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lanr\Desktop\"/>
    </mc:Choice>
  </mc:AlternateContent>
  <bookViews>
    <workbookView xWindow="0" yWindow="0" windowWidth="23040" windowHeight="9048" tabRatio="876" firstSheet="1" activeTab="2" xr2:uid="{00000000-000D-0000-FFFF-FFFF00000000}"/>
  </bookViews>
  <sheets>
    <sheet name="Success Rate Year and Country" sheetId="4" r:id="rId1"/>
    <sheet name="Stacked Pivot Chart with Filter" sheetId="6" r:id="rId2"/>
    <sheet name="Success Rate by Parent Category" sheetId="8" r:id="rId3"/>
    <sheet name="Success Rate by Month" sheetId="7" r:id="rId4"/>
    <sheet name="Kickstarter" sheetId="1" r:id="rId5"/>
    <sheet name="Category Stats" sheetId="3" r:id="rId6"/>
    <sheet name="Subcategory Stats" sheetId="2" r:id="rId7"/>
  </sheets>
  <externalReferences>
    <externalReference r:id="rId8"/>
  </externalReferences>
  <definedNames>
    <definedName name="_xlnm._FilterDatabase" localSheetId="4" hidden="1">Kickstarter!$A$1:$Z$4115</definedName>
    <definedName name="_xlnm._FilterDatabase" localSheetId="2" hidden="1">'Success Rate by Parent Category'!$A$14:$B$23</definedName>
  </definedNames>
  <calcPr calcId="171027" concurrentCalc="0"/>
  <pivotCaches>
    <pivotCache cacheId="17" r:id="rId9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12" i="8" l="1"/>
  <c r="G12" i="8"/>
  <c r="F4" i="8"/>
  <c r="G4" i="8"/>
  <c r="F5" i="8"/>
  <c r="G5" i="8"/>
  <c r="F6" i="8"/>
  <c r="G6" i="8"/>
  <c r="F7" i="8"/>
  <c r="G7" i="8"/>
  <c r="F8" i="8"/>
  <c r="G8" i="8"/>
  <c r="F9" i="8"/>
  <c r="G9" i="8"/>
  <c r="F10" i="8"/>
  <c r="G10" i="8"/>
  <c r="F11" i="8"/>
  <c r="G11" i="8"/>
  <c r="F3" i="8"/>
  <c r="G3" i="8"/>
  <c r="E42" i="2"/>
  <c r="D42" i="2"/>
  <c r="C42" i="2"/>
  <c r="B42" i="2"/>
  <c r="E41" i="2"/>
  <c r="D41" i="2"/>
  <c r="C41" i="2"/>
  <c r="B41" i="2"/>
  <c r="E40" i="2"/>
  <c r="D40" i="2"/>
  <c r="C40" i="2"/>
  <c r="B40" i="2"/>
  <c r="E39" i="2"/>
  <c r="D39" i="2"/>
  <c r="C39" i="2"/>
  <c r="B39" i="2"/>
  <c r="E38" i="2"/>
  <c r="D38" i="2"/>
  <c r="C38" i="2"/>
  <c r="B38" i="2"/>
  <c r="E37" i="2"/>
  <c r="D37" i="2"/>
  <c r="C37" i="2"/>
  <c r="B37" i="2"/>
  <c r="E36" i="2"/>
  <c r="D36" i="2"/>
  <c r="C36" i="2"/>
  <c r="B36" i="2"/>
  <c r="E35" i="2"/>
  <c r="D35" i="2"/>
  <c r="C35" i="2"/>
  <c r="B35" i="2"/>
  <c r="E34" i="2"/>
  <c r="D34" i="2"/>
  <c r="C34" i="2"/>
  <c r="B34" i="2"/>
  <c r="E33" i="2"/>
  <c r="D33" i="2"/>
  <c r="C33" i="2"/>
  <c r="B33" i="2"/>
  <c r="E32" i="2"/>
  <c r="D32" i="2"/>
  <c r="C32" i="2"/>
  <c r="B32" i="2"/>
  <c r="E31" i="2"/>
  <c r="D31" i="2"/>
  <c r="C31" i="2"/>
  <c r="B31" i="2"/>
  <c r="E30" i="2"/>
  <c r="D30" i="2"/>
  <c r="C30" i="2"/>
  <c r="B30" i="2"/>
  <c r="E29" i="2"/>
  <c r="D29" i="2"/>
  <c r="C29" i="2"/>
  <c r="B29" i="2"/>
  <c r="E28" i="2"/>
  <c r="D28" i="2"/>
  <c r="C28" i="2"/>
  <c r="B28" i="2"/>
  <c r="E27" i="2"/>
  <c r="D27" i="2"/>
  <c r="C27" i="2"/>
  <c r="B27" i="2"/>
  <c r="E26" i="2"/>
  <c r="D26" i="2"/>
  <c r="C26" i="2"/>
  <c r="B26" i="2"/>
  <c r="E25" i="2"/>
  <c r="D25" i="2"/>
  <c r="C25" i="2"/>
  <c r="B25" i="2"/>
  <c r="E24" i="2"/>
  <c r="D24" i="2"/>
  <c r="C24" i="2"/>
  <c r="B24" i="2"/>
  <c r="E23" i="2"/>
  <c r="D23" i="2"/>
  <c r="C23" i="2"/>
  <c r="B23" i="2"/>
  <c r="E22" i="2"/>
  <c r="D22" i="2"/>
  <c r="C22" i="2"/>
  <c r="B22" i="2"/>
  <c r="E21" i="2"/>
  <c r="D21" i="2"/>
  <c r="C21" i="2"/>
  <c r="B21" i="2"/>
  <c r="E20" i="2"/>
  <c r="D20" i="2"/>
  <c r="C20" i="2"/>
  <c r="B20" i="2"/>
  <c r="E19" i="2"/>
  <c r="D19" i="2"/>
  <c r="C19" i="2"/>
  <c r="B19" i="2"/>
  <c r="E18" i="2"/>
  <c r="D18" i="2"/>
  <c r="C18" i="2"/>
  <c r="B18" i="2"/>
  <c r="E17" i="2"/>
  <c r="D17" i="2"/>
  <c r="C17" i="2"/>
  <c r="B17" i="2"/>
  <c r="E16" i="2"/>
  <c r="D16" i="2"/>
  <c r="C16" i="2"/>
  <c r="B16" i="2"/>
  <c r="E15" i="2"/>
  <c r="D15" i="2"/>
  <c r="C15" i="2"/>
  <c r="B15" i="2"/>
  <c r="E14" i="2"/>
  <c r="D14" i="2"/>
  <c r="C14" i="2"/>
  <c r="B14" i="2"/>
  <c r="E13" i="2"/>
  <c r="D13" i="2"/>
  <c r="C13" i="2"/>
  <c r="B13" i="2"/>
  <c r="E12" i="2"/>
  <c r="D12" i="2"/>
  <c r="C12" i="2"/>
  <c r="B12" i="2"/>
  <c r="E11" i="2"/>
  <c r="D11" i="2"/>
  <c r="C11" i="2"/>
  <c r="B11" i="2"/>
  <c r="E10" i="2"/>
  <c r="D10" i="2"/>
  <c r="C10" i="2"/>
  <c r="B10" i="2"/>
  <c r="E9" i="2"/>
  <c r="D9" i="2"/>
  <c r="C9" i="2"/>
  <c r="B9" i="2"/>
  <c r="E8" i="2"/>
  <c r="D8" i="2"/>
  <c r="C8" i="2"/>
  <c r="B8" i="2"/>
  <c r="E7" i="2"/>
  <c r="D7" i="2"/>
  <c r="C7" i="2"/>
  <c r="B7" i="2"/>
  <c r="E6" i="2"/>
  <c r="D6" i="2"/>
  <c r="C6" i="2"/>
  <c r="B6" i="2"/>
  <c r="E5" i="2"/>
  <c r="D5" i="2"/>
  <c r="C5" i="2"/>
  <c r="B5" i="2"/>
  <c r="E4" i="2"/>
  <c r="D4" i="2"/>
  <c r="C4" i="2"/>
  <c r="B4" i="2"/>
  <c r="E3" i="2"/>
  <c r="D3" i="2"/>
  <c r="C3" i="2"/>
  <c r="B3" i="2"/>
  <c r="E2" i="2"/>
  <c r="D2" i="2"/>
  <c r="C2" i="2"/>
  <c r="B2" i="2"/>
  <c r="E10" i="3"/>
  <c r="D10" i="3"/>
  <c r="C10" i="3"/>
  <c r="B10" i="3"/>
  <c r="E9" i="3"/>
  <c r="D9" i="3"/>
  <c r="C9" i="3"/>
  <c r="B9" i="3"/>
  <c r="E8" i="3"/>
  <c r="D8" i="3"/>
  <c r="C8" i="3"/>
  <c r="B8" i="3"/>
  <c r="E7" i="3"/>
  <c r="D7" i="3"/>
  <c r="C7" i="3"/>
  <c r="B7" i="3"/>
  <c r="E6" i="3"/>
  <c r="D6" i="3"/>
  <c r="C6" i="3"/>
  <c r="B6" i="3"/>
  <c r="E5" i="3"/>
  <c r="D5" i="3"/>
  <c r="C5" i="3"/>
  <c r="B5" i="3"/>
  <c r="E4" i="3"/>
  <c r="D4" i="3"/>
  <c r="C4" i="3"/>
  <c r="B4" i="3"/>
  <c r="E3" i="3"/>
  <c r="D3" i="3"/>
  <c r="C3" i="3"/>
  <c r="B3" i="3"/>
  <c r="E2" i="3"/>
  <c r="D2" i="3"/>
  <c r="C2" i="3"/>
  <c r="B2" i="3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186" i="1"/>
  <c r="U187" i="1"/>
  <c r="U188" i="1"/>
  <c r="U189" i="1"/>
  <c r="U190" i="1"/>
  <c r="U191" i="1"/>
  <c r="U192" i="1"/>
  <c r="U193" i="1"/>
  <c r="U194" i="1"/>
  <c r="U195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1901" i="1"/>
  <c r="U1902" i="1"/>
  <c r="U1903" i="1"/>
  <c r="U1904" i="1"/>
  <c r="U1905" i="1"/>
  <c r="U1906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1315" i="1"/>
  <c r="U1316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288" i="1"/>
  <c r="U3289" i="1"/>
  <c r="U3290" i="1"/>
  <c r="U3291" i="1"/>
  <c r="U3292" i="1"/>
  <c r="U3293" i="1"/>
  <c r="U3294" i="1"/>
  <c r="U3295" i="1"/>
  <c r="U329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907" i="1"/>
  <c r="U1908" i="1"/>
  <c r="U1909" i="1"/>
  <c r="U1910" i="1"/>
  <c r="U1911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1468" i="1"/>
  <c r="U1469" i="1"/>
  <c r="U1470" i="1"/>
  <c r="U1471" i="1"/>
  <c r="U1472" i="1"/>
  <c r="U1473" i="1"/>
  <c r="U1474" i="1"/>
  <c r="U1475" i="1"/>
  <c r="U1476" i="1"/>
  <c r="U1477" i="1"/>
  <c r="U314" i="1"/>
  <c r="U315" i="1"/>
  <c r="U316" i="1"/>
  <c r="U317" i="1"/>
  <c r="U318" i="1"/>
  <c r="U319" i="1"/>
  <c r="U320" i="1"/>
  <c r="U321" i="1"/>
  <c r="U322" i="1"/>
  <c r="U323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324" i="1"/>
  <c r="U325" i="1"/>
  <c r="U326" i="1"/>
  <c r="U327" i="1"/>
  <c r="U328" i="1"/>
  <c r="U329" i="1"/>
  <c r="U330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931" i="1"/>
  <c r="T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186" i="1"/>
  <c r="W187" i="1"/>
  <c r="W188" i="1"/>
  <c r="W189" i="1"/>
  <c r="W190" i="1"/>
  <c r="W191" i="1"/>
  <c r="W192" i="1"/>
  <c r="W193" i="1"/>
  <c r="W194" i="1"/>
  <c r="W195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1901" i="1"/>
  <c r="W1902" i="1"/>
  <c r="W1903" i="1"/>
  <c r="W1904" i="1"/>
  <c r="W1905" i="1"/>
  <c r="W1906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1315" i="1"/>
  <c r="W1316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288" i="1"/>
  <c r="W3289" i="1"/>
  <c r="W3290" i="1"/>
  <c r="W3291" i="1"/>
  <c r="W3292" i="1"/>
  <c r="W3293" i="1"/>
  <c r="W3294" i="1"/>
  <c r="W3295" i="1"/>
  <c r="W329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907" i="1"/>
  <c r="W1908" i="1"/>
  <c r="W1909" i="1"/>
  <c r="W1910" i="1"/>
  <c r="W1911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1468" i="1"/>
  <c r="W1469" i="1"/>
  <c r="W1470" i="1"/>
  <c r="W1471" i="1"/>
  <c r="W1472" i="1"/>
  <c r="W1473" i="1"/>
  <c r="W1474" i="1"/>
  <c r="W1475" i="1"/>
  <c r="W1476" i="1"/>
  <c r="W1477" i="1"/>
  <c r="W314" i="1"/>
  <c r="W315" i="1"/>
  <c r="W316" i="1"/>
  <c r="W317" i="1"/>
  <c r="W318" i="1"/>
  <c r="W319" i="1"/>
  <c r="W320" i="1"/>
  <c r="W321" i="1"/>
  <c r="W322" i="1"/>
  <c r="W323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324" i="1"/>
  <c r="W325" i="1"/>
  <c r="W326" i="1"/>
  <c r="W327" i="1"/>
  <c r="W328" i="1"/>
  <c r="W329" i="1"/>
  <c r="W330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186" i="1"/>
  <c r="V187" i="1"/>
  <c r="V188" i="1"/>
  <c r="V189" i="1"/>
  <c r="V190" i="1"/>
  <c r="V191" i="1"/>
  <c r="V192" i="1"/>
  <c r="V193" i="1"/>
  <c r="V194" i="1"/>
  <c r="V195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1901" i="1"/>
  <c r="V1902" i="1"/>
  <c r="V1903" i="1"/>
  <c r="V1904" i="1"/>
  <c r="V1905" i="1"/>
  <c r="V1906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1315" i="1"/>
  <c r="V1316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288" i="1"/>
  <c r="V3289" i="1"/>
  <c r="V3290" i="1"/>
  <c r="V3291" i="1"/>
  <c r="V3292" i="1"/>
  <c r="V3293" i="1"/>
  <c r="V3294" i="1"/>
  <c r="V3295" i="1"/>
  <c r="V329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907" i="1"/>
  <c r="V1908" i="1"/>
  <c r="V1909" i="1"/>
  <c r="V1910" i="1"/>
  <c r="V1911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1468" i="1"/>
  <c r="V1469" i="1"/>
  <c r="V1470" i="1"/>
  <c r="V1471" i="1"/>
  <c r="V1472" i="1"/>
  <c r="V1473" i="1"/>
  <c r="V1474" i="1"/>
  <c r="V1475" i="1"/>
  <c r="V1476" i="1"/>
  <c r="V1477" i="1"/>
  <c r="V314" i="1"/>
  <c r="V315" i="1"/>
  <c r="V316" i="1"/>
  <c r="V317" i="1"/>
  <c r="V318" i="1"/>
  <c r="V319" i="1"/>
  <c r="V320" i="1"/>
  <c r="V321" i="1"/>
  <c r="V322" i="1"/>
  <c r="V323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324" i="1"/>
  <c r="V325" i="1"/>
  <c r="V326" i="1"/>
  <c r="V327" i="1"/>
  <c r="V328" i="1"/>
  <c r="V329" i="1"/>
  <c r="V330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186" i="1"/>
  <c r="Y187" i="1"/>
  <c r="Y188" i="1"/>
  <c r="Y189" i="1"/>
  <c r="Y190" i="1"/>
  <c r="Y191" i="1"/>
  <c r="Y192" i="1"/>
  <c r="Y193" i="1"/>
  <c r="Y194" i="1"/>
  <c r="Y195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1901" i="1"/>
  <c r="Y1902" i="1"/>
  <c r="Y1903" i="1"/>
  <c r="Y1904" i="1"/>
  <c r="Y1905" i="1"/>
  <c r="Y1906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1315" i="1"/>
  <c r="Y1316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288" i="1"/>
  <c r="Y3289" i="1"/>
  <c r="Y3290" i="1"/>
  <c r="Y3291" i="1"/>
  <c r="Y3292" i="1"/>
  <c r="Y3293" i="1"/>
  <c r="Y3294" i="1"/>
  <c r="Y3295" i="1"/>
  <c r="Y329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907" i="1"/>
  <c r="Y1908" i="1"/>
  <c r="Y1909" i="1"/>
  <c r="Y1910" i="1"/>
  <c r="Y1911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1468" i="1"/>
  <c r="Y1469" i="1"/>
  <c r="Y1470" i="1"/>
  <c r="Y1471" i="1"/>
  <c r="Y1472" i="1"/>
  <c r="Y1473" i="1"/>
  <c r="Y1474" i="1"/>
  <c r="Y1475" i="1"/>
  <c r="Y1476" i="1"/>
  <c r="Y1477" i="1"/>
  <c r="Y314" i="1"/>
  <c r="Y315" i="1"/>
  <c r="Y316" i="1"/>
  <c r="Y317" i="1"/>
  <c r="Y318" i="1"/>
  <c r="Y319" i="1"/>
  <c r="Y320" i="1"/>
  <c r="Y321" i="1"/>
  <c r="Y322" i="1"/>
  <c r="Y323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324" i="1"/>
  <c r="Y325" i="1"/>
  <c r="Y326" i="1"/>
  <c r="Y327" i="1"/>
  <c r="Y328" i="1"/>
  <c r="Y329" i="1"/>
  <c r="Y330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186" i="1"/>
  <c r="X187" i="1"/>
  <c r="X188" i="1"/>
  <c r="X189" i="1"/>
  <c r="X190" i="1"/>
  <c r="X191" i="1"/>
  <c r="X192" i="1"/>
  <c r="X193" i="1"/>
  <c r="X194" i="1"/>
  <c r="X195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1901" i="1"/>
  <c r="X1902" i="1"/>
  <c r="X1903" i="1"/>
  <c r="X1904" i="1"/>
  <c r="X1905" i="1"/>
  <c r="X1906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1315" i="1"/>
  <c r="X1316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288" i="1"/>
  <c r="X3289" i="1"/>
  <c r="X3290" i="1"/>
  <c r="X3291" i="1"/>
  <c r="X3292" i="1"/>
  <c r="X3293" i="1"/>
  <c r="X3294" i="1"/>
  <c r="X3295" i="1"/>
  <c r="X329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907" i="1"/>
  <c r="X1908" i="1"/>
  <c r="X1909" i="1"/>
  <c r="X1910" i="1"/>
  <c r="X1911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1468" i="1"/>
  <c r="X1469" i="1"/>
  <c r="X1470" i="1"/>
  <c r="X1471" i="1"/>
  <c r="X1472" i="1"/>
  <c r="X1473" i="1"/>
  <c r="X1474" i="1"/>
  <c r="X1475" i="1"/>
  <c r="X1476" i="1"/>
  <c r="X1477" i="1"/>
  <c r="X314" i="1"/>
  <c r="X315" i="1"/>
  <c r="X316" i="1"/>
  <c r="X317" i="1"/>
  <c r="X318" i="1"/>
  <c r="X319" i="1"/>
  <c r="X320" i="1"/>
  <c r="X321" i="1"/>
  <c r="X322" i="1"/>
  <c r="X323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324" i="1"/>
  <c r="X325" i="1"/>
  <c r="X326" i="1"/>
  <c r="X327" i="1"/>
  <c r="X328" i="1"/>
  <c r="X329" i="1"/>
  <c r="X330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186" i="1"/>
  <c r="T187" i="1"/>
  <c r="T188" i="1"/>
  <c r="T189" i="1"/>
  <c r="T190" i="1"/>
  <c r="T191" i="1"/>
  <c r="T192" i="1"/>
  <c r="T193" i="1"/>
  <c r="T194" i="1"/>
  <c r="T195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1901" i="1"/>
  <c r="T1902" i="1"/>
  <c r="T1903" i="1"/>
  <c r="T1904" i="1"/>
  <c r="T1905" i="1"/>
  <c r="T1906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1315" i="1"/>
  <c r="T1316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288" i="1"/>
  <c r="T3289" i="1"/>
  <c r="T3290" i="1"/>
  <c r="T3291" i="1"/>
  <c r="T3292" i="1"/>
  <c r="T3293" i="1"/>
  <c r="T3294" i="1"/>
  <c r="T3295" i="1"/>
  <c r="T329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907" i="1"/>
  <c r="T1908" i="1"/>
  <c r="T1909" i="1"/>
  <c r="T1910" i="1"/>
  <c r="T1911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1468" i="1"/>
  <c r="T1469" i="1"/>
  <c r="T1470" i="1"/>
  <c r="T1471" i="1"/>
  <c r="T1472" i="1"/>
  <c r="T1473" i="1"/>
  <c r="T1474" i="1"/>
  <c r="T1475" i="1"/>
  <c r="T1476" i="1"/>
  <c r="T1477" i="1"/>
  <c r="T314" i="1"/>
  <c r="T315" i="1"/>
  <c r="T316" i="1"/>
  <c r="T317" i="1"/>
  <c r="T318" i="1"/>
  <c r="T319" i="1"/>
  <c r="T320" i="1"/>
  <c r="T321" i="1"/>
  <c r="T322" i="1"/>
  <c r="T323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324" i="1"/>
  <c r="T325" i="1"/>
  <c r="T326" i="1"/>
  <c r="T327" i="1"/>
  <c r="T328" i="1"/>
  <c r="T329" i="1"/>
  <c r="T330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186" i="1"/>
  <c r="A187" i="1"/>
  <c r="A188" i="1"/>
  <c r="A189" i="1"/>
  <c r="A190" i="1"/>
  <c r="A191" i="1"/>
  <c r="A192" i="1"/>
  <c r="A193" i="1"/>
  <c r="A194" i="1"/>
  <c r="A195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1901" i="1"/>
  <c r="A1902" i="1"/>
  <c r="A1903" i="1"/>
  <c r="A1904" i="1"/>
  <c r="A1905" i="1"/>
  <c r="A1906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1315" i="1"/>
  <c r="A1316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288" i="1"/>
  <c r="A3289" i="1"/>
  <c r="A3290" i="1"/>
  <c r="A3291" i="1"/>
  <c r="A3292" i="1"/>
  <c r="A3293" i="1"/>
  <c r="A3294" i="1"/>
  <c r="A3295" i="1"/>
  <c r="A329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907" i="1"/>
  <c r="A1908" i="1"/>
  <c r="A1909" i="1"/>
  <c r="A1910" i="1"/>
  <c r="A1911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1468" i="1"/>
  <c r="A1469" i="1"/>
  <c r="A1470" i="1"/>
  <c r="A1471" i="1"/>
  <c r="A1472" i="1"/>
  <c r="A1473" i="1"/>
  <c r="A1474" i="1"/>
  <c r="A1475" i="1"/>
  <c r="A1476" i="1"/>
  <c r="A1477" i="1"/>
  <c r="A314" i="1"/>
  <c r="A315" i="1"/>
  <c r="A316" i="1"/>
  <c r="A317" i="1"/>
  <c r="A318" i="1"/>
  <c r="A319" i="1"/>
  <c r="A320" i="1"/>
  <c r="A321" i="1"/>
  <c r="A322" i="1"/>
  <c r="A323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324" i="1"/>
  <c r="A325" i="1"/>
  <c r="A326" i="1"/>
  <c r="A327" i="1"/>
  <c r="A328" i="1"/>
  <c r="A329" i="1"/>
  <c r="A330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931" i="1"/>
</calcChain>
</file>

<file path=xl/sharedStrings.xml><?xml version="1.0" encoding="utf-8"?>
<sst xmlns="http://schemas.openxmlformats.org/spreadsheetml/2006/main" count="29094" uniqueCount="8411">
  <si>
    <t>id</t>
  </si>
  <si>
    <t>name</t>
  </si>
  <si>
    <t>blurb</t>
  </si>
  <si>
    <t>goal</t>
  </si>
  <si>
    <t>pledged</t>
  </si>
  <si>
    <t>state</t>
  </si>
  <si>
    <t>disable_communication</t>
  </si>
  <si>
    <t>country</t>
  </si>
  <si>
    <t>currency</t>
  </si>
  <si>
    <t>currency_trailing_code</t>
  </si>
  <si>
    <t>deadline</t>
  </si>
  <si>
    <t>launched_at</t>
  </si>
  <si>
    <t>staff_pick</t>
  </si>
  <si>
    <t>backers_count</t>
  </si>
  <si>
    <t>spotlight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</si>
  <si>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</si>
  <si>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</si>
  <si>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</si>
  <si>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</si>
  <si>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</si>
  <si>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</si>
  <si>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</si>
  <si>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</si>
  <si>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</si>
  <si>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</si>
  <si>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</si>
  <si>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</si>
  <si>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</si>
  <si>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</si>
  <si>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</si>
  <si>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</si>
  <si>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</si>
  <si>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</si>
  <si>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</si>
  <si>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</si>
  <si>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</si>
  <si>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</si>
  <si>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</si>
  <si>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</si>
  <si>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</si>
  <si>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</si>
  <si>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</si>
  <si>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</si>
  <si>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</si>
  <si>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</si>
  <si>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</si>
  <si>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</si>
  <si>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</si>
  <si>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</si>
  <si>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</si>
  <si>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</si>
  <si>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</si>
  <si>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</si>
  <si>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</si>
  <si>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</si>
  <si>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</si>
  <si>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</si>
  <si>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</si>
  <si>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</si>
  <si>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</si>
  <si>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</si>
  <si>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</si>
  <si>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</si>
  <si>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</si>
  <si>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</si>
  <si>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</si>
  <si>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</si>
  <si>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</si>
  <si>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</si>
  <si>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</si>
  <si>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</si>
  <si>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</si>
  <si>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</si>
  <si>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</si>
  <si>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</si>
  <si>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</si>
  <si>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</si>
  <si>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</si>
  <si>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</si>
  <si>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</si>
  <si>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</si>
  <si>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</si>
  <si>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</si>
  <si>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</si>
  <si>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</si>
  <si>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</si>
  <si>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</si>
  <si>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</si>
  <si>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</si>
  <si>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</si>
  <si>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</si>
  <si>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</si>
  <si>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</si>
  <si>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</si>
  <si>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</si>
  <si>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</si>
  <si>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</si>
  <si>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</si>
  <si>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</si>
  <si>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</si>
  <si>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</si>
  <si>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</si>
  <si>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</si>
  <si>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</si>
  <si>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</si>
  <si>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</si>
  <si>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</si>
  <si>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</si>
  <si>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</si>
  <si>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</si>
  <si>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</si>
  <si>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</si>
  <si>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</si>
  <si>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</si>
  <si>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</si>
  <si>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</si>
  <si>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</si>
  <si>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</si>
  <si>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</si>
  <si>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</si>
  <si>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</si>
  <si>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</si>
  <si>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</si>
  <si>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</si>
  <si>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</si>
  <si>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</si>
  <si>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</si>
  <si>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</si>
  <si>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</si>
  <si>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</si>
  <si>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</si>
  <si>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</si>
  <si>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</si>
  <si>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</si>
  <si>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</si>
  <si>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</si>
  <si>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</si>
  <si>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</si>
  <si>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</si>
  <si>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</si>
  <si>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</si>
  <si>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</si>
  <si>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</si>
  <si>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</si>
  <si>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</si>
  <si>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</si>
  <si>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</si>
  <si>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</si>
  <si>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</si>
  <si>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</si>
  <si>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</si>
  <si>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</si>
  <si>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</si>
  <si>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</si>
  <si>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</si>
  <si>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</si>
  <si>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</si>
  <si>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</si>
  <si>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</si>
  <si>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</si>
  <si>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</si>
  <si>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</si>
  <si>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</si>
  <si>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</si>
  <si>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</si>
  <si>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</si>
  <si>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</si>
  <si>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</si>
  <si>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</si>
  <si>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</si>
  <si>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</si>
  <si>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</si>
  <si>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</si>
  <si>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</si>
  <si>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</si>
  <si>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</si>
  <si>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</si>
  <si>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</si>
  <si>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</si>
  <si>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</si>
  <si>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</si>
  <si>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</si>
  <si>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</si>
  <si>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</si>
  <si>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</si>
  <si>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</si>
  <si>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</si>
  <si>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</si>
  <si>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</si>
  <si>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</si>
  <si>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</si>
  <si>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</si>
  <si>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</si>
  <si>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</si>
  <si>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</si>
  <si>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</si>
  <si>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</si>
  <si>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</si>
  <si>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</si>
  <si>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</si>
  <si>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</si>
  <si>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</si>
  <si>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</si>
  <si>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</si>
  <si>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</si>
  <si>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</si>
  <si>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</si>
  <si>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</si>
  <si>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</si>
  <si>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</si>
  <si>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</si>
  <si>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</si>
  <si>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</si>
  <si>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</si>
  <si>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</si>
  <si>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</si>
  <si>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</si>
  <si>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</si>
  <si>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</si>
  <si>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</si>
  <si>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</si>
  <si>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</si>
  <si>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</si>
  <si>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</si>
  <si>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</si>
  <si>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</si>
  <si>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</si>
  <si>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</si>
  <si>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</si>
  <si>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</si>
  <si>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</si>
  <si>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</si>
  <si>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</si>
  <si>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</si>
  <si>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</si>
  <si>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</si>
  <si>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</si>
  <si>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</si>
  <si>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</si>
  <si>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</si>
  <si>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</si>
  <si>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</si>
  <si>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</si>
  <si>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</si>
  <si>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</si>
  <si>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</si>
  <si>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</si>
  <si>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</si>
  <si>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</si>
  <si>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</si>
  <si>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</si>
  <si>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</si>
  <si>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</si>
  <si>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</si>
  <si>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</si>
  <si>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</si>
  <si>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</si>
  <si>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</si>
  <si>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</si>
  <si>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</si>
  <si>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</si>
  <si>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</si>
  <si>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</si>
  <si>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</si>
  <si>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</si>
  <si>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</si>
  <si>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</si>
  <si>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</si>
  <si>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</si>
  <si>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</si>
  <si>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</si>
  <si>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</si>
  <si>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</si>
  <si>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</si>
  <si>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</si>
  <si>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</si>
  <si>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</si>
  <si>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</si>
  <si>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</si>
  <si>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</si>
  <si>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</si>
  <si>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</si>
  <si>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</si>
  <si>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</si>
  <si>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</si>
  <si>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</si>
  <si>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</si>
  <si>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</si>
  <si>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</si>
  <si>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</si>
  <si>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</si>
  <si>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</si>
  <si>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</si>
  <si>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</si>
  <si>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</si>
  <si>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</si>
  <si>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</si>
  <si>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</si>
  <si>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</si>
  <si>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</si>
  <si>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</si>
  <si>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</si>
  <si>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</si>
  <si>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</si>
  <si>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</si>
  <si>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</si>
  <si>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</si>
  <si>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</si>
  <si>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</si>
  <si>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</si>
  <si>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</si>
  <si>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</si>
  <si>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</si>
  <si>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</si>
  <si>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</si>
  <si>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</si>
  <si>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</si>
  <si>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</si>
  <si>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</si>
  <si>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</si>
  <si>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</si>
  <si>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</si>
  <si>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</si>
  <si>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</si>
  <si>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</si>
  <si>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</si>
  <si>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</si>
  <si>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</si>
  <si>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</si>
  <si>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</si>
  <si>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</si>
  <si>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</si>
  <si>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</si>
  <si>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</si>
  <si>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</si>
  <si>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</si>
  <si>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</si>
  <si>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</si>
  <si>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</si>
  <si>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</si>
  <si>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</si>
  <si>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</si>
  <si>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</si>
  <si>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</si>
  <si>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</si>
  <si>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</si>
  <si>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</si>
  <si>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</si>
  <si>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</si>
  <si>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</si>
  <si>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</si>
  <si>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</si>
  <si>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</si>
  <si>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</si>
  <si>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</si>
  <si>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</si>
  <si>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</si>
  <si>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</si>
  <si>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</si>
  <si>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</si>
  <si>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</si>
  <si>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</si>
  <si>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</si>
  <si>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</si>
  <si>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</si>
  <si>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</si>
  <si>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</si>
  <si>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</si>
  <si>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</si>
  <si>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</si>
  <si>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</si>
  <si>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</si>
  <si>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</si>
  <si>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</si>
  <si>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</si>
  <si>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</si>
  <si>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</si>
  <si>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</si>
  <si>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</si>
  <si>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</si>
  <si>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</si>
  <si>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</si>
  <si>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</si>
  <si>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</si>
  <si>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</si>
  <si>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</si>
  <si>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</si>
  <si>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</si>
  <si>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</si>
  <si>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</si>
  <si>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</si>
  <si>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</si>
  <si>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</si>
  <si>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</si>
  <si>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</si>
  <si>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</si>
  <si>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</si>
  <si>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</si>
  <si>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</si>
  <si>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</si>
  <si>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</si>
  <si>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</si>
  <si>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</si>
  <si>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</si>
  <si>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</si>
  <si>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</si>
  <si>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</si>
  <si>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</si>
  <si>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</si>
  <si>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</si>
  <si>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</si>
  <si>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</si>
  <si>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</si>
  <si>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</si>
  <si>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</si>
  <si>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</si>
  <si>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</si>
  <si>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</si>
  <si>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</si>
  <si>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</si>
  <si>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</si>
  <si>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</si>
  <si>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</si>
  <si>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</si>
  <si>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</si>
  <si>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</si>
  <si>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</si>
  <si>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</si>
  <si>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</si>
  <si>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</si>
  <si>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</si>
  <si>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</si>
  <si>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</si>
  <si>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</si>
  <si>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</si>
  <si>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</si>
  <si>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</si>
  <si>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</si>
  <si>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</si>
  <si>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</si>
  <si>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</si>
  <si>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</si>
  <si>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</si>
  <si>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</si>
  <si>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</si>
  <si>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</si>
  <si>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</si>
  <si>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</si>
  <si>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</si>
  <si>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</si>
  <si>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</si>
  <si>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</si>
  <si>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</si>
  <si>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</si>
  <si>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</si>
  <si>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</si>
  <si>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</si>
  <si>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</si>
  <si>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</si>
  <si>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</si>
  <si>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</si>
  <si>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</si>
  <si>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</si>
  <si>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</si>
  <si>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</si>
  <si>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</si>
  <si>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</si>
  <si>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</si>
  <si>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</si>
  <si>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</si>
  <si>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</si>
  <si>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</si>
  <si>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</si>
  <si>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</si>
  <si>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</si>
  <si>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</si>
  <si>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</si>
  <si>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</si>
  <si>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</si>
  <si>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</si>
  <si>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</si>
  <si>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</si>
  <si>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</si>
  <si>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</si>
  <si>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</si>
  <si>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</si>
  <si>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</si>
  <si>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</si>
  <si>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</si>
  <si>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</si>
  <si>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</si>
  <si>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</si>
  <si>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</si>
  <si>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</si>
  <si>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</si>
  <si>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</si>
  <si>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</si>
  <si>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</si>
  <si>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</si>
  <si>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</si>
  <si>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</si>
  <si>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</si>
  <si>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</si>
  <si>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</si>
  <si>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</si>
  <si>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</si>
  <si>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</si>
  <si>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</si>
  <si>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</si>
  <si>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</si>
  <si>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</si>
  <si>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</si>
  <si>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</si>
  <si>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</si>
  <si>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</si>
  <si>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</si>
  <si>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</si>
  <si>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</si>
  <si>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</si>
  <si>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</si>
  <si>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</si>
  <si>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</si>
  <si>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</si>
  <si>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</si>
  <si>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</si>
  <si>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</si>
  <si>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</si>
  <si>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</si>
  <si>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</si>
  <si>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</si>
  <si>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</si>
  <si>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</si>
  <si>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</si>
  <si>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</si>
  <si>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</si>
  <si>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</si>
  <si>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</si>
  <si>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</si>
  <si>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</si>
  <si>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</si>
  <si>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</si>
  <si>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</si>
  <si>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</si>
  <si>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</si>
  <si>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</si>
  <si>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</si>
  <si>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</si>
  <si>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</si>
  <si>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</si>
  <si>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</si>
  <si>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</si>
  <si>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</si>
  <si>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</si>
  <si>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</si>
  <si>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</si>
  <si>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</si>
  <si>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</si>
  <si>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</si>
  <si>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</si>
  <si>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</si>
  <si>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</si>
  <si>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</si>
  <si>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</si>
  <si>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</si>
  <si>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</si>
  <si>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</si>
  <si>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</si>
  <si>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</si>
  <si>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</si>
  <si>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</si>
  <si>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</si>
  <si>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</si>
  <si>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</si>
  <si>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</si>
  <si>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</si>
  <si>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</si>
  <si>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</si>
  <si>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</si>
  <si>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</si>
  <si>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</si>
  <si>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</si>
  <si>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</si>
  <si>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</si>
  <si>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</si>
  <si>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</si>
  <si>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</si>
  <si>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</si>
  <si>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</si>
  <si>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</si>
  <si>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</si>
  <si>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</si>
  <si>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</si>
  <si>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</si>
  <si>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</si>
  <si>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</si>
  <si>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</si>
  <si>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</si>
  <si>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</si>
  <si>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</si>
  <si>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</si>
  <si>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</si>
  <si>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</si>
  <si>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</si>
  <si>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</si>
  <si>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</si>
  <si>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</si>
  <si>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</si>
  <si>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</si>
  <si>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</si>
  <si>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</si>
  <si>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</si>
  <si>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</si>
  <si>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</si>
  <si>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</si>
  <si>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</si>
  <si>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</si>
  <si>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</si>
  <si>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</si>
  <si>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</si>
  <si>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</si>
  <si>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</si>
  <si>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</si>
  <si>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</si>
  <si>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</si>
  <si>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</si>
  <si>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</si>
  <si>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</si>
  <si>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</si>
  <si>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</si>
  <si>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</si>
  <si>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</si>
  <si>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</si>
  <si>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</si>
  <si>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</si>
  <si>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</si>
  <si>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</si>
  <si>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</si>
  <si>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</si>
  <si>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</si>
  <si>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</si>
  <si>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</si>
  <si>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</si>
  <si>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</si>
  <si>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</si>
  <si>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</si>
  <si>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</si>
  <si>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</si>
  <si>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</si>
  <si>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</si>
  <si>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</si>
  <si>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</si>
  <si>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</si>
  <si>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</si>
  <si>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</si>
  <si>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</si>
  <si>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</si>
  <si>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</si>
  <si>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</si>
  <si>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</si>
  <si>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</si>
  <si>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</si>
  <si>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</si>
  <si>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</si>
  <si>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</si>
  <si>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</si>
  <si>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</si>
  <si>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</si>
  <si>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</si>
  <si>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</si>
  <si>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</si>
  <si>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</si>
  <si>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</si>
  <si>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</si>
  <si>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</si>
  <si>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</si>
  <si>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</si>
  <si>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</si>
  <si>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</si>
  <si>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</si>
  <si>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</si>
  <si>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</si>
  <si>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</si>
  <si>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</si>
  <si>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</si>
  <si>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</si>
  <si>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</si>
  <si>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</si>
  <si>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</si>
  <si>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</si>
  <si>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</si>
  <si>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</si>
  <si>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</si>
  <si>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</si>
  <si>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</si>
  <si>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</si>
  <si>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</si>
  <si>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</si>
  <si>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</si>
  <si>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</si>
  <si>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</si>
  <si>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</si>
  <si>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</si>
  <si>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</si>
  <si>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</si>
  <si>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</si>
  <si>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</si>
  <si>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</si>
  <si>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</si>
  <si>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</si>
  <si>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</si>
  <si>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</si>
  <si>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</si>
  <si>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</si>
  <si>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</si>
  <si>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</si>
  <si>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</si>
  <si>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</si>
  <si>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</si>
  <si>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</si>
  <si>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</si>
  <si>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</si>
  <si>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</si>
  <si>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</si>
  <si>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</si>
  <si>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</si>
  <si>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</si>
  <si>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</si>
  <si>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</si>
  <si>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</si>
  <si>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</si>
  <si>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</si>
  <si>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</si>
  <si>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</si>
  <si>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</si>
  <si>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</si>
  <si>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</si>
  <si>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</si>
  <si>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</si>
  <si>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</si>
  <si>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</si>
  <si>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</si>
  <si>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</si>
  <si>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</si>
  <si>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</si>
  <si>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</si>
  <si>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</si>
  <si>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</si>
  <si>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</si>
  <si>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</si>
  <si>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</si>
  <si>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</si>
  <si>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</si>
  <si>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</si>
  <si>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</si>
  <si>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</si>
  <si>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</si>
  <si>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</si>
  <si>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</si>
  <si>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</si>
  <si>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</si>
  <si>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</si>
  <si>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</si>
  <si>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</si>
  <si>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</si>
  <si>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</si>
  <si>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</si>
  <si>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</si>
  <si>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</si>
  <si>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</si>
  <si>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</si>
  <si>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</si>
  <si>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</si>
  <si>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</si>
  <si>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</si>
  <si>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</si>
  <si>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</si>
  <si>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</si>
  <si>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</si>
  <si>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</si>
  <si>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</si>
  <si>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</si>
  <si>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</si>
  <si>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</si>
  <si>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</si>
  <si>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</si>
  <si>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</si>
  <si>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</si>
  <si>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</si>
  <si>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</si>
  <si>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</si>
  <si>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</si>
  <si>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</si>
  <si>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</si>
  <si>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</si>
  <si>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</si>
  <si>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</si>
  <si>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</si>
  <si>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</si>
  <si>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</si>
  <si>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</si>
  <si>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</si>
  <si>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</si>
  <si>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</si>
  <si>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</si>
  <si>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</si>
  <si>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</si>
  <si>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</si>
  <si>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</si>
  <si>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</si>
  <si>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</si>
  <si>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</si>
  <si>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</si>
  <si>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</si>
  <si>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</si>
  <si>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</si>
  <si>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</si>
  <si>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</si>
  <si>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</si>
  <si>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</si>
  <si>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</si>
  <si>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</si>
  <si>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</si>
  <si>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</si>
  <si>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</si>
  <si>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</si>
  <si>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</si>
  <si>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</si>
  <si>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</si>
  <si>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</si>
  <si>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</si>
  <si>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</si>
  <si>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</si>
  <si>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</si>
  <si>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</si>
  <si>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</si>
  <si>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</si>
  <si>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</si>
  <si>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</si>
  <si>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</si>
  <si>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</si>
  <si>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</si>
  <si>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</si>
  <si>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</si>
  <si>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</si>
  <si>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</si>
  <si>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</si>
  <si>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</si>
  <si>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</si>
  <si>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</si>
  <si>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</si>
  <si>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</si>
  <si>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</si>
  <si>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</si>
  <si>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</si>
  <si>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</si>
  <si>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</si>
  <si>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</si>
  <si>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</si>
  <si>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</si>
  <si>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</si>
  <si>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</si>
  <si>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</si>
  <si>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</si>
  <si>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</si>
  <si>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</si>
  <si>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</si>
  <si>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</si>
  <si>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</si>
  <si>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</si>
  <si>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</si>
  <si>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</si>
  <si>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</si>
  <si>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</si>
  <si>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</si>
  <si>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</si>
  <si>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</si>
  <si>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</si>
  <si>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</si>
  <si>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</si>
  <si>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</si>
  <si>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</si>
  <si>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</si>
  <si>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</si>
  <si>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</si>
  <si>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</si>
  <si>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</si>
  <si>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</si>
  <si>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</si>
  <si>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</si>
  <si>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</si>
  <si>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</si>
  <si>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</si>
  <si>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</si>
  <si>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</si>
  <si>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</si>
  <si>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</si>
  <si>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</si>
  <si>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</si>
  <si>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</si>
  <si>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</si>
  <si>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</si>
  <si>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</si>
  <si>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</si>
  <si>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</si>
  <si>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</si>
  <si>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</si>
  <si>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</si>
  <si>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</si>
  <si>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</si>
  <si>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</si>
  <si>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</si>
  <si>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</si>
  <si>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</si>
  <si>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</si>
  <si>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</si>
  <si>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</si>
  <si>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</si>
  <si>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</si>
  <si>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</si>
  <si>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</si>
  <si>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</si>
  <si>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</si>
  <si>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</si>
  <si>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</si>
  <si>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</si>
  <si>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</si>
  <si>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</si>
  <si>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</si>
  <si>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</si>
  <si>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</si>
  <si>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</si>
  <si>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</si>
  <si>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</si>
  <si>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</si>
  <si>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</si>
  <si>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</si>
  <si>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</si>
  <si>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</si>
  <si>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</si>
  <si>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</si>
  <si>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</si>
  <si>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</si>
  <si>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</si>
  <si>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</si>
  <si>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</si>
  <si>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</si>
  <si>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</si>
  <si>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</si>
  <si>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</si>
  <si>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</si>
  <si>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</si>
  <si>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</si>
  <si>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</si>
  <si>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</si>
  <si>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</si>
  <si>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</si>
  <si>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</si>
  <si>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</si>
  <si>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</si>
  <si>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</si>
  <si>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</si>
  <si>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</si>
  <si>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</si>
  <si>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</si>
  <si>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</si>
  <si>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</si>
  <si>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</si>
  <si>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</si>
  <si>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</si>
  <si>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</si>
  <si>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</si>
  <si>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</si>
  <si>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</si>
  <si>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</si>
  <si>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</si>
  <si>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</si>
  <si>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</si>
  <si>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</si>
  <si>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</si>
  <si>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</si>
  <si>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</si>
  <si>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</si>
  <si>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</si>
  <si>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</si>
  <si>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</si>
  <si>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</si>
  <si>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</si>
  <si>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</si>
  <si>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</si>
  <si>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</si>
  <si>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</si>
  <si>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</si>
  <si>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</si>
  <si>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</si>
  <si>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</si>
  <si>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</si>
  <si>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</si>
  <si>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</si>
  <si>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</si>
  <si>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</si>
  <si>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</si>
  <si>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</si>
  <si>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</si>
  <si>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</si>
  <si>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</si>
  <si>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</si>
  <si>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</si>
  <si>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</si>
  <si>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</si>
  <si>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</si>
  <si>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</si>
  <si>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</si>
  <si>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</si>
  <si>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</si>
  <si>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</si>
  <si>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</si>
  <si>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</si>
  <si>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</si>
  <si>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</si>
  <si>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</si>
  <si>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</si>
  <si>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</si>
  <si>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</si>
  <si>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</si>
  <si>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</si>
  <si>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</si>
  <si>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</si>
  <si>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</si>
  <si>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</si>
  <si>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</si>
  <si>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</si>
  <si>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</si>
  <si>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</si>
  <si>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</si>
  <si>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</si>
  <si>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</si>
  <si>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</si>
  <si>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</si>
  <si>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</si>
  <si>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</si>
  <si>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</si>
  <si>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</si>
  <si>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</si>
  <si>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</si>
  <si>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</si>
  <si>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</si>
  <si>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</si>
  <si>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</si>
  <si>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</si>
  <si>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</si>
  <si>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</si>
  <si>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</si>
  <si>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</si>
  <si>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</si>
  <si>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</si>
  <si>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</si>
  <si>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</si>
  <si>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</si>
  <si>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</si>
  <si>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</si>
  <si>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</si>
  <si>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</si>
  <si>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</si>
  <si>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</si>
  <si>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</si>
  <si>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</si>
  <si>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</si>
  <si>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</si>
  <si>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</si>
  <si>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</si>
  <si>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</si>
  <si>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</si>
  <si>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</si>
  <si>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</si>
  <si>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</si>
  <si>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</si>
  <si>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</si>
  <si>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</si>
  <si>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</si>
  <si>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</si>
  <si>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</si>
  <si>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</si>
  <si>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</si>
  <si>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</si>
  <si>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</si>
  <si>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</si>
  <si>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</si>
  <si>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</si>
  <si>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</si>
  <si>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</si>
  <si>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</si>
  <si>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</si>
  <si>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</si>
  <si>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</si>
  <si>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</si>
  <si>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</si>
  <si>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</si>
  <si>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</si>
  <si>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</si>
  <si>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</si>
  <si>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</si>
  <si>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</si>
  <si>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</si>
  <si>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</si>
  <si>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</si>
  <si>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</si>
  <si>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</si>
  <si>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</si>
  <si>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</si>
  <si>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</si>
  <si>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</si>
  <si>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</si>
  <si>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</si>
  <si>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</si>
  <si>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</si>
  <si>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</si>
  <si>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</si>
  <si>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</si>
  <si>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</si>
  <si>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</si>
  <si>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</si>
  <si>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</si>
  <si>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</si>
  <si>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</si>
  <si>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</si>
  <si>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</si>
  <si>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</si>
  <si>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</si>
  <si>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</si>
  <si>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</si>
  <si>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</si>
  <si>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</si>
  <si>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</si>
  <si>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</si>
  <si>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</si>
  <si>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</si>
  <si>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</si>
  <si>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</si>
  <si>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</si>
  <si>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</si>
  <si>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</si>
  <si>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</si>
  <si>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</si>
  <si>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</si>
  <si>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</si>
  <si>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</si>
  <si>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</si>
  <si>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</si>
  <si>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</si>
  <si>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</si>
  <si>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</si>
  <si>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</si>
  <si>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</si>
  <si>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</si>
  <si>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</si>
  <si>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</si>
  <si>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</si>
  <si>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</si>
  <si>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</si>
  <si>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</si>
  <si>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</si>
  <si>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</si>
  <si>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</si>
  <si>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</si>
  <si>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</si>
  <si>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</si>
  <si>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</si>
  <si>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</si>
  <si>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</si>
  <si>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</si>
  <si>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</si>
  <si>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</si>
  <si>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</si>
  <si>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</si>
  <si>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</si>
  <si>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</si>
  <si>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</si>
  <si>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</si>
  <si>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</si>
  <si>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</si>
  <si>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</si>
  <si>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</si>
  <si>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</si>
  <si>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</si>
  <si>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</si>
  <si>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</si>
  <si>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</si>
  <si>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</si>
  <si>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</si>
  <si>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</si>
  <si>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</si>
  <si>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</si>
  <si>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</si>
  <si>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</si>
  <si>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</si>
  <si>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</si>
  <si>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</si>
  <si>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</si>
  <si>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</si>
  <si>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</si>
  <si>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</si>
  <si>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</si>
  <si>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</si>
  <si>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</si>
  <si>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</si>
  <si>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</si>
  <si>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</si>
  <si>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</si>
  <si>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</si>
  <si>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</si>
  <si>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</si>
  <si>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</si>
  <si>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</si>
  <si>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</si>
  <si>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</si>
  <si>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</si>
  <si>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</si>
  <si>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</si>
  <si>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</si>
  <si>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</si>
  <si>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</si>
  <si>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</si>
  <si>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</si>
  <si>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</si>
  <si>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</si>
  <si>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</si>
  <si>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</si>
  <si>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</si>
  <si>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</si>
  <si>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</si>
  <si>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</si>
  <si>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</si>
  <si>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</si>
  <si>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</si>
  <si>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</si>
  <si>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</si>
  <si>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</si>
  <si>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</si>
  <si>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</si>
  <si>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</si>
  <si>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</si>
  <si>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</si>
  <si>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</si>
  <si>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</si>
  <si>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</si>
  <si>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</si>
  <si>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</si>
  <si>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</si>
  <si>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</si>
  <si>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</si>
  <si>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</si>
  <si>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</si>
  <si>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</si>
  <si>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</si>
  <si>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</si>
  <si>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</si>
  <si>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</si>
  <si>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</si>
  <si>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</si>
  <si>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</si>
  <si>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</si>
  <si>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</si>
  <si>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</si>
  <si>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</si>
  <si>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</si>
  <si>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</si>
  <si>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</si>
  <si>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</si>
  <si>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</si>
  <si>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</si>
  <si>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</si>
  <si>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</si>
  <si>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</si>
  <si>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</si>
  <si>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</si>
  <si>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</si>
  <si>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</si>
  <si>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</si>
  <si>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</si>
  <si>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</si>
  <si>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</si>
  <si>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</si>
  <si>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</si>
  <si>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</si>
  <si>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</si>
  <si>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</si>
  <si>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</si>
  <si>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</si>
  <si>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</si>
  <si>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</si>
  <si>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</si>
  <si>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</si>
  <si>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</si>
  <si>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</si>
  <si>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</si>
  <si>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</si>
  <si>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</si>
  <si>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</si>
  <si>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</si>
  <si>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</si>
  <si>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</si>
  <si>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</si>
  <si>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</si>
  <si>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</si>
  <si>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</si>
  <si>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</si>
  <si>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</si>
  <si>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</si>
  <si>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</si>
  <si>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</si>
  <si>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</si>
  <si>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</si>
  <si>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</si>
  <si>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</si>
  <si>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</si>
  <si>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</si>
  <si>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</si>
  <si>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</si>
  <si>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</si>
  <si>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</si>
  <si>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</si>
  <si>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</si>
  <si>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</si>
  <si>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</si>
  <si>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</si>
  <si>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</si>
  <si>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</si>
  <si>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</si>
  <si>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</si>
  <si>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</si>
  <si>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</si>
  <si>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</si>
  <si>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</si>
  <si>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</si>
  <si>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</si>
  <si>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</si>
  <si>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</si>
  <si>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</si>
  <si>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</si>
  <si>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</si>
  <si>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</si>
  <si>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</si>
  <si>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</si>
  <si>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</si>
  <si>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</si>
  <si>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</si>
  <si>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</si>
  <si>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</si>
  <si>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</si>
  <si>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</si>
  <si>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</si>
  <si>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</si>
  <si>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</si>
  <si>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</si>
  <si>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</si>
  <si>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</si>
  <si>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</si>
  <si>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</si>
  <si>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</si>
  <si>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</si>
  <si>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</si>
  <si>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</si>
  <si>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</si>
  <si>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</si>
  <si>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</si>
  <si>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</si>
  <si>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</si>
  <si>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</si>
  <si>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</si>
  <si>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</si>
  <si>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</si>
  <si>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</si>
  <si>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</si>
  <si>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</si>
  <si>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</si>
  <si>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</si>
  <si>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</si>
  <si>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</si>
  <si>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</si>
  <si>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</si>
  <si>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</si>
  <si>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</si>
  <si>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</si>
  <si>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</si>
  <si>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</si>
  <si>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</si>
  <si>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</si>
  <si>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</si>
  <si>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</si>
  <si>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</si>
  <si>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</si>
  <si>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</si>
  <si>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</si>
  <si>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</si>
  <si>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</si>
  <si>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</si>
  <si>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</si>
  <si>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</si>
  <si>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</si>
  <si>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</si>
  <si>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</si>
  <si>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</si>
  <si>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</si>
  <si>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</si>
  <si>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</si>
  <si>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</si>
  <si>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</si>
  <si>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</si>
  <si>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</si>
  <si>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</si>
  <si>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</si>
  <si>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</si>
  <si>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</si>
  <si>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</si>
  <si>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</si>
  <si>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</si>
  <si>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</si>
  <si>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</si>
  <si>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</si>
  <si>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</si>
  <si>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</si>
  <si>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</si>
  <si>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</si>
  <si>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</si>
  <si>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</si>
  <si>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</si>
  <si>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</si>
  <si>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</si>
  <si>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</si>
  <si>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</si>
  <si>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</si>
  <si>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</si>
  <si>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</si>
  <si>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</si>
  <si>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</si>
  <si>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</si>
  <si>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</si>
  <si>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</si>
  <si>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</si>
  <si>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</si>
  <si>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</si>
  <si>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</si>
  <si>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</si>
  <si>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</si>
  <si>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</si>
  <si>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</si>
  <si>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</si>
  <si>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</si>
  <si>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</si>
  <si>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</si>
  <si>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</si>
  <si>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</si>
  <si>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</si>
  <si>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</si>
  <si>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</si>
  <si>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</si>
  <si>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</si>
  <si>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</si>
  <si>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</si>
  <si>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</si>
  <si>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</si>
  <si>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</si>
  <si>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</si>
  <si>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</si>
  <si>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</si>
  <si>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</si>
  <si>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</si>
  <si>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</si>
  <si>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</si>
  <si>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</si>
  <si>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</si>
  <si>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</si>
  <si>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</si>
  <si>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</si>
  <si>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</si>
  <si>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</si>
  <si>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</si>
  <si>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</si>
  <si>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</si>
  <si>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</si>
  <si>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</si>
  <si>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</si>
  <si>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</si>
  <si>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</si>
  <si>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</si>
  <si>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</si>
  <si>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</si>
  <si>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</si>
  <si>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</si>
  <si>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</si>
  <si>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</si>
  <si>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</si>
  <si>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</si>
  <si>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</si>
  <si>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</si>
  <si>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</si>
  <si>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</si>
  <si>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</si>
  <si>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</si>
  <si>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</si>
  <si>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</si>
  <si>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</si>
  <si>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</si>
  <si>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</si>
  <si>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</si>
  <si>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</si>
  <si>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</si>
  <si>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</si>
  <si>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</si>
  <si>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</si>
  <si>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</si>
  <si>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</si>
  <si>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</si>
  <si>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</si>
  <si>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</si>
  <si>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</si>
  <si>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</si>
  <si>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</si>
  <si>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</si>
  <si>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</si>
  <si>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</si>
  <si>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</si>
  <si>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</si>
  <si>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</si>
  <si>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</si>
  <si>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</si>
  <si>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</si>
  <si>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</si>
  <si>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</si>
  <si>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</si>
  <si>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</si>
  <si>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</si>
  <si>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</si>
  <si>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</si>
  <si>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</si>
  <si>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</si>
  <si>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</si>
  <si>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</si>
  <si>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</si>
  <si>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</si>
  <si>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</si>
  <si>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</si>
  <si>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</si>
  <si>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</si>
  <si>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</si>
  <si>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</si>
  <si>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</si>
  <si>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</si>
  <si>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</si>
  <si>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</si>
  <si>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</si>
  <si>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</si>
  <si>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</si>
  <si>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</si>
  <si>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</si>
  <si>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</si>
  <si>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</si>
  <si>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</si>
  <si>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</si>
  <si>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</si>
  <si>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</si>
  <si>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</si>
  <si>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</si>
  <si>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</si>
  <si>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</si>
  <si>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</si>
  <si>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</si>
  <si>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</si>
  <si>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</si>
  <si>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</si>
  <si>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</si>
  <si>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</si>
  <si>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</si>
  <si>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</si>
  <si>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</si>
  <si>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</si>
  <si>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</si>
  <si>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</si>
  <si>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</si>
  <si>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</si>
  <si>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</si>
  <si>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</si>
  <si>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</si>
  <si>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</si>
  <si>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</si>
  <si>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</si>
  <si>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</si>
  <si>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</si>
  <si>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</si>
  <si>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</si>
  <si>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</si>
  <si>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</si>
  <si>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</si>
  <si>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</si>
  <si>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</si>
  <si>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</si>
  <si>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</si>
  <si>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</si>
  <si>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</si>
  <si>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</si>
  <si>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</si>
  <si>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</si>
  <si>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</si>
  <si>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</si>
  <si>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</si>
  <si>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</si>
  <si>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</si>
  <si>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</si>
  <si>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</si>
  <si>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</si>
  <si>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</si>
  <si>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</si>
  <si>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</si>
  <si>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</si>
  <si>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</si>
  <si>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</si>
  <si>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</si>
  <si>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</si>
  <si>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</si>
  <si>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</si>
  <si>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</si>
  <si>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</si>
  <si>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</si>
  <si>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</si>
  <si>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</si>
  <si>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</si>
  <si>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</si>
  <si>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</si>
  <si>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</si>
  <si>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</si>
  <si>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</si>
  <si>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</si>
  <si>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</si>
  <si>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</si>
  <si>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</si>
  <si>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</si>
  <si>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</si>
  <si>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</si>
  <si>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</si>
  <si>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</si>
  <si>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</si>
  <si>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</si>
  <si>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</si>
  <si>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</si>
  <si>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</si>
  <si>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</si>
  <si>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</si>
  <si>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</si>
  <si>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</si>
  <si>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</si>
  <si>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</si>
  <si>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</si>
  <si>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</si>
  <si>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</si>
  <si>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</si>
  <si>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</si>
  <si>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</si>
  <si>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</si>
  <si>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</si>
  <si>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</si>
  <si>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</si>
  <si>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</si>
  <si>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</si>
  <si>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</si>
  <si>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</si>
  <si>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</si>
  <si>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</si>
  <si>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</si>
  <si>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</si>
  <si>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</si>
  <si>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</si>
  <si>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</si>
  <si>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</si>
  <si>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</si>
  <si>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</si>
  <si>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</si>
  <si>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</si>
  <si>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</si>
  <si>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</si>
  <si>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</si>
  <si>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</si>
  <si>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</si>
  <si>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</si>
  <si>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</si>
  <si>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</si>
  <si>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</si>
  <si>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</si>
  <si>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</si>
  <si>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</si>
  <si>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</si>
  <si>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</si>
  <si>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</si>
  <si>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</si>
  <si>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</si>
  <si>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</si>
  <si>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</si>
  <si>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</si>
  <si>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</si>
  <si>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</si>
  <si>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</si>
  <si>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</si>
  <si>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</si>
  <si>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</si>
  <si>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</si>
  <si>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</si>
  <si>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</si>
  <si>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</si>
  <si>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</si>
  <si>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</si>
  <si>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</si>
  <si>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</si>
  <si>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</si>
  <si>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</si>
  <si>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</si>
  <si>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</si>
  <si>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</si>
  <si>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</si>
  <si>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</si>
  <si>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</si>
  <si>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</si>
  <si>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</si>
  <si>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</si>
  <si>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</si>
  <si>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</si>
  <si>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</si>
  <si>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</si>
  <si>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</si>
  <si>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</si>
  <si>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</si>
  <si>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</si>
  <si>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</si>
  <si>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</si>
  <si>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</si>
  <si>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</si>
  <si>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</si>
  <si>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</si>
  <si>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</si>
  <si>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</si>
  <si>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</si>
  <si>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</si>
  <si>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</si>
  <si>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</si>
  <si>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</si>
  <si>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</si>
  <si>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</si>
  <si>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</si>
  <si>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</si>
  <si>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</si>
  <si>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</si>
  <si>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</si>
  <si>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</si>
  <si>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</si>
  <si>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</si>
  <si>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</si>
  <si>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</si>
  <si>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</si>
  <si>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</si>
  <si>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</si>
  <si>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</si>
  <si>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</si>
  <si>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</si>
  <si>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</si>
  <si>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</si>
  <si>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</si>
  <si>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</si>
  <si>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</si>
  <si>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</si>
  <si>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</si>
  <si>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</si>
  <si>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</si>
  <si>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</si>
  <si>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</si>
  <si>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</si>
  <si>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</si>
  <si>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</si>
  <si>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</si>
  <si>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</si>
  <si>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</si>
  <si>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</si>
  <si>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</si>
  <si>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</si>
  <si>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</si>
  <si>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</si>
  <si>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</si>
  <si>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</si>
  <si>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</si>
  <si>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</si>
  <si>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</si>
  <si>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</si>
  <si>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</si>
  <si>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</si>
  <si>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</si>
  <si>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</si>
  <si>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</si>
  <si>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</si>
  <si>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</si>
  <si>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</si>
  <si>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</si>
  <si>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</si>
  <si>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</si>
  <si>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</si>
  <si>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</si>
  <si>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</si>
  <si>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</si>
  <si>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</si>
  <si>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</si>
  <si>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</si>
  <si>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</si>
  <si>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</si>
  <si>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</si>
  <si>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</si>
  <si>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</si>
  <si>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</si>
  <si>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</si>
  <si>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</si>
  <si>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</si>
  <si>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</si>
  <si>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</si>
  <si>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</si>
  <si>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</si>
  <si>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</si>
  <si>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</si>
  <si>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</si>
  <si>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</si>
  <si>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</si>
  <si>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</si>
  <si>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</si>
  <si>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</si>
  <si>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</si>
  <si>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</si>
  <si>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</si>
  <si>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</si>
  <si>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</si>
  <si>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</si>
  <si>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</si>
  <si>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</si>
  <si>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</si>
  <si>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</si>
  <si>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</si>
  <si>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</si>
  <si>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</si>
  <si>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</si>
  <si>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</si>
  <si>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</si>
  <si>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</si>
  <si>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</si>
  <si>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</si>
  <si>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</si>
  <si>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</si>
  <si>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</si>
  <si>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</si>
  <si>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</si>
  <si>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</si>
  <si>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</si>
  <si>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</si>
  <si>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</si>
  <si>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</si>
  <si>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</si>
  <si>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</si>
  <si>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</si>
  <si>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</si>
  <si>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</si>
  <si>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</si>
  <si>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</si>
  <si>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</si>
  <si>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</si>
  <si>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</si>
  <si>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</si>
  <si>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</si>
  <si>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</si>
  <si>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</si>
  <si>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</si>
  <si>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</si>
  <si>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</si>
  <si>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</si>
  <si>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</si>
  <si>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</si>
  <si>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</si>
  <si>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</si>
  <si>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</si>
  <si>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</si>
  <si>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</si>
  <si>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</si>
  <si>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</si>
  <si>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</si>
  <si>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</si>
  <si>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</si>
  <si>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</si>
  <si>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</si>
  <si>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</si>
  <si>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</si>
  <si>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</si>
  <si>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</si>
  <si>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</si>
  <si>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</si>
  <si>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</si>
  <si>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</si>
  <si>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</si>
  <si>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</si>
  <si>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</si>
  <si>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</si>
  <si>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</si>
  <si>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</si>
  <si>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</si>
  <si>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</si>
  <si>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</si>
  <si>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</si>
  <si>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</si>
  <si>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</si>
  <si>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</si>
  <si>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</si>
  <si>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</si>
  <si>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</si>
  <si>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</si>
  <si>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</si>
  <si>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</si>
  <si>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</si>
  <si>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</si>
  <si>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</si>
  <si>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</si>
  <si>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</si>
  <si>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</si>
  <si>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</si>
  <si>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</si>
  <si>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</si>
  <si>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</si>
  <si>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</si>
  <si>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</si>
  <si>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</si>
  <si>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</si>
  <si>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</si>
  <si>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</si>
  <si>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</si>
  <si>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</si>
  <si>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</si>
  <si>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</si>
  <si>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</si>
  <si>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</si>
  <si>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</si>
  <si>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</si>
  <si>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</si>
  <si>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</si>
  <si>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</si>
  <si>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</si>
  <si>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</si>
  <si>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</si>
  <si>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</si>
  <si>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</si>
  <si>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</si>
  <si>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</si>
  <si>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</si>
  <si>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</si>
  <si>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</si>
  <si>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</si>
  <si>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</si>
  <si>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</si>
  <si>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</si>
  <si>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</si>
  <si>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</si>
  <si>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</si>
  <si>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</si>
  <si>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</si>
  <si>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</si>
  <si>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</si>
  <si>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</si>
  <si>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</si>
  <si>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</si>
  <si>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</si>
  <si>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</si>
  <si>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</si>
  <si>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</si>
  <si>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</si>
  <si>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</si>
  <si>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</si>
  <si>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</si>
  <si>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</si>
  <si>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</si>
  <si>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</si>
  <si>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</si>
  <si>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</si>
  <si>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</si>
  <si>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</si>
  <si>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</si>
  <si>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</si>
  <si>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</si>
  <si>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</si>
  <si>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</si>
  <si>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</si>
  <si>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</si>
  <si>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</si>
  <si>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</si>
  <si>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</si>
  <si>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</si>
  <si>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</si>
  <si>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</si>
  <si>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</si>
  <si>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</si>
  <si>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</si>
  <si>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</si>
  <si>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</si>
  <si>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</si>
  <si>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</si>
  <si>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</si>
  <si>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</si>
  <si>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</si>
  <si>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</si>
  <si>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</si>
  <si>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</si>
  <si>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</si>
  <si>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</si>
  <si>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</si>
  <si>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</si>
  <si>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</si>
  <si>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</si>
  <si>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</si>
  <si>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</si>
  <si>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</si>
  <si>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</si>
  <si>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</si>
  <si>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</si>
  <si>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</si>
  <si>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</si>
  <si>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</si>
  <si>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</si>
  <si>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</si>
  <si>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</si>
  <si>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</si>
  <si>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</si>
  <si>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</si>
  <si>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</si>
  <si>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</si>
  <si>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</si>
  <si>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</si>
  <si>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</si>
  <si>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</si>
  <si>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</si>
  <si>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</si>
  <si>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</si>
  <si>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</si>
  <si>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</si>
  <si>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</si>
  <si>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</si>
  <si>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</si>
  <si>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</si>
  <si>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</si>
  <si>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</si>
  <si>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</si>
  <si>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</si>
  <si>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</si>
  <si>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</si>
  <si>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</si>
  <si>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</si>
  <si>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</si>
  <si>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</si>
  <si>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</si>
  <si>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</si>
  <si>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</si>
  <si>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</si>
  <si>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</si>
  <si>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</si>
  <si>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</si>
  <si>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</si>
  <si>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</si>
  <si>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</si>
  <si>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</si>
  <si>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</si>
  <si>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</si>
  <si>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</si>
  <si>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</si>
  <si>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</si>
  <si>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</si>
  <si>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</si>
  <si>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</si>
  <si>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</si>
  <si>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</si>
  <si>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</si>
  <si>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</si>
  <si>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</si>
  <si>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</si>
  <si>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</si>
  <si>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</si>
  <si>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</si>
  <si>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</si>
  <si>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</si>
  <si>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</si>
  <si>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</si>
  <si>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</si>
  <si>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</si>
  <si>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</si>
  <si>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</si>
  <si>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</si>
  <si>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</si>
  <si>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</si>
  <si>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</si>
  <si>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</si>
  <si>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</si>
  <si>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</si>
  <si>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</si>
  <si>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</si>
  <si>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</si>
  <si>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</si>
  <si>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</si>
  <si>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</si>
  <si>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</si>
  <si>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</si>
  <si>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</si>
  <si>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</si>
  <si>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</si>
  <si>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</si>
  <si>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</si>
  <si>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</si>
  <si>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</si>
  <si>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</si>
  <si>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</si>
  <si>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</si>
  <si>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</si>
  <si>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</si>
  <si>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</si>
  <si>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</si>
  <si>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</si>
  <si>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</si>
  <si>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</si>
  <si>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</si>
  <si>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</si>
  <si>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</si>
  <si>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</si>
  <si>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</si>
  <si>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</si>
  <si>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</si>
  <si>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</si>
  <si>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</si>
  <si>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</si>
  <si>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</si>
  <si>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</si>
  <si>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</si>
  <si>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</si>
  <si>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</si>
  <si>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</si>
  <si>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</si>
  <si>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</si>
  <si>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</si>
  <si>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</si>
  <si>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</si>
  <si>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</si>
  <si>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</si>
  <si>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</si>
  <si>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</si>
  <si>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</si>
  <si>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</si>
  <si>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</si>
  <si>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</si>
  <si>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</si>
  <si>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</si>
  <si>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</si>
  <si>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</si>
  <si>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</si>
  <si>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</si>
  <si>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</si>
  <si>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</si>
  <si>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</si>
  <si>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</si>
  <si>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</si>
  <si>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</si>
  <si>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</si>
  <si>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</si>
  <si>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</si>
  <si>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</si>
  <si>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</si>
  <si>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</si>
  <si>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</si>
  <si>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</si>
  <si>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</si>
  <si>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</si>
  <si>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</si>
  <si>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</si>
  <si>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</si>
  <si>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</si>
  <si>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</si>
  <si>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</si>
  <si>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</si>
  <si>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</si>
  <si>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</si>
  <si>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</si>
  <si>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</si>
  <si>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</si>
  <si>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</si>
  <si>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</si>
  <si>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</si>
  <si>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</si>
  <si>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</si>
  <si>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</si>
  <si>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</si>
  <si>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</si>
  <si>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</si>
  <si>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</si>
  <si>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</si>
  <si>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</si>
  <si>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</si>
  <si>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</si>
  <si>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</si>
  <si>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</si>
  <si>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</si>
  <si>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</si>
  <si>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</si>
  <si>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</si>
  <si>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</si>
  <si>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</si>
  <si>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</si>
  <si>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</si>
  <si>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</si>
  <si>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</si>
  <si>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</si>
  <si>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</si>
  <si>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</si>
  <si>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</si>
  <si>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</si>
  <si>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</si>
  <si>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</si>
  <si>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</si>
  <si>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</si>
  <si>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</si>
  <si>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</si>
  <si>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</si>
  <si>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</si>
  <si>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</si>
  <si>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</si>
  <si>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</si>
  <si>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</si>
  <si>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</si>
  <si>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</si>
  <si>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</si>
  <si>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</si>
  <si>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</si>
  <si>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</si>
  <si>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</si>
  <si>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</si>
  <si>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</si>
  <si>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</si>
  <si>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</si>
  <si>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</si>
  <si>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</si>
  <si>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</si>
  <si>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</si>
  <si>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</si>
  <si>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</si>
  <si>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</si>
  <si>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</si>
  <si>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</si>
  <si>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</si>
  <si>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</si>
  <si>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</si>
  <si>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</si>
  <si>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</si>
  <si>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</si>
  <si>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</si>
  <si>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</si>
  <si>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</si>
  <si>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</si>
  <si>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</si>
  <si>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</si>
  <si>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</si>
  <si>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</si>
  <si>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</si>
  <si>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</si>
  <si>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</si>
  <si>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</si>
  <si>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</si>
  <si>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</si>
  <si>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</si>
  <si>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</si>
  <si>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</si>
  <si>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</si>
  <si>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</si>
  <si>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</si>
  <si>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</si>
  <si>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</si>
  <si>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</si>
  <si>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</si>
  <si>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</si>
  <si>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</si>
  <si>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</si>
  <si>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</si>
  <si>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</si>
  <si>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</si>
  <si>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</si>
  <si>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</si>
  <si>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</si>
  <si>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</si>
  <si>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</si>
  <si>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</si>
  <si>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</si>
  <si>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</si>
  <si>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</si>
  <si>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</si>
  <si>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</si>
  <si>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</si>
  <si>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</si>
  <si>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</si>
  <si>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</si>
  <si>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</si>
  <si>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</si>
  <si>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</si>
  <si>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</si>
  <si>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</si>
  <si>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</si>
  <si>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</si>
  <si>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</si>
  <si>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</si>
  <si>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</si>
  <si>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</si>
  <si>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</si>
  <si>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</si>
  <si>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</si>
  <si>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</si>
  <si>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</si>
  <si>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</si>
  <si>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</si>
  <si>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</si>
  <si>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</si>
  <si>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</si>
  <si>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</si>
  <si>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</si>
  <si>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</si>
  <si>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</si>
  <si>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</si>
  <si>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</si>
  <si>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</si>
  <si>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</si>
  <si>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</si>
  <si>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</si>
  <si>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</si>
  <si>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</si>
  <si>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</si>
  <si>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</si>
  <si>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</si>
  <si>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</si>
  <si>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</si>
  <si>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</si>
  <si>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</si>
  <si>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</si>
  <si>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</si>
  <si>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</si>
  <si>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</si>
  <si>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</si>
  <si>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</si>
  <si>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</si>
  <si>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</si>
  <si>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</si>
  <si>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</si>
  <si>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</si>
  <si>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</si>
  <si>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</si>
  <si>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</si>
  <si>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</si>
  <si>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</si>
  <si>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</si>
  <si>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</si>
  <si>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</si>
  <si>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</si>
  <si>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</si>
  <si>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</si>
  <si>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</si>
  <si>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</si>
  <si>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</si>
  <si>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</si>
  <si>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</si>
  <si>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</si>
  <si>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</si>
  <si>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</si>
  <si>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</si>
  <si>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</si>
  <si>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</si>
  <si>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</si>
  <si>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</si>
  <si>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</si>
  <si>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</si>
  <si>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</si>
  <si>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</si>
  <si>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</si>
  <si>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</si>
  <si>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</si>
  <si>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</si>
  <si>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</si>
  <si>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</si>
  <si>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</si>
  <si>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</si>
  <si>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</si>
  <si>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</si>
  <si>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</si>
  <si>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</si>
  <si>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</si>
  <si>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</si>
  <si>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</si>
  <si>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</si>
  <si>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</si>
  <si>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</si>
  <si>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</si>
  <si>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</si>
  <si>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</si>
  <si>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</si>
  <si>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</si>
  <si>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</si>
  <si>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</si>
  <si>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</si>
  <si>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</si>
  <si>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</si>
  <si>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</si>
  <si>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</si>
  <si>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</si>
  <si>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</si>
  <si>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</si>
  <si>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</si>
  <si>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</si>
  <si>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</si>
  <si>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</si>
  <si>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</si>
  <si>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</si>
  <si>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</si>
  <si>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</si>
  <si>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</si>
  <si>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</si>
  <si>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</si>
  <si>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</si>
  <si>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</si>
  <si>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</si>
  <si>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</si>
  <si>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</si>
  <si>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</si>
  <si>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</si>
  <si>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</si>
  <si>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</si>
  <si>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</si>
  <si>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</si>
  <si>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</si>
  <si>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</si>
  <si>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</si>
  <si>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</si>
  <si>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</si>
  <si>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</si>
  <si>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</si>
  <si>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</si>
  <si>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</si>
  <si>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</si>
  <si>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</si>
  <si>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</si>
  <si>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</si>
  <si>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</si>
  <si>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</si>
  <si>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</si>
  <si>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</si>
  <si>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</si>
  <si>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</si>
  <si>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</si>
  <si>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</si>
  <si>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</si>
  <si>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</si>
  <si>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</si>
  <si>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</si>
  <si>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</si>
  <si>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</si>
  <si>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</si>
  <si>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</si>
  <si>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</si>
  <si>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</si>
  <si>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</si>
  <si>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</si>
  <si>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</si>
  <si>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</si>
  <si>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</si>
  <si>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</si>
  <si>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</si>
  <si>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</si>
  <si>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</si>
  <si>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</si>
  <si>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</si>
  <si>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</si>
  <si>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</si>
  <si>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</si>
  <si>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</si>
  <si>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</si>
  <si>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</si>
  <si>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</si>
  <si>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</si>
  <si>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</si>
  <si>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</si>
  <si>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</si>
  <si>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</si>
  <si>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</si>
  <si>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</si>
  <si>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</si>
  <si>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</si>
  <si>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</si>
  <si>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</si>
  <si>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</si>
  <si>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</si>
  <si>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</si>
  <si>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</si>
  <si>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</si>
  <si>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</si>
  <si>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</si>
  <si>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</si>
  <si>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</si>
  <si>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</si>
  <si>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</si>
  <si>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</si>
  <si>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</si>
  <si>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</si>
  <si>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</si>
  <si>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</si>
  <si>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</si>
  <si>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</si>
  <si>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</si>
  <si>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</si>
  <si>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</si>
  <si>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</si>
  <si>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</si>
  <si>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</si>
  <si>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</si>
  <si>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</si>
  <si>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</si>
  <si>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</si>
  <si>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</si>
  <si>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</si>
  <si>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</si>
  <si>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</si>
  <si>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</si>
  <si>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</si>
  <si>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</si>
  <si>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</si>
  <si>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</si>
  <si>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</si>
  <si>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</si>
  <si>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</si>
  <si>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</si>
  <si>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</si>
  <si>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</si>
  <si>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</si>
  <si>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</si>
  <si>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</si>
  <si>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</si>
  <si>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</si>
  <si>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</si>
  <si>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</si>
  <si>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</si>
  <si>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</si>
  <si>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</si>
  <si>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</si>
  <si>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</si>
  <si>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</si>
  <si>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</si>
  <si>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</si>
  <si>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</si>
  <si>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</si>
  <si>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</si>
  <si>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</si>
  <si>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</si>
  <si>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</si>
  <si>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</si>
  <si>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</si>
  <si>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</si>
  <si>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</si>
  <si>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</si>
  <si>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</si>
  <si>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</si>
  <si>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</si>
  <si>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</si>
  <si>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</si>
  <si>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</si>
  <si>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</si>
  <si>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</si>
  <si>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</si>
  <si>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</si>
  <si>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</si>
  <si>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</si>
  <si>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</si>
  <si>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</si>
  <si>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</si>
  <si>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</si>
  <si>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</si>
  <si>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</si>
  <si>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</si>
  <si>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</si>
  <si>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</si>
  <si>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</si>
  <si>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</si>
  <si>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</si>
  <si>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</si>
  <si>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</si>
  <si>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</si>
  <si>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</si>
  <si>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</si>
  <si>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</si>
  <si>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</si>
  <si>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</si>
  <si>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</si>
  <si>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</si>
  <si>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</si>
  <si>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</si>
  <si>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</si>
  <si>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</si>
  <si>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</si>
  <si>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</si>
  <si>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</si>
  <si>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</si>
  <si>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</si>
  <si>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</si>
  <si>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</si>
  <si>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</si>
  <si>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</si>
  <si>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</si>
  <si>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</si>
  <si>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</si>
  <si>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</si>
  <si>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</si>
  <si>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</si>
  <si>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</si>
  <si>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</si>
  <si>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</si>
  <si>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</si>
  <si>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</si>
  <si>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</si>
  <si>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</si>
  <si>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</si>
  <si>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</si>
  <si>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</si>
  <si>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</si>
  <si>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</si>
  <si>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</si>
  <si>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</si>
  <si>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</si>
  <si>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</si>
  <si>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</si>
  <si>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</si>
  <si>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</si>
  <si>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</si>
  <si>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</si>
  <si>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</si>
  <si>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</si>
  <si>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</si>
  <si>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</si>
  <si>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</si>
  <si>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</si>
  <si>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</si>
  <si>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</si>
  <si>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</si>
  <si>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</si>
  <si>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</si>
  <si>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</si>
  <si>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</si>
  <si>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</si>
  <si>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</si>
  <si>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</si>
  <si>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</si>
  <si>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</si>
  <si>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</si>
  <si>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</si>
  <si>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</si>
  <si>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</si>
  <si>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</si>
  <si>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</si>
  <si>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</si>
  <si>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</si>
  <si>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</si>
  <si>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</si>
  <si>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</si>
  <si>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</si>
  <si>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</si>
  <si>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</si>
  <si>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</si>
  <si>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</si>
  <si>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</si>
  <si>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</si>
  <si>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</si>
  <si>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</si>
  <si>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</si>
  <si>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</si>
  <si>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</si>
  <si>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</si>
  <si>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</si>
  <si>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</si>
  <si>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</si>
  <si>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</si>
  <si>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</si>
  <si>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</si>
  <si>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</si>
  <si>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</si>
  <si>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</si>
  <si>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</si>
  <si>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</si>
  <si>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</si>
  <si>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</si>
  <si>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</si>
  <si>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</si>
  <si>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</si>
  <si>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</si>
  <si>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</si>
  <si>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</si>
  <si>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</si>
  <si>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</si>
  <si>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</si>
  <si>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</si>
  <si>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</si>
  <si>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</si>
  <si>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</si>
  <si>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</si>
  <si>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</si>
  <si>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</si>
  <si>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</si>
  <si>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</si>
  <si>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</si>
  <si>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</si>
  <si>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</si>
  <si>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</si>
  <si>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</si>
  <si>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</si>
  <si>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</si>
  <si>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</si>
  <si>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</si>
  <si>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</si>
  <si>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</si>
  <si>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</si>
  <si>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</si>
  <si>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</si>
  <si>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</si>
  <si>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</si>
  <si>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</si>
  <si>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</si>
  <si>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</si>
  <si>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</si>
  <si>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</si>
  <si>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</si>
  <si>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</si>
  <si>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</si>
  <si>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</si>
  <si>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</si>
  <si>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</si>
  <si>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</si>
  <si>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</si>
  <si>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</si>
  <si>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</si>
  <si>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</si>
  <si>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</si>
  <si>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</si>
  <si>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</si>
  <si>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</si>
  <si>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</si>
  <si>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</si>
  <si>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</si>
  <si>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</si>
  <si>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</si>
  <si>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</si>
  <si>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</si>
  <si>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</si>
  <si>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</si>
  <si>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</si>
  <si>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</si>
  <si>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</si>
  <si>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</si>
  <si>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</si>
  <si>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</si>
  <si>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</si>
  <si>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</si>
  <si>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</si>
  <si>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</si>
  <si>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</si>
  <si>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</si>
  <si>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</si>
  <si>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</si>
  <si>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</si>
  <si>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</si>
  <si>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</si>
  <si>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</si>
  <si>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</si>
  <si>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</si>
  <si>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</si>
  <si>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</si>
  <si>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</si>
  <si>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</si>
  <si>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</si>
  <si>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</si>
  <si>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</si>
  <si>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</si>
  <si>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</si>
  <si>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</si>
  <si>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</si>
  <si>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</si>
  <si>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</si>
  <si>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</si>
  <si>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</si>
  <si>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</si>
  <si>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</si>
  <si>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</si>
  <si>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</si>
  <si>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</si>
  <si>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</si>
  <si>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</si>
  <si>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</si>
  <si>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</si>
  <si>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</si>
  <si>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</si>
  <si>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</si>
  <si>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</si>
  <si>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</si>
  <si>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</si>
  <si>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</si>
  <si>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</si>
  <si>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</si>
  <si>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</si>
  <si>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</si>
  <si>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</si>
  <si>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</si>
  <si>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</si>
  <si>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</si>
  <si>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</si>
  <si>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</si>
  <si>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</si>
  <si>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</si>
  <si>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</si>
  <si>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</si>
  <si>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</si>
  <si>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</si>
  <si>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</si>
  <si>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</si>
  <si>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</si>
  <si>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</si>
  <si>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</si>
  <si>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</si>
  <si>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</si>
  <si>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</si>
  <si>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</si>
  <si>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</si>
  <si>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</si>
  <si>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</si>
  <si>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</si>
  <si>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</si>
  <si>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</si>
  <si>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</si>
  <si>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</si>
  <si>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</si>
  <si>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</si>
  <si>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</si>
  <si>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</si>
  <si>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</si>
  <si>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</si>
  <si>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</si>
  <si>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</si>
  <si>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</si>
  <si>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</si>
  <si>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</si>
  <si>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</si>
  <si>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</si>
  <si>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</si>
  <si>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</si>
  <si>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</si>
  <si>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</si>
  <si>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</si>
  <si>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</si>
  <si>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</si>
  <si>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</si>
  <si>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</si>
  <si>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</si>
  <si>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</si>
  <si>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</si>
  <si>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</si>
  <si>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</si>
  <si>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</si>
  <si>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</si>
  <si>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</si>
  <si>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</si>
  <si>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</si>
  <si>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</si>
  <si>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</si>
  <si>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</si>
  <si>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</si>
  <si>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</si>
  <si>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</si>
  <si>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</si>
  <si>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</si>
  <si>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</si>
  <si>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</si>
  <si>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</si>
  <si>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</si>
  <si>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</si>
  <si>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</si>
  <si>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</si>
  <si>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</si>
  <si>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</si>
  <si>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</si>
  <si>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</si>
  <si>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</si>
  <si>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</si>
  <si>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</si>
  <si>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</si>
  <si>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</si>
  <si>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</si>
  <si>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</si>
  <si>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</si>
  <si>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</si>
  <si>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</si>
  <si>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</si>
  <si>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</si>
  <si>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</si>
  <si>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</si>
  <si>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</si>
  <si>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</si>
  <si>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</si>
  <si>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</si>
  <si>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</si>
  <si>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</si>
  <si>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</si>
  <si>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</si>
  <si>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</si>
  <si>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</si>
  <si>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</si>
  <si>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</si>
  <si>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</si>
  <si>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</si>
  <si>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</si>
  <si>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</si>
  <si>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</si>
  <si>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</si>
  <si>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</si>
  <si>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</si>
  <si>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</si>
  <si>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</si>
  <si>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</si>
  <si>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</si>
  <si>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</si>
  <si>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</si>
  <si>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</si>
  <si>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</si>
  <si>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</si>
  <si>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</si>
  <si>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</si>
  <si>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</si>
  <si>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</si>
  <si>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</si>
  <si>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</si>
  <si>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</si>
  <si>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</si>
  <si>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</si>
  <si>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</si>
  <si>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</si>
  <si>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</si>
  <si>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</si>
  <si>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</si>
  <si>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</si>
  <si>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</si>
  <si>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</si>
  <si>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</si>
  <si>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</si>
  <si>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</si>
  <si>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</si>
  <si>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</si>
  <si>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</si>
  <si>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</si>
  <si>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</si>
  <si>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</si>
  <si>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</si>
  <si>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</si>
  <si>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</si>
  <si>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</si>
  <si>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</si>
  <si>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</si>
  <si>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</si>
  <si>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</si>
  <si>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</si>
  <si>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</si>
  <si>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</si>
  <si>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</si>
  <si>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</si>
  <si>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</si>
  <si>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</si>
  <si>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</si>
  <si>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</si>
  <si>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</si>
  <si>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</si>
  <si>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</si>
  <si>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</si>
  <si>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</si>
  <si>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</si>
  <si>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</si>
  <si>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</si>
  <si>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</si>
  <si>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</si>
  <si>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</si>
  <si>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</si>
  <si>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</si>
  <si>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</si>
  <si>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</si>
  <si>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</si>
  <si>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</si>
  <si>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</si>
  <si>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</si>
  <si>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</si>
  <si>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</si>
  <si>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</si>
  <si>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</si>
  <si>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</si>
  <si>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</si>
  <si>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</si>
  <si>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</si>
  <si>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</si>
  <si>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</si>
  <si>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</si>
  <si>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</si>
  <si>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</si>
  <si>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</si>
  <si>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</si>
  <si>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</si>
  <si>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</si>
  <si>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</si>
  <si>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</si>
  <si>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</si>
  <si>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</si>
  <si>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</si>
  <si>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</si>
  <si>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</si>
  <si>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</si>
  <si>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</si>
  <si>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</si>
  <si>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</si>
  <si>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</si>
  <si>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</si>
  <si>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</si>
  <si>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</si>
  <si>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</si>
  <si>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</si>
  <si>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</si>
  <si>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</si>
  <si>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</si>
  <si>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</si>
  <si>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</si>
  <si>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</si>
  <si>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</si>
  <si>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</si>
  <si>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</si>
  <si>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</si>
  <si>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</si>
  <si>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</si>
  <si>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</si>
  <si>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</si>
  <si>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</si>
  <si>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</si>
  <si>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</si>
  <si>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</si>
  <si>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</si>
  <si>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</si>
  <si>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</si>
  <si>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</si>
  <si>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</si>
  <si>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</si>
  <si>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</si>
  <si>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</si>
  <si>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</si>
  <si>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</si>
  <si>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</si>
  <si>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</si>
  <si>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</si>
  <si>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</si>
  <si>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</si>
  <si>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</si>
  <si>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</si>
  <si>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</si>
  <si>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</si>
  <si>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</si>
  <si>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</si>
  <si>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</si>
  <si>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</si>
  <si>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</si>
  <si>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</si>
  <si>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</si>
  <si>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</si>
  <si>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</si>
  <si>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</si>
  <si>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</si>
  <si>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</si>
  <si>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</si>
  <si>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</si>
  <si>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</si>
  <si>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</si>
  <si>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</si>
  <si>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</si>
  <si>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</si>
  <si>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</si>
  <si>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</si>
  <si>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</si>
  <si>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</si>
  <si>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</si>
  <si>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</si>
  <si>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</si>
  <si>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</si>
  <si>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</si>
  <si>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</si>
  <si>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</si>
  <si>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</si>
  <si>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</si>
  <si>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</si>
  <si>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</si>
  <si>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</si>
  <si>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</si>
  <si>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</si>
  <si>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</si>
  <si>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</si>
  <si>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</si>
  <si>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</si>
  <si>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</si>
  <si>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</si>
  <si>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</si>
  <si>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</si>
  <si>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</si>
  <si>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</si>
  <si>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</si>
  <si>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</si>
  <si>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</si>
  <si>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</si>
  <si>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</si>
  <si>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</si>
  <si>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</si>
  <si>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</si>
  <si>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</si>
  <si>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</si>
  <si>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</si>
  <si>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</si>
  <si>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</si>
  <si>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</si>
  <si>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</si>
  <si>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</si>
  <si>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</si>
  <si>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</si>
  <si>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</si>
  <si>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</si>
  <si>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</si>
  <si>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</si>
  <si>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</si>
  <si>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</si>
  <si>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</si>
  <si>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</si>
  <si>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</si>
  <si>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</si>
  <si>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</si>
  <si>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</si>
  <si>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</si>
  <si>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</si>
  <si>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</si>
  <si>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</si>
  <si>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</si>
  <si>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</si>
  <si>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</si>
  <si>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</si>
  <si>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</si>
  <si>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</si>
  <si>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</si>
  <si>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</si>
  <si>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</si>
  <si>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</si>
  <si>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</si>
  <si>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</si>
  <si>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</si>
  <si>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</si>
  <si>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</si>
  <si>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</si>
  <si>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</si>
  <si>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</si>
  <si>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</si>
  <si>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</si>
  <si>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</si>
  <si>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</si>
  <si>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</si>
  <si>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</si>
  <si>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</si>
  <si>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</si>
  <si>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</si>
  <si>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</si>
  <si>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</si>
  <si>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</si>
  <si>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</si>
  <si>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</si>
  <si>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</si>
  <si>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</si>
  <si>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</si>
  <si>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</si>
  <si>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</si>
  <si>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</si>
  <si>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</si>
  <si>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</si>
  <si>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</si>
  <si>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</si>
  <si>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</si>
  <si>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</si>
  <si>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</si>
  <si>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</si>
  <si>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</si>
  <si>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</si>
  <si>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</si>
  <si>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</si>
  <si>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</si>
  <si>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</si>
  <si>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</si>
  <si>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</si>
  <si>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</si>
  <si>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</si>
  <si>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</si>
  <si>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</si>
  <si>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</si>
  <si>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</si>
  <si>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</si>
  <si>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</si>
  <si>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</si>
  <si>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</si>
  <si>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</si>
  <si>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</si>
  <si>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</si>
  <si>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</si>
  <si>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</si>
  <si>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</si>
  <si>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</si>
  <si>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</si>
  <si>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</si>
  <si>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</si>
  <si>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</si>
  <si>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</si>
  <si>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</si>
  <si>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</si>
  <si>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</si>
  <si>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</si>
  <si>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</si>
  <si>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</si>
  <si>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</si>
  <si>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</si>
  <si>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</si>
  <si>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</si>
  <si>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</si>
  <si>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</si>
  <si>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</si>
  <si>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</si>
  <si>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</si>
  <si>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</si>
  <si>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</si>
  <si>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</si>
  <si>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</si>
  <si>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</si>
  <si>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</si>
  <si>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</si>
  <si>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</si>
  <si>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</si>
  <si>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</si>
  <si>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</si>
  <si>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</si>
  <si>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</si>
  <si>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</si>
  <si>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</si>
  <si>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</si>
  <si>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</si>
  <si>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</si>
  <si>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</si>
  <si>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</si>
  <si>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</si>
  <si>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</si>
  <si>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</si>
  <si>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</si>
  <si>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</si>
  <si>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</si>
  <si>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</si>
  <si>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</si>
  <si>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</si>
  <si>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</si>
  <si>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</si>
  <si>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</si>
  <si>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</si>
  <si>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</si>
  <si>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</si>
  <si>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</si>
  <si>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</si>
  <si>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</si>
  <si>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</si>
  <si>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</si>
  <si>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</si>
  <si>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</si>
  <si>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</si>
  <si>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</si>
  <si>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</si>
  <si>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</si>
  <si>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</si>
  <si>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</si>
  <si>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</si>
  <si>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</si>
  <si>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</si>
  <si>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</si>
  <si>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</si>
  <si>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</si>
  <si>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</si>
  <si>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</si>
  <si>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</si>
  <si>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</si>
  <si>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</si>
  <si>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</si>
  <si>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</si>
  <si>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</si>
  <si>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</si>
  <si>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</si>
  <si>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</si>
  <si>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</si>
  <si>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</si>
  <si>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</si>
  <si>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</si>
  <si>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</si>
  <si>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</si>
  <si>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</si>
  <si>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</si>
  <si>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</si>
  <si>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</si>
  <si>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</si>
  <si>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</si>
  <si>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</si>
  <si>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</si>
  <si>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</si>
  <si>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</si>
  <si>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</si>
  <si>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</si>
  <si>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</si>
  <si>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</si>
  <si>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</si>
  <si>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</si>
  <si>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</si>
  <si>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</si>
  <si>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</si>
  <si>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</si>
  <si>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</si>
  <si>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</si>
  <si>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</si>
  <si>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</si>
  <si>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</si>
  <si>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</si>
  <si>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</si>
  <si>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</si>
  <si>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</si>
  <si>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</si>
  <si>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</si>
  <si>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</si>
  <si>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</si>
  <si>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</si>
  <si>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</si>
  <si>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</si>
  <si>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</si>
  <si>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</si>
  <si>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</si>
  <si>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</si>
  <si>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</si>
  <si>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</si>
  <si>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</si>
  <si>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</si>
  <si>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</si>
  <si>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</si>
  <si>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</si>
  <si>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</si>
  <si>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</si>
  <si>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</si>
  <si>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</si>
  <si>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</si>
  <si>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</si>
  <si>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</si>
  <si>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</si>
  <si>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</si>
  <si>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</si>
  <si>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</si>
  <si>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</si>
  <si>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</si>
  <si>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</si>
  <si>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</si>
  <si>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</si>
  <si>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</si>
  <si>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</si>
  <si>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</si>
  <si>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</si>
  <si>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</si>
  <si>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</si>
  <si>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</si>
  <si>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</si>
  <si>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</si>
  <si>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</si>
  <si>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</si>
  <si>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</si>
  <si>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</si>
  <si>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</si>
  <si>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</si>
  <si>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</si>
  <si>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</si>
  <si>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</si>
  <si>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</si>
  <si>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</si>
  <si>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</si>
  <si>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</si>
  <si>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</si>
  <si>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</si>
  <si>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</si>
  <si>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</si>
  <si>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</si>
  <si>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</si>
  <si>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</si>
  <si>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</si>
  <si>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</si>
  <si>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</si>
  <si>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</si>
  <si>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</si>
  <si>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</si>
  <si>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</si>
  <si>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</si>
  <si>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</si>
  <si>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</si>
  <si>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</si>
  <si>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</si>
  <si>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</si>
  <si>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</si>
  <si>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</si>
  <si>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</si>
  <si>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</si>
  <si>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</si>
  <si>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</si>
  <si>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</si>
  <si>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</si>
  <si>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</si>
  <si>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</si>
  <si>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</si>
  <si>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</si>
  <si>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</si>
  <si>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</si>
  <si>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</si>
  <si>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</si>
  <si>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</si>
  <si>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</si>
  <si>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</si>
  <si>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</si>
  <si>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</si>
  <si>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</si>
  <si>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</si>
  <si>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</si>
  <si>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</si>
  <si>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</si>
  <si>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</si>
  <si>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</si>
  <si>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</si>
  <si>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</si>
  <si>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</si>
  <si>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</si>
  <si>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</si>
  <si>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</si>
  <si>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</si>
  <si>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</si>
  <si>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</si>
  <si>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</si>
  <si>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</si>
  <si>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</si>
  <si>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</si>
  <si>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</si>
  <si>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</si>
  <si>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</si>
  <si>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</si>
  <si>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</si>
  <si>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</si>
  <si>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</si>
  <si>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</si>
  <si>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</si>
  <si>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</si>
  <si>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</si>
  <si>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</si>
  <si>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</si>
  <si>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</si>
  <si>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</si>
  <si>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</si>
  <si>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</si>
  <si>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</si>
  <si>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</si>
  <si>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</si>
  <si>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</si>
  <si>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</si>
  <si>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</si>
  <si>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</si>
  <si>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</si>
  <si>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</si>
  <si>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</si>
  <si>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</si>
  <si>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</si>
  <si>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</si>
  <si>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</si>
  <si>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</si>
  <si>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</si>
  <si>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</si>
  <si>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</si>
  <si>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</si>
  <si>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</si>
  <si>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</si>
  <si>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</si>
  <si>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</si>
  <si>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</si>
  <si>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</si>
  <si>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</si>
  <si>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</si>
  <si>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</si>
  <si>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</si>
  <si>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</si>
  <si>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</si>
  <si>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</si>
  <si>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</si>
  <si>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</si>
  <si>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</si>
  <si>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</si>
  <si>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</si>
  <si>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</si>
  <si>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</si>
  <si>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</si>
  <si>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</si>
  <si>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</si>
  <si>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</si>
  <si>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</si>
  <si>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</si>
  <si>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</si>
  <si>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</si>
  <si>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</si>
  <si>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</si>
  <si>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</si>
  <si>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</si>
  <si>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</si>
  <si>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</si>
  <si>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</si>
  <si>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</si>
  <si>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</si>
  <si>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</si>
  <si>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</si>
  <si>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</si>
  <si>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</si>
  <si>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</si>
  <si>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</si>
  <si>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</si>
  <si>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</si>
  <si>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</si>
  <si>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</si>
  <si>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</si>
  <si>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</si>
  <si>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</si>
  <si>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</si>
  <si>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</si>
  <si>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</si>
  <si>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</si>
  <si>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</si>
  <si>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</si>
  <si>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</si>
  <si>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</si>
  <si>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</si>
  <si>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</si>
  <si>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</si>
  <si>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</si>
  <si>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</si>
  <si>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</si>
  <si>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</si>
  <si>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</si>
  <si>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</si>
  <si>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</si>
  <si>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</si>
  <si>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</si>
  <si>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</si>
  <si>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</si>
  <si>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</si>
  <si>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</si>
  <si>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</si>
  <si>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</si>
  <si>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</si>
  <si>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</si>
  <si>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</si>
  <si>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</si>
  <si>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</si>
  <si>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</si>
  <si>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</si>
  <si>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</si>
  <si>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</si>
  <si>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</si>
  <si>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</si>
  <si>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</si>
  <si>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</si>
  <si>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</si>
  <si>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</si>
  <si>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</si>
  <si>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</si>
  <si>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</si>
  <si>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</si>
  <si>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</si>
  <si>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</si>
  <si>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</si>
  <si>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</si>
  <si>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</si>
  <si>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</si>
  <si>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</si>
  <si>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</si>
  <si>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</si>
  <si>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</si>
  <si>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</si>
  <si>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</si>
  <si>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</si>
  <si>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</si>
  <si>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</si>
  <si>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</si>
  <si>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</si>
  <si>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</si>
  <si>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</si>
  <si>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</si>
  <si>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</si>
  <si>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</si>
  <si>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</si>
  <si>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</si>
  <si>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</si>
  <si>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</si>
  <si>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</si>
  <si>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</si>
  <si>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</si>
  <si>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</si>
  <si>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</si>
  <si>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</si>
  <si>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</si>
  <si>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</si>
  <si>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</si>
  <si>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</si>
  <si>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</si>
  <si>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</si>
  <si>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</si>
  <si>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</si>
  <si>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</si>
  <si>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</si>
  <si>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</si>
  <si>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</si>
  <si>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</si>
  <si>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</si>
  <si>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</si>
  <si>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</si>
  <si>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</si>
  <si>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</si>
  <si>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</si>
  <si>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</si>
  <si>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</si>
  <si>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</si>
  <si>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</si>
  <si>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</si>
  <si>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</si>
  <si>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</si>
  <si>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</si>
  <si>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</si>
  <si>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</si>
  <si>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</si>
  <si>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</si>
  <si>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</si>
  <si>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</si>
  <si>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</si>
  <si>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</si>
  <si>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</si>
  <si>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</si>
  <si>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</si>
  <si>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</si>
  <si>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</si>
  <si>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</si>
  <si>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</si>
  <si>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</si>
  <si>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</si>
  <si>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</si>
  <si>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</si>
  <si>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</si>
  <si>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</si>
  <si>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</si>
  <si>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</si>
  <si>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</si>
  <si>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</si>
  <si>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</si>
  <si>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</si>
  <si>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</si>
  <si>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</si>
  <si>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</si>
  <si>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</si>
  <si>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</si>
  <si>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</si>
  <si>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</si>
  <si>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</si>
  <si>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</si>
  <si>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</si>
  <si>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</si>
  <si>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</si>
  <si>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</si>
  <si>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</si>
  <si>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</si>
  <si>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</si>
  <si>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</si>
  <si>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</si>
  <si>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</si>
  <si>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</si>
  <si>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</si>
  <si>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</si>
  <si>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</si>
  <si>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</si>
  <si>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</si>
  <si>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</si>
  <si>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</si>
  <si>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</si>
  <si>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</si>
  <si>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</si>
  <si>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</si>
  <si>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</si>
  <si>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</si>
  <si>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</si>
  <si>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</si>
  <si>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</si>
  <si>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</si>
  <si>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</si>
  <si>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</si>
  <si>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</si>
  <si>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</si>
  <si>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</si>
  <si>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</si>
  <si>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</si>
  <si>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</si>
  <si>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</si>
  <si>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</si>
  <si>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</si>
  <si>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</si>
  <si>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</si>
  <si>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</si>
  <si>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</si>
  <si>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</si>
  <si>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</si>
  <si>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</si>
  <si>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</si>
  <si>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</si>
  <si>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</si>
  <si>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</si>
  <si>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</si>
  <si>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</si>
  <si>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</si>
  <si>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</si>
  <si>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</si>
  <si>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</si>
  <si>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</si>
  <si>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</si>
  <si>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</si>
  <si>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</si>
  <si>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</si>
  <si>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</si>
  <si>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</si>
  <si>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</si>
  <si>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</si>
  <si>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</si>
  <si>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</si>
  <si>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</si>
  <si>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</si>
  <si>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</si>
  <si>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</si>
  <si>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</si>
  <si>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</si>
  <si>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</si>
  <si>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</si>
  <si>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</si>
  <si>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</si>
  <si>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</si>
  <si>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</si>
  <si>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</si>
  <si>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</si>
  <si>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</si>
  <si>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</si>
  <si>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</si>
  <si>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</si>
  <si>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</si>
  <si>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</si>
  <si>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</si>
  <si>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</si>
  <si>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</si>
  <si>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</si>
  <si>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</si>
  <si>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</si>
  <si>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</si>
  <si>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</si>
  <si>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</si>
  <si>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</si>
  <si>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</si>
  <si>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</si>
  <si>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</si>
  <si>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</si>
  <si>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</si>
  <si>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</si>
  <si>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</si>
  <si>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</si>
  <si>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</si>
  <si>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</si>
  <si>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</si>
  <si>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</si>
  <si>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</si>
  <si>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</si>
  <si>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</si>
  <si>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</si>
  <si>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</si>
  <si>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</si>
  <si>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</si>
  <si>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</si>
  <si>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</si>
  <si>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</si>
  <si>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</si>
  <si>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</si>
  <si>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</si>
  <si>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</si>
  <si>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</si>
  <si>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</si>
  <si>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</si>
  <si>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</si>
  <si>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</si>
  <si>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</si>
  <si>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</si>
  <si>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</si>
  <si>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</si>
  <si>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</si>
  <si>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</si>
  <si>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</si>
  <si>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</si>
  <si>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</si>
  <si>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</si>
  <si>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</si>
  <si>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</si>
  <si>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</si>
  <si>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</si>
  <si>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</si>
  <si>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</si>
  <si>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</si>
  <si>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</si>
  <si>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</si>
  <si>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</si>
  <si>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</si>
  <si>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</si>
  <si>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</si>
  <si>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</si>
  <si>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</si>
  <si>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</si>
  <si>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</si>
  <si>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</si>
  <si>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</si>
  <si>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</si>
  <si>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</si>
  <si>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</si>
  <si>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</si>
  <si>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</si>
  <si>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</si>
  <si>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</si>
  <si>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</si>
  <si>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</si>
  <si>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</si>
  <si>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</si>
  <si>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</si>
  <si>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</si>
  <si>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</si>
  <si>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</si>
  <si>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</si>
  <si>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</si>
  <si>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</si>
  <si>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</si>
  <si>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</si>
  <si>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</si>
  <si>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</si>
  <si>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</si>
  <si>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</si>
  <si>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</si>
  <si>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</si>
  <si>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</si>
  <si>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</si>
  <si>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</si>
  <si>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</si>
  <si>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</si>
  <si>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</si>
  <si>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</si>
  <si>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</si>
  <si>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</si>
  <si>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</si>
  <si>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</si>
  <si>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</si>
  <si>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</si>
  <si>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</si>
  <si>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</si>
  <si>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</si>
  <si>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</si>
  <si>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</si>
  <si>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</si>
  <si>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</si>
  <si>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</si>
  <si>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</si>
  <si>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</si>
  <si>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</si>
  <si>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</si>
  <si>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</si>
  <si>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</si>
  <si>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</si>
  <si>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</si>
  <si>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</si>
  <si>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</si>
  <si>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</si>
  <si>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</si>
  <si>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</si>
  <si>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</si>
  <si>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</si>
  <si>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</si>
  <si>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</si>
  <si>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</si>
  <si>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</si>
  <si>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</si>
  <si>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</si>
  <si>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</si>
  <si>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</si>
  <si>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</si>
  <si>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</si>
  <si>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</si>
  <si>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</si>
  <si>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</si>
  <si>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</si>
  <si>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</si>
  <si>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</si>
  <si>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</si>
  <si>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</si>
  <si>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</si>
  <si>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</si>
  <si>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</si>
  <si>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</si>
  <si>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</si>
  <si>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</si>
  <si>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</si>
  <si>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</si>
  <si>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</si>
  <si>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</si>
  <si>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</si>
  <si>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</si>
  <si>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</si>
  <si>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</si>
  <si>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</si>
  <si>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</si>
  <si>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</si>
  <si>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</si>
  <si>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</si>
  <si>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</si>
  <si>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</si>
  <si>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</si>
  <si>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</si>
  <si>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</si>
  <si>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</si>
  <si>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</si>
  <si>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</si>
  <si>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</si>
  <si>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</si>
  <si>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</si>
  <si>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</si>
  <si>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</si>
  <si>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</si>
  <si>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</si>
  <si>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</si>
  <si>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</si>
  <si>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</si>
  <si>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</si>
  <si>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</si>
  <si>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</si>
  <si>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</si>
  <si>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</si>
  <si>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</si>
  <si>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</si>
  <si>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</si>
  <si>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</si>
  <si>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</si>
  <si>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</si>
  <si>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</si>
  <si>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</si>
  <si>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</si>
  <si>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</si>
  <si>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</si>
  <si>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</si>
  <si>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</si>
  <si>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</si>
  <si>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</si>
  <si>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</si>
  <si>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</si>
  <si>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</si>
  <si>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</si>
  <si>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</si>
  <si>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</si>
  <si>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</si>
  <si>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</si>
  <si>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</si>
  <si>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</si>
  <si>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</si>
  <si>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</si>
  <si>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</si>
  <si>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</si>
  <si>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</si>
  <si>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</si>
  <si>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</si>
  <si>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</si>
  <si>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</si>
  <si>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</si>
  <si>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</si>
  <si>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</si>
  <si>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</si>
  <si>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</si>
  <si>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</si>
  <si>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</si>
  <si>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</si>
  <si>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</si>
  <si>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</si>
  <si>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</si>
  <si>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</si>
  <si>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</si>
  <si>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</si>
  <si>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</si>
  <si>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</si>
  <si>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</si>
  <si>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</si>
  <si>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</si>
  <si>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</si>
  <si>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</si>
  <si>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</si>
  <si>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</si>
  <si>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</si>
  <si>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</si>
  <si>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</si>
  <si>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</si>
  <si>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</si>
  <si>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</si>
  <si>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</si>
  <si>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</si>
  <si>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</si>
  <si>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</si>
  <si>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</si>
  <si>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</si>
  <si>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</si>
  <si>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</si>
  <si>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</si>
  <si>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</si>
  <si>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</si>
  <si>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</si>
  <si>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</si>
  <si>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</si>
  <si>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</si>
  <si>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</si>
  <si>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</si>
  <si>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</si>
  <si>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</si>
  <si>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</si>
  <si>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</si>
  <si>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</si>
  <si>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</si>
  <si>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</si>
  <si>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</si>
  <si>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</si>
  <si>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</si>
  <si>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</si>
  <si>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</si>
  <si>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</si>
  <si>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</si>
  <si>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</si>
  <si>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</si>
  <si>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</si>
  <si>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</si>
  <si>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</si>
  <si>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</si>
  <si>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</si>
  <si>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</si>
  <si>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</si>
  <si>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</si>
  <si>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</si>
  <si>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</si>
  <si>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</si>
  <si>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</si>
  <si>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</si>
  <si>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</si>
  <si>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</si>
  <si>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</si>
  <si>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</si>
  <si>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</si>
  <si>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</si>
  <si>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</si>
  <si>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</si>
  <si>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</si>
  <si>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</si>
  <si>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</si>
  <si>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</si>
  <si>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</si>
  <si>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</si>
  <si>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</si>
  <si>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</si>
  <si>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</si>
  <si>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</si>
  <si>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</si>
  <si>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</si>
  <si>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</si>
  <si>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</si>
  <si>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</si>
  <si>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</si>
  <si>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</si>
  <si>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</si>
  <si>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</si>
  <si>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</si>
  <si>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</si>
  <si>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</si>
  <si>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</si>
  <si>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</si>
  <si>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</si>
  <si>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</si>
  <si>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</si>
  <si>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</si>
  <si>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</si>
  <si>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</si>
  <si>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</si>
  <si>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</si>
  <si>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</si>
  <si>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</si>
  <si>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</si>
  <si>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</si>
  <si>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</si>
  <si>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</si>
  <si>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</si>
  <si>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</si>
  <si>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</si>
  <si>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</si>
  <si>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</si>
  <si>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</si>
  <si>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</si>
  <si>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</si>
  <si>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</si>
  <si>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</si>
  <si>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</si>
  <si>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</si>
  <si>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</si>
  <si>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</si>
  <si>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</si>
  <si>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</si>
  <si>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</si>
  <si>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</si>
  <si>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</si>
  <si>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</si>
  <si>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</si>
  <si>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</si>
  <si>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</si>
  <si>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</si>
  <si>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</si>
  <si>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</si>
  <si>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</si>
  <si>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</si>
  <si>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</si>
  <si>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</si>
  <si>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</si>
  <si>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</si>
  <si>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</si>
  <si>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</si>
  <si>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</si>
  <si>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</si>
  <si>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</si>
  <si>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</si>
  <si>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</si>
  <si>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</si>
  <si>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</si>
  <si>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</si>
  <si>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</si>
  <si>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</si>
  <si>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</si>
  <si>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</si>
  <si>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</si>
  <si>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</si>
  <si>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</si>
  <si>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</si>
  <si>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</si>
  <si>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</si>
  <si>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</si>
  <si>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</si>
  <si>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</si>
  <si>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</si>
  <si>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</si>
  <si>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</si>
  <si>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</si>
  <si>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</si>
  <si>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</si>
  <si>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</si>
  <si>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</si>
  <si>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</si>
  <si>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</si>
  <si>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</si>
  <si>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</si>
  <si>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</si>
  <si>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</si>
  <si>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</si>
  <si>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</si>
  <si>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</si>
  <si>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</si>
  <si>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</si>
  <si>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</si>
  <si>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</si>
  <si>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</si>
  <si>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</si>
  <si>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</si>
  <si>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</si>
  <si>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</si>
  <si>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</si>
  <si>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</si>
  <si>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</si>
  <si>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</si>
  <si>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</si>
  <si>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</si>
  <si>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</si>
  <si>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</si>
  <si>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</si>
  <si>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</si>
  <si>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</si>
  <si>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</si>
  <si>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</si>
  <si>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</si>
  <si>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</si>
  <si>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</si>
  <si>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</si>
  <si>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</si>
  <si>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</si>
  <si>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</si>
  <si>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</si>
  <si>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</si>
  <si>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</si>
  <si>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</si>
  <si>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</si>
  <si>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</si>
  <si>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</si>
  <si>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</si>
  <si>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</si>
  <si>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</si>
  <si>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</si>
  <si>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</si>
  <si>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</si>
  <si>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</si>
  <si>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</si>
  <si>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</si>
  <si>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</si>
  <si>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</si>
  <si>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</si>
  <si>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</si>
  <si>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</si>
  <si>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</si>
  <si>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</si>
  <si>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</si>
  <si>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</si>
  <si>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</si>
  <si>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</si>
  <si>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</si>
  <si>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</si>
  <si>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</si>
  <si>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</si>
  <si>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</si>
  <si>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</si>
  <si>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</si>
  <si>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</si>
  <si>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</si>
  <si>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</si>
  <si>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</si>
  <si>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</si>
  <si>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</si>
  <si>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</si>
  <si>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</si>
  <si>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</si>
  <si>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</si>
  <si>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</si>
  <si>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</si>
  <si>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</si>
  <si>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</si>
  <si>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</si>
  <si>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</si>
  <si>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</si>
  <si>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</si>
  <si>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</si>
  <si>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</si>
  <si>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</si>
  <si>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</si>
  <si>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</si>
  <si>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</si>
  <si>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</si>
  <si>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</si>
  <si>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</si>
  <si>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</si>
  <si>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</si>
  <si>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</si>
  <si>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</si>
  <si>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</si>
  <si>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</si>
  <si>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</si>
  <si>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</si>
  <si>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</si>
  <si>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</si>
  <si>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</si>
  <si>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</si>
  <si>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</si>
  <si>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</si>
  <si>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</si>
  <si>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</si>
  <si>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</si>
  <si>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</si>
  <si>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</si>
  <si>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</si>
  <si>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</si>
  <si>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</si>
  <si>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</si>
  <si>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</si>
  <si>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</si>
  <si>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</si>
  <si>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</si>
  <si>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</si>
  <si>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</si>
  <si>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</si>
  <si>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</si>
  <si>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</si>
  <si>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</si>
  <si>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</si>
  <si>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</si>
  <si>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</si>
  <si>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</si>
  <si>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</si>
  <si>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</si>
  <si>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</si>
  <si>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</si>
  <si>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</si>
  <si>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</si>
  <si>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</si>
  <si>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</si>
  <si>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</si>
  <si>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</si>
  <si>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</si>
  <si>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</si>
  <si>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</si>
  <si>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</si>
  <si>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</si>
  <si>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</si>
  <si>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</si>
  <si>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</si>
  <si>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</si>
  <si>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</si>
  <si>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</si>
  <si>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</si>
  <si>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</si>
  <si>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</si>
  <si>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</si>
  <si>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</si>
  <si>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</si>
  <si>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</si>
  <si>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</si>
  <si>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</si>
  <si>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</si>
  <si>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</si>
  <si>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</si>
  <si>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</si>
  <si>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</si>
  <si>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</si>
  <si>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</si>
  <si>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</si>
  <si>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</si>
  <si>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</si>
  <si>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</si>
  <si>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</si>
  <si>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</si>
  <si>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</si>
  <si>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</si>
  <si>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</si>
  <si>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</si>
  <si>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</si>
  <si>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</si>
  <si>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</si>
  <si>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</si>
  <si>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</si>
  <si>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</si>
  <si>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</si>
  <si>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</si>
  <si>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</si>
  <si>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</si>
  <si>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</si>
  <si>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</si>
  <si>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</si>
  <si>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</si>
  <si>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</si>
  <si>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</si>
  <si>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</si>
  <si>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</si>
  <si>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</si>
  <si>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</si>
  <si>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</si>
  <si>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</si>
  <si>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</si>
  <si>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</si>
  <si>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</si>
  <si>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</si>
  <si>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</si>
  <si>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</si>
  <si>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</si>
  <si>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</si>
  <si>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</si>
  <si>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</si>
  <si>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</si>
  <si>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</si>
  <si>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</si>
  <si>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</si>
  <si>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</si>
  <si>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</si>
  <si>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</si>
  <si>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</si>
  <si>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</si>
  <si>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</si>
  <si>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</si>
  <si>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</si>
  <si>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</si>
  <si>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</si>
  <si>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</si>
  <si>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</si>
  <si>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</si>
  <si>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</si>
  <si>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</si>
  <si>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</si>
  <si>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</si>
  <si>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</si>
  <si>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</si>
  <si>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</si>
  <si>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</si>
  <si>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</si>
  <si>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</si>
  <si>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</si>
  <si>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</si>
  <si>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</si>
  <si>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</si>
  <si>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</si>
  <si>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</si>
  <si>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</si>
  <si>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</si>
  <si>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</si>
  <si>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</si>
  <si>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</si>
  <si>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</si>
  <si>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</si>
  <si>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</si>
  <si>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</si>
  <si>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</si>
  <si>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</si>
  <si>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</si>
  <si>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</si>
  <si>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</si>
  <si>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</si>
  <si>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</si>
  <si>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</si>
  <si>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</si>
  <si>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</si>
  <si>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</si>
  <si>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</si>
  <si>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</si>
  <si>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</si>
  <si>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</si>
  <si>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</si>
  <si>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</si>
  <si>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</si>
  <si>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</si>
  <si>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</si>
  <si>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</si>
  <si>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</si>
  <si>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</si>
  <si>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</si>
  <si>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</si>
  <si>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</si>
  <si>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</si>
  <si>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</si>
  <si>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</si>
  <si>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</si>
  <si>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</si>
  <si>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</si>
  <si>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</si>
  <si>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</si>
  <si>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</si>
  <si>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</si>
  <si>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</si>
  <si>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</si>
  <si>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</si>
  <si>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</si>
  <si>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</si>
  <si>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</si>
  <si>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</si>
  <si>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</si>
  <si>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</si>
  <si>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</si>
  <si>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</si>
  <si>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</si>
  <si>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</si>
  <si>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</si>
  <si>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</si>
  <si>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</si>
  <si>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</si>
  <si>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</si>
  <si>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</si>
  <si>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</si>
  <si>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</si>
  <si>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</si>
  <si>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</si>
  <si>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</si>
  <si>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</si>
  <si>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</si>
  <si>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</si>
  <si>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</si>
  <si>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</si>
  <si>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</si>
  <si>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</si>
  <si>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</si>
  <si>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</si>
  <si>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</si>
  <si>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</si>
  <si>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</si>
  <si>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</si>
  <si>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</si>
  <si>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</si>
  <si>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</si>
  <si>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</si>
  <si>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</si>
  <si>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</si>
  <si>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</si>
  <si>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</si>
  <si>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</si>
  <si>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</si>
  <si>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</si>
  <si>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</si>
  <si>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</si>
  <si>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</si>
  <si>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</si>
  <si>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</si>
  <si>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</si>
  <si>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</si>
  <si>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</si>
  <si>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</si>
  <si>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</si>
  <si>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</si>
  <si>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</si>
  <si>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</si>
  <si>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</si>
  <si>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</si>
  <si>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</si>
  <si>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</si>
  <si>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</si>
  <si>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</si>
  <si>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</si>
  <si>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</si>
  <si>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</si>
  <si>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</si>
  <si>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</si>
  <si>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</si>
  <si>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</si>
  <si>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</si>
  <si>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</si>
  <si>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</si>
  <si>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</si>
  <si>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</si>
  <si>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</si>
  <si>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</si>
  <si>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</si>
  <si>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</si>
  <si>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</si>
  <si>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</si>
  <si>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</si>
  <si>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</si>
  <si>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</si>
  <si>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</si>
  <si>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</si>
  <si>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</si>
  <si>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</si>
  <si>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</si>
  <si>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</si>
  <si>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</si>
  <si>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</si>
  <si>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</si>
  <si>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</si>
  <si>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</si>
  <si>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</si>
  <si>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</si>
  <si>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</si>
  <si>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</si>
  <si>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</si>
  <si>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</si>
  <si>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</si>
  <si>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</si>
  <si>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</si>
  <si>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</si>
  <si>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</si>
  <si>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</si>
  <si>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</si>
  <si>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</si>
  <si>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</si>
  <si>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</si>
  <si>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</si>
  <si>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</si>
  <si>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</si>
  <si>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</si>
  <si>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</si>
  <si>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</si>
  <si>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</si>
  <si>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</si>
  <si>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</si>
  <si>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</si>
  <si>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</si>
  <si>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</si>
  <si>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</si>
  <si>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</si>
  <si>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</si>
  <si>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</si>
  <si>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</si>
  <si>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</si>
  <si>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</si>
  <si>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</si>
  <si>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</si>
  <si>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</si>
  <si>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</si>
  <si>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</si>
  <si>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</si>
  <si>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</si>
  <si>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</si>
  <si>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</si>
  <si>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</si>
  <si>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</si>
  <si>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</si>
  <si>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</si>
  <si>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</si>
  <si>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</si>
  <si>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</si>
  <si>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</si>
  <si>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</si>
  <si>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</si>
  <si>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</si>
  <si>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</si>
  <si>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</si>
  <si>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</si>
  <si>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</si>
  <si>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</si>
  <si>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</si>
  <si>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</si>
  <si>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</si>
  <si>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</si>
  <si>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</si>
  <si>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</si>
  <si>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</si>
  <si>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</si>
  <si>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</si>
  <si>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</si>
  <si>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</si>
  <si>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</si>
  <si>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</si>
  <si>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</si>
  <si>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</si>
  <si>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</si>
  <si>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</si>
  <si>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</si>
  <si>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</si>
  <si>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</si>
  <si>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</si>
  <si>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</si>
  <si>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</si>
  <si>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</si>
  <si>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</si>
  <si>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</si>
  <si>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</si>
  <si>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</si>
  <si>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</si>
  <si>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</si>
  <si>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</si>
  <si>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</si>
  <si>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</si>
  <si>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</si>
  <si>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</si>
  <si>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</si>
  <si>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</si>
  <si>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</si>
  <si>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</si>
  <si>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</si>
  <si>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</si>
  <si>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</si>
  <si>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</si>
  <si>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</si>
  <si>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</si>
  <si>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</si>
  <si>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</si>
  <si>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</si>
  <si>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</si>
  <si>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</si>
  <si>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</si>
  <si>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</si>
  <si>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</si>
  <si>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</si>
  <si>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</si>
  <si>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</si>
  <si>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</si>
  <si>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</si>
  <si>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</si>
  <si>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</si>
  <si>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</si>
  <si>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</si>
  <si>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</si>
  <si>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</si>
  <si>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</si>
  <si>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</si>
  <si>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</si>
  <si>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</si>
  <si>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</si>
  <si>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</si>
  <si>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</si>
  <si>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</si>
  <si>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</si>
  <si>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</si>
  <si>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</si>
  <si>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</si>
  <si>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</si>
  <si>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</si>
  <si>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</si>
  <si>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</si>
  <si>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</si>
  <si>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</si>
  <si>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</si>
  <si>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</si>
  <si>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</si>
  <si>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</si>
  <si>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</si>
  <si>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</si>
  <si>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</si>
  <si>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</si>
  <si>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</si>
  <si>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</si>
  <si>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</si>
  <si>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</si>
  <si>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</si>
  <si>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</si>
  <si>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</si>
  <si>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</si>
  <si>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</si>
  <si>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</si>
  <si>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</si>
  <si>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</si>
  <si>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</si>
  <si>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</si>
  <si>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</si>
  <si>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</si>
  <si>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</si>
  <si>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</si>
  <si>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</si>
  <si>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</si>
  <si>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</si>
  <si>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</si>
  <si>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</si>
  <si>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</si>
  <si>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</si>
  <si>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</si>
  <si>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</si>
  <si>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</si>
  <si>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</si>
  <si>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</si>
  <si>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</si>
  <si>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</si>
  <si>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</si>
  <si>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</si>
  <si>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</si>
  <si>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</si>
  <si>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</si>
  <si>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</si>
  <si>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</si>
  <si>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</si>
  <si>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</si>
  <si>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</si>
  <si>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</si>
  <si>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</si>
  <si>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</si>
  <si>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</si>
  <si>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</si>
  <si>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</si>
  <si>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</si>
  <si>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</si>
  <si>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</si>
  <si>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</si>
  <si>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</si>
  <si>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</si>
  <si>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</si>
  <si>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</si>
  <si>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</si>
  <si>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</si>
  <si>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</si>
  <si>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</si>
  <si>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</si>
  <si>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</si>
  <si>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</si>
  <si>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</si>
  <si>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</si>
  <si>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</si>
  <si>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</si>
  <si>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</si>
  <si>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</si>
  <si>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</si>
  <si>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</si>
  <si>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</si>
  <si>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</si>
  <si>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</si>
  <si>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</si>
  <si>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</si>
  <si>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</si>
  <si>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</si>
  <si>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</si>
  <si>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</si>
  <si>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</si>
  <si>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</si>
  <si>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</si>
  <si>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</si>
  <si>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</si>
  <si>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</si>
  <si>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</si>
  <si>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</si>
  <si>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</si>
  <si>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</si>
  <si>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</si>
  <si>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</si>
  <si>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</si>
  <si>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</si>
  <si>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</si>
  <si>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</si>
  <si>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</si>
  <si>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</si>
  <si>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</si>
  <si>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</si>
  <si>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</si>
  <si>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</si>
  <si>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</si>
  <si>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</si>
  <si>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</si>
  <si>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</si>
  <si>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</si>
  <si>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</si>
  <si>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</si>
  <si>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</si>
  <si>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</si>
  <si>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</si>
  <si>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</si>
  <si>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</si>
  <si>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</si>
  <si>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</si>
  <si>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</si>
  <si>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</si>
  <si>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</si>
  <si>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</si>
  <si>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</si>
  <si>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</si>
  <si>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</si>
  <si>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</si>
  <si>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</si>
  <si>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</si>
  <si>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</si>
  <si>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</si>
  <si>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</si>
  <si>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</si>
  <si>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</si>
  <si>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</si>
  <si>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</si>
  <si>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</si>
  <si>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</si>
  <si>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</si>
  <si>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</si>
  <si>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</si>
  <si>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</si>
  <si>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</si>
  <si>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</si>
  <si>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</si>
  <si>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</si>
  <si>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</si>
  <si>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</si>
  <si>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</si>
  <si>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</si>
  <si>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</si>
  <si>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</si>
  <si>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</si>
  <si>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</si>
  <si>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</si>
  <si>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</si>
  <si>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</si>
  <si>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</si>
  <si>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</si>
  <si>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</si>
  <si>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</si>
  <si>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</si>
  <si>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</si>
  <si>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</si>
  <si>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</si>
  <si>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</si>
  <si>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</si>
  <si>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</si>
  <si>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</si>
  <si>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</si>
  <si>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</si>
  <si>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</si>
  <si>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</si>
  <si>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</si>
  <si>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</si>
  <si>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</si>
  <si>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</si>
  <si>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</si>
  <si>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</si>
  <si>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</si>
  <si>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</si>
  <si>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</si>
  <si>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</si>
  <si>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</si>
  <si>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</si>
  <si>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</si>
  <si>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</si>
  <si>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</si>
  <si>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</si>
  <si>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</si>
  <si>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</si>
  <si>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</si>
  <si>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</si>
  <si>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</si>
  <si>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</si>
  <si>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</si>
  <si>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</si>
  <si>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</si>
  <si>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</si>
  <si>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</si>
  <si>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</si>
  <si>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</si>
  <si>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</si>
  <si>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</si>
  <si>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</si>
  <si>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</si>
  <si>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</si>
  <si>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</si>
  <si>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</si>
  <si>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</si>
  <si>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</si>
  <si>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</si>
  <si>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</si>
  <si>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</si>
  <si>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</si>
  <si>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</si>
  <si>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</si>
  <si>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</si>
  <si>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</si>
  <si>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</si>
  <si>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</si>
  <si>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</si>
  <si>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</si>
  <si>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</si>
  <si>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</si>
  <si>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</si>
  <si>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</si>
  <si>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</si>
  <si>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</si>
  <si>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</si>
  <si>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</si>
  <si>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</si>
  <si>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</si>
  <si>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</si>
  <si>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</si>
  <si>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</si>
  <si>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</si>
  <si>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</si>
  <si>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</si>
  <si>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</si>
  <si>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</si>
  <si>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</si>
  <si>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</si>
  <si>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</si>
  <si>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</si>
  <si>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</si>
  <si>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</si>
  <si>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</si>
  <si>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</si>
  <si>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</si>
  <si>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</si>
  <si>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</si>
  <si>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</si>
  <si>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</si>
  <si>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</si>
  <si>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</si>
  <si>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</si>
  <si>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</si>
  <si>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</si>
  <si>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</si>
  <si>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</si>
  <si>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</si>
  <si>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</si>
  <si>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</si>
  <si>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</si>
  <si>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</si>
  <si>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</si>
  <si>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</si>
  <si>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</si>
  <si>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</si>
  <si>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</si>
  <si>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</si>
  <si>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</si>
  <si>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</si>
  <si>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</si>
  <si>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</si>
  <si>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</si>
  <si>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</si>
  <si>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</si>
  <si>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</si>
  <si>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</si>
  <si>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</si>
  <si>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</si>
  <si>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</si>
  <si>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</si>
  <si>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</si>
  <si>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</si>
  <si>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</si>
  <si>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</si>
  <si>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</si>
  <si>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</si>
  <si>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</si>
  <si>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</si>
  <si>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</si>
  <si>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</si>
  <si>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</si>
  <si>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</si>
  <si>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</si>
  <si>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</si>
  <si>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</si>
  <si>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</si>
  <si>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</si>
  <si>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</si>
  <si>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</si>
  <si>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</si>
  <si>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</si>
  <si>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</si>
  <si>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</si>
  <si>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</si>
  <si>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</si>
  <si>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</si>
  <si>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</si>
  <si>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</si>
  <si>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</si>
  <si>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</si>
  <si>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</si>
  <si>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</si>
  <si>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</si>
  <si>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</si>
  <si>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</si>
  <si>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</si>
  <si>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</si>
  <si>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</si>
  <si>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</si>
  <si>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</si>
  <si>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</si>
  <si>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</si>
  <si>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</si>
  <si>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</si>
  <si>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</si>
  <si>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</si>
  <si>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</si>
  <si>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</si>
  <si>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</si>
  <si>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</si>
  <si>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</si>
  <si>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</si>
  <si>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</si>
  <si>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</si>
  <si>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</si>
  <si>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</si>
  <si>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</si>
  <si>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</si>
  <si>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</si>
  <si>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</si>
  <si>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</si>
  <si>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</si>
  <si>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</si>
  <si>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</si>
  <si>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</si>
  <si>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</si>
  <si>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</si>
  <si>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</si>
  <si>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</si>
  <si>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</si>
  <si>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</si>
  <si>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</si>
  <si>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</si>
  <si>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</si>
  <si>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</si>
  <si>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</si>
  <si>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</si>
  <si>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</si>
  <si>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</si>
  <si>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</si>
  <si>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</si>
  <si>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</si>
  <si>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</si>
  <si>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</si>
  <si>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</si>
  <si>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</si>
  <si>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</si>
  <si>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</si>
  <si>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</si>
  <si>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</si>
  <si>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</si>
  <si>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</si>
  <si>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</si>
  <si>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</si>
  <si>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</si>
  <si>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</si>
  <si>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</si>
  <si>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</si>
  <si>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</si>
  <si>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</si>
  <si>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</si>
  <si>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</si>
  <si>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</si>
  <si>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</si>
  <si>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</si>
  <si>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</si>
  <si>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</si>
  <si>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</si>
  <si>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</si>
  <si>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</si>
  <si>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</si>
  <si>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</si>
  <si>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</si>
  <si>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</si>
  <si>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</si>
  <si>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</si>
  <si>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</si>
  <si>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</si>
  <si>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</si>
  <si>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</si>
  <si>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</si>
  <si>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</si>
  <si>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</si>
  <si>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</si>
  <si>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</si>
  <si>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</si>
  <si>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</si>
  <si>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</si>
  <si>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</si>
  <si>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</si>
  <si>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</si>
  <si>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</si>
  <si>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</si>
  <si>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</si>
  <si>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</si>
  <si>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</si>
  <si>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</si>
  <si>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</si>
  <si>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</si>
  <si>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</si>
  <si>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</si>
  <si>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</si>
  <si>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</si>
  <si>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</si>
  <si>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</si>
  <si>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</si>
  <si>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</si>
  <si>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</si>
  <si>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</si>
  <si>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</si>
  <si>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</si>
  <si>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</si>
  <si>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</si>
  <si>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</si>
  <si>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</si>
  <si>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</si>
  <si>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</si>
  <si>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</si>
  <si>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</si>
  <si>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</si>
  <si>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</si>
  <si>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</si>
  <si>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</si>
  <si>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</si>
  <si>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</si>
  <si>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</si>
  <si>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</si>
  <si>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</si>
  <si>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</si>
  <si>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</si>
  <si>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</si>
  <si>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</si>
  <si>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</si>
  <si>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</si>
  <si>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</si>
  <si>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</si>
  <si>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</si>
  <si>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</si>
  <si>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</si>
  <si>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</si>
  <si>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</si>
  <si>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</si>
  <si>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</si>
  <si>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</si>
  <si>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</si>
  <si>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</si>
  <si>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</si>
  <si>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</si>
  <si>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</si>
  <si>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</si>
  <si>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</si>
  <si>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</si>
  <si>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</si>
  <si>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</si>
  <si>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</si>
  <si>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</si>
  <si>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</si>
  <si>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</si>
  <si>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</si>
  <si>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</si>
  <si>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</si>
  <si>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</si>
  <si>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</si>
  <si>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</si>
  <si>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</si>
  <si>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</si>
  <si>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</si>
  <si>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</si>
  <si>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</si>
  <si>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</si>
  <si>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</si>
  <si>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</si>
  <si>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</si>
  <si>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</si>
  <si>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</si>
  <si>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</si>
  <si>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</si>
  <si>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</si>
  <si>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</si>
  <si>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</si>
  <si>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</si>
  <si>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</si>
  <si>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</si>
  <si>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</si>
  <si>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</si>
  <si>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</si>
  <si>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</si>
  <si>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</si>
  <si>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</si>
  <si>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</si>
  <si>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</si>
  <si>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</si>
  <si>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</si>
  <si>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</si>
  <si>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</si>
  <si>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</si>
  <si>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</si>
  <si>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</si>
  <si>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</si>
  <si>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</si>
  <si>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</si>
  <si>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</si>
  <si>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</si>
  <si>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</si>
  <si>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</si>
  <si>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</si>
  <si>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</si>
  <si>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</si>
  <si>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</si>
  <si>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</si>
  <si>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</si>
  <si>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</si>
  <si>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</si>
  <si>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</si>
  <si>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</si>
  <si>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</si>
  <si>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</si>
  <si>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</si>
  <si>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</si>
  <si>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</si>
  <si>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</si>
  <si>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</si>
  <si>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</si>
  <si>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</si>
  <si>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</si>
  <si>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</si>
  <si>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</si>
  <si>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</si>
  <si>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</si>
  <si>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</si>
  <si>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</si>
  <si>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</si>
  <si>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</si>
  <si>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</si>
  <si>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</si>
  <si>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</si>
  <si>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</si>
  <si>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</si>
  <si>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</si>
  <si>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</si>
  <si>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</si>
  <si>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</si>
  <si>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</si>
  <si>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</si>
  <si>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</si>
  <si>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</si>
  <si>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</si>
  <si>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</si>
  <si>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</si>
  <si>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</si>
  <si>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</si>
  <si>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</si>
  <si>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</si>
  <si>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</si>
  <si>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</si>
  <si>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</si>
  <si>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</si>
  <si>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</si>
  <si>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</si>
  <si>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</si>
  <si>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</si>
  <si>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</si>
  <si>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</si>
  <si>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</si>
  <si>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</si>
  <si>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</si>
  <si>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</si>
  <si>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</si>
  <si>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</si>
  <si>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</si>
  <si>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</si>
  <si>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</si>
  <si>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</si>
  <si>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</si>
  <si>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</si>
  <si>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</si>
  <si>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</si>
  <si>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</si>
  <si>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</si>
  <si>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</si>
  <si>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</si>
  <si>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</si>
  <si>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</si>
  <si>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</si>
  <si>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</si>
  <si>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</si>
  <si>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</si>
  <si>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</si>
  <si>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</si>
  <si>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</si>
  <si>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</si>
  <si>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</si>
  <si>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</si>
  <si>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</si>
  <si>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</si>
  <si>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</si>
  <si>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</si>
  <si>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</si>
  <si>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</si>
  <si>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</si>
  <si>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</si>
  <si>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</si>
  <si>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</si>
  <si>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</si>
  <si>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</si>
  <si>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</si>
  <si>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</si>
  <si>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</si>
  <si>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</si>
  <si>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</si>
  <si>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</si>
  <si>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</si>
  <si>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</si>
  <si>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</si>
  <si>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</si>
  <si>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</si>
  <si>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</si>
  <si>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</si>
  <si>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</si>
  <si>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</si>
  <si>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</si>
  <si>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</si>
  <si>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</si>
  <si>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</si>
  <si>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</si>
  <si>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</si>
  <si>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</si>
  <si>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</si>
  <si>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</si>
  <si>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</si>
  <si>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</si>
  <si>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</si>
  <si>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</si>
  <si>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</si>
  <si>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</si>
  <si>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</si>
  <si>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</si>
  <si>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</si>
  <si>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</si>
  <si>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</si>
  <si>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</si>
  <si>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</si>
  <si>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</si>
  <si>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</si>
  <si>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</si>
  <si>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</si>
  <si>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</si>
  <si>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</si>
  <si>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</si>
  <si>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</si>
  <si>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</si>
  <si>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</si>
  <si>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</si>
  <si>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</si>
  <si>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</si>
  <si>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</si>
  <si>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</si>
  <si>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</si>
  <si>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</si>
  <si>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</si>
  <si>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</si>
  <si>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</si>
  <si>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</si>
  <si>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</si>
  <si>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</si>
  <si>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</si>
  <si>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</si>
  <si>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</si>
  <si>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</si>
  <si>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</si>
  <si>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</si>
  <si>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</si>
  <si>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</si>
  <si>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</si>
  <si>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</si>
  <si>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</si>
  <si>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</si>
  <si>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</si>
  <si>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</si>
  <si>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</si>
  <si>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</si>
  <si>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</si>
  <si>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</si>
  <si>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</si>
  <si>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</si>
  <si>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</si>
  <si>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</si>
  <si>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</si>
  <si>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</si>
  <si>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</si>
  <si>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</si>
  <si>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</si>
  <si>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</si>
  <si>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</si>
  <si>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</si>
  <si>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</si>
  <si>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</si>
  <si>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</si>
  <si>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</si>
  <si>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</si>
  <si>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</si>
  <si>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</si>
  <si>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</si>
  <si>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</si>
  <si>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</si>
  <si>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</si>
  <si>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</si>
  <si>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</si>
  <si>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</si>
  <si>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</si>
  <si>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</si>
  <si>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</si>
  <si>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</si>
  <si>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</si>
  <si>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</si>
  <si>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</si>
  <si>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</si>
  <si>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</si>
  <si>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</si>
  <si>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</si>
  <si>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</si>
  <si>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</si>
  <si>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</si>
  <si>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</si>
  <si>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</si>
  <si>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</si>
  <si>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</si>
  <si>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</si>
  <si>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</si>
  <si>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</si>
  <si>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</si>
  <si>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</si>
  <si>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</si>
  <si>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</si>
  <si>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</si>
  <si>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</si>
  <si>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</si>
  <si>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</si>
  <si>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</si>
  <si>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</si>
  <si>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</si>
  <si>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</si>
  <si>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</si>
  <si>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</si>
  <si>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</si>
  <si>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</si>
  <si>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</si>
  <si>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</si>
  <si>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</si>
  <si>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</si>
  <si>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</si>
  <si>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</si>
  <si>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</si>
  <si>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</si>
  <si>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</si>
  <si>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</si>
  <si>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</si>
  <si>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</si>
  <si>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</si>
  <si>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</si>
  <si>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</si>
  <si>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</si>
  <si>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</si>
  <si>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</si>
  <si>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</si>
  <si>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</si>
  <si>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</si>
  <si>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</si>
  <si>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</si>
  <si>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</si>
  <si>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</si>
  <si>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</si>
  <si>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</si>
  <si>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</si>
  <si>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</si>
  <si>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</si>
  <si>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</si>
  <si>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</si>
  <si>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</si>
  <si>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</si>
  <si>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</si>
  <si>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</si>
  <si>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</si>
  <si>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</si>
  <si>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</si>
  <si>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</si>
  <si>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</si>
  <si>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</si>
  <si>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</si>
  <si>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</si>
  <si>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</si>
  <si>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</si>
  <si>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</si>
  <si>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</si>
  <si>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</si>
  <si>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</si>
  <si>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</si>
  <si>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</si>
  <si>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</si>
  <si>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</si>
  <si>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</si>
  <si>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</si>
  <si>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</si>
  <si>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</si>
  <si>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</si>
  <si>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</si>
  <si>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</si>
  <si>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</si>
  <si>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</si>
  <si>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</si>
  <si>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</si>
  <si>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</si>
  <si>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</si>
  <si>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</si>
  <si>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</si>
  <si>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</si>
  <si>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</si>
  <si>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</si>
  <si>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</si>
  <si>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</si>
  <si>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</si>
  <si>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</si>
  <si>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</si>
  <si>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</si>
  <si>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</si>
  <si>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</si>
  <si>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</si>
  <si>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</si>
  <si>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</si>
  <si>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</si>
  <si>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</si>
  <si>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</si>
  <si>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</si>
  <si>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</si>
  <si>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</si>
  <si>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</si>
  <si>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</si>
  <si>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</si>
  <si>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</si>
  <si>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</si>
  <si>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</si>
  <si>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</si>
  <si>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</si>
  <si>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</si>
  <si>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</si>
  <si>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</si>
  <si>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</si>
  <si>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</si>
  <si>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</si>
  <si>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</si>
  <si>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</si>
  <si>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</si>
  <si>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</si>
  <si>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</si>
  <si>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</si>
  <si>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</si>
  <si>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</si>
  <si>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</si>
  <si>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</si>
  <si>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</si>
  <si>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</si>
  <si>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</si>
  <si>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</si>
  <si>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</si>
  <si>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</si>
  <si>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</si>
  <si>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</si>
  <si>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</si>
  <si>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</si>
  <si>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</si>
  <si>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</si>
  <si>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</si>
  <si>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</si>
  <si>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</si>
  <si>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</si>
  <si>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</si>
  <si>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</si>
  <si>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</si>
  <si>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</si>
  <si>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</si>
  <si>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</si>
  <si>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</si>
  <si>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</si>
  <si>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</si>
  <si>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</si>
  <si>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</si>
  <si>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</si>
  <si>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</si>
  <si>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</si>
  <si>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</si>
  <si>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</si>
  <si>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</si>
  <si>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</si>
  <si>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</si>
  <si>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</si>
  <si>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</si>
  <si>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</si>
  <si>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</si>
  <si>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</si>
  <si>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</si>
  <si>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</si>
  <si>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</si>
  <si>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</si>
  <si>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</si>
  <si>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</si>
  <si>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</si>
  <si>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</si>
  <si>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</si>
  <si>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</si>
  <si>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</si>
  <si>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</si>
  <si>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</si>
  <si>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</si>
  <si>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</si>
  <si>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</si>
  <si>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</si>
  <si>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</si>
  <si>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</si>
  <si>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</si>
  <si>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</si>
  <si>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</si>
  <si>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</si>
  <si>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</si>
  <si>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</si>
  <si>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</si>
  <si>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</si>
  <si>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</si>
  <si>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</si>
  <si>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</si>
  <si>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</si>
  <si>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</si>
  <si>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</si>
  <si>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</si>
  <si>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</si>
  <si>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</si>
  <si>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</si>
  <si>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</si>
  <si>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</si>
  <si>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</si>
  <si>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</si>
  <si>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</si>
  <si>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</si>
  <si>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</si>
  <si>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</si>
  <si>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</si>
  <si>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</si>
  <si>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</si>
  <si>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</si>
  <si>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</si>
  <si>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</si>
  <si>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</si>
  <si>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</si>
  <si>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</si>
  <si>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</si>
  <si>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</si>
  <si>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</si>
  <si>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</si>
  <si>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</si>
  <si>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</si>
  <si>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</si>
  <si>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</si>
  <si>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</si>
  <si>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</si>
  <si>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</si>
  <si>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</si>
  <si>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</si>
  <si>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</si>
  <si>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</si>
  <si>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</si>
  <si>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</si>
  <si>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</si>
  <si>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</si>
  <si>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</si>
  <si>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</si>
  <si>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</si>
  <si>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</si>
  <si>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</si>
  <si>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</si>
  <si>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</si>
  <si>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</si>
  <si>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</si>
  <si>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</si>
  <si>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</si>
  <si>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</si>
  <si>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</si>
  <si>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</si>
  <si>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</si>
  <si>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</si>
  <si>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</si>
  <si>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</si>
  <si>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</si>
  <si>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</si>
  <si>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</si>
  <si>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</si>
  <si>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</si>
  <si>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</si>
  <si>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</si>
  <si>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</si>
  <si>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</si>
  <si>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</si>
  <si>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</si>
  <si>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</si>
  <si>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</si>
  <si>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</si>
  <si>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</si>
  <si>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</si>
  <si>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</si>
  <si>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</si>
  <si>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</si>
  <si>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</si>
  <si>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</si>
  <si>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</si>
  <si>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</si>
  <si>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</si>
  <si>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</si>
  <si>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</si>
  <si>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</si>
  <si>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</si>
  <si>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</si>
  <si>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</si>
  <si>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</si>
  <si>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</si>
  <si>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</si>
  <si>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</si>
  <si>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</si>
  <si>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</si>
  <si>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</si>
  <si>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</si>
  <si>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</si>
  <si>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</si>
  <si>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</si>
  <si>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</si>
  <si>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</si>
  <si>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</si>
  <si>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</si>
  <si>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</si>
  <si>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</si>
  <si>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</si>
  <si>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</si>
  <si>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</si>
  <si>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</si>
  <si>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</si>
  <si>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</si>
  <si>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</si>
  <si>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</si>
  <si>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</si>
  <si>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</si>
  <si>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</si>
  <si>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</si>
  <si>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</si>
  <si>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</si>
  <si>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</si>
  <si>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</si>
  <si>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</si>
  <si>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</si>
  <si>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</si>
  <si>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</si>
  <si>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</si>
  <si>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</si>
  <si>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</si>
  <si>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</si>
  <si>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</si>
  <si>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</si>
  <si>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</si>
  <si>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</si>
  <si>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</si>
  <si>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</si>
  <si>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</si>
  <si>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</si>
  <si>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</si>
  <si>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</si>
  <si>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</si>
  <si>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</si>
  <si>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</si>
  <si>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</si>
  <si>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</si>
  <si>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</si>
  <si>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</si>
  <si>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</si>
  <si>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</si>
  <si>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</si>
  <si>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</si>
  <si>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</si>
  <si>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</si>
  <si>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</si>
  <si>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</si>
  <si>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</si>
  <si>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</si>
  <si>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</si>
  <si>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</si>
  <si>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</si>
  <si>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</si>
  <si>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</si>
  <si>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</si>
  <si>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</si>
  <si>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</si>
  <si>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</si>
  <si>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</si>
  <si>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</si>
  <si>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</si>
  <si>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</si>
  <si>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</si>
  <si>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</si>
  <si>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</si>
  <si>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</si>
  <si>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</si>
  <si>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</si>
  <si>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</si>
  <si>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</si>
  <si>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</si>
  <si>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</si>
  <si>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</si>
  <si>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</si>
  <si>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</si>
  <si>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</si>
  <si>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</si>
  <si>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</si>
  <si>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</si>
  <si>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</si>
  <si>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</si>
  <si>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</si>
  <si>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</si>
  <si>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</si>
  <si>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</si>
  <si>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</si>
  <si>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</si>
  <si>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</si>
  <si>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</si>
  <si>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</si>
  <si>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</si>
  <si>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</si>
  <si>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</si>
  <si>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</si>
  <si>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</si>
  <si>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</si>
  <si>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</si>
  <si>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</si>
  <si>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</si>
  <si>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</si>
  <si>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</si>
  <si>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</si>
  <si>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</si>
  <si>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</si>
  <si>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</si>
  <si>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</si>
  <si>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</si>
  <si>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</si>
  <si>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</si>
  <si>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</si>
  <si>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</si>
  <si>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</si>
  <si>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</si>
  <si>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</si>
  <si>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</si>
  <si>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</si>
  <si>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</si>
  <si>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</si>
  <si>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</si>
  <si>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</si>
  <si>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</si>
  <si>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</si>
  <si>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</si>
  <si>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</si>
  <si>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</si>
  <si>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</si>
  <si>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</si>
  <si>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</si>
  <si>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</si>
  <si>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</si>
  <si>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</si>
  <si>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</si>
  <si>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</si>
  <si>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</si>
  <si>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</si>
  <si>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</si>
  <si>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</si>
  <si>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</si>
  <si>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</si>
  <si>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</si>
  <si>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</si>
  <si>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</si>
  <si>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</si>
  <si>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</si>
  <si>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</si>
  <si>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</si>
  <si>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</si>
  <si>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</si>
  <si>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</si>
  <si>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</si>
  <si>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</si>
  <si>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</si>
  <si>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</si>
  <si>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</si>
  <si>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</si>
  <si>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</si>
  <si>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</si>
  <si>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</si>
  <si>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</si>
  <si>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</si>
  <si>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</si>
  <si>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</si>
  <si>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</si>
  <si>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</si>
  <si>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</si>
  <si>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</si>
  <si>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</si>
  <si>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</si>
  <si>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</si>
  <si>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</si>
  <si>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</si>
  <si>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</si>
  <si>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</si>
  <si>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</si>
  <si>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</si>
  <si>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</si>
  <si>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</si>
  <si>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</si>
  <si>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</si>
  <si>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</si>
  <si>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</si>
  <si>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</si>
  <si>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</si>
  <si>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</si>
  <si>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</si>
  <si>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</si>
  <si>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</si>
  <si>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</si>
  <si>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</si>
  <si>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</si>
  <si>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</si>
  <si>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</si>
  <si>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</si>
  <si>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</si>
  <si>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</si>
  <si>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</si>
  <si>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</si>
  <si>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</si>
  <si>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</si>
  <si>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</si>
  <si>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</si>
  <si>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</si>
  <si>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</si>
  <si>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</si>
  <si>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</si>
  <si>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</si>
  <si>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</si>
  <si>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</si>
  <si>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</si>
  <si>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</si>
  <si>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</si>
  <si>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</si>
  <si>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</si>
  <si>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</si>
  <si>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</si>
  <si>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</si>
  <si>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</si>
  <si>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</si>
  <si>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</si>
  <si>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</si>
  <si>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</si>
  <si>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</si>
  <si>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</si>
  <si>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</si>
  <si>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</si>
  <si>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</si>
  <si>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</si>
  <si>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</si>
  <si>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</si>
  <si>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</si>
  <si>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</si>
  <si>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</si>
  <si>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</si>
  <si>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</si>
  <si>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</si>
  <si>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</si>
  <si>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</si>
  <si>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</si>
  <si>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</si>
  <si>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</si>
  <si>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</si>
  <si>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</si>
  <si>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</si>
  <si>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</si>
  <si>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</si>
  <si>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</si>
  <si>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</si>
  <si>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</si>
  <si>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</si>
  <si>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</si>
  <si>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</si>
  <si>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</si>
  <si>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</si>
  <si>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</si>
  <si>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</si>
  <si>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</si>
  <si>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</si>
  <si>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</si>
  <si>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</si>
  <si>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</si>
  <si>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</si>
  <si>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</si>
  <si>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</si>
  <si>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</si>
  <si>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</si>
  <si>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</si>
  <si>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</si>
  <si>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</si>
  <si>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</si>
  <si>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</si>
  <si>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</si>
  <si>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</si>
  <si>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</si>
  <si>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</si>
  <si>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</si>
  <si>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</si>
  <si>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</si>
  <si>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</si>
  <si>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</si>
  <si>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</si>
  <si>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</si>
  <si>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</si>
  <si>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</si>
  <si>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</si>
  <si>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</si>
  <si>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</si>
  <si>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</si>
  <si>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</si>
  <si>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</si>
  <si>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</si>
  <si>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</si>
  <si>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</si>
  <si>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</si>
  <si>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</si>
  <si>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</si>
  <si>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</si>
  <si>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</si>
  <si>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</si>
  <si>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</si>
  <si>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</si>
  <si>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</si>
  <si>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</si>
  <si>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</si>
  <si>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</si>
  <si>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</si>
  <si>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</si>
  <si>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</si>
  <si>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</si>
  <si>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</si>
  <si>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</si>
  <si>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</si>
  <si>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</si>
  <si>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</si>
  <si>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</si>
  <si>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</si>
  <si>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</si>
  <si>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</si>
  <si>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</si>
  <si>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</si>
  <si>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</si>
  <si>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</si>
  <si>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</si>
  <si>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</si>
  <si>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</si>
  <si>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</si>
  <si>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</si>
  <si>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</si>
  <si>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</si>
  <si>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</si>
  <si>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</si>
  <si>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</si>
  <si>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</si>
  <si>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</si>
  <si>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</si>
  <si>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</si>
  <si>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</si>
  <si>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</si>
  <si>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</si>
  <si>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</si>
  <si>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</si>
  <si>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</si>
  <si>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</si>
  <si>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</si>
  <si>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</si>
  <si>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</si>
  <si>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</si>
  <si>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</si>
  <si>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</si>
  <si>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</si>
  <si>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</si>
  <si>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</si>
  <si>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</si>
  <si>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</si>
  <si>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</si>
  <si>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</si>
  <si>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</si>
  <si>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</si>
  <si>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</si>
  <si>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</si>
  <si>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</si>
  <si>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</si>
  <si>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</si>
  <si>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</si>
  <si>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</si>
  <si>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</si>
  <si>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</si>
  <si>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</si>
  <si>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</si>
  <si>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</si>
  <si>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</si>
  <si>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</si>
  <si>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</si>
  <si>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</si>
  <si>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</si>
  <si>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</si>
  <si>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</si>
  <si>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</si>
  <si>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</si>
  <si>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</si>
  <si>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</si>
  <si>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</si>
  <si>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</si>
  <si>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</si>
  <si>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</si>
  <si>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</si>
  <si>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</si>
  <si>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</si>
  <si>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</si>
  <si>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</si>
  <si>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</si>
  <si>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</si>
  <si>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</si>
  <si>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</si>
  <si>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</si>
  <si>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</si>
  <si>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</si>
  <si>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</si>
  <si>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</si>
  <si>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</si>
  <si>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</si>
  <si>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</si>
  <si>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</si>
  <si>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</si>
  <si>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</si>
  <si>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</si>
  <si>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</si>
  <si>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</si>
  <si>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</si>
  <si>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</si>
  <si>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</si>
  <si>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</si>
  <si>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</si>
  <si>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</si>
  <si>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</si>
  <si>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</si>
  <si>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</si>
  <si>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</si>
  <si>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</si>
  <si>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</si>
  <si>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</si>
  <si>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</si>
  <si>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</si>
  <si>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</si>
  <si>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</si>
  <si>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</si>
  <si>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</si>
  <si>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</si>
  <si>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</si>
  <si>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</si>
  <si>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</si>
  <si>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</si>
  <si>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</si>
  <si>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</si>
  <si>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</si>
  <si>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</si>
  <si>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</si>
  <si>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</si>
  <si>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</si>
  <si>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</si>
  <si>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</si>
  <si>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</si>
  <si>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</si>
  <si>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</si>
  <si>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</si>
  <si>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</si>
  <si>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</si>
  <si>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</si>
  <si>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</si>
  <si>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</si>
  <si>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</si>
  <si>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</si>
  <si>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</si>
  <si>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</si>
  <si>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</si>
  <si>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</si>
  <si>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</si>
  <si>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</si>
  <si>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</si>
  <si>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</si>
  <si>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</si>
  <si>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</si>
  <si>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</si>
  <si>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</si>
  <si>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</si>
  <si>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</si>
  <si>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</si>
  <si>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</si>
  <si>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</si>
  <si>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</si>
  <si>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</si>
  <si>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</si>
  <si>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</si>
  <si>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</si>
  <si>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</si>
  <si>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</si>
  <si>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</si>
  <si>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</si>
  <si>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</si>
  <si>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</si>
  <si>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</si>
  <si>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</si>
  <si>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</si>
  <si>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</si>
  <si>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</si>
  <si>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</si>
  <si>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</si>
  <si>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</si>
  <si>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</si>
  <si>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</si>
  <si>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</si>
  <si>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</si>
  <si>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</si>
  <si>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</si>
  <si>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</si>
  <si>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</si>
  <si>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</si>
  <si>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</si>
  <si>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</si>
  <si>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</si>
  <si>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</si>
  <si>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</si>
  <si>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</si>
  <si>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</si>
  <si>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</si>
  <si>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</si>
  <si>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</si>
  <si>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</si>
  <si>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</si>
  <si>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</si>
  <si>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</si>
  <si>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</si>
  <si>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</si>
  <si>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</si>
  <si>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</si>
  <si>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</si>
  <si>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</si>
  <si>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</si>
  <si>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</si>
  <si>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</si>
  <si>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</si>
  <si>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</si>
  <si>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</si>
  <si>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</si>
  <si>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</si>
  <si>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</si>
  <si>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</si>
  <si>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</si>
  <si>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</si>
  <si>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</si>
  <si>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</si>
  <si>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</si>
  <si>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</si>
  <si>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</si>
  <si>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</si>
  <si>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</si>
  <si>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</si>
  <si>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</si>
  <si>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</si>
  <si>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</si>
  <si>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</si>
  <si>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</si>
  <si>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</si>
  <si>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</si>
  <si>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</si>
  <si>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</si>
  <si>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</si>
  <si>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</si>
  <si>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</si>
  <si>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</si>
  <si>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</si>
  <si>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</si>
  <si>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</si>
  <si>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</si>
  <si>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</si>
  <si>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</si>
  <si>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</si>
  <si>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</si>
  <si>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</si>
  <si>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</si>
  <si>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</si>
  <si>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</si>
  <si>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</si>
  <si>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</si>
  <si>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</si>
  <si>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</si>
  <si>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</si>
  <si>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</si>
  <si>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</si>
  <si>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</si>
  <si>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</si>
  <si>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</si>
  <si>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</si>
  <si>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</si>
  <si>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</si>
  <si>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</si>
  <si>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</si>
  <si>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</si>
  <si>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</si>
  <si>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</si>
  <si>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</si>
  <si>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</si>
  <si>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</si>
  <si>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</si>
  <si>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</si>
  <si>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</si>
  <si>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</si>
  <si>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</si>
  <si>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</si>
  <si>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</si>
  <si>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</si>
  <si>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</si>
  <si>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</si>
  <si>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</si>
  <si>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</si>
  <si>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</si>
  <si>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</si>
  <si>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</si>
  <si>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</si>
  <si>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</si>
  <si>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</si>
  <si>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</si>
  <si>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</si>
  <si>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</si>
  <si>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</si>
  <si>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</si>
  <si>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</si>
  <si>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</si>
  <si>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</si>
  <si>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</si>
  <si>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</si>
  <si>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</si>
  <si>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</si>
  <si>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</si>
  <si>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</si>
  <si>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</si>
  <si>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</si>
  <si>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</si>
  <si>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</si>
  <si>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</si>
  <si>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</si>
  <si>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</si>
  <si>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</si>
  <si>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</si>
  <si>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</si>
  <si>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</si>
  <si>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</si>
  <si>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</si>
  <si>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</si>
  <si>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</si>
  <si>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</si>
  <si>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</si>
  <si>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</si>
  <si>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</si>
  <si>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</si>
  <si>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</si>
  <si>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</si>
  <si>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</si>
  <si>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</si>
  <si>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</si>
  <si>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</si>
  <si>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</si>
  <si>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</si>
  <si>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</si>
  <si>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</si>
  <si>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</si>
  <si>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</si>
  <si>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</si>
  <si>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</si>
  <si>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</si>
  <si>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</si>
  <si>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</si>
  <si>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</si>
  <si>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</si>
  <si>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</si>
  <si>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</si>
  <si>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</si>
  <si>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</si>
  <si>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</si>
  <si>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</si>
  <si>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</si>
  <si>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</si>
  <si>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</si>
  <si>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</si>
  <si>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</si>
  <si>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</si>
  <si>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</si>
  <si>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</si>
  <si>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</si>
  <si>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</si>
  <si>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</si>
  <si>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</si>
  <si>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</si>
  <si>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</si>
  <si>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</si>
  <si>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</si>
  <si>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</si>
  <si>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</si>
  <si>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</si>
  <si>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</si>
  <si>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</si>
  <si>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</si>
  <si>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</si>
  <si>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</si>
  <si>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</si>
  <si>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</si>
  <si>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</si>
  <si>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</si>
  <si>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</si>
  <si>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</si>
  <si>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</si>
  <si>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</si>
  <si>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</si>
  <si>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</si>
  <si>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</si>
  <si>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</si>
  <si>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</si>
  <si>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</si>
  <si>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</si>
  <si>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</si>
  <si>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</si>
  <si>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</si>
  <si>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</si>
  <si>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</si>
  <si>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</si>
  <si>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</si>
  <si>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</si>
  <si>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</si>
  <si>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</si>
  <si>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</si>
  <si>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</si>
  <si>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</si>
  <si>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</si>
  <si>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</si>
  <si>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</si>
  <si>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</si>
  <si>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</si>
  <si>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</si>
  <si>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</si>
  <si>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</si>
  <si>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</si>
  <si>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</si>
  <si>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</si>
  <si>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</si>
  <si>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</si>
  <si>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</si>
  <si>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</si>
  <si>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</si>
  <si>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</si>
  <si>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</si>
  <si>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</si>
  <si>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</si>
  <si>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</si>
  <si>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</si>
  <si>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</si>
  <si>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</si>
  <si>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</si>
  <si>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</si>
  <si>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</si>
  <si>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</si>
  <si>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</si>
  <si>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</si>
  <si>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</si>
  <si>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</si>
  <si>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</si>
  <si>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</si>
  <si>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</si>
  <si>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</si>
  <si>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</si>
  <si>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</si>
  <si>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</si>
  <si>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</si>
  <si>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</si>
  <si>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</si>
  <si>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</si>
  <si>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</si>
  <si>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</si>
  <si>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</si>
  <si>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</si>
  <si>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</si>
  <si>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</si>
  <si>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</si>
  <si>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</si>
  <si>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</si>
  <si>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</si>
  <si>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</si>
  <si>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</si>
  <si>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</si>
  <si>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</si>
  <si>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</si>
  <si>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</si>
  <si>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</si>
  <si>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</si>
  <si>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</si>
  <si>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</si>
  <si>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</si>
  <si>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</si>
  <si>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</si>
  <si>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</si>
  <si>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</si>
  <si>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</si>
  <si>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</si>
  <si>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</si>
  <si>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</si>
  <si>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</si>
  <si>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</si>
  <si>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</si>
  <si>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</si>
  <si>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</si>
  <si>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</si>
  <si>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</si>
  <si>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</si>
  <si>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</si>
  <si>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</si>
  <si>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</si>
  <si>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</si>
  <si>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</si>
  <si>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</si>
  <si>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</si>
  <si>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</si>
  <si>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</si>
  <si>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</si>
  <si>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</si>
  <si>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</si>
  <si>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</si>
  <si>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</si>
  <si>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</si>
  <si>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</si>
  <si>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</si>
  <si>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</si>
  <si>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</si>
  <si>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</si>
  <si>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</si>
  <si>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</si>
  <si>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</si>
  <si>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</si>
  <si>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</si>
  <si>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</si>
  <si>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</si>
  <si>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</si>
  <si>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</si>
  <si>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</si>
  <si>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</si>
  <si>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</si>
  <si>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</si>
  <si>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</si>
  <si>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</si>
  <si>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</si>
  <si>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</si>
  <si>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</si>
  <si>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</si>
  <si>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</si>
  <si>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</si>
  <si>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</si>
  <si>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</si>
  <si>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</si>
  <si>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</si>
  <si>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</si>
  <si>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</si>
  <si>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</si>
  <si>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</si>
  <si>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</si>
  <si>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</si>
  <si>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</si>
  <si>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</si>
  <si>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</si>
  <si>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</si>
  <si>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</si>
  <si>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</si>
  <si>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</si>
  <si>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</si>
  <si>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</si>
  <si>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</si>
  <si>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</si>
  <si>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</si>
  <si>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</si>
  <si>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</si>
  <si>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</si>
  <si>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</si>
  <si>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</si>
  <si>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</si>
  <si>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</si>
  <si>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</si>
  <si>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</si>
  <si>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</si>
  <si>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</si>
  <si>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</si>
  <si>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</si>
  <si>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</si>
  <si>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</si>
  <si>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</si>
  <si>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</si>
  <si>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</si>
  <si>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</si>
  <si>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</si>
  <si>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</si>
  <si>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</si>
  <si>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</si>
  <si>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</si>
  <si>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</si>
  <si>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</si>
  <si>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</si>
  <si>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</si>
  <si>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</si>
  <si>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</si>
  <si>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</si>
  <si>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</si>
  <si>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</si>
  <si>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</si>
  <si>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</si>
  <si>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</si>
  <si>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</si>
  <si>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</si>
  <si>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</si>
  <si>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</si>
  <si>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</si>
  <si>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</si>
  <si>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</si>
  <si>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</si>
  <si>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</si>
  <si>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</si>
  <si>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</si>
  <si>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</si>
  <si>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</si>
  <si>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</si>
  <si>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</si>
  <si>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</si>
  <si>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</si>
  <si>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</si>
  <si>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</si>
  <si>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</si>
  <si>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</si>
  <si>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</si>
  <si>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</si>
  <si>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</si>
  <si>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</si>
  <si>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</si>
  <si>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</si>
  <si>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</si>
  <si>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</si>
  <si>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</si>
  <si>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</si>
  <si>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</si>
  <si>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</si>
  <si>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</si>
  <si>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</si>
  <si>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</si>
  <si>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</si>
  <si>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</si>
  <si>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</si>
  <si>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</si>
  <si>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</si>
  <si>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</si>
  <si>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</si>
  <si>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</si>
  <si>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</si>
  <si>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</si>
  <si>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</si>
  <si>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</si>
  <si>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</si>
  <si>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</si>
  <si>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</si>
  <si>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</si>
  <si>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</si>
  <si>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</si>
  <si>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</si>
  <si>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</si>
  <si>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</si>
  <si>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</si>
  <si>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</si>
  <si>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</si>
  <si>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</si>
  <si>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</si>
  <si>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</si>
  <si>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</si>
  <si>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</si>
  <si>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</si>
  <si>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</si>
  <si>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</si>
  <si>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</si>
  <si>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</si>
  <si>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</si>
  <si>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</si>
  <si>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</si>
  <si>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</si>
  <si>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</si>
  <si>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</si>
  <si>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</si>
  <si>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</si>
  <si>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</si>
  <si>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</si>
  <si>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</si>
  <si>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</si>
  <si>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</si>
  <si>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</si>
  <si>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</si>
  <si>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</si>
  <si>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</si>
  <si>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</si>
  <si>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</si>
  <si>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</si>
  <si>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</si>
  <si>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</si>
  <si>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</si>
  <si>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</si>
  <si>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</si>
  <si>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</si>
  <si>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</si>
  <si>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</si>
  <si>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</si>
  <si>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</si>
  <si>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</si>
  <si>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</si>
  <si>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</si>
  <si>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</si>
  <si>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</si>
  <si>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</si>
  <si>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</si>
  <si>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</si>
  <si>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</si>
  <si>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</si>
  <si>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</si>
  <si>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</si>
  <si>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</si>
  <si>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</si>
  <si>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</si>
  <si>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</si>
  <si>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</si>
  <si>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</si>
  <si>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</si>
  <si>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</si>
  <si>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</si>
  <si>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</si>
  <si>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</si>
  <si>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</si>
  <si>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</si>
  <si>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</si>
  <si>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</si>
  <si>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</si>
  <si>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</si>
  <si>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</si>
  <si>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</si>
  <si>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</si>
  <si>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</si>
  <si>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</si>
  <si>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</si>
  <si>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</si>
  <si>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</si>
  <si>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</si>
  <si>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</si>
  <si>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</si>
  <si>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</si>
  <si>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</si>
  <si>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</si>
  <si>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</si>
  <si>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</si>
  <si>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</si>
  <si>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</si>
  <si>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</si>
  <si>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</si>
  <si>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</si>
  <si>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</si>
  <si>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</si>
  <si>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</si>
  <si>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</si>
  <si>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</si>
  <si>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</si>
  <si>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</si>
  <si>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</si>
  <si>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</si>
  <si>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</si>
  <si>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</si>
  <si>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</si>
  <si>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</si>
  <si>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</si>
  <si>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</si>
  <si>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</si>
  <si>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</si>
  <si>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</si>
  <si>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</si>
  <si>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</si>
  <si>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</si>
  <si>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</si>
  <si>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</si>
  <si>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</si>
  <si>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</si>
  <si>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</si>
  <si>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</si>
  <si>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</si>
  <si>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</si>
  <si>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</si>
  <si>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</si>
  <si>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</si>
  <si>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</si>
  <si>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</si>
  <si>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</si>
  <si>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</si>
  <si>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</si>
  <si>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</si>
  <si>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</si>
  <si>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</si>
  <si>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</si>
  <si>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</si>
  <si>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</si>
  <si>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</si>
  <si>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</si>
  <si>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</si>
  <si>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</si>
  <si>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</si>
  <si>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</si>
  <si>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</si>
  <si>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</si>
  <si>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</si>
  <si>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</si>
  <si>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</si>
  <si>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</si>
  <si>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</si>
  <si>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</si>
  <si>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</si>
  <si>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</si>
  <si>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</si>
  <si>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</si>
  <si>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</si>
  <si>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</si>
  <si>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</si>
  <si>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</si>
  <si>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</si>
  <si>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</si>
  <si>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</si>
  <si>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</si>
  <si>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</si>
  <si>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</si>
  <si>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</si>
  <si>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</si>
  <si>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</si>
  <si>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</si>
  <si>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</si>
  <si>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</si>
  <si>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</si>
  <si>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</si>
  <si>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</si>
  <si>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</si>
  <si>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</si>
  <si>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</si>
  <si>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</si>
  <si>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</si>
  <si>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</si>
  <si>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</si>
  <si>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</si>
  <si>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</si>
  <si>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</si>
  <si>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</si>
  <si>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</si>
  <si>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</si>
  <si>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</si>
  <si>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</si>
  <si>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</si>
  <si>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</si>
  <si>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</si>
  <si>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</si>
  <si>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</si>
  <si>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</si>
  <si>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</si>
  <si>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</si>
  <si>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</si>
  <si>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</si>
  <si>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</si>
  <si>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</si>
  <si>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</si>
  <si>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</si>
  <si>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</si>
  <si>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</si>
  <si>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</si>
  <si>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</si>
  <si>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</si>
  <si>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</si>
  <si>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</si>
  <si>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</si>
  <si>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</si>
  <si>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</si>
  <si>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</si>
  <si>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</si>
  <si>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</si>
  <si>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</si>
  <si>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</si>
  <si>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</si>
  <si>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</si>
  <si>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</si>
  <si>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</si>
  <si>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</si>
  <si>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</si>
  <si>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</si>
  <si>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</si>
  <si>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</si>
  <si>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</si>
  <si>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</si>
  <si>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</si>
  <si>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</si>
  <si>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</si>
  <si>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</si>
  <si>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</si>
  <si>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</si>
  <si>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</si>
  <si>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</si>
  <si>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</si>
  <si>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</si>
  <si>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</si>
  <si>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</si>
  <si>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</si>
  <si>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</si>
  <si>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</si>
  <si>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</si>
  <si>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</si>
  <si>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</si>
  <si>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</si>
  <si>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</si>
  <si>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</si>
  <si>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</si>
  <si>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</si>
  <si>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</si>
  <si>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</si>
  <si>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</si>
  <si>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</si>
  <si>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</si>
  <si>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</si>
  <si>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</si>
  <si>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</si>
  <si>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</si>
  <si>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</si>
  <si>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</si>
  <si>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</si>
  <si>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</si>
  <si>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</si>
  <si>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</si>
  <si>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</si>
  <si>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</si>
  <si>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</si>
  <si>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</si>
  <si>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</si>
  <si>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</si>
  <si>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</si>
  <si>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</si>
  <si>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</si>
  <si>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</si>
  <si>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</si>
  <si>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</si>
  <si>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</si>
  <si>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</si>
  <si>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</si>
  <si>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</si>
  <si>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</si>
  <si>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</si>
  <si>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</si>
  <si>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</si>
  <si>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</si>
  <si>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</si>
  <si>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</si>
  <si>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</si>
  <si>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</si>
  <si>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</si>
  <si>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</si>
  <si>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</si>
  <si>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</si>
  <si>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</si>
  <si>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</si>
  <si>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</si>
  <si>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</si>
  <si>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</si>
  <si>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</si>
  <si>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</si>
  <si>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</si>
  <si>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</si>
  <si>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</si>
  <si>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</si>
  <si>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</si>
  <si>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</si>
  <si>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</si>
  <si>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</si>
  <si>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</si>
  <si>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</si>
  <si>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</si>
  <si>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</si>
  <si>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</si>
  <si>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</si>
  <si>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</si>
  <si>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</si>
  <si>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</si>
  <si>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</si>
  <si>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</si>
  <si>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</si>
  <si>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</si>
  <si>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</si>
  <si>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</si>
  <si>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</si>
  <si>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</si>
  <si>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</si>
  <si>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</si>
  <si>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</si>
  <si>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</si>
  <si>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</si>
  <si>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</si>
  <si>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</si>
  <si>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</si>
  <si>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</si>
  <si>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</si>
  <si>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</si>
  <si>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</si>
  <si>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</si>
  <si>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</si>
  <si>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</si>
  <si>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</si>
  <si>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</si>
  <si>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</si>
  <si>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</si>
  <si>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</si>
  <si>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</si>
  <si>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</si>
  <si>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</si>
  <si>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</si>
  <si>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</si>
  <si>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</si>
  <si>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</si>
  <si>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</si>
  <si>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</si>
  <si>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</si>
  <si>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</si>
  <si>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</si>
  <si>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</si>
  <si>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</si>
  <si>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</si>
  <si>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</si>
  <si>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</si>
  <si>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</si>
  <si>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</si>
  <si>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</si>
  <si>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</si>
  <si>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</si>
  <si>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</si>
  <si>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</si>
  <si>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</si>
  <si>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</si>
  <si>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</si>
  <si>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</si>
  <si>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</si>
  <si>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</si>
  <si>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</si>
  <si>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</si>
  <si>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</si>
  <si>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</si>
  <si>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</si>
  <si>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</si>
  <si>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</si>
  <si>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</si>
  <si>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</si>
  <si>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</si>
  <si>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</si>
  <si>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</si>
  <si>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</si>
  <si>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</si>
  <si>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</si>
  <si>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</si>
  <si>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</si>
  <si>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</si>
  <si>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</si>
  <si>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</si>
  <si>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</si>
  <si>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</si>
  <si>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</si>
  <si>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</si>
  <si>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</si>
  <si>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</si>
  <si>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</si>
  <si>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</si>
  <si>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</si>
  <si>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</si>
  <si>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</si>
  <si>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</si>
  <si>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</si>
  <si>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</si>
  <si>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</si>
  <si>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</si>
  <si>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</si>
  <si>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</si>
  <si>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</si>
  <si>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</si>
  <si>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</si>
  <si>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</si>
  <si>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</si>
  <si>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</si>
  <si>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</si>
  <si>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</si>
  <si>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</si>
  <si>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</si>
  <si>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</si>
  <si>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</si>
  <si>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</si>
  <si>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</si>
  <si>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</si>
  <si>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</si>
  <si>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</si>
  <si>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</si>
  <si>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</si>
  <si>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</si>
  <si>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</si>
  <si>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</si>
  <si>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</si>
  <si>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</si>
  <si>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</si>
  <si>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</si>
  <si>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</si>
  <si>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</si>
  <si>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</si>
  <si>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</si>
  <si>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</si>
  <si>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</si>
  <si>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</si>
  <si>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</si>
  <si>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</si>
  <si>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</si>
  <si>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</si>
  <si>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</si>
  <si>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</si>
  <si>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</si>
  <si>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</si>
  <si>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</si>
  <si>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</si>
  <si>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</si>
  <si>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</si>
  <si>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</si>
  <si>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</si>
  <si>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</si>
  <si>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</si>
  <si>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</si>
  <si>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</si>
  <si>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</si>
  <si>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</si>
  <si>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</si>
  <si>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</si>
  <si>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</si>
  <si>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</si>
  <si>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</si>
  <si>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</si>
  <si>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</si>
  <si>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</si>
  <si>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</si>
  <si>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</si>
  <si>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</si>
  <si>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</si>
  <si>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</si>
  <si>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</si>
  <si>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</si>
  <si>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</si>
  <si>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</si>
  <si>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</si>
  <si>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</si>
  <si>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</si>
  <si>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</si>
  <si>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</si>
  <si>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</si>
  <si>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</si>
  <si>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</si>
  <si>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</si>
  <si>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</si>
  <si>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</si>
  <si>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</si>
  <si>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</si>
  <si>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</si>
  <si>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</si>
  <si>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</si>
  <si>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</si>
  <si>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</si>
  <si>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</si>
  <si>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</si>
  <si>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</si>
  <si>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</si>
  <si>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</si>
  <si>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</si>
  <si>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</si>
  <si>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</si>
  <si>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</si>
  <si>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</si>
  <si>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</si>
  <si>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</si>
  <si>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</si>
  <si>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</si>
  <si>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</si>
  <si>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</si>
  <si>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</si>
  <si>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</si>
  <si>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</si>
  <si>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</si>
  <si>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</si>
  <si>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</si>
  <si>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</si>
  <si>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</si>
  <si>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</si>
  <si>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</si>
  <si>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</si>
  <si>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</si>
  <si>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</si>
  <si>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</si>
  <si>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</si>
  <si>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</si>
  <si>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</si>
  <si>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</si>
  <si>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</si>
  <si>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</si>
  <si>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</si>
  <si>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</si>
  <si>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</si>
  <si>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</si>
  <si>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</si>
  <si>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</si>
  <si>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</si>
  <si>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</si>
  <si>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</si>
  <si>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</si>
  <si>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</si>
  <si>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</si>
  <si>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</si>
  <si>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</si>
  <si>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</si>
  <si>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</si>
  <si>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</si>
  <si>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</si>
  <si>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</si>
  <si>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</si>
  <si>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</si>
  <si>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</si>
  <si>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</si>
  <si>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</si>
  <si>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</si>
  <si>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</si>
  <si>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</si>
  <si>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</si>
  <si>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</si>
  <si>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</si>
  <si>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</si>
  <si>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</si>
  <si>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</si>
  <si>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</si>
  <si>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</si>
  <si>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</si>
  <si>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</si>
  <si>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</si>
  <si>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</si>
  <si>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</si>
  <si>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</si>
  <si>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</si>
  <si>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</si>
  <si>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</si>
  <si>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</si>
  <si>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</si>
  <si>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</si>
  <si>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</si>
  <si>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</si>
  <si>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</si>
  <si>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</si>
  <si>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</si>
  <si>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</si>
  <si>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</si>
  <si>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</si>
  <si>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</si>
  <si>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</si>
  <si>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</si>
  <si>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</si>
  <si>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</si>
  <si>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</si>
  <si>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</si>
  <si>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</si>
  <si>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</si>
  <si>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</si>
  <si>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</si>
  <si>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</si>
  <si>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</si>
  <si>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</si>
  <si>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</si>
  <si>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</si>
  <si>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</si>
  <si>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</si>
  <si>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</si>
  <si>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</si>
  <si>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</si>
  <si>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</si>
  <si>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</si>
  <si>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</si>
  <si>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</si>
  <si>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</si>
  <si>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</si>
  <si>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</si>
  <si>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</si>
  <si>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</si>
  <si>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</si>
  <si>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</si>
  <si>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</si>
  <si>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</si>
  <si>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</si>
  <si>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</si>
  <si>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</si>
  <si>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</si>
  <si>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</si>
  <si>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</si>
  <si>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</si>
  <si>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</si>
  <si>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</si>
  <si>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</si>
  <si>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</si>
  <si>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</si>
  <si>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</si>
  <si>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</si>
  <si>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</si>
  <si>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</si>
  <si>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</si>
  <si>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</si>
  <si>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</si>
  <si>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</si>
  <si>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</si>
  <si>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</si>
  <si>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</si>
  <si>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</si>
  <si>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</si>
  <si>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</si>
  <si>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</si>
  <si>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</si>
  <si>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</si>
  <si>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</si>
  <si>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</si>
  <si>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</si>
  <si>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</si>
  <si>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</si>
  <si>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</si>
  <si>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</si>
  <si>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</si>
  <si>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</si>
  <si>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</si>
  <si>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</si>
  <si>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</si>
  <si>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</si>
  <si>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</si>
  <si>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</si>
  <si>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</si>
  <si>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</si>
  <si>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</si>
  <si>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</si>
  <si>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</si>
  <si>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</si>
  <si>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</si>
  <si>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</si>
  <si>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</si>
  <si>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</si>
  <si>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</si>
  <si>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</si>
  <si>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</si>
  <si>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</si>
  <si>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</si>
  <si>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</si>
  <si>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</si>
  <si>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</si>
  <si>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</si>
  <si>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</si>
  <si>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</si>
  <si>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</si>
  <si>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</si>
  <si>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</si>
  <si>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</si>
  <si>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</si>
  <si>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</si>
  <si>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</si>
  <si>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</si>
  <si>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</si>
  <si>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</si>
  <si>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</si>
  <si>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</si>
  <si>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</si>
  <si>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</si>
  <si>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</si>
  <si>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</si>
  <si>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</si>
  <si>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</si>
  <si>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</si>
  <si>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</si>
  <si>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</si>
  <si>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</si>
  <si>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</si>
  <si>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</si>
  <si>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</si>
  <si>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</si>
  <si>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</si>
  <si>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</si>
  <si>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</si>
  <si>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</si>
  <si>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</si>
  <si>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</si>
  <si>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</si>
  <si>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</si>
  <si>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</si>
  <si>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</si>
  <si>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</si>
  <si>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</si>
  <si>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</si>
  <si>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</si>
  <si>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</si>
  <si>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</si>
  <si>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</si>
  <si>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</si>
  <si>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</si>
  <si>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</si>
  <si>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</si>
  <si>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</si>
  <si>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</si>
  <si>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</si>
  <si>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</si>
  <si>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</si>
  <si>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</si>
  <si>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</si>
  <si>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</si>
  <si>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</si>
  <si>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</si>
  <si>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</si>
  <si>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</si>
  <si>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</si>
  <si>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</si>
  <si>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</si>
  <si>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</si>
  <si>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</si>
  <si>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</si>
  <si>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</si>
  <si>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</si>
  <si>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</si>
  <si>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</si>
  <si>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</si>
  <si>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</si>
  <si>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</si>
  <si>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</si>
  <si>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</si>
  <si>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</si>
  <si>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</si>
  <si>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</si>
  <si>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</si>
  <si>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</si>
  <si>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</si>
  <si>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</si>
  <si>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</si>
  <si>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</si>
  <si>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</si>
  <si>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</si>
  <si>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</si>
  <si>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</si>
  <si>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</si>
  <si>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</si>
  <si>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</si>
  <si>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</si>
  <si>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</si>
  <si>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</si>
  <si>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</si>
  <si>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</si>
  <si>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</si>
  <si>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</si>
  <si>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</si>
  <si>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</si>
  <si>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</si>
  <si>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</si>
  <si>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</si>
  <si>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</si>
  <si>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</si>
  <si>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</si>
  <si>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</si>
  <si>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</si>
  <si>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</si>
  <si>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</si>
  <si>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</si>
  <si>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</si>
  <si>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</si>
  <si>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</si>
  <si>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</si>
  <si>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</si>
  <si>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</si>
  <si>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</si>
  <si>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</si>
  <si>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</si>
  <si>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</si>
  <si>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</si>
  <si>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</si>
  <si>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</si>
  <si>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</si>
  <si>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</si>
  <si>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</si>
  <si>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</si>
  <si>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</si>
  <si>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</si>
  <si>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</si>
  <si>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</si>
  <si>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</si>
  <si>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</si>
  <si>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</si>
  <si>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</si>
  <si>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</si>
  <si>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</si>
  <si>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</si>
  <si>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</si>
  <si>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</si>
  <si>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</si>
  <si>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</si>
  <si>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</si>
  <si>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</si>
  <si>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</si>
  <si>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</si>
  <si>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</si>
  <si>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</si>
  <si>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</si>
  <si>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</si>
  <si>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</si>
  <si>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</si>
  <si>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</si>
  <si>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</si>
  <si>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</si>
  <si>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</si>
  <si>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</si>
  <si>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</si>
  <si>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</si>
  <si>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</si>
  <si>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</si>
  <si>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</si>
  <si>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</si>
  <si>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</si>
  <si>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</si>
  <si>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</si>
  <si>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</si>
  <si>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</si>
  <si>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</si>
  <si>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</si>
  <si>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</si>
  <si>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</si>
  <si>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</si>
  <si>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</si>
  <si>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</si>
  <si>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</si>
  <si>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</si>
  <si>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</si>
  <si>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</si>
  <si>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</si>
  <si>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</si>
  <si>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</si>
  <si>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</si>
  <si>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</si>
  <si>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</si>
  <si>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</si>
  <si>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</si>
  <si>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</si>
  <si>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</si>
  <si>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</si>
  <si>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</si>
  <si>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</si>
  <si>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</si>
  <si>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</si>
  <si>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</si>
  <si>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</si>
  <si>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</si>
  <si>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</si>
  <si>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</si>
  <si>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</si>
  <si>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</si>
  <si>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</si>
  <si>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</si>
  <si>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</si>
  <si>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</si>
  <si>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</si>
  <si>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</si>
  <si>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</si>
  <si>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</si>
  <si>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</si>
  <si>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</si>
  <si>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</si>
  <si>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</si>
  <si>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</si>
  <si>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</si>
  <si>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</si>
  <si>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</si>
  <si>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</si>
  <si>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</si>
  <si>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</si>
  <si>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</si>
  <si>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</si>
  <si>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</si>
  <si>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</si>
  <si>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</si>
  <si>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</si>
  <si>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</si>
  <si>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</si>
  <si>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</si>
  <si>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</si>
  <si>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</si>
  <si>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</si>
  <si>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</si>
  <si>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</si>
  <si>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</si>
  <si>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</si>
  <si>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</si>
  <si>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</si>
  <si>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</si>
  <si>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</si>
  <si>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</si>
  <si>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</si>
  <si>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</si>
  <si>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</si>
  <si>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</si>
  <si>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</si>
  <si>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</si>
  <si>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</si>
  <si>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</si>
  <si>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</si>
  <si>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</si>
  <si>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</si>
  <si>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</si>
  <si>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</si>
  <si>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</si>
  <si>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</si>
  <si>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</si>
  <si>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</si>
  <si>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</si>
  <si>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</si>
  <si>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</si>
  <si>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</si>
  <si>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</si>
  <si>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</si>
  <si>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</si>
  <si>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</si>
  <si>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</si>
  <si>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</si>
  <si>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</si>
  <si>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</si>
  <si>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</si>
  <si>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</si>
  <si>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</si>
  <si>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</si>
  <si>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</si>
  <si>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</si>
  <si>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</si>
  <si>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</si>
  <si>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</si>
  <si>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</si>
  <si>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</si>
  <si>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</si>
  <si>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</si>
  <si>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</si>
  <si>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</si>
  <si>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</si>
  <si>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</si>
  <si>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</si>
  <si>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</si>
  <si>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</si>
  <si>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</si>
  <si>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</si>
  <si>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</si>
  <si>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</si>
  <si>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</si>
  <si>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</si>
  <si>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</si>
  <si>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</si>
  <si>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</si>
  <si>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</si>
  <si>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</si>
  <si>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</si>
  <si>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</si>
  <si>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</si>
  <si>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</si>
  <si>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</si>
  <si>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</si>
  <si>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</si>
  <si>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</si>
  <si>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</si>
  <si>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</si>
  <si>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</si>
  <si>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</si>
  <si>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</si>
  <si>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</si>
  <si>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</si>
  <si>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</si>
  <si>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</si>
  <si>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</si>
  <si>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</si>
  <si>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</si>
  <si>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</si>
  <si>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</si>
  <si>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</si>
  <si>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</si>
  <si>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</si>
  <si>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</si>
  <si>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</si>
  <si>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</si>
  <si>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</si>
  <si>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</si>
  <si>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</si>
  <si>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</si>
  <si>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</si>
  <si>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</si>
  <si>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</si>
  <si>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</si>
  <si>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</si>
  <si>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</si>
  <si>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</si>
  <si>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</si>
  <si>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</si>
  <si>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</si>
  <si>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</si>
  <si>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</si>
  <si>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</si>
  <si>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</si>
  <si>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</si>
  <si>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</si>
  <si>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</si>
  <si>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</si>
  <si>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</si>
  <si>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</si>
  <si>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</si>
  <si>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</si>
  <si>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</si>
  <si>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</si>
  <si>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</si>
  <si>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</si>
  <si>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</si>
  <si>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</si>
  <si>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</si>
  <si>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</si>
  <si>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</si>
  <si>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</si>
  <si>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</si>
  <si>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</si>
  <si>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</si>
  <si>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</si>
  <si>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</si>
  <si>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</si>
  <si>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</si>
  <si>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</si>
  <si>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</si>
  <si>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</si>
  <si>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</si>
  <si>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</si>
  <si>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</si>
  <si>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</si>
  <si>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</si>
  <si>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</si>
  <si>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</si>
  <si>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</si>
  <si>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</si>
  <si>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</si>
  <si>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</si>
  <si>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</si>
  <si>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</si>
  <si>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</si>
  <si>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</si>
  <si>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</si>
  <si>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</si>
  <si>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</si>
  <si>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</si>
  <si>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</si>
  <si>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</si>
  <si>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</si>
  <si>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</si>
  <si>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</si>
  <si>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</si>
  <si>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</si>
  <si>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</si>
  <si>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</si>
  <si>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</si>
  <si>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</si>
  <si>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</si>
  <si>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</si>
  <si>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</si>
  <si>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</si>
  <si>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</si>
  <si>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</si>
  <si>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</si>
  <si>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</si>
  <si>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</si>
  <si>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</si>
  <si>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</si>
  <si>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</si>
  <si>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</si>
  <si>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</si>
  <si>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</si>
  <si>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</si>
  <si>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</si>
  <si>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</si>
  <si>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</si>
  <si>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</si>
  <si>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</si>
  <si>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</si>
  <si>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</si>
  <si>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</si>
  <si>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</si>
  <si>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</si>
  <si>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</si>
  <si>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</si>
  <si>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</si>
  <si>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</si>
  <si>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</si>
  <si>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</si>
  <si>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</si>
  <si>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</si>
  <si>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</si>
  <si>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</si>
  <si>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</si>
  <si>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</si>
  <si>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</si>
  <si>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</si>
  <si>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</si>
  <si>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</si>
  <si>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</si>
  <si>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</si>
  <si>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</si>
  <si>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</si>
  <si>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</si>
  <si>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</si>
  <si>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</si>
  <si>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</si>
  <si>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</si>
  <si>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</si>
  <si>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</si>
  <si>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</si>
  <si>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</si>
  <si>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</si>
  <si>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</si>
  <si>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</si>
  <si>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</si>
  <si>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</si>
  <si>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</si>
  <si>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</si>
  <si>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</si>
  <si>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</si>
  <si>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</si>
  <si>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</si>
  <si>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</si>
  <si>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</si>
  <si>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</si>
  <si>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</si>
  <si>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</si>
  <si>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</si>
  <si>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</si>
  <si>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</si>
  <si>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</si>
  <si>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</si>
  <si>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</si>
  <si>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</si>
  <si>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</si>
  <si>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</si>
  <si>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</si>
  <si>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</si>
  <si>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</si>
  <si>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</si>
  <si>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</si>
  <si>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</si>
  <si>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</si>
  <si>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</si>
  <si>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</si>
  <si>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</si>
  <si>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</si>
  <si>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</si>
  <si>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</si>
  <si>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</si>
  <si>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</si>
  <si>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</si>
  <si>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</si>
  <si>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</si>
  <si>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</si>
  <si>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</si>
  <si>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</si>
  <si>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</si>
  <si>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</si>
  <si>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</si>
  <si>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</si>
  <si>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</si>
  <si>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</si>
  <si>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</si>
  <si>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</si>
  <si>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</si>
  <si>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</si>
  <si>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</si>
  <si>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</si>
  <si>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</si>
  <si>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</si>
  <si>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</si>
  <si>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</si>
  <si>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</si>
  <si>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</si>
  <si>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</si>
  <si>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</si>
  <si>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</si>
  <si>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</si>
  <si>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</si>
  <si>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</si>
  <si>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</si>
  <si>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</si>
  <si>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</si>
  <si>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</si>
  <si>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</si>
  <si>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</si>
  <si>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</si>
  <si>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</si>
  <si>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</si>
  <si>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</si>
  <si>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</si>
  <si>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</si>
  <si>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</si>
  <si>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</si>
  <si>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</si>
  <si>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</si>
  <si>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</si>
  <si>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</si>
  <si>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</si>
  <si>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</si>
  <si>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</si>
  <si>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</si>
  <si>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</si>
  <si>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</si>
  <si>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</si>
  <si>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</si>
  <si>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</si>
  <si>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</si>
  <si>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</si>
  <si>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</si>
  <si>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</si>
  <si>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</si>
  <si>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</si>
  <si>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</si>
  <si>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</si>
  <si>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</si>
  <si>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</si>
  <si>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</si>
  <si>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</si>
  <si>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</si>
  <si>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</si>
  <si>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</si>
  <si>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</si>
  <si>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</si>
  <si>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</si>
  <si>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</si>
  <si>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</si>
  <si>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</si>
  <si>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</si>
  <si>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</si>
  <si>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</si>
  <si>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</si>
  <si>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</si>
  <si>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</si>
  <si>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</si>
  <si>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</si>
  <si>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</si>
  <si>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</si>
  <si>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</si>
  <si>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</si>
  <si>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</si>
  <si>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</si>
  <si>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</si>
  <si>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</si>
  <si>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</si>
  <si>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</si>
  <si>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</si>
  <si>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</si>
  <si>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</si>
  <si>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</si>
  <si>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</si>
  <si>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</si>
  <si>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</si>
  <si>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</si>
  <si>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</si>
  <si>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</si>
  <si>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</si>
  <si>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</si>
  <si>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</si>
  <si>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</si>
  <si>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</si>
  <si>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</si>
  <si>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</si>
  <si>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</si>
  <si>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</si>
  <si>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</si>
  <si>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</si>
  <si>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</si>
  <si>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</si>
  <si>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</si>
  <si>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</si>
  <si>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</si>
  <si>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</si>
  <si>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</si>
  <si>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</si>
  <si>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</si>
  <si>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</si>
  <si>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</si>
  <si>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</si>
  <si>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</si>
  <si>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</si>
  <si>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</si>
  <si>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</si>
  <si>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</si>
  <si>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</si>
  <si>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</si>
  <si>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</si>
  <si>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</si>
  <si>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</si>
  <si>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</si>
  <si>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</si>
  <si>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</si>
  <si>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</si>
  <si>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</si>
  <si>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</si>
  <si>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</si>
  <si>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</si>
  <si>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</si>
  <si>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</si>
  <si>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</si>
  <si>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</si>
  <si>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</si>
  <si>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</si>
  <si>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</si>
  <si>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</si>
  <si>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</si>
  <si>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</si>
  <si>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</si>
  <si>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</si>
  <si>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</si>
  <si>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</si>
  <si>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</si>
  <si>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</si>
  <si>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</si>
  <si>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</si>
  <si>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</si>
  <si>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</si>
  <si>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</si>
  <si>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</si>
  <si>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</si>
  <si>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</si>
  <si>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</si>
  <si>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</si>
  <si>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</si>
  <si>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</si>
  <si>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</si>
  <si>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</si>
  <si>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</si>
  <si>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</si>
  <si>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</si>
  <si>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</si>
  <si>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</si>
  <si>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</si>
  <si>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</si>
  <si>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</si>
  <si>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</si>
  <si>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</si>
  <si>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</si>
  <si>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</si>
  <si>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</si>
  <si>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</si>
  <si>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</si>
  <si>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</si>
  <si>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</si>
  <si>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</si>
  <si>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</si>
  <si>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</si>
  <si>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</si>
  <si>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</si>
  <si>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</si>
  <si>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</si>
  <si>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</si>
  <si>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</si>
  <si>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</si>
  <si>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</si>
  <si>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</si>
  <si>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</si>
  <si>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</si>
  <si>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</si>
  <si>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</si>
  <si>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</si>
  <si>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</si>
  <si>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</si>
  <si>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</si>
  <si>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</si>
  <si>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</si>
  <si>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</si>
  <si>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</si>
  <si>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</si>
  <si>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</si>
  <si>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</si>
  <si>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</si>
  <si>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</si>
  <si>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</si>
  <si>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</si>
  <si>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</si>
  <si>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</si>
  <si>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</si>
  <si>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</si>
  <si>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</si>
  <si>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</si>
  <si>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</si>
  <si>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</si>
  <si>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</si>
  <si>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</si>
  <si>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</si>
  <si>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</si>
  <si>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</si>
  <si>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</si>
  <si>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</si>
  <si>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</si>
  <si>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</si>
  <si>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</si>
  <si>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</si>
  <si>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</si>
  <si>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</si>
  <si>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</si>
  <si>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</si>
  <si>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</si>
  <si>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</si>
  <si>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</si>
  <si>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</si>
  <si>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</si>
  <si>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</si>
  <si>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</si>
  <si>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</si>
  <si>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</si>
  <si>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</si>
  <si>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</si>
  <si>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</si>
  <si>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</si>
  <si>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</si>
  <si>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</si>
  <si>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</si>
  <si>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</si>
  <si>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</si>
  <si>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</si>
  <si>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</si>
  <si>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</si>
  <si>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</si>
  <si>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</si>
  <si>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</si>
  <si>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</si>
  <si>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</si>
  <si>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</si>
  <si>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</si>
  <si>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</si>
  <si>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</si>
  <si>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</si>
  <si>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</si>
  <si>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</si>
  <si>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</si>
  <si>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</si>
  <si>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</si>
  <si>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</si>
  <si>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</si>
  <si>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</si>
  <si>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</si>
  <si>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</si>
  <si>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</si>
  <si>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</si>
  <si>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</si>
  <si>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</si>
  <si>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</si>
  <si>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</si>
  <si>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</si>
  <si>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</si>
  <si>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</si>
  <si>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</si>
  <si>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</si>
  <si>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</si>
  <si>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</si>
  <si>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</si>
  <si>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</si>
  <si>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</si>
  <si>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</si>
  <si>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</si>
  <si>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</si>
  <si>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</si>
  <si>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</si>
  <si>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</si>
  <si>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</si>
  <si>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</si>
  <si>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</si>
  <si>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</si>
  <si>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</si>
  <si>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</si>
  <si>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</si>
  <si>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</si>
  <si>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</si>
  <si>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</si>
  <si>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</si>
  <si>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</si>
  <si>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</si>
  <si>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</si>
  <si>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</si>
  <si>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</si>
  <si>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</si>
  <si>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</si>
  <si>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</si>
  <si>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</si>
  <si>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</si>
  <si>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</si>
  <si>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</si>
  <si>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</si>
  <si>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</si>
  <si>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</si>
  <si>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</si>
  <si>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</si>
  <si>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</si>
  <si>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</si>
  <si>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</si>
  <si>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</si>
  <si>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</si>
  <si>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</si>
  <si>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</si>
  <si>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Percentage Funded</t>
  </si>
  <si>
    <t>Date Created Conversion</t>
  </si>
  <si>
    <t>Date Ended Conversion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</si>
  <si>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</si>
  <si>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</si>
  <si>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</si>
  <si>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</si>
  <si>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</si>
  <si>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</si>
  <si>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</si>
  <si>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</si>
  <si>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</si>
  <si>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</si>
  <si>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</si>
  <si>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</si>
  <si>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</si>
  <si>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</si>
  <si>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</si>
  <si>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</si>
  <si>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</si>
  <si>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</si>
  <si>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</si>
  <si>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</si>
  <si>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</si>
  <si>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</si>
  <si>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</si>
  <si>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</si>
  <si>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</si>
  <si>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</si>
  <si>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</si>
  <si>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</si>
  <si>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</si>
  <si>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</si>
  <si>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</si>
  <si>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</si>
  <si>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</si>
  <si>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</si>
  <si>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</si>
  <si>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</si>
  <si>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</si>
  <si>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</si>
  <si>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</si>
  <si>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</si>
  <si>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</si>
  <si>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Sub-Category</t>
  </si>
  <si>
    <t>Parent Category</t>
  </si>
  <si>
    <t>Sub-Category</t>
  </si>
  <si>
    <t>television</t>
  </si>
  <si>
    <t>Search Term</t>
  </si>
  <si>
    <t>Number of Successful Projects</t>
  </si>
  <si>
    <t>science fiction</t>
  </si>
  <si>
    <t>wearables</t>
  </si>
  <si>
    <t>Number of Failed Projects</t>
  </si>
  <si>
    <t>Number of Canceled Projects</t>
  </si>
  <si>
    <t>shorts</t>
  </si>
  <si>
    <t>drama</t>
  </si>
  <si>
    <t>documentary</t>
  </si>
  <si>
    <t>animation</t>
  </si>
  <si>
    <t>plays</t>
  </si>
  <si>
    <t>web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</si>
  <si>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</si>
  <si>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</si>
  <si>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</si>
  <si>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</si>
  <si>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</si>
  <si>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</si>
  <si>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</si>
  <si>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</si>
  <si>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</si>
  <si>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</si>
  <si>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</si>
  <si>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</si>
  <si>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</si>
  <si>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</si>
  <si>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</si>
  <si>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</si>
  <si>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</si>
  <si>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</si>
  <si>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</si>
  <si>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</si>
  <si>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</si>
  <si>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</si>
  <si>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</si>
  <si>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</si>
  <si>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</si>
  <si>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Number of Live Projects</t>
  </si>
  <si>
    <t>spaces</t>
  </si>
  <si>
    <t>musical</t>
  </si>
  <si>
    <t>children's books</t>
  </si>
  <si>
    <t>makerspaces</t>
  </si>
  <si>
    <t>space exploration</t>
  </si>
  <si>
    <t>classical music</t>
  </si>
  <si>
    <t>restaurants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</si>
  <si>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</si>
  <si>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</si>
  <si>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</si>
  <si>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</si>
  <si>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</si>
  <si>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</si>
  <si>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</si>
  <si>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</si>
  <si>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</si>
  <si>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Row Labels</t>
  </si>
  <si>
    <t>Grand Total</t>
  </si>
  <si>
    <t>Column Labels</t>
  </si>
  <si>
    <t>Sum of id</t>
  </si>
  <si>
    <t>Average Donation</t>
  </si>
  <si>
    <t>(All)</t>
  </si>
  <si>
    <t>Count of state</t>
  </si>
  <si>
    <t>Canceled</t>
  </si>
  <si>
    <t>Failed</t>
  </si>
  <si>
    <t>Live</t>
  </si>
  <si>
    <t>Successful</t>
  </si>
  <si>
    <t>Count of Canceled</t>
  </si>
  <si>
    <t>Count of Failed</t>
  </si>
  <si>
    <t>Count of Live</t>
  </si>
  <si>
    <t>Count of Successful</t>
  </si>
  <si>
    <t>2009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</si>
  <si>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</si>
  <si>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</si>
  <si>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</si>
  <si>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</si>
  <si>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</si>
  <si>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</si>
  <si>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</si>
  <si>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</si>
  <si>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</si>
  <si>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2010</t>
  </si>
  <si>
    <t>Qtr1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</si>
  <si>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</si>
  <si>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</si>
  <si>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</si>
  <si>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</si>
  <si>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</si>
  <si>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</si>
  <si>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</si>
  <si>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</si>
  <si>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</si>
  <si>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</si>
  <si>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</si>
  <si>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</si>
  <si>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</si>
  <si>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Years</t>
  </si>
  <si>
    <t>Success Rate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</si>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</sst>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6" formatCode="_(&quot;$&quot;* #,##0_);_(&quot;$&quot;* \(#,##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  <xf numFmtId="14" fontId="0" fillId="0" borderId="0" xfId="0" applyNumberFormat="1" applyAlignment="1">
      <alignment wrapText="1"/>
    </xf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0" fontId="5" fillId="0" borderId="3" xfId="4" applyAlignment="1">
      <alignment horizontal="center"/>
    </xf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  <xf numFmtId="166" fontId="16" fillId="0" borderId="0" xfId="42" applyNumberFormat="1" applyFont="1" applyAlignment="1">
      <alignment horizontal="center"/>
    </xf>
    <xf numFmtId="166" fontId="0" fillId="0" borderId="0" xfId="42" applyNumberFormat="1" applyFont="1"/>
    <xf numFmtId="0" fontId="0" fillId="0" borderId="0" xfId="0" applyAlignment="1">
      <alignment horizontal="left" indent="1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2"/>
    </xf>
    <xf numFmtId="9" fontId="0" fillId="0" borderId="0" xfId="43" applyFont="1" applyAlignment="1">
      <alignment horizont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FF97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[KickstarterStats - HW 1 - Alan Roof.xlsx]Stacked Pivot Chart with Filter!PivotTable2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'Stacked Pivot Chart with Filter'!$B$3</c:f>
              <c:strCache>
                <c:ptCount val="1"/>
                <c:pt idx="0">
                  <c:v>Count of 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'Stacked Pivot Chart with Filter'!$A$4:$A$13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Pivot Chart with Filter'!$B$4:$B$13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1A-4B36-87D7-D5F3E5093EB5}"/>
            </c:ext>
          </c:extLst>
        </c:ser>
        <c:ser>
          <c:idx val="1"/>
          <c:order val="1"/>
          <c:tx>
            <c:strRef>
              <c:f>'Stacked Pivot Chart with Filter'!$C$3</c:f>
              <c:strCache>
                <c:ptCount val="1"/>
                <c:pt idx="0">
                  <c:v>Count of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'Stacked Pivot Chart with Filter'!$A$4:$A$13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Pivot Chart with Filter'!$C$4:$C$13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1A-4B36-87D7-D5F3E5093EB5}"/>
            </c:ext>
          </c:extLst>
        </c:ser>
        <c:ser>
          <c:idx val="2"/>
          <c:order val="2"/>
          <c:tx>
            <c:strRef>
              <c:f>'Stacked Pivot Chart with Filter'!$D$3</c:f>
              <c:strCache>
                <c:ptCount val="1"/>
                <c:pt idx="0">
                  <c:v>Count of 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'Stacked Pivot Chart with Filter'!$A$4:$A$13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Pivot Chart with Filter'!$D$4:$D$13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1A-4B36-87D7-D5F3E5093EB5}"/>
            </c:ext>
          </c:extLst>
        </c:ser>
        <c:ser>
          <c:idx val="3"/>
          <c:order val="3"/>
          <c:tx>
            <c:strRef>
              <c:f>'Stacked Pivot Chart with Filter'!$E$3</c:f>
              <c:strCache>
                <c:ptCount val="1"/>
                <c:pt idx="0">
                  <c:v>Count of 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'Stacked Pivot Chart with Filter'!$A$4:$A$13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Pivot Chart with Filter'!$E$4:$E$13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1A-4B36-87D7-D5F3E5093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7038728"/>
        <c:axId val="627036104"/>
      </c:barChart>
      <c:catAx>
        <c:axId val="627038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036104"/>
        <c:crosses val="autoZero"/>
        <c:auto val="1"/>
        <c:lblAlgn val="ctr"/>
        <c:lblOffset val="100"/>
        <c:noMultiLvlLbl val="0"/>
      </c:catAx>
      <c:valAx>
        <c:axId val="627036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038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Rate by Parent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'Success Rate by Parent Category'!$A$15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'Success Rate by Parent Category'!$B$14</c:f>
              <c:strCache>
                <c:ptCount val="1"/>
                <c:pt idx="0">
                  <c:v>Success Rate</c:v>
                </c:pt>
              </c:strCache>
            </c:strRef>
          </c:cat>
          <c:val>
            <c:numRef>
              <c:f>'Success Rate by Parent Category'!$B$15</c:f>
              <c:numCache>
                <c:formatCode>0%</c:formatCode>
                <c:ptCount val="1"/>
                <c:pt idx="0">
                  <c:v>0.77044025157232709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43-4FFF-90EE-4969E22C9771}"/>
            </c:ext>
          </c:extLst>
        </c:ser>
        <c:ser>
          <c:idx val="1"/>
          <c:order val="1"/>
          <c:tx>
            <c:strRef>
              <c:f>'Success Rate by Parent Category'!$A$16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'Success Rate by Parent Category'!$B$14</c:f>
              <c:strCache>
                <c:ptCount val="1"/>
                <c:pt idx="0">
                  <c:v>Success Rate</c:v>
                </c:pt>
              </c:strCache>
            </c:strRef>
          </c:cat>
          <c:val>
            <c:numRef>
              <c:f>'Success Rate by Parent Category'!$B$16</c:f>
              <c:numCache>
                <c:formatCode>0%</c:formatCode>
                <c:ptCount val="1"/>
                <c:pt idx="0">
                  <c:v>0.61848341232227488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43-4FFF-90EE-4969E22C9771}"/>
            </c:ext>
          </c:extLst>
        </c:ser>
        <c:ser>
          <c:idx val="2"/>
          <c:order val="2"/>
          <c:tx>
            <c:strRef>
              <c:f>'Success Rate by Parent Category'!$A$17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'Success Rate by Parent Category'!$B$14</c:f>
              <c:strCache>
                <c:ptCount val="1"/>
                <c:pt idx="0">
                  <c:v>Success Rate</c:v>
                </c:pt>
              </c:strCache>
            </c:strRef>
          </c:cat>
          <c:val>
            <c:numRef>
              <c:f>'Success Rate by Parent Category'!$B$17</c:f>
              <c:numCache>
                <c:formatCode>0%</c:formatCode>
                <c:ptCount val="1"/>
                <c:pt idx="0">
                  <c:v>0.57565789473684215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43-4FFF-90EE-4969E22C9771}"/>
            </c:ext>
          </c:extLst>
        </c:ser>
        <c:ser>
          <c:idx val="3"/>
          <c:order val="3"/>
          <c:tx>
            <c:strRef>
              <c:f>'Success Rate by Parent Category'!$A$18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'Success Rate by Parent Category'!$B$14</c:f>
              <c:strCache>
                <c:ptCount val="1"/>
                <c:pt idx="0">
                  <c:v>Success Rate</c:v>
                </c:pt>
              </c:strCache>
            </c:strRef>
          </c:cat>
          <c:val>
            <c:numRef>
              <c:f>'Success Rate by Parent Category'!$B$18</c:f>
              <c:numCache>
                <c:formatCode>0%</c:formatCode>
                <c:ptCount val="1"/>
                <c:pt idx="0">
                  <c:v>0.46268656716417911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43-4FFF-90EE-4969E22C9771}"/>
            </c:ext>
          </c:extLst>
        </c:ser>
        <c:ser>
          <c:idx val="4"/>
          <c:order val="4"/>
          <c:tx>
            <c:strRef>
              <c:f>'Success Rate by Parent Category'!$A$19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'Success Rate by Parent Category'!$B$14</c:f>
              <c:strCache>
                <c:ptCount val="1"/>
                <c:pt idx="0">
                  <c:v>Success Rate</c:v>
                </c:pt>
              </c:strCache>
            </c:strRef>
          </c:cat>
          <c:val>
            <c:numRef>
              <c:f>'Success Rate by Parent Category'!$B$19</c:f>
              <c:numCache>
                <c:formatCode>0%</c:formatCode>
                <c:ptCount val="1"/>
                <c:pt idx="0">
                  <c:v>0.38764044943820225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443-4FFF-90EE-4969E22C9771}"/>
            </c:ext>
          </c:extLst>
        </c:ser>
        <c:ser>
          <c:idx val="5"/>
          <c:order val="5"/>
          <c:tx>
            <c:strRef>
              <c:f>'Success Rate by Parent Category'!$A$20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'Success Rate by Parent Category'!$B$14</c:f>
              <c:strCache>
                <c:ptCount val="1"/>
                <c:pt idx="0">
                  <c:v>Success Rate</c:v>
                </c:pt>
              </c:strCache>
            </c:strRef>
          </c:cat>
          <c:val>
            <c:numRef>
              <c:f>'Success Rate by Parent Category'!$B$20</c:f>
              <c:numCache>
                <c:formatCode>0%</c:formatCode>
                <c:ptCount val="1"/>
                <c:pt idx="0">
                  <c:v>0.37889688249400477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443-4FFF-90EE-4969E22C9771}"/>
            </c:ext>
          </c:extLst>
        </c:ser>
        <c:ser>
          <c:idx val="6"/>
          <c:order val="6"/>
          <c:tx>
            <c:strRef>
              <c:f>'Success Rate by Parent Category'!$A$21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'Success Rate by Parent Category'!$B$14</c:f>
              <c:strCache>
                <c:ptCount val="1"/>
                <c:pt idx="0">
                  <c:v>Success Rate</c:v>
                </c:pt>
              </c:strCache>
            </c:strRef>
          </c:cat>
          <c:val>
            <c:numRef>
              <c:f>'Success Rate by Parent Category'!$B$21</c:f>
              <c:numCache>
                <c:formatCode>0%</c:formatCode>
                <c:ptCount val="1"/>
                <c:pt idx="0">
                  <c:v>0.35135135135135137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443-4FFF-90EE-4969E22C9771}"/>
            </c:ext>
          </c:extLst>
        </c:ser>
        <c:ser>
          <c:idx val="7"/>
          <c:order val="7"/>
          <c:tx>
            <c:strRef>
              <c:f>'Success Rate by Parent Category'!$A$22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'Success Rate by Parent Category'!$B$14</c:f>
              <c:strCache>
                <c:ptCount val="1"/>
                <c:pt idx="0">
                  <c:v>Success Rate</c:v>
                </c:pt>
              </c:strCache>
            </c:strRef>
          </c:cat>
          <c:val>
            <c:numRef>
              <c:f>'Success Rate by Parent Category'!$B$22</c:f>
              <c:numCache>
                <c:formatCode>0%</c:formatCode>
                <c:ptCount val="1"/>
                <c:pt idx="0">
                  <c:v>0.20238095238095238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443-4FFF-90EE-4969E22C9771}"/>
            </c:ext>
          </c:extLst>
        </c:ser>
        <c:ser>
          <c:idx val="8"/>
          <c:order val="8"/>
          <c:tx>
            <c:strRef>
              <c:f>'Success Rate by Parent Category'!$A$23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'Success Rate by Parent Category'!$B$14</c:f>
              <c:strCache>
                <c:ptCount val="1"/>
                <c:pt idx="0">
                  <c:v>Success Rate</c:v>
                </c:pt>
              </c:strCache>
            </c:strRef>
          </c:cat>
          <c:val>
            <c:numRef>
              <c:f>'Success Rate by Parent Category'!$B$23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443-4FFF-90EE-4969E22C9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4088240"/>
        <c:axId val="704090864"/>
      </c:barChart>
      <c:catAx>
        <c:axId val="70408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090864"/>
        <c:crosses val="autoZero"/>
        <c:auto val="1"/>
        <c:lblAlgn val="ctr"/>
        <c:lblOffset val="100"/>
        <c:noMultiLvlLbl val="0"/>
      </c:catAx>
      <c:valAx>
        <c:axId val="70409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08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[KickstarterStats - HW 1 - Alan Roof.xlsx]Success Rate by Month!PivotTable3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'Success Rate by Month'!$B$4</c:f>
              <c:strCache>
                <c:ptCount val="1"/>
                <c:pt idx="0">
                  <c:v>Count of Live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'Success Rate by Month'!$A$5:$A$17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Rate by Month'!$B$5:$B$17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75-4393-8F55-85E251225638}"/>
            </c:ext>
          </c:extLst>
        </c:ser>
        <c:ser>
          <c:idx val="1"/>
          <c:order val="1"/>
          <c:tx>
            <c:strRef>
              <c:f>'Success Rate by Month'!$C$4</c:f>
              <c:strCache>
                <c:ptCount val="1"/>
                <c:pt idx="0">
                  <c:v>Count of 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'Success Rate by Month'!$A$5:$A$17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Rate by Month'!$C$5:$C$17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75-4393-8F55-85E251225638}"/>
            </c:ext>
          </c:extLst>
        </c:ser>
        <c:ser>
          <c:idx val="2"/>
          <c:order val="2"/>
          <c:tx>
            <c:strRef>
              <c:f>'Success Rate by Month'!$D$4</c:f>
              <c:strCache>
                <c:ptCount val="1"/>
                <c:pt idx="0">
                  <c:v>Count of 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'Success Rate by Month'!$A$5:$A$17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Rate by Month'!$D$5:$D$17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75-4393-8F55-85E251225638}"/>
            </c:ext>
          </c:extLst>
        </c:ser>
        <c:ser>
          <c:idx val="3"/>
          <c:order val="3"/>
          <c:tx>
            <c:strRef>
              <c:f>'Success Rate by Month'!$E$4</c:f>
              <c:strCache>
                <c:ptCount val="1"/>
                <c:pt idx="0">
                  <c:v>Count of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'Success Rate by Month'!$A$5:$A$17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Rate by Month'!$E$5:$E$17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975-4393-8F55-85E251225638}"/>
            </c:ext>
          </c:extLst>
        </c:ser>
        <c:ser>
          <c:idx val="4"/>
          <c:order val="4"/>
          <c:tx>
            <c:strRef>
              <c:f>'Success Rate by Month'!$F$4</c:f>
              <c:strCache>
                <c:ptCount val="1"/>
                <c:pt idx="0">
                  <c:v>Count of state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'Success Rate by Month'!$A$5:$A$17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Rate by Month'!$F$5:$F$17</c:f>
              <c:numCache>
                <c:formatCode>General</c:formatCode>
                <c:ptCount val="12"/>
                <c:pt idx="0">
                  <c:v>49</c:v>
                </c:pt>
                <c:pt idx="1">
                  <c:v>47</c:v>
                </c:pt>
                <c:pt idx="2">
                  <c:v>42</c:v>
                </c:pt>
                <c:pt idx="3">
                  <c:v>44</c:v>
                </c:pt>
                <c:pt idx="4">
                  <c:v>36</c:v>
                </c:pt>
                <c:pt idx="5">
                  <c:v>56</c:v>
                </c:pt>
                <c:pt idx="6">
                  <c:v>53</c:v>
                </c:pt>
                <c:pt idx="7">
                  <c:v>44</c:v>
                </c:pt>
                <c:pt idx="8">
                  <c:v>52</c:v>
                </c:pt>
                <c:pt idx="9">
                  <c:v>55</c:v>
                </c:pt>
                <c:pt idx="10">
                  <c:v>73</c:v>
                </c:pt>
                <c:pt idx="11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975-4393-8F55-85E251225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945632"/>
        <c:axId val="708948256"/>
      </c:lineChart>
      <c:catAx>
        <c:axId val="708945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948256"/>
        <c:crosses val="autoZero"/>
        <c:auto val="1"/>
        <c:lblAlgn val="ctr"/>
        <c:lblOffset val="100"/>
        <c:noMultiLvlLbl val="0"/>
      </c:catAx>
      <c:valAx>
        <c:axId val="70894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945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Comparison of Kickstarter</a:t>
            </a:r>
            <a:r>
              <a:rPr lang="en-US" baseline="0"/>
              <a:t> Projects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Stats'!$B$1</c:f>
              <c:strCache>
                <c:ptCount val="1"/>
                <c:pt idx="0">
                  <c:v>Number of Successful Projects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Stats'!$A$2:$A$10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'Category Stats'!$B$2:$B$10</c:f>
              <c:numCache>
                <c:formatCode>General</c:formatCode>
                <c:ptCount val="9"/>
                <c:pt idx="0">
                  <c:v>300</c:v>
                </c:pt>
                <c:pt idx="1">
                  <c:v>839</c:v>
                </c:pt>
                <c:pt idx="2">
                  <c:v>209</c:v>
                </c:pt>
                <c:pt idx="3">
                  <c:v>80</c:v>
                </c:pt>
                <c:pt idx="4">
                  <c:v>540</c:v>
                </c:pt>
                <c:pt idx="5">
                  <c:v>0</c:v>
                </c:pt>
                <c:pt idx="6">
                  <c:v>80</c:v>
                </c:pt>
                <c:pt idx="7">
                  <c:v>34</c:v>
                </c:pt>
                <c:pt idx="8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F7-48E7-B0F7-C5B50C5F0080}"/>
            </c:ext>
          </c:extLst>
        </c:ser>
        <c:ser>
          <c:idx val="1"/>
          <c:order val="1"/>
          <c:tx>
            <c:strRef>
              <c:f>'Category Stats'!$C$1</c:f>
              <c:strCache>
                <c:ptCount val="1"/>
                <c:pt idx="0">
                  <c:v>Number of Failed Projects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Stats'!$A$2:$A$10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'Category Stats'!$C$2:$C$10</c:f>
              <c:numCache>
                <c:formatCode>General</c:formatCode>
                <c:ptCount val="9"/>
                <c:pt idx="0">
                  <c:v>180</c:v>
                </c:pt>
                <c:pt idx="1">
                  <c:v>493</c:v>
                </c:pt>
                <c:pt idx="2">
                  <c:v>213</c:v>
                </c:pt>
                <c:pt idx="3">
                  <c:v>127</c:v>
                </c:pt>
                <c:pt idx="4">
                  <c:v>120</c:v>
                </c:pt>
                <c:pt idx="5">
                  <c:v>0</c:v>
                </c:pt>
                <c:pt idx="6">
                  <c:v>140</c:v>
                </c:pt>
                <c:pt idx="7">
                  <c:v>140</c:v>
                </c:pt>
                <c:pt idx="8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F7-48E7-B0F7-C5B50C5F0080}"/>
            </c:ext>
          </c:extLst>
        </c:ser>
        <c:ser>
          <c:idx val="2"/>
          <c:order val="2"/>
          <c:tx>
            <c:strRef>
              <c:f>'Category Stats'!$D$1</c:f>
              <c:strCache>
                <c:ptCount val="1"/>
                <c:pt idx="0">
                  <c:v>Number of Canceled Projects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Stats'!$A$2:$A$10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'Category Stats'!$D$2:$D$10</c:f>
              <c:numCache>
                <c:formatCode>General</c:formatCode>
                <c:ptCount val="9"/>
                <c:pt idx="0">
                  <c:v>40</c:v>
                </c:pt>
                <c:pt idx="1">
                  <c:v>37</c:v>
                </c:pt>
                <c:pt idx="2">
                  <c:v>178</c:v>
                </c:pt>
                <c:pt idx="3">
                  <c:v>30</c:v>
                </c:pt>
                <c:pt idx="4">
                  <c:v>20</c:v>
                </c:pt>
                <c:pt idx="5">
                  <c:v>24</c:v>
                </c:pt>
                <c:pt idx="6">
                  <c:v>0</c:v>
                </c:pt>
                <c:pt idx="7">
                  <c:v>20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F7-48E7-B0F7-C5B50C5F0080}"/>
            </c:ext>
          </c:extLst>
        </c:ser>
        <c:ser>
          <c:idx val="3"/>
          <c:order val="3"/>
          <c:tx>
            <c:strRef>
              <c:f>'Category Stats'!$E$1</c:f>
              <c:strCache>
                <c:ptCount val="1"/>
                <c:pt idx="0">
                  <c:v>Number of Live Projects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Stats'!$A$2:$A$10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'Category Stats'!$E$2:$E$10</c:f>
              <c:numCache>
                <c:formatCode>General</c:formatCode>
                <c:ptCount val="9"/>
                <c:pt idx="0">
                  <c:v>0</c:v>
                </c:pt>
                <c:pt idx="1">
                  <c:v>24</c:v>
                </c:pt>
                <c:pt idx="2">
                  <c:v>0</c:v>
                </c:pt>
                <c:pt idx="3">
                  <c:v>0</c:v>
                </c:pt>
                <c:pt idx="4">
                  <c:v>20</c:v>
                </c:pt>
                <c:pt idx="5">
                  <c:v>0</c:v>
                </c:pt>
                <c:pt idx="6">
                  <c:v>0</c:v>
                </c:pt>
                <c:pt idx="7">
                  <c:v>6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DF7-48E7-B0F7-C5B50C5F0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76538160"/>
        <c:axId val="-1674552400"/>
      </c:barChart>
      <c:catAx>
        <c:axId val="-1676538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74552400"/>
        <c:crosses val="autoZero"/>
        <c:auto val="1"/>
        <c:lblAlgn val="ctr"/>
        <c:lblOffset val="100"/>
        <c:noMultiLvlLbl val="0"/>
      </c:catAx>
      <c:valAx>
        <c:axId val="-167455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76538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297180</xdr:colOff>
      <xdr:row>0</xdr:row>
      <xdr:rowOff>114300</xdr:rowOff>
    </xdr:from>
    <xdr:to>
      <xdr:col>13</xdr:col>
      <xdr:colOff>243840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47A851-D9FB-4849-A93A-B84A9C8EE3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624840</xdr:colOff>
      <xdr:row>13</xdr:row>
      <xdr:rowOff>26670</xdr:rowOff>
    </xdr:from>
    <xdr:to>
      <xdr:col>8</xdr:col>
      <xdr:colOff>548640</xdr:colOff>
      <xdr:row>28</xdr:row>
      <xdr:rowOff>26670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67984E-7607-41FC-8973-141A33EB5F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18</xdr:row>
      <xdr:rowOff>22860</xdr:rowOff>
    </xdr:from>
    <xdr:to>
      <xdr:col>5</xdr:col>
      <xdr:colOff>876300</xdr:colOff>
      <xdr:row>33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BAEF0E-7AB8-4A8F-918E-DE33EB2D90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9524</xdr:colOff>
      <xdr:row>12</xdr:row>
      <xdr:rowOff>14287</xdr:rowOff>
    </xdr:from>
    <xdr:to>
      <xdr:col>4</xdr:col>
      <xdr:colOff>1821179</xdr:colOff>
      <xdr:row>26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488989-B798-412E-A3CB-4E1942D739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anr/Downloads/KickstarterSta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Kickstarter"/>
      <sheetName val="Category Stats"/>
      <sheetName val="Subcategory Stats"/>
    </sheetNames>
    <sheetDataSet>
      <sheetData sheetId="0"/>
      <sheetData sheetId="1">
        <row r="1">
          <cell r="F1" t="str">
            <v>state</v>
          </cell>
          <cell r="T1" t="str">
            <v>Parent Category</v>
          </cell>
          <cell r="U1" t="str">
            <v>Sub-Category</v>
          </cell>
        </row>
        <row r="2">
          <cell r="F2" t="str">
            <v>successful</v>
          </cell>
          <cell r="T2" t="str">
            <v>film &amp; video</v>
          </cell>
          <cell r="U2" t="str">
            <v>television</v>
          </cell>
        </row>
        <row r="3">
          <cell r="F3" t="str">
            <v>successful</v>
          </cell>
          <cell r="T3" t="str">
            <v>film &amp; video</v>
          </cell>
          <cell r="U3" t="str">
            <v>television</v>
          </cell>
        </row>
        <row r="4">
          <cell r="F4" t="str">
            <v>successful</v>
          </cell>
          <cell r="T4" t="str">
            <v>film &amp; video</v>
          </cell>
          <cell r="U4" t="str">
            <v>television</v>
          </cell>
        </row>
        <row r="5">
          <cell r="F5" t="str">
            <v>successful</v>
          </cell>
          <cell r="T5" t="str">
            <v>film &amp; video</v>
          </cell>
          <cell r="U5" t="str">
            <v>television</v>
          </cell>
        </row>
        <row r="6">
          <cell r="F6" t="str">
            <v>successful</v>
          </cell>
          <cell r="T6" t="str">
            <v>film &amp; video</v>
          </cell>
          <cell r="U6" t="str">
            <v>television</v>
          </cell>
        </row>
        <row r="7">
          <cell r="F7" t="str">
            <v>successful</v>
          </cell>
          <cell r="T7" t="str">
            <v>film &amp; video</v>
          </cell>
          <cell r="U7" t="str">
            <v>television</v>
          </cell>
        </row>
        <row r="8">
          <cell r="F8" t="str">
            <v>successful</v>
          </cell>
          <cell r="T8" t="str">
            <v>film &amp; video</v>
          </cell>
          <cell r="U8" t="str">
            <v>television</v>
          </cell>
        </row>
        <row r="9">
          <cell r="F9" t="str">
            <v>successful</v>
          </cell>
          <cell r="T9" t="str">
            <v>film &amp; video</v>
          </cell>
          <cell r="U9" t="str">
            <v>television</v>
          </cell>
        </row>
        <row r="10">
          <cell r="F10" t="str">
            <v>successful</v>
          </cell>
          <cell r="T10" t="str">
            <v>film &amp; video</v>
          </cell>
          <cell r="U10" t="str">
            <v>television</v>
          </cell>
        </row>
        <row r="11">
          <cell r="F11" t="str">
            <v>successful</v>
          </cell>
          <cell r="T11" t="str">
            <v>film &amp; video</v>
          </cell>
          <cell r="U11" t="str">
            <v>television</v>
          </cell>
        </row>
        <row r="12">
          <cell r="F12" t="str">
            <v>successful</v>
          </cell>
          <cell r="T12" t="str">
            <v>film &amp; video</v>
          </cell>
          <cell r="U12" t="str">
            <v>television</v>
          </cell>
        </row>
        <row r="13">
          <cell r="F13" t="str">
            <v>successful</v>
          </cell>
          <cell r="T13" t="str">
            <v>film &amp; video</v>
          </cell>
          <cell r="U13" t="str">
            <v>television</v>
          </cell>
        </row>
        <row r="14">
          <cell r="F14" t="str">
            <v>successful</v>
          </cell>
          <cell r="T14" t="str">
            <v>film &amp; video</v>
          </cell>
          <cell r="U14" t="str">
            <v>television</v>
          </cell>
        </row>
        <row r="15">
          <cell r="F15" t="str">
            <v>successful</v>
          </cell>
          <cell r="T15" t="str">
            <v>film &amp; video</v>
          </cell>
          <cell r="U15" t="str">
            <v>television</v>
          </cell>
        </row>
        <row r="16">
          <cell r="F16" t="str">
            <v>successful</v>
          </cell>
          <cell r="T16" t="str">
            <v>film &amp; video</v>
          </cell>
          <cell r="U16" t="str">
            <v>television</v>
          </cell>
        </row>
        <row r="17">
          <cell r="F17" t="str">
            <v>successful</v>
          </cell>
          <cell r="T17" t="str">
            <v>film &amp; video</v>
          </cell>
          <cell r="U17" t="str">
            <v>television</v>
          </cell>
        </row>
        <row r="18">
          <cell r="F18" t="str">
            <v>successful</v>
          </cell>
          <cell r="T18" t="str">
            <v>film &amp; video</v>
          </cell>
          <cell r="U18" t="str">
            <v>television</v>
          </cell>
        </row>
        <row r="19">
          <cell r="F19" t="str">
            <v>successful</v>
          </cell>
          <cell r="T19" t="str">
            <v>film &amp; video</v>
          </cell>
          <cell r="U19" t="str">
            <v>television</v>
          </cell>
        </row>
        <row r="20">
          <cell r="F20" t="str">
            <v>successful</v>
          </cell>
          <cell r="T20" t="str">
            <v>film &amp; video</v>
          </cell>
          <cell r="U20" t="str">
            <v>television</v>
          </cell>
        </row>
        <row r="21">
          <cell r="F21" t="str">
            <v>successful</v>
          </cell>
          <cell r="T21" t="str">
            <v>film &amp; video</v>
          </cell>
          <cell r="U21" t="str">
            <v>television</v>
          </cell>
        </row>
        <row r="22">
          <cell r="F22" t="str">
            <v>successful</v>
          </cell>
          <cell r="T22" t="str">
            <v>film &amp; video</v>
          </cell>
          <cell r="U22" t="str">
            <v>television</v>
          </cell>
        </row>
        <row r="23">
          <cell r="F23" t="str">
            <v>successful</v>
          </cell>
          <cell r="T23" t="str">
            <v>film &amp; video</v>
          </cell>
          <cell r="U23" t="str">
            <v>television</v>
          </cell>
        </row>
        <row r="24">
          <cell r="F24" t="str">
            <v>successful</v>
          </cell>
          <cell r="T24" t="str">
            <v>film &amp; video</v>
          </cell>
          <cell r="U24" t="str">
            <v>television</v>
          </cell>
        </row>
        <row r="25">
          <cell r="F25" t="str">
            <v>successful</v>
          </cell>
          <cell r="T25" t="str">
            <v>film &amp; video</v>
          </cell>
          <cell r="U25" t="str">
            <v>television</v>
          </cell>
        </row>
        <row r="26">
          <cell r="F26" t="str">
            <v>successful</v>
          </cell>
          <cell r="T26" t="str">
            <v>film &amp; video</v>
          </cell>
          <cell r="U26" t="str">
            <v>television</v>
          </cell>
        </row>
        <row r="27">
          <cell r="F27" t="str">
            <v>successful</v>
          </cell>
          <cell r="T27" t="str">
            <v>film &amp; video</v>
          </cell>
          <cell r="U27" t="str">
            <v>television</v>
          </cell>
        </row>
        <row r="28">
          <cell r="F28" t="str">
            <v>successful</v>
          </cell>
          <cell r="T28" t="str">
            <v>film &amp; video</v>
          </cell>
          <cell r="U28" t="str">
            <v>television</v>
          </cell>
        </row>
        <row r="29">
          <cell r="F29" t="str">
            <v>successful</v>
          </cell>
          <cell r="T29" t="str">
            <v>film &amp; video</v>
          </cell>
          <cell r="U29" t="str">
            <v>television</v>
          </cell>
        </row>
        <row r="30">
          <cell r="F30" t="str">
            <v>successful</v>
          </cell>
          <cell r="T30" t="str">
            <v>film &amp; video</v>
          </cell>
          <cell r="U30" t="str">
            <v>television</v>
          </cell>
        </row>
        <row r="31">
          <cell r="F31" t="str">
            <v>successful</v>
          </cell>
          <cell r="T31" t="str">
            <v>film &amp; video</v>
          </cell>
          <cell r="U31" t="str">
            <v>television</v>
          </cell>
        </row>
        <row r="32">
          <cell r="F32" t="str">
            <v>successful</v>
          </cell>
          <cell r="T32" t="str">
            <v>film &amp; video</v>
          </cell>
          <cell r="U32" t="str">
            <v>television</v>
          </cell>
        </row>
        <row r="33">
          <cell r="F33" t="str">
            <v>successful</v>
          </cell>
          <cell r="T33" t="str">
            <v>film &amp; video</v>
          </cell>
          <cell r="U33" t="str">
            <v>television</v>
          </cell>
        </row>
        <row r="34">
          <cell r="F34" t="str">
            <v>successful</v>
          </cell>
          <cell r="T34" t="str">
            <v>film &amp; video</v>
          </cell>
          <cell r="U34" t="str">
            <v>television</v>
          </cell>
        </row>
        <row r="35">
          <cell r="F35" t="str">
            <v>successful</v>
          </cell>
          <cell r="T35" t="str">
            <v>film &amp; video</v>
          </cell>
          <cell r="U35" t="str">
            <v>television</v>
          </cell>
        </row>
        <row r="36">
          <cell r="F36" t="str">
            <v>successful</v>
          </cell>
          <cell r="T36" t="str">
            <v>film &amp; video</v>
          </cell>
          <cell r="U36" t="str">
            <v>television</v>
          </cell>
        </row>
        <row r="37">
          <cell r="F37" t="str">
            <v>successful</v>
          </cell>
          <cell r="T37" t="str">
            <v>film &amp; video</v>
          </cell>
          <cell r="U37" t="str">
            <v>television</v>
          </cell>
        </row>
        <row r="38">
          <cell r="F38" t="str">
            <v>successful</v>
          </cell>
          <cell r="T38" t="str">
            <v>film &amp; video</v>
          </cell>
          <cell r="U38" t="str">
            <v>television</v>
          </cell>
        </row>
        <row r="39">
          <cell r="F39" t="str">
            <v>successful</v>
          </cell>
          <cell r="T39" t="str">
            <v>film &amp; video</v>
          </cell>
          <cell r="U39" t="str">
            <v>television</v>
          </cell>
        </row>
        <row r="40">
          <cell r="F40" t="str">
            <v>successful</v>
          </cell>
          <cell r="T40" t="str">
            <v>film &amp; video</v>
          </cell>
          <cell r="U40" t="str">
            <v>television</v>
          </cell>
        </row>
        <row r="41">
          <cell r="F41" t="str">
            <v>successful</v>
          </cell>
          <cell r="T41" t="str">
            <v>film &amp; video</v>
          </cell>
          <cell r="U41" t="str">
            <v>television</v>
          </cell>
        </row>
        <row r="42">
          <cell r="F42" t="str">
            <v>successful</v>
          </cell>
          <cell r="T42" t="str">
            <v>film &amp; video</v>
          </cell>
          <cell r="U42" t="str">
            <v>television</v>
          </cell>
        </row>
        <row r="43">
          <cell r="F43" t="str">
            <v>successful</v>
          </cell>
          <cell r="T43" t="str">
            <v>film &amp; video</v>
          </cell>
          <cell r="U43" t="str">
            <v>television</v>
          </cell>
        </row>
        <row r="44">
          <cell r="F44" t="str">
            <v>successful</v>
          </cell>
          <cell r="T44" t="str">
            <v>film &amp; video</v>
          </cell>
          <cell r="U44" t="str">
            <v>television</v>
          </cell>
        </row>
        <row r="45">
          <cell r="F45" t="str">
            <v>successful</v>
          </cell>
          <cell r="T45" t="str">
            <v>film &amp; video</v>
          </cell>
          <cell r="U45" t="str">
            <v>television</v>
          </cell>
        </row>
        <row r="46">
          <cell r="F46" t="str">
            <v>successful</v>
          </cell>
          <cell r="T46" t="str">
            <v>film &amp; video</v>
          </cell>
          <cell r="U46" t="str">
            <v>television</v>
          </cell>
        </row>
        <row r="47">
          <cell r="F47" t="str">
            <v>successful</v>
          </cell>
          <cell r="T47" t="str">
            <v>film &amp; video</v>
          </cell>
          <cell r="U47" t="str">
            <v>television</v>
          </cell>
        </row>
        <row r="48">
          <cell r="F48" t="str">
            <v>successful</v>
          </cell>
          <cell r="T48" t="str">
            <v>film &amp; video</v>
          </cell>
          <cell r="U48" t="str">
            <v>television</v>
          </cell>
        </row>
        <row r="49">
          <cell r="F49" t="str">
            <v>successful</v>
          </cell>
          <cell r="T49" t="str">
            <v>film &amp; video</v>
          </cell>
          <cell r="U49" t="str">
            <v>television</v>
          </cell>
        </row>
        <row r="50">
          <cell r="F50" t="str">
            <v>successful</v>
          </cell>
          <cell r="T50" t="str">
            <v>film &amp; video</v>
          </cell>
          <cell r="U50" t="str">
            <v>television</v>
          </cell>
        </row>
        <row r="51">
          <cell r="F51" t="str">
            <v>successful</v>
          </cell>
          <cell r="T51" t="str">
            <v>film &amp; video</v>
          </cell>
          <cell r="U51" t="str">
            <v>television</v>
          </cell>
        </row>
        <row r="52">
          <cell r="F52" t="str">
            <v>successful</v>
          </cell>
          <cell r="T52" t="str">
            <v>film &amp; video</v>
          </cell>
          <cell r="U52" t="str">
            <v>television</v>
          </cell>
        </row>
        <row r="53">
          <cell r="F53" t="str">
            <v>successful</v>
          </cell>
          <cell r="T53" t="str">
            <v>film &amp; video</v>
          </cell>
          <cell r="U53" t="str">
            <v>television</v>
          </cell>
        </row>
        <row r="54">
          <cell r="F54" t="str">
            <v>successful</v>
          </cell>
          <cell r="T54" t="str">
            <v>film &amp; video</v>
          </cell>
          <cell r="U54" t="str">
            <v>television</v>
          </cell>
        </row>
        <row r="55">
          <cell r="F55" t="str">
            <v>successful</v>
          </cell>
          <cell r="T55" t="str">
            <v>film &amp; video</v>
          </cell>
          <cell r="U55" t="str">
            <v>television</v>
          </cell>
        </row>
        <row r="56">
          <cell r="F56" t="str">
            <v>successful</v>
          </cell>
          <cell r="T56" t="str">
            <v>film &amp; video</v>
          </cell>
          <cell r="U56" t="str">
            <v>television</v>
          </cell>
        </row>
        <row r="57">
          <cell r="F57" t="str">
            <v>successful</v>
          </cell>
          <cell r="T57" t="str">
            <v>film &amp; video</v>
          </cell>
          <cell r="U57" t="str">
            <v>television</v>
          </cell>
        </row>
        <row r="58">
          <cell r="F58" t="str">
            <v>successful</v>
          </cell>
          <cell r="T58" t="str">
            <v>film &amp; video</v>
          </cell>
          <cell r="U58" t="str">
            <v>television</v>
          </cell>
        </row>
        <row r="59">
          <cell r="F59" t="str">
            <v>successful</v>
          </cell>
          <cell r="T59" t="str">
            <v>film &amp; video</v>
          </cell>
          <cell r="U59" t="str">
            <v>television</v>
          </cell>
        </row>
        <row r="60">
          <cell r="F60" t="str">
            <v>successful</v>
          </cell>
          <cell r="T60" t="str">
            <v>film &amp; video</v>
          </cell>
          <cell r="U60" t="str">
            <v>television</v>
          </cell>
        </row>
        <row r="61">
          <cell r="F61" t="str">
            <v>successful</v>
          </cell>
          <cell r="T61" t="str">
            <v>film &amp; video</v>
          </cell>
          <cell r="U61" t="str">
            <v>television</v>
          </cell>
        </row>
        <row r="62">
          <cell r="F62" t="str">
            <v>successful</v>
          </cell>
          <cell r="T62" t="str">
            <v>film &amp; video</v>
          </cell>
          <cell r="U62" t="str">
            <v>shorts</v>
          </cell>
        </row>
        <row r="63">
          <cell r="F63" t="str">
            <v>successful</v>
          </cell>
          <cell r="T63" t="str">
            <v>film &amp; video</v>
          </cell>
          <cell r="U63" t="str">
            <v>shorts</v>
          </cell>
        </row>
        <row r="64">
          <cell r="F64" t="str">
            <v>successful</v>
          </cell>
          <cell r="T64" t="str">
            <v>film &amp; video</v>
          </cell>
          <cell r="U64" t="str">
            <v>shorts</v>
          </cell>
        </row>
        <row r="65">
          <cell r="F65" t="str">
            <v>successful</v>
          </cell>
          <cell r="T65" t="str">
            <v>film &amp; video</v>
          </cell>
          <cell r="U65" t="str">
            <v>shorts</v>
          </cell>
        </row>
        <row r="66">
          <cell r="F66" t="str">
            <v>successful</v>
          </cell>
          <cell r="T66" t="str">
            <v>film &amp; video</v>
          </cell>
          <cell r="U66" t="str">
            <v>shorts</v>
          </cell>
        </row>
        <row r="67">
          <cell r="F67" t="str">
            <v>successful</v>
          </cell>
          <cell r="T67" t="str">
            <v>film &amp; video</v>
          </cell>
          <cell r="U67" t="str">
            <v>shorts</v>
          </cell>
        </row>
        <row r="68">
          <cell r="F68" t="str">
            <v>successful</v>
          </cell>
          <cell r="T68" t="str">
            <v>film &amp; video</v>
          </cell>
          <cell r="U68" t="str">
            <v>shorts</v>
          </cell>
        </row>
        <row r="69">
          <cell r="F69" t="str">
            <v>successful</v>
          </cell>
          <cell r="T69" t="str">
            <v>film &amp; video</v>
          </cell>
          <cell r="U69" t="str">
            <v>shorts</v>
          </cell>
        </row>
        <row r="70">
          <cell r="F70" t="str">
            <v>successful</v>
          </cell>
          <cell r="T70" t="str">
            <v>film &amp; video</v>
          </cell>
          <cell r="U70" t="str">
            <v>shorts</v>
          </cell>
        </row>
        <row r="71">
          <cell r="F71" t="str">
            <v>successful</v>
          </cell>
          <cell r="T71" t="str">
            <v>film &amp; video</v>
          </cell>
          <cell r="U71" t="str">
            <v>shorts</v>
          </cell>
        </row>
        <row r="72">
          <cell r="F72" t="str">
            <v>successful</v>
          </cell>
          <cell r="T72" t="str">
            <v>film &amp; video</v>
          </cell>
          <cell r="U72" t="str">
            <v>shorts</v>
          </cell>
        </row>
        <row r="73">
          <cell r="F73" t="str">
            <v>successful</v>
          </cell>
          <cell r="T73" t="str">
            <v>film &amp; video</v>
          </cell>
          <cell r="U73" t="str">
            <v>shorts</v>
          </cell>
        </row>
        <row r="74">
          <cell r="F74" t="str">
            <v>successful</v>
          </cell>
          <cell r="T74" t="str">
            <v>film &amp; video</v>
          </cell>
          <cell r="U74" t="str">
            <v>shorts</v>
          </cell>
        </row>
        <row r="75">
          <cell r="F75" t="str">
            <v>successful</v>
          </cell>
          <cell r="T75" t="str">
            <v>film &amp; video</v>
          </cell>
          <cell r="U75" t="str">
            <v>shorts</v>
          </cell>
        </row>
        <row r="76">
          <cell r="F76" t="str">
            <v>successful</v>
          </cell>
          <cell r="T76" t="str">
            <v>film &amp; video</v>
          </cell>
          <cell r="U76" t="str">
            <v>shorts</v>
          </cell>
        </row>
        <row r="77">
          <cell r="F77" t="str">
            <v>successful</v>
          </cell>
          <cell r="T77" t="str">
            <v>film &amp; video</v>
          </cell>
          <cell r="U77" t="str">
            <v>shorts</v>
          </cell>
        </row>
        <row r="78">
          <cell r="F78" t="str">
            <v>successful</v>
          </cell>
          <cell r="T78" t="str">
            <v>film &amp; video</v>
          </cell>
          <cell r="U78" t="str">
            <v>shorts</v>
          </cell>
        </row>
        <row r="79">
          <cell r="F79" t="str">
            <v>successful</v>
          </cell>
          <cell r="T79" t="str">
            <v>film &amp; video</v>
          </cell>
          <cell r="U79" t="str">
            <v>shorts</v>
          </cell>
        </row>
        <row r="80">
          <cell r="F80" t="str">
            <v>successful</v>
          </cell>
          <cell r="T80" t="str">
            <v>film &amp; video</v>
          </cell>
          <cell r="U80" t="str">
            <v>shorts</v>
          </cell>
        </row>
        <row r="81">
          <cell r="F81" t="str">
            <v>successful</v>
          </cell>
          <cell r="T81" t="str">
            <v>film &amp; video</v>
          </cell>
          <cell r="U81" t="str">
            <v>shorts</v>
          </cell>
        </row>
        <row r="82">
          <cell r="F82" t="str">
            <v>successful</v>
          </cell>
          <cell r="T82" t="str">
            <v>film &amp; video</v>
          </cell>
          <cell r="U82" t="str">
            <v>shorts</v>
          </cell>
        </row>
        <row r="83">
          <cell r="F83" t="str">
            <v>successful</v>
          </cell>
          <cell r="T83" t="str">
            <v>film &amp; video</v>
          </cell>
          <cell r="U83" t="str">
            <v>shorts</v>
          </cell>
        </row>
        <row r="84">
          <cell r="F84" t="str">
            <v>successful</v>
          </cell>
          <cell r="T84" t="str">
            <v>film &amp; video</v>
          </cell>
          <cell r="U84" t="str">
            <v>shorts</v>
          </cell>
        </row>
        <row r="85">
          <cell r="F85" t="str">
            <v>successful</v>
          </cell>
          <cell r="T85" t="str">
            <v>film &amp; video</v>
          </cell>
          <cell r="U85" t="str">
            <v>shorts</v>
          </cell>
        </row>
        <row r="86">
          <cell r="F86" t="str">
            <v>successful</v>
          </cell>
          <cell r="T86" t="str">
            <v>film &amp; video</v>
          </cell>
          <cell r="U86" t="str">
            <v>shorts</v>
          </cell>
        </row>
        <row r="87">
          <cell r="F87" t="str">
            <v>successful</v>
          </cell>
          <cell r="T87" t="str">
            <v>film &amp; video</v>
          </cell>
          <cell r="U87" t="str">
            <v>shorts</v>
          </cell>
        </row>
        <row r="88">
          <cell r="F88" t="str">
            <v>successful</v>
          </cell>
          <cell r="T88" t="str">
            <v>film &amp; video</v>
          </cell>
          <cell r="U88" t="str">
            <v>shorts</v>
          </cell>
        </row>
        <row r="89">
          <cell r="F89" t="str">
            <v>successful</v>
          </cell>
          <cell r="T89" t="str">
            <v>film &amp; video</v>
          </cell>
          <cell r="U89" t="str">
            <v>shorts</v>
          </cell>
        </row>
        <row r="90">
          <cell r="F90" t="str">
            <v>successful</v>
          </cell>
          <cell r="T90" t="str">
            <v>film &amp; video</v>
          </cell>
          <cell r="U90" t="str">
            <v>shorts</v>
          </cell>
        </row>
        <row r="91">
          <cell r="F91" t="str">
            <v>successful</v>
          </cell>
          <cell r="T91" t="str">
            <v>film &amp; video</v>
          </cell>
          <cell r="U91" t="str">
            <v>shorts</v>
          </cell>
        </row>
        <row r="92">
          <cell r="F92" t="str">
            <v>successful</v>
          </cell>
          <cell r="T92" t="str">
            <v>film &amp; video</v>
          </cell>
          <cell r="U92" t="str">
            <v>shorts</v>
          </cell>
        </row>
        <row r="93">
          <cell r="F93" t="str">
            <v>successful</v>
          </cell>
          <cell r="T93" t="str">
            <v>film &amp; video</v>
          </cell>
          <cell r="U93" t="str">
            <v>shorts</v>
          </cell>
        </row>
        <row r="94">
          <cell r="F94" t="str">
            <v>successful</v>
          </cell>
          <cell r="T94" t="str">
            <v>film &amp; video</v>
          </cell>
          <cell r="U94" t="str">
            <v>shorts</v>
          </cell>
        </row>
        <row r="95">
          <cell r="F95" t="str">
            <v>successful</v>
          </cell>
          <cell r="T95" t="str">
            <v>film &amp; video</v>
          </cell>
          <cell r="U95" t="str">
            <v>shorts</v>
          </cell>
        </row>
        <row r="96">
          <cell r="F96" t="str">
            <v>successful</v>
          </cell>
          <cell r="T96" t="str">
            <v>film &amp; video</v>
          </cell>
          <cell r="U96" t="str">
            <v>shorts</v>
          </cell>
        </row>
        <row r="97">
          <cell r="F97" t="str">
            <v>successful</v>
          </cell>
          <cell r="T97" t="str">
            <v>film &amp; video</v>
          </cell>
          <cell r="U97" t="str">
            <v>shorts</v>
          </cell>
        </row>
        <row r="98">
          <cell r="F98" t="str">
            <v>successful</v>
          </cell>
          <cell r="T98" t="str">
            <v>film &amp; video</v>
          </cell>
          <cell r="U98" t="str">
            <v>shorts</v>
          </cell>
        </row>
        <row r="99">
          <cell r="F99" t="str">
            <v>successful</v>
          </cell>
          <cell r="T99" t="str">
            <v>film &amp; video</v>
          </cell>
          <cell r="U99" t="str">
            <v>shorts</v>
          </cell>
        </row>
        <row r="100">
          <cell r="F100" t="str">
            <v>successful</v>
          </cell>
          <cell r="T100" t="str">
            <v>film &amp; video</v>
          </cell>
          <cell r="U100" t="str">
            <v>shorts</v>
          </cell>
        </row>
        <row r="101">
          <cell r="F101" t="str">
            <v>successful</v>
          </cell>
          <cell r="T101" t="str">
            <v>film &amp; video</v>
          </cell>
          <cell r="U101" t="str">
            <v>shorts</v>
          </cell>
        </row>
        <row r="102">
          <cell r="F102" t="str">
            <v>successful</v>
          </cell>
          <cell r="T102" t="str">
            <v>film &amp; video</v>
          </cell>
          <cell r="U102" t="str">
            <v>shorts</v>
          </cell>
        </row>
        <row r="103">
          <cell r="F103" t="str">
            <v>successful</v>
          </cell>
          <cell r="T103" t="str">
            <v>film &amp; video</v>
          </cell>
          <cell r="U103" t="str">
            <v>shorts</v>
          </cell>
        </row>
        <row r="104">
          <cell r="F104" t="str">
            <v>successful</v>
          </cell>
          <cell r="T104" t="str">
            <v>film &amp; video</v>
          </cell>
          <cell r="U104" t="str">
            <v>shorts</v>
          </cell>
        </row>
        <row r="105">
          <cell r="F105" t="str">
            <v>successful</v>
          </cell>
          <cell r="T105" t="str">
            <v>film &amp; video</v>
          </cell>
          <cell r="U105" t="str">
            <v>shorts</v>
          </cell>
        </row>
        <row r="106">
          <cell r="F106" t="str">
            <v>successful</v>
          </cell>
          <cell r="T106" t="str">
            <v>film &amp; video</v>
          </cell>
          <cell r="U106" t="str">
            <v>shorts</v>
          </cell>
        </row>
        <row r="107">
          <cell r="F107" t="str">
            <v>successful</v>
          </cell>
          <cell r="T107" t="str">
            <v>film &amp; video</v>
          </cell>
          <cell r="U107" t="str">
            <v>shorts</v>
          </cell>
        </row>
        <row r="108">
          <cell r="F108" t="str">
            <v>successful</v>
          </cell>
          <cell r="T108" t="str">
            <v>film &amp; video</v>
          </cell>
          <cell r="U108" t="str">
            <v>shorts</v>
          </cell>
        </row>
        <row r="109">
          <cell r="F109" t="str">
            <v>successful</v>
          </cell>
          <cell r="T109" t="str">
            <v>film &amp; video</v>
          </cell>
          <cell r="U109" t="str">
            <v>shorts</v>
          </cell>
        </row>
        <row r="110">
          <cell r="F110" t="str">
            <v>successful</v>
          </cell>
          <cell r="T110" t="str">
            <v>film &amp; video</v>
          </cell>
          <cell r="U110" t="str">
            <v>shorts</v>
          </cell>
        </row>
        <row r="111">
          <cell r="F111" t="str">
            <v>successful</v>
          </cell>
          <cell r="T111" t="str">
            <v>film &amp; video</v>
          </cell>
          <cell r="U111" t="str">
            <v>shorts</v>
          </cell>
        </row>
        <row r="112">
          <cell r="F112" t="str">
            <v>successful</v>
          </cell>
          <cell r="T112" t="str">
            <v>film &amp; video</v>
          </cell>
          <cell r="U112" t="str">
            <v>shorts</v>
          </cell>
        </row>
        <row r="113">
          <cell r="F113" t="str">
            <v>successful</v>
          </cell>
          <cell r="T113" t="str">
            <v>film &amp; video</v>
          </cell>
          <cell r="U113" t="str">
            <v>shorts</v>
          </cell>
        </row>
        <row r="114">
          <cell r="F114" t="str">
            <v>successful</v>
          </cell>
          <cell r="T114" t="str">
            <v>film &amp; video</v>
          </cell>
          <cell r="U114" t="str">
            <v>shorts</v>
          </cell>
        </row>
        <row r="115">
          <cell r="F115" t="str">
            <v>successful</v>
          </cell>
          <cell r="T115" t="str">
            <v>film &amp; video</v>
          </cell>
          <cell r="U115" t="str">
            <v>shorts</v>
          </cell>
        </row>
        <row r="116">
          <cell r="F116" t="str">
            <v>successful</v>
          </cell>
          <cell r="T116" t="str">
            <v>film &amp; video</v>
          </cell>
          <cell r="U116" t="str">
            <v>shorts</v>
          </cell>
        </row>
        <row r="117">
          <cell r="F117" t="str">
            <v>successful</v>
          </cell>
          <cell r="T117" t="str">
            <v>film &amp; video</v>
          </cell>
          <cell r="U117" t="str">
            <v>shorts</v>
          </cell>
        </row>
        <row r="118">
          <cell r="F118" t="str">
            <v>successful</v>
          </cell>
          <cell r="T118" t="str">
            <v>film &amp; video</v>
          </cell>
          <cell r="U118" t="str">
            <v>shorts</v>
          </cell>
        </row>
        <row r="119">
          <cell r="F119" t="str">
            <v>successful</v>
          </cell>
          <cell r="T119" t="str">
            <v>film &amp; video</v>
          </cell>
          <cell r="U119" t="str">
            <v>shorts</v>
          </cell>
        </row>
        <row r="120">
          <cell r="F120" t="str">
            <v>successful</v>
          </cell>
          <cell r="T120" t="str">
            <v>film &amp; video</v>
          </cell>
          <cell r="U120" t="str">
            <v>shorts</v>
          </cell>
        </row>
        <row r="121">
          <cell r="F121" t="str">
            <v>successful</v>
          </cell>
          <cell r="T121" t="str">
            <v>film &amp; video</v>
          </cell>
          <cell r="U121" t="str">
            <v>shorts</v>
          </cell>
        </row>
        <row r="122">
          <cell r="F122" t="str">
            <v>canceled</v>
          </cell>
          <cell r="T122" t="str">
            <v>film &amp; video</v>
          </cell>
          <cell r="U122" t="str">
            <v>science fiction</v>
          </cell>
        </row>
        <row r="123">
          <cell r="F123" t="str">
            <v>canceled</v>
          </cell>
          <cell r="T123" t="str">
            <v>film &amp; video</v>
          </cell>
          <cell r="U123" t="str">
            <v>science fiction</v>
          </cell>
        </row>
        <row r="124">
          <cell r="F124" t="str">
            <v>canceled</v>
          </cell>
          <cell r="T124" t="str">
            <v>film &amp; video</v>
          </cell>
          <cell r="U124" t="str">
            <v>science fiction</v>
          </cell>
        </row>
        <row r="125">
          <cell r="F125" t="str">
            <v>canceled</v>
          </cell>
          <cell r="T125" t="str">
            <v>film &amp; video</v>
          </cell>
          <cell r="U125" t="str">
            <v>science fiction</v>
          </cell>
        </row>
        <row r="126">
          <cell r="F126" t="str">
            <v>canceled</v>
          </cell>
          <cell r="T126" t="str">
            <v>film &amp; video</v>
          </cell>
          <cell r="U126" t="str">
            <v>science fiction</v>
          </cell>
        </row>
        <row r="127">
          <cell r="F127" t="str">
            <v>canceled</v>
          </cell>
          <cell r="T127" t="str">
            <v>film &amp; video</v>
          </cell>
          <cell r="U127" t="str">
            <v>science fiction</v>
          </cell>
        </row>
        <row r="128">
          <cell r="F128" t="str">
            <v>canceled</v>
          </cell>
          <cell r="T128" t="str">
            <v>film &amp; video</v>
          </cell>
          <cell r="U128" t="str">
            <v>science fiction</v>
          </cell>
        </row>
        <row r="129">
          <cell r="F129" t="str">
            <v>canceled</v>
          </cell>
          <cell r="T129" t="str">
            <v>film &amp; video</v>
          </cell>
          <cell r="U129" t="str">
            <v>science fiction</v>
          </cell>
        </row>
        <row r="130">
          <cell r="F130" t="str">
            <v>canceled</v>
          </cell>
          <cell r="T130" t="str">
            <v>film &amp; video</v>
          </cell>
          <cell r="U130" t="str">
            <v>science fiction</v>
          </cell>
        </row>
        <row r="131">
          <cell r="F131" t="str">
            <v>canceled</v>
          </cell>
          <cell r="T131" t="str">
            <v>film &amp; video</v>
          </cell>
          <cell r="U131" t="str">
            <v>science fiction</v>
          </cell>
        </row>
        <row r="132">
          <cell r="F132" t="str">
            <v>canceled</v>
          </cell>
          <cell r="T132" t="str">
            <v>film &amp; video</v>
          </cell>
          <cell r="U132" t="str">
            <v>science fiction</v>
          </cell>
        </row>
        <row r="133">
          <cell r="F133" t="str">
            <v>canceled</v>
          </cell>
          <cell r="T133" t="str">
            <v>film &amp; video</v>
          </cell>
          <cell r="U133" t="str">
            <v>science fiction</v>
          </cell>
        </row>
        <row r="134">
          <cell r="F134" t="str">
            <v>canceled</v>
          </cell>
          <cell r="T134" t="str">
            <v>film &amp; video</v>
          </cell>
          <cell r="U134" t="str">
            <v>science fiction</v>
          </cell>
        </row>
        <row r="135">
          <cell r="F135" t="str">
            <v>canceled</v>
          </cell>
          <cell r="T135" t="str">
            <v>film &amp; video</v>
          </cell>
          <cell r="U135" t="str">
            <v>science fiction</v>
          </cell>
        </row>
        <row r="136">
          <cell r="F136" t="str">
            <v>canceled</v>
          </cell>
          <cell r="T136" t="str">
            <v>film &amp; video</v>
          </cell>
          <cell r="U136" t="str">
            <v>science fiction</v>
          </cell>
        </row>
        <row r="137">
          <cell r="F137" t="str">
            <v>canceled</v>
          </cell>
          <cell r="T137" t="str">
            <v>film &amp; video</v>
          </cell>
          <cell r="U137" t="str">
            <v>science fiction</v>
          </cell>
        </row>
        <row r="138">
          <cell r="F138" t="str">
            <v>canceled</v>
          </cell>
          <cell r="T138" t="str">
            <v>film &amp; video</v>
          </cell>
          <cell r="U138" t="str">
            <v>science fiction</v>
          </cell>
        </row>
        <row r="139">
          <cell r="F139" t="str">
            <v>canceled</v>
          </cell>
          <cell r="T139" t="str">
            <v>film &amp; video</v>
          </cell>
          <cell r="U139" t="str">
            <v>science fiction</v>
          </cell>
        </row>
        <row r="140">
          <cell r="F140" t="str">
            <v>canceled</v>
          </cell>
          <cell r="T140" t="str">
            <v>film &amp; video</v>
          </cell>
          <cell r="U140" t="str">
            <v>science fiction</v>
          </cell>
        </row>
        <row r="141">
          <cell r="F141" t="str">
            <v>canceled</v>
          </cell>
          <cell r="T141" t="str">
            <v>film &amp; video</v>
          </cell>
          <cell r="U141" t="str">
            <v>science fiction</v>
          </cell>
        </row>
        <row r="142">
          <cell r="F142" t="str">
            <v>canceled</v>
          </cell>
          <cell r="T142" t="str">
            <v>film &amp; video</v>
          </cell>
          <cell r="U142" t="str">
            <v>science fiction</v>
          </cell>
        </row>
        <row r="143">
          <cell r="F143" t="str">
            <v>canceled</v>
          </cell>
          <cell r="T143" t="str">
            <v>film &amp; video</v>
          </cell>
          <cell r="U143" t="str">
            <v>science fiction</v>
          </cell>
        </row>
        <row r="144">
          <cell r="F144" t="str">
            <v>canceled</v>
          </cell>
          <cell r="T144" t="str">
            <v>film &amp; video</v>
          </cell>
          <cell r="U144" t="str">
            <v>science fiction</v>
          </cell>
        </row>
        <row r="145">
          <cell r="F145" t="str">
            <v>canceled</v>
          </cell>
          <cell r="T145" t="str">
            <v>film &amp; video</v>
          </cell>
          <cell r="U145" t="str">
            <v>science fiction</v>
          </cell>
        </row>
        <row r="146">
          <cell r="F146" t="str">
            <v>canceled</v>
          </cell>
          <cell r="T146" t="str">
            <v>film &amp; video</v>
          </cell>
          <cell r="U146" t="str">
            <v>science fiction</v>
          </cell>
        </row>
        <row r="147">
          <cell r="F147" t="str">
            <v>canceled</v>
          </cell>
          <cell r="T147" t="str">
            <v>film &amp; video</v>
          </cell>
          <cell r="U147" t="str">
            <v>science fiction</v>
          </cell>
        </row>
        <row r="148">
          <cell r="F148" t="str">
            <v>canceled</v>
          </cell>
          <cell r="T148" t="str">
            <v>film &amp; video</v>
          </cell>
          <cell r="U148" t="str">
            <v>science fiction</v>
          </cell>
        </row>
        <row r="149">
          <cell r="F149" t="str">
            <v>canceled</v>
          </cell>
          <cell r="T149" t="str">
            <v>film &amp; video</v>
          </cell>
          <cell r="U149" t="str">
            <v>science fiction</v>
          </cell>
        </row>
        <row r="150">
          <cell r="F150" t="str">
            <v>canceled</v>
          </cell>
          <cell r="T150" t="str">
            <v>film &amp; video</v>
          </cell>
          <cell r="U150" t="str">
            <v>science fiction</v>
          </cell>
        </row>
        <row r="151">
          <cell r="F151" t="str">
            <v>canceled</v>
          </cell>
          <cell r="T151" t="str">
            <v>film &amp; video</v>
          </cell>
          <cell r="U151" t="str">
            <v>science fiction</v>
          </cell>
        </row>
        <row r="152">
          <cell r="F152" t="str">
            <v>canceled</v>
          </cell>
          <cell r="T152" t="str">
            <v>film &amp; video</v>
          </cell>
          <cell r="U152" t="str">
            <v>science fiction</v>
          </cell>
        </row>
        <row r="153">
          <cell r="F153" t="str">
            <v>canceled</v>
          </cell>
          <cell r="T153" t="str">
            <v>film &amp; video</v>
          </cell>
          <cell r="U153" t="str">
            <v>science fiction</v>
          </cell>
        </row>
        <row r="154">
          <cell r="F154" t="str">
            <v>canceled</v>
          </cell>
          <cell r="T154" t="str">
            <v>film &amp; video</v>
          </cell>
          <cell r="U154" t="str">
            <v>science fiction</v>
          </cell>
        </row>
        <row r="155">
          <cell r="F155" t="str">
            <v>canceled</v>
          </cell>
          <cell r="T155" t="str">
            <v>film &amp; video</v>
          </cell>
          <cell r="U155" t="str">
            <v>science fiction</v>
          </cell>
        </row>
        <row r="156">
          <cell r="F156" t="str">
            <v>canceled</v>
          </cell>
          <cell r="T156" t="str">
            <v>film &amp; video</v>
          </cell>
          <cell r="U156" t="str">
            <v>science fiction</v>
          </cell>
        </row>
        <row r="157">
          <cell r="F157" t="str">
            <v>canceled</v>
          </cell>
          <cell r="T157" t="str">
            <v>film &amp; video</v>
          </cell>
          <cell r="U157" t="str">
            <v>science fiction</v>
          </cell>
        </row>
        <row r="158">
          <cell r="F158" t="str">
            <v>canceled</v>
          </cell>
          <cell r="T158" t="str">
            <v>film &amp; video</v>
          </cell>
          <cell r="U158" t="str">
            <v>science fiction</v>
          </cell>
        </row>
        <row r="159">
          <cell r="F159" t="str">
            <v>canceled</v>
          </cell>
          <cell r="T159" t="str">
            <v>film &amp; video</v>
          </cell>
          <cell r="U159" t="str">
            <v>science fiction</v>
          </cell>
        </row>
        <row r="160">
          <cell r="F160" t="str">
            <v>canceled</v>
          </cell>
          <cell r="T160" t="str">
            <v>film &amp; video</v>
          </cell>
          <cell r="U160" t="str">
            <v>science fiction</v>
          </cell>
        </row>
        <row r="161">
          <cell r="F161" t="str">
            <v>canceled</v>
          </cell>
          <cell r="T161" t="str">
            <v>film &amp; video</v>
          </cell>
          <cell r="U161" t="str">
            <v>science fiction</v>
          </cell>
        </row>
        <row r="162">
          <cell r="F162" t="str">
            <v>failed</v>
          </cell>
          <cell r="T162" t="str">
            <v>film &amp; video</v>
          </cell>
          <cell r="U162" t="str">
            <v>drama</v>
          </cell>
        </row>
        <row r="163">
          <cell r="F163" t="str">
            <v>failed</v>
          </cell>
          <cell r="T163" t="str">
            <v>film &amp; video</v>
          </cell>
          <cell r="U163" t="str">
            <v>drama</v>
          </cell>
        </row>
        <row r="164">
          <cell r="F164" t="str">
            <v>failed</v>
          </cell>
          <cell r="T164" t="str">
            <v>film &amp; video</v>
          </cell>
          <cell r="U164" t="str">
            <v>drama</v>
          </cell>
        </row>
        <row r="165">
          <cell r="F165" t="str">
            <v>failed</v>
          </cell>
          <cell r="T165" t="str">
            <v>film &amp; video</v>
          </cell>
          <cell r="U165" t="str">
            <v>drama</v>
          </cell>
        </row>
        <row r="166">
          <cell r="F166" t="str">
            <v>failed</v>
          </cell>
          <cell r="T166" t="str">
            <v>film &amp; video</v>
          </cell>
          <cell r="U166" t="str">
            <v>drama</v>
          </cell>
        </row>
        <row r="167">
          <cell r="F167" t="str">
            <v>failed</v>
          </cell>
          <cell r="T167" t="str">
            <v>film &amp; video</v>
          </cell>
          <cell r="U167" t="str">
            <v>drama</v>
          </cell>
        </row>
        <row r="168">
          <cell r="F168" t="str">
            <v>failed</v>
          </cell>
          <cell r="T168" t="str">
            <v>film &amp; video</v>
          </cell>
          <cell r="U168" t="str">
            <v>drama</v>
          </cell>
        </row>
        <row r="169">
          <cell r="F169" t="str">
            <v>failed</v>
          </cell>
          <cell r="T169" t="str">
            <v>film &amp; video</v>
          </cell>
          <cell r="U169" t="str">
            <v>drama</v>
          </cell>
        </row>
        <row r="170">
          <cell r="F170" t="str">
            <v>failed</v>
          </cell>
          <cell r="T170" t="str">
            <v>film &amp; video</v>
          </cell>
          <cell r="U170" t="str">
            <v>drama</v>
          </cell>
        </row>
        <row r="171">
          <cell r="F171" t="str">
            <v>failed</v>
          </cell>
          <cell r="T171" t="str">
            <v>film &amp; video</v>
          </cell>
          <cell r="U171" t="str">
            <v>drama</v>
          </cell>
        </row>
        <row r="172">
          <cell r="F172" t="str">
            <v>failed</v>
          </cell>
          <cell r="T172" t="str">
            <v>film &amp; video</v>
          </cell>
          <cell r="U172" t="str">
            <v>drama</v>
          </cell>
        </row>
        <row r="173">
          <cell r="F173" t="str">
            <v>failed</v>
          </cell>
          <cell r="T173" t="str">
            <v>film &amp; video</v>
          </cell>
          <cell r="U173" t="str">
            <v>drama</v>
          </cell>
        </row>
        <row r="174">
          <cell r="F174" t="str">
            <v>failed</v>
          </cell>
          <cell r="T174" t="str">
            <v>film &amp; video</v>
          </cell>
          <cell r="U174" t="str">
            <v>drama</v>
          </cell>
        </row>
        <row r="175">
          <cell r="F175" t="str">
            <v>failed</v>
          </cell>
          <cell r="T175" t="str">
            <v>film &amp; video</v>
          </cell>
          <cell r="U175" t="str">
            <v>drama</v>
          </cell>
        </row>
        <row r="176">
          <cell r="F176" t="str">
            <v>failed</v>
          </cell>
          <cell r="T176" t="str">
            <v>film &amp; video</v>
          </cell>
          <cell r="U176" t="str">
            <v>drama</v>
          </cell>
        </row>
        <row r="177">
          <cell r="F177" t="str">
            <v>failed</v>
          </cell>
          <cell r="T177" t="str">
            <v>film &amp; video</v>
          </cell>
          <cell r="U177" t="str">
            <v>drama</v>
          </cell>
        </row>
        <row r="178">
          <cell r="F178" t="str">
            <v>failed</v>
          </cell>
          <cell r="T178" t="str">
            <v>film &amp; video</v>
          </cell>
          <cell r="U178" t="str">
            <v>drama</v>
          </cell>
        </row>
        <row r="179">
          <cell r="F179" t="str">
            <v>failed</v>
          </cell>
          <cell r="T179" t="str">
            <v>film &amp; video</v>
          </cell>
          <cell r="U179" t="str">
            <v>drama</v>
          </cell>
        </row>
        <row r="180">
          <cell r="F180" t="str">
            <v>failed</v>
          </cell>
          <cell r="T180" t="str">
            <v>film &amp; video</v>
          </cell>
          <cell r="U180" t="str">
            <v>drama</v>
          </cell>
        </row>
        <row r="181">
          <cell r="F181" t="str">
            <v>failed</v>
          </cell>
          <cell r="T181" t="str">
            <v>film &amp; video</v>
          </cell>
          <cell r="U181" t="str">
            <v>drama</v>
          </cell>
        </row>
        <row r="182">
          <cell r="F182" t="str">
            <v>failed</v>
          </cell>
          <cell r="T182" t="str">
            <v>film &amp; video</v>
          </cell>
          <cell r="U182" t="str">
            <v>drama</v>
          </cell>
        </row>
        <row r="183">
          <cell r="F183" t="str">
            <v>failed</v>
          </cell>
          <cell r="T183" t="str">
            <v>film &amp; video</v>
          </cell>
          <cell r="U183" t="str">
            <v>drama</v>
          </cell>
        </row>
        <row r="184">
          <cell r="F184" t="str">
            <v>failed</v>
          </cell>
          <cell r="T184" t="str">
            <v>film &amp; video</v>
          </cell>
          <cell r="U184" t="str">
            <v>drama</v>
          </cell>
        </row>
        <row r="185">
          <cell r="F185" t="str">
            <v>failed</v>
          </cell>
          <cell r="T185" t="str">
            <v>film &amp; video</v>
          </cell>
          <cell r="U185" t="str">
            <v>drama</v>
          </cell>
        </row>
        <row r="186">
          <cell r="F186" t="str">
            <v>failed</v>
          </cell>
          <cell r="T186" t="str">
            <v>film &amp; video</v>
          </cell>
          <cell r="U186" t="str">
            <v>drama</v>
          </cell>
        </row>
        <row r="187">
          <cell r="F187" t="str">
            <v>failed</v>
          </cell>
          <cell r="T187" t="str">
            <v>film &amp; video</v>
          </cell>
          <cell r="U187" t="str">
            <v>drama</v>
          </cell>
        </row>
        <row r="188">
          <cell r="F188" t="str">
            <v>failed</v>
          </cell>
          <cell r="T188" t="str">
            <v>film &amp; video</v>
          </cell>
          <cell r="U188" t="str">
            <v>drama</v>
          </cell>
        </row>
        <row r="189">
          <cell r="F189" t="str">
            <v>failed</v>
          </cell>
          <cell r="T189" t="str">
            <v>film &amp; video</v>
          </cell>
          <cell r="U189" t="str">
            <v>drama</v>
          </cell>
        </row>
        <row r="190">
          <cell r="F190" t="str">
            <v>failed</v>
          </cell>
          <cell r="T190" t="str">
            <v>film &amp; video</v>
          </cell>
          <cell r="U190" t="str">
            <v>drama</v>
          </cell>
        </row>
        <row r="191">
          <cell r="F191" t="str">
            <v>failed</v>
          </cell>
          <cell r="T191" t="str">
            <v>film &amp; video</v>
          </cell>
          <cell r="U191" t="str">
            <v>drama</v>
          </cell>
        </row>
        <row r="192">
          <cell r="F192" t="str">
            <v>failed</v>
          </cell>
          <cell r="T192" t="str">
            <v>film &amp; video</v>
          </cell>
          <cell r="U192" t="str">
            <v>drama</v>
          </cell>
        </row>
        <row r="193">
          <cell r="F193" t="str">
            <v>failed</v>
          </cell>
          <cell r="T193" t="str">
            <v>film &amp; video</v>
          </cell>
          <cell r="U193" t="str">
            <v>drama</v>
          </cell>
        </row>
        <row r="194">
          <cell r="F194" t="str">
            <v>failed</v>
          </cell>
          <cell r="T194" t="str">
            <v>film &amp; video</v>
          </cell>
          <cell r="U194" t="str">
            <v>drama</v>
          </cell>
        </row>
        <row r="195">
          <cell r="F195" t="str">
            <v>failed</v>
          </cell>
          <cell r="T195" t="str">
            <v>film &amp; video</v>
          </cell>
          <cell r="U195" t="str">
            <v>drama</v>
          </cell>
        </row>
        <row r="196">
          <cell r="F196" t="str">
            <v>failed</v>
          </cell>
          <cell r="T196" t="str">
            <v>film &amp; video</v>
          </cell>
          <cell r="U196" t="str">
            <v>drama</v>
          </cell>
        </row>
        <row r="197">
          <cell r="F197" t="str">
            <v>failed</v>
          </cell>
          <cell r="T197" t="str">
            <v>film &amp; video</v>
          </cell>
          <cell r="U197" t="str">
            <v>drama</v>
          </cell>
        </row>
        <row r="198">
          <cell r="F198" t="str">
            <v>failed</v>
          </cell>
          <cell r="T198" t="str">
            <v>film &amp; video</v>
          </cell>
          <cell r="U198" t="str">
            <v>drama</v>
          </cell>
        </row>
        <row r="199">
          <cell r="F199" t="str">
            <v>failed</v>
          </cell>
          <cell r="T199" t="str">
            <v>film &amp; video</v>
          </cell>
          <cell r="U199" t="str">
            <v>drama</v>
          </cell>
        </row>
        <row r="200">
          <cell r="F200" t="str">
            <v>failed</v>
          </cell>
          <cell r="T200" t="str">
            <v>film &amp; video</v>
          </cell>
          <cell r="U200" t="str">
            <v>drama</v>
          </cell>
        </row>
        <row r="201">
          <cell r="F201" t="str">
            <v>failed</v>
          </cell>
          <cell r="T201" t="str">
            <v>film &amp; video</v>
          </cell>
          <cell r="U201" t="str">
            <v>drama</v>
          </cell>
        </row>
        <row r="202">
          <cell r="F202" t="str">
            <v>failed</v>
          </cell>
          <cell r="T202" t="str">
            <v>film &amp; video</v>
          </cell>
          <cell r="U202" t="str">
            <v>drama</v>
          </cell>
        </row>
        <row r="203">
          <cell r="F203" t="str">
            <v>failed</v>
          </cell>
          <cell r="T203" t="str">
            <v>film &amp; video</v>
          </cell>
          <cell r="U203" t="str">
            <v>drama</v>
          </cell>
        </row>
        <row r="204">
          <cell r="F204" t="str">
            <v>failed</v>
          </cell>
          <cell r="T204" t="str">
            <v>film &amp; video</v>
          </cell>
          <cell r="U204" t="str">
            <v>drama</v>
          </cell>
        </row>
        <row r="205">
          <cell r="F205" t="str">
            <v>failed</v>
          </cell>
          <cell r="T205" t="str">
            <v>film &amp; video</v>
          </cell>
          <cell r="U205" t="str">
            <v>drama</v>
          </cell>
        </row>
        <row r="206">
          <cell r="F206" t="str">
            <v>failed</v>
          </cell>
          <cell r="T206" t="str">
            <v>film &amp; video</v>
          </cell>
          <cell r="U206" t="str">
            <v>drama</v>
          </cell>
        </row>
        <row r="207">
          <cell r="F207" t="str">
            <v>failed</v>
          </cell>
          <cell r="T207" t="str">
            <v>film &amp; video</v>
          </cell>
          <cell r="U207" t="str">
            <v>drama</v>
          </cell>
        </row>
        <row r="208">
          <cell r="F208" t="str">
            <v>failed</v>
          </cell>
          <cell r="T208" t="str">
            <v>film &amp; video</v>
          </cell>
          <cell r="U208" t="str">
            <v>drama</v>
          </cell>
        </row>
        <row r="209">
          <cell r="F209" t="str">
            <v>failed</v>
          </cell>
          <cell r="T209" t="str">
            <v>film &amp; video</v>
          </cell>
          <cell r="U209" t="str">
            <v>drama</v>
          </cell>
        </row>
        <row r="210">
          <cell r="F210" t="str">
            <v>failed</v>
          </cell>
          <cell r="T210" t="str">
            <v>film &amp; video</v>
          </cell>
          <cell r="U210" t="str">
            <v>drama</v>
          </cell>
        </row>
        <row r="211">
          <cell r="F211" t="str">
            <v>failed</v>
          </cell>
          <cell r="T211" t="str">
            <v>film &amp; video</v>
          </cell>
          <cell r="U211" t="str">
            <v>drama</v>
          </cell>
        </row>
        <row r="212">
          <cell r="F212" t="str">
            <v>failed</v>
          </cell>
          <cell r="T212" t="str">
            <v>film &amp; video</v>
          </cell>
          <cell r="U212" t="str">
            <v>drama</v>
          </cell>
        </row>
        <row r="213">
          <cell r="F213" t="str">
            <v>failed</v>
          </cell>
          <cell r="T213" t="str">
            <v>film &amp; video</v>
          </cell>
          <cell r="U213" t="str">
            <v>drama</v>
          </cell>
        </row>
        <row r="214">
          <cell r="F214" t="str">
            <v>failed</v>
          </cell>
          <cell r="T214" t="str">
            <v>film &amp; video</v>
          </cell>
          <cell r="U214" t="str">
            <v>drama</v>
          </cell>
        </row>
        <row r="215">
          <cell r="F215" t="str">
            <v>failed</v>
          </cell>
          <cell r="T215" t="str">
            <v>film &amp; video</v>
          </cell>
          <cell r="U215" t="str">
            <v>drama</v>
          </cell>
        </row>
        <row r="216">
          <cell r="F216" t="str">
            <v>failed</v>
          </cell>
          <cell r="T216" t="str">
            <v>film &amp; video</v>
          </cell>
          <cell r="U216" t="str">
            <v>drama</v>
          </cell>
        </row>
        <row r="217">
          <cell r="F217" t="str">
            <v>failed</v>
          </cell>
          <cell r="T217" t="str">
            <v>film &amp; video</v>
          </cell>
          <cell r="U217" t="str">
            <v>drama</v>
          </cell>
        </row>
        <row r="218">
          <cell r="F218" t="str">
            <v>failed</v>
          </cell>
          <cell r="T218" t="str">
            <v>film &amp; video</v>
          </cell>
          <cell r="U218" t="str">
            <v>drama</v>
          </cell>
        </row>
        <row r="219">
          <cell r="F219" t="str">
            <v>failed</v>
          </cell>
          <cell r="T219" t="str">
            <v>film &amp; video</v>
          </cell>
          <cell r="U219" t="str">
            <v>drama</v>
          </cell>
        </row>
        <row r="220">
          <cell r="F220" t="str">
            <v>failed</v>
          </cell>
          <cell r="T220" t="str">
            <v>film &amp; video</v>
          </cell>
          <cell r="U220" t="str">
            <v>drama</v>
          </cell>
        </row>
        <row r="221">
          <cell r="F221" t="str">
            <v>failed</v>
          </cell>
          <cell r="T221" t="str">
            <v>film &amp; video</v>
          </cell>
          <cell r="U221" t="str">
            <v>drama</v>
          </cell>
        </row>
        <row r="222">
          <cell r="F222" t="str">
            <v>failed</v>
          </cell>
          <cell r="T222" t="str">
            <v>film &amp; video</v>
          </cell>
          <cell r="U222" t="str">
            <v>drama</v>
          </cell>
        </row>
        <row r="223">
          <cell r="F223" t="str">
            <v>failed</v>
          </cell>
          <cell r="T223" t="str">
            <v>film &amp; video</v>
          </cell>
          <cell r="U223" t="str">
            <v>drama</v>
          </cell>
        </row>
        <row r="224">
          <cell r="F224" t="str">
            <v>failed</v>
          </cell>
          <cell r="T224" t="str">
            <v>film &amp; video</v>
          </cell>
          <cell r="U224" t="str">
            <v>drama</v>
          </cell>
        </row>
        <row r="225">
          <cell r="F225" t="str">
            <v>failed</v>
          </cell>
          <cell r="T225" t="str">
            <v>film &amp; video</v>
          </cell>
          <cell r="U225" t="str">
            <v>drama</v>
          </cell>
        </row>
        <row r="226">
          <cell r="F226" t="str">
            <v>failed</v>
          </cell>
          <cell r="T226" t="str">
            <v>film &amp; video</v>
          </cell>
          <cell r="U226" t="str">
            <v>drama</v>
          </cell>
        </row>
        <row r="227">
          <cell r="F227" t="str">
            <v>failed</v>
          </cell>
          <cell r="T227" t="str">
            <v>film &amp; video</v>
          </cell>
          <cell r="U227" t="str">
            <v>drama</v>
          </cell>
        </row>
        <row r="228">
          <cell r="F228" t="str">
            <v>failed</v>
          </cell>
          <cell r="T228" t="str">
            <v>film &amp; video</v>
          </cell>
          <cell r="U228" t="str">
            <v>drama</v>
          </cell>
        </row>
        <row r="229">
          <cell r="F229" t="str">
            <v>failed</v>
          </cell>
          <cell r="T229" t="str">
            <v>film &amp; video</v>
          </cell>
          <cell r="U229" t="str">
            <v>drama</v>
          </cell>
        </row>
        <row r="230">
          <cell r="F230" t="str">
            <v>failed</v>
          </cell>
          <cell r="T230" t="str">
            <v>film &amp; video</v>
          </cell>
          <cell r="U230" t="str">
            <v>drama</v>
          </cell>
        </row>
        <row r="231">
          <cell r="F231" t="str">
            <v>failed</v>
          </cell>
          <cell r="T231" t="str">
            <v>film &amp; video</v>
          </cell>
          <cell r="U231" t="str">
            <v>drama</v>
          </cell>
        </row>
        <row r="232">
          <cell r="F232" t="str">
            <v>failed</v>
          </cell>
          <cell r="T232" t="str">
            <v>film &amp; video</v>
          </cell>
          <cell r="U232" t="str">
            <v>drama</v>
          </cell>
        </row>
        <row r="233">
          <cell r="F233" t="str">
            <v>failed</v>
          </cell>
          <cell r="T233" t="str">
            <v>film &amp; video</v>
          </cell>
          <cell r="U233" t="str">
            <v>drama</v>
          </cell>
        </row>
        <row r="234">
          <cell r="F234" t="str">
            <v>failed</v>
          </cell>
          <cell r="T234" t="str">
            <v>film &amp; video</v>
          </cell>
          <cell r="U234" t="str">
            <v>drama</v>
          </cell>
        </row>
        <row r="235">
          <cell r="F235" t="str">
            <v>failed</v>
          </cell>
          <cell r="T235" t="str">
            <v>film &amp; video</v>
          </cell>
          <cell r="U235" t="str">
            <v>drama</v>
          </cell>
        </row>
        <row r="236">
          <cell r="F236" t="str">
            <v>failed</v>
          </cell>
          <cell r="T236" t="str">
            <v>film &amp; video</v>
          </cell>
          <cell r="U236" t="str">
            <v>drama</v>
          </cell>
        </row>
        <row r="237">
          <cell r="F237" t="str">
            <v>failed</v>
          </cell>
          <cell r="T237" t="str">
            <v>film &amp; video</v>
          </cell>
          <cell r="U237" t="str">
            <v>drama</v>
          </cell>
        </row>
        <row r="238">
          <cell r="F238" t="str">
            <v>failed</v>
          </cell>
          <cell r="T238" t="str">
            <v>film &amp; video</v>
          </cell>
          <cell r="U238" t="str">
            <v>drama</v>
          </cell>
        </row>
        <row r="239">
          <cell r="F239" t="str">
            <v>failed</v>
          </cell>
          <cell r="T239" t="str">
            <v>film &amp; video</v>
          </cell>
          <cell r="U239" t="str">
            <v>drama</v>
          </cell>
        </row>
        <row r="240">
          <cell r="F240" t="str">
            <v>failed</v>
          </cell>
          <cell r="T240" t="str">
            <v>film &amp; video</v>
          </cell>
          <cell r="U240" t="str">
            <v>drama</v>
          </cell>
        </row>
        <row r="241">
          <cell r="F241" t="str">
            <v>failed</v>
          </cell>
          <cell r="T241" t="str">
            <v>film &amp; video</v>
          </cell>
          <cell r="U241" t="str">
            <v>drama</v>
          </cell>
        </row>
        <row r="242">
          <cell r="F242" t="str">
            <v>successful</v>
          </cell>
          <cell r="T242" t="str">
            <v>film &amp; video</v>
          </cell>
          <cell r="U242" t="str">
            <v>documentary</v>
          </cell>
        </row>
        <row r="243">
          <cell r="F243" t="str">
            <v>successful</v>
          </cell>
          <cell r="T243" t="str">
            <v>film &amp; video</v>
          </cell>
          <cell r="U243" t="str">
            <v>documentary</v>
          </cell>
        </row>
        <row r="244">
          <cell r="F244" t="str">
            <v>successful</v>
          </cell>
          <cell r="T244" t="str">
            <v>film &amp; video</v>
          </cell>
          <cell r="U244" t="str">
            <v>documentary</v>
          </cell>
        </row>
        <row r="245">
          <cell r="F245" t="str">
            <v>successful</v>
          </cell>
          <cell r="T245" t="str">
            <v>film &amp; video</v>
          </cell>
          <cell r="U245" t="str">
            <v>documentary</v>
          </cell>
        </row>
        <row r="246">
          <cell r="F246" t="str">
            <v>successful</v>
          </cell>
          <cell r="T246" t="str">
            <v>film &amp; video</v>
          </cell>
          <cell r="U246" t="str">
            <v>documentary</v>
          </cell>
        </row>
        <row r="247">
          <cell r="F247" t="str">
            <v>successful</v>
          </cell>
          <cell r="T247" t="str">
            <v>film &amp; video</v>
          </cell>
          <cell r="U247" t="str">
            <v>documentary</v>
          </cell>
        </row>
        <row r="248">
          <cell r="F248" t="str">
            <v>successful</v>
          </cell>
          <cell r="T248" t="str">
            <v>film &amp; video</v>
          </cell>
          <cell r="U248" t="str">
            <v>documentary</v>
          </cell>
        </row>
        <row r="249">
          <cell r="F249" t="str">
            <v>successful</v>
          </cell>
          <cell r="T249" t="str">
            <v>film &amp; video</v>
          </cell>
          <cell r="U249" t="str">
            <v>documentary</v>
          </cell>
        </row>
        <row r="250">
          <cell r="F250" t="str">
            <v>successful</v>
          </cell>
          <cell r="T250" t="str">
            <v>film &amp; video</v>
          </cell>
          <cell r="U250" t="str">
            <v>documentary</v>
          </cell>
        </row>
        <row r="251">
          <cell r="F251" t="str">
            <v>successful</v>
          </cell>
          <cell r="T251" t="str">
            <v>film &amp; video</v>
          </cell>
          <cell r="U251" t="str">
            <v>documentary</v>
          </cell>
        </row>
        <row r="252">
          <cell r="F252" t="str">
            <v>successful</v>
          </cell>
          <cell r="T252" t="str">
            <v>film &amp; video</v>
          </cell>
          <cell r="U252" t="str">
            <v>documentary</v>
          </cell>
        </row>
        <row r="253">
          <cell r="F253" t="str">
            <v>successful</v>
          </cell>
          <cell r="T253" t="str">
            <v>film &amp; video</v>
          </cell>
          <cell r="U253" t="str">
            <v>documentary</v>
          </cell>
        </row>
        <row r="254">
          <cell r="F254" t="str">
            <v>successful</v>
          </cell>
          <cell r="T254" t="str">
            <v>film &amp; video</v>
          </cell>
          <cell r="U254" t="str">
            <v>documentary</v>
          </cell>
        </row>
        <row r="255">
          <cell r="F255" t="str">
            <v>successful</v>
          </cell>
          <cell r="T255" t="str">
            <v>film &amp; video</v>
          </cell>
          <cell r="U255" t="str">
            <v>documentary</v>
          </cell>
        </row>
        <row r="256">
          <cell r="F256" t="str">
            <v>successful</v>
          </cell>
          <cell r="T256" t="str">
            <v>film &amp; video</v>
          </cell>
          <cell r="U256" t="str">
            <v>documentary</v>
          </cell>
        </row>
        <row r="257">
          <cell r="F257" t="str">
            <v>successful</v>
          </cell>
          <cell r="T257" t="str">
            <v>film &amp; video</v>
          </cell>
          <cell r="U257" t="str">
            <v>documentary</v>
          </cell>
        </row>
        <row r="258">
          <cell r="F258" t="str">
            <v>successful</v>
          </cell>
          <cell r="T258" t="str">
            <v>film &amp; video</v>
          </cell>
          <cell r="U258" t="str">
            <v>documentary</v>
          </cell>
        </row>
        <row r="259">
          <cell r="F259" t="str">
            <v>successful</v>
          </cell>
          <cell r="T259" t="str">
            <v>film &amp; video</v>
          </cell>
          <cell r="U259" t="str">
            <v>documentary</v>
          </cell>
        </row>
        <row r="260">
          <cell r="F260" t="str">
            <v>successful</v>
          </cell>
          <cell r="T260" t="str">
            <v>film &amp; video</v>
          </cell>
          <cell r="U260" t="str">
            <v>documentary</v>
          </cell>
        </row>
        <row r="261">
          <cell r="F261" t="str">
            <v>successful</v>
          </cell>
          <cell r="T261" t="str">
            <v>film &amp; video</v>
          </cell>
          <cell r="U261" t="str">
            <v>documentary</v>
          </cell>
        </row>
        <row r="262">
          <cell r="F262" t="str">
            <v>successful</v>
          </cell>
          <cell r="T262" t="str">
            <v>film &amp; video</v>
          </cell>
          <cell r="U262" t="str">
            <v>documentary</v>
          </cell>
        </row>
        <row r="263">
          <cell r="F263" t="str">
            <v>successful</v>
          </cell>
          <cell r="T263" t="str">
            <v>film &amp; video</v>
          </cell>
          <cell r="U263" t="str">
            <v>documentary</v>
          </cell>
        </row>
        <row r="264">
          <cell r="F264" t="str">
            <v>successful</v>
          </cell>
          <cell r="T264" t="str">
            <v>film &amp; video</v>
          </cell>
          <cell r="U264" t="str">
            <v>documentary</v>
          </cell>
        </row>
        <row r="265">
          <cell r="F265" t="str">
            <v>successful</v>
          </cell>
          <cell r="T265" t="str">
            <v>film &amp; video</v>
          </cell>
          <cell r="U265" t="str">
            <v>documentary</v>
          </cell>
        </row>
        <row r="266">
          <cell r="F266" t="str">
            <v>successful</v>
          </cell>
          <cell r="T266" t="str">
            <v>film &amp; video</v>
          </cell>
          <cell r="U266" t="str">
            <v>documentary</v>
          </cell>
        </row>
        <row r="267">
          <cell r="F267" t="str">
            <v>successful</v>
          </cell>
          <cell r="T267" t="str">
            <v>film &amp; video</v>
          </cell>
          <cell r="U267" t="str">
            <v>documentary</v>
          </cell>
        </row>
        <row r="268">
          <cell r="F268" t="str">
            <v>successful</v>
          </cell>
          <cell r="T268" t="str">
            <v>film &amp; video</v>
          </cell>
          <cell r="U268" t="str">
            <v>documentary</v>
          </cell>
        </row>
        <row r="269">
          <cell r="F269" t="str">
            <v>successful</v>
          </cell>
          <cell r="T269" t="str">
            <v>film &amp; video</v>
          </cell>
          <cell r="U269" t="str">
            <v>documentary</v>
          </cell>
        </row>
        <row r="270">
          <cell r="F270" t="str">
            <v>successful</v>
          </cell>
          <cell r="T270" t="str">
            <v>film &amp; video</v>
          </cell>
          <cell r="U270" t="str">
            <v>documentary</v>
          </cell>
        </row>
        <row r="271">
          <cell r="F271" t="str">
            <v>successful</v>
          </cell>
          <cell r="T271" t="str">
            <v>film &amp; video</v>
          </cell>
          <cell r="U271" t="str">
            <v>documentary</v>
          </cell>
        </row>
        <row r="272">
          <cell r="F272" t="str">
            <v>successful</v>
          </cell>
          <cell r="T272" t="str">
            <v>film &amp; video</v>
          </cell>
          <cell r="U272" t="str">
            <v>documentary</v>
          </cell>
        </row>
        <row r="273">
          <cell r="F273" t="str">
            <v>successful</v>
          </cell>
          <cell r="T273" t="str">
            <v>film &amp; video</v>
          </cell>
          <cell r="U273" t="str">
            <v>documentary</v>
          </cell>
        </row>
        <row r="274">
          <cell r="F274" t="str">
            <v>successful</v>
          </cell>
          <cell r="T274" t="str">
            <v>film &amp; video</v>
          </cell>
          <cell r="U274" t="str">
            <v>documentary</v>
          </cell>
        </row>
        <row r="275">
          <cell r="F275" t="str">
            <v>successful</v>
          </cell>
          <cell r="T275" t="str">
            <v>film &amp; video</v>
          </cell>
          <cell r="U275" t="str">
            <v>documentary</v>
          </cell>
        </row>
        <row r="276">
          <cell r="F276" t="str">
            <v>successful</v>
          </cell>
          <cell r="T276" t="str">
            <v>film &amp; video</v>
          </cell>
          <cell r="U276" t="str">
            <v>documentary</v>
          </cell>
        </row>
        <row r="277">
          <cell r="F277" t="str">
            <v>successful</v>
          </cell>
          <cell r="T277" t="str">
            <v>film &amp; video</v>
          </cell>
          <cell r="U277" t="str">
            <v>documentary</v>
          </cell>
        </row>
        <row r="278">
          <cell r="F278" t="str">
            <v>successful</v>
          </cell>
          <cell r="T278" t="str">
            <v>film &amp; video</v>
          </cell>
          <cell r="U278" t="str">
            <v>documentary</v>
          </cell>
        </row>
        <row r="279">
          <cell r="F279" t="str">
            <v>successful</v>
          </cell>
          <cell r="T279" t="str">
            <v>film &amp; video</v>
          </cell>
          <cell r="U279" t="str">
            <v>documentary</v>
          </cell>
        </row>
        <row r="280">
          <cell r="F280" t="str">
            <v>successful</v>
          </cell>
          <cell r="T280" t="str">
            <v>film &amp; video</v>
          </cell>
          <cell r="U280" t="str">
            <v>documentary</v>
          </cell>
        </row>
        <row r="281">
          <cell r="F281" t="str">
            <v>successful</v>
          </cell>
          <cell r="T281" t="str">
            <v>film &amp; video</v>
          </cell>
          <cell r="U281" t="str">
            <v>documentary</v>
          </cell>
        </row>
        <row r="282">
          <cell r="F282" t="str">
            <v>successful</v>
          </cell>
          <cell r="T282" t="str">
            <v>film &amp; video</v>
          </cell>
          <cell r="U282" t="str">
            <v>documentary</v>
          </cell>
        </row>
        <row r="283">
          <cell r="F283" t="str">
            <v>successful</v>
          </cell>
          <cell r="T283" t="str">
            <v>film &amp; video</v>
          </cell>
          <cell r="U283" t="str">
            <v>documentary</v>
          </cell>
        </row>
        <row r="284">
          <cell r="F284" t="str">
            <v>successful</v>
          </cell>
          <cell r="T284" t="str">
            <v>film &amp; video</v>
          </cell>
          <cell r="U284" t="str">
            <v>documentary</v>
          </cell>
        </row>
        <row r="285">
          <cell r="F285" t="str">
            <v>successful</v>
          </cell>
          <cell r="T285" t="str">
            <v>film &amp; video</v>
          </cell>
          <cell r="U285" t="str">
            <v>documentary</v>
          </cell>
        </row>
        <row r="286">
          <cell r="F286" t="str">
            <v>successful</v>
          </cell>
          <cell r="T286" t="str">
            <v>film &amp; video</v>
          </cell>
          <cell r="U286" t="str">
            <v>documentary</v>
          </cell>
        </row>
        <row r="287">
          <cell r="F287" t="str">
            <v>successful</v>
          </cell>
          <cell r="T287" t="str">
            <v>film &amp; video</v>
          </cell>
          <cell r="U287" t="str">
            <v>documentary</v>
          </cell>
        </row>
        <row r="288">
          <cell r="F288" t="str">
            <v>successful</v>
          </cell>
          <cell r="T288" t="str">
            <v>film &amp; video</v>
          </cell>
          <cell r="U288" t="str">
            <v>documentary</v>
          </cell>
        </row>
        <row r="289">
          <cell r="F289" t="str">
            <v>successful</v>
          </cell>
          <cell r="T289" t="str">
            <v>film &amp; video</v>
          </cell>
          <cell r="U289" t="str">
            <v>documentary</v>
          </cell>
        </row>
        <row r="290">
          <cell r="F290" t="str">
            <v>successful</v>
          </cell>
          <cell r="T290" t="str">
            <v>film &amp; video</v>
          </cell>
          <cell r="U290" t="str">
            <v>documentary</v>
          </cell>
        </row>
        <row r="291">
          <cell r="F291" t="str">
            <v>successful</v>
          </cell>
          <cell r="T291" t="str">
            <v>film &amp; video</v>
          </cell>
          <cell r="U291" t="str">
            <v>documentary</v>
          </cell>
        </row>
        <row r="292">
          <cell r="F292" t="str">
            <v>successful</v>
          </cell>
          <cell r="T292" t="str">
            <v>film &amp; video</v>
          </cell>
          <cell r="U292" t="str">
            <v>documentary</v>
          </cell>
        </row>
        <row r="293">
          <cell r="F293" t="str">
            <v>successful</v>
          </cell>
          <cell r="T293" t="str">
            <v>film &amp; video</v>
          </cell>
          <cell r="U293" t="str">
            <v>documentary</v>
          </cell>
        </row>
        <row r="294">
          <cell r="F294" t="str">
            <v>successful</v>
          </cell>
          <cell r="T294" t="str">
            <v>film &amp; video</v>
          </cell>
          <cell r="U294" t="str">
            <v>documentary</v>
          </cell>
        </row>
        <row r="295">
          <cell r="F295" t="str">
            <v>successful</v>
          </cell>
          <cell r="T295" t="str">
            <v>film &amp; video</v>
          </cell>
          <cell r="U295" t="str">
            <v>documentary</v>
          </cell>
        </row>
        <row r="296">
          <cell r="F296" t="str">
            <v>successful</v>
          </cell>
          <cell r="T296" t="str">
            <v>film &amp; video</v>
          </cell>
          <cell r="U296" t="str">
            <v>documentary</v>
          </cell>
        </row>
        <row r="297">
          <cell r="F297" t="str">
            <v>successful</v>
          </cell>
          <cell r="T297" t="str">
            <v>film &amp; video</v>
          </cell>
          <cell r="U297" t="str">
            <v>documentary</v>
          </cell>
        </row>
        <row r="298">
          <cell r="F298" t="str">
            <v>successful</v>
          </cell>
          <cell r="T298" t="str">
            <v>film &amp; video</v>
          </cell>
          <cell r="U298" t="str">
            <v>documentary</v>
          </cell>
        </row>
        <row r="299">
          <cell r="F299" t="str">
            <v>successful</v>
          </cell>
          <cell r="T299" t="str">
            <v>film &amp; video</v>
          </cell>
          <cell r="U299" t="str">
            <v>documentary</v>
          </cell>
        </row>
        <row r="300">
          <cell r="F300" t="str">
            <v>successful</v>
          </cell>
          <cell r="T300" t="str">
            <v>film &amp; video</v>
          </cell>
          <cell r="U300" t="str">
            <v>documentary</v>
          </cell>
        </row>
        <row r="301">
          <cell r="F301" t="str">
            <v>successful</v>
          </cell>
          <cell r="T301" t="str">
            <v>film &amp; video</v>
          </cell>
          <cell r="U301" t="str">
            <v>documentary</v>
          </cell>
        </row>
        <row r="302">
          <cell r="F302" t="str">
            <v>successful</v>
          </cell>
          <cell r="T302" t="str">
            <v>film &amp; video</v>
          </cell>
          <cell r="U302" t="str">
            <v>documentary</v>
          </cell>
        </row>
        <row r="303">
          <cell r="F303" t="str">
            <v>successful</v>
          </cell>
          <cell r="T303" t="str">
            <v>film &amp; video</v>
          </cell>
          <cell r="U303" t="str">
            <v>documentary</v>
          </cell>
        </row>
        <row r="304">
          <cell r="F304" t="str">
            <v>successful</v>
          </cell>
          <cell r="T304" t="str">
            <v>film &amp; video</v>
          </cell>
          <cell r="U304" t="str">
            <v>documentary</v>
          </cell>
        </row>
        <row r="305">
          <cell r="F305" t="str">
            <v>successful</v>
          </cell>
          <cell r="T305" t="str">
            <v>film &amp; video</v>
          </cell>
          <cell r="U305" t="str">
            <v>documentary</v>
          </cell>
        </row>
        <row r="306">
          <cell r="F306" t="str">
            <v>successful</v>
          </cell>
          <cell r="T306" t="str">
            <v>film &amp; video</v>
          </cell>
          <cell r="U306" t="str">
            <v>documentary</v>
          </cell>
        </row>
        <row r="307">
          <cell r="F307" t="str">
            <v>successful</v>
          </cell>
          <cell r="T307" t="str">
            <v>film &amp; video</v>
          </cell>
          <cell r="U307" t="str">
            <v>documentary</v>
          </cell>
        </row>
        <row r="308">
          <cell r="F308" t="str">
            <v>successful</v>
          </cell>
          <cell r="T308" t="str">
            <v>film &amp; video</v>
          </cell>
          <cell r="U308" t="str">
            <v>documentary</v>
          </cell>
        </row>
        <row r="309">
          <cell r="F309" t="str">
            <v>successful</v>
          </cell>
          <cell r="T309" t="str">
            <v>film &amp; video</v>
          </cell>
          <cell r="U309" t="str">
            <v>documentary</v>
          </cell>
        </row>
        <row r="310">
          <cell r="F310" t="str">
            <v>successful</v>
          </cell>
          <cell r="T310" t="str">
            <v>film &amp; video</v>
          </cell>
          <cell r="U310" t="str">
            <v>documentary</v>
          </cell>
        </row>
        <row r="311">
          <cell r="F311" t="str">
            <v>successful</v>
          </cell>
          <cell r="T311" t="str">
            <v>film &amp; video</v>
          </cell>
          <cell r="U311" t="str">
            <v>documentary</v>
          </cell>
        </row>
        <row r="312">
          <cell r="F312" t="str">
            <v>successful</v>
          </cell>
          <cell r="T312" t="str">
            <v>film &amp; video</v>
          </cell>
          <cell r="U312" t="str">
            <v>documentary</v>
          </cell>
        </row>
        <row r="313">
          <cell r="F313" t="str">
            <v>successful</v>
          </cell>
          <cell r="T313" t="str">
            <v>film &amp; video</v>
          </cell>
          <cell r="U313" t="str">
            <v>documentary</v>
          </cell>
        </row>
        <row r="314">
          <cell r="F314" t="str">
            <v>successful</v>
          </cell>
          <cell r="T314" t="str">
            <v>film &amp; video</v>
          </cell>
          <cell r="U314" t="str">
            <v>documentary</v>
          </cell>
        </row>
        <row r="315">
          <cell r="F315" t="str">
            <v>successful</v>
          </cell>
          <cell r="T315" t="str">
            <v>film &amp; video</v>
          </cell>
          <cell r="U315" t="str">
            <v>documentary</v>
          </cell>
        </row>
        <row r="316">
          <cell r="F316" t="str">
            <v>successful</v>
          </cell>
          <cell r="T316" t="str">
            <v>film &amp; video</v>
          </cell>
          <cell r="U316" t="str">
            <v>documentary</v>
          </cell>
        </row>
        <row r="317">
          <cell r="F317" t="str">
            <v>successful</v>
          </cell>
          <cell r="T317" t="str">
            <v>film &amp; video</v>
          </cell>
          <cell r="U317" t="str">
            <v>documentary</v>
          </cell>
        </row>
        <row r="318">
          <cell r="F318" t="str">
            <v>successful</v>
          </cell>
          <cell r="T318" t="str">
            <v>film &amp; video</v>
          </cell>
          <cell r="U318" t="str">
            <v>documentary</v>
          </cell>
        </row>
        <row r="319">
          <cell r="F319" t="str">
            <v>successful</v>
          </cell>
          <cell r="T319" t="str">
            <v>film &amp; video</v>
          </cell>
          <cell r="U319" t="str">
            <v>documentary</v>
          </cell>
        </row>
        <row r="320">
          <cell r="F320" t="str">
            <v>successful</v>
          </cell>
          <cell r="T320" t="str">
            <v>film &amp; video</v>
          </cell>
          <cell r="U320" t="str">
            <v>documentary</v>
          </cell>
        </row>
        <row r="321">
          <cell r="F321" t="str">
            <v>successful</v>
          </cell>
          <cell r="T321" t="str">
            <v>film &amp; video</v>
          </cell>
          <cell r="U321" t="str">
            <v>documentary</v>
          </cell>
        </row>
        <row r="322">
          <cell r="F322" t="str">
            <v>successful</v>
          </cell>
          <cell r="T322" t="str">
            <v>film &amp; video</v>
          </cell>
          <cell r="U322" t="str">
            <v>documentary</v>
          </cell>
        </row>
        <row r="323">
          <cell r="F323" t="str">
            <v>successful</v>
          </cell>
          <cell r="T323" t="str">
            <v>film &amp; video</v>
          </cell>
          <cell r="U323" t="str">
            <v>documentary</v>
          </cell>
        </row>
        <row r="324">
          <cell r="F324" t="str">
            <v>successful</v>
          </cell>
          <cell r="T324" t="str">
            <v>film &amp; video</v>
          </cell>
          <cell r="U324" t="str">
            <v>documentary</v>
          </cell>
        </row>
        <row r="325">
          <cell r="F325" t="str">
            <v>successful</v>
          </cell>
          <cell r="T325" t="str">
            <v>film &amp; video</v>
          </cell>
          <cell r="U325" t="str">
            <v>documentary</v>
          </cell>
        </row>
        <row r="326">
          <cell r="F326" t="str">
            <v>successful</v>
          </cell>
          <cell r="T326" t="str">
            <v>film &amp; video</v>
          </cell>
          <cell r="U326" t="str">
            <v>documentary</v>
          </cell>
        </row>
        <row r="327">
          <cell r="F327" t="str">
            <v>successful</v>
          </cell>
          <cell r="T327" t="str">
            <v>film &amp; video</v>
          </cell>
          <cell r="U327" t="str">
            <v>documentary</v>
          </cell>
        </row>
        <row r="328">
          <cell r="F328" t="str">
            <v>successful</v>
          </cell>
          <cell r="T328" t="str">
            <v>film &amp; video</v>
          </cell>
          <cell r="U328" t="str">
            <v>documentary</v>
          </cell>
        </row>
        <row r="329">
          <cell r="F329" t="str">
            <v>successful</v>
          </cell>
          <cell r="T329" t="str">
            <v>film &amp; video</v>
          </cell>
          <cell r="U329" t="str">
            <v>documentary</v>
          </cell>
        </row>
        <row r="330">
          <cell r="F330" t="str">
            <v>successful</v>
          </cell>
          <cell r="T330" t="str">
            <v>film &amp; video</v>
          </cell>
          <cell r="U330" t="str">
            <v>documentary</v>
          </cell>
        </row>
        <row r="331">
          <cell r="F331" t="str">
            <v>successful</v>
          </cell>
          <cell r="T331" t="str">
            <v>film &amp; video</v>
          </cell>
          <cell r="U331" t="str">
            <v>documentary</v>
          </cell>
        </row>
        <row r="332">
          <cell r="F332" t="str">
            <v>successful</v>
          </cell>
          <cell r="T332" t="str">
            <v>film &amp; video</v>
          </cell>
          <cell r="U332" t="str">
            <v>documentary</v>
          </cell>
        </row>
        <row r="333">
          <cell r="F333" t="str">
            <v>successful</v>
          </cell>
          <cell r="T333" t="str">
            <v>film &amp; video</v>
          </cell>
          <cell r="U333" t="str">
            <v>documentary</v>
          </cell>
        </row>
        <row r="334">
          <cell r="F334" t="str">
            <v>successful</v>
          </cell>
          <cell r="T334" t="str">
            <v>film &amp; video</v>
          </cell>
          <cell r="U334" t="str">
            <v>documentary</v>
          </cell>
        </row>
        <row r="335">
          <cell r="F335" t="str">
            <v>successful</v>
          </cell>
          <cell r="T335" t="str">
            <v>film &amp; video</v>
          </cell>
          <cell r="U335" t="str">
            <v>documentary</v>
          </cell>
        </row>
        <row r="336">
          <cell r="F336" t="str">
            <v>successful</v>
          </cell>
          <cell r="T336" t="str">
            <v>film &amp; video</v>
          </cell>
          <cell r="U336" t="str">
            <v>documentary</v>
          </cell>
        </row>
        <row r="337">
          <cell r="F337" t="str">
            <v>successful</v>
          </cell>
          <cell r="T337" t="str">
            <v>film &amp; video</v>
          </cell>
          <cell r="U337" t="str">
            <v>documentary</v>
          </cell>
        </row>
        <row r="338">
          <cell r="F338" t="str">
            <v>successful</v>
          </cell>
          <cell r="T338" t="str">
            <v>film &amp; video</v>
          </cell>
          <cell r="U338" t="str">
            <v>documentary</v>
          </cell>
        </row>
        <row r="339">
          <cell r="F339" t="str">
            <v>successful</v>
          </cell>
          <cell r="T339" t="str">
            <v>film &amp; video</v>
          </cell>
          <cell r="U339" t="str">
            <v>documentary</v>
          </cell>
        </row>
        <row r="340">
          <cell r="F340" t="str">
            <v>successful</v>
          </cell>
          <cell r="T340" t="str">
            <v>film &amp; video</v>
          </cell>
          <cell r="U340" t="str">
            <v>documentary</v>
          </cell>
        </row>
        <row r="341">
          <cell r="F341" t="str">
            <v>successful</v>
          </cell>
          <cell r="T341" t="str">
            <v>film &amp; video</v>
          </cell>
          <cell r="U341" t="str">
            <v>documentary</v>
          </cell>
        </row>
        <row r="342">
          <cell r="F342" t="str">
            <v>successful</v>
          </cell>
          <cell r="T342" t="str">
            <v>film &amp; video</v>
          </cell>
          <cell r="U342" t="str">
            <v>documentary</v>
          </cell>
        </row>
        <row r="343">
          <cell r="F343" t="str">
            <v>successful</v>
          </cell>
          <cell r="T343" t="str">
            <v>film &amp; video</v>
          </cell>
          <cell r="U343" t="str">
            <v>documentary</v>
          </cell>
        </row>
        <row r="344">
          <cell r="F344" t="str">
            <v>successful</v>
          </cell>
          <cell r="T344" t="str">
            <v>film &amp; video</v>
          </cell>
          <cell r="U344" t="str">
            <v>documentary</v>
          </cell>
        </row>
        <row r="345">
          <cell r="F345" t="str">
            <v>successful</v>
          </cell>
          <cell r="T345" t="str">
            <v>film &amp; video</v>
          </cell>
          <cell r="U345" t="str">
            <v>documentary</v>
          </cell>
        </row>
        <row r="346">
          <cell r="F346" t="str">
            <v>successful</v>
          </cell>
          <cell r="T346" t="str">
            <v>film &amp; video</v>
          </cell>
          <cell r="U346" t="str">
            <v>documentary</v>
          </cell>
        </row>
        <row r="347">
          <cell r="F347" t="str">
            <v>successful</v>
          </cell>
          <cell r="T347" t="str">
            <v>film &amp; video</v>
          </cell>
          <cell r="U347" t="str">
            <v>documentary</v>
          </cell>
        </row>
        <row r="348">
          <cell r="F348" t="str">
            <v>successful</v>
          </cell>
          <cell r="T348" t="str">
            <v>film &amp; video</v>
          </cell>
          <cell r="U348" t="str">
            <v>documentary</v>
          </cell>
        </row>
        <row r="349">
          <cell r="F349" t="str">
            <v>successful</v>
          </cell>
          <cell r="T349" t="str">
            <v>film &amp; video</v>
          </cell>
          <cell r="U349" t="str">
            <v>documentary</v>
          </cell>
        </row>
        <row r="350">
          <cell r="F350" t="str">
            <v>successful</v>
          </cell>
          <cell r="T350" t="str">
            <v>film &amp; video</v>
          </cell>
          <cell r="U350" t="str">
            <v>documentary</v>
          </cell>
        </row>
        <row r="351">
          <cell r="F351" t="str">
            <v>successful</v>
          </cell>
          <cell r="T351" t="str">
            <v>film &amp; video</v>
          </cell>
          <cell r="U351" t="str">
            <v>documentary</v>
          </cell>
        </row>
        <row r="352">
          <cell r="F352" t="str">
            <v>successful</v>
          </cell>
          <cell r="T352" t="str">
            <v>film &amp; video</v>
          </cell>
          <cell r="U352" t="str">
            <v>documentary</v>
          </cell>
        </row>
        <row r="353">
          <cell r="F353" t="str">
            <v>successful</v>
          </cell>
          <cell r="T353" t="str">
            <v>film &amp; video</v>
          </cell>
          <cell r="U353" t="str">
            <v>documentary</v>
          </cell>
        </row>
        <row r="354">
          <cell r="F354" t="str">
            <v>successful</v>
          </cell>
          <cell r="T354" t="str">
            <v>film &amp; video</v>
          </cell>
          <cell r="U354" t="str">
            <v>documentary</v>
          </cell>
        </row>
        <row r="355">
          <cell r="F355" t="str">
            <v>successful</v>
          </cell>
          <cell r="T355" t="str">
            <v>film &amp; video</v>
          </cell>
          <cell r="U355" t="str">
            <v>documentary</v>
          </cell>
        </row>
        <row r="356">
          <cell r="F356" t="str">
            <v>successful</v>
          </cell>
          <cell r="T356" t="str">
            <v>film &amp; video</v>
          </cell>
          <cell r="U356" t="str">
            <v>documentary</v>
          </cell>
        </row>
        <row r="357">
          <cell r="F357" t="str">
            <v>successful</v>
          </cell>
          <cell r="T357" t="str">
            <v>film &amp; video</v>
          </cell>
          <cell r="U357" t="str">
            <v>documentary</v>
          </cell>
        </row>
        <row r="358">
          <cell r="F358" t="str">
            <v>successful</v>
          </cell>
          <cell r="T358" t="str">
            <v>film &amp; video</v>
          </cell>
          <cell r="U358" t="str">
            <v>documentary</v>
          </cell>
        </row>
        <row r="359">
          <cell r="F359" t="str">
            <v>successful</v>
          </cell>
          <cell r="T359" t="str">
            <v>film &amp; video</v>
          </cell>
          <cell r="U359" t="str">
            <v>documentary</v>
          </cell>
        </row>
        <row r="360">
          <cell r="F360" t="str">
            <v>successful</v>
          </cell>
          <cell r="T360" t="str">
            <v>film &amp; video</v>
          </cell>
          <cell r="U360" t="str">
            <v>documentary</v>
          </cell>
        </row>
        <row r="361">
          <cell r="F361" t="str">
            <v>successful</v>
          </cell>
          <cell r="T361" t="str">
            <v>film &amp; video</v>
          </cell>
          <cell r="U361" t="str">
            <v>documentary</v>
          </cell>
        </row>
        <row r="362">
          <cell r="F362" t="str">
            <v>successful</v>
          </cell>
          <cell r="T362" t="str">
            <v>film &amp; video</v>
          </cell>
          <cell r="U362" t="str">
            <v>documentary</v>
          </cell>
        </row>
        <row r="363">
          <cell r="F363" t="str">
            <v>successful</v>
          </cell>
          <cell r="T363" t="str">
            <v>film &amp; video</v>
          </cell>
          <cell r="U363" t="str">
            <v>documentary</v>
          </cell>
        </row>
        <row r="364">
          <cell r="F364" t="str">
            <v>successful</v>
          </cell>
          <cell r="T364" t="str">
            <v>film &amp; video</v>
          </cell>
          <cell r="U364" t="str">
            <v>documentary</v>
          </cell>
        </row>
        <row r="365">
          <cell r="F365" t="str">
            <v>successful</v>
          </cell>
          <cell r="T365" t="str">
            <v>film &amp; video</v>
          </cell>
          <cell r="U365" t="str">
            <v>documentary</v>
          </cell>
        </row>
        <row r="366">
          <cell r="F366" t="str">
            <v>successful</v>
          </cell>
          <cell r="T366" t="str">
            <v>film &amp; video</v>
          </cell>
          <cell r="U366" t="str">
            <v>documentary</v>
          </cell>
        </row>
        <row r="367">
          <cell r="F367" t="str">
            <v>successful</v>
          </cell>
          <cell r="T367" t="str">
            <v>film &amp; video</v>
          </cell>
          <cell r="U367" t="str">
            <v>documentary</v>
          </cell>
        </row>
        <row r="368">
          <cell r="F368" t="str">
            <v>successful</v>
          </cell>
          <cell r="T368" t="str">
            <v>film &amp; video</v>
          </cell>
          <cell r="U368" t="str">
            <v>documentary</v>
          </cell>
        </row>
        <row r="369">
          <cell r="F369" t="str">
            <v>successful</v>
          </cell>
          <cell r="T369" t="str">
            <v>film &amp; video</v>
          </cell>
          <cell r="U369" t="str">
            <v>documentary</v>
          </cell>
        </row>
        <row r="370">
          <cell r="F370" t="str">
            <v>successful</v>
          </cell>
          <cell r="T370" t="str">
            <v>film &amp; video</v>
          </cell>
          <cell r="U370" t="str">
            <v>documentary</v>
          </cell>
        </row>
        <row r="371">
          <cell r="F371" t="str">
            <v>successful</v>
          </cell>
          <cell r="T371" t="str">
            <v>film &amp; video</v>
          </cell>
          <cell r="U371" t="str">
            <v>documentary</v>
          </cell>
        </row>
        <row r="372">
          <cell r="F372" t="str">
            <v>successful</v>
          </cell>
          <cell r="T372" t="str">
            <v>film &amp; video</v>
          </cell>
          <cell r="U372" t="str">
            <v>documentary</v>
          </cell>
        </row>
        <row r="373">
          <cell r="F373" t="str">
            <v>successful</v>
          </cell>
          <cell r="T373" t="str">
            <v>film &amp; video</v>
          </cell>
          <cell r="U373" t="str">
            <v>documentary</v>
          </cell>
        </row>
        <row r="374">
          <cell r="F374" t="str">
            <v>successful</v>
          </cell>
          <cell r="T374" t="str">
            <v>film &amp; video</v>
          </cell>
          <cell r="U374" t="str">
            <v>documentary</v>
          </cell>
        </row>
        <row r="375">
          <cell r="F375" t="str">
            <v>successful</v>
          </cell>
          <cell r="T375" t="str">
            <v>film &amp; video</v>
          </cell>
          <cell r="U375" t="str">
            <v>documentary</v>
          </cell>
        </row>
        <row r="376">
          <cell r="F376" t="str">
            <v>successful</v>
          </cell>
          <cell r="T376" t="str">
            <v>film &amp; video</v>
          </cell>
          <cell r="U376" t="str">
            <v>documentary</v>
          </cell>
        </row>
        <row r="377">
          <cell r="F377" t="str">
            <v>successful</v>
          </cell>
          <cell r="T377" t="str">
            <v>film &amp; video</v>
          </cell>
          <cell r="U377" t="str">
            <v>documentary</v>
          </cell>
        </row>
        <row r="378">
          <cell r="F378" t="str">
            <v>successful</v>
          </cell>
          <cell r="T378" t="str">
            <v>film &amp; video</v>
          </cell>
          <cell r="U378" t="str">
            <v>documentary</v>
          </cell>
        </row>
        <row r="379">
          <cell r="F379" t="str">
            <v>successful</v>
          </cell>
          <cell r="T379" t="str">
            <v>film &amp; video</v>
          </cell>
          <cell r="U379" t="str">
            <v>documentary</v>
          </cell>
        </row>
        <row r="380">
          <cell r="F380" t="str">
            <v>successful</v>
          </cell>
          <cell r="T380" t="str">
            <v>film &amp; video</v>
          </cell>
          <cell r="U380" t="str">
            <v>documentary</v>
          </cell>
        </row>
        <row r="381">
          <cell r="F381" t="str">
            <v>successful</v>
          </cell>
          <cell r="T381" t="str">
            <v>film &amp; video</v>
          </cell>
          <cell r="U381" t="str">
            <v>documentary</v>
          </cell>
        </row>
        <row r="382">
          <cell r="F382" t="str">
            <v>successful</v>
          </cell>
          <cell r="T382" t="str">
            <v>film &amp; video</v>
          </cell>
          <cell r="U382" t="str">
            <v>documentary</v>
          </cell>
        </row>
        <row r="383">
          <cell r="F383" t="str">
            <v>successful</v>
          </cell>
          <cell r="T383" t="str">
            <v>film &amp; video</v>
          </cell>
          <cell r="U383" t="str">
            <v>documentary</v>
          </cell>
        </row>
        <row r="384">
          <cell r="F384" t="str">
            <v>successful</v>
          </cell>
          <cell r="T384" t="str">
            <v>film &amp; video</v>
          </cell>
          <cell r="U384" t="str">
            <v>documentary</v>
          </cell>
        </row>
        <row r="385">
          <cell r="F385" t="str">
            <v>successful</v>
          </cell>
          <cell r="T385" t="str">
            <v>film &amp; video</v>
          </cell>
          <cell r="U385" t="str">
            <v>documentary</v>
          </cell>
        </row>
        <row r="386">
          <cell r="F386" t="str">
            <v>successful</v>
          </cell>
          <cell r="T386" t="str">
            <v>film &amp; video</v>
          </cell>
          <cell r="U386" t="str">
            <v>documentary</v>
          </cell>
        </row>
        <row r="387">
          <cell r="F387" t="str">
            <v>successful</v>
          </cell>
          <cell r="T387" t="str">
            <v>film &amp; video</v>
          </cell>
          <cell r="U387" t="str">
            <v>documentary</v>
          </cell>
        </row>
        <row r="388">
          <cell r="F388" t="str">
            <v>successful</v>
          </cell>
          <cell r="T388" t="str">
            <v>film &amp; video</v>
          </cell>
          <cell r="U388" t="str">
            <v>documentary</v>
          </cell>
        </row>
        <row r="389">
          <cell r="F389" t="str">
            <v>successful</v>
          </cell>
          <cell r="T389" t="str">
            <v>film &amp; video</v>
          </cell>
          <cell r="U389" t="str">
            <v>documentary</v>
          </cell>
        </row>
        <row r="390">
          <cell r="F390" t="str">
            <v>successful</v>
          </cell>
          <cell r="T390" t="str">
            <v>film &amp; video</v>
          </cell>
          <cell r="U390" t="str">
            <v>documentary</v>
          </cell>
        </row>
        <row r="391">
          <cell r="F391" t="str">
            <v>successful</v>
          </cell>
          <cell r="T391" t="str">
            <v>film &amp; video</v>
          </cell>
          <cell r="U391" t="str">
            <v>documentary</v>
          </cell>
        </row>
        <row r="392">
          <cell r="F392" t="str">
            <v>successful</v>
          </cell>
          <cell r="T392" t="str">
            <v>film &amp; video</v>
          </cell>
          <cell r="U392" t="str">
            <v>documentary</v>
          </cell>
        </row>
        <row r="393">
          <cell r="F393" t="str">
            <v>successful</v>
          </cell>
          <cell r="T393" t="str">
            <v>film &amp; video</v>
          </cell>
          <cell r="U393" t="str">
            <v>documentary</v>
          </cell>
        </row>
        <row r="394">
          <cell r="F394" t="str">
            <v>successful</v>
          </cell>
          <cell r="T394" t="str">
            <v>film &amp; video</v>
          </cell>
          <cell r="U394" t="str">
            <v>documentary</v>
          </cell>
        </row>
        <row r="395">
          <cell r="F395" t="str">
            <v>successful</v>
          </cell>
          <cell r="T395" t="str">
            <v>film &amp; video</v>
          </cell>
          <cell r="U395" t="str">
            <v>documentary</v>
          </cell>
        </row>
        <row r="396">
          <cell r="F396" t="str">
            <v>successful</v>
          </cell>
          <cell r="T396" t="str">
            <v>film &amp; video</v>
          </cell>
          <cell r="U396" t="str">
            <v>documentary</v>
          </cell>
        </row>
        <row r="397">
          <cell r="F397" t="str">
            <v>successful</v>
          </cell>
          <cell r="T397" t="str">
            <v>film &amp; video</v>
          </cell>
          <cell r="U397" t="str">
            <v>documentary</v>
          </cell>
        </row>
        <row r="398">
          <cell r="F398" t="str">
            <v>successful</v>
          </cell>
          <cell r="T398" t="str">
            <v>film &amp; video</v>
          </cell>
          <cell r="U398" t="str">
            <v>documentary</v>
          </cell>
        </row>
        <row r="399">
          <cell r="F399" t="str">
            <v>successful</v>
          </cell>
          <cell r="T399" t="str">
            <v>film &amp; video</v>
          </cell>
          <cell r="U399" t="str">
            <v>documentary</v>
          </cell>
        </row>
        <row r="400">
          <cell r="F400" t="str">
            <v>successful</v>
          </cell>
          <cell r="T400" t="str">
            <v>film &amp; video</v>
          </cell>
          <cell r="U400" t="str">
            <v>documentary</v>
          </cell>
        </row>
        <row r="401">
          <cell r="F401" t="str">
            <v>successful</v>
          </cell>
          <cell r="T401" t="str">
            <v>film &amp; video</v>
          </cell>
          <cell r="U401" t="str">
            <v>documentary</v>
          </cell>
        </row>
        <row r="402">
          <cell r="F402" t="str">
            <v>successful</v>
          </cell>
          <cell r="T402" t="str">
            <v>film &amp; video</v>
          </cell>
          <cell r="U402" t="str">
            <v>documentary</v>
          </cell>
        </row>
        <row r="403">
          <cell r="F403" t="str">
            <v>successful</v>
          </cell>
          <cell r="T403" t="str">
            <v>film &amp; video</v>
          </cell>
          <cell r="U403" t="str">
            <v>documentary</v>
          </cell>
        </row>
        <row r="404">
          <cell r="F404" t="str">
            <v>successful</v>
          </cell>
          <cell r="T404" t="str">
            <v>film &amp; video</v>
          </cell>
          <cell r="U404" t="str">
            <v>documentary</v>
          </cell>
        </row>
        <row r="405">
          <cell r="F405" t="str">
            <v>successful</v>
          </cell>
          <cell r="T405" t="str">
            <v>film &amp; video</v>
          </cell>
          <cell r="U405" t="str">
            <v>documentary</v>
          </cell>
        </row>
        <row r="406">
          <cell r="F406" t="str">
            <v>successful</v>
          </cell>
          <cell r="T406" t="str">
            <v>film &amp; video</v>
          </cell>
          <cell r="U406" t="str">
            <v>documentary</v>
          </cell>
        </row>
        <row r="407">
          <cell r="F407" t="str">
            <v>successful</v>
          </cell>
          <cell r="T407" t="str">
            <v>film &amp; video</v>
          </cell>
          <cell r="U407" t="str">
            <v>documentary</v>
          </cell>
        </row>
        <row r="408">
          <cell r="F408" t="str">
            <v>successful</v>
          </cell>
          <cell r="T408" t="str">
            <v>film &amp; video</v>
          </cell>
          <cell r="U408" t="str">
            <v>documentary</v>
          </cell>
        </row>
        <row r="409">
          <cell r="F409" t="str">
            <v>successful</v>
          </cell>
          <cell r="T409" t="str">
            <v>film &amp; video</v>
          </cell>
          <cell r="U409" t="str">
            <v>documentary</v>
          </cell>
        </row>
        <row r="410">
          <cell r="F410" t="str">
            <v>successful</v>
          </cell>
          <cell r="T410" t="str">
            <v>film &amp; video</v>
          </cell>
          <cell r="U410" t="str">
            <v>documentary</v>
          </cell>
        </row>
        <row r="411">
          <cell r="F411" t="str">
            <v>successful</v>
          </cell>
          <cell r="T411" t="str">
            <v>film &amp; video</v>
          </cell>
          <cell r="U411" t="str">
            <v>documentary</v>
          </cell>
        </row>
        <row r="412">
          <cell r="F412" t="str">
            <v>successful</v>
          </cell>
          <cell r="T412" t="str">
            <v>film &amp; video</v>
          </cell>
          <cell r="U412" t="str">
            <v>documentary</v>
          </cell>
        </row>
        <row r="413">
          <cell r="F413" t="str">
            <v>successful</v>
          </cell>
          <cell r="T413" t="str">
            <v>film &amp; video</v>
          </cell>
          <cell r="U413" t="str">
            <v>documentary</v>
          </cell>
        </row>
        <row r="414">
          <cell r="F414" t="str">
            <v>successful</v>
          </cell>
          <cell r="T414" t="str">
            <v>film &amp; video</v>
          </cell>
          <cell r="U414" t="str">
            <v>documentary</v>
          </cell>
        </row>
        <row r="415">
          <cell r="F415" t="str">
            <v>successful</v>
          </cell>
          <cell r="T415" t="str">
            <v>film &amp; video</v>
          </cell>
          <cell r="U415" t="str">
            <v>documentary</v>
          </cell>
        </row>
        <row r="416">
          <cell r="F416" t="str">
            <v>successful</v>
          </cell>
          <cell r="T416" t="str">
            <v>film &amp; video</v>
          </cell>
          <cell r="U416" t="str">
            <v>documentary</v>
          </cell>
        </row>
        <row r="417">
          <cell r="F417" t="str">
            <v>successful</v>
          </cell>
          <cell r="T417" t="str">
            <v>film &amp; video</v>
          </cell>
          <cell r="U417" t="str">
            <v>documentary</v>
          </cell>
        </row>
        <row r="418">
          <cell r="F418" t="str">
            <v>successful</v>
          </cell>
          <cell r="T418" t="str">
            <v>film &amp; video</v>
          </cell>
          <cell r="U418" t="str">
            <v>documentary</v>
          </cell>
        </row>
        <row r="419">
          <cell r="F419" t="str">
            <v>successful</v>
          </cell>
          <cell r="T419" t="str">
            <v>film &amp; video</v>
          </cell>
          <cell r="U419" t="str">
            <v>documentary</v>
          </cell>
        </row>
        <row r="420">
          <cell r="F420" t="str">
            <v>successful</v>
          </cell>
          <cell r="T420" t="str">
            <v>film &amp; video</v>
          </cell>
          <cell r="U420" t="str">
            <v>documentary</v>
          </cell>
        </row>
        <row r="421">
          <cell r="F421" t="str">
            <v>successful</v>
          </cell>
          <cell r="T421" t="str">
            <v>film &amp; video</v>
          </cell>
          <cell r="U421" t="str">
            <v>documentary</v>
          </cell>
        </row>
        <row r="422">
          <cell r="F422" t="str">
            <v>failed</v>
          </cell>
          <cell r="T422" t="str">
            <v>film &amp; video</v>
          </cell>
          <cell r="U422" t="str">
            <v>animation</v>
          </cell>
        </row>
        <row r="423">
          <cell r="F423" t="str">
            <v>failed</v>
          </cell>
          <cell r="T423" t="str">
            <v>film &amp; video</v>
          </cell>
          <cell r="U423" t="str">
            <v>animation</v>
          </cell>
        </row>
        <row r="424">
          <cell r="F424" t="str">
            <v>failed</v>
          </cell>
          <cell r="T424" t="str">
            <v>film &amp; video</v>
          </cell>
          <cell r="U424" t="str">
            <v>animation</v>
          </cell>
        </row>
        <row r="425">
          <cell r="F425" t="str">
            <v>failed</v>
          </cell>
          <cell r="T425" t="str">
            <v>film &amp; video</v>
          </cell>
          <cell r="U425" t="str">
            <v>animation</v>
          </cell>
        </row>
        <row r="426">
          <cell r="F426" t="str">
            <v>failed</v>
          </cell>
          <cell r="T426" t="str">
            <v>film &amp; video</v>
          </cell>
          <cell r="U426" t="str">
            <v>animation</v>
          </cell>
        </row>
        <row r="427">
          <cell r="F427" t="str">
            <v>failed</v>
          </cell>
          <cell r="T427" t="str">
            <v>film &amp; video</v>
          </cell>
          <cell r="U427" t="str">
            <v>animation</v>
          </cell>
        </row>
        <row r="428">
          <cell r="F428" t="str">
            <v>failed</v>
          </cell>
          <cell r="T428" t="str">
            <v>film &amp; video</v>
          </cell>
          <cell r="U428" t="str">
            <v>animation</v>
          </cell>
        </row>
        <row r="429">
          <cell r="F429" t="str">
            <v>failed</v>
          </cell>
          <cell r="T429" t="str">
            <v>film &amp; video</v>
          </cell>
          <cell r="U429" t="str">
            <v>animation</v>
          </cell>
        </row>
        <row r="430">
          <cell r="F430" t="str">
            <v>failed</v>
          </cell>
          <cell r="T430" t="str">
            <v>film &amp; video</v>
          </cell>
          <cell r="U430" t="str">
            <v>animation</v>
          </cell>
        </row>
        <row r="431">
          <cell r="F431" t="str">
            <v>failed</v>
          </cell>
          <cell r="T431" t="str">
            <v>film &amp; video</v>
          </cell>
          <cell r="U431" t="str">
            <v>animation</v>
          </cell>
        </row>
        <row r="432">
          <cell r="F432" t="str">
            <v>failed</v>
          </cell>
          <cell r="T432" t="str">
            <v>film &amp; video</v>
          </cell>
          <cell r="U432" t="str">
            <v>animation</v>
          </cell>
        </row>
        <row r="433">
          <cell r="F433" t="str">
            <v>failed</v>
          </cell>
          <cell r="T433" t="str">
            <v>film &amp; video</v>
          </cell>
          <cell r="U433" t="str">
            <v>animation</v>
          </cell>
        </row>
        <row r="434">
          <cell r="F434" t="str">
            <v>failed</v>
          </cell>
          <cell r="T434" t="str">
            <v>film &amp; video</v>
          </cell>
          <cell r="U434" t="str">
            <v>animation</v>
          </cell>
        </row>
        <row r="435">
          <cell r="F435" t="str">
            <v>failed</v>
          </cell>
          <cell r="T435" t="str">
            <v>film &amp; video</v>
          </cell>
          <cell r="U435" t="str">
            <v>animation</v>
          </cell>
        </row>
        <row r="436">
          <cell r="F436" t="str">
            <v>failed</v>
          </cell>
          <cell r="T436" t="str">
            <v>film &amp; video</v>
          </cell>
          <cell r="U436" t="str">
            <v>animation</v>
          </cell>
        </row>
        <row r="437">
          <cell r="F437" t="str">
            <v>failed</v>
          </cell>
          <cell r="T437" t="str">
            <v>film &amp; video</v>
          </cell>
          <cell r="U437" t="str">
            <v>animation</v>
          </cell>
        </row>
        <row r="438">
          <cell r="F438" t="str">
            <v>failed</v>
          </cell>
          <cell r="T438" t="str">
            <v>film &amp; video</v>
          </cell>
          <cell r="U438" t="str">
            <v>animation</v>
          </cell>
        </row>
        <row r="439">
          <cell r="F439" t="str">
            <v>failed</v>
          </cell>
          <cell r="T439" t="str">
            <v>film &amp; video</v>
          </cell>
          <cell r="U439" t="str">
            <v>animation</v>
          </cell>
        </row>
        <row r="440">
          <cell r="F440" t="str">
            <v>failed</v>
          </cell>
          <cell r="T440" t="str">
            <v>film &amp; video</v>
          </cell>
          <cell r="U440" t="str">
            <v>animation</v>
          </cell>
        </row>
        <row r="441">
          <cell r="F441" t="str">
            <v>failed</v>
          </cell>
          <cell r="T441" t="str">
            <v>film &amp; video</v>
          </cell>
          <cell r="U441" t="str">
            <v>animation</v>
          </cell>
        </row>
        <row r="442">
          <cell r="F442" t="str">
            <v>failed</v>
          </cell>
          <cell r="T442" t="str">
            <v>film &amp; video</v>
          </cell>
          <cell r="U442" t="str">
            <v>animation</v>
          </cell>
        </row>
        <row r="443">
          <cell r="F443" t="str">
            <v>failed</v>
          </cell>
          <cell r="T443" t="str">
            <v>film &amp; video</v>
          </cell>
          <cell r="U443" t="str">
            <v>animation</v>
          </cell>
        </row>
        <row r="444">
          <cell r="F444" t="str">
            <v>failed</v>
          </cell>
          <cell r="T444" t="str">
            <v>film &amp; video</v>
          </cell>
          <cell r="U444" t="str">
            <v>animation</v>
          </cell>
        </row>
        <row r="445">
          <cell r="F445" t="str">
            <v>failed</v>
          </cell>
          <cell r="T445" t="str">
            <v>film &amp; video</v>
          </cell>
          <cell r="U445" t="str">
            <v>animation</v>
          </cell>
        </row>
        <row r="446">
          <cell r="F446" t="str">
            <v>failed</v>
          </cell>
          <cell r="T446" t="str">
            <v>film &amp; video</v>
          </cell>
          <cell r="U446" t="str">
            <v>animation</v>
          </cell>
        </row>
        <row r="447">
          <cell r="F447" t="str">
            <v>failed</v>
          </cell>
          <cell r="T447" t="str">
            <v>film &amp; video</v>
          </cell>
          <cell r="U447" t="str">
            <v>animation</v>
          </cell>
        </row>
        <row r="448">
          <cell r="F448" t="str">
            <v>failed</v>
          </cell>
          <cell r="T448" t="str">
            <v>film &amp; video</v>
          </cell>
          <cell r="U448" t="str">
            <v>animation</v>
          </cell>
        </row>
        <row r="449">
          <cell r="F449" t="str">
            <v>failed</v>
          </cell>
          <cell r="T449" t="str">
            <v>film &amp; video</v>
          </cell>
          <cell r="U449" t="str">
            <v>animation</v>
          </cell>
        </row>
        <row r="450">
          <cell r="F450" t="str">
            <v>failed</v>
          </cell>
          <cell r="T450" t="str">
            <v>film &amp; video</v>
          </cell>
          <cell r="U450" t="str">
            <v>animation</v>
          </cell>
        </row>
        <row r="451">
          <cell r="F451" t="str">
            <v>failed</v>
          </cell>
          <cell r="T451" t="str">
            <v>film &amp; video</v>
          </cell>
          <cell r="U451" t="str">
            <v>animation</v>
          </cell>
        </row>
        <row r="452">
          <cell r="F452" t="str">
            <v>failed</v>
          </cell>
          <cell r="T452" t="str">
            <v>film &amp; video</v>
          </cell>
          <cell r="U452" t="str">
            <v>animation</v>
          </cell>
        </row>
        <row r="453">
          <cell r="F453" t="str">
            <v>failed</v>
          </cell>
          <cell r="T453" t="str">
            <v>film &amp; video</v>
          </cell>
          <cell r="U453" t="str">
            <v>animation</v>
          </cell>
        </row>
        <row r="454">
          <cell r="F454" t="str">
            <v>failed</v>
          </cell>
          <cell r="T454" t="str">
            <v>film &amp; video</v>
          </cell>
          <cell r="U454" t="str">
            <v>animation</v>
          </cell>
        </row>
        <row r="455">
          <cell r="F455" t="str">
            <v>failed</v>
          </cell>
          <cell r="T455" t="str">
            <v>film &amp; video</v>
          </cell>
          <cell r="U455" t="str">
            <v>animation</v>
          </cell>
        </row>
        <row r="456">
          <cell r="F456" t="str">
            <v>failed</v>
          </cell>
          <cell r="T456" t="str">
            <v>film &amp; video</v>
          </cell>
          <cell r="U456" t="str">
            <v>animation</v>
          </cell>
        </row>
        <row r="457">
          <cell r="F457" t="str">
            <v>failed</v>
          </cell>
          <cell r="T457" t="str">
            <v>film &amp; video</v>
          </cell>
          <cell r="U457" t="str">
            <v>animation</v>
          </cell>
        </row>
        <row r="458">
          <cell r="F458" t="str">
            <v>failed</v>
          </cell>
          <cell r="T458" t="str">
            <v>film &amp; video</v>
          </cell>
          <cell r="U458" t="str">
            <v>animation</v>
          </cell>
        </row>
        <row r="459">
          <cell r="F459" t="str">
            <v>failed</v>
          </cell>
          <cell r="T459" t="str">
            <v>film &amp; video</v>
          </cell>
          <cell r="U459" t="str">
            <v>animation</v>
          </cell>
        </row>
        <row r="460">
          <cell r="F460" t="str">
            <v>failed</v>
          </cell>
          <cell r="T460" t="str">
            <v>film &amp; video</v>
          </cell>
          <cell r="U460" t="str">
            <v>animation</v>
          </cell>
        </row>
        <row r="461">
          <cell r="F461" t="str">
            <v>failed</v>
          </cell>
          <cell r="T461" t="str">
            <v>film &amp; video</v>
          </cell>
          <cell r="U461" t="str">
            <v>animation</v>
          </cell>
        </row>
        <row r="462">
          <cell r="F462" t="str">
            <v>failed</v>
          </cell>
          <cell r="T462" t="str">
            <v>film &amp; video</v>
          </cell>
          <cell r="U462" t="str">
            <v>animation</v>
          </cell>
        </row>
        <row r="463">
          <cell r="F463" t="str">
            <v>failed</v>
          </cell>
          <cell r="T463" t="str">
            <v>film &amp; video</v>
          </cell>
          <cell r="U463" t="str">
            <v>animation</v>
          </cell>
        </row>
        <row r="464">
          <cell r="F464" t="str">
            <v>failed</v>
          </cell>
          <cell r="T464" t="str">
            <v>film &amp; video</v>
          </cell>
          <cell r="U464" t="str">
            <v>animation</v>
          </cell>
        </row>
        <row r="465">
          <cell r="F465" t="str">
            <v>failed</v>
          </cell>
          <cell r="T465" t="str">
            <v>film &amp; video</v>
          </cell>
          <cell r="U465" t="str">
            <v>animation</v>
          </cell>
        </row>
        <row r="466">
          <cell r="F466" t="str">
            <v>failed</v>
          </cell>
          <cell r="T466" t="str">
            <v>film &amp; video</v>
          </cell>
          <cell r="U466" t="str">
            <v>animation</v>
          </cell>
        </row>
        <row r="467">
          <cell r="F467" t="str">
            <v>failed</v>
          </cell>
          <cell r="T467" t="str">
            <v>film &amp; video</v>
          </cell>
          <cell r="U467" t="str">
            <v>animation</v>
          </cell>
        </row>
        <row r="468">
          <cell r="F468" t="str">
            <v>failed</v>
          </cell>
          <cell r="T468" t="str">
            <v>film &amp; video</v>
          </cell>
          <cell r="U468" t="str">
            <v>animation</v>
          </cell>
        </row>
        <row r="469">
          <cell r="F469" t="str">
            <v>failed</v>
          </cell>
          <cell r="T469" t="str">
            <v>film &amp; video</v>
          </cell>
          <cell r="U469" t="str">
            <v>animation</v>
          </cell>
        </row>
        <row r="470">
          <cell r="F470" t="str">
            <v>failed</v>
          </cell>
          <cell r="T470" t="str">
            <v>film &amp; video</v>
          </cell>
          <cell r="U470" t="str">
            <v>animation</v>
          </cell>
        </row>
        <row r="471">
          <cell r="F471" t="str">
            <v>failed</v>
          </cell>
          <cell r="T471" t="str">
            <v>film &amp; video</v>
          </cell>
          <cell r="U471" t="str">
            <v>animation</v>
          </cell>
        </row>
        <row r="472">
          <cell r="F472" t="str">
            <v>failed</v>
          </cell>
          <cell r="T472" t="str">
            <v>film &amp; video</v>
          </cell>
          <cell r="U472" t="str">
            <v>animation</v>
          </cell>
        </row>
        <row r="473">
          <cell r="F473" t="str">
            <v>failed</v>
          </cell>
          <cell r="T473" t="str">
            <v>film &amp; video</v>
          </cell>
          <cell r="U473" t="str">
            <v>animation</v>
          </cell>
        </row>
        <row r="474">
          <cell r="F474" t="str">
            <v>failed</v>
          </cell>
          <cell r="T474" t="str">
            <v>film &amp; video</v>
          </cell>
          <cell r="U474" t="str">
            <v>animation</v>
          </cell>
        </row>
        <row r="475">
          <cell r="F475" t="str">
            <v>failed</v>
          </cell>
          <cell r="T475" t="str">
            <v>film &amp; video</v>
          </cell>
          <cell r="U475" t="str">
            <v>animation</v>
          </cell>
        </row>
        <row r="476">
          <cell r="F476" t="str">
            <v>failed</v>
          </cell>
          <cell r="T476" t="str">
            <v>film &amp; video</v>
          </cell>
          <cell r="U476" t="str">
            <v>animation</v>
          </cell>
        </row>
        <row r="477">
          <cell r="F477" t="str">
            <v>failed</v>
          </cell>
          <cell r="T477" t="str">
            <v>film &amp; video</v>
          </cell>
          <cell r="U477" t="str">
            <v>animation</v>
          </cell>
        </row>
        <row r="478">
          <cell r="F478" t="str">
            <v>failed</v>
          </cell>
          <cell r="T478" t="str">
            <v>film &amp; video</v>
          </cell>
          <cell r="U478" t="str">
            <v>animation</v>
          </cell>
        </row>
        <row r="479">
          <cell r="F479" t="str">
            <v>failed</v>
          </cell>
          <cell r="T479" t="str">
            <v>film &amp; video</v>
          </cell>
          <cell r="U479" t="str">
            <v>animation</v>
          </cell>
        </row>
        <row r="480">
          <cell r="F480" t="str">
            <v>failed</v>
          </cell>
          <cell r="T480" t="str">
            <v>film &amp; video</v>
          </cell>
          <cell r="U480" t="str">
            <v>animation</v>
          </cell>
        </row>
        <row r="481">
          <cell r="F481" t="str">
            <v>failed</v>
          </cell>
          <cell r="T481" t="str">
            <v>film &amp; video</v>
          </cell>
          <cell r="U481" t="str">
            <v>animation</v>
          </cell>
        </row>
        <row r="482">
          <cell r="F482" t="str">
            <v>failed</v>
          </cell>
          <cell r="T482" t="str">
            <v>film &amp; video</v>
          </cell>
          <cell r="U482" t="str">
            <v>animation</v>
          </cell>
        </row>
        <row r="483">
          <cell r="F483" t="str">
            <v>failed</v>
          </cell>
          <cell r="T483" t="str">
            <v>film &amp; video</v>
          </cell>
          <cell r="U483" t="str">
            <v>animation</v>
          </cell>
        </row>
        <row r="484">
          <cell r="F484" t="str">
            <v>failed</v>
          </cell>
          <cell r="T484" t="str">
            <v>film &amp; video</v>
          </cell>
          <cell r="U484" t="str">
            <v>animation</v>
          </cell>
        </row>
        <row r="485">
          <cell r="F485" t="str">
            <v>failed</v>
          </cell>
          <cell r="T485" t="str">
            <v>film &amp; video</v>
          </cell>
          <cell r="U485" t="str">
            <v>animation</v>
          </cell>
        </row>
        <row r="486">
          <cell r="F486" t="str">
            <v>failed</v>
          </cell>
          <cell r="T486" t="str">
            <v>film &amp; video</v>
          </cell>
          <cell r="U486" t="str">
            <v>animation</v>
          </cell>
        </row>
        <row r="487">
          <cell r="F487" t="str">
            <v>failed</v>
          </cell>
          <cell r="T487" t="str">
            <v>film &amp; video</v>
          </cell>
          <cell r="U487" t="str">
            <v>animation</v>
          </cell>
        </row>
        <row r="488">
          <cell r="F488" t="str">
            <v>failed</v>
          </cell>
          <cell r="T488" t="str">
            <v>film &amp; video</v>
          </cell>
          <cell r="U488" t="str">
            <v>animation</v>
          </cell>
        </row>
        <row r="489">
          <cell r="F489" t="str">
            <v>failed</v>
          </cell>
          <cell r="T489" t="str">
            <v>film &amp; video</v>
          </cell>
          <cell r="U489" t="str">
            <v>animation</v>
          </cell>
        </row>
        <row r="490">
          <cell r="F490" t="str">
            <v>failed</v>
          </cell>
          <cell r="T490" t="str">
            <v>film &amp; video</v>
          </cell>
          <cell r="U490" t="str">
            <v>animation</v>
          </cell>
        </row>
        <row r="491">
          <cell r="F491" t="str">
            <v>failed</v>
          </cell>
          <cell r="T491" t="str">
            <v>film &amp; video</v>
          </cell>
          <cell r="U491" t="str">
            <v>animation</v>
          </cell>
        </row>
        <row r="492">
          <cell r="F492" t="str">
            <v>failed</v>
          </cell>
          <cell r="T492" t="str">
            <v>film &amp; video</v>
          </cell>
          <cell r="U492" t="str">
            <v>animation</v>
          </cell>
        </row>
        <row r="493">
          <cell r="F493" t="str">
            <v>failed</v>
          </cell>
          <cell r="T493" t="str">
            <v>film &amp; video</v>
          </cell>
          <cell r="U493" t="str">
            <v>animation</v>
          </cell>
        </row>
        <row r="494">
          <cell r="F494" t="str">
            <v>failed</v>
          </cell>
          <cell r="T494" t="str">
            <v>film &amp; video</v>
          </cell>
          <cell r="U494" t="str">
            <v>animation</v>
          </cell>
        </row>
        <row r="495">
          <cell r="F495" t="str">
            <v>failed</v>
          </cell>
          <cell r="T495" t="str">
            <v>film &amp; video</v>
          </cell>
          <cell r="U495" t="str">
            <v>animation</v>
          </cell>
        </row>
        <row r="496">
          <cell r="F496" t="str">
            <v>failed</v>
          </cell>
          <cell r="T496" t="str">
            <v>film &amp; video</v>
          </cell>
          <cell r="U496" t="str">
            <v>animation</v>
          </cell>
        </row>
        <row r="497">
          <cell r="F497" t="str">
            <v>failed</v>
          </cell>
          <cell r="T497" t="str">
            <v>film &amp; video</v>
          </cell>
          <cell r="U497" t="str">
            <v>animation</v>
          </cell>
        </row>
        <row r="498">
          <cell r="F498" t="str">
            <v>failed</v>
          </cell>
          <cell r="T498" t="str">
            <v>film &amp; video</v>
          </cell>
          <cell r="U498" t="str">
            <v>animation</v>
          </cell>
        </row>
        <row r="499">
          <cell r="F499" t="str">
            <v>failed</v>
          </cell>
          <cell r="T499" t="str">
            <v>film &amp; video</v>
          </cell>
          <cell r="U499" t="str">
            <v>animation</v>
          </cell>
        </row>
        <row r="500">
          <cell r="F500" t="str">
            <v>failed</v>
          </cell>
          <cell r="T500" t="str">
            <v>film &amp; video</v>
          </cell>
          <cell r="U500" t="str">
            <v>animation</v>
          </cell>
        </row>
        <row r="501">
          <cell r="F501" t="str">
            <v>failed</v>
          </cell>
          <cell r="T501" t="str">
            <v>film &amp; video</v>
          </cell>
          <cell r="U501" t="str">
            <v>animation</v>
          </cell>
        </row>
        <row r="502">
          <cell r="F502" t="str">
            <v>failed</v>
          </cell>
          <cell r="T502" t="str">
            <v>film &amp; video</v>
          </cell>
          <cell r="U502" t="str">
            <v>animation</v>
          </cell>
        </row>
        <row r="503">
          <cell r="F503" t="str">
            <v>failed</v>
          </cell>
          <cell r="T503" t="str">
            <v>film &amp; video</v>
          </cell>
          <cell r="U503" t="str">
            <v>animation</v>
          </cell>
        </row>
        <row r="504">
          <cell r="F504" t="str">
            <v>failed</v>
          </cell>
          <cell r="T504" t="str">
            <v>film &amp; video</v>
          </cell>
          <cell r="U504" t="str">
            <v>animation</v>
          </cell>
        </row>
        <row r="505">
          <cell r="F505" t="str">
            <v>failed</v>
          </cell>
          <cell r="T505" t="str">
            <v>film &amp; video</v>
          </cell>
          <cell r="U505" t="str">
            <v>animation</v>
          </cell>
        </row>
        <row r="506">
          <cell r="F506" t="str">
            <v>failed</v>
          </cell>
          <cell r="T506" t="str">
            <v>film &amp; video</v>
          </cell>
          <cell r="U506" t="str">
            <v>animation</v>
          </cell>
        </row>
        <row r="507">
          <cell r="F507" t="str">
            <v>failed</v>
          </cell>
          <cell r="T507" t="str">
            <v>film &amp; video</v>
          </cell>
          <cell r="U507" t="str">
            <v>animation</v>
          </cell>
        </row>
        <row r="508">
          <cell r="F508" t="str">
            <v>failed</v>
          </cell>
          <cell r="T508" t="str">
            <v>film &amp; video</v>
          </cell>
          <cell r="U508" t="str">
            <v>animation</v>
          </cell>
        </row>
        <row r="509">
          <cell r="F509" t="str">
            <v>failed</v>
          </cell>
          <cell r="T509" t="str">
            <v>film &amp; video</v>
          </cell>
          <cell r="U509" t="str">
            <v>animation</v>
          </cell>
        </row>
        <row r="510">
          <cell r="F510" t="str">
            <v>failed</v>
          </cell>
          <cell r="T510" t="str">
            <v>film &amp; video</v>
          </cell>
          <cell r="U510" t="str">
            <v>animation</v>
          </cell>
        </row>
        <row r="511">
          <cell r="F511" t="str">
            <v>failed</v>
          </cell>
          <cell r="T511" t="str">
            <v>film &amp; video</v>
          </cell>
          <cell r="U511" t="str">
            <v>animation</v>
          </cell>
        </row>
        <row r="512">
          <cell r="F512" t="str">
            <v>failed</v>
          </cell>
          <cell r="T512" t="str">
            <v>film &amp; video</v>
          </cell>
          <cell r="U512" t="str">
            <v>animation</v>
          </cell>
        </row>
        <row r="513">
          <cell r="F513" t="str">
            <v>failed</v>
          </cell>
          <cell r="T513" t="str">
            <v>film &amp; video</v>
          </cell>
          <cell r="U513" t="str">
            <v>animation</v>
          </cell>
        </row>
        <row r="514">
          <cell r="F514" t="str">
            <v>failed</v>
          </cell>
          <cell r="T514" t="str">
            <v>film &amp; video</v>
          </cell>
          <cell r="U514" t="str">
            <v>animation</v>
          </cell>
        </row>
        <row r="515">
          <cell r="F515" t="str">
            <v>failed</v>
          </cell>
          <cell r="T515" t="str">
            <v>film &amp; video</v>
          </cell>
          <cell r="U515" t="str">
            <v>animation</v>
          </cell>
        </row>
        <row r="516">
          <cell r="F516" t="str">
            <v>failed</v>
          </cell>
          <cell r="T516" t="str">
            <v>film &amp; video</v>
          </cell>
          <cell r="U516" t="str">
            <v>animation</v>
          </cell>
        </row>
        <row r="517">
          <cell r="F517" t="str">
            <v>failed</v>
          </cell>
          <cell r="T517" t="str">
            <v>film &amp; video</v>
          </cell>
          <cell r="U517" t="str">
            <v>animation</v>
          </cell>
        </row>
        <row r="518">
          <cell r="F518" t="str">
            <v>failed</v>
          </cell>
          <cell r="T518" t="str">
            <v>film &amp; video</v>
          </cell>
          <cell r="U518" t="str">
            <v>animation</v>
          </cell>
        </row>
        <row r="519">
          <cell r="F519" t="str">
            <v>failed</v>
          </cell>
          <cell r="T519" t="str">
            <v>film &amp; video</v>
          </cell>
          <cell r="U519" t="str">
            <v>animation</v>
          </cell>
        </row>
        <row r="520">
          <cell r="F520" t="str">
            <v>failed</v>
          </cell>
          <cell r="T520" t="str">
            <v>film &amp; video</v>
          </cell>
          <cell r="U520" t="str">
            <v>animation</v>
          </cell>
        </row>
        <row r="521">
          <cell r="F521" t="str">
            <v>failed</v>
          </cell>
          <cell r="T521" t="str">
            <v>film &amp; video</v>
          </cell>
          <cell r="U521" t="str">
            <v>animation</v>
          </cell>
        </row>
        <row r="522">
          <cell r="F522" t="str">
            <v>successful</v>
          </cell>
          <cell r="T522" t="str">
            <v>theater</v>
          </cell>
          <cell r="U522" t="str">
            <v>plays</v>
          </cell>
        </row>
        <row r="523">
          <cell r="F523" t="str">
            <v>successful</v>
          </cell>
          <cell r="T523" t="str">
            <v>theater</v>
          </cell>
          <cell r="U523" t="str">
            <v>plays</v>
          </cell>
        </row>
        <row r="524">
          <cell r="F524" t="str">
            <v>successful</v>
          </cell>
          <cell r="T524" t="str">
            <v>theater</v>
          </cell>
          <cell r="U524" t="str">
            <v>plays</v>
          </cell>
        </row>
        <row r="525">
          <cell r="F525" t="str">
            <v>successful</v>
          </cell>
          <cell r="T525" t="str">
            <v>theater</v>
          </cell>
          <cell r="U525" t="str">
            <v>plays</v>
          </cell>
        </row>
        <row r="526">
          <cell r="F526" t="str">
            <v>successful</v>
          </cell>
          <cell r="T526" t="str">
            <v>theater</v>
          </cell>
          <cell r="U526" t="str">
            <v>plays</v>
          </cell>
        </row>
        <row r="527">
          <cell r="F527" t="str">
            <v>successful</v>
          </cell>
          <cell r="T527" t="str">
            <v>theater</v>
          </cell>
          <cell r="U527" t="str">
            <v>plays</v>
          </cell>
        </row>
        <row r="528">
          <cell r="F528" t="str">
            <v>successful</v>
          </cell>
          <cell r="T528" t="str">
            <v>theater</v>
          </cell>
          <cell r="U528" t="str">
            <v>plays</v>
          </cell>
        </row>
        <row r="529">
          <cell r="F529" t="str">
            <v>successful</v>
          </cell>
          <cell r="T529" t="str">
            <v>theater</v>
          </cell>
          <cell r="U529" t="str">
            <v>plays</v>
          </cell>
        </row>
        <row r="530">
          <cell r="F530" t="str">
            <v>successful</v>
          </cell>
          <cell r="T530" t="str">
            <v>theater</v>
          </cell>
          <cell r="U530" t="str">
            <v>plays</v>
          </cell>
        </row>
        <row r="531">
          <cell r="F531" t="str">
            <v>successful</v>
          </cell>
          <cell r="T531" t="str">
            <v>theater</v>
          </cell>
          <cell r="U531" t="str">
            <v>plays</v>
          </cell>
        </row>
        <row r="532">
          <cell r="F532" t="str">
            <v>successful</v>
          </cell>
          <cell r="T532" t="str">
            <v>theater</v>
          </cell>
          <cell r="U532" t="str">
            <v>plays</v>
          </cell>
        </row>
        <row r="533">
          <cell r="F533" t="str">
            <v>successful</v>
          </cell>
          <cell r="T533" t="str">
            <v>theater</v>
          </cell>
          <cell r="U533" t="str">
            <v>plays</v>
          </cell>
        </row>
        <row r="534">
          <cell r="F534" t="str">
            <v>successful</v>
          </cell>
          <cell r="T534" t="str">
            <v>theater</v>
          </cell>
          <cell r="U534" t="str">
            <v>plays</v>
          </cell>
        </row>
        <row r="535">
          <cell r="F535" t="str">
            <v>successful</v>
          </cell>
          <cell r="T535" t="str">
            <v>theater</v>
          </cell>
          <cell r="U535" t="str">
            <v>plays</v>
          </cell>
        </row>
        <row r="536">
          <cell r="F536" t="str">
            <v>successful</v>
          </cell>
          <cell r="T536" t="str">
            <v>theater</v>
          </cell>
          <cell r="U536" t="str">
            <v>plays</v>
          </cell>
        </row>
        <row r="537">
          <cell r="F537" t="str">
            <v>successful</v>
          </cell>
          <cell r="T537" t="str">
            <v>theater</v>
          </cell>
          <cell r="U537" t="str">
            <v>plays</v>
          </cell>
        </row>
        <row r="538">
          <cell r="F538" t="str">
            <v>successful</v>
          </cell>
          <cell r="T538" t="str">
            <v>theater</v>
          </cell>
          <cell r="U538" t="str">
            <v>plays</v>
          </cell>
        </row>
        <row r="539">
          <cell r="F539" t="str">
            <v>successful</v>
          </cell>
          <cell r="T539" t="str">
            <v>theater</v>
          </cell>
          <cell r="U539" t="str">
            <v>plays</v>
          </cell>
        </row>
        <row r="540">
          <cell r="F540" t="str">
            <v>successful</v>
          </cell>
          <cell r="T540" t="str">
            <v>theater</v>
          </cell>
          <cell r="U540" t="str">
            <v>plays</v>
          </cell>
        </row>
        <row r="541">
          <cell r="F541" t="str">
            <v>successful</v>
          </cell>
          <cell r="T541" t="str">
            <v>theater</v>
          </cell>
          <cell r="U541" t="str">
            <v>plays</v>
          </cell>
        </row>
        <row r="542">
          <cell r="F542" t="str">
            <v>failed</v>
          </cell>
          <cell r="T542" t="str">
            <v>technology</v>
          </cell>
          <cell r="U542" t="str">
            <v>web</v>
          </cell>
        </row>
        <row r="543">
          <cell r="F543" t="str">
            <v>failed</v>
          </cell>
          <cell r="T543" t="str">
            <v>technology</v>
          </cell>
          <cell r="U543" t="str">
            <v>web</v>
          </cell>
        </row>
        <row r="544">
          <cell r="F544" t="str">
            <v>failed</v>
          </cell>
          <cell r="T544" t="str">
            <v>technology</v>
          </cell>
          <cell r="U544" t="str">
            <v>web</v>
          </cell>
        </row>
        <row r="545">
          <cell r="F545" t="str">
            <v>failed</v>
          </cell>
          <cell r="T545" t="str">
            <v>technology</v>
          </cell>
          <cell r="U545" t="str">
            <v>web</v>
          </cell>
        </row>
        <row r="546">
          <cell r="F546" t="str">
            <v>failed</v>
          </cell>
          <cell r="T546" t="str">
            <v>technology</v>
          </cell>
          <cell r="U546" t="str">
            <v>web</v>
          </cell>
        </row>
        <row r="547">
          <cell r="F547" t="str">
            <v>failed</v>
          </cell>
          <cell r="T547" t="str">
            <v>technology</v>
          </cell>
          <cell r="U547" t="str">
            <v>web</v>
          </cell>
        </row>
        <row r="548">
          <cell r="F548" t="str">
            <v>failed</v>
          </cell>
          <cell r="T548" t="str">
            <v>technology</v>
          </cell>
          <cell r="U548" t="str">
            <v>web</v>
          </cell>
        </row>
        <row r="549">
          <cell r="F549" t="str">
            <v>failed</v>
          </cell>
          <cell r="T549" t="str">
            <v>technology</v>
          </cell>
          <cell r="U549" t="str">
            <v>web</v>
          </cell>
        </row>
        <row r="550">
          <cell r="F550" t="str">
            <v>failed</v>
          </cell>
          <cell r="T550" t="str">
            <v>technology</v>
          </cell>
          <cell r="U550" t="str">
            <v>web</v>
          </cell>
        </row>
        <row r="551">
          <cell r="F551" t="str">
            <v>failed</v>
          </cell>
          <cell r="T551" t="str">
            <v>technology</v>
          </cell>
          <cell r="U551" t="str">
            <v>web</v>
          </cell>
        </row>
        <row r="552">
          <cell r="F552" t="str">
            <v>failed</v>
          </cell>
          <cell r="T552" t="str">
            <v>technology</v>
          </cell>
          <cell r="U552" t="str">
            <v>web</v>
          </cell>
        </row>
        <row r="553">
          <cell r="F553" t="str">
            <v>failed</v>
          </cell>
          <cell r="T553" t="str">
            <v>technology</v>
          </cell>
          <cell r="U553" t="str">
            <v>web</v>
          </cell>
        </row>
        <row r="554">
          <cell r="F554" t="str">
            <v>failed</v>
          </cell>
          <cell r="T554" t="str">
            <v>technology</v>
          </cell>
          <cell r="U554" t="str">
            <v>web</v>
          </cell>
        </row>
        <row r="555">
          <cell r="F555" t="str">
            <v>failed</v>
          </cell>
          <cell r="T555" t="str">
            <v>technology</v>
          </cell>
          <cell r="U555" t="str">
            <v>web</v>
          </cell>
        </row>
        <row r="556">
          <cell r="F556" t="str">
            <v>failed</v>
          </cell>
          <cell r="T556" t="str">
            <v>technology</v>
          </cell>
          <cell r="U556" t="str">
            <v>web</v>
          </cell>
        </row>
        <row r="557">
          <cell r="F557" t="str">
            <v>failed</v>
          </cell>
          <cell r="T557" t="str">
            <v>technology</v>
          </cell>
          <cell r="U557" t="str">
            <v>web</v>
          </cell>
        </row>
        <row r="558">
          <cell r="F558" t="str">
            <v>failed</v>
          </cell>
          <cell r="T558" t="str">
            <v>technology</v>
          </cell>
          <cell r="U558" t="str">
            <v>web</v>
          </cell>
        </row>
        <row r="559">
          <cell r="F559" t="str">
            <v>failed</v>
          </cell>
          <cell r="T559" t="str">
            <v>technology</v>
          </cell>
          <cell r="U559" t="str">
            <v>web</v>
          </cell>
        </row>
        <row r="560">
          <cell r="F560" t="str">
            <v>failed</v>
          </cell>
          <cell r="T560" t="str">
            <v>technology</v>
          </cell>
          <cell r="U560" t="str">
            <v>web</v>
          </cell>
        </row>
        <row r="561">
          <cell r="F561" t="str">
            <v>failed</v>
          </cell>
          <cell r="T561" t="str">
            <v>technology</v>
          </cell>
          <cell r="U561" t="str">
            <v>web</v>
          </cell>
        </row>
        <row r="562">
          <cell r="F562" t="str">
            <v>failed</v>
          </cell>
          <cell r="T562" t="str">
            <v>technology</v>
          </cell>
          <cell r="U562" t="str">
            <v>web</v>
          </cell>
        </row>
        <row r="563">
          <cell r="F563" t="str">
            <v>failed</v>
          </cell>
          <cell r="T563" t="str">
            <v>technology</v>
          </cell>
          <cell r="U563" t="str">
            <v>web</v>
          </cell>
        </row>
        <row r="564">
          <cell r="F564" t="str">
            <v>failed</v>
          </cell>
          <cell r="T564" t="str">
            <v>technology</v>
          </cell>
          <cell r="U564" t="str">
            <v>web</v>
          </cell>
        </row>
        <row r="565">
          <cell r="F565" t="str">
            <v>failed</v>
          </cell>
          <cell r="T565" t="str">
            <v>technology</v>
          </cell>
          <cell r="U565" t="str">
            <v>web</v>
          </cell>
        </row>
        <row r="566">
          <cell r="F566" t="str">
            <v>failed</v>
          </cell>
          <cell r="T566" t="str">
            <v>technology</v>
          </cell>
          <cell r="U566" t="str">
            <v>web</v>
          </cell>
        </row>
        <row r="567">
          <cell r="F567" t="str">
            <v>failed</v>
          </cell>
          <cell r="T567" t="str">
            <v>technology</v>
          </cell>
          <cell r="U567" t="str">
            <v>web</v>
          </cell>
        </row>
        <row r="568">
          <cell r="F568" t="str">
            <v>failed</v>
          </cell>
          <cell r="T568" t="str">
            <v>technology</v>
          </cell>
          <cell r="U568" t="str">
            <v>web</v>
          </cell>
        </row>
        <row r="569">
          <cell r="F569" t="str">
            <v>failed</v>
          </cell>
          <cell r="T569" t="str">
            <v>technology</v>
          </cell>
          <cell r="U569" t="str">
            <v>web</v>
          </cell>
        </row>
        <row r="570">
          <cell r="F570" t="str">
            <v>failed</v>
          </cell>
          <cell r="T570" t="str">
            <v>technology</v>
          </cell>
          <cell r="U570" t="str">
            <v>web</v>
          </cell>
        </row>
        <row r="571">
          <cell r="F571" t="str">
            <v>failed</v>
          </cell>
          <cell r="T571" t="str">
            <v>technology</v>
          </cell>
          <cell r="U571" t="str">
            <v>web</v>
          </cell>
        </row>
        <row r="572">
          <cell r="F572" t="str">
            <v>failed</v>
          </cell>
          <cell r="T572" t="str">
            <v>technology</v>
          </cell>
          <cell r="U572" t="str">
            <v>web</v>
          </cell>
        </row>
        <row r="573">
          <cell r="F573" t="str">
            <v>failed</v>
          </cell>
          <cell r="T573" t="str">
            <v>technology</v>
          </cell>
          <cell r="U573" t="str">
            <v>web</v>
          </cell>
        </row>
        <row r="574">
          <cell r="F574" t="str">
            <v>failed</v>
          </cell>
          <cell r="T574" t="str">
            <v>technology</v>
          </cell>
          <cell r="U574" t="str">
            <v>web</v>
          </cell>
        </row>
        <row r="575">
          <cell r="F575" t="str">
            <v>failed</v>
          </cell>
          <cell r="T575" t="str">
            <v>technology</v>
          </cell>
          <cell r="U575" t="str">
            <v>web</v>
          </cell>
        </row>
        <row r="576">
          <cell r="F576" t="str">
            <v>failed</v>
          </cell>
          <cell r="T576" t="str">
            <v>technology</v>
          </cell>
          <cell r="U576" t="str">
            <v>web</v>
          </cell>
        </row>
        <row r="577">
          <cell r="F577" t="str">
            <v>failed</v>
          </cell>
          <cell r="T577" t="str">
            <v>technology</v>
          </cell>
          <cell r="U577" t="str">
            <v>web</v>
          </cell>
        </row>
        <row r="578">
          <cell r="F578" t="str">
            <v>failed</v>
          </cell>
          <cell r="T578" t="str">
            <v>technology</v>
          </cell>
          <cell r="U578" t="str">
            <v>web</v>
          </cell>
        </row>
        <row r="579">
          <cell r="F579" t="str">
            <v>failed</v>
          </cell>
          <cell r="T579" t="str">
            <v>technology</v>
          </cell>
          <cell r="U579" t="str">
            <v>web</v>
          </cell>
        </row>
        <row r="580">
          <cell r="F580" t="str">
            <v>failed</v>
          </cell>
          <cell r="T580" t="str">
            <v>technology</v>
          </cell>
          <cell r="U580" t="str">
            <v>web</v>
          </cell>
        </row>
        <row r="581">
          <cell r="F581" t="str">
            <v>failed</v>
          </cell>
          <cell r="T581" t="str">
            <v>technology</v>
          </cell>
          <cell r="U581" t="str">
            <v>web</v>
          </cell>
        </row>
        <row r="582">
          <cell r="F582" t="str">
            <v>failed</v>
          </cell>
          <cell r="T582" t="str">
            <v>technology</v>
          </cell>
          <cell r="U582" t="str">
            <v>web</v>
          </cell>
        </row>
        <row r="583">
          <cell r="F583" t="str">
            <v>failed</v>
          </cell>
          <cell r="T583" t="str">
            <v>technology</v>
          </cell>
          <cell r="U583" t="str">
            <v>web</v>
          </cell>
        </row>
        <row r="584">
          <cell r="F584" t="str">
            <v>failed</v>
          </cell>
          <cell r="T584" t="str">
            <v>technology</v>
          </cell>
          <cell r="U584" t="str">
            <v>web</v>
          </cell>
        </row>
        <row r="585">
          <cell r="F585" t="str">
            <v>failed</v>
          </cell>
          <cell r="T585" t="str">
            <v>technology</v>
          </cell>
          <cell r="U585" t="str">
            <v>web</v>
          </cell>
        </row>
        <row r="586">
          <cell r="F586" t="str">
            <v>failed</v>
          </cell>
          <cell r="T586" t="str">
            <v>technology</v>
          </cell>
          <cell r="U586" t="str">
            <v>web</v>
          </cell>
        </row>
        <row r="587">
          <cell r="F587" t="str">
            <v>failed</v>
          </cell>
          <cell r="T587" t="str">
            <v>technology</v>
          </cell>
          <cell r="U587" t="str">
            <v>web</v>
          </cell>
        </row>
        <row r="588">
          <cell r="F588" t="str">
            <v>failed</v>
          </cell>
          <cell r="T588" t="str">
            <v>technology</v>
          </cell>
          <cell r="U588" t="str">
            <v>web</v>
          </cell>
        </row>
        <row r="589">
          <cell r="F589" t="str">
            <v>failed</v>
          </cell>
          <cell r="T589" t="str">
            <v>technology</v>
          </cell>
          <cell r="U589" t="str">
            <v>web</v>
          </cell>
        </row>
        <row r="590">
          <cell r="F590" t="str">
            <v>failed</v>
          </cell>
          <cell r="T590" t="str">
            <v>technology</v>
          </cell>
          <cell r="U590" t="str">
            <v>web</v>
          </cell>
        </row>
        <row r="591">
          <cell r="F591" t="str">
            <v>failed</v>
          </cell>
          <cell r="T591" t="str">
            <v>technology</v>
          </cell>
          <cell r="U591" t="str">
            <v>web</v>
          </cell>
        </row>
        <row r="592">
          <cell r="F592" t="str">
            <v>failed</v>
          </cell>
          <cell r="T592" t="str">
            <v>technology</v>
          </cell>
          <cell r="U592" t="str">
            <v>web</v>
          </cell>
        </row>
        <row r="593">
          <cell r="F593" t="str">
            <v>failed</v>
          </cell>
          <cell r="T593" t="str">
            <v>technology</v>
          </cell>
          <cell r="U593" t="str">
            <v>web</v>
          </cell>
        </row>
        <row r="594">
          <cell r="F594" t="str">
            <v>failed</v>
          </cell>
          <cell r="T594" t="str">
            <v>technology</v>
          </cell>
          <cell r="U594" t="str">
            <v>web</v>
          </cell>
        </row>
        <row r="595">
          <cell r="F595" t="str">
            <v>failed</v>
          </cell>
          <cell r="T595" t="str">
            <v>technology</v>
          </cell>
          <cell r="U595" t="str">
            <v>web</v>
          </cell>
        </row>
        <row r="596">
          <cell r="F596" t="str">
            <v>failed</v>
          </cell>
          <cell r="T596" t="str">
            <v>technology</v>
          </cell>
          <cell r="U596" t="str">
            <v>web</v>
          </cell>
        </row>
        <row r="597">
          <cell r="F597" t="str">
            <v>failed</v>
          </cell>
          <cell r="T597" t="str">
            <v>technology</v>
          </cell>
          <cell r="U597" t="str">
            <v>web</v>
          </cell>
        </row>
        <row r="598">
          <cell r="F598" t="str">
            <v>failed</v>
          </cell>
          <cell r="T598" t="str">
            <v>technology</v>
          </cell>
          <cell r="U598" t="str">
            <v>web</v>
          </cell>
        </row>
        <row r="599">
          <cell r="F599" t="str">
            <v>failed</v>
          </cell>
          <cell r="T599" t="str">
            <v>technology</v>
          </cell>
          <cell r="U599" t="str">
            <v>web</v>
          </cell>
        </row>
        <row r="600">
          <cell r="F600" t="str">
            <v>failed</v>
          </cell>
          <cell r="T600" t="str">
            <v>technology</v>
          </cell>
          <cell r="U600" t="str">
            <v>web</v>
          </cell>
        </row>
        <row r="601">
          <cell r="F601" t="str">
            <v>failed</v>
          </cell>
          <cell r="T601" t="str">
            <v>technology</v>
          </cell>
          <cell r="U601" t="str">
            <v>web</v>
          </cell>
        </row>
        <row r="602">
          <cell r="F602" t="str">
            <v>canceled</v>
          </cell>
          <cell r="T602" t="str">
            <v>technology</v>
          </cell>
          <cell r="U602" t="str">
            <v>web</v>
          </cell>
        </row>
        <row r="603">
          <cell r="F603" t="str">
            <v>canceled</v>
          </cell>
          <cell r="T603" t="str">
            <v>technology</v>
          </cell>
          <cell r="U603" t="str">
            <v>web</v>
          </cell>
        </row>
        <row r="604">
          <cell r="F604" t="str">
            <v>canceled</v>
          </cell>
          <cell r="T604" t="str">
            <v>technology</v>
          </cell>
          <cell r="U604" t="str">
            <v>web</v>
          </cell>
        </row>
        <row r="605">
          <cell r="F605" t="str">
            <v>canceled</v>
          </cell>
          <cell r="T605" t="str">
            <v>technology</v>
          </cell>
          <cell r="U605" t="str">
            <v>web</v>
          </cell>
        </row>
        <row r="606">
          <cell r="F606" t="str">
            <v>canceled</v>
          </cell>
          <cell r="T606" t="str">
            <v>technology</v>
          </cell>
          <cell r="U606" t="str">
            <v>web</v>
          </cell>
        </row>
        <row r="607">
          <cell r="F607" t="str">
            <v>canceled</v>
          </cell>
          <cell r="T607" t="str">
            <v>technology</v>
          </cell>
          <cell r="U607" t="str">
            <v>web</v>
          </cell>
        </row>
        <row r="608">
          <cell r="F608" t="str">
            <v>canceled</v>
          </cell>
          <cell r="T608" t="str">
            <v>technology</v>
          </cell>
          <cell r="U608" t="str">
            <v>web</v>
          </cell>
        </row>
        <row r="609">
          <cell r="F609" t="str">
            <v>canceled</v>
          </cell>
          <cell r="T609" t="str">
            <v>technology</v>
          </cell>
          <cell r="U609" t="str">
            <v>web</v>
          </cell>
        </row>
        <row r="610">
          <cell r="F610" t="str">
            <v>canceled</v>
          </cell>
          <cell r="T610" t="str">
            <v>technology</v>
          </cell>
          <cell r="U610" t="str">
            <v>web</v>
          </cell>
        </row>
        <row r="611">
          <cell r="F611" t="str">
            <v>canceled</v>
          </cell>
          <cell r="T611" t="str">
            <v>technology</v>
          </cell>
          <cell r="U611" t="str">
            <v>web</v>
          </cell>
        </row>
        <row r="612">
          <cell r="F612" t="str">
            <v>canceled</v>
          </cell>
          <cell r="T612" t="str">
            <v>technology</v>
          </cell>
          <cell r="U612" t="str">
            <v>web</v>
          </cell>
        </row>
        <row r="613">
          <cell r="F613" t="str">
            <v>canceled</v>
          </cell>
          <cell r="T613" t="str">
            <v>technology</v>
          </cell>
          <cell r="U613" t="str">
            <v>web</v>
          </cell>
        </row>
        <row r="614">
          <cell r="F614" t="str">
            <v>canceled</v>
          </cell>
          <cell r="T614" t="str">
            <v>technology</v>
          </cell>
          <cell r="U614" t="str">
            <v>web</v>
          </cell>
        </row>
        <row r="615">
          <cell r="F615" t="str">
            <v>canceled</v>
          </cell>
          <cell r="T615" t="str">
            <v>technology</v>
          </cell>
          <cell r="U615" t="str">
            <v>web</v>
          </cell>
        </row>
        <row r="616">
          <cell r="F616" t="str">
            <v>canceled</v>
          </cell>
          <cell r="T616" t="str">
            <v>technology</v>
          </cell>
          <cell r="U616" t="str">
            <v>web</v>
          </cell>
        </row>
        <row r="617">
          <cell r="F617" t="str">
            <v>canceled</v>
          </cell>
          <cell r="T617" t="str">
            <v>technology</v>
          </cell>
          <cell r="U617" t="str">
            <v>web</v>
          </cell>
        </row>
        <row r="618">
          <cell r="F618" t="str">
            <v>canceled</v>
          </cell>
          <cell r="T618" t="str">
            <v>technology</v>
          </cell>
          <cell r="U618" t="str">
            <v>web</v>
          </cell>
        </row>
        <row r="619">
          <cell r="F619" t="str">
            <v>canceled</v>
          </cell>
          <cell r="T619" t="str">
            <v>technology</v>
          </cell>
          <cell r="U619" t="str">
            <v>web</v>
          </cell>
        </row>
        <row r="620">
          <cell r="F620" t="str">
            <v>canceled</v>
          </cell>
          <cell r="T620" t="str">
            <v>technology</v>
          </cell>
          <cell r="U620" t="str">
            <v>web</v>
          </cell>
        </row>
        <row r="621">
          <cell r="F621" t="str">
            <v>canceled</v>
          </cell>
          <cell r="T621" t="str">
            <v>technology</v>
          </cell>
          <cell r="U621" t="str">
            <v>web</v>
          </cell>
        </row>
        <row r="622">
          <cell r="F622" t="str">
            <v>canceled</v>
          </cell>
          <cell r="T622" t="str">
            <v>technology</v>
          </cell>
          <cell r="U622" t="str">
            <v>web</v>
          </cell>
        </row>
        <row r="623">
          <cell r="F623" t="str">
            <v>canceled</v>
          </cell>
          <cell r="T623" t="str">
            <v>technology</v>
          </cell>
          <cell r="U623" t="str">
            <v>web</v>
          </cell>
        </row>
        <row r="624">
          <cell r="F624" t="str">
            <v>canceled</v>
          </cell>
          <cell r="T624" t="str">
            <v>technology</v>
          </cell>
          <cell r="U624" t="str">
            <v>web</v>
          </cell>
        </row>
        <row r="625">
          <cell r="F625" t="str">
            <v>canceled</v>
          </cell>
          <cell r="T625" t="str">
            <v>technology</v>
          </cell>
          <cell r="U625" t="str">
            <v>web</v>
          </cell>
        </row>
        <row r="626">
          <cell r="F626" t="str">
            <v>canceled</v>
          </cell>
          <cell r="T626" t="str">
            <v>technology</v>
          </cell>
          <cell r="U626" t="str">
            <v>web</v>
          </cell>
        </row>
        <row r="627">
          <cell r="F627" t="str">
            <v>canceled</v>
          </cell>
          <cell r="T627" t="str">
            <v>technology</v>
          </cell>
          <cell r="U627" t="str">
            <v>web</v>
          </cell>
        </row>
        <row r="628">
          <cell r="F628" t="str">
            <v>canceled</v>
          </cell>
          <cell r="T628" t="str">
            <v>technology</v>
          </cell>
          <cell r="U628" t="str">
            <v>web</v>
          </cell>
        </row>
        <row r="629">
          <cell r="F629" t="str">
            <v>canceled</v>
          </cell>
          <cell r="T629" t="str">
            <v>technology</v>
          </cell>
          <cell r="U629" t="str">
            <v>web</v>
          </cell>
        </row>
        <row r="630">
          <cell r="F630" t="str">
            <v>canceled</v>
          </cell>
          <cell r="T630" t="str">
            <v>technology</v>
          </cell>
          <cell r="U630" t="str">
            <v>web</v>
          </cell>
        </row>
        <row r="631">
          <cell r="F631" t="str">
            <v>canceled</v>
          </cell>
          <cell r="T631" t="str">
            <v>technology</v>
          </cell>
          <cell r="U631" t="str">
            <v>web</v>
          </cell>
        </row>
        <row r="632">
          <cell r="F632" t="str">
            <v>canceled</v>
          </cell>
          <cell r="T632" t="str">
            <v>technology</v>
          </cell>
          <cell r="U632" t="str">
            <v>web</v>
          </cell>
        </row>
        <row r="633">
          <cell r="F633" t="str">
            <v>canceled</v>
          </cell>
          <cell r="T633" t="str">
            <v>technology</v>
          </cell>
          <cell r="U633" t="str">
            <v>web</v>
          </cell>
        </row>
        <row r="634">
          <cell r="F634" t="str">
            <v>canceled</v>
          </cell>
          <cell r="T634" t="str">
            <v>technology</v>
          </cell>
          <cell r="U634" t="str">
            <v>web</v>
          </cell>
        </row>
        <row r="635">
          <cell r="F635" t="str">
            <v>canceled</v>
          </cell>
          <cell r="T635" t="str">
            <v>technology</v>
          </cell>
          <cell r="U635" t="str">
            <v>web</v>
          </cell>
        </row>
        <row r="636">
          <cell r="F636" t="str">
            <v>canceled</v>
          </cell>
          <cell r="T636" t="str">
            <v>technology</v>
          </cell>
          <cell r="U636" t="str">
            <v>web</v>
          </cell>
        </row>
        <row r="637">
          <cell r="F637" t="str">
            <v>canceled</v>
          </cell>
          <cell r="T637" t="str">
            <v>technology</v>
          </cell>
          <cell r="U637" t="str">
            <v>web</v>
          </cell>
        </row>
        <row r="638">
          <cell r="F638" t="str">
            <v>canceled</v>
          </cell>
          <cell r="T638" t="str">
            <v>technology</v>
          </cell>
          <cell r="U638" t="str">
            <v>web</v>
          </cell>
        </row>
        <row r="639">
          <cell r="F639" t="str">
            <v>canceled</v>
          </cell>
          <cell r="T639" t="str">
            <v>technology</v>
          </cell>
          <cell r="U639" t="str">
            <v>web</v>
          </cell>
        </row>
        <row r="640">
          <cell r="F640" t="str">
            <v>canceled</v>
          </cell>
          <cell r="T640" t="str">
            <v>technology</v>
          </cell>
          <cell r="U640" t="str">
            <v>web</v>
          </cell>
        </row>
        <row r="641">
          <cell r="F641" t="str">
            <v>canceled</v>
          </cell>
          <cell r="T641" t="str">
            <v>technology</v>
          </cell>
          <cell r="U641" t="str">
            <v>web</v>
          </cell>
        </row>
        <row r="642">
          <cell r="F642" t="str">
            <v>successful</v>
          </cell>
          <cell r="T642" t="str">
            <v>technology</v>
          </cell>
          <cell r="U642" t="str">
            <v>wearables</v>
          </cell>
        </row>
        <row r="643">
          <cell r="F643" t="str">
            <v>successful</v>
          </cell>
          <cell r="T643" t="str">
            <v>technology</v>
          </cell>
          <cell r="U643" t="str">
            <v>wearables</v>
          </cell>
        </row>
        <row r="644">
          <cell r="F644" t="str">
            <v>successful</v>
          </cell>
          <cell r="T644" t="str">
            <v>technology</v>
          </cell>
          <cell r="U644" t="str">
            <v>wearables</v>
          </cell>
        </row>
        <row r="645">
          <cell r="F645" t="str">
            <v>successful</v>
          </cell>
          <cell r="T645" t="str">
            <v>technology</v>
          </cell>
          <cell r="U645" t="str">
            <v>wearables</v>
          </cell>
        </row>
        <row r="646">
          <cell r="F646" t="str">
            <v>successful</v>
          </cell>
          <cell r="T646" t="str">
            <v>technology</v>
          </cell>
          <cell r="U646" t="str">
            <v>wearables</v>
          </cell>
        </row>
        <row r="647">
          <cell r="F647" t="str">
            <v>successful</v>
          </cell>
          <cell r="T647" t="str">
            <v>technology</v>
          </cell>
          <cell r="U647" t="str">
            <v>wearables</v>
          </cell>
        </row>
        <row r="648">
          <cell r="F648" t="str">
            <v>successful</v>
          </cell>
          <cell r="T648" t="str">
            <v>technology</v>
          </cell>
          <cell r="U648" t="str">
            <v>wearables</v>
          </cell>
        </row>
        <row r="649">
          <cell r="F649" t="str">
            <v>successful</v>
          </cell>
          <cell r="T649" t="str">
            <v>technology</v>
          </cell>
          <cell r="U649" t="str">
            <v>wearables</v>
          </cell>
        </row>
        <row r="650">
          <cell r="F650" t="str">
            <v>successful</v>
          </cell>
          <cell r="T650" t="str">
            <v>technology</v>
          </cell>
          <cell r="U650" t="str">
            <v>wearables</v>
          </cell>
        </row>
        <row r="651">
          <cell r="F651" t="str">
            <v>successful</v>
          </cell>
          <cell r="T651" t="str">
            <v>technology</v>
          </cell>
          <cell r="U651" t="str">
            <v>wearables</v>
          </cell>
        </row>
        <row r="652">
          <cell r="F652" t="str">
            <v>successful</v>
          </cell>
          <cell r="T652" t="str">
            <v>technology</v>
          </cell>
          <cell r="U652" t="str">
            <v>wearables</v>
          </cell>
        </row>
        <row r="653">
          <cell r="F653" t="str">
            <v>successful</v>
          </cell>
          <cell r="T653" t="str">
            <v>technology</v>
          </cell>
          <cell r="U653" t="str">
            <v>wearables</v>
          </cell>
        </row>
        <row r="654">
          <cell r="F654" t="str">
            <v>successful</v>
          </cell>
          <cell r="T654" t="str">
            <v>technology</v>
          </cell>
          <cell r="U654" t="str">
            <v>wearables</v>
          </cell>
        </row>
        <row r="655">
          <cell r="F655" t="str">
            <v>successful</v>
          </cell>
          <cell r="T655" t="str">
            <v>technology</v>
          </cell>
          <cell r="U655" t="str">
            <v>wearables</v>
          </cell>
        </row>
        <row r="656">
          <cell r="F656" t="str">
            <v>successful</v>
          </cell>
          <cell r="T656" t="str">
            <v>technology</v>
          </cell>
          <cell r="U656" t="str">
            <v>wearables</v>
          </cell>
        </row>
        <row r="657">
          <cell r="F657" t="str">
            <v>successful</v>
          </cell>
          <cell r="T657" t="str">
            <v>technology</v>
          </cell>
          <cell r="U657" t="str">
            <v>wearables</v>
          </cell>
        </row>
        <row r="658">
          <cell r="F658" t="str">
            <v>successful</v>
          </cell>
          <cell r="T658" t="str">
            <v>technology</v>
          </cell>
          <cell r="U658" t="str">
            <v>wearables</v>
          </cell>
        </row>
        <row r="659">
          <cell r="F659" t="str">
            <v>successful</v>
          </cell>
          <cell r="T659" t="str">
            <v>technology</v>
          </cell>
          <cell r="U659" t="str">
            <v>wearables</v>
          </cell>
        </row>
        <row r="660">
          <cell r="F660" t="str">
            <v>successful</v>
          </cell>
          <cell r="T660" t="str">
            <v>technology</v>
          </cell>
          <cell r="U660" t="str">
            <v>wearables</v>
          </cell>
        </row>
        <row r="661">
          <cell r="F661" t="str">
            <v>successful</v>
          </cell>
          <cell r="T661" t="str">
            <v>technology</v>
          </cell>
          <cell r="U661" t="str">
            <v>wearables</v>
          </cell>
        </row>
        <row r="662">
          <cell r="F662" t="str">
            <v>failed</v>
          </cell>
          <cell r="T662" t="str">
            <v>technology</v>
          </cell>
          <cell r="U662" t="str">
            <v>wearables</v>
          </cell>
        </row>
        <row r="663">
          <cell r="F663" t="str">
            <v>failed</v>
          </cell>
          <cell r="T663" t="str">
            <v>technology</v>
          </cell>
          <cell r="U663" t="str">
            <v>wearables</v>
          </cell>
        </row>
        <row r="664">
          <cell r="F664" t="str">
            <v>failed</v>
          </cell>
          <cell r="T664" t="str">
            <v>technology</v>
          </cell>
          <cell r="U664" t="str">
            <v>wearables</v>
          </cell>
        </row>
        <row r="665">
          <cell r="F665" t="str">
            <v>failed</v>
          </cell>
          <cell r="T665" t="str">
            <v>technology</v>
          </cell>
          <cell r="U665" t="str">
            <v>wearables</v>
          </cell>
        </row>
        <row r="666">
          <cell r="F666" t="str">
            <v>failed</v>
          </cell>
          <cell r="T666" t="str">
            <v>technology</v>
          </cell>
          <cell r="U666" t="str">
            <v>wearables</v>
          </cell>
        </row>
        <row r="667">
          <cell r="F667" t="str">
            <v>failed</v>
          </cell>
          <cell r="T667" t="str">
            <v>technology</v>
          </cell>
          <cell r="U667" t="str">
            <v>wearables</v>
          </cell>
        </row>
        <row r="668">
          <cell r="F668" t="str">
            <v>failed</v>
          </cell>
          <cell r="T668" t="str">
            <v>technology</v>
          </cell>
          <cell r="U668" t="str">
            <v>wearables</v>
          </cell>
        </row>
        <row r="669">
          <cell r="F669" t="str">
            <v>failed</v>
          </cell>
          <cell r="T669" t="str">
            <v>technology</v>
          </cell>
          <cell r="U669" t="str">
            <v>wearables</v>
          </cell>
        </row>
        <row r="670">
          <cell r="F670" t="str">
            <v>failed</v>
          </cell>
          <cell r="T670" t="str">
            <v>technology</v>
          </cell>
          <cell r="U670" t="str">
            <v>wearables</v>
          </cell>
        </row>
        <row r="671">
          <cell r="F671" t="str">
            <v>failed</v>
          </cell>
          <cell r="T671" t="str">
            <v>technology</v>
          </cell>
          <cell r="U671" t="str">
            <v>wearables</v>
          </cell>
        </row>
        <row r="672">
          <cell r="F672" t="str">
            <v>failed</v>
          </cell>
          <cell r="T672" t="str">
            <v>technology</v>
          </cell>
          <cell r="U672" t="str">
            <v>wearables</v>
          </cell>
        </row>
        <row r="673">
          <cell r="F673" t="str">
            <v>failed</v>
          </cell>
          <cell r="T673" t="str">
            <v>technology</v>
          </cell>
          <cell r="U673" t="str">
            <v>wearables</v>
          </cell>
        </row>
        <row r="674">
          <cell r="F674" t="str">
            <v>failed</v>
          </cell>
          <cell r="T674" t="str">
            <v>technology</v>
          </cell>
          <cell r="U674" t="str">
            <v>wearables</v>
          </cell>
        </row>
        <row r="675">
          <cell r="F675" t="str">
            <v>failed</v>
          </cell>
          <cell r="T675" t="str">
            <v>technology</v>
          </cell>
          <cell r="U675" t="str">
            <v>wearables</v>
          </cell>
        </row>
        <row r="676">
          <cell r="F676" t="str">
            <v>failed</v>
          </cell>
          <cell r="T676" t="str">
            <v>technology</v>
          </cell>
          <cell r="U676" t="str">
            <v>wearables</v>
          </cell>
        </row>
        <row r="677">
          <cell r="F677" t="str">
            <v>failed</v>
          </cell>
          <cell r="T677" t="str">
            <v>technology</v>
          </cell>
          <cell r="U677" t="str">
            <v>wearables</v>
          </cell>
        </row>
        <row r="678">
          <cell r="F678" t="str">
            <v>failed</v>
          </cell>
          <cell r="T678" t="str">
            <v>technology</v>
          </cell>
          <cell r="U678" t="str">
            <v>wearables</v>
          </cell>
        </row>
        <row r="679">
          <cell r="F679" t="str">
            <v>failed</v>
          </cell>
          <cell r="T679" t="str">
            <v>technology</v>
          </cell>
          <cell r="U679" t="str">
            <v>wearables</v>
          </cell>
        </row>
        <row r="680">
          <cell r="F680" t="str">
            <v>failed</v>
          </cell>
          <cell r="T680" t="str">
            <v>technology</v>
          </cell>
          <cell r="U680" t="str">
            <v>wearables</v>
          </cell>
        </row>
        <row r="681">
          <cell r="F681" t="str">
            <v>failed</v>
          </cell>
          <cell r="T681" t="str">
            <v>technology</v>
          </cell>
          <cell r="U681" t="str">
            <v>wearables</v>
          </cell>
        </row>
        <row r="682">
          <cell r="F682" t="str">
            <v>failed</v>
          </cell>
          <cell r="T682" t="str">
            <v>technology</v>
          </cell>
          <cell r="U682" t="str">
            <v>wearables</v>
          </cell>
        </row>
        <row r="683">
          <cell r="F683" t="str">
            <v>failed</v>
          </cell>
          <cell r="T683" t="str">
            <v>technology</v>
          </cell>
          <cell r="U683" t="str">
            <v>wearables</v>
          </cell>
        </row>
        <row r="684">
          <cell r="F684" t="str">
            <v>failed</v>
          </cell>
          <cell r="T684" t="str">
            <v>technology</v>
          </cell>
          <cell r="U684" t="str">
            <v>wearables</v>
          </cell>
        </row>
        <row r="685">
          <cell r="F685" t="str">
            <v>failed</v>
          </cell>
          <cell r="T685" t="str">
            <v>technology</v>
          </cell>
          <cell r="U685" t="str">
            <v>wearables</v>
          </cell>
        </row>
        <row r="686">
          <cell r="F686" t="str">
            <v>failed</v>
          </cell>
          <cell r="T686" t="str">
            <v>technology</v>
          </cell>
          <cell r="U686" t="str">
            <v>wearables</v>
          </cell>
        </row>
        <row r="687">
          <cell r="F687" t="str">
            <v>failed</v>
          </cell>
          <cell r="T687" t="str">
            <v>technology</v>
          </cell>
          <cell r="U687" t="str">
            <v>wearables</v>
          </cell>
        </row>
        <row r="688">
          <cell r="F688" t="str">
            <v>failed</v>
          </cell>
          <cell r="T688" t="str">
            <v>technology</v>
          </cell>
          <cell r="U688" t="str">
            <v>wearables</v>
          </cell>
        </row>
        <row r="689">
          <cell r="F689" t="str">
            <v>failed</v>
          </cell>
          <cell r="T689" t="str">
            <v>technology</v>
          </cell>
          <cell r="U689" t="str">
            <v>wearables</v>
          </cell>
        </row>
        <row r="690">
          <cell r="F690" t="str">
            <v>failed</v>
          </cell>
          <cell r="T690" t="str">
            <v>technology</v>
          </cell>
          <cell r="U690" t="str">
            <v>wearables</v>
          </cell>
        </row>
        <row r="691">
          <cell r="F691" t="str">
            <v>failed</v>
          </cell>
          <cell r="T691" t="str">
            <v>technology</v>
          </cell>
          <cell r="U691" t="str">
            <v>wearables</v>
          </cell>
        </row>
        <row r="692">
          <cell r="F692" t="str">
            <v>failed</v>
          </cell>
          <cell r="T692" t="str">
            <v>technology</v>
          </cell>
          <cell r="U692" t="str">
            <v>wearables</v>
          </cell>
        </row>
        <row r="693">
          <cell r="F693" t="str">
            <v>failed</v>
          </cell>
          <cell r="T693" t="str">
            <v>technology</v>
          </cell>
          <cell r="U693" t="str">
            <v>wearables</v>
          </cell>
        </row>
        <row r="694">
          <cell r="F694" t="str">
            <v>failed</v>
          </cell>
          <cell r="T694" t="str">
            <v>technology</v>
          </cell>
          <cell r="U694" t="str">
            <v>wearables</v>
          </cell>
        </row>
        <row r="695">
          <cell r="F695" t="str">
            <v>failed</v>
          </cell>
          <cell r="T695" t="str">
            <v>technology</v>
          </cell>
          <cell r="U695" t="str">
            <v>wearables</v>
          </cell>
        </row>
        <row r="696">
          <cell r="F696" t="str">
            <v>failed</v>
          </cell>
          <cell r="T696" t="str">
            <v>technology</v>
          </cell>
          <cell r="U696" t="str">
            <v>wearables</v>
          </cell>
        </row>
        <row r="697">
          <cell r="F697" t="str">
            <v>failed</v>
          </cell>
          <cell r="T697" t="str">
            <v>technology</v>
          </cell>
          <cell r="U697" t="str">
            <v>wearables</v>
          </cell>
        </row>
        <row r="698">
          <cell r="F698" t="str">
            <v>failed</v>
          </cell>
          <cell r="T698" t="str">
            <v>technology</v>
          </cell>
          <cell r="U698" t="str">
            <v>wearables</v>
          </cell>
        </row>
        <row r="699">
          <cell r="F699" t="str">
            <v>failed</v>
          </cell>
          <cell r="T699" t="str">
            <v>technology</v>
          </cell>
          <cell r="U699" t="str">
            <v>wearables</v>
          </cell>
        </row>
        <row r="700">
          <cell r="F700" t="str">
            <v>failed</v>
          </cell>
          <cell r="T700" t="str">
            <v>technology</v>
          </cell>
          <cell r="U700" t="str">
            <v>wearables</v>
          </cell>
        </row>
        <row r="701">
          <cell r="F701" t="str">
            <v>failed</v>
          </cell>
          <cell r="T701" t="str">
            <v>technology</v>
          </cell>
          <cell r="U701" t="str">
            <v>wearables</v>
          </cell>
        </row>
        <row r="702">
          <cell r="F702" t="str">
            <v>failed</v>
          </cell>
          <cell r="T702" t="str">
            <v>technology</v>
          </cell>
          <cell r="U702" t="str">
            <v>wearables</v>
          </cell>
        </row>
        <row r="703">
          <cell r="F703" t="str">
            <v>failed</v>
          </cell>
          <cell r="T703" t="str">
            <v>technology</v>
          </cell>
          <cell r="U703" t="str">
            <v>wearables</v>
          </cell>
        </row>
        <row r="704">
          <cell r="F704" t="str">
            <v>failed</v>
          </cell>
          <cell r="T704" t="str">
            <v>technology</v>
          </cell>
          <cell r="U704" t="str">
            <v>wearables</v>
          </cell>
        </row>
        <row r="705">
          <cell r="F705" t="str">
            <v>failed</v>
          </cell>
          <cell r="T705" t="str">
            <v>technology</v>
          </cell>
          <cell r="U705" t="str">
            <v>wearables</v>
          </cell>
        </row>
        <row r="706">
          <cell r="F706" t="str">
            <v>failed</v>
          </cell>
          <cell r="T706" t="str">
            <v>technology</v>
          </cell>
          <cell r="U706" t="str">
            <v>wearables</v>
          </cell>
        </row>
        <row r="707">
          <cell r="F707" t="str">
            <v>failed</v>
          </cell>
          <cell r="T707" t="str">
            <v>technology</v>
          </cell>
          <cell r="U707" t="str">
            <v>wearables</v>
          </cell>
        </row>
        <row r="708">
          <cell r="F708" t="str">
            <v>failed</v>
          </cell>
          <cell r="T708" t="str">
            <v>technology</v>
          </cell>
          <cell r="U708" t="str">
            <v>wearables</v>
          </cell>
        </row>
        <row r="709">
          <cell r="F709" t="str">
            <v>failed</v>
          </cell>
          <cell r="T709" t="str">
            <v>technology</v>
          </cell>
          <cell r="U709" t="str">
            <v>wearables</v>
          </cell>
        </row>
        <row r="710">
          <cell r="F710" t="str">
            <v>failed</v>
          </cell>
          <cell r="T710" t="str">
            <v>technology</v>
          </cell>
          <cell r="U710" t="str">
            <v>wearables</v>
          </cell>
        </row>
        <row r="711">
          <cell r="F711" t="str">
            <v>failed</v>
          </cell>
          <cell r="T711" t="str">
            <v>technology</v>
          </cell>
          <cell r="U711" t="str">
            <v>wearables</v>
          </cell>
        </row>
        <row r="712">
          <cell r="F712" t="str">
            <v>failed</v>
          </cell>
          <cell r="T712" t="str">
            <v>technology</v>
          </cell>
          <cell r="U712" t="str">
            <v>wearables</v>
          </cell>
        </row>
        <row r="713">
          <cell r="F713" t="str">
            <v>failed</v>
          </cell>
          <cell r="T713" t="str">
            <v>technology</v>
          </cell>
          <cell r="U713" t="str">
            <v>wearables</v>
          </cell>
        </row>
        <row r="714">
          <cell r="F714" t="str">
            <v>failed</v>
          </cell>
          <cell r="T714" t="str">
            <v>technology</v>
          </cell>
          <cell r="U714" t="str">
            <v>wearables</v>
          </cell>
        </row>
        <row r="715">
          <cell r="F715" t="str">
            <v>failed</v>
          </cell>
          <cell r="T715" t="str">
            <v>technology</v>
          </cell>
          <cell r="U715" t="str">
            <v>wearables</v>
          </cell>
        </row>
        <row r="716">
          <cell r="F716" t="str">
            <v>failed</v>
          </cell>
          <cell r="T716" t="str">
            <v>technology</v>
          </cell>
          <cell r="U716" t="str">
            <v>wearables</v>
          </cell>
        </row>
        <row r="717">
          <cell r="F717" t="str">
            <v>failed</v>
          </cell>
          <cell r="T717" t="str">
            <v>technology</v>
          </cell>
          <cell r="U717" t="str">
            <v>wearables</v>
          </cell>
        </row>
        <row r="718">
          <cell r="F718" t="str">
            <v>failed</v>
          </cell>
          <cell r="T718" t="str">
            <v>technology</v>
          </cell>
          <cell r="U718" t="str">
            <v>wearables</v>
          </cell>
        </row>
        <row r="719">
          <cell r="F719" t="str">
            <v>failed</v>
          </cell>
          <cell r="T719" t="str">
            <v>technology</v>
          </cell>
          <cell r="U719" t="str">
            <v>wearables</v>
          </cell>
        </row>
        <row r="720">
          <cell r="F720" t="str">
            <v>failed</v>
          </cell>
          <cell r="T720" t="str">
            <v>technology</v>
          </cell>
          <cell r="U720" t="str">
            <v>wearables</v>
          </cell>
        </row>
        <row r="721">
          <cell r="F721" t="str">
            <v>failed</v>
          </cell>
          <cell r="T721" t="str">
            <v>technology</v>
          </cell>
          <cell r="U721" t="str">
            <v>wearables</v>
          </cell>
        </row>
        <row r="722">
          <cell r="F722" t="str">
            <v>successful</v>
          </cell>
          <cell r="T722" t="str">
            <v>publishing</v>
          </cell>
          <cell r="U722" t="str">
            <v>nonfiction</v>
          </cell>
        </row>
        <row r="723">
          <cell r="F723" t="str">
            <v>successful</v>
          </cell>
          <cell r="T723" t="str">
            <v>publishing</v>
          </cell>
          <cell r="U723" t="str">
            <v>nonfiction</v>
          </cell>
        </row>
        <row r="724">
          <cell r="F724" t="str">
            <v>successful</v>
          </cell>
          <cell r="T724" t="str">
            <v>publishing</v>
          </cell>
          <cell r="U724" t="str">
            <v>nonfiction</v>
          </cell>
        </row>
        <row r="725">
          <cell r="F725" t="str">
            <v>successful</v>
          </cell>
          <cell r="T725" t="str">
            <v>publishing</v>
          </cell>
          <cell r="U725" t="str">
            <v>nonfiction</v>
          </cell>
        </row>
        <row r="726">
          <cell r="F726" t="str">
            <v>successful</v>
          </cell>
          <cell r="T726" t="str">
            <v>publishing</v>
          </cell>
          <cell r="U726" t="str">
            <v>nonfiction</v>
          </cell>
        </row>
        <row r="727">
          <cell r="F727" t="str">
            <v>successful</v>
          </cell>
          <cell r="T727" t="str">
            <v>publishing</v>
          </cell>
          <cell r="U727" t="str">
            <v>nonfiction</v>
          </cell>
        </row>
        <row r="728">
          <cell r="F728" t="str">
            <v>successful</v>
          </cell>
          <cell r="T728" t="str">
            <v>publishing</v>
          </cell>
          <cell r="U728" t="str">
            <v>nonfiction</v>
          </cell>
        </row>
        <row r="729">
          <cell r="F729" t="str">
            <v>successful</v>
          </cell>
          <cell r="T729" t="str">
            <v>publishing</v>
          </cell>
          <cell r="U729" t="str">
            <v>nonfiction</v>
          </cell>
        </row>
        <row r="730">
          <cell r="F730" t="str">
            <v>successful</v>
          </cell>
          <cell r="T730" t="str">
            <v>publishing</v>
          </cell>
          <cell r="U730" t="str">
            <v>nonfiction</v>
          </cell>
        </row>
        <row r="731">
          <cell r="F731" t="str">
            <v>successful</v>
          </cell>
          <cell r="T731" t="str">
            <v>publishing</v>
          </cell>
          <cell r="U731" t="str">
            <v>nonfiction</v>
          </cell>
        </row>
        <row r="732">
          <cell r="F732" t="str">
            <v>successful</v>
          </cell>
          <cell r="T732" t="str">
            <v>publishing</v>
          </cell>
          <cell r="U732" t="str">
            <v>nonfiction</v>
          </cell>
        </row>
        <row r="733">
          <cell r="F733" t="str">
            <v>successful</v>
          </cell>
          <cell r="T733" t="str">
            <v>publishing</v>
          </cell>
          <cell r="U733" t="str">
            <v>nonfiction</v>
          </cell>
        </row>
        <row r="734">
          <cell r="F734" t="str">
            <v>successful</v>
          </cell>
          <cell r="T734" t="str">
            <v>publishing</v>
          </cell>
          <cell r="U734" t="str">
            <v>nonfiction</v>
          </cell>
        </row>
        <row r="735">
          <cell r="F735" t="str">
            <v>successful</v>
          </cell>
          <cell r="T735" t="str">
            <v>publishing</v>
          </cell>
          <cell r="U735" t="str">
            <v>nonfiction</v>
          </cell>
        </row>
        <row r="736">
          <cell r="F736" t="str">
            <v>successful</v>
          </cell>
          <cell r="T736" t="str">
            <v>publishing</v>
          </cell>
          <cell r="U736" t="str">
            <v>nonfiction</v>
          </cell>
        </row>
        <row r="737">
          <cell r="F737" t="str">
            <v>successful</v>
          </cell>
          <cell r="T737" t="str">
            <v>publishing</v>
          </cell>
          <cell r="U737" t="str">
            <v>nonfiction</v>
          </cell>
        </row>
        <row r="738">
          <cell r="F738" t="str">
            <v>successful</v>
          </cell>
          <cell r="T738" t="str">
            <v>publishing</v>
          </cell>
          <cell r="U738" t="str">
            <v>nonfiction</v>
          </cell>
        </row>
        <row r="739">
          <cell r="F739" t="str">
            <v>successful</v>
          </cell>
          <cell r="T739" t="str">
            <v>publishing</v>
          </cell>
          <cell r="U739" t="str">
            <v>nonfiction</v>
          </cell>
        </row>
        <row r="740">
          <cell r="F740" t="str">
            <v>successful</v>
          </cell>
          <cell r="T740" t="str">
            <v>publishing</v>
          </cell>
          <cell r="U740" t="str">
            <v>nonfiction</v>
          </cell>
        </row>
        <row r="741">
          <cell r="F741" t="str">
            <v>successful</v>
          </cell>
          <cell r="T741" t="str">
            <v>publishing</v>
          </cell>
          <cell r="U741" t="str">
            <v>nonfiction</v>
          </cell>
        </row>
        <row r="742">
          <cell r="F742" t="str">
            <v>successful</v>
          </cell>
          <cell r="T742" t="str">
            <v>publishing</v>
          </cell>
          <cell r="U742" t="str">
            <v>nonfiction</v>
          </cell>
        </row>
        <row r="743">
          <cell r="F743" t="str">
            <v>successful</v>
          </cell>
          <cell r="T743" t="str">
            <v>publishing</v>
          </cell>
          <cell r="U743" t="str">
            <v>nonfiction</v>
          </cell>
        </row>
        <row r="744">
          <cell r="F744" t="str">
            <v>successful</v>
          </cell>
          <cell r="T744" t="str">
            <v>publishing</v>
          </cell>
          <cell r="U744" t="str">
            <v>nonfiction</v>
          </cell>
        </row>
        <row r="745">
          <cell r="F745" t="str">
            <v>successful</v>
          </cell>
          <cell r="T745" t="str">
            <v>publishing</v>
          </cell>
          <cell r="U745" t="str">
            <v>nonfiction</v>
          </cell>
        </row>
        <row r="746">
          <cell r="F746" t="str">
            <v>successful</v>
          </cell>
          <cell r="T746" t="str">
            <v>publishing</v>
          </cell>
          <cell r="U746" t="str">
            <v>nonfiction</v>
          </cell>
        </row>
        <row r="747">
          <cell r="F747" t="str">
            <v>successful</v>
          </cell>
          <cell r="T747" t="str">
            <v>publishing</v>
          </cell>
          <cell r="U747" t="str">
            <v>nonfiction</v>
          </cell>
        </row>
        <row r="748">
          <cell r="F748" t="str">
            <v>successful</v>
          </cell>
          <cell r="T748" t="str">
            <v>publishing</v>
          </cell>
          <cell r="U748" t="str">
            <v>nonfiction</v>
          </cell>
        </row>
        <row r="749">
          <cell r="F749" t="str">
            <v>successful</v>
          </cell>
          <cell r="T749" t="str">
            <v>publishing</v>
          </cell>
          <cell r="U749" t="str">
            <v>nonfiction</v>
          </cell>
        </row>
        <row r="750">
          <cell r="F750" t="str">
            <v>successful</v>
          </cell>
          <cell r="T750" t="str">
            <v>publishing</v>
          </cell>
          <cell r="U750" t="str">
            <v>nonfiction</v>
          </cell>
        </row>
        <row r="751">
          <cell r="F751" t="str">
            <v>successful</v>
          </cell>
          <cell r="T751" t="str">
            <v>publishing</v>
          </cell>
          <cell r="U751" t="str">
            <v>nonfiction</v>
          </cell>
        </row>
        <row r="752">
          <cell r="F752" t="str">
            <v>successful</v>
          </cell>
          <cell r="T752" t="str">
            <v>publishing</v>
          </cell>
          <cell r="U752" t="str">
            <v>nonfiction</v>
          </cell>
        </row>
        <row r="753">
          <cell r="F753" t="str">
            <v>successful</v>
          </cell>
          <cell r="T753" t="str">
            <v>publishing</v>
          </cell>
          <cell r="U753" t="str">
            <v>nonfiction</v>
          </cell>
        </row>
        <row r="754">
          <cell r="F754" t="str">
            <v>successful</v>
          </cell>
          <cell r="T754" t="str">
            <v>publishing</v>
          </cell>
          <cell r="U754" t="str">
            <v>nonfiction</v>
          </cell>
        </row>
        <row r="755">
          <cell r="F755" t="str">
            <v>successful</v>
          </cell>
          <cell r="T755" t="str">
            <v>publishing</v>
          </cell>
          <cell r="U755" t="str">
            <v>nonfiction</v>
          </cell>
        </row>
        <row r="756">
          <cell r="F756" t="str">
            <v>successful</v>
          </cell>
          <cell r="T756" t="str">
            <v>publishing</v>
          </cell>
          <cell r="U756" t="str">
            <v>nonfiction</v>
          </cell>
        </row>
        <row r="757">
          <cell r="F757" t="str">
            <v>successful</v>
          </cell>
          <cell r="T757" t="str">
            <v>publishing</v>
          </cell>
          <cell r="U757" t="str">
            <v>nonfiction</v>
          </cell>
        </row>
        <row r="758">
          <cell r="F758" t="str">
            <v>successful</v>
          </cell>
          <cell r="T758" t="str">
            <v>publishing</v>
          </cell>
          <cell r="U758" t="str">
            <v>nonfiction</v>
          </cell>
        </row>
        <row r="759">
          <cell r="F759" t="str">
            <v>successful</v>
          </cell>
          <cell r="T759" t="str">
            <v>publishing</v>
          </cell>
          <cell r="U759" t="str">
            <v>nonfiction</v>
          </cell>
        </row>
        <row r="760">
          <cell r="F760" t="str">
            <v>successful</v>
          </cell>
          <cell r="T760" t="str">
            <v>publishing</v>
          </cell>
          <cell r="U760" t="str">
            <v>nonfiction</v>
          </cell>
        </row>
        <row r="761">
          <cell r="F761" t="str">
            <v>successful</v>
          </cell>
          <cell r="T761" t="str">
            <v>publishing</v>
          </cell>
          <cell r="U761" t="str">
            <v>nonfiction</v>
          </cell>
        </row>
        <row r="762">
          <cell r="F762" t="str">
            <v>failed</v>
          </cell>
          <cell r="T762" t="str">
            <v>publishing</v>
          </cell>
          <cell r="U762" t="str">
            <v>fiction</v>
          </cell>
        </row>
        <row r="763">
          <cell r="F763" t="str">
            <v>failed</v>
          </cell>
          <cell r="T763" t="str">
            <v>publishing</v>
          </cell>
          <cell r="U763" t="str">
            <v>fiction</v>
          </cell>
        </row>
        <row r="764">
          <cell r="F764" t="str">
            <v>failed</v>
          </cell>
          <cell r="T764" t="str">
            <v>publishing</v>
          </cell>
          <cell r="U764" t="str">
            <v>fiction</v>
          </cell>
        </row>
        <row r="765">
          <cell r="F765" t="str">
            <v>failed</v>
          </cell>
          <cell r="T765" t="str">
            <v>publishing</v>
          </cell>
          <cell r="U765" t="str">
            <v>fiction</v>
          </cell>
        </row>
        <row r="766">
          <cell r="F766" t="str">
            <v>failed</v>
          </cell>
          <cell r="T766" t="str">
            <v>publishing</v>
          </cell>
          <cell r="U766" t="str">
            <v>fiction</v>
          </cell>
        </row>
        <row r="767">
          <cell r="F767" t="str">
            <v>failed</v>
          </cell>
          <cell r="T767" t="str">
            <v>publishing</v>
          </cell>
          <cell r="U767" t="str">
            <v>fiction</v>
          </cell>
        </row>
        <row r="768">
          <cell r="F768" t="str">
            <v>failed</v>
          </cell>
          <cell r="T768" t="str">
            <v>publishing</v>
          </cell>
          <cell r="U768" t="str">
            <v>fiction</v>
          </cell>
        </row>
        <row r="769">
          <cell r="F769" t="str">
            <v>failed</v>
          </cell>
          <cell r="T769" t="str">
            <v>publishing</v>
          </cell>
          <cell r="U769" t="str">
            <v>fiction</v>
          </cell>
        </row>
        <row r="770">
          <cell r="F770" t="str">
            <v>failed</v>
          </cell>
          <cell r="T770" t="str">
            <v>publishing</v>
          </cell>
          <cell r="U770" t="str">
            <v>fiction</v>
          </cell>
        </row>
        <row r="771">
          <cell r="F771" t="str">
            <v>failed</v>
          </cell>
          <cell r="T771" t="str">
            <v>publishing</v>
          </cell>
          <cell r="U771" t="str">
            <v>fiction</v>
          </cell>
        </row>
        <row r="772">
          <cell r="F772" t="str">
            <v>failed</v>
          </cell>
          <cell r="T772" t="str">
            <v>publishing</v>
          </cell>
          <cell r="U772" t="str">
            <v>fiction</v>
          </cell>
        </row>
        <row r="773">
          <cell r="F773" t="str">
            <v>failed</v>
          </cell>
          <cell r="T773" t="str">
            <v>publishing</v>
          </cell>
          <cell r="U773" t="str">
            <v>fiction</v>
          </cell>
        </row>
        <row r="774">
          <cell r="F774" t="str">
            <v>failed</v>
          </cell>
          <cell r="T774" t="str">
            <v>publishing</v>
          </cell>
          <cell r="U774" t="str">
            <v>fiction</v>
          </cell>
        </row>
        <row r="775">
          <cell r="F775" t="str">
            <v>failed</v>
          </cell>
          <cell r="T775" t="str">
            <v>publishing</v>
          </cell>
          <cell r="U775" t="str">
            <v>fiction</v>
          </cell>
        </row>
        <row r="776">
          <cell r="F776" t="str">
            <v>failed</v>
          </cell>
          <cell r="T776" t="str">
            <v>publishing</v>
          </cell>
          <cell r="U776" t="str">
            <v>fiction</v>
          </cell>
        </row>
        <row r="777">
          <cell r="F777" t="str">
            <v>failed</v>
          </cell>
          <cell r="T777" t="str">
            <v>publishing</v>
          </cell>
          <cell r="U777" t="str">
            <v>fiction</v>
          </cell>
        </row>
        <row r="778">
          <cell r="F778" t="str">
            <v>failed</v>
          </cell>
          <cell r="T778" t="str">
            <v>publishing</v>
          </cell>
          <cell r="U778" t="str">
            <v>fiction</v>
          </cell>
        </row>
        <row r="779">
          <cell r="F779" t="str">
            <v>failed</v>
          </cell>
          <cell r="T779" t="str">
            <v>publishing</v>
          </cell>
          <cell r="U779" t="str">
            <v>fiction</v>
          </cell>
        </row>
        <row r="780">
          <cell r="F780" t="str">
            <v>failed</v>
          </cell>
          <cell r="T780" t="str">
            <v>publishing</v>
          </cell>
          <cell r="U780" t="str">
            <v>fiction</v>
          </cell>
        </row>
        <row r="781">
          <cell r="F781" t="str">
            <v>failed</v>
          </cell>
          <cell r="T781" t="str">
            <v>publishing</v>
          </cell>
          <cell r="U781" t="str">
            <v>fiction</v>
          </cell>
        </row>
        <row r="782">
          <cell r="F782" t="str">
            <v>successful</v>
          </cell>
          <cell r="T782" t="str">
            <v>music</v>
          </cell>
          <cell r="U782" t="str">
            <v>rock</v>
          </cell>
        </row>
        <row r="783">
          <cell r="F783" t="str">
            <v>successful</v>
          </cell>
          <cell r="T783" t="str">
            <v>music</v>
          </cell>
          <cell r="U783" t="str">
            <v>rock</v>
          </cell>
        </row>
        <row r="784">
          <cell r="F784" t="str">
            <v>successful</v>
          </cell>
          <cell r="T784" t="str">
            <v>music</v>
          </cell>
          <cell r="U784" t="str">
            <v>rock</v>
          </cell>
        </row>
        <row r="785">
          <cell r="F785" t="str">
            <v>successful</v>
          </cell>
          <cell r="T785" t="str">
            <v>music</v>
          </cell>
          <cell r="U785" t="str">
            <v>rock</v>
          </cell>
        </row>
        <row r="786">
          <cell r="F786" t="str">
            <v>successful</v>
          </cell>
          <cell r="T786" t="str">
            <v>music</v>
          </cell>
          <cell r="U786" t="str">
            <v>rock</v>
          </cell>
        </row>
        <row r="787">
          <cell r="F787" t="str">
            <v>successful</v>
          </cell>
          <cell r="T787" t="str">
            <v>music</v>
          </cell>
          <cell r="U787" t="str">
            <v>rock</v>
          </cell>
        </row>
        <row r="788">
          <cell r="F788" t="str">
            <v>successful</v>
          </cell>
          <cell r="T788" t="str">
            <v>music</v>
          </cell>
          <cell r="U788" t="str">
            <v>rock</v>
          </cell>
        </row>
        <row r="789">
          <cell r="F789" t="str">
            <v>successful</v>
          </cell>
          <cell r="T789" t="str">
            <v>music</v>
          </cell>
          <cell r="U789" t="str">
            <v>rock</v>
          </cell>
        </row>
        <row r="790">
          <cell r="F790" t="str">
            <v>successful</v>
          </cell>
          <cell r="T790" t="str">
            <v>music</v>
          </cell>
          <cell r="U790" t="str">
            <v>rock</v>
          </cell>
        </row>
        <row r="791">
          <cell r="F791" t="str">
            <v>successful</v>
          </cell>
          <cell r="T791" t="str">
            <v>music</v>
          </cell>
          <cell r="U791" t="str">
            <v>rock</v>
          </cell>
        </row>
        <row r="792">
          <cell r="F792" t="str">
            <v>successful</v>
          </cell>
          <cell r="T792" t="str">
            <v>music</v>
          </cell>
          <cell r="U792" t="str">
            <v>rock</v>
          </cell>
        </row>
        <row r="793">
          <cell r="F793" t="str">
            <v>successful</v>
          </cell>
          <cell r="T793" t="str">
            <v>music</v>
          </cell>
          <cell r="U793" t="str">
            <v>rock</v>
          </cell>
        </row>
        <row r="794">
          <cell r="F794" t="str">
            <v>successful</v>
          </cell>
          <cell r="T794" t="str">
            <v>music</v>
          </cell>
          <cell r="U794" t="str">
            <v>rock</v>
          </cell>
        </row>
        <row r="795">
          <cell r="F795" t="str">
            <v>successful</v>
          </cell>
          <cell r="T795" t="str">
            <v>music</v>
          </cell>
          <cell r="U795" t="str">
            <v>rock</v>
          </cell>
        </row>
        <row r="796">
          <cell r="F796" t="str">
            <v>successful</v>
          </cell>
          <cell r="T796" t="str">
            <v>music</v>
          </cell>
          <cell r="U796" t="str">
            <v>rock</v>
          </cell>
        </row>
        <row r="797">
          <cell r="F797" t="str">
            <v>successful</v>
          </cell>
          <cell r="T797" t="str">
            <v>music</v>
          </cell>
          <cell r="U797" t="str">
            <v>rock</v>
          </cell>
        </row>
        <row r="798">
          <cell r="F798" t="str">
            <v>successful</v>
          </cell>
          <cell r="T798" t="str">
            <v>music</v>
          </cell>
          <cell r="U798" t="str">
            <v>rock</v>
          </cell>
        </row>
        <row r="799">
          <cell r="F799" t="str">
            <v>successful</v>
          </cell>
          <cell r="T799" t="str">
            <v>music</v>
          </cell>
          <cell r="U799" t="str">
            <v>rock</v>
          </cell>
        </row>
        <row r="800">
          <cell r="F800" t="str">
            <v>successful</v>
          </cell>
          <cell r="T800" t="str">
            <v>music</v>
          </cell>
          <cell r="U800" t="str">
            <v>rock</v>
          </cell>
        </row>
        <row r="801">
          <cell r="F801" t="str">
            <v>successful</v>
          </cell>
          <cell r="T801" t="str">
            <v>music</v>
          </cell>
          <cell r="U801" t="str">
            <v>rock</v>
          </cell>
        </row>
        <row r="802">
          <cell r="F802" t="str">
            <v>successful</v>
          </cell>
          <cell r="T802" t="str">
            <v>music</v>
          </cell>
          <cell r="U802" t="str">
            <v>rock</v>
          </cell>
        </row>
        <row r="803">
          <cell r="F803" t="str">
            <v>successful</v>
          </cell>
          <cell r="T803" t="str">
            <v>music</v>
          </cell>
          <cell r="U803" t="str">
            <v>rock</v>
          </cell>
        </row>
        <row r="804">
          <cell r="F804" t="str">
            <v>successful</v>
          </cell>
          <cell r="T804" t="str">
            <v>music</v>
          </cell>
          <cell r="U804" t="str">
            <v>rock</v>
          </cell>
        </row>
        <row r="805">
          <cell r="F805" t="str">
            <v>successful</v>
          </cell>
          <cell r="T805" t="str">
            <v>music</v>
          </cell>
          <cell r="U805" t="str">
            <v>rock</v>
          </cell>
        </row>
        <row r="806">
          <cell r="F806" t="str">
            <v>successful</v>
          </cell>
          <cell r="T806" t="str">
            <v>music</v>
          </cell>
          <cell r="U806" t="str">
            <v>rock</v>
          </cell>
        </row>
        <row r="807">
          <cell r="F807" t="str">
            <v>successful</v>
          </cell>
          <cell r="T807" t="str">
            <v>music</v>
          </cell>
          <cell r="U807" t="str">
            <v>rock</v>
          </cell>
        </row>
        <row r="808">
          <cell r="F808" t="str">
            <v>successful</v>
          </cell>
          <cell r="T808" t="str">
            <v>music</v>
          </cell>
          <cell r="U808" t="str">
            <v>rock</v>
          </cell>
        </row>
        <row r="809">
          <cell r="F809" t="str">
            <v>successful</v>
          </cell>
          <cell r="T809" t="str">
            <v>music</v>
          </cell>
          <cell r="U809" t="str">
            <v>rock</v>
          </cell>
        </row>
        <row r="810">
          <cell r="F810" t="str">
            <v>successful</v>
          </cell>
          <cell r="T810" t="str">
            <v>music</v>
          </cell>
          <cell r="U810" t="str">
            <v>rock</v>
          </cell>
        </row>
        <row r="811">
          <cell r="F811" t="str">
            <v>successful</v>
          </cell>
          <cell r="T811" t="str">
            <v>music</v>
          </cell>
          <cell r="U811" t="str">
            <v>rock</v>
          </cell>
        </row>
        <row r="812">
          <cell r="F812" t="str">
            <v>successful</v>
          </cell>
          <cell r="T812" t="str">
            <v>music</v>
          </cell>
          <cell r="U812" t="str">
            <v>rock</v>
          </cell>
        </row>
        <row r="813">
          <cell r="F813" t="str">
            <v>successful</v>
          </cell>
          <cell r="T813" t="str">
            <v>music</v>
          </cell>
          <cell r="U813" t="str">
            <v>rock</v>
          </cell>
        </row>
        <row r="814">
          <cell r="F814" t="str">
            <v>successful</v>
          </cell>
          <cell r="T814" t="str">
            <v>music</v>
          </cell>
          <cell r="U814" t="str">
            <v>rock</v>
          </cell>
        </row>
        <row r="815">
          <cell r="F815" t="str">
            <v>successful</v>
          </cell>
          <cell r="T815" t="str">
            <v>music</v>
          </cell>
          <cell r="U815" t="str">
            <v>rock</v>
          </cell>
        </row>
        <row r="816">
          <cell r="F816" t="str">
            <v>successful</v>
          </cell>
          <cell r="T816" t="str">
            <v>music</v>
          </cell>
          <cell r="U816" t="str">
            <v>rock</v>
          </cell>
        </row>
        <row r="817">
          <cell r="F817" t="str">
            <v>successful</v>
          </cell>
          <cell r="T817" t="str">
            <v>music</v>
          </cell>
          <cell r="U817" t="str">
            <v>rock</v>
          </cell>
        </row>
        <row r="818">
          <cell r="F818" t="str">
            <v>successful</v>
          </cell>
          <cell r="T818" t="str">
            <v>music</v>
          </cell>
          <cell r="U818" t="str">
            <v>rock</v>
          </cell>
        </row>
        <row r="819">
          <cell r="F819" t="str">
            <v>successful</v>
          </cell>
          <cell r="T819" t="str">
            <v>music</v>
          </cell>
          <cell r="U819" t="str">
            <v>rock</v>
          </cell>
        </row>
        <row r="820">
          <cell r="F820" t="str">
            <v>successful</v>
          </cell>
          <cell r="T820" t="str">
            <v>music</v>
          </cell>
          <cell r="U820" t="str">
            <v>rock</v>
          </cell>
        </row>
        <row r="821">
          <cell r="F821" t="str">
            <v>successful</v>
          </cell>
          <cell r="T821" t="str">
            <v>music</v>
          </cell>
          <cell r="U821" t="str">
            <v>rock</v>
          </cell>
        </row>
        <row r="822">
          <cell r="F822" t="str">
            <v>successful</v>
          </cell>
          <cell r="T822" t="str">
            <v>music</v>
          </cell>
          <cell r="U822" t="str">
            <v>rock</v>
          </cell>
        </row>
        <row r="823">
          <cell r="F823" t="str">
            <v>successful</v>
          </cell>
          <cell r="T823" t="str">
            <v>music</v>
          </cell>
          <cell r="U823" t="str">
            <v>rock</v>
          </cell>
        </row>
        <row r="824">
          <cell r="F824" t="str">
            <v>successful</v>
          </cell>
          <cell r="T824" t="str">
            <v>music</v>
          </cell>
          <cell r="U824" t="str">
            <v>rock</v>
          </cell>
        </row>
        <row r="825">
          <cell r="F825" t="str">
            <v>successful</v>
          </cell>
          <cell r="T825" t="str">
            <v>music</v>
          </cell>
          <cell r="U825" t="str">
            <v>rock</v>
          </cell>
        </row>
        <row r="826">
          <cell r="F826" t="str">
            <v>successful</v>
          </cell>
          <cell r="T826" t="str">
            <v>music</v>
          </cell>
          <cell r="U826" t="str">
            <v>rock</v>
          </cell>
        </row>
        <row r="827">
          <cell r="F827" t="str">
            <v>successful</v>
          </cell>
          <cell r="T827" t="str">
            <v>music</v>
          </cell>
          <cell r="U827" t="str">
            <v>rock</v>
          </cell>
        </row>
        <row r="828">
          <cell r="F828" t="str">
            <v>successful</v>
          </cell>
          <cell r="T828" t="str">
            <v>music</v>
          </cell>
          <cell r="U828" t="str">
            <v>rock</v>
          </cell>
        </row>
        <row r="829">
          <cell r="F829" t="str">
            <v>successful</v>
          </cell>
          <cell r="T829" t="str">
            <v>music</v>
          </cell>
          <cell r="U829" t="str">
            <v>rock</v>
          </cell>
        </row>
        <row r="830">
          <cell r="F830" t="str">
            <v>successful</v>
          </cell>
          <cell r="T830" t="str">
            <v>music</v>
          </cell>
          <cell r="U830" t="str">
            <v>rock</v>
          </cell>
        </row>
        <row r="831">
          <cell r="F831" t="str">
            <v>successful</v>
          </cell>
          <cell r="T831" t="str">
            <v>music</v>
          </cell>
          <cell r="U831" t="str">
            <v>rock</v>
          </cell>
        </row>
        <row r="832">
          <cell r="F832" t="str">
            <v>successful</v>
          </cell>
          <cell r="T832" t="str">
            <v>music</v>
          </cell>
          <cell r="U832" t="str">
            <v>rock</v>
          </cell>
        </row>
        <row r="833">
          <cell r="F833" t="str">
            <v>successful</v>
          </cell>
          <cell r="T833" t="str">
            <v>music</v>
          </cell>
          <cell r="U833" t="str">
            <v>rock</v>
          </cell>
        </row>
        <row r="834">
          <cell r="F834" t="str">
            <v>successful</v>
          </cell>
          <cell r="T834" t="str">
            <v>music</v>
          </cell>
          <cell r="U834" t="str">
            <v>rock</v>
          </cell>
        </row>
        <row r="835">
          <cell r="F835" t="str">
            <v>successful</v>
          </cell>
          <cell r="T835" t="str">
            <v>music</v>
          </cell>
          <cell r="U835" t="str">
            <v>rock</v>
          </cell>
        </row>
        <row r="836">
          <cell r="F836" t="str">
            <v>successful</v>
          </cell>
          <cell r="T836" t="str">
            <v>music</v>
          </cell>
          <cell r="U836" t="str">
            <v>rock</v>
          </cell>
        </row>
        <row r="837">
          <cell r="F837" t="str">
            <v>successful</v>
          </cell>
          <cell r="T837" t="str">
            <v>music</v>
          </cell>
          <cell r="U837" t="str">
            <v>rock</v>
          </cell>
        </row>
        <row r="838">
          <cell r="F838" t="str">
            <v>successful</v>
          </cell>
          <cell r="T838" t="str">
            <v>music</v>
          </cell>
          <cell r="U838" t="str">
            <v>rock</v>
          </cell>
        </row>
        <row r="839">
          <cell r="F839" t="str">
            <v>successful</v>
          </cell>
          <cell r="T839" t="str">
            <v>music</v>
          </cell>
          <cell r="U839" t="str">
            <v>rock</v>
          </cell>
        </row>
        <row r="840">
          <cell r="F840" t="str">
            <v>successful</v>
          </cell>
          <cell r="T840" t="str">
            <v>music</v>
          </cell>
          <cell r="U840" t="str">
            <v>rock</v>
          </cell>
        </row>
        <row r="841">
          <cell r="F841" t="str">
            <v>successful</v>
          </cell>
          <cell r="T841" t="str">
            <v>music</v>
          </cell>
          <cell r="U841" t="str">
            <v>rock</v>
          </cell>
        </row>
        <row r="842">
          <cell r="F842" t="str">
            <v>successful</v>
          </cell>
          <cell r="T842" t="str">
            <v>music</v>
          </cell>
          <cell r="U842" t="str">
            <v>metal</v>
          </cell>
        </row>
        <row r="843">
          <cell r="F843" t="str">
            <v>successful</v>
          </cell>
          <cell r="T843" t="str">
            <v>music</v>
          </cell>
          <cell r="U843" t="str">
            <v>metal</v>
          </cell>
        </row>
        <row r="844">
          <cell r="F844" t="str">
            <v>successful</v>
          </cell>
          <cell r="T844" t="str">
            <v>music</v>
          </cell>
          <cell r="U844" t="str">
            <v>metal</v>
          </cell>
        </row>
        <row r="845">
          <cell r="F845" t="str">
            <v>successful</v>
          </cell>
          <cell r="T845" t="str">
            <v>music</v>
          </cell>
          <cell r="U845" t="str">
            <v>metal</v>
          </cell>
        </row>
        <row r="846">
          <cell r="F846" t="str">
            <v>successful</v>
          </cell>
          <cell r="T846" t="str">
            <v>music</v>
          </cell>
          <cell r="U846" t="str">
            <v>metal</v>
          </cell>
        </row>
        <row r="847">
          <cell r="F847" t="str">
            <v>successful</v>
          </cell>
          <cell r="T847" t="str">
            <v>music</v>
          </cell>
          <cell r="U847" t="str">
            <v>metal</v>
          </cell>
        </row>
        <row r="848">
          <cell r="F848" t="str">
            <v>successful</v>
          </cell>
          <cell r="T848" t="str">
            <v>music</v>
          </cell>
          <cell r="U848" t="str">
            <v>metal</v>
          </cell>
        </row>
        <row r="849">
          <cell r="F849" t="str">
            <v>successful</v>
          </cell>
          <cell r="T849" t="str">
            <v>music</v>
          </cell>
          <cell r="U849" t="str">
            <v>metal</v>
          </cell>
        </row>
        <row r="850">
          <cell r="F850" t="str">
            <v>successful</v>
          </cell>
          <cell r="T850" t="str">
            <v>music</v>
          </cell>
          <cell r="U850" t="str">
            <v>metal</v>
          </cell>
        </row>
        <row r="851">
          <cell r="F851" t="str">
            <v>successful</v>
          </cell>
          <cell r="T851" t="str">
            <v>music</v>
          </cell>
          <cell r="U851" t="str">
            <v>metal</v>
          </cell>
        </row>
        <row r="852">
          <cell r="F852" t="str">
            <v>successful</v>
          </cell>
          <cell r="T852" t="str">
            <v>music</v>
          </cell>
          <cell r="U852" t="str">
            <v>metal</v>
          </cell>
        </row>
        <row r="853">
          <cell r="F853" t="str">
            <v>successful</v>
          </cell>
          <cell r="T853" t="str">
            <v>music</v>
          </cell>
          <cell r="U853" t="str">
            <v>metal</v>
          </cell>
        </row>
        <row r="854">
          <cell r="F854" t="str">
            <v>successful</v>
          </cell>
          <cell r="T854" t="str">
            <v>music</v>
          </cell>
          <cell r="U854" t="str">
            <v>metal</v>
          </cell>
        </row>
        <row r="855">
          <cell r="F855" t="str">
            <v>successful</v>
          </cell>
          <cell r="T855" t="str">
            <v>music</v>
          </cell>
          <cell r="U855" t="str">
            <v>metal</v>
          </cell>
        </row>
        <row r="856">
          <cell r="F856" t="str">
            <v>successful</v>
          </cell>
          <cell r="T856" t="str">
            <v>music</v>
          </cell>
          <cell r="U856" t="str">
            <v>metal</v>
          </cell>
        </row>
        <row r="857">
          <cell r="F857" t="str">
            <v>successful</v>
          </cell>
          <cell r="T857" t="str">
            <v>music</v>
          </cell>
          <cell r="U857" t="str">
            <v>metal</v>
          </cell>
        </row>
        <row r="858">
          <cell r="F858" t="str">
            <v>successful</v>
          </cell>
          <cell r="T858" t="str">
            <v>music</v>
          </cell>
          <cell r="U858" t="str">
            <v>metal</v>
          </cell>
        </row>
        <row r="859">
          <cell r="F859" t="str">
            <v>successful</v>
          </cell>
          <cell r="T859" t="str">
            <v>music</v>
          </cell>
          <cell r="U859" t="str">
            <v>metal</v>
          </cell>
        </row>
        <row r="860">
          <cell r="F860" t="str">
            <v>successful</v>
          </cell>
          <cell r="T860" t="str">
            <v>music</v>
          </cell>
          <cell r="U860" t="str">
            <v>metal</v>
          </cell>
        </row>
        <row r="861">
          <cell r="F861" t="str">
            <v>successful</v>
          </cell>
          <cell r="T861" t="str">
            <v>music</v>
          </cell>
          <cell r="U861" t="str">
            <v>metal</v>
          </cell>
        </row>
        <row r="862">
          <cell r="F862" t="str">
            <v>failed</v>
          </cell>
          <cell r="T862" t="str">
            <v>music</v>
          </cell>
          <cell r="U862" t="str">
            <v>jazz</v>
          </cell>
        </row>
        <row r="863">
          <cell r="F863" t="str">
            <v>failed</v>
          </cell>
          <cell r="T863" t="str">
            <v>music</v>
          </cell>
          <cell r="U863" t="str">
            <v>jazz</v>
          </cell>
        </row>
        <row r="864">
          <cell r="F864" t="str">
            <v>failed</v>
          </cell>
          <cell r="T864" t="str">
            <v>music</v>
          </cell>
          <cell r="U864" t="str">
            <v>jazz</v>
          </cell>
        </row>
        <row r="865">
          <cell r="F865" t="str">
            <v>failed</v>
          </cell>
          <cell r="T865" t="str">
            <v>music</v>
          </cell>
          <cell r="U865" t="str">
            <v>jazz</v>
          </cell>
        </row>
        <row r="866">
          <cell r="F866" t="str">
            <v>failed</v>
          </cell>
          <cell r="T866" t="str">
            <v>music</v>
          </cell>
          <cell r="U866" t="str">
            <v>jazz</v>
          </cell>
        </row>
        <row r="867">
          <cell r="F867" t="str">
            <v>failed</v>
          </cell>
          <cell r="T867" t="str">
            <v>music</v>
          </cell>
          <cell r="U867" t="str">
            <v>jazz</v>
          </cell>
        </row>
        <row r="868">
          <cell r="F868" t="str">
            <v>failed</v>
          </cell>
          <cell r="T868" t="str">
            <v>music</v>
          </cell>
          <cell r="U868" t="str">
            <v>jazz</v>
          </cell>
        </row>
        <row r="869">
          <cell r="F869" t="str">
            <v>failed</v>
          </cell>
          <cell r="T869" t="str">
            <v>music</v>
          </cell>
          <cell r="U869" t="str">
            <v>jazz</v>
          </cell>
        </row>
        <row r="870">
          <cell r="F870" t="str">
            <v>failed</v>
          </cell>
          <cell r="T870" t="str">
            <v>music</v>
          </cell>
          <cell r="U870" t="str">
            <v>jazz</v>
          </cell>
        </row>
        <row r="871">
          <cell r="F871" t="str">
            <v>failed</v>
          </cell>
          <cell r="T871" t="str">
            <v>music</v>
          </cell>
          <cell r="U871" t="str">
            <v>jazz</v>
          </cell>
        </row>
        <row r="872">
          <cell r="F872" t="str">
            <v>failed</v>
          </cell>
          <cell r="T872" t="str">
            <v>music</v>
          </cell>
          <cell r="U872" t="str">
            <v>jazz</v>
          </cell>
        </row>
        <row r="873">
          <cell r="F873" t="str">
            <v>failed</v>
          </cell>
          <cell r="T873" t="str">
            <v>music</v>
          </cell>
          <cell r="U873" t="str">
            <v>jazz</v>
          </cell>
        </row>
        <row r="874">
          <cell r="F874" t="str">
            <v>failed</v>
          </cell>
          <cell r="T874" t="str">
            <v>music</v>
          </cell>
          <cell r="U874" t="str">
            <v>jazz</v>
          </cell>
        </row>
        <row r="875">
          <cell r="F875" t="str">
            <v>failed</v>
          </cell>
          <cell r="T875" t="str">
            <v>music</v>
          </cell>
          <cell r="U875" t="str">
            <v>jazz</v>
          </cell>
        </row>
        <row r="876">
          <cell r="F876" t="str">
            <v>failed</v>
          </cell>
          <cell r="T876" t="str">
            <v>music</v>
          </cell>
          <cell r="U876" t="str">
            <v>jazz</v>
          </cell>
        </row>
        <row r="877">
          <cell r="F877" t="str">
            <v>failed</v>
          </cell>
          <cell r="T877" t="str">
            <v>music</v>
          </cell>
          <cell r="U877" t="str">
            <v>jazz</v>
          </cell>
        </row>
        <row r="878">
          <cell r="F878" t="str">
            <v>failed</v>
          </cell>
          <cell r="T878" t="str">
            <v>music</v>
          </cell>
          <cell r="U878" t="str">
            <v>jazz</v>
          </cell>
        </row>
        <row r="879">
          <cell r="F879" t="str">
            <v>failed</v>
          </cell>
          <cell r="T879" t="str">
            <v>music</v>
          </cell>
          <cell r="U879" t="str">
            <v>jazz</v>
          </cell>
        </row>
        <row r="880">
          <cell r="F880" t="str">
            <v>failed</v>
          </cell>
          <cell r="T880" t="str">
            <v>music</v>
          </cell>
          <cell r="U880" t="str">
            <v>jazz</v>
          </cell>
        </row>
        <row r="881">
          <cell r="F881" t="str">
            <v>failed</v>
          </cell>
          <cell r="T881" t="str">
            <v>music</v>
          </cell>
          <cell r="U881" t="str">
            <v>jazz</v>
          </cell>
        </row>
        <row r="882">
          <cell r="F882" t="str">
            <v>failed</v>
          </cell>
          <cell r="T882" t="str">
            <v>music</v>
          </cell>
          <cell r="U882" t="str">
            <v>indie rock</v>
          </cell>
        </row>
        <row r="883">
          <cell r="F883" t="str">
            <v>failed</v>
          </cell>
          <cell r="T883" t="str">
            <v>music</v>
          </cell>
          <cell r="U883" t="str">
            <v>indie rock</v>
          </cell>
        </row>
        <row r="884">
          <cell r="F884" t="str">
            <v>failed</v>
          </cell>
          <cell r="T884" t="str">
            <v>music</v>
          </cell>
          <cell r="U884" t="str">
            <v>indie rock</v>
          </cell>
        </row>
        <row r="885">
          <cell r="F885" t="str">
            <v>failed</v>
          </cell>
          <cell r="T885" t="str">
            <v>music</v>
          </cell>
          <cell r="U885" t="str">
            <v>indie rock</v>
          </cell>
        </row>
        <row r="886">
          <cell r="F886" t="str">
            <v>failed</v>
          </cell>
          <cell r="T886" t="str">
            <v>music</v>
          </cell>
          <cell r="U886" t="str">
            <v>indie rock</v>
          </cell>
        </row>
        <row r="887">
          <cell r="F887" t="str">
            <v>failed</v>
          </cell>
          <cell r="T887" t="str">
            <v>music</v>
          </cell>
          <cell r="U887" t="str">
            <v>indie rock</v>
          </cell>
        </row>
        <row r="888">
          <cell r="F888" t="str">
            <v>failed</v>
          </cell>
          <cell r="T888" t="str">
            <v>music</v>
          </cell>
          <cell r="U888" t="str">
            <v>indie rock</v>
          </cell>
        </row>
        <row r="889">
          <cell r="F889" t="str">
            <v>failed</v>
          </cell>
          <cell r="T889" t="str">
            <v>music</v>
          </cell>
          <cell r="U889" t="str">
            <v>indie rock</v>
          </cell>
        </row>
        <row r="890">
          <cell r="F890" t="str">
            <v>failed</v>
          </cell>
          <cell r="T890" t="str">
            <v>music</v>
          </cell>
          <cell r="U890" t="str">
            <v>indie rock</v>
          </cell>
        </row>
        <row r="891">
          <cell r="F891" t="str">
            <v>failed</v>
          </cell>
          <cell r="T891" t="str">
            <v>music</v>
          </cell>
          <cell r="U891" t="str">
            <v>indie rock</v>
          </cell>
        </row>
        <row r="892">
          <cell r="F892" t="str">
            <v>failed</v>
          </cell>
          <cell r="T892" t="str">
            <v>music</v>
          </cell>
          <cell r="U892" t="str">
            <v>indie rock</v>
          </cell>
        </row>
        <row r="893">
          <cell r="F893" t="str">
            <v>failed</v>
          </cell>
          <cell r="T893" t="str">
            <v>music</v>
          </cell>
          <cell r="U893" t="str">
            <v>indie rock</v>
          </cell>
        </row>
        <row r="894">
          <cell r="F894" t="str">
            <v>failed</v>
          </cell>
          <cell r="T894" t="str">
            <v>music</v>
          </cell>
          <cell r="U894" t="str">
            <v>indie rock</v>
          </cell>
        </row>
        <row r="895">
          <cell r="F895" t="str">
            <v>failed</v>
          </cell>
          <cell r="T895" t="str">
            <v>music</v>
          </cell>
          <cell r="U895" t="str">
            <v>indie rock</v>
          </cell>
        </row>
        <row r="896">
          <cell r="F896" t="str">
            <v>failed</v>
          </cell>
          <cell r="T896" t="str">
            <v>music</v>
          </cell>
          <cell r="U896" t="str">
            <v>indie rock</v>
          </cell>
        </row>
        <row r="897">
          <cell r="F897" t="str">
            <v>failed</v>
          </cell>
          <cell r="T897" t="str">
            <v>music</v>
          </cell>
          <cell r="U897" t="str">
            <v>indie rock</v>
          </cell>
        </row>
        <row r="898">
          <cell r="F898" t="str">
            <v>failed</v>
          </cell>
          <cell r="T898" t="str">
            <v>music</v>
          </cell>
          <cell r="U898" t="str">
            <v>indie rock</v>
          </cell>
        </row>
        <row r="899">
          <cell r="F899" t="str">
            <v>failed</v>
          </cell>
          <cell r="T899" t="str">
            <v>music</v>
          </cell>
          <cell r="U899" t="str">
            <v>indie rock</v>
          </cell>
        </row>
        <row r="900">
          <cell r="F900" t="str">
            <v>failed</v>
          </cell>
          <cell r="T900" t="str">
            <v>music</v>
          </cell>
          <cell r="U900" t="str">
            <v>indie rock</v>
          </cell>
        </row>
        <row r="901">
          <cell r="F901" t="str">
            <v>failed</v>
          </cell>
          <cell r="T901" t="str">
            <v>music</v>
          </cell>
          <cell r="U901" t="str">
            <v>indie rock</v>
          </cell>
        </row>
        <row r="902">
          <cell r="F902" t="str">
            <v>failed</v>
          </cell>
          <cell r="T902" t="str">
            <v>music</v>
          </cell>
          <cell r="U902" t="str">
            <v>jazz</v>
          </cell>
        </row>
        <row r="903">
          <cell r="F903" t="str">
            <v>failed</v>
          </cell>
          <cell r="T903" t="str">
            <v>music</v>
          </cell>
          <cell r="U903" t="str">
            <v>jazz</v>
          </cell>
        </row>
        <row r="904">
          <cell r="F904" t="str">
            <v>failed</v>
          </cell>
          <cell r="T904" t="str">
            <v>music</v>
          </cell>
          <cell r="U904" t="str">
            <v>jazz</v>
          </cell>
        </row>
        <row r="905">
          <cell r="F905" t="str">
            <v>failed</v>
          </cell>
          <cell r="T905" t="str">
            <v>music</v>
          </cell>
          <cell r="U905" t="str">
            <v>jazz</v>
          </cell>
        </row>
        <row r="906">
          <cell r="F906" t="str">
            <v>failed</v>
          </cell>
          <cell r="T906" t="str">
            <v>music</v>
          </cell>
          <cell r="U906" t="str">
            <v>jazz</v>
          </cell>
        </row>
        <row r="907">
          <cell r="F907" t="str">
            <v>failed</v>
          </cell>
          <cell r="T907" t="str">
            <v>music</v>
          </cell>
          <cell r="U907" t="str">
            <v>jazz</v>
          </cell>
        </row>
        <row r="908">
          <cell r="F908" t="str">
            <v>failed</v>
          </cell>
          <cell r="T908" t="str">
            <v>music</v>
          </cell>
          <cell r="U908" t="str">
            <v>jazz</v>
          </cell>
        </row>
        <row r="909">
          <cell r="F909" t="str">
            <v>failed</v>
          </cell>
          <cell r="T909" t="str">
            <v>music</v>
          </cell>
          <cell r="U909" t="str">
            <v>jazz</v>
          </cell>
        </row>
        <row r="910">
          <cell r="F910" t="str">
            <v>failed</v>
          </cell>
          <cell r="T910" t="str">
            <v>music</v>
          </cell>
          <cell r="U910" t="str">
            <v>jazz</v>
          </cell>
        </row>
        <row r="911">
          <cell r="F911" t="str">
            <v>failed</v>
          </cell>
          <cell r="T911" t="str">
            <v>music</v>
          </cell>
          <cell r="U911" t="str">
            <v>jazz</v>
          </cell>
        </row>
        <row r="912">
          <cell r="F912" t="str">
            <v>failed</v>
          </cell>
          <cell r="T912" t="str">
            <v>music</v>
          </cell>
          <cell r="U912" t="str">
            <v>jazz</v>
          </cell>
        </row>
        <row r="913">
          <cell r="F913" t="str">
            <v>failed</v>
          </cell>
          <cell r="T913" t="str">
            <v>music</v>
          </cell>
          <cell r="U913" t="str">
            <v>jazz</v>
          </cell>
        </row>
        <row r="914">
          <cell r="F914" t="str">
            <v>failed</v>
          </cell>
          <cell r="T914" t="str">
            <v>music</v>
          </cell>
          <cell r="U914" t="str">
            <v>jazz</v>
          </cell>
        </row>
        <row r="915">
          <cell r="F915" t="str">
            <v>failed</v>
          </cell>
          <cell r="T915" t="str">
            <v>music</v>
          </cell>
          <cell r="U915" t="str">
            <v>jazz</v>
          </cell>
        </row>
        <row r="916">
          <cell r="F916" t="str">
            <v>failed</v>
          </cell>
          <cell r="T916" t="str">
            <v>music</v>
          </cell>
          <cell r="U916" t="str">
            <v>jazz</v>
          </cell>
        </row>
        <row r="917">
          <cell r="F917" t="str">
            <v>failed</v>
          </cell>
          <cell r="T917" t="str">
            <v>music</v>
          </cell>
          <cell r="U917" t="str">
            <v>jazz</v>
          </cell>
        </row>
        <row r="918">
          <cell r="F918" t="str">
            <v>failed</v>
          </cell>
          <cell r="T918" t="str">
            <v>music</v>
          </cell>
          <cell r="U918" t="str">
            <v>jazz</v>
          </cell>
        </row>
        <row r="919">
          <cell r="F919" t="str">
            <v>failed</v>
          </cell>
          <cell r="T919" t="str">
            <v>music</v>
          </cell>
          <cell r="U919" t="str">
            <v>jazz</v>
          </cell>
        </row>
        <row r="920">
          <cell r="F920" t="str">
            <v>failed</v>
          </cell>
          <cell r="T920" t="str">
            <v>music</v>
          </cell>
          <cell r="U920" t="str">
            <v>jazz</v>
          </cell>
        </row>
        <row r="921">
          <cell r="F921" t="str">
            <v>failed</v>
          </cell>
          <cell r="T921" t="str">
            <v>music</v>
          </cell>
          <cell r="U921" t="str">
            <v>jazz</v>
          </cell>
        </row>
        <row r="922">
          <cell r="F922" t="str">
            <v>failed</v>
          </cell>
          <cell r="T922" t="str">
            <v>music</v>
          </cell>
          <cell r="U922" t="str">
            <v>jazz</v>
          </cell>
        </row>
        <row r="923">
          <cell r="F923" t="str">
            <v>failed</v>
          </cell>
          <cell r="T923" t="str">
            <v>music</v>
          </cell>
          <cell r="U923" t="str">
            <v>jazz</v>
          </cell>
        </row>
        <row r="924">
          <cell r="F924" t="str">
            <v>failed</v>
          </cell>
          <cell r="T924" t="str">
            <v>music</v>
          </cell>
          <cell r="U924" t="str">
            <v>jazz</v>
          </cell>
        </row>
        <row r="925">
          <cell r="F925" t="str">
            <v>failed</v>
          </cell>
          <cell r="T925" t="str">
            <v>music</v>
          </cell>
          <cell r="U925" t="str">
            <v>jazz</v>
          </cell>
        </row>
        <row r="926">
          <cell r="F926" t="str">
            <v>failed</v>
          </cell>
          <cell r="T926" t="str">
            <v>music</v>
          </cell>
          <cell r="U926" t="str">
            <v>jazz</v>
          </cell>
        </row>
        <row r="927">
          <cell r="F927" t="str">
            <v>failed</v>
          </cell>
          <cell r="T927" t="str">
            <v>music</v>
          </cell>
          <cell r="U927" t="str">
            <v>jazz</v>
          </cell>
        </row>
        <row r="928">
          <cell r="F928" t="str">
            <v>failed</v>
          </cell>
          <cell r="T928" t="str">
            <v>music</v>
          </cell>
          <cell r="U928" t="str">
            <v>jazz</v>
          </cell>
        </row>
        <row r="929">
          <cell r="F929" t="str">
            <v>failed</v>
          </cell>
          <cell r="T929" t="str">
            <v>music</v>
          </cell>
          <cell r="U929" t="str">
            <v>jazz</v>
          </cell>
        </row>
        <row r="930">
          <cell r="F930" t="str">
            <v>failed</v>
          </cell>
          <cell r="T930" t="str">
            <v>music</v>
          </cell>
          <cell r="U930" t="str">
            <v>jazz</v>
          </cell>
        </row>
        <row r="931">
          <cell r="F931" t="str">
            <v>failed</v>
          </cell>
          <cell r="T931" t="str">
            <v>music</v>
          </cell>
          <cell r="U931" t="str">
            <v>jazz</v>
          </cell>
        </row>
        <row r="932">
          <cell r="F932" t="str">
            <v>failed</v>
          </cell>
          <cell r="T932" t="str">
            <v>music</v>
          </cell>
          <cell r="U932" t="str">
            <v>jazz</v>
          </cell>
        </row>
        <row r="933">
          <cell r="F933" t="str">
            <v>failed</v>
          </cell>
          <cell r="T933" t="str">
            <v>music</v>
          </cell>
          <cell r="U933" t="str">
            <v>jazz</v>
          </cell>
        </row>
        <row r="934">
          <cell r="F934" t="str">
            <v>failed</v>
          </cell>
          <cell r="T934" t="str">
            <v>music</v>
          </cell>
          <cell r="U934" t="str">
            <v>jazz</v>
          </cell>
        </row>
        <row r="935">
          <cell r="F935" t="str">
            <v>failed</v>
          </cell>
          <cell r="T935" t="str">
            <v>music</v>
          </cell>
          <cell r="U935" t="str">
            <v>jazz</v>
          </cell>
        </row>
        <row r="936">
          <cell r="F936" t="str">
            <v>failed</v>
          </cell>
          <cell r="T936" t="str">
            <v>music</v>
          </cell>
          <cell r="U936" t="str">
            <v>jazz</v>
          </cell>
        </row>
        <row r="937">
          <cell r="F937" t="str">
            <v>failed</v>
          </cell>
          <cell r="T937" t="str">
            <v>music</v>
          </cell>
          <cell r="U937" t="str">
            <v>jazz</v>
          </cell>
        </row>
        <row r="938">
          <cell r="F938" t="str">
            <v>failed</v>
          </cell>
          <cell r="T938" t="str">
            <v>music</v>
          </cell>
          <cell r="U938" t="str">
            <v>jazz</v>
          </cell>
        </row>
        <row r="939">
          <cell r="F939" t="str">
            <v>failed</v>
          </cell>
          <cell r="T939" t="str">
            <v>music</v>
          </cell>
          <cell r="U939" t="str">
            <v>jazz</v>
          </cell>
        </row>
        <row r="940">
          <cell r="F940" t="str">
            <v>failed</v>
          </cell>
          <cell r="T940" t="str">
            <v>music</v>
          </cell>
          <cell r="U940" t="str">
            <v>jazz</v>
          </cell>
        </row>
        <row r="941">
          <cell r="F941" t="str">
            <v>failed</v>
          </cell>
          <cell r="T941" t="str">
            <v>music</v>
          </cell>
          <cell r="U941" t="str">
            <v>jazz</v>
          </cell>
        </row>
        <row r="942">
          <cell r="F942" t="str">
            <v>failed</v>
          </cell>
          <cell r="T942" t="str">
            <v>technology</v>
          </cell>
          <cell r="U942" t="str">
            <v>wearables</v>
          </cell>
        </row>
        <row r="943">
          <cell r="F943" t="str">
            <v>failed</v>
          </cell>
          <cell r="T943" t="str">
            <v>technology</v>
          </cell>
          <cell r="U943" t="str">
            <v>wearables</v>
          </cell>
        </row>
        <row r="944">
          <cell r="F944" t="str">
            <v>failed</v>
          </cell>
          <cell r="T944" t="str">
            <v>technology</v>
          </cell>
          <cell r="U944" t="str">
            <v>wearables</v>
          </cell>
        </row>
        <row r="945">
          <cell r="F945" t="str">
            <v>failed</v>
          </cell>
          <cell r="T945" t="str">
            <v>technology</v>
          </cell>
          <cell r="U945" t="str">
            <v>wearables</v>
          </cell>
        </row>
        <row r="946">
          <cell r="F946" t="str">
            <v>failed</v>
          </cell>
          <cell r="T946" t="str">
            <v>technology</v>
          </cell>
          <cell r="U946" t="str">
            <v>wearables</v>
          </cell>
        </row>
        <row r="947">
          <cell r="F947" t="str">
            <v>failed</v>
          </cell>
          <cell r="T947" t="str">
            <v>technology</v>
          </cell>
          <cell r="U947" t="str">
            <v>wearables</v>
          </cell>
        </row>
        <row r="948">
          <cell r="F948" t="str">
            <v>failed</v>
          </cell>
          <cell r="T948" t="str">
            <v>technology</v>
          </cell>
          <cell r="U948" t="str">
            <v>wearables</v>
          </cell>
        </row>
        <row r="949">
          <cell r="F949" t="str">
            <v>failed</v>
          </cell>
          <cell r="T949" t="str">
            <v>technology</v>
          </cell>
          <cell r="U949" t="str">
            <v>wearables</v>
          </cell>
        </row>
        <row r="950">
          <cell r="F950" t="str">
            <v>failed</v>
          </cell>
          <cell r="T950" t="str">
            <v>technology</v>
          </cell>
          <cell r="U950" t="str">
            <v>wearables</v>
          </cell>
        </row>
        <row r="951">
          <cell r="F951" t="str">
            <v>failed</v>
          </cell>
          <cell r="T951" t="str">
            <v>technology</v>
          </cell>
          <cell r="U951" t="str">
            <v>wearables</v>
          </cell>
        </row>
        <row r="952">
          <cell r="F952" t="str">
            <v>failed</v>
          </cell>
          <cell r="T952" t="str">
            <v>technology</v>
          </cell>
          <cell r="U952" t="str">
            <v>wearables</v>
          </cell>
        </row>
        <row r="953">
          <cell r="F953" t="str">
            <v>failed</v>
          </cell>
          <cell r="T953" t="str">
            <v>technology</v>
          </cell>
          <cell r="U953" t="str">
            <v>wearables</v>
          </cell>
        </row>
        <row r="954">
          <cell r="F954" t="str">
            <v>failed</v>
          </cell>
          <cell r="T954" t="str">
            <v>technology</v>
          </cell>
          <cell r="U954" t="str">
            <v>wearables</v>
          </cell>
        </row>
        <row r="955">
          <cell r="F955" t="str">
            <v>failed</v>
          </cell>
          <cell r="T955" t="str">
            <v>technology</v>
          </cell>
          <cell r="U955" t="str">
            <v>wearables</v>
          </cell>
        </row>
        <row r="956">
          <cell r="F956" t="str">
            <v>failed</v>
          </cell>
          <cell r="T956" t="str">
            <v>technology</v>
          </cell>
          <cell r="U956" t="str">
            <v>wearables</v>
          </cell>
        </row>
        <row r="957">
          <cell r="F957" t="str">
            <v>failed</v>
          </cell>
          <cell r="T957" t="str">
            <v>technology</v>
          </cell>
          <cell r="U957" t="str">
            <v>wearables</v>
          </cell>
        </row>
        <row r="958">
          <cell r="F958" t="str">
            <v>failed</v>
          </cell>
          <cell r="T958" t="str">
            <v>technology</v>
          </cell>
          <cell r="U958" t="str">
            <v>wearables</v>
          </cell>
        </row>
        <row r="959">
          <cell r="F959" t="str">
            <v>failed</v>
          </cell>
          <cell r="T959" t="str">
            <v>technology</v>
          </cell>
          <cell r="U959" t="str">
            <v>wearables</v>
          </cell>
        </row>
        <row r="960">
          <cell r="F960" t="str">
            <v>failed</v>
          </cell>
          <cell r="T960" t="str">
            <v>technology</v>
          </cell>
          <cell r="U960" t="str">
            <v>wearables</v>
          </cell>
        </row>
        <row r="961">
          <cell r="F961" t="str">
            <v>failed</v>
          </cell>
          <cell r="T961" t="str">
            <v>technology</v>
          </cell>
          <cell r="U961" t="str">
            <v>wearables</v>
          </cell>
        </row>
        <row r="962">
          <cell r="F962" t="str">
            <v>failed</v>
          </cell>
          <cell r="T962" t="str">
            <v>technology</v>
          </cell>
          <cell r="U962" t="str">
            <v>wearables</v>
          </cell>
        </row>
        <row r="963">
          <cell r="F963" t="str">
            <v>failed</v>
          </cell>
          <cell r="T963" t="str">
            <v>technology</v>
          </cell>
          <cell r="U963" t="str">
            <v>wearables</v>
          </cell>
        </row>
        <row r="964">
          <cell r="F964" t="str">
            <v>failed</v>
          </cell>
          <cell r="T964" t="str">
            <v>technology</v>
          </cell>
          <cell r="U964" t="str">
            <v>wearables</v>
          </cell>
        </row>
        <row r="965">
          <cell r="F965" t="str">
            <v>failed</v>
          </cell>
          <cell r="T965" t="str">
            <v>technology</v>
          </cell>
          <cell r="U965" t="str">
            <v>wearables</v>
          </cell>
        </row>
        <row r="966">
          <cell r="F966" t="str">
            <v>failed</v>
          </cell>
          <cell r="T966" t="str">
            <v>technology</v>
          </cell>
          <cell r="U966" t="str">
            <v>wearables</v>
          </cell>
        </row>
        <row r="967">
          <cell r="F967" t="str">
            <v>failed</v>
          </cell>
          <cell r="T967" t="str">
            <v>technology</v>
          </cell>
          <cell r="U967" t="str">
            <v>wearables</v>
          </cell>
        </row>
        <row r="968">
          <cell r="F968" t="str">
            <v>failed</v>
          </cell>
          <cell r="T968" t="str">
            <v>technology</v>
          </cell>
          <cell r="U968" t="str">
            <v>wearables</v>
          </cell>
        </row>
        <row r="969">
          <cell r="F969" t="str">
            <v>failed</v>
          </cell>
          <cell r="T969" t="str">
            <v>technology</v>
          </cell>
          <cell r="U969" t="str">
            <v>wearables</v>
          </cell>
        </row>
        <row r="970">
          <cell r="F970" t="str">
            <v>failed</v>
          </cell>
          <cell r="T970" t="str">
            <v>technology</v>
          </cell>
          <cell r="U970" t="str">
            <v>wearables</v>
          </cell>
        </row>
        <row r="971">
          <cell r="F971" t="str">
            <v>failed</v>
          </cell>
          <cell r="T971" t="str">
            <v>technology</v>
          </cell>
          <cell r="U971" t="str">
            <v>wearables</v>
          </cell>
        </row>
        <row r="972">
          <cell r="F972" t="str">
            <v>failed</v>
          </cell>
          <cell r="T972" t="str">
            <v>technology</v>
          </cell>
          <cell r="U972" t="str">
            <v>wearables</v>
          </cell>
        </row>
        <row r="973">
          <cell r="F973" t="str">
            <v>failed</v>
          </cell>
          <cell r="T973" t="str">
            <v>technology</v>
          </cell>
          <cell r="U973" t="str">
            <v>wearables</v>
          </cell>
        </row>
        <row r="974">
          <cell r="F974" t="str">
            <v>failed</v>
          </cell>
          <cell r="T974" t="str">
            <v>technology</v>
          </cell>
          <cell r="U974" t="str">
            <v>wearables</v>
          </cell>
        </row>
        <row r="975">
          <cell r="F975" t="str">
            <v>failed</v>
          </cell>
          <cell r="T975" t="str">
            <v>technology</v>
          </cell>
          <cell r="U975" t="str">
            <v>wearables</v>
          </cell>
        </row>
        <row r="976">
          <cell r="F976" t="str">
            <v>failed</v>
          </cell>
          <cell r="T976" t="str">
            <v>technology</v>
          </cell>
          <cell r="U976" t="str">
            <v>wearables</v>
          </cell>
        </row>
        <row r="977">
          <cell r="F977" t="str">
            <v>failed</v>
          </cell>
          <cell r="T977" t="str">
            <v>technology</v>
          </cell>
          <cell r="U977" t="str">
            <v>wearables</v>
          </cell>
        </row>
        <row r="978">
          <cell r="F978" t="str">
            <v>failed</v>
          </cell>
          <cell r="T978" t="str">
            <v>technology</v>
          </cell>
          <cell r="U978" t="str">
            <v>wearables</v>
          </cell>
        </row>
        <row r="979">
          <cell r="F979" t="str">
            <v>failed</v>
          </cell>
          <cell r="T979" t="str">
            <v>technology</v>
          </cell>
          <cell r="U979" t="str">
            <v>wearables</v>
          </cell>
        </row>
        <row r="980">
          <cell r="F980" t="str">
            <v>failed</v>
          </cell>
          <cell r="T980" t="str">
            <v>technology</v>
          </cell>
          <cell r="U980" t="str">
            <v>wearables</v>
          </cell>
        </row>
        <row r="981">
          <cell r="F981" t="str">
            <v>failed</v>
          </cell>
          <cell r="T981" t="str">
            <v>technology</v>
          </cell>
          <cell r="U981" t="str">
            <v>wearables</v>
          </cell>
        </row>
        <row r="982">
          <cell r="F982" t="str">
            <v>failed</v>
          </cell>
          <cell r="T982" t="str">
            <v>technology</v>
          </cell>
          <cell r="U982" t="str">
            <v>wearables</v>
          </cell>
        </row>
        <row r="983">
          <cell r="F983" t="str">
            <v>failed</v>
          </cell>
          <cell r="T983" t="str">
            <v>technology</v>
          </cell>
          <cell r="U983" t="str">
            <v>wearables</v>
          </cell>
        </row>
        <row r="984">
          <cell r="F984" t="str">
            <v>failed</v>
          </cell>
          <cell r="T984" t="str">
            <v>technology</v>
          </cell>
          <cell r="U984" t="str">
            <v>wearables</v>
          </cell>
        </row>
        <row r="985">
          <cell r="F985" t="str">
            <v>failed</v>
          </cell>
          <cell r="T985" t="str">
            <v>technology</v>
          </cell>
          <cell r="U985" t="str">
            <v>wearables</v>
          </cell>
        </row>
        <row r="986">
          <cell r="F986" t="str">
            <v>failed</v>
          </cell>
          <cell r="T986" t="str">
            <v>technology</v>
          </cell>
          <cell r="U986" t="str">
            <v>wearables</v>
          </cell>
        </row>
        <row r="987">
          <cell r="F987" t="str">
            <v>failed</v>
          </cell>
          <cell r="T987" t="str">
            <v>technology</v>
          </cell>
          <cell r="U987" t="str">
            <v>wearables</v>
          </cell>
        </row>
        <row r="988">
          <cell r="F988" t="str">
            <v>failed</v>
          </cell>
          <cell r="T988" t="str">
            <v>technology</v>
          </cell>
          <cell r="U988" t="str">
            <v>wearables</v>
          </cell>
        </row>
        <row r="989">
          <cell r="F989" t="str">
            <v>failed</v>
          </cell>
          <cell r="T989" t="str">
            <v>technology</v>
          </cell>
          <cell r="U989" t="str">
            <v>wearables</v>
          </cell>
        </row>
        <row r="990">
          <cell r="F990" t="str">
            <v>failed</v>
          </cell>
          <cell r="T990" t="str">
            <v>technology</v>
          </cell>
          <cell r="U990" t="str">
            <v>wearables</v>
          </cell>
        </row>
        <row r="991">
          <cell r="F991" t="str">
            <v>failed</v>
          </cell>
          <cell r="T991" t="str">
            <v>technology</v>
          </cell>
          <cell r="U991" t="str">
            <v>wearables</v>
          </cell>
        </row>
        <row r="992">
          <cell r="F992" t="str">
            <v>failed</v>
          </cell>
          <cell r="T992" t="str">
            <v>technology</v>
          </cell>
          <cell r="U992" t="str">
            <v>wearables</v>
          </cell>
        </row>
        <row r="993">
          <cell r="F993" t="str">
            <v>failed</v>
          </cell>
          <cell r="T993" t="str">
            <v>technology</v>
          </cell>
          <cell r="U993" t="str">
            <v>wearables</v>
          </cell>
        </row>
        <row r="994">
          <cell r="F994" t="str">
            <v>failed</v>
          </cell>
          <cell r="T994" t="str">
            <v>technology</v>
          </cell>
          <cell r="U994" t="str">
            <v>wearables</v>
          </cell>
        </row>
        <row r="995">
          <cell r="F995" t="str">
            <v>failed</v>
          </cell>
          <cell r="T995" t="str">
            <v>technology</v>
          </cell>
          <cell r="U995" t="str">
            <v>wearables</v>
          </cell>
        </row>
        <row r="996">
          <cell r="F996" t="str">
            <v>failed</v>
          </cell>
          <cell r="T996" t="str">
            <v>technology</v>
          </cell>
          <cell r="U996" t="str">
            <v>wearables</v>
          </cell>
        </row>
        <row r="997">
          <cell r="F997" t="str">
            <v>failed</v>
          </cell>
          <cell r="T997" t="str">
            <v>technology</v>
          </cell>
          <cell r="U997" t="str">
            <v>wearables</v>
          </cell>
        </row>
        <row r="998">
          <cell r="F998" t="str">
            <v>failed</v>
          </cell>
          <cell r="T998" t="str">
            <v>technology</v>
          </cell>
          <cell r="U998" t="str">
            <v>wearables</v>
          </cell>
        </row>
        <row r="999">
          <cell r="F999" t="str">
            <v>failed</v>
          </cell>
          <cell r="T999" t="str">
            <v>technology</v>
          </cell>
          <cell r="U999" t="str">
            <v>wearables</v>
          </cell>
        </row>
        <row r="1000">
          <cell r="F1000" t="str">
            <v>failed</v>
          </cell>
          <cell r="T1000" t="str">
            <v>technology</v>
          </cell>
          <cell r="U1000" t="str">
            <v>wearables</v>
          </cell>
        </row>
        <row r="1001">
          <cell r="F1001" t="str">
            <v>failed</v>
          </cell>
          <cell r="T1001" t="str">
            <v>technology</v>
          </cell>
          <cell r="U1001" t="str">
            <v>wearables</v>
          </cell>
        </row>
        <row r="1002">
          <cell r="F1002" t="str">
            <v>canceled</v>
          </cell>
          <cell r="T1002" t="str">
            <v>technology</v>
          </cell>
          <cell r="U1002" t="str">
            <v>wearables</v>
          </cell>
        </row>
        <row r="1003">
          <cell r="F1003" t="str">
            <v>canceled</v>
          </cell>
          <cell r="T1003" t="str">
            <v>technology</v>
          </cell>
          <cell r="U1003" t="str">
            <v>wearables</v>
          </cell>
        </row>
        <row r="1004">
          <cell r="F1004" t="str">
            <v>canceled</v>
          </cell>
          <cell r="T1004" t="str">
            <v>technology</v>
          </cell>
          <cell r="U1004" t="str">
            <v>wearables</v>
          </cell>
        </row>
        <row r="1005">
          <cell r="F1005" t="str">
            <v>canceled</v>
          </cell>
          <cell r="T1005" t="str">
            <v>technology</v>
          </cell>
          <cell r="U1005" t="str">
            <v>wearables</v>
          </cell>
        </row>
        <row r="1006">
          <cell r="F1006" t="str">
            <v>canceled</v>
          </cell>
          <cell r="T1006" t="str">
            <v>technology</v>
          </cell>
          <cell r="U1006" t="str">
            <v>wearables</v>
          </cell>
        </row>
        <row r="1007">
          <cell r="F1007" t="str">
            <v>canceled</v>
          </cell>
          <cell r="T1007" t="str">
            <v>technology</v>
          </cell>
          <cell r="U1007" t="str">
            <v>wearables</v>
          </cell>
        </row>
        <row r="1008">
          <cell r="F1008" t="str">
            <v>canceled</v>
          </cell>
          <cell r="T1008" t="str">
            <v>technology</v>
          </cell>
          <cell r="U1008" t="str">
            <v>wearables</v>
          </cell>
        </row>
        <row r="1009">
          <cell r="F1009" t="str">
            <v>canceled</v>
          </cell>
          <cell r="T1009" t="str">
            <v>technology</v>
          </cell>
          <cell r="U1009" t="str">
            <v>wearables</v>
          </cell>
        </row>
        <row r="1010">
          <cell r="F1010" t="str">
            <v>canceled</v>
          </cell>
          <cell r="T1010" t="str">
            <v>technology</v>
          </cell>
          <cell r="U1010" t="str">
            <v>wearables</v>
          </cell>
        </row>
        <row r="1011">
          <cell r="F1011" t="str">
            <v>canceled</v>
          </cell>
          <cell r="T1011" t="str">
            <v>technology</v>
          </cell>
          <cell r="U1011" t="str">
            <v>wearables</v>
          </cell>
        </row>
        <row r="1012">
          <cell r="F1012" t="str">
            <v>canceled</v>
          </cell>
          <cell r="T1012" t="str">
            <v>technology</v>
          </cell>
          <cell r="U1012" t="str">
            <v>wearables</v>
          </cell>
        </row>
        <row r="1013">
          <cell r="F1013" t="str">
            <v>canceled</v>
          </cell>
          <cell r="T1013" t="str">
            <v>technology</v>
          </cell>
          <cell r="U1013" t="str">
            <v>wearables</v>
          </cell>
        </row>
        <row r="1014">
          <cell r="F1014" t="str">
            <v>canceled</v>
          </cell>
          <cell r="T1014" t="str">
            <v>technology</v>
          </cell>
          <cell r="U1014" t="str">
            <v>wearables</v>
          </cell>
        </row>
        <row r="1015">
          <cell r="F1015" t="str">
            <v>canceled</v>
          </cell>
          <cell r="T1015" t="str">
            <v>technology</v>
          </cell>
          <cell r="U1015" t="str">
            <v>wearables</v>
          </cell>
        </row>
        <row r="1016">
          <cell r="F1016" t="str">
            <v>canceled</v>
          </cell>
          <cell r="T1016" t="str">
            <v>technology</v>
          </cell>
          <cell r="U1016" t="str">
            <v>wearables</v>
          </cell>
        </row>
        <row r="1017">
          <cell r="F1017" t="str">
            <v>canceled</v>
          </cell>
          <cell r="T1017" t="str">
            <v>technology</v>
          </cell>
          <cell r="U1017" t="str">
            <v>wearables</v>
          </cell>
        </row>
        <row r="1018">
          <cell r="F1018" t="str">
            <v>canceled</v>
          </cell>
          <cell r="T1018" t="str">
            <v>technology</v>
          </cell>
          <cell r="U1018" t="str">
            <v>wearables</v>
          </cell>
        </row>
        <row r="1019">
          <cell r="F1019" t="str">
            <v>canceled</v>
          </cell>
          <cell r="T1019" t="str">
            <v>technology</v>
          </cell>
          <cell r="U1019" t="str">
            <v>wearables</v>
          </cell>
        </row>
        <row r="1020">
          <cell r="F1020" t="str">
            <v>canceled</v>
          </cell>
          <cell r="T1020" t="str">
            <v>technology</v>
          </cell>
          <cell r="U1020" t="str">
            <v>wearables</v>
          </cell>
        </row>
        <row r="1021">
          <cell r="F1021" t="str">
            <v>canceled</v>
          </cell>
          <cell r="T1021" t="str">
            <v>technology</v>
          </cell>
          <cell r="U1021" t="str">
            <v>wearables</v>
          </cell>
        </row>
        <row r="1022">
          <cell r="F1022" t="str">
            <v>successful</v>
          </cell>
          <cell r="T1022" t="str">
            <v>music</v>
          </cell>
          <cell r="U1022" t="str">
            <v>electronic music</v>
          </cell>
        </row>
        <row r="1023">
          <cell r="F1023" t="str">
            <v>successful</v>
          </cell>
          <cell r="T1023" t="str">
            <v>music</v>
          </cell>
          <cell r="U1023" t="str">
            <v>electronic music</v>
          </cell>
        </row>
        <row r="1024">
          <cell r="F1024" t="str">
            <v>successful</v>
          </cell>
          <cell r="T1024" t="str">
            <v>music</v>
          </cell>
          <cell r="U1024" t="str">
            <v>electronic music</v>
          </cell>
        </row>
        <row r="1025">
          <cell r="F1025" t="str">
            <v>successful</v>
          </cell>
          <cell r="T1025" t="str">
            <v>music</v>
          </cell>
          <cell r="U1025" t="str">
            <v>electronic music</v>
          </cell>
        </row>
        <row r="1026">
          <cell r="F1026" t="str">
            <v>successful</v>
          </cell>
          <cell r="T1026" t="str">
            <v>music</v>
          </cell>
          <cell r="U1026" t="str">
            <v>electronic music</v>
          </cell>
        </row>
        <row r="1027">
          <cell r="F1027" t="str">
            <v>successful</v>
          </cell>
          <cell r="T1027" t="str">
            <v>music</v>
          </cell>
          <cell r="U1027" t="str">
            <v>electronic music</v>
          </cell>
        </row>
        <row r="1028">
          <cell r="F1028" t="str">
            <v>successful</v>
          </cell>
          <cell r="T1028" t="str">
            <v>music</v>
          </cell>
          <cell r="U1028" t="str">
            <v>electronic music</v>
          </cell>
        </row>
        <row r="1029">
          <cell r="F1029" t="str">
            <v>successful</v>
          </cell>
          <cell r="T1029" t="str">
            <v>music</v>
          </cell>
          <cell r="U1029" t="str">
            <v>electronic music</v>
          </cell>
        </row>
        <row r="1030">
          <cell r="F1030" t="str">
            <v>successful</v>
          </cell>
          <cell r="T1030" t="str">
            <v>music</v>
          </cell>
          <cell r="U1030" t="str">
            <v>electronic music</v>
          </cell>
        </row>
        <row r="1031">
          <cell r="F1031" t="str">
            <v>successful</v>
          </cell>
          <cell r="T1031" t="str">
            <v>music</v>
          </cell>
          <cell r="U1031" t="str">
            <v>electronic music</v>
          </cell>
        </row>
        <row r="1032">
          <cell r="F1032" t="str">
            <v>successful</v>
          </cell>
          <cell r="T1032" t="str">
            <v>music</v>
          </cell>
          <cell r="U1032" t="str">
            <v>electronic music</v>
          </cell>
        </row>
        <row r="1033">
          <cell r="F1033" t="str">
            <v>successful</v>
          </cell>
          <cell r="T1033" t="str">
            <v>music</v>
          </cell>
          <cell r="U1033" t="str">
            <v>electronic music</v>
          </cell>
        </row>
        <row r="1034">
          <cell r="F1034" t="str">
            <v>successful</v>
          </cell>
          <cell r="T1034" t="str">
            <v>music</v>
          </cell>
          <cell r="U1034" t="str">
            <v>electronic music</v>
          </cell>
        </row>
        <row r="1035">
          <cell r="F1035" t="str">
            <v>successful</v>
          </cell>
          <cell r="T1035" t="str">
            <v>music</v>
          </cell>
          <cell r="U1035" t="str">
            <v>electronic music</v>
          </cell>
        </row>
        <row r="1036">
          <cell r="F1036" t="str">
            <v>successful</v>
          </cell>
          <cell r="T1036" t="str">
            <v>music</v>
          </cell>
          <cell r="U1036" t="str">
            <v>electronic music</v>
          </cell>
        </row>
        <row r="1037">
          <cell r="F1037" t="str">
            <v>successful</v>
          </cell>
          <cell r="T1037" t="str">
            <v>music</v>
          </cell>
          <cell r="U1037" t="str">
            <v>electronic music</v>
          </cell>
        </row>
        <row r="1038">
          <cell r="F1038" t="str">
            <v>successful</v>
          </cell>
          <cell r="T1038" t="str">
            <v>music</v>
          </cell>
          <cell r="U1038" t="str">
            <v>electronic music</v>
          </cell>
        </row>
        <row r="1039">
          <cell r="F1039" t="str">
            <v>successful</v>
          </cell>
          <cell r="T1039" t="str">
            <v>music</v>
          </cell>
          <cell r="U1039" t="str">
            <v>electronic music</v>
          </cell>
        </row>
        <row r="1040">
          <cell r="F1040" t="str">
            <v>successful</v>
          </cell>
          <cell r="T1040" t="str">
            <v>music</v>
          </cell>
          <cell r="U1040" t="str">
            <v>electronic music</v>
          </cell>
        </row>
        <row r="1041">
          <cell r="F1041" t="str">
            <v>successful</v>
          </cell>
          <cell r="T1041" t="str">
            <v>music</v>
          </cell>
          <cell r="U1041" t="str">
            <v>electronic music</v>
          </cell>
        </row>
        <row r="1042">
          <cell r="F1042" t="str">
            <v>canceled</v>
          </cell>
          <cell r="T1042" t="str">
            <v>journalism</v>
          </cell>
          <cell r="U1042" t="str">
            <v>audio</v>
          </cell>
        </row>
        <row r="1043">
          <cell r="F1043" t="str">
            <v>canceled</v>
          </cell>
          <cell r="T1043" t="str">
            <v>journalism</v>
          </cell>
          <cell r="U1043" t="str">
            <v>audio</v>
          </cell>
        </row>
        <row r="1044">
          <cell r="F1044" t="str">
            <v>canceled</v>
          </cell>
          <cell r="T1044" t="str">
            <v>journalism</v>
          </cell>
          <cell r="U1044" t="str">
            <v>audio</v>
          </cell>
        </row>
        <row r="1045">
          <cell r="F1045" t="str">
            <v>canceled</v>
          </cell>
          <cell r="T1045" t="str">
            <v>journalism</v>
          </cell>
          <cell r="U1045" t="str">
            <v>audio</v>
          </cell>
        </row>
        <row r="1046">
          <cell r="F1046" t="str">
            <v>canceled</v>
          </cell>
          <cell r="T1046" t="str">
            <v>journalism</v>
          </cell>
          <cell r="U1046" t="str">
            <v>audio</v>
          </cell>
        </row>
        <row r="1047">
          <cell r="F1047" t="str">
            <v>canceled</v>
          </cell>
          <cell r="T1047" t="str">
            <v>journalism</v>
          </cell>
          <cell r="U1047" t="str">
            <v>audio</v>
          </cell>
        </row>
        <row r="1048">
          <cell r="F1048" t="str">
            <v>canceled</v>
          </cell>
          <cell r="T1048" t="str">
            <v>journalism</v>
          </cell>
          <cell r="U1048" t="str">
            <v>audio</v>
          </cell>
        </row>
        <row r="1049">
          <cell r="F1049" t="str">
            <v>canceled</v>
          </cell>
          <cell r="T1049" t="str">
            <v>journalism</v>
          </cell>
          <cell r="U1049" t="str">
            <v>audio</v>
          </cell>
        </row>
        <row r="1050">
          <cell r="F1050" t="str">
            <v>canceled</v>
          </cell>
          <cell r="T1050" t="str">
            <v>journalism</v>
          </cell>
          <cell r="U1050" t="str">
            <v>audio</v>
          </cell>
        </row>
        <row r="1051">
          <cell r="F1051" t="str">
            <v>canceled</v>
          </cell>
          <cell r="T1051" t="str">
            <v>journalism</v>
          </cell>
          <cell r="U1051" t="str">
            <v>audio</v>
          </cell>
        </row>
        <row r="1052">
          <cell r="F1052" t="str">
            <v>canceled</v>
          </cell>
          <cell r="T1052" t="str">
            <v>journalism</v>
          </cell>
          <cell r="U1052" t="str">
            <v>audio</v>
          </cell>
        </row>
        <row r="1053">
          <cell r="F1053" t="str">
            <v>canceled</v>
          </cell>
          <cell r="T1053" t="str">
            <v>journalism</v>
          </cell>
          <cell r="U1053" t="str">
            <v>audio</v>
          </cell>
        </row>
        <row r="1054">
          <cell r="F1054" t="str">
            <v>canceled</v>
          </cell>
          <cell r="T1054" t="str">
            <v>journalism</v>
          </cell>
          <cell r="U1054" t="str">
            <v>audio</v>
          </cell>
        </row>
        <row r="1055">
          <cell r="F1055" t="str">
            <v>canceled</v>
          </cell>
          <cell r="T1055" t="str">
            <v>journalism</v>
          </cell>
          <cell r="U1055" t="str">
            <v>audio</v>
          </cell>
        </row>
        <row r="1056">
          <cell r="F1056" t="str">
            <v>canceled</v>
          </cell>
          <cell r="T1056" t="str">
            <v>journalism</v>
          </cell>
          <cell r="U1056" t="str">
            <v>audio</v>
          </cell>
        </row>
        <row r="1057">
          <cell r="F1057" t="str">
            <v>canceled</v>
          </cell>
          <cell r="T1057" t="str">
            <v>journalism</v>
          </cell>
          <cell r="U1057" t="str">
            <v>audio</v>
          </cell>
        </row>
        <row r="1058">
          <cell r="F1058" t="str">
            <v>canceled</v>
          </cell>
          <cell r="T1058" t="str">
            <v>journalism</v>
          </cell>
          <cell r="U1058" t="str">
            <v>audio</v>
          </cell>
        </row>
        <row r="1059">
          <cell r="F1059" t="str">
            <v>canceled</v>
          </cell>
          <cell r="T1059" t="str">
            <v>journalism</v>
          </cell>
          <cell r="U1059" t="str">
            <v>audio</v>
          </cell>
        </row>
        <row r="1060">
          <cell r="F1060" t="str">
            <v>canceled</v>
          </cell>
          <cell r="T1060" t="str">
            <v>journalism</v>
          </cell>
          <cell r="U1060" t="str">
            <v>audio</v>
          </cell>
        </row>
        <row r="1061">
          <cell r="F1061" t="str">
            <v>canceled</v>
          </cell>
          <cell r="T1061" t="str">
            <v>journalism</v>
          </cell>
          <cell r="U1061" t="str">
            <v>audio</v>
          </cell>
        </row>
        <row r="1062">
          <cell r="F1062" t="str">
            <v>canceled</v>
          </cell>
          <cell r="T1062" t="str">
            <v>journalism</v>
          </cell>
          <cell r="U1062" t="str">
            <v>audio</v>
          </cell>
        </row>
        <row r="1063">
          <cell r="F1063" t="str">
            <v>canceled</v>
          </cell>
          <cell r="T1063" t="str">
            <v>journalism</v>
          </cell>
          <cell r="U1063" t="str">
            <v>audio</v>
          </cell>
        </row>
        <row r="1064">
          <cell r="F1064" t="str">
            <v>canceled</v>
          </cell>
          <cell r="T1064" t="str">
            <v>journalism</v>
          </cell>
          <cell r="U1064" t="str">
            <v>audio</v>
          </cell>
        </row>
        <row r="1065">
          <cell r="F1065" t="str">
            <v>canceled</v>
          </cell>
          <cell r="T1065" t="str">
            <v>journalism</v>
          </cell>
          <cell r="U1065" t="str">
            <v>audio</v>
          </cell>
        </row>
        <row r="1066">
          <cell r="F1066" t="str">
            <v>failed</v>
          </cell>
          <cell r="T1066" t="str">
            <v>games</v>
          </cell>
          <cell r="U1066" t="str">
            <v>video games</v>
          </cell>
        </row>
        <row r="1067">
          <cell r="F1067" t="str">
            <v>failed</v>
          </cell>
          <cell r="T1067" t="str">
            <v>games</v>
          </cell>
          <cell r="U1067" t="str">
            <v>video games</v>
          </cell>
        </row>
        <row r="1068">
          <cell r="F1068" t="str">
            <v>failed</v>
          </cell>
          <cell r="T1068" t="str">
            <v>games</v>
          </cell>
          <cell r="U1068" t="str">
            <v>video games</v>
          </cell>
        </row>
        <row r="1069">
          <cell r="F1069" t="str">
            <v>failed</v>
          </cell>
          <cell r="T1069" t="str">
            <v>games</v>
          </cell>
          <cell r="U1069" t="str">
            <v>video games</v>
          </cell>
        </row>
        <row r="1070">
          <cell r="F1070" t="str">
            <v>failed</v>
          </cell>
          <cell r="T1070" t="str">
            <v>games</v>
          </cell>
          <cell r="U1070" t="str">
            <v>video games</v>
          </cell>
        </row>
        <row r="1071">
          <cell r="F1071" t="str">
            <v>failed</v>
          </cell>
          <cell r="T1071" t="str">
            <v>games</v>
          </cell>
          <cell r="U1071" t="str">
            <v>video games</v>
          </cell>
        </row>
        <row r="1072">
          <cell r="F1072" t="str">
            <v>failed</v>
          </cell>
          <cell r="T1072" t="str">
            <v>games</v>
          </cell>
          <cell r="U1072" t="str">
            <v>video games</v>
          </cell>
        </row>
        <row r="1073">
          <cell r="F1073" t="str">
            <v>failed</v>
          </cell>
          <cell r="T1073" t="str">
            <v>games</v>
          </cell>
          <cell r="U1073" t="str">
            <v>video games</v>
          </cell>
        </row>
        <row r="1074">
          <cell r="F1074" t="str">
            <v>failed</v>
          </cell>
          <cell r="T1074" t="str">
            <v>games</v>
          </cell>
          <cell r="U1074" t="str">
            <v>video games</v>
          </cell>
        </row>
        <row r="1075">
          <cell r="F1075" t="str">
            <v>failed</v>
          </cell>
          <cell r="T1075" t="str">
            <v>games</v>
          </cell>
          <cell r="U1075" t="str">
            <v>video games</v>
          </cell>
        </row>
        <row r="1076">
          <cell r="F1076" t="str">
            <v>failed</v>
          </cell>
          <cell r="T1076" t="str">
            <v>games</v>
          </cell>
          <cell r="U1076" t="str">
            <v>video games</v>
          </cell>
        </row>
        <row r="1077">
          <cell r="F1077" t="str">
            <v>failed</v>
          </cell>
          <cell r="T1077" t="str">
            <v>games</v>
          </cell>
          <cell r="U1077" t="str">
            <v>video games</v>
          </cell>
        </row>
        <row r="1078">
          <cell r="F1078" t="str">
            <v>failed</v>
          </cell>
          <cell r="T1078" t="str">
            <v>games</v>
          </cell>
          <cell r="U1078" t="str">
            <v>video games</v>
          </cell>
        </row>
        <row r="1079">
          <cell r="F1079" t="str">
            <v>failed</v>
          </cell>
          <cell r="T1079" t="str">
            <v>games</v>
          </cell>
          <cell r="U1079" t="str">
            <v>video games</v>
          </cell>
        </row>
        <row r="1080">
          <cell r="F1080" t="str">
            <v>failed</v>
          </cell>
          <cell r="T1080" t="str">
            <v>games</v>
          </cell>
          <cell r="U1080" t="str">
            <v>video games</v>
          </cell>
        </row>
        <row r="1081">
          <cell r="F1081" t="str">
            <v>failed</v>
          </cell>
          <cell r="T1081" t="str">
            <v>games</v>
          </cell>
          <cell r="U1081" t="str">
            <v>video games</v>
          </cell>
        </row>
        <row r="1082">
          <cell r="F1082" t="str">
            <v>failed</v>
          </cell>
          <cell r="T1082" t="str">
            <v>games</v>
          </cell>
          <cell r="U1082" t="str">
            <v>video games</v>
          </cell>
        </row>
        <row r="1083">
          <cell r="F1083" t="str">
            <v>failed</v>
          </cell>
          <cell r="T1083" t="str">
            <v>games</v>
          </cell>
          <cell r="U1083" t="str">
            <v>video games</v>
          </cell>
        </row>
        <row r="1084">
          <cell r="F1084" t="str">
            <v>failed</v>
          </cell>
          <cell r="T1084" t="str">
            <v>games</v>
          </cell>
          <cell r="U1084" t="str">
            <v>video games</v>
          </cell>
        </row>
        <row r="1085">
          <cell r="F1085" t="str">
            <v>failed</v>
          </cell>
          <cell r="T1085" t="str">
            <v>games</v>
          </cell>
          <cell r="U1085" t="str">
            <v>video games</v>
          </cell>
        </row>
        <row r="1086">
          <cell r="F1086" t="str">
            <v>failed</v>
          </cell>
          <cell r="T1086" t="str">
            <v>games</v>
          </cell>
          <cell r="U1086" t="str">
            <v>video games</v>
          </cell>
        </row>
        <row r="1087">
          <cell r="F1087" t="str">
            <v>failed</v>
          </cell>
          <cell r="T1087" t="str">
            <v>games</v>
          </cell>
          <cell r="U1087" t="str">
            <v>video games</v>
          </cell>
        </row>
        <row r="1088">
          <cell r="F1088" t="str">
            <v>failed</v>
          </cell>
          <cell r="T1088" t="str">
            <v>games</v>
          </cell>
          <cell r="U1088" t="str">
            <v>video games</v>
          </cell>
        </row>
        <row r="1089">
          <cell r="F1089" t="str">
            <v>failed</v>
          </cell>
          <cell r="T1089" t="str">
            <v>games</v>
          </cell>
          <cell r="U1089" t="str">
            <v>video games</v>
          </cell>
        </row>
        <row r="1090">
          <cell r="F1090" t="str">
            <v>failed</v>
          </cell>
          <cell r="T1090" t="str">
            <v>games</v>
          </cell>
          <cell r="U1090" t="str">
            <v>video games</v>
          </cell>
        </row>
        <row r="1091">
          <cell r="F1091" t="str">
            <v>failed</v>
          </cell>
          <cell r="T1091" t="str">
            <v>games</v>
          </cell>
          <cell r="U1091" t="str">
            <v>video games</v>
          </cell>
        </row>
        <row r="1092">
          <cell r="F1092" t="str">
            <v>failed</v>
          </cell>
          <cell r="T1092" t="str">
            <v>games</v>
          </cell>
          <cell r="U1092" t="str">
            <v>video games</v>
          </cell>
        </row>
        <row r="1093">
          <cell r="F1093" t="str">
            <v>failed</v>
          </cell>
          <cell r="T1093" t="str">
            <v>games</v>
          </cell>
          <cell r="U1093" t="str">
            <v>video games</v>
          </cell>
        </row>
        <row r="1094">
          <cell r="F1094" t="str">
            <v>failed</v>
          </cell>
          <cell r="T1094" t="str">
            <v>games</v>
          </cell>
          <cell r="U1094" t="str">
            <v>video games</v>
          </cell>
        </row>
        <row r="1095">
          <cell r="F1095" t="str">
            <v>failed</v>
          </cell>
          <cell r="T1095" t="str">
            <v>games</v>
          </cell>
          <cell r="U1095" t="str">
            <v>video games</v>
          </cell>
        </row>
        <row r="1096">
          <cell r="F1096" t="str">
            <v>failed</v>
          </cell>
          <cell r="T1096" t="str">
            <v>games</v>
          </cell>
          <cell r="U1096" t="str">
            <v>video games</v>
          </cell>
        </row>
        <row r="1097">
          <cell r="F1097" t="str">
            <v>failed</v>
          </cell>
          <cell r="T1097" t="str">
            <v>games</v>
          </cell>
          <cell r="U1097" t="str">
            <v>video games</v>
          </cell>
        </row>
        <row r="1098">
          <cell r="F1098" t="str">
            <v>failed</v>
          </cell>
          <cell r="T1098" t="str">
            <v>games</v>
          </cell>
          <cell r="U1098" t="str">
            <v>video games</v>
          </cell>
        </row>
        <row r="1099">
          <cell r="F1099" t="str">
            <v>failed</v>
          </cell>
          <cell r="T1099" t="str">
            <v>games</v>
          </cell>
          <cell r="U1099" t="str">
            <v>video games</v>
          </cell>
        </row>
        <row r="1100">
          <cell r="F1100" t="str">
            <v>failed</v>
          </cell>
          <cell r="T1100" t="str">
            <v>games</v>
          </cell>
          <cell r="U1100" t="str">
            <v>video games</v>
          </cell>
        </row>
        <row r="1101">
          <cell r="F1101" t="str">
            <v>failed</v>
          </cell>
          <cell r="T1101" t="str">
            <v>games</v>
          </cell>
          <cell r="U1101" t="str">
            <v>video games</v>
          </cell>
        </row>
        <row r="1102">
          <cell r="F1102" t="str">
            <v>failed</v>
          </cell>
          <cell r="T1102" t="str">
            <v>games</v>
          </cell>
          <cell r="U1102" t="str">
            <v>video games</v>
          </cell>
        </row>
        <row r="1103">
          <cell r="F1103" t="str">
            <v>failed</v>
          </cell>
          <cell r="T1103" t="str">
            <v>games</v>
          </cell>
          <cell r="U1103" t="str">
            <v>video games</v>
          </cell>
        </row>
        <row r="1104">
          <cell r="F1104" t="str">
            <v>failed</v>
          </cell>
          <cell r="T1104" t="str">
            <v>games</v>
          </cell>
          <cell r="U1104" t="str">
            <v>video games</v>
          </cell>
        </row>
        <row r="1105">
          <cell r="F1105" t="str">
            <v>failed</v>
          </cell>
          <cell r="T1105" t="str">
            <v>games</v>
          </cell>
          <cell r="U1105" t="str">
            <v>video games</v>
          </cell>
        </row>
        <row r="1106">
          <cell r="F1106" t="str">
            <v>failed</v>
          </cell>
          <cell r="T1106" t="str">
            <v>games</v>
          </cell>
          <cell r="U1106" t="str">
            <v>video games</v>
          </cell>
        </row>
        <row r="1107">
          <cell r="F1107" t="str">
            <v>failed</v>
          </cell>
          <cell r="T1107" t="str">
            <v>games</v>
          </cell>
          <cell r="U1107" t="str">
            <v>video games</v>
          </cell>
        </row>
        <row r="1108">
          <cell r="F1108" t="str">
            <v>failed</v>
          </cell>
          <cell r="T1108" t="str">
            <v>games</v>
          </cell>
          <cell r="U1108" t="str">
            <v>video games</v>
          </cell>
        </row>
        <row r="1109">
          <cell r="F1109" t="str">
            <v>failed</v>
          </cell>
          <cell r="T1109" t="str">
            <v>games</v>
          </cell>
          <cell r="U1109" t="str">
            <v>video games</v>
          </cell>
        </row>
        <row r="1110">
          <cell r="F1110" t="str">
            <v>failed</v>
          </cell>
          <cell r="T1110" t="str">
            <v>games</v>
          </cell>
          <cell r="U1110" t="str">
            <v>video games</v>
          </cell>
        </row>
        <row r="1111">
          <cell r="F1111" t="str">
            <v>failed</v>
          </cell>
          <cell r="T1111" t="str">
            <v>games</v>
          </cell>
          <cell r="U1111" t="str">
            <v>video games</v>
          </cell>
        </row>
        <row r="1112">
          <cell r="F1112" t="str">
            <v>failed</v>
          </cell>
          <cell r="T1112" t="str">
            <v>games</v>
          </cell>
          <cell r="U1112" t="str">
            <v>video games</v>
          </cell>
        </row>
        <row r="1113">
          <cell r="F1113" t="str">
            <v>failed</v>
          </cell>
          <cell r="T1113" t="str">
            <v>games</v>
          </cell>
          <cell r="U1113" t="str">
            <v>video games</v>
          </cell>
        </row>
        <row r="1114">
          <cell r="F1114" t="str">
            <v>failed</v>
          </cell>
          <cell r="T1114" t="str">
            <v>games</v>
          </cell>
          <cell r="U1114" t="str">
            <v>video games</v>
          </cell>
        </row>
        <row r="1115">
          <cell r="F1115" t="str">
            <v>failed</v>
          </cell>
          <cell r="T1115" t="str">
            <v>games</v>
          </cell>
          <cell r="U1115" t="str">
            <v>video games</v>
          </cell>
        </row>
        <row r="1116">
          <cell r="F1116" t="str">
            <v>failed</v>
          </cell>
          <cell r="T1116" t="str">
            <v>games</v>
          </cell>
          <cell r="U1116" t="str">
            <v>video games</v>
          </cell>
        </row>
        <row r="1117">
          <cell r="F1117" t="str">
            <v>failed</v>
          </cell>
          <cell r="T1117" t="str">
            <v>games</v>
          </cell>
          <cell r="U1117" t="str">
            <v>video games</v>
          </cell>
        </row>
        <row r="1118">
          <cell r="F1118" t="str">
            <v>failed</v>
          </cell>
          <cell r="T1118" t="str">
            <v>games</v>
          </cell>
          <cell r="U1118" t="str">
            <v>video games</v>
          </cell>
        </row>
        <row r="1119">
          <cell r="F1119" t="str">
            <v>failed</v>
          </cell>
          <cell r="T1119" t="str">
            <v>games</v>
          </cell>
          <cell r="U1119" t="str">
            <v>video games</v>
          </cell>
        </row>
        <row r="1120">
          <cell r="F1120" t="str">
            <v>failed</v>
          </cell>
          <cell r="T1120" t="str">
            <v>games</v>
          </cell>
          <cell r="U1120" t="str">
            <v>video games</v>
          </cell>
        </row>
        <row r="1121">
          <cell r="F1121" t="str">
            <v>failed</v>
          </cell>
          <cell r="T1121" t="str">
            <v>games</v>
          </cell>
          <cell r="U1121" t="str">
            <v>video games</v>
          </cell>
        </row>
        <row r="1122">
          <cell r="F1122" t="str">
            <v>failed</v>
          </cell>
          <cell r="T1122" t="str">
            <v>games</v>
          </cell>
          <cell r="U1122" t="str">
            <v>video games</v>
          </cell>
        </row>
        <row r="1123">
          <cell r="F1123" t="str">
            <v>failed</v>
          </cell>
          <cell r="T1123" t="str">
            <v>games</v>
          </cell>
          <cell r="U1123" t="str">
            <v>video games</v>
          </cell>
        </row>
        <row r="1124">
          <cell r="F1124" t="str">
            <v>failed</v>
          </cell>
          <cell r="T1124" t="str">
            <v>games</v>
          </cell>
          <cell r="U1124" t="str">
            <v>video games</v>
          </cell>
        </row>
        <row r="1125">
          <cell r="F1125" t="str">
            <v>failed</v>
          </cell>
          <cell r="T1125" t="str">
            <v>games</v>
          </cell>
          <cell r="U1125" t="str">
            <v>video games</v>
          </cell>
        </row>
        <row r="1126">
          <cell r="F1126" t="str">
            <v>failed</v>
          </cell>
          <cell r="T1126" t="str">
            <v>games</v>
          </cell>
          <cell r="U1126" t="str">
            <v>mobile games</v>
          </cell>
        </row>
        <row r="1127">
          <cell r="F1127" t="str">
            <v>failed</v>
          </cell>
          <cell r="T1127" t="str">
            <v>games</v>
          </cell>
          <cell r="U1127" t="str">
            <v>mobile games</v>
          </cell>
        </row>
        <row r="1128">
          <cell r="F1128" t="str">
            <v>failed</v>
          </cell>
          <cell r="T1128" t="str">
            <v>games</v>
          </cell>
          <cell r="U1128" t="str">
            <v>mobile games</v>
          </cell>
        </row>
        <row r="1129">
          <cell r="F1129" t="str">
            <v>failed</v>
          </cell>
          <cell r="T1129" t="str">
            <v>games</v>
          </cell>
          <cell r="U1129" t="str">
            <v>mobile games</v>
          </cell>
        </row>
        <row r="1130">
          <cell r="F1130" t="str">
            <v>failed</v>
          </cell>
          <cell r="T1130" t="str">
            <v>games</v>
          </cell>
          <cell r="U1130" t="str">
            <v>mobile games</v>
          </cell>
        </row>
        <row r="1131">
          <cell r="F1131" t="str">
            <v>failed</v>
          </cell>
          <cell r="T1131" t="str">
            <v>games</v>
          </cell>
          <cell r="U1131" t="str">
            <v>mobile games</v>
          </cell>
        </row>
        <row r="1132">
          <cell r="F1132" t="str">
            <v>failed</v>
          </cell>
          <cell r="T1132" t="str">
            <v>games</v>
          </cell>
          <cell r="U1132" t="str">
            <v>mobile games</v>
          </cell>
        </row>
        <row r="1133">
          <cell r="F1133" t="str">
            <v>failed</v>
          </cell>
          <cell r="T1133" t="str">
            <v>games</v>
          </cell>
          <cell r="U1133" t="str">
            <v>mobile games</v>
          </cell>
        </row>
        <row r="1134">
          <cell r="F1134" t="str">
            <v>failed</v>
          </cell>
          <cell r="T1134" t="str">
            <v>games</v>
          </cell>
          <cell r="U1134" t="str">
            <v>mobile games</v>
          </cell>
        </row>
        <row r="1135">
          <cell r="F1135" t="str">
            <v>failed</v>
          </cell>
          <cell r="T1135" t="str">
            <v>games</v>
          </cell>
          <cell r="U1135" t="str">
            <v>mobile games</v>
          </cell>
        </row>
        <row r="1136">
          <cell r="F1136" t="str">
            <v>failed</v>
          </cell>
          <cell r="T1136" t="str">
            <v>games</v>
          </cell>
          <cell r="U1136" t="str">
            <v>mobile games</v>
          </cell>
        </row>
        <row r="1137">
          <cell r="F1137" t="str">
            <v>failed</v>
          </cell>
          <cell r="T1137" t="str">
            <v>games</v>
          </cell>
          <cell r="U1137" t="str">
            <v>mobile games</v>
          </cell>
        </row>
        <row r="1138">
          <cell r="F1138" t="str">
            <v>failed</v>
          </cell>
          <cell r="T1138" t="str">
            <v>games</v>
          </cell>
          <cell r="U1138" t="str">
            <v>mobile games</v>
          </cell>
        </row>
        <row r="1139">
          <cell r="F1139" t="str">
            <v>failed</v>
          </cell>
          <cell r="T1139" t="str">
            <v>games</v>
          </cell>
          <cell r="U1139" t="str">
            <v>mobile games</v>
          </cell>
        </row>
        <row r="1140">
          <cell r="F1140" t="str">
            <v>failed</v>
          </cell>
          <cell r="T1140" t="str">
            <v>games</v>
          </cell>
          <cell r="U1140" t="str">
            <v>mobile games</v>
          </cell>
        </row>
        <row r="1141">
          <cell r="F1141" t="str">
            <v>failed</v>
          </cell>
          <cell r="T1141" t="str">
            <v>games</v>
          </cell>
          <cell r="U1141" t="str">
            <v>mobile games</v>
          </cell>
        </row>
        <row r="1142">
          <cell r="F1142" t="str">
            <v>failed</v>
          </cell>
          <cell r="T1142" t="str">
            <v>games</v>
          </cell>
          <cell r="U1142" t="str">
            <v>mobile games</v>
          </cell>
        </row>
        <row r="1143">
          <cell r="F1143" t="str">
            <v>failed</v>
          </cell>
          <cell r="T1143" t="str">
            <v>games</v>
          </cell>
          <cell r="U1143" t="str">
            <v>mobile games</v>
          </cell>
        </row>
        <row r="1144">
          <cell r="F1144" t="str">
            <v>failed</v>
          </cell>
          <cell r="T1144" t="str">
            <v>games</v>
          </cell>
          <cell r="U1144" t="str">
            <v>mobile games</v>
          </cell>
        </row>
        <row r="1145">
          <cell r="F1145" t="str">
            <v>failed</v>
          </cell>
          <cell r="T1145" t="str">
            <v>games</v>
          </cell>
          <cell r="U1145" t="str">
            <v>mobile games</v>
          </cell>
        </row>
        <row r="1146">
          <cell r="F1146" t="str">
            <v>failed</v>
          </cell>
          <cell r="T1146" t="str">
            <v>food</v>
          </cell>
          <cell r="U1146" t="str">
            <v>food trucks</v>
          </cell>
        </row>
        <row r="1147">
          <cell r="F1147" t="str">
            <v>failed</v>
          </cell>
          <cell r="T1147" t="str">
            <v>food</v>
          </cell>
          <cell r="U1147" t="str">
            <v>food trucks</v>
          </cell>
        </row>
        <row r="1148">
          <cell r="F1148" t="str">
            <v>failed</v>
          </cell>
          <cell r="T1148" t="str">
            <v>food</v>
          </cell>
          <cell r="U1148" t="str">
            <v>food trucks</v>
          </cell>
        </row>
        <row r="1149">
          <cell r="F1149" t="str">
            <v>failed</v>
          </cell>
          <cell r="T1149" t="str">
            <v>food</v>
          </cell>
          <cell r="U1149" t="str">
            <v>food trucks</v>
          </cell>
        </row>
        <row r="1150">
          <cell r="F1150" t="str">
            <v>failed</v>
          </cell>
          <cell r="T1150" t="str">
            <v>food</v>
          </cell>
          <cell r="U1150" t="str">
            <v>food trucks</v>
          </cell>
        </row>
        <row r="1151">
          <cell r="F1151" t="str">
            <v>failed</v>
          </cell>
          <cell r="T1151" t="str">
            <v>food</v>
          </cell>
          <cell r="U1151" t="str">
            <v>food trucks</v>
          </cell>
        </row>
        <row r="1152">
          <cell r="F1152" t="str">
            <v>failed</v>
          </cell>
          <cell r="T1152" t="str">
            <v>food</v>
          </cell>
          <cell r="U1152" t="str">
            <v>food trucks</v>
          </cell>
        </row>
        <row r="1153">
          <cell r="F1153" t="str">
            <v>failed</v>
          </cell>
          <cell r="T1153" t="str">
            <v>food</v>
          </cell>
          <cell r="U1153" t="str">
            <v>food trucks</v>
          </cell>
        </row>
        <row r="1154">
          <cell r="F1154" t="str">
            <v>failed</v>
          </cell>
          <cell r="T1154" t="str">
            <v>food</v>
          </cell>
          <cell r="U1154" t="str">
            <v>food trucks</v>
          </cell>
        </row>
        <row r="1155">
          <cell r="F1155" t="str">
            <v>failed</v>
          </cell>
          <cell r="T1155" t="str">
            <v>food</v>
          </cell>
          <cell r="U1155" t="str">
            <v>food trucks</v>
          </cell>
        </row>
        <row r="1156">
          <cell r="F1156" t="str">
            <v>failed</v>
          </cell>
          <cell r="T1156" t="str">
            <v>food</v>
          </cell>
          <cell r="U1156" t="str">
            <v>food trucks</v>
          </cell>
        </row>
        <row r="1157">
          <cell r="F1157" t="str">
            <v>failed</v>
          </cell>
          <cell r="T1157" t="str">
            <v>food</v>
          </cell>
          <cell r="U1157" t="str">
            <v>food trucks</v>
          </cell>
        </row>
        <row r="1158">
          <cell r="F1158" t="str">
            <v>failed</v>
          </cell>
          <cell r="T1158" t="str">
            <v>food</v>
          </cell>
          <cell r="U1158" t="str">
            <v>food trucks</v>
          </cell>
        </row>
        <row r="1159">
          <cell r="F1159" t="str">
            <v>failed</v>
          </cell>
          <cell r="T1159" t="str">
            <v>food</v>
          </cell>
          <cell r="U1159" t="str">
            <v>food trucks</v>
          </cell>
        </row>
        <row r="1160">
          <cell r="F1160" t="str">
            <v>failed</v>
          </cell>
          <cell r="T1160" t="str">
            <v>food</v>
          </cell>
          <cell r="U1160" t="str">
            <v>food trucks</v>
          </cell>
        </row>
        <row r="1161">
          <cell r="F1161" t="str">
            <v>failed</v>
          </cell>
          <cell r="T1161" t="str">
            <v>food</v>
          </cell>
          <cell r="U1161" t="str">
            <v>food trucks</v>
          </cell>
        </row>
        <row r="1162">
          <cell r="F1162" t="str">
            <v>failed</v>
          </cell>
          <cell r="T1162" t="str">
            <v>food</v>
          </cell>
          <cell r="U1162" t="str">
            <v>food trucks</v>
          </cell>
        </row>
        <row r="1163">
          <cell r="F1163" t="str">
            <v>failed</v>
          </cell>
          <cell r="T1163" t="str">
            <v>food</v>
          </cell>
          <cell r="U1163" t="str">
            <v>food trucks</v>
          </cell>
        </row>
        <row r="1164">
          <cell r="F1164" t="str">
            <v>failed</v>
          </cell>
          <cell r="T1164" t="str">
            <v>food</v>
          </cell>
          <cell r="U1164" t="str">
            <v>food trucks</v>
          </cell>
        </row>
        <row r="1165">
          <cell r="F1165" t="str">
            <v>failed</v>
          </cell>
          <cell r="T1165" t="str">
            <v>food</v>
          </cell>
          <cell r="U1165" t="str">
            <v>food trucks</v>
          </cell>
        </row>
        <row r="1166">
          <cell r="F1166" t="str">
            <v>failed</v>
          </cell>
          <cell r="T1166" t="str">
            <v>food</v>
          </cell>
          <cell r="U1166" t="str">
            <v>food trucks</v>
          </cell>
        </row>
        <row r="1167">
          <cell r="F1167" t="str">
            <v>failed</v>
          </cell>
          <cell r="T1167" t="str">
            <v>food</v>
          </cell>
          <cell r="U1167" t="str">
            <v>food trucks</v>
          </cell>
        </row>
        <row r="1168">
          <cell r="F1168" t="str">
            <v>failed</v>
          </cell>
          <cell r="T1168" t="str">
            <v>food</v>
          </cell>
          <cell r="U1168" t="str">
            <v>food trucks</v>
          </cell>
        </row>
        <row r="1169">
          <cell r="F1169" t="str">
            <v>failed</v>
          </cell>
          <cell r="T1169" t="str">
            <v>food</v>
          </cell>
          <cell r="U1169" t="str">
            <v>food trucks</v>
          </cell>
        </row>
        <row r="1170">
          <cell r="F1170" t="str">
            <v>failed</v>
          </cell>
          <cell r="T1170" t="str">
            <v>food</v>
          </cell>
          <cell r="U1170" t="str">
            <v>food trucks</v>
          </cell>
        </row>
        <row r="1171">
          <cell r="F1171" t="str">
            <v>failed</v>
          </cell>
          <cell r="T1171" t="str">
            <v>food</v>
          </cell>
          <cell r="U1171" t="str">
            <v>food trucks</v>
          </cell>
        </row>
        <row r="1172">
          <cell r="F1172" t="str">
            <v>failed</v>
          </cell>
          <cell r="T1172" t="str">
            <v>food</v>
          </cell>
          <cell r="U1172" t="str">
            <v>food trucks</v>
          </cell>
        </row>
        <row r="1173">
          <cell r="F1173" t="str">
            <v>failed</v>
          </cell>
          <cell r="T1173" t="str">
            <v>food</v>
          </cell>
          <cell r="U1173" t="str">
            <v>food trucks</v>
          </cell>
        </row>
        <row r="1174">
          <cell r="F1174" t="str">
            <v>failed</v>
          </cell>
          <cell r="T1174" t="str">
            <v>food</v>
          </cell>
          <cell r="U1174" t="str">
            <v>food trucks</v>
          </cell>
        </row>
        <row r="1175">
          <cell r="F1175" t="str">
            <v>failed</v>
          </cell>
          <cell r="T1175" t="str">
            <v>food</v>
          </cell>
          <cell r="U1175" t="str">
            <v>food trucks</v>
          </cell>
        </row>
        <row r="1176">
          <cell r="F1176" t="str">
            <v>failed</v>
          </cell>
          <cell r="T1176" t="str">
            <v>food</v>
          </cell>
          <cell r="U1176" t="str">
            <v>food trucks</v>
          </cell>
        </row>
        <row r="1177">
          <cell r="F1177" t="str">
            <v>failed</v>
          </cell>
          <cell r="T1177" t="str">
            <v>food</v>
          </cell>
          <cell r="U1177" t="str">
            <v>food trucks</v>
          </cell>
        </row>
        <row r="1178">
          <cell r="F1178" t="str">
            <v>failed</v>
          </cell>
          <cell r="T1178" t="str">
            <v>food</v>
          </cell>
          <cell r="U1178" t="str">
            <v>food trucks</v>
          </cell>
        </row>
        <row r="1179">
          <cell r="F1179" t="str">
            <v>failed</v>
          </cell>
          <cell r="T1179" t="str">
            <v>food</v>
          </cell>
          <cell r="U1179" t="str">
            <v>food trucks</v>
          </cell>
        </row>
        <row r="1180">
          <cell r="F1180" t="str">
            <v>failed</v>
          </cell>
          <cell r="T1180" t="str">
            <v>food</v>
          </cell>
          <cell r="U1180" t="str">
            <v>food trucks</v>
          </cell>
        </row>
        <row r="1181">
          <cell r="F1181" t="str">
            <v>failed</v>
          </cell>
          <cell r="T1181" t="str">
            <v>food</v>
          </cell>
          <cell r="U1181" t="str">
            <v>food trucks</v>
          </cell>
        </row>
        <row r="1182">
          <cell r="F1182" t="str">
            <v>failed</v>
          </cell>
          <cell r="T1182" t="str">
            <v>food</v>
          </cell>
          <cell r="U1182" t="str">
            <v>food trucks</v>
          </cell>
        </row>
        <row r="1183">
          <cell r="F1183" t="str">
            <v>failed</v>
          </cell>
          <cell r="T1183" t="str">
            <v>food</v>
          </cell>
          <cell r="U1183" t="str">
            <v>food trucks</v>
          </cell>
        </row>
        <row r="1184">
          <cell r="F1184" t="str">
            <v>failed</v>
          </cell>
          <cell r="T1184" t="str">
            <v>food</v>
          </cell>
          <cell r="U1184" t="str">
            <v>food trucks</v>
          </cell>
        </row>
        <row r="1185">
          <cell r="F1185" t="str">
            <v>failed</v>
          </cell>
          <cell r="T1185" t="str">
            <v>food</v>
          </cell>
          <cell r="U1185" t="str">
            <v>food trucks</v>
          </cell>
        </row>
        <row r="1186">
          <cell r="F1186" t="str">
            <v>successful</v>
          </cell>
          <cell r="T1186" t="str">
            <v>photography</v>
          </cell>
          <cell r="U1186" t="str">
            <v>photobooks</v>
          </cell>
        </row>
        <row r="1187">
          <cell r="F1187" t="str">
            <v>successful</v>
          </cell>
          <cell r="T1187" t="str">
            <v>photography</v>
          </cell>
          <cell r="U1187" t="str">
            <v>photobooks</v>
          </cell>
        </row>
        <row r="1188">
          <cell r="F1188" t="str">
            <v>successful</v>
          </cell>
          <cell r="T1188" t="str">
            <v>photography</v>
          </cell>
          <cell r="U1188" t="str">
            <v>photobooks</v>
          </cell>
        </row>
        <row r="1189">
          <cell r="F1189" t="str">
            <v>successful</v>
          </cell>
          <cell r="T1189" t="str">
            <v>photography</v>
          </cell>
          <cell r="U1189" t="str">
            <v>photobooks</v>
          </cell>
        </row>
        <row r="1190">
          <cell r="F1190" t="str">
            <v>successful</v>
          </cell>
          <cell r="T1190" t="str">
            <v>photography</v>
          </cell>
          <cell r="U1190" t="str">
            <v>photobooks</v>
          </cell>
        </row>
        <row r="1191">
          <cell r="F1191" t="str">
            <v>successful</v>
          </cell>
          <cell r="T1191" t="str">
            <v>photography</v>
          </cell>
          <cell r="U1191" t="str">
            <v>photobooks</v>
          </cell>
        </row>
        <row r="1192">
          <cell r="F1192" t="str">
            <v>successful</v>
          </cell>
          <cell r="T1192" t="str">
            <v>photography</v>
          </cell>
          <cell r="U1192" t="str">
            <v>photobooks</v>
          </cell>
        </row>
        <row r="1193">
          <cell r="F1193" t="str">
            <v>successful</v>
          </cell>
          <cell r="T1193" t="str">
            <v>photography</v>
          </cell>
          <cell r="U1193" t="str">
            <v>photobooks</v>
          </cell>
        </row>
        <row r="1194">
          <cell r="F1194" t="str">
            <v>successful</v>
          </cell>
          <cell r="T1194" t="str">
            <v>photography</v>
          </cell>
          <cell r="U1194" t="str">
            <v>photobooks</v>
          </cell>
        </row>
        <row r="1195">
          <cell r="F1195" t="str">
            <v>successful</v>
          </cell>
          <cell r="T1195" t="str">
            <v>photography</v>
          </cell>
          <cell r="U1195" t="str">
            <v>photobooks</v>
          </cell>
        </row>
        <row r="1196">
          <cell r="F1196" t="str">
            <v>successful</v>
          </cell>
          <cell r="T1196" t="str">
            <v>photography</v>
          </cell>
          <cell r="U1196" t="str">
            <v>photobooks</v>
          </cell>
        </row>
        <row r="1197">
          <cell r="F1197" t="str">
            <v>successful</v>
          </cell>
          <cell r="T1197" t="str">
            <v>photography</v>
          </cell>
          <cell r="U1197" t="str">
            <v>photobooks</v>
          </cell>
        </row>
        <row r="1198">
          <cell r="F1198" t="str">
            <v>successful</v>
          </cell>
          <cell r="T1198" t="str">
            <v>photography</v>
          </cell>
          <cell r="U1198" t="str">
            <v>photobooks</v>
          </cell>
        </row>
        <row r="1199">
          <cell r="F1199" t="str">
            <v>successful</v>
          </cell>
          <cell r="T1199" t="str">
            <v>photography</v>
          </cell>
          <cell r="U1199" t="str">
            <v>photobooks</v>
          </cell>
        </row>
        <row r="1200">
          <cell r="F1200" t="str">
            <v>successful</v>
          </cell>
          <cell r="T1200" t="str">
            <v>photography</v>
          </cell>
          <cell r="U1200" t="str">
            <v>photobooks</v>
          </cell>
        </row>
        <row r="1201">
          <cell r="F1201" t="str">
            <v>successful</v>
          </cell>
          <cell r="T1201" t="str">
            <v>photography</v>
          </cell>
          <cell r="U1201" t="str">
            <v>photobooks</v>
          </cell>
        </row>
        <row r="1202">
          <cell r="F1202" t="str">
            <v>successful</v>
          </cell>
          <cell r="T1202" t="str">
            <v>photography</v>
          </cell>
          <cell r="U1202" t="str">
            <v>photobooks</v>
          </cell>
        </row>
        <row r="1203">
          <cell r="F1203" t="str">
            <v>successful</v>
          </cell>
          <cell r="T1203" t="str">
            <v>photography</v>
          </cell>
          <cell r="U1203" t="str">
            <v>photobooks</v>
          </cell>
        </row>
        <row r="1204">
          <cell r="F1204" t="str">
            <v>successful</v>
          </cell>
          <cell r="T1204" t="str">
            <v>photography</v>
          </cell>
          <cell r="U1204" t="str">
            <v>photobooks</v>
          </cell>
        </row>
        <row r="1205">
          <cell r="F1205" t="str">
            <v>successful</v>
          </cell>
          <cell r="T1205" t="str">
            <v>photography</v>
          </cell>
          <cell r="U1205" t="str">
            <v>photobooks</v>
          </cell>
        </row>
        <row r="1206">
          <cell r="F1206" t="str">
            <v>successful</v>
          </cell>
          <cell r="T1206" t="str">
            <v>photography</v>
          </cell>
          <cell r="U1206" t="str">
            <v>photobooks</v>
          </cell>
        </row>
        <row r="1207">
          <cell r="F1207" t="str">
            <v>successful</v>
          </cell>
          <cell r="T1207" t="str">
            <v>photography</v>
          </cell>
          <cell r="U1207" t="str">
            <v>photobooks</v>
          </cell>
        </row>
        <row r="1208">
          <cell r="F1208" t="str">
            <v>successful</v>
          </cell>
          <cell r="T1208" t="str">
            <v>photography</v>
          </cell>
          <cell r="U1208" t="str">
            <v>photobooks</v>
          </cell>
        </row>
        <row r="1209">
          <cell r="F1209" t="str">
            <v>successful</v>
          </cell>
          <cell r="T1209" t="str">
            <v>photography</v>
          </cell>
          <cell r="U1209" t="str">
            <v>photobooks</v>
          </cell>
        </row>
        <row r="1210">
          <cell r="F1210" t="str">
            <v>successful</v>
          </cell>
          <cell r="T1210" t="str">
            <v>photography</v>
          </cell>
          <cell r="U1210" t="str">
            <v>photobooks</v>
          </cell>
        </row>
        <row r="1211">
          <cell r="F1211" t="str">
            <v>successful</v>
          </cell>
          <cell r="T1211" t="str">
            <v>photography</v>
          </cell>
          <cell r="U1211" t="str">
            <v>photobooks</v>
          </cell>
        </row>
        <row r="1212">
          <cell r="F1212" t="str">
            <v>successful</v>
          </cell>
          <cell r="T1212" t="str">
            <v>photography</v>
          </cell>
          <cell r="U1212" t="str">
            <v>photobooks</v>
          </cell>
        </row>
        <row r="1213">
          <cell r="F1213" t="str">
            <v>successful</v>
          </cell>
          <cell r="T1213" t="str">
            <v>photography</v>
          </cell>
          <cell r="U1213" t="str">
            <v>photobooks</v>
          </cell>
        </row>
        <row r="1214">
          <cell r="F1214" t="str">
            <v>successful</v>
          </cell>
          <cell r="T1214" t="str">
            <v>photography</v>
          </cell>
          <cell r="U1214" t="str">
            <v>photobooks</v>
          </cell>
        </row>
        <row r="1215">
          <cell r="F1215" t="str">
            <v>successful</v>
          </cell>
          <cell r="T1215" t="str">
            <v>photography</v>
          </cell>
          <cell r="U1215" t="str">
            <v>photobooks</v>
          </cell>
        </row>
        <row r="1216">
          <cell r="F1216" t="str">
            <v>successful</v>
          </cell>
          <cell r="T1216" t="str">
            <v>photography</v>
          </cell>
          <cell r="U1216" t="str">
            <v>photobooks</v>
          </cell>
        </row>
        <row r="1217">
          <cell r="F1217" t="str">
            <v>successful</v>
          </cell>
          <cell r="T1217" t="str">
            <v>photography</v>
          </cell>
          <cell r="U1217" t="str">
            <v>photobooks</v>
          </cell>
        </row>
        <row r="1218">
          <cell r="F1218" t="str">
            <v>successful</v>
          </cell>
          <cell r="T1218" t="str">
            <v>photography</v>
          </cell>
          <cell r="U1218" t="str">
            <v>photobooks</v>
          </cell>
        </row>
        <row r="1219">
          <cell r="F1219" t="str">
            <v>successful</v>
          </cell>
          <cell r="T1219" t="str">
            <v>photography</v>
          </cell>
          <cell r="U1219" t="str">
            <v>photobooks</v>
          </cell>
        </row>
        <row r="1220">
          <cell r="F1220" t="str">
            <v>successful</v>
          </cell>
          <cell r="T1220" t="str">
            <v>photography</v>
          </cell>
          <cell r="U1220" t="str">
            <v>photobooks</v>
          </cell>
        </row>
        <row r="1221">
          <cell r="F1221" t="str">
            <v>successful</v>
          </cell>
          <cell r="T1221" t="str">
            <v>photography</v>
          </cell>
          <cell r="U1221" t="str">
            <v>photobooks</v>
          </cell>
        </row>
        <row r="1222">
          <cell r="F1222" t="str">
            <v>successful</v>
          </cell>
          <cell r="T1222" t="str">
            <v>photography</v>
          </cell>
          <cell r="U1222" t="str">
            <v>photobooks</v>
          </cell>
        </row>
        <row r="1223">
          <cell r="F1223" t="str">
            <v>successful</v>
          </cell>
          <cell r="T1223" t="str">
            <v>photography</v>
          </cell>
          <cell r="U1223" t="str">
            <v>photobooks</v>
          </cell>
        </row>
        <row r="1224">
          <cell r="F1224" t="str">
            <v>successful</v>
          </cell>
          <cell r="T1224" t="str">
            <v>photography</v>
          </cell>
          <cell r="U1224" t="str">
            <v>photobooks</v>
          </cell>
        </row>
        <row r="1225">
          <cell r="F1225" t="str">
            <v>successful</v>
          </cell>
          <cell r="T1225" t="str">
            <v>photography</v>
          </cell>
          <cell r="U1225" t="str">
            <v>photobooks</v>
          </cell>
        </row>
        <row r="1226">
          <cell r="F1226" t="str">
            <v>canceled</v>
          </cell>
          <cell r="T1226" t="str">
            <v>music</v>
          </cell>
          <cell r="U1226" t="str">
            <v>world music</v>
          </cell>
        </row>
        <row r="1227">
          <cell r="F1227" t="str">
            <v>canceled</v>
          </cell>
          <cell r="T1227" t="str">
            <v>music</v>
          </cell>
          <cell r="U1227" t="str">
            <v>world music</v>
          </cell>
        </row>
        <row r="1228">
          <cell r="F1228" t="str">
            <v>canceled</v>
          </cell>
          <cell r="T1228" t="str">
            <v>music</v>
          </cell>
          <cell r="U1228" t="str">
            <v>world music</v>
          </cell>
        </row>
        <row r="1229">
          <cell r="F1229" t="str">
            <v>canceled</v>
          </cell>
          <cell r="T1229" t="str">
            <v>music</v>
          </cell>
          <cell r="U1229" t="str">
            <v>world music</v>
          </cell>
        </row>
        <row r="1230">
          <cell r="F1230" t="str">
            <v>canceled</v>
          </cell>
          <cell r="T1230" t="str">
            <v>music</v>
          </cell>
          <cell r="U1230" t="str">
            <v>world music</v>
          </cell>
        </row>
        <row r="1231">
          <cell r="F1231" t="str">
            <v>canceled</v>
          </cell>
          <cell r="T1231" t="str">
            <v>music</v>
          </cell>
          <cell r="U1231" t="str">
            <v>world music</v>
          </cell>
        </row>
        <row r="1232">
          <cell r="F1232" t="str">
            <v>canceled</v>
          </cell>
          <cell r="T1232" t="str">
            <v>music</v>
          </cell>
          <cell r="U1232" t="str">
            <v>world music</v>
          </cell>
        </row>
        <row r="1233">
          <cell r="F1233" t="str">
            <v>canceled</v>
          </cell>
          <cell r="T1233" t="str">
            <v>music</v>
          </cell>
          <cell r="U1233" t="str">
            <v>world music</v>
          </cell>
        </row>
        <row r="1234">
          <cell r="F1234" t="str">
            <v>canceled</v>
          </cell>
          <cell r="T1234" t="str">
            <v>music</v>
          </cell>
          <cell r="U1234" t="str">
            <v>world music</v>
          </cell>
        </row>
        <row r="1235">
          <cell r="F1235" t="str">
            <v>canceled</v>
          </cell>
          <cell r="T1235" t="str">
            <v>music</v>
          </cell>
          <cell r="U1235" t="str">
            <v>world music</v>
          </cell>
        </row>
        <row r="1236">
          <cell r="F1236" t="str">
            <v>canceled</v>
          </cell>
          <cell r="T1236" t="str">
            <v>music</v>
          </cell>
          <cell r="U1236" t="str">
            <v>world music</v>
          </cell>
        </row>
        <row r="1237">
          <cell r="F1237" t="str">
            <v>canceled</v>
          </cell>
          <cell r="T1237" t="str">
            <v>music</v>
          </cell>
          <cell r="U1237" t="str">
            <v>world music</v>
          </cell>
        </row>
        <row r="1238">
          <cell r="F1238" t="str">
            <v>canceled</v>
          </cell>
          <cell r="T1238" t="str">
            <v>music</v>
          </cell>
          <cell r="U1238" t="str">
            <v>world music</v>
          </cell>
        </row>
        <row r="1239">
          <cell r="F1239" t="str">
            <v>canceled</v>
          </cell>
          <cell r="T1239" t="str">
            <v>music</v>
          </cell>
          <cell r="U1239" t="str">
            <v>world music</v>
          </cell>
        </row>
        <row r="1240">
          <cell r="F1240" t="str">
            <v>canceled</v>
          </cell>
          <cell r="T1240" t="str">
            <v>music</v>
          </cell>
          <cell r="U1240" t="str">
            <v>world music</v>
          </cell>
        </row>
        <row r="1241">
          <cell r="F1241" t="str">
            <v>canceled</v>
          </cell>
          <cell r="T1241" t="str">
            <v>music</v>
          </cell>
          <cell r="U1241" t="str">
            <v>world music</v>
          </cell>
        </row>
        <row r="1242">
          <cell r="F1242" t="str">
            <v>canceled</v>
          </cell>
          <cell r="T1242" t="str">
            <v>music</v>
          </cell>
          <cell r="U1242" t="str">
            <v>world music</v>
          </cell>
        </row>
        <row r="1243">
          <cell r="F1243" t="str">
            <v>canceled</v>
          </cell>
          <cell r="T1243" t="str">
            <v>music</v>
          </cell>
          <cell r="U1243" t="str">
            <v>world music</v>
          </cell>
        </row>
        <row r="1244">
          <cell r="F1244" t="str">
            <v>canceled</v>
          </cell>
          <cell r="T1244" t="str">
            <v>music</v>
          </cell>
          <cell r="U1244" t="str">
            <v>world music</v>
          </cell>
        </row>
        <row r="1245">
          <cell r="F1245" t="str">
            <v>canceled</v>
          </cell>
          <cell r="T1245" t="str">
            <v>music</v>
          </cell>
          <cell r="U1245" t="str">
            <v>world music</v>
          </cell>
        </row>
        <row r="1246">
          <cell r="F1246" t="str">
            <v>successful</v>
          </cell>
          <cell r="T1246" t="str">
            <v>music</v>
          </cell>
          <cell r="U1246" t="str">
            <v>rock</v>
          </cell>
        </row>
        <row r="1247">
          <cell r="F1247" t="str">
            <v>successful</v>
          </cell>
          <cell r="T1247" t="str">
            <v>music</v>
          </cell>
          <cell r="U1247" t="str">
            <v>rock</v>
          </cell>
        </row>
        <row r="1248">
          <cell r="F1248" t="str">
            <v>successful</v>
          </cell>
          <cell r="T1248" t="str">
            <v>music</v>
          </cell>
          <cell r="U1248" t="str">
            <v>rock</v>
          </cell>
        </row>
        <row r="1249">
          <cell r="F1249" t="str">
            <v>successful</v>
          </cell>
          <cell r="T1249" t="str">
            <v>music</v>
          </cell>
          <cell r="U1249" t="str">
            <v>rock</v>
          </cell>
        </row>
        <row r="1250">
          <cell r="F1250" t="str">
            <v>successful</v>
          </cell>
          <cell r="T1250" t="str">
            <v>music</v>
          </cell>
          <cell r="U1250" t="str">
            <v>rock</v>
          </cell>
        </row>
        <row r="1251">
          <cell r="F1251" t="str">
            <v>successful</v>
          </cell>
          <cell r="T1251" t="str">
            <v>music</v>
          </cell>
          <cell r="U1251" t="str">
            <v>rock</v>
          </cell>
        </row>
        <row r="1252">
          <cell r="F1252" t="str">
            <v>successful</v>
          </cell>
          <cell r="T1252" t="str">
            <v>music</v>
          </cell>
          <cell r="U1252" t="str">
            <v>rock</v>
          </cell>
        </row>
        <row r="1253">
          <cell r="F1253" t="str">
            <v>successful</v>
          </cell>
          <cell r="T1253" t="str">
            <v>music</v>
          </cell>
          <cell r="U1253" t="str">
            <v>rock</v>
          </cell>
        </row>
        <row r="1254">
          <cell r="F1254" t="str">
            <v>successful</v>
          </cell>
          <cell r="T1254" t="str">
            <v>music</v>
          </cell>
          <cell r="U1254" t="str">
            <v>rock</v>
          </cell>
        </row>
        <row r="1255">
          <cell r="F1255" t="str">
            <v>successful</v>
          </cell>
          <cell r="T1255" t="str">
            <v>music</v>
          </cell>
          <cell r="U1255" t="str">
            <v>rock</v>
          </cell>
        </row>
        <row r="1256">
          <cell r="F1256" t="str">
            <v>successful</v>
          </cell>
          <cell r="T1256" t="str">
            <v>music</v>
          </cell>
          <cell r="U1256" t="str">
            <v>rock</v>
          </cell>
        </row>
        <row r="1257">
          <cell r="F1257" t="str">
            <v>successful</v>
          </cell>
          <cell r="T1257" t="str">
            <v>music</v>
          </cell>
          <cell r="U1257" t="str">
            <v>rock</v>
          </cell>
        </row>
        <row r="1258">
          <cell r="F1258" t="str">
            <v>successful</v>
          </cell>
          <cell r="T1258" t="str">
            <v>music</v>
          </cell>
          <cell r="U1258" t="str">
            <v>rock</v>
          </cell>
        </row>
        <row r="1259">
          <cell r="F1259" t="str">
            <v>successful</v>
          </cell>
          <cell r="T1259" t="str">
            <v>music</v>
          </cell>
          <cell r="U1259" t="str">
            <v>rock</v>
          </cell>
        </row>
        <row r="1260">
          <cell r="F1260" t="str">
            <v>successful</v>
          </cell>
          <cell r="T1260" t="str">
            <v>music</v>
          </cell>
          <cell r="U1260" t="str">
            <v>rock</v>
          </cell>
        </row>
        <row r="1261">
          <cell r="F1261" t="str">
            <v>successful</v>
          </cell>
          <cell r="T1261" t="str">
            <v>music</v>
          </cell>
          <cell r="U1261" t="str">
            <v>rock</v>
          </cell>
        </row>
        <row r="1262">
          <cell r="F1262" t="str">
            <v>successful</v>
          </cell>
          <cell r="T1262" t="str">
            <v>music</v>
          </cell>
          <cell r="U1262" t="str">
            <v>rock</v>
          </cell>
        </row>
        <row r="1263">
          <cell r="F1263" t="str">
            <v>successful</v>
          </cell>
          <cell r="T1263" t="str">
            <v>music</v>
          </cell>
          <cell r="U1263" t="str">
            <v>rock</v>
          </cell>
        </row>
        <row r="1264">
          <cell r="F1264" t="str">
            <v>successful</v>
          </cell>
          <cell r="T1264" t="str">
            <v>music</v>
          </cell>
          <cell r="U1264" t="str">
            <v>rock</v>
          </cell>
        </row>
        <row r="1265">
          <cell r="F1265" t="str">
            <v>successful</v>
          </cell>
          <cell r="T1265" t="str">
            <v>music</v>
          </cell>
          <cell r="U1265" t="str">
            <v>rock</v>
          </cell>
        </row>
        <row r="1266">
          <cell r="F1266" t="str">
            <v>successful</v>
          </cell>
          <cell r="T1266" t="str">
            <v>music</v>
          </cell>
          <cell r="U1266" t="str">
            <v>rock</v>
          </cell>
        </row>
        <row r="1267">
          <cell r="F1267" t="str">
            <v>successful</v>
          </cell>
          <cell r="T1267" t="str">
            <v>music</v>
          </cell>
          <cell r="U1267" t="str">
            <v>rock</v>
          </cell>
        </row>
        <row r="1268">
          <cell r="F1268" t="str">
            <v>successful</v>
          </cell>
          <cell r="T1268" t="str">
            <v>music</v>
          </cell>
          <cell r="U1268" t="str">
            <v>rock</v>
          </cell>
        </row>
        <row r="1269">
          <cell r="F1269" t="str">
            <v>successful</v>
          </cell>
          <cell r="T1269" t="str">
            <v>music</v>
          </cell>
          <cell r="U1269" t="str">
            <v>rock</v>
          </cell>
        </row>
        <row r="1270">
          <cell r="F1270" t="str">
            <v>successful</v>
          </cell>
          <cell r="T1270" t="str">
            <v>music</v>
          </cell>
          <cell r="U1270" t="str">
            <v>rock</v>
          </cell>
        </row>
        <row r="1271">
          <cell r="F1271" t="str">
            <v>successful</v>
          </cell>
          <cell r="T1271" t="str">
            <v>music</v>
          </cell>
          <cell r="U1271" t="str">
            <v>rock</v>
          </cell>
        </row>
        <row r="1272">
          <cell r="F1272" t="str">
            <v>successful</v>
          </cell>
          <cell r="T1272" t="str">
            <v>music</v>
          </cell>
          <cell r="U1272" t="str">
            <v>rock</v>
          </cell>
        </row>
        <row r="1273">
          <cell r="F1273" t="str">
            <v>successful</v>
          </cell>
          <cell r="T1273" t="str">
            <v>music</v>
          </cell>
          <cell r="U1273" t="str">
            <v>rock</v>
          </cell>
        </row>
        <row r="1274">
          <cell r="F1274" t="str">
            <v>successful</v>
          </cell>
          <cell r="T1274" t="str">
            <v>music</v>
          </cell>
          <cell r="U1274" t="str">
            <v>rock</v>
          </cell>
        </row>
        <row r="1275">
          <cell r="F1275" t="str">
            <v>successful</v>
          </cell>
          <cell r="T1275" t="str">
            <v>music</v>
          </cell>
          <cell r="U1275" t="str">
            <v>rock</v>
          </cell>
        </row>
        <row r="1276">
          <cell r="F1276" t="str">
            <v>successful</v>
          </cell>
          <cell r="T1276" t="str">
            <v>music</v>
          </cell>
          <cell r="U1276" t="str">
            <v>rock</v>
          </cell>
        </row>
        <row r="1277">
          <cell r="F1277" t="str">
            <v>successful</v>
          </cell>
          <cell r="T1277" t="str">
            <v>music</v>
          </cell>
          <cell r="U1277" t="str">
            <v>rock</v>
          </cell>
        </row>
        <row r="1278">
          <cell r="F1278" t="str">
            <v>successful</v>
          </cell>
          <cell r="T1278" t="str">
            <v>music</v>
          </cell>
          <cell r="U1278" t="str">
            <v>rock</v>
          </cell>
        </row>
        <row r="1279">
          <cell r="F1279" t="str">
            <v>successful</v>
          </cell>
          <cell r="T1279" t="str">
            <v>music</v>
          </cell>
          <cell r="U1279" t="str">
            <v>rock</v>
          </cell>
        </row>
        <row r="1280">
          <cell r="F1280" t="str">
            <v>successful</v>
          </cell>
          <cell r="T1280" t="str">
            <v>music</v>
          </cell>
          <cell r="U1280" t="str">
            <v>rock</v>
          </cell>
        </row>
        <row r="1281">
          <cell r="F1281" t="str">
            <v>successful</v>
          </cell>
          <cell r="T1281" t="str">
            <v>music</v>
          </cell>
          <cell r="U1281" t="str">
            <v>rock</v>
          </cell>
        </row>
        <row r="1282">
          <cell r="F1282" t="str">
            <v>successful</v>
          </cell>
          <cell r="T1282" t="str">
            <v>music</v>
          </cell>
          <cell r="U1282" t="str">
            <v>rock</v>
          </cell>
        </row>
        <row r="1283">
          <cell r="F1283" t="str">
            <v>successful</v>
          </cell>
          <cell r="T1283" t="str">
            <v>music</v>
          </cell>
          <cell r="U1283" t="str">
            <v>rock</v>
          </cell>
        </row>
        <row r="1284">
          <cell r="F1284" t="str">
            <v>successful</v>
          </cell>
          <cell r="T1284" t="str">
            <v>music</v>
          </cell>
          <cell r="U1284" t="str">
            <v>rock</v>
          </cell>
        </row>
        <row r="1285">
          <cell r="F1285" t="str">
            <v>successful</v>
          </cell>
          <cell r="T1285" t="str">
            <v>music</v>
          </cell>
          <cell r="U1285" t="str">
            <v>rock</v>
          </cell>
        </row>
        <row r="1286">
          <cell r="F1286" t="str">
            <v>successful</v>
          </cell>
          <cell r="T1286" t="str">
            <v>theater</v>
          </cell>
          <cell r="U1286" t="str">
            <v>plays</v>
          </cell>
        </row>
        <row r="1287">
          <cell r="F1287" t="str">
            <v>successful</v>
          </cell>
          <cell r="T1287" t="str">
            <v>theater</v>
          </cell>
          <cell r="U1287" t="str">
            <v>plays</v>
          </cell>
        </row>
        <row r="1288">
          <cell r="F1288" t="str">
            <v>successful</v>
          </cell>
          <cell r="T1288" t="str">
            <v>theater</v>
          </cell>
          <cell r="U1288" t="str">
            <v>plays</v>
          </cell>
        </row>
        <row r="1289">
          <cell r="F1289" t="str">
            <v>successful</v>
          </cell>
          <cell r="T1289" t="str">
            <v>theater</v>
          </cell>
          <cell r="U1289" t="str">
            <v>plays</v>
          </cell>
        </row>
        <row r="1290">
          <cell r="F1290" t="str">
            <v>successful</v>
          </cell>
          <cell r="T1290" t="str">
            <v>theater</v>
          </cell>
          <cell r="U1290" t="str">
            <v>plays</v>
          </cell>
        </row>
        <row r="1291">
          <cell r="F1291" t="str">
            <v>successful</v>
          </cell>
          <cell r="T1291" t="str">
            <v>theater</v>
          </cell>
          <cell r="U1291" t="str">
            <v>plays</v>
          </cell>
        </row>
        <row r="1292">
          <cell r="F1292" t="str">
            <v>successful</v>
          </cell>
          <cell r="T1292" t="str">
            <v>theater</v>
          </cell>
          <cell r="U1292" t="str">
            <v>plays</v>
          </cell>
        </row>
        <row r="1293">
          <cell r="F1293" t="str">
            <v>successful</v>
          </cell>
          <cell r="T1293" t="str">
            <v>theater</v>
          </cell>
          <cell r="U1293" t="str">
            <v>plays</v>
          </cell>
        </row>
        <row r="1294">
          <cell r="F1294" t="str">
            <v>successful</v>
          </cell>
          <cell r="T1294" t="str">
            <v>theater</v>
          </cell>
          <cell r="U1294" t="str">
            <v>plays</v>
          </cell>
        </row>
        <row r="1295">
          <cell r="F1295" t="str">
            <v>successful</v>
          </cell>
          <cell r="T1295" t="str">
            <v>theater</v>
          </cell>
          <cell r="U1295" t="str">
            <v>plays</v>
          </cell>
        </row>
        <row r="1296">
          <cell r="F1296" t="str">
            <v>successful</v>
          </cell>
          <cell r="T1296" t="str">
            <v>theater</v>
          </cell>
          <cell r="U1296" t="str">
            <v>plays</v>
          </cell>
        </row>
        <row r="1297">
          <cell r="F1297" t="str">
            <v>successful</v>
          </cell>
          <cell r="T1297" t="str">
            <v>theater</v>
          </cell>
          <cell r="U1297" t="str">
            <v>plays</v>
          </cell>
        </row>
        <row r="1298">
          <cell r="F1298" t="str">
            <v>successful</v>
          </cell>
          <cell r="T1298" t="str">
            <v>theater</v>
          </cell>
          <cell r="U1298" t="str">
            <v>plays</v>
          </cell>
        </row>
        <row r="1299">
          <cell r="F1299" t="str">
            <v>successful</v>
          </cell>
          <cell r="T1299" t="str">
            <v>theater</v>
          </cell>
          <cell r="U1299" t="str">
            <v>plays</v>
          </cell>
        </row>
        <row r="1300">
          <cell r="F1300" t="str">
            <v>successful</v>
          </cell>
          <cell r="T1300" t="str">
            <v>theater</v>
          </cell>
          <cell r="U1300" t="str">
            <v>plays</v>
          </cell>
        </row>
        <row r="1301">
          <cell r="F1301" t="str">
            <v>successful</v>
          </cell>
          <cell r="T1301" t="str">
            <v>theater</v>
          </cell>
          <cell r="U1301" t="str">
            <v>plays</v>
          </cell>
        </row>
        <row r="1302">
          <cell r="F1302" t="str">
            <v>successful</v>
          </cell>
          <cell r="T1302" t="str">
            <v>theater</v>
          </cell>
          <cell r="U1302" t="str">
            <v>plays</v>
          </cell>
        </row>
        <row r="1303">
          <cell r="F1303" t="str">
            <v>successful</v>
          </cell>
          <cell r="T1303" t="str">
            <v>theater</v>
          </cell>
          <cell r="U1303" t="str">
            <v>plays</v>
          </cell>
        </row>
        <row r="1304">
          <cell r="F1304" t="str">
            <v>successful</v>
          </cell>
          <cell r="T1304" t="str">
            <v>theater</v>
          </cell>
          <cell r="U1304" t="str">
            <v>plays</v>
          </cell>
        </row>
        <row r="1305">
          <cell r="F1305" t="str">
            <v>successful</v>
          </cell>
          <cell r="T1305" t="str">
            <v>theater</v>
          </cell>
          <cell r="U1305" t="str">
            <v>plays</v>
          </cell>
        </row>
        <row r="1306">
          <cell r="F1306" t="str">
            <v>canceled</v>
          </cell>
          <cell r="T1306" t="str">
            <v>technology</v>
          </cell>
          <cell r="U1306" t="str">
            <v>wearables</v>
          </cell>
        </row>
        <row r="1307">
          <cell r="F1307" t="str">
            <v>canceled</v>
          </cell>
          <cell r="T1307" t="str">
            <v>technology</v>
          </cell>
          <cell r="U1307" t="str">
            <v>wearables</v>
          </cell>
        </row>
        <row r="1308">
          <cell r="F1308" t="str">
            <v>canceled</v>
          </cell>
          <cell r="T1308" t="str">
            <v>technology</v>
          </cell>
          <cell r="U1308" t="str">
            <v>wearables</v>
          </cell>
        </row>
        <row r="1309">
          <cell r="F1309" t="str">
            <v>canceled</v>
          </cell>
          <cell r="T1309" t="str">
            <v>technology</v>
          </cell>
          <cell r="U1309" t="str">
            <v>wearables</v>
          </cell>
        </row>
        <row r="1310">
          <cell r="F1310" t="str">
            <v>canceled</v>
          </cell>
          <cell r="T1310" t="str">
            <v>technology</v>
          </cell>
          <cell r="U1310" t="str">
            <v>wearables</v>
          </cell>
        </row>
        <row r="1311">
          <cell r="F1311" t="str">
            <v>canceled</v>
          </cell>
          <cell r="T1311" t="str">
            <v>technology</v>
          </cell>
          <cell r="U1311" t="str">
            <v>wearables</v>
          </cell>
        </row>
        <row r="1312">
          <cell r="F1312" t="str">
            <v>canceled</v>
          </cell>
          <cell r="T1312" t="str">
            <v>technology</v>
          </cell>
          <cell r="U1312" t="str">
            <v>wearables</v>
          </cell>
        </row>
        <row r="1313">
          <cell r="F1313" t="str">
            <v>canceled</v>
          </cell>
          <cell r="T1313" t="str">
            <v>technology</v>
          </cell>
          <cell r="U1313" t="str">
            <v>wearables</v>
          </cell>
        </row>
        <row r="1314">
          <cell r="F1314" t="str">
            <v>canceled</v>
          </cell>
          <cell r="T1314" t="str">
            <v>technology</v>
          </cell>
          <cell r="U1314" t="str">
            <v>wearables</v>
          </cell>
        </row>
        <row r="1315">
          <cell r="F1315" t="str">
            <v>canceled</v>
          </cell>
          <cell r="T1315" t="str">
            <v>technology</v>
          </cell>
          <cell r="U1315" t="str">
            <v>wearables</v>
          </cell>
        </row>
        <row r="1316">
          <cell r="F1316" t="str">
            <v>canceled</v>
          </cell>
          <cell r="T1316" t="str">
            <v>technology</v>
          </cell>
          <cell r="U1316" t="str">
            <v>wearables</v>
          </cell>
        </row>
        <row r="1317">
          <cell r="F1317" t="str">
            <v>canceled</v>
          </cell>
          <cell r="T1317" t="str">
            <v>technology</v>
          </cell>
          <cell r="U1317" t="str">
            <v>wearables</v>
          </cell>
        </row>
        <row r="1318">
          <cell r="F1318" t="str">
            <v>canceled</v>
          </cell>
          <cell r="T1318" t="str">
            <v>technology</v>
          </cell>
          <cell r="U1318" t="str">
            <v>wearables</v>
          </cell>
        </row>
        <row r="1319">
          <cell r="F1319" t="str">
            <v>canceled</v>
          </cell>
          <cell r="T1319" t="str">
            <v>technology</v>
          </cell>
          <cell r="U1319" t="str">
            <v>wearables</v>
          </cell>
        </row>
        <row r="1320">
          <cell r="F1320" t="str">
            <v>canceled</v>
          </cell>
          <cell r="T1320" t="str">
            <v>technology</v>
          </cell>
          <cell r="U1320" t="str">
            <v>wearables</v>
          </cell>
        </row>
        <row r="1321">
          <cell r="F1321" t="str">
            <v>canceled</v>
          </cell>
          <cell r="T1321" t="str">
            <v>technology</v>
          </cell>
          <cell r="U1321" t="str">
            <v>wearables</v>
          </cell>
        </row>
        <row r="1322">
          <cell r="F1322" t="str">
            <v>canceled</v>
          </cell>
          <cell r="T1322" t="str">
            <v>technology</v>
          </cell>
          <cell r="U1322" t="str">
            <v>wearables</v>
          </cell>
        </row>
        <row r="1323">
          <cell r="F1323" t="str">
            <v>canceled</v>
          </cell>
          <cell r="T1323" t="str">
            <v>technology</v>
          </cell>
          <cell r="U1323" t="str">
            <v>wearables</v>
          </cell>
        </row>
        <row r="1324">
          <cell r="F1324" t="str">
            <v>canceled</v>
          </cell>
          <cell r="T1324" t="str">
            <v>technology</v>
          </cell>
          <cell r="U1324" t="str">
            <v>wearables</v>
          </cell>
        </row>
        <row r="1325">
          <cell r="F1325" t="str">
            <v>canceled</v>
          </cell>
          <cell r="T1325" t="str">
            <v>technology</v>
          </cell>
          <cell r="U1325" t="str">
            <v>wearables</v>
          </cell>
        </row>
        <row r="1326">
          <cell r="F1326" t="str">
            <v>canceled</v>
          </cell>
          <cell r="T1326" t="str">
            <v>technology</v>
          </cell>
          <cell r="U1326" t="str">
            <v>wearables</v>
          </cell>
        </row>
        <row r="1327">
          <cell r="F1327" t="str">
            <v>canceled</v>
          </cell>
          <cell r="T1327" t="str">
            <v>technology</v>
          </cell>
          <cell r="U1327" t="str">
            <v>wearables</v>
          </cell>
        </row>
        <row r="1328">
          <cell r="F1328" t="str">
            <v>canceled</v>
          </cell>
          <cell r="T1328" t="str">
            <v>technology</v>
          </cell>
          <cell r="U1328" t="str">
            <v>wearables</v>
          </cell>
        </row>
        <row r="1329">
          <cell r="F1329" t="str">
            <v>canceled</v>
          </cell>
          <cell r="T1329" t="str">
            <v>technology</v>
          </cell>
          <cell r="U1329" t="str">
            <v>wearables</v>
          </cell>
        </row>
        <row r="1330">
          <cell r="F1330" t="str">
            <v>canceled</v>
          </cell>
          <cell r="T1330" t="str">
            <v>technology</v>
          </cell>
          <cell r="U1330" t="str">
            <v>wearables</v>
          </cell>
        </row>
        <row r="1331">
          <cell r="F1331" t="str">
            <v>canceled</v>
          </cell>
          <cell r="T1331" t="str">
            <v>technology</v>
          </cell>
          <cell r="U1331" t="str">
            <v>wearables</v>
          </cell>
        </row>
        <row r="1332">
          <cell r="F1332" t="str">
            <v>canceled</v>
          </cell>
          <cell r="T1332" t="str">
            <v>technology</v>
          </cell>
          <cell r="U1332" t="str">
            <v>wearables</v>
          </cell>
        </row>
        <row r="1333">
          <cell r="F1333" t="str">
            <v>canceled</v>
          </cell>
          <cell r="T1333" t="str">
            <v>technology</v>
          </cell>
          <cell r="U1333" t="str">
            <v>wearables</v>
          </cell>
        </row>
        <row r="1334">
          <cell r="F1334" t="str">
            <v>canceled</v>
          </cell>
          <cell r="T1334" t="str">
            <v>technology</v>
          </cell>
          <cell r="U1334" t="str">
            <v>wearables</v>
          </cell>
        </row>
        <row r="1335">
          <cell r="F1335" t="str">
            <v>canceled</v>
          </cell>
          <cell r="T1335" t="str">
            <v>technology</v>
          </cell>
          <cell r="U1335" t="str">
            <v>wearables</v>
          </cell>
        </row>
        <row r="1336">
          <cell r="F1336" t="str">
            <v>canceled</v>
          </cell>
          <cell r="T1336" t="str">
            <v>technology</v>
          </cell>
          <cell r="U1336" t="str">
            <v>wearables</v>
          </cell>
        </row>
        <row r="1337">
          <cell r="F1337" t="str">
            <v>canceled</v>
          </cell>
          <cell r="T1337" t="str">
            <v>technology</v>
          </cell>
          <cell r="U1337" t="str">
            <v>wearables</v>
          </cell>
        </row>
        <row r="1338">
          <cell r="F1338" t="str">
            <v>canceled</v>
          </cell>
          <cell r="T1338" t="str">
            <v>technology</v>
          </cell>
          <cell r="U1338" t="str">
            <v>wearables</v>
          </cell>
        </row>
        <row r="1339">
          <cell r="F1339" t="str">
            <v>canceled</v>
          </cell>
          <cell r="T1339" t="str">
            <v>technology</v>
          </cell>
          <cell r="U1339" t="str">
            <v>wearables</v>
          </cell>
        </row>
        <row r="1340">
          <cell r="F1340" t="str">
            <v>canceled</v>
          </cell>
          <cell r="T1340" t="str">
            <v>technology</v>
          </cell>
          <cell r="U1340" t="str">
            <v>wearables</v>
          </cell>
        </row>
        <row r="1341">
          <cell r="F1341" t="str">
            <v>canceled</v>
          </cell>
          <cell r="T1341" t="str">
            <v>technology</v>
          </cell>
          <cell r="U1341" t="str">
            <v>wearables</v>
          </cell>
        </row>
        <row r="1342">
          <cell r="F1342" t="str">
            <v>canceled</v>
          </cell>
          <cell r="T1342" t="str">
            <v>technology</v>
          </cell>
          <cell r="U1342" t="str">
            <v>wearables</v>
          </cell>
        </row>
        <row r="1343">
          <cell r="F1343" t="str">
            <v>canceled</v>
          </cell>
          <cell r="T1343" t="str">
            <v>technology</v>
          </cell>
          <cell r="U1343" t="str">
            <v>wearables</v>
          </cell>
        </row>
        <row r="1344">
          <cell r="F1344" t="str">
            <v>canceled</v>
          </cell>
          <cell r="T1344" t="str">
            <v>technology</v>
          </cell>
          <cell r="U1344" t="str">
            <v>wearables</v>
          </cell>
        </row>
        <row r="1345">
          <cell r="F1345" t="str">
            <v>canceled</v>
          </cell>
          <cell r="T1345" t="str">
            <v>technology</v>
          </cell>
          <cell r="U1345" t="str">
            <v>wearables</v>
          </cell>
        </row>
        <row r="1346">
          <cell r="F1346" t="str">
            <v>successful</v>
          </cell>
          <cell r="T1346" t="str">
            <v>publishing</v>
          </cell>
          <cell r="U1346" t="str">
            <v>nonfiction</v>
          </cell>
        </row>
        <row r="1347">
          <cell r="F1347" t="str">
            <v>successful</v>
          </cell>
          <cell r="T1347" t="str">
            <v>publishing</v>
          </cell>
          <cell r="U1347" t="str">
            <v>nonfiction</v>
          </cell>
        </row>
        <row r="1348">
          <cell r="F1348" t="str">
            <v>successful</v>
          </cell>
          <cell r="T1348" t="str">
            <v>publishing</v>
          </cell>
          <cell r="U1348" t="str">
            <v>nonfiction</v>
          </cell>
        </row>
        <row r="1349">
          <cell r="F1349" t="str">
            <v>successful</v>
          </cell>
          <cell r="T1349" t="str">
            <v>publishing</v>
          </cell>
          <cell r="U1349" t="str">
            <v>nonfiction</v>
          </cell>
        </row>
        <row r="1350">
          <cell r="F1350" t="str">
            <v>successful</v>
          </cell>
          <cell r="T1350" t="str">
            <v>publishing</v>
          </cell>
          <cell r="U1350" t="str">
            <v>nonfiction</v>
          </cell>
        </row>
        <row r="1351">
          <cell r="F1351" t="str">
            <v>successful</v>
          </cell>
          <cell r="T1351" t="str">
            <v>publishing</v>
          </cell>
          <cell r="U1351" t="str">
            <v>nonfiction</v>
          </cell>
        </row>
        <row r="1352">
          <cell r="F1352" t="str">
            <v>successful</v>
          </cell>
          <cell r="T1352" t="str">
            <v>publishing</v>
          </cell>
          <cell r="U1352" t="str">
            <v>nonfiction</v>
          </cell>
        </row>
        <row r="1353">
          <cell r="F1353" t="str">
            <v>successful</v>
          </cell>
          <cell r="T1353" t="str">
            <v>publishing</v>
          </cell>
          <cell r="U1353" t="str">
            <v>nonfiction</v>
          </cell>
        </row>
        <row r="1354">
          <cell r="F1354" t="str">
            <v>successful</v>
          </cell>
          <cell r="T1354" t="str">
            <v>publishing</v>
          </cell>
          <cell r="U1354" t="str">
            <v>nonfiction</v>
          </cell>
        </row>
        <row r="1355">
          <cell r="F1355" t="str">
            <v>successful</v>
          </cell>
          <cell r="T1355" t="str">
            <v>publishing</v>
          </cell>
          <cell r="U1355" t="str">
            <v>nonfiction</v>
          </cell>
        </row>
        <row r="1356">
          <cell r="F1356" t="str">
            <v>successful</v>
          </cell>
          <cell r="T1356" t="str">
            <v>publishing</v>
          </cell>
          <cell r="U1356" t="str">
            <v>nonfiction</v>
          </cell>
        </row>
        <row r="1357">
          <cell r="F1357" t="str">
            <v>successful</v>
          </cell>
          <cell r="T1357" t="str">
            <v>publishing</v>
          </cell>
          <cell r="U1357" t="str">
            <v>nonfiction</v>
          </cell>
        </row>
        <row r="1358">
          <cell r="F1358" t="str">
            <v>successful</v>
          </cell>
          <cell r="T1358" t="str">
            <v>publishing</v>
          </cell>
          <cell r="U1358" t="str">
            <v>nonfiction</v>
          </cell>
        </row>
        <row r="1359">
          <cell r="F1359" t="str">
            <v>successful</v>
          </cell>
          <cell r="T1359" t="str">
            <v>publishing</v>
          </cell>
          <cell r="U1359" t="str">
            <v>nonfiction</v>
          </cell>
        </row>
        <row r="1360">
          <cell r="F1360" t="str">
            <v>successful</v>
          </cell>
          <cell r="T1360" t="str">
            <v>publishing</v>
          </cell>
          <cell r="U1360" t="str">
            <v>nonfiction</v>
          </cell>
        </row>
        <row r="1361">
          <cell r="F1361" t="str">
            <v>successful</v>
          </cell>
          <cell r="T1361" t="str">
            <v>publishing</v>
          </cell>
          <cell r="U1361" t="str">
            <v>nonfiction</v>
          </cell>
        </row>
        <row r="1362">
          <cell r="F1362" t="str">
            <v>successful</v>
          </cell>
          <cell r="T1362" t="str">
            <v>publishing</v>
          </cell>
          <cell r="U1362" t="str">
            <v>nonfiction</v>
          </cell>
        </row>
        <row r="1363">
          <cell r="F1363" t="str">
            <v>successful</v>
          </cell>
          <cell r="T1363" t="str">
            <v>publishing</v>
          </cell>
          <cell r="U1363" t="str">
            <v>nonfiction</v>
          </cell>
        </row>
        <row r="1364">
          <cell r="F1364" t="str">
            <v>successful</v>
          </cell>
          <cell r="T1364" t="str">
            <v>publishing</v>
          </cell>
          <cell r="U1364" t="str">
            <v>nonfiction</v>
          </cell>
        </row>
        <row r="1365">
          <cell r="F1365" t="str">
            <v>successful</v>
          </cell>
          <cell r="T1365" t="str">
            <v>publishing</v>
          </cell>
          <cell r="U1365" t="str">
            <v>nonfiction</v>
          </cell>
        </row>
        <row r="1366">
          <cell r="F1366" t="str">
            <v>successful</v>
          </cell>
          <cell r="T1366" t="str">
            <v>music</v>
          </cell>
          <cell r="U1366" t="str">
            <v>rock</v>
          </cell>
        </row>
        <row r="1367">
          <cell r="F1367" t="str">
            <v>successful</v>
          </cell>
          <cell r="T1367" t="str">
            <v>music</v>
          </cell>
          <cell r="U1367" t="str">
            <v>rock</v>
          </cell>
        </row>
        <row r="1368">
          <cell r="F1368" t="str">
            <v>successful</v>
          </cell>
          <cell r="T1368" t="str">
            <v>music</v>
          </cell>
          <cell r="U1368" t="str">
            <v>rock</v>
          </cell>
        </row>
        <row r="1369">
          <cell r="F1369" t="str">
            <v>successful</v>
          </cell>
          <cell r="T1369" t="str">
            <v>music</v>
          </cell>
          <cell r="U1369" t="str">
            <v>rock</v>
          </cell>
        </row>
        <row r="1370">
          <cell r="F1370" t="str">
            <v>successful</v>
          </cell>
          <cell r="T1370" t="str">
            <v>music</v>
          </cell>
          <cell r="U1370" t="str">
            <v>rock</v>
          </cell>
        </row>
        <row r="1371">
          <cell r="F1371" t="str">
            <v>successful</v>
          </cell>
          <cell r="T1371" t="str">
            <v>music</v>
          </cell>
          <cell r="U1371" t="str">
            <v>rock</v>
          </cell>
        </row>
        <row r="1372">
          <cell r="F1372" t="str">
            <v>successful</v>
          </cell>
          <cell r="T1372" t="str">
            <v>music</v>
          </cell>
          <cell r="U1372" t="str">
            <v>rock</v>
          </cell>
        </row>
        <row r="1373">
          <cell r="F1373" t="str">
            <v>successful</v>
          </cell>
          <cell r="T1373" t="str">
            <v>music</v>
          </cell>
          <cell r="U1373" t="str">
            <v>rock</v>
          </cell>
        </row>
        <row r="1374">
          <cell r="F1374" t="str">
            <v>successful</v>
          </cell>
          <cell r="T1374" t="str">
            <v>music</v>
          </cell>
          <cell r="U1374" t="str">
            <v>rock</v>
          </cell>
        </row>
        <row r="1375">
          <cell r="F1375" t="str">
            <v>successful</v>
          </cell>
          <cell r="T1375" t="str">
            <v>music</v>
          </cell>
          <cell r="U1375" t="str">
            <v>rock</v>
          </cell>
        </row>
        <row r="1376">
          <cell r="F1376" t="str">
            <v>successful</v>
          </cell>
          <cell r="T1376" t="str">
            <v>music</v>
          </cell>
          <cell r="U1376" t="str">
            <v>rock</v>
          </cell>
        </row>
        <row r="1377">
          <cell r="F1377" t="str">
            <v>successful</v>
          </cell>
          <cell r="T1377" t="str">
            <v>music</v>
          </cell>
          <cell r="U1377" t="str">
            <v>rock</v>
          </cell>
        </row>
        <row r="1378">
          <cell r="F1378" t="str">
            <v>successful</v>
          </cell>
          <cell r="T1378" t="str">
            <v>music</v>
          </cell>
          <cell r="U1378" t="str">
            <v>rock</v>
          </cell>
        </row>
        <row r="1379">
          <cell r="F1379" t="str">
            <v>successful</v>
          </cell>
          <cell r="T1379" t="str">
            <v>music</v>
          </cell>
          <cell r="U1379" t="str">
            <v>rock</v>
          </cell>
        </row>
        <row r="1380">
          <cell r="F1380" t="str">
            <v>successful</v>
          </cell>
          <cell r="T1380" t="str">
            <v>music</v>
          </cell>
          <cell r="U1380" t="str">
            <v>rock</v>
          </cell>
        </row>
        <row r="1381">
          <cell r="F1381" t="str">
            <v>successful</v>
          </cell>
          <cell r="T1381" t="str">
            <v>music</v>
          </cell>
          <cell r="U1381" t="str">
            <v>rock</v>
          </cell>
        </row>
        <row r="1382">
          <cell r="F1382" t="str">
            <v>successful</v>
          </cell>
          <cell r="T1382" t="str">
            <v>music</v>
          </cell>
          <cell r="U1382" t="str">
            <v>rock</v>
          </cell>
        </row>
        <row r="1383">
          <cell r="F1383" t="str">
            <v>successful</v>
          </cell>
          <cell r="T1383" t="str">
            <v>music</v>
          </cell>
          <cell r="U1383" t="str">
            <v>rock</v>
          </cell>
        </row>
        <row r="1384">
          <cell r="F1384" t="str">
            <v>successful</v>
          </cell>
          <cell r="T1384" t="str">
            <v>music</v>
          </cell>
          <cell r="U1384" t="str">
            <v>rock</v>
          </cell>
        </row>
        <row r="1385">
          <cell r="F1385" t="str">
            <v>successful</v>
          </cell>
          <cell r="T1385" t="str">
            <v>music</v>
          </cell>
          <cell r="U1385" t="str">
            <v>rock</v>
          </cell>
        </row>
        <row r="1386">
          <cell r="F1386" t="str">
            <v>successful</v>
          </cell>
          <cell r="T1386" t="str">
            <v>music</v>
          </cell>
          <cell r="U1386" t="str">
            <v>rock</v>
          </cell>
        </row>
        <row r="1387">
          <cell r="F1387" t="str">
            <v>successful</v>
          </cell>
          <cell r="T1387" t="str">
            <v>music</v>
          </cell>
          <cell r="U1387" t="str">
            <v>rock</v>
          </cell>
        </row>
        <row r="1388">
          <cell r="F1388" t="str">
            <v>successful</v>
          </cell>
          <cell r="T1388" t="str">
            <v>music</v>
          </cell>
          <cell r="U1388" t="str">
            <v>rock</v>
          </cell>
        </row>
        <row r="1389">
          <cell r="F1389" t="str">
            <v>successful</v>
          </cell>
          <cell r="T1389" t="str">
            <v>music</v>
          </cell>
          <cell r="U1389" t="str">
            <v>rock</v>
          </cell>
        </row>
        <row r="1390">
          <cell r="F1390" t="str">
            <v>successful</v>
          </cell>
          <cell r="T1390" t="str">
            <v>music</v>
          </cell>
          <cell r="U1390" t="str">
            <v>rock</v>
          </cell>
        </row>
        <row r="1391">
          <cell r="F1391" t="str">
            <v>successful</v>
          </cell>
          <cell r="T1391" t="str">
            <v>music</v>
          </cell>
          <cell r="U1391" t="str">
            <v>rock</v>
          </cell>
        </row>
        <row r="1392">
          <cell r="F1392" t="str">
            <v>successful</v>
          </cell>
          <cell r="T1392" t="str">
            <v>music</v>
          </cell>
          <cell r="U1392" t="str">
            <v>rock</v>
          </cell>
        </row>
        <row r="1393">
          <cell r="F1393" t="str">
            <v>successful</v>
          </cell>
          <cell r="T1393" t="str">
            <v>music</v>
          </cell>
          <cell r="U1393" t="str">
            <v>rock</v>
          </cell>
        </row>
        <row r="1394">
          <cell r="F1394" t="str">
            <v>successful</v>
          </cell>
          <cell r="T1394" t="str">
            <v>music</v>
          </cell>
          <cell r="U1394" t="str">
            <v>rock</v>
          </cell>
        </row>
        <row r="1395">
          <cell r="F1395" t="str">
            <v>successful</v>
          </cell>
          <cell r="T1395" t="str">
            <v>music</v>
          </cell>
          <cell r="U1395" t="str">
            <v>rock</v>
          </cell>
        </row>
        <row r="1396">
          <cell r="F1396" t="str">
            <v>successful</v>
          </cell>
          <cell r="T1396" t="str">
            <v>music</v>
          </cell>
          <cell r="U1396" t="str">
            <v>rock</v>
          </cell>
        </row>
        <row r="1397">
          <cell r="F1397" t="str">
            <v>successful</v>
          </cell>
          <cell r="T1397" t="str">
            <v>music</v>
          </cell>
          <cell r="U1397" t="str">
            <v>rock</v>
          </cell>
        </row>
        <row r="1398">
          <cell r="F1398" t="str">
            <v>successful</v>
          </cell>
          <cell r="T1398" t="str">
            <v>music</v>
          </cell>
          <cell r="U1398" t="str">
            <v>rock</v>
          </cell>
        </row>
        <row r="1399">
          <cell r="F1399" t="str">
            <v>successful</v>
          </cell>
          <cell r="T1399" t="str">
            <v>music</v>
          </cell>
          <cell r="U1399" t="str">
            <v>rock</v>
          </cell>
        </row>
        <row r="1400">
          <cell r="F1400" t="str">
            <v>successful</v>
          </cell>
          <cell r="T1400" t="str">
            <v>music</v>
          </cell>
          <cell r="U1400" t="str">
            <v>rock</v>
          </cell>
        </row>
        <row r="1401">
          <cell r="F1401" t="str">
            <v>successful</v>
          </cell>
          <cell r="T1401" t="str">
            <v>music</v>
          </cell>
          <cell r="U1401" t="str">
            <v>rock</v>
          </cell>
        </row>
        <row r="1402">
          <cell r="F1402" t="str">
            <v>successful</v>
          </cell>
          <cell r="T1402" t="str">
            <v>music</v>
          </cell>
          <cell r="U1402" t="str">
            <v>rock</v>
          </cell>
        </row>
        <row r="1403">
          <cell r="F1403" t="str">
            <v>successful</v>
          </cell>
          <cell r="T1403" t="str">
            <v>music</v>
          </cell>
          <cell r="U1403" t="str">
            <v>rock</v>
          </cell>
        </row>
        <row r="1404">
          <cell r="F1404" t="str">
            <v>successful</v>
          </cell>
          <cell r="T1404" t="str">
            <v>music</v>
          </cell>
          <cell r="U1404" t="str">
            <v>rock</v>
          </cell>
        </row>
        <row r="1405">
          <cell r="F1405" t="str">
            <v>successful</v>
          </cell>
          <cell r="T1405" t="str">
            <v>music</v>
          </cell>
          <cell r="U1405" t="str">
            <v>rock</v>
          </cell>
        </row>
        <row r="1406">
          <cell r="F1406" t="str">
            <v>failed</v>
          </cell>
          <cell r="T1406" t="str">
            <v>publishing</v>
          </cell>
          <cell r="U1406" t="str">
            <v>translations</v>
          </cell>
        </row>
        <row r="1407">
          <cell r="F1407" t="str">
            <v>failed</v>
          </cell>
          <cell r="T1407" t="str">
            <v>publishing</v>
          </cell>
          <cell r="U1407" t="str">
            <v>translations</v>
          </cell>
        </row>
        <row r="1408">
          <cell r="F1408" t="str">
            <v>failed</v>
          </cell>
          <cell r="T1408" t="str">
            <v>publishing</v>
          </cell>
          <cell r="U1408" t="str">
            <v>translations</v>
          </cell>
        </row>
        <row r="1409">
          <cell r="F1409" t="str">
            <v>failed</v>
          </cell>
          <cell r="T1409" t="str">
            <v>publishing</v>
          </cell>
          <cell r="U1409" t="str">
            <v>translations</v>
          </cell>
        </row>
        <row r="1410">
          <cell r="F1410" t="str">
            <v>failed</v>
          </cell>
          <cell r="T1410" t="str">
            <v>publishing</v>
          </cell>
          <cell r="U1410" t="str">
            <v>translations</v>
          </cell>
        </row>
        <row r="1411">
          <cell r="F1411" t="str">
            <v>failed</v>
          </cell>
          <cell r="T1411" t="str">
            <v>publishing</v>
          </cell>
          <cell r="U1411" t="str">
            <v>translations</v>
          </cell>
        </row>
        <row r="1412">
          <cell r="F1412" t="str">
            <v>failed</v>
          </cell>
          <cell r="T1412" t="str">
            <v>publishing</v>
          </cell>
          <cell r="U1412" t="str">
            <v>translations</v>
          </cell>
        </row>
        <row r="1413">
          <cell r="F1413" t="str">
            <v>failed</v>
          </cell>
          <cell r="T1413" t="str">
            <v>publishing</v>
          </cell>
          <cell r="U1413" t="str">
            <v>translations</v>
          </cell>
        </row>
        <row r="1414">
          <cell r="F1414" t="str">
            <v>failed</v>
          </cell>
          <cell r="T1414" t="str">
            <v>publishing</v>
          </cell>
          <cell r="U1414" t="str">
            <v>translations</v>
          </cell>
        </row>
        <row r="1415">
          <cell r="F1415" t="str">
            <v>failed</v>
          </cell>
          <cell r="T1415" t="str">
            <v>publishing</v>
          </cell>
          <cell r="U1415" t="str">
            <v>translations</v>
          </cell>
        </row>
        <row r="1416">
          <cell r="F1416" t="str">
            <v>failed</v>
          </cell>
          <cell r="T1416" t="str">
            <v>publishing</v>
          </cell>
          <cell r="U1416" t="str">
            <v>translations</v>
          </cell>
        </row>
        <row r="1417">
          <cell r="F1417" t="str">
            <v>failed</v>
          </cell>
          <cell r="T1417" t="str">
            <v>publishing</v>
          </cell>
          <cell r="U1417" t="str">
            <v>translations</v>
          </cell>
        </row>
        <row r="1418">
          <cell r="F1418" t="str">
            <v>failed</v>
          </cell>
          <cell r="T1418" t="str">
            <v>publishing</v>
          </cell>
          <cell r="U1418" t="str">
            <v>translations</v>
          </cell>
        </row>
        <row r="1419">
          <cell r="F1419" t="str">
            <v>failed</v>
          </cell>
          <cell r="T1419" t="str">
            <v>publishing</v>
          </cell>
          <cell r="U1419" t="str">
            <v>translations</v>
          </cell>
        </row>
        <row r="1420">
          <cell r="F1420" t="str">
            <v>failed</v>
          </cell>
          <cell r="T1420" t="str">
            <v>publishing</v>
          </cell>
          <cell r="U1420" t="str">
            <v>translations</v>
          </cell>
        </row>
        <row r="1421">
          <cell r="F1421" t="str">
            <v>failed</v>
          </cell>
          <cell r="T1421" t="str">
            <v>publishing</v>
          </cell>
          <cell r="U1421" t="str">
            <v>translations</v>
          </cell>
        </row>
        <row r="1422">
          <cell r="F1422" t="str">
            <v>failed</v>
          </cell>
          <cell r="T1422" t="str">
            <v>publishing</v>
          </cell>
          <cell r="U1422" t="str">
            <v>translations</v>
          </cell>
        </row>
        <row r="1423">
          <cell r="F1423" t="str">
            <v>failed</v>
          </cell>
          <cell r="T1423" t="str">
            <v>publishing</v>
          </cell>
          <cell r="U1423" t="str">
            <v>translations</v>
          </cell>
        </row>
        <row r="1424">
          <cell r="F1424" t="str">
            <v>failed</v>
          </cell>
          <cell r="T1424" t="str">
            <v>publishing</v>
          </cell>
          <cell r="U1424" t="str">
            <v>translations</v>
          </cell>
        </row>
        <row r="1425">
          <cell r="F1425" t="str">
            <v>failed</v>
          </cell>
          <cell r="T1425" t="str">
            <v>publishing</v>
          </cell>
          <cell r="U1425" t="str">
            <v>translations</v>
          </cell>
        </row>
        <row r="1426">
          <cell r="F1426" t="str">
            <v>failed</v>
          </cell>
          <cell r="T1426" t="str">
            <v>publishing</v>
          </cell>
          <cell r="U1426" t="str">
            <v>translations</v>
          </cell>
        </row>
        <row r="1427">
          <cell r="F1427" t="str">
            <v>failed</v>
          </cell>
          <cell r="T1427" t="str">
            <v>publishing</v>
          </cell>
          <cell r="U1427" t="str">
            <v>translations</v>
          </cell>
        </row>
        <row r="1428">
          <cell r="F1428" t="str">
            <v>failed</v>
          </cell>
          <cell r="T1428" t="str">
            <v>publishing</v>
          </cell>
          <cell r="U1428" t="str">
            <v>translations</v>
          </cell>
        </row>
        <row r="1429">
          <cell r="F1429" t="str">
            <v>failed</v>
          </cell>
          <cell r="T1429" t="str">
            <v>publishing</v>
          </cell>
          <cell r="U1429" t="str">
            <v>translations</v>
          </cell>
        </row>
        <row r="1430">
          <cell r="F1430" t="str">
            <v>failed</v>
          </cell>
          <cell r="T1430" t="str">
            <v>publishing</v>
          </cell>
          <cell r="U1430" t="str">
            <v>translations</v>
          </cell>
        </row>
        <row r="1431">
          <cell r="F1431" t="str">
            <v>failed</v>
          </cell>
          <cell r="T1431" t="str">
            <v>publishing</v>
          </cell>
          <cell r="U1431" t="str">
            <v>translations</v>
          </cell>
        </row>
        <row r="1432">
          <cell r="F1432" t="str">
            <v>failed</v>
          </cell>
          <cell r="T1432" t="str">
            <v>publishing</v>
          </cell>
          <cell r="U1432" t="str">
            <v>translations</v>
          </cell>
        </row>
        <row r="1433">
          <cell r="F1433" t="str">
            <v>failed</v>
          </cell>
          <cell r="T1433" t="str">
            <v>publishing</v>
          </cell>
          <cell r="U1433" t="str">
            <v>translations</v>
          </cell>
        </row>
        <row r="1434">
          <cell r="F1434" t="str">
            <v>failed</v>
          </cell>
          <cell r="T1434" t="str">
            <v>publishing</v>
          </cell>
          <cell r="U1434" t="str">
            <v>translations</v>
          </cell>
        </row>
        <row r="1435">
          <cell r="F1435" t="str">
            <v>failed</v>
          </cell>
          <cell r="T1435" t="str">
            <v>publishing</v>
          </cell>
          <cell r="U1435" t="str">
            <v>translations</v>
          </cell>
        </row>
        <row r="1436">
          <cell r="F1436" t="str">
            <v>failed</v>
          </cell>
          <cell r="T1436" t="str">
            <v>publishing</v>
          </cell>
          <cell r="U1436" t="str">
            <v>translations</v>
          </cell>
        </row>
        <row r="1437">
          <cell r="F1437" t="str">
            <v>failed</v>
          </cell>
          <cell r="T1437" t="str">
            <v>publishing</v>
          </cell>
          <cell r="U1437" t="str">
            <v>translations</v>
          </cell>
        </row>
        <row r="1438">
          <cell r="F1438" t="str">
            <v>failed</v>
          </cell>
          <cell r="T1438" t="str">
            <v>publishing</v>
          </cell>
          <cell r="U1438" t="str">
            <v>translations</v>
          </cell>
        </row>
        <row r="1439">
          <cell r="F1439" t="str">
            <v>failed</v>
          </cell>
          <cell r="T1439" t="str">
            <v>publishing</v>
          </cell>
          <cell r="U1439" t="str">
            <v>translations</v>
          </cell>
        </row>
        <row r="1440">
          <cell r="F1440" t="str">
            <v>failed</v>
          </cell>
          <cell r="T1440" t="str">
            <v>publishing</v>
          </cell>
          <cell r="U1440" t="str">
            <v>translations</v>
          </cell>
        </row>
        <row r="1441">
          <cell r="F1441" t="str">
            <v>failed</v>
          </cell>
          <cell r="T1441" t="str">
            <v>publishing</v>
          </cell>
          <cell r="U1441" t="str">
            <v>translations</v>
          </cell>
        </row>
        <row r="1442">
          <cell r="F1442" t="str">
            <v>failed</v>
          </cell>
          <cell r="T1442" t="str">
            <v>publishing</v>
          </cell>
          <cell r="U1442" t="str">
            <v>translations</v>
          </cell>
        </row>
        <row r="1443">
          <cell r="F1443" t="str">
            <v>failed</v>
          </cell>
          <cell r="T1443" t="str">
            <v>publishing</v>
          </cell>
          <cell r="U1443" t="str">
            <v>translations</v>
          </cell>
        </row>
        <row r="1444">
          <cell r="F1444" t="str">
            <v>failed</v>
          </cell>
          <cell r="T1444" t="str">
            <v>publishing</v>
          </cell>
          <cell r="U1444" t="str">
            <v>translations</v>
          </cell>
        </row>
        <row r="1445">
          <cell r="F1445" t="str">
            <v>failed</v>
          </cell>
          <cell r="T1445" t="str">
            <v>publishing</v>
          </cell>
          <cell r="U1445" t="str">
            <v>translations</v>
          </cell>
        </row>
        <row r="1446">
          <cell r="F1446" t="str">
            <v>failed</v>
          </cell>
          <cell r="T1446" t="str">
            <v>publishing</v>
          </cell>
          <cell r="U1446" t="str">
            <v>translations</v>
          </cell>
        </row>
        <row r="1447">
          <cell r="F1447" t="str">
            <v>failed</v>
          </cell>
          <cell r="T1447" t="str">
            <v>publishing</v>
          </cell>
          <cell r="U1447" t="str">
            <v>translations</v>
          </cell>
        </row>
        <row r="1448">
          <cell r="F1448" t="str">
            <v>failed</v>
          </cell>
          <cell r="T1448" t="str">
            <v>publishing</v>
          </cell>
          <cell r="U1448" t="str">
            <v>translations</v>
          </cell>
        </row>
        <row r="1449">
          <cell r="F1449" t="str">
            <v>failed</v>
          </cell>
          <cell r="T1449" t="str">
            <v>publishing</v>
          </cell>
          <cell r="U1449" t="str">
            <v>translations</v>
          </cell>
        </row>
        <row r="1450">
          <cell r="F1450" t="str">
            <v>failed</v>
          </cell>
          <cell r="T1450" t="str">
            <v>publishing</v>
          </cell>
          <cell r="U1450" t="str">
            <v>translations</v>
          </cell>
        </row>
        <row r="1451">
          <cell r="F1451" t="str">
            <v>failed</v>
          </cell>
          <cell r="T1451" t="str">
            <v>publishing</v>
          </cell>
          <cell r="U1451" t="str">
            <v>translations</v>
          </cell>
        </row>
        <row r="1452">
          <cell r="F1452" t="str">
            <v>failed</v>
          </cell>
          <cell r="T1452" t="str">
            <v>publishing</v>
          </cell>
          <cell r="U1452" t="str">
            <v>translations</v>
          </cell>
        </row>
        <row r="1453">
          <cell r="F1453" t="str">
            <v>canceled</v>
          </cell>
          <cell r="T1453" t="str">
            <v>publishing</v>
          </cell>
          <cell r="U1453" t="str">
            <v>translations</v>
          </cell>
        </row>
        <row r="1454">
          <cell r="F1454" t="str">
            <v>canceled</v>
          </cell>
          <cell r="T1454" t="str">
            <v>publishing</v>
          </cell>
          <cell r="U1454" t="str">
            <v>translations</v>
          </cell>
        </row>
        <row r="1455">
          <cell r="F1455" t="str">
            <v>canceled</v>
          </cell>
          <cell r="T1455" t="str">
            <v>publishing</v>
          </cell>
          <cell r="U1455" t="str">
            <v>translations</v>
          </cell>
        </row>
        <row r="1456">
          <cell r="F1456" t="str">
            <v>canceled</v>
          </cell>
          <cell r="T1456" t="str">
            <v>publishing</v>
          </cell>
          <cell r="U1456" t="str">
            <v>translations</v>
          </cell>
        </row>
        <row r="1457">
          <cell r="F1457" t="str">
            <v>canceled</v>
          </cell>
          <cell r="T1457" t="str">
            <v>publishing</v>
          </cell>
          <cell r="U1457" t="str">
            <v>translations</v>
          </cell>
        </row>
        <row r="1458">
          <cell r="F1458" t="str">
            <v>canceled</v>
          </cell>
          <cell r="T1458" t="str">
            <v>publishing</v>
          </cell>
          <cell r="U1458" t="str">
            <v>translations</v>
          </cell>
        </row>
        <row r="1459">
          <cell r="F1459" t="str">
            <v>canceled</v>
          </cell>
          <cell r="T1459" t="str">
            <v>publishing</v>
          </cell>
          <cell r="U1459" t="str">
            <v>translations</v>
          </cell>
        </row>
        <row r="1460">
          <cell r="F1460" t="str">
            <v>canceled</v>
          </cell>
          <cell r="T1460" t="str">
            <v>publishing</v>
          </cell>
          <cell r="U1460" t="str">
            <v>translations</v>
          </cell>
        </row>
        <row r="1461">
          <cell r="F1461" t="str">
            <v>canceled</v>
          </cell>
          <cell r="T1461" t="str">
            <v>publishing</v>
          </cell>
          <cell r="U1461" t="str">
            <v>translations</v>
          </cell>
        </row>
        <row r="1462">
          <cell r="F1462" t="str">
            <v>canceled</v>
          </cell>
          <cell r="T1462" t="str">
            <v>publishing</v>
          </cell>
          <cell r="U1462" t="str">
            <v>translations</v>
          </cell>
        </row>
        <row r="1463">
          <cell r="F1463" t="str">
            <v>successful</v>
          </cell>
          <cell r="T1463" t="str">
            <v>publishing</v>
          </cell>
          <cell r="U1463" t="str">
            <v>radio &amp; podcasts</v>
          </cell>
        </row>
        <row r="1464">
          <cell r="F1464" t="str">
            <v>successful</v>
          </cell>
          <cell r="T1464" t="str">
            <v>publishing</v>
          </cell>
          <cell r="U1464" t="str">
            <v>radio &amp; podcasts</v>
          </cell>
        </row>
        <row r="1465">
          <cell r="F1465" t="str">
            <v>successful</v>
          </cell>
          <cell r="T1465" t="str">
            <v>publishing</v>
          </cell>
          <cell r="U1465" t="str">
            <v>radio &amp; podcasts</v>
          </cell>
        </row>
        <row r="1466">
          <cell r="F1466" t="str">
            <v>successful</v>
          </cell>
          <cell r="T1466" t="str">
            <v>publishing</v>
          </cell>
          <cell r="U1466" t="str">
            <v>radio &amp; podcasts</v>
          </cell>
        </row>
        <row r="1467">
          <cell r="F1467" t="str">
            <v>successful</v>
          </cell>
          <cell r="T1467" t="str">
            <v>publishing</v>
          </cell>
          <cell r="U1467" t="str">
            <v>radio &amp; podcasts</v>
          </cell>
        </row>
        <row r="1468">
          <cell r="F1468" t="str">
            <v>successful</v>
          </cell>
          <cell r="T1468" t="str">
            <v>publishing</v>
          </cell>
          <cell r="U1468" t="str">
            <v>radio &amp; podcasts</v>
          </cell>
        </row>
        <row r="1469">
          <cell r="F1469" t="str">
            <v>successful</v>
          </cell>
          <cell r="T1469" t="str">
            <v>publishing</v>
          </cell>
          <cell r="U1469" t="str">
            <v>radio &amp; podcasts</v>
          </cell>
        </row>
        <row r="1470">
          <cell r="F1470" t="str">
            <v>successful</v>
          </cell>
          <cell r="T1470" t="str">
            <v>publishing</v>
          </cell>
          <cell r="U1470" t="str">
            <v>radio &amp; podcasts</v>
          </cell>
        </row>
        <row r="1471">
          <cell r="F1471" t="str">
            <v>successful</v>
          </cell>
          <cell r="T1471" t="str">
            <v>publishing</v>
          </cell>
          <cell r="U1471" t="str">
            <v>radio &amp; podcasts</v>
          </cell>
        </row>
        <row r="1472">
          <cell r="F1472" t="str">
            <v>successful</v>
          </cell>
          <cell r="T1472" t="str">
            <v>publishing</v>
          </cell>
          <cell r="U1472" t="str">
            <v>radio &amp; podcasts</v>
          </cell>
        </row>
        <row r="1473">
          <cell r="F1473" t="str">
            <v>successful</v>
          </cell>
          <cell r="T1473" t="str">
            <v>publishing</v>
          </cell>
          <cell r="U1473" t="str">
            <v>radio &amp; podcasts</v>
          </cell>
        </row>
        <row r="1474">
          <cell r="F1474" t="str">
            <v>successful</v>
          </cell>
          <cell r="T1474" t="str">
            <v>publishing</v>
          </cell>
          <cell r="U1474" t="str">
            <v>radio &amp; podcasts</v>
          </cell>
        </row>
        <row r="1475">
          <cell r="F1475" t="str">
            <v>successful</v>
          </cell>
          <cell r="T1475" t="str">
            <v>publishing</v>
          </cell>
          <cell r="U1475" t="str">
            <v>radio &amp; podcasts</v>
          </cell>
        </row>
        <row r="1476">
          <cell r="F1476" t="str">
            <v>successful</v>
          </cell>
          <cell r="T1476" t="str">
            <v>publishing</v>
          </cell>
          <cell r="U1476" t="str">
            <v>radio &amp; podcasts</v>
          </cell>
        </row>
        <row r="1477">
          <cell r="F1477" t="str">
            <v>successful</v>
          </cell>
          <cell r="T1477" t="str">
            <v>publishing</v>
          </cell>
          <cell r="U1477" t="str">
            <v>radio &amp; podcasts</v>
          </cell>
        </row>
        <row r="1478">
          <cell r="F1478" t="str">
            <v>successful</v>
          </cell>
          <cell r="T1478" t="str">
            <v>publishing</v>
          </cell>
          <cell r="U1478" t="str">
            <v>radio &amp; podcasts</v>
          </cell>
        </row>
        <row r="1479">
          <cell r="F1479" t="str">
            <v>successful</v>
          </cell>
          <cell r="T1479" t="str">
            <v>publishing</v>
          </cell>
          <cell r="U1479" t="str">
            <v>radio &amp; podcasts</v>
          </cell>
        </row>
        <row r="1480">
          <cell r="F1480" t="str">
            <v>successful</v>
          </cell>
          <cell r="T1480" t="str">
            <v>publishing</v>
          </cell>
          <cell r="U1480" t="str">
            <v>radio &amp; podcasts</v>
          </cell>
        </row>
        <row r="1481">
          <cell r="F1481" t="str">
            <v>successful</v>
          </cell>
          <cell r="T1481" t="str">
            <v>publishing</v>
          </cell>
          <cell r="U1481" t="str">
            <v>radio &amp; podcasts</v>
          </cell>
        </row>
        <row r="1482">
          <cell r="F1482" t="str">
            <v>successful</v>
          </cell>
          <cell r="T1482" t="str">
            <v>publishing</v>
          </cell>
          <cell r="U1482" t="str">
            <v>radio &amp; podcasts</v>
          </cell>
        </row>
        <row r="1483">
          <cell r="F1483" t="str">
            <v>failed</v>
          </cell>
          <cell r="T1483" t="str">
            <v>publishing</v>
          </cell>
          <cell r="U1483" t="str">
            <v>fiction</v>
          </cell>
        </row>
        <row r="1484">
          <cell r="F1484" t="str">
            <v>failed</v>
          </cell>
          <cell r="T1484" t="str">
            <v>publishing</v>
          </cell>
          <cell r="U1484" t="str">
            <v>fiction</v>
          </cell>
        </row>
        <row r="1485">
          <cell r="F1485" t="str">
            <v>failed</v>
          </cell>
          <cell r="T1485" t="str">
            <v>publishing</v>
          </cell>
          <cell r="U1485" t="str">
            <v>fiction</v>
          </cell>
        </row>
        <row r="1486">
          <cell r="F1486" t="str">
            <v>failed</v>
          </cell>
          <cell r="T1486" t="str">
            <v>publishing</v>
          </cell>
          <cell r="U1486" t="str">
            <v>fiction</v>
          </cell>
        </row>
        <row r="1487">
          <cell r="F1487" t="str">
            <v>failed</v>
          </cell>
          <cell r="T1487" t="str">
            <v>publishing</v>
          </cell>
          <cell r="U1487" t="str">
            <v>fiction</v>
          </cell>
        </row>
        <row r="1488">
          <cell r="F1488" t="str">
            <v>failed</v>
          </cell>
          <cell r="T1488" t="str">
            <v>publishing</v>
          </cell>
          <cell r="U1488" t="str">
            <v>fiction</v>
          </cell>
        </row>
        <row r="1489">
          <cell r="F1489" t="str">
            <v>failed</v>
          </cell>
          <cell r="T1489" t="str">
            <v>publishing</v>
          </cell>
          <cell r="U1489" t="str">
            <v>fiction</v>
          </cell>
        </row>
        <row r="1490">
          <cell r="F1490" t="str">
            <v>failed</v>
          </cell>
          <cell r="T1490" t="str">
            <v>publishing</v>
          </cell>
          <cell r="U1490" t="str">
            <v>fiction</v>
          </cell>
        </row>
        <row r="1491">
          <cell r="F1491" t="str">
            <v>failed</v>
          </cell>
          <cell r="T1491" t="str">
            <v>publishing</v>
          </cell>
          <cell r="U1491" t="str">
            <v>fiction</v>
          </cell>
        </row>
        <row r="1492">
          <cell r="F1492" t="str">
            <v>failed</v>
          </cell>
          <cell r="T1492" t="str">
            <v>publishing</v>
          </cell>
          <cell r="U1492" t="str">
            <v>fiction</v>
          </cell>
        </row>
        <row r="1493">
          <cell r="F1493" t="str">
            <v>failed</v>
          </cell>
          <cell r="T1493" t="str">
            <v>publishing</v>
          </cell>
          <cell r="U1493" t="str">
            <v>fiction</v>
          </cell>
        </row>
        <row r="1494">
          <cell r="F1494" t="str">
            <v>failed</v>
          </cell>
          <cell r="T1494" t="str">
            <v>publishing</v>
          </cell>
          <cell r="U1494" t="str">
            <v>fiction</v>
          </cell>
        </row>
        <row r="1495">
          <cell r="F1495" t="str">
            <v>failed</v>
          </cell>
          <cell r="T1495" t="str">
            <v>publishing</v>
          </cell>
          <cell r="U1495" t="str">
            <v>fiction</v>
          </cell>
        </row>
        <row r="1496">
          <cell r="F1496" t="str">
            <v>failed</v>
          </cell>
          <cell r="T1496" t="str">
            <v>publishing</v>
          </cell>
          <cell r="U1496" t="str">
            <v>fiction</v>
          </cell>
        </row>
        <row r="1497">
          <cell r="F1497" t="str">
            <v>failed</v>
          </cell>
          <cell r="T1497" t="str">
            <v>publishing</v>
          </cell>
          <cell r="U1497" t="str">
            <v>fiction</v>
          </cell>
        </row>
        <row r="1498">
          <cell r="F1498" t="str">
            <v>failed</v>
          </cell>
          <cell r="T1498" t="str">
            <v>publishing</v>
          </cell>
          <cell r="U1498" t="str">
            <v>fiction</v>
          </cell>
        </row>
        <row r="1499">
          <cell r="F1499" t="str">
            <v>failed</v>
          </cell>
          <cell r="T1499" t="str">
            <v>publishing</v>
          </cell>
          <cell r="U1499" t="str">
            <v>fiction</v>
          </cell>
        </row>
        <row r="1500">
          <cell r="F1500" t="str">
            <v>failed</v>
          </cell>
          <cell r="T1500" t="str">
            <v>publishing</v>
          </cell>
          <cell r="U1500" t="str">
            <v>fiction</v>
          </cell>
        </row>
        <row r="1501">
          <cell r="F1501" t="str">
            <v>failed</v>
          </cell>
          <cell r="T1501" t="str">
            <v>publishing</v>
          </cell>
          <cell r="U1501" t="str">
            <v>fiction</v>
          </cell>
        </row>
        <row r="1502">
          <cell r="F1502" t="str">
            <v>failed</v>
          </cell>
          <cell r="T1502" t="str">
            <v>publishing</v>
          </cell>
          <cell r="U1502" t="str">
            <v>fiction</v>
          </cell>
        </row>
        <row r="1503">
          <cell r="F1503" t="str">
            <v>successful</v>
          </cell>
          <cell r="T1503" t="str">
            <v>photography</v>
          </cell>
          <cell r="U1503" t="str">
            <v>photobooks</v>
          </cell>
        </row>
        <row r="1504">
          <cell r="F1504" t="str">
            <v>successful</v>
          </cell>
          <cell r="T1504" t="str">
            <v>photography</v>
          </cell>
          <cell r="U1504" t="str">
            <v>photobooks</v>
          </cell>
        </row>
        <row r="1505">
          <cell r="F1505" t="str">
            <v>successful</v>
          </cell>
          <cell r="T1505" t="str">
            <v>photography</v>
          </cell>
          <cell r="U1505" t="str">
            <v>photobooks</v>
          </cell>
        </row>
        <row r="1506">
          <cell r="F1506" t="str">
            <v>successful</v>
          </cell>
          <cell r="T1506" t="str">
            <v>photography</v>
          </cell>
          <cell r="U1506" t="str">
            <v>photobooks</v>
          </cell>
        </row>
        <row r="1507">
          <cell r="F1507" t="str">
            <v>successful</v>
          </cell>
          <cell r="T1507" t="str">
            <v>photography</v>
          </cell>
          <cell r="U1507" t="str">
            <v>photobooks</v>
          </cell>
        </row>
        <row r="1508">
          <cell r="F1508" t="str">
            <v>successful</v>
          </cell>
          <cell r="T1508" t="str">
            <v>photography</v>
          </cell>
          <cell r="U1508" t="str">
            <v>photobooks</v>
          </cell>
        </row>
        <row r="1509">
          <cell r="F1509" t="str">
            <v>successful</v>
          </cell>
          <cell r="T1509" t="str">
            <v>photography</v>
          </cell>
          <cell r="U1509" t="str">
            <v>photobooks</v>
          </cell>
        </row>
        <row r="1510">
          <cell r="F1510" t="str">
            <v>successful</v>
          </cell>
          <cell r="T1510" t="str">
            <v>photography</v>
          </cell>
          <cell r="U1510" t="str">
            <v>photobooks</v>
          </cell>
        </row>
        <row r="1511">
          <cell r="F1511" t="str">
            <v>successful</v>
          </cell>
          <cell r="T1511" t="str">
            <v>photography</v>
          </cell>
          <cell r="U1511" t="str">
            <v>photobooks</v>
          </cell>
        </row>
        <row r="1512">
          <cell r="F1512" t="str">
            <v>successful</v>
          </cell>
          <cell r="T1512" t="str">
            <v>photography</v>
          </cell>
          <cell r="U1512" t="str">
            <v>photobooks</v>
          </cell>
        </row>
        <row r="1513">
          <cell r="F1513" t="str">
            <v>successful</v>
          </cell>
          <cell r="T1513" t="str">
            <v>photography</v>
          </cell>
          <cell r="U1513" t="str">
            <v>photobooks</v>
          </cell>
        </row>
        <row r="1514">
          <cell r="F1514" t="str">
            <v>successful</v>
          </cell>
          <cell r="T1514" t="str">
            <v>photography</v>
          </cell>
          <cell r="U1514" t="str">
            <v>photobooks</v>
          </cell>
        </row>
        <row r="1515">
          <cell r="F1515" t="str">
            <v>successful</v>
          </cell>
          <cell r="T1515" t="str">
            <v>photography</v>
          </cell>
          <cell r="U1515" t="str">
            <v>photobooks</v>
          </cell>
        </row>
        <row r="1516">
          <cell r="F1516" t="str">
            <v>successful</v>
          </cell>
          <cell r="T1516" t="str">
            <v>photography</v>
          </cell>
          <cell r="U1516" t="str">
            <v>photobooks</v>
          </cell>
        </row>
        <row r="1517">
          <cell r="F1517" t="str">
            <v>successful</v>
          </cell>
          <cell r="T1517" t="str">
            <v>photography</v>
          </cell>
          <cell r="U1517" t="str">
            <v>photobooks</v>
          </cell>
        </row>
        <row r="1518">
          <cell r="F1518" t="str">
            <v>successful</v>
          </cell>
          <cell r="T1518" t="str">
            <v>photography</v>
          </cell>
          <cell r="U1518" t="str">
            <v>photobooks</v>
          </cell>
        </row>
        <row r="1519">
          <cell r="F1519" t="str">
            <v>successful</v>
          </cell>
          <cell r="T1519" t="str">
            <v>photography</v>
          </cell>
          <cell r="U1519" t="str">
            <v>photobooks</v>
          </cell>
        </row>
        <row r="1520">
          <cell r="F1520" t="str">
            <v>successful</v>
          </cell>
          <cell r="T1520" t="str">
            <v>photography</v>
          </cell>
          <cell r="U1520" t="str">
            <v>photobooks</v>
          </cell>
        </row>
        <row r="1521">
          <cell r="F1521" t="str">
            <v>successful</v>
          </cell>
          <cell r="T1521" t="str">
            <v>photography</v>
          </cell>
          <cell r="U1521" t="str">
            <v>photobooks</v>
          </cell>
        </row>
        <row r="1522">
          <cell r="F1522" t="str">
            <v>successful</v>
          </cell>
          <cell r="T1522" t="str">
            <v>photography</v>
          </cell>
          <cell r="U1522" t="str">
            <v>photobooks</v>
          </cell>
        </row>
        <row r="1523">
          <cell r="F1523" t="str">
            <v>successful</v>
          </cell>
          <cell r="T1523" t="str">
            <v>photography</v>
          </cell>
          <cell r="U1523" t="str">
            <v>photobooks</v>
          </cell>
        </row>
        <row r="1524">
          <cell r="F1524" t="str">
            <v>successful</v>
          </cell>
          <cell r="T1524" t="str">
            <v>photography</v>
          </cell>
          <cell r="U1524" t="str">
            <v>photobooks</v>
          </cell>
        </row>
        <row r="1525">
          <cell r="F1525" t="str">
            <v>successful</v>
          </cell>
          <cell r="T1525" t="str">
            <v>photography</v>
          </cell>
          <cell r="U1525" t="str">
            <v>photobooks</v>
          </cell>
        </row>
        <row r="1526">
          <cell r="F1526" t="str">
            <v>successful</v>
          </cell>
          <cell r="T1526" t="str">
            <v>photography</v>
          </cell>
          <cell r="U1526" t="str">
            <v>photobooks</v>
          </cell>
        </row>
        <row r="1527">
          <cell r="F1527" t="str">
            <v>successful</v>
          </cell>
          <cell r="T1527" t="str">
            <v>photography</v>
          </cell>
          <cell r="U1527" t="str">
            <v>photobooks</v>
          </cell>
        </row>
        <row r="1528">
          <cell r="F1528" t="str">
            <v>successful</v>
          </cell>
          <cell r="T1528" t="str">
            <v>photography</v>
          </cell>
          <cell r="U1528" t="str">
            <v>photobooks</v>
          </cell>
        </row>
        <row r="1529">
          <cell r="F1529" t="str">
            <v>successful</v>
          </cell>
          <cell r="T1529" t="str">
            <v>photography</v>
          </cell>
          <cell r="U1529" t="str">
            <v>photobooks</v>
          </cell>
        </row>
        <row r="1530">
          <cell r="F1530" t="str">
            <v>successful</v>
          </cell>
          <cell r="T1530" t="str">
            <v>photography</v>
          </cell>
          <cell r="U1530" t="str">
            <v>photobooks</v>
          </cell>
        </row>
        <row r="1531">
          <cell r="F1531" t="str">
            <v>successful</v>
          </cell>
          <cell r="T1531" t="str">
            <v>photography</v>
          </cell>
          <cell r="U1531" t="str">
            <v>photobooks</v>
          </cell>
        </row>
        <row r="1532">
          <cell r="F1532" t="str">
            <v>successful</v>
          </cell>
          <cell r="T1532" t="str">
            <v>photography</v>
          </cell>
          <cell r="U1532" t="str">
            <v>photobooks</v>
          </cell>
        </row>
        <row r="1533">
          <cell r="F1533" t="str">
            <v>successful</v>
          </cell>
          <cell r="T1533" t="str">
            <v>photography</v>
          </cell>
          <cell r="U1533" t="str">
            <v>photobooks</v>
          </cell>
        </row>
        <row r="1534">
          <cell r="F1534" t="str">
            <v>successful</v>
          </cell>
          <cell r="T1534" t="str">
            <v>photography</v>
          </cell>
          <cell r="U1534" t="str">
            <v>photobooks</v>
          </cell>
        </row>
        <row r="1535">
          <cell r="F1535" t="str">
            <v>successful</v>
          </cell>
          <cell r="T1535" t="str">
            <v>photography</v>
          </cell>
          <cell r="U1535" t="str">
            <v>photobooks</v>
          </cell>
        </row>
        <row r="1536">
          <cell r="F1536" t="str">
            <v>successful</v>
          </cell>
          <cell r="T1536" t="str">
            <v>photography</v>
          </cell>
          <cell r="U1536" t="str">
            <v>photobooks</v>
          </cell>
        </row>
        <row r="1537">
          <cell r="F1537" t="str">
            <v>successful</v>
          </cell>
          <cell r="T1537" t="str">
            <v>photography</v>
          </cell>
          <cell r="U1537" t="str">
            <v>photobooks</v>
          </cell>
        </row>
        <row r="1538">
          <cell r="F1538" t="str">
            <v>successful</v>
          </cell>
          <cell r="T1538" t="str">
            <v>photography</v>
          </cell>
          <cell r="U1538" t="str">
            <v>photobooks</v>
          </cell>
        </row>
        <row r="1539">
          <cell r="F1539" t="str">
            <v>successful</v>
          </cell>
          <cell r="T1539" t="str">
            <v>photography</v>
          </cell>
          <cell r="U1539" t="str">
            <v>photobooks</v>
          </cell>
        </row>
        <row r="1540">
          <cell r="F1540" t="str">
            <v>successful</v>
          </cell>
          <cell r="T1540" t="str">
            <v>photography</v>
          </cell>
          <cell r="U1540" t="str">
            <v>photobooks</v>
          </cell>
        </row>
        <row r="1541">
          <cell r="F1541" t="str">
            <v>successful</v>
          </cell>
          <cell r="T1541" t="str">
            <v>photography</v>
          </cell>
          <cell r="U1541" t="str">
            <v>photobooks</v>
          </cell>
        </row>
        <row r="1542">
          <cell r="F1542" t="str">
            <v>successful</v>
          </cell>
          <cell r="T1542" t="str">
            <v>photography</v>
          </cell>
          <cell r="U1542" t="str">
            <v>photobooks</v>
          </cell>
        </row>
        <row r="1543">
          <cell r="F1543" t="str">
            <v>failed</v>
          </cell>
          <cell r="T1543" t="str">
            <v>photography</v>
          </cell>
          <cell r="U1543" t="str">
            <v>nature</v>
          </cell>
        </row>
        <row r="1544">
          <cell r="F1544" t="str">
            <v>failed</v>
          </cell>
          <cell r="T1544" t="str">
            <v>photography</v>
          </cell>
          <cell r="U1544" t="str">
            <v>nature</v>
          </cell>
        </row>
        <row r="1545">
          <cell r="F1545" t="str">
            <v>failed</v>
          </cell>
          <cell r="T1545" t="str">
            <v>photography</v>
          </cell>
          <cell r="U1545" t="str">
            <v>nature</v>
          </cell>
        </row>
        <row r="1546">
          <cell r="F1546" t="str">
            <v>failed</v>
          </cell>
          <cell r="T1546" t="str">
            <v>photography</v>
          </cell>
          <cell r="U1546" t="str">
            <v>nature</v>
          </cell>
        </row>
        <row r="1547">
          <cell r="F1547" t="str">
            <v>failed</v>
          </cell>
          <cell r="T1547" t="str">
            <v>photography</v>
          </cell>
          <cell r="U1547" t="str">
            <v>nature</v>
          </cell>
        </row>
        <row r="1548">
          <cell r="F1548" t="str">
            <v>failed</v>
          </cell>
          <cell r="T1548" t="str">
            <v>photography</v>
          </cell>
          <cell r="U1548" t="str">
            <v>nature</v>
          </cell>
        </row>
        <row r="1549">
          <cell r="F1549" t="str">
            <v>failed</v>
          </cell>
          <cell r="T1549" t="str">
            <v>photography</v>
          </cell>
          <cell r="U1549" t="str">
            <v>nature</v>
          </cell>
        </row>
        <row r="1550">
          <cell r="F1550" t="str">
            <v>failed</v>
          </cell>
          <cell r="T1550" t="str">
            <v>photography</v>
          </cell>
          <cell r="U1550" t="str">
            <v>nature</v>
          </cell>
        </row>
        <row r="1551">
          <cell r="F1551" t="str">
            <v>failed</v>
          </cell>
          <cell r="T1551" t="str">
            <v>photography</v>
          </cell>
          <cell r="U1551" t="str">
            <v>nature</v>
          </cell>
        </row>
        <row r="1552">
          <cell r="F1552" t="str">
            <v>failed</v>
          </cell>
          <cell r="T1552" t="str">
            <v>photography</v>
          </cell>
          <cell r="U1552" t="str">
            <v>nature</v>
          </cell>
        </row>
        <row r="1553">
          <cell r="F1553" t="str">
            <v>failed</v>
          </cell>
          <cell r="T1553" t="str">
            <v>photography</v>
          </cell>
          <cell r="U1553" t="str">
            <v>nature</v>
          </cell>
        </row>
        <row r="1554">
          <cell r="F1554" t="str">
            <v>failed</v>
          </cell>
          <cell r="T1554" t="str">
            <v>photography</v>
          </cell>
          <cell r="U1554" t="str">
            <v>nature</v>
          </cell>
        </row>
        <row r="1555">
          <cell r="F1555" t="str">
            <v>failed</v>
          </cell>
          <cell r="T1555" t="str">
            <v>photography</v>
          </cell>
          <cell r="U1555" t="str">
            <v>nature</v>
          </cell>
        </row>
        <row r="1556">
          <cell r="F1556" t="str">
            <v>failed</v>
          </cell>
          <cell r="T1556" t="str">
            <v>photography</v>
          </cell>
          <cell r="U1556" t="str">
            <v>nature</v>
          </cell>
        </row>
        <row r="1557">
          <cell r="F1557" t="str">
            <v>failed</v>
          </cell>
          <cell r="T1557" t="str">
            <v>photography</v>
          </cell>
          <cell r="U1557" t="str">
            <v>nature</v>
          </cell>
        </row>
        <row r="1558">
          <cell r="F1558" t="str">
            <v>failed</v>
          </cell>
          <cell r="T1558" t="str">
            <v>photography</v>
          </cell>
          <cell r="U1558" t="str">
            <v>nature</v>
          </cell>
        </row>
        <row r="1559">
          <cell r="F1559" t="str">
            <v>failed</v>
          </cell>
          <cell r="T1559" t="str">
            <v>photography</v>
          </cell>
          <cell r="U1559" t="str">
            <v>nature</v>
          </cell>
        </row>
        <row r="1560">
          <cell r="F1560" t="str">
            <v>failed</v>
          </cell>
          <cell r="T1560" t="str">
            <v>photography</v>
          </cell>
          <cell r="U1560" t="str">
            <v>nature</v>
          </cell>
        </row>
        <row r="1561">
          <cell r="F1561" t="str">
            <v>failed</v>
          </cell>
          <cell r="T1561" t="str">
            <v>photography</v>
          </cell>
          <cell r="U1561" t="str">
            <v>nature</v>
          </cell>
        </row>
        <row r="1562">
          <cell r="F1562" t="str">
            <v>failed</v>
          </cell>
          <cell r="T1562" t="str">
            <v>photography</v>
          </cell>
          <cell r="U1562" t="str">
            <v>nature</v>
          </cell>
        </row>
        <row r="1563">
          <cell r="F1563" t="str">
            <v>canceled</v>
          </cell>
          <cell r="T1563" t="str">
            <v>publishing</v>
          </cell>
          <cell r="U1563" t="str">
            <v>art books</v>
          </cell>
        </row>
        <row r="1564">
          <cell r="F1564" t="str">
            <v>canceled</v>
          </cell>
          <cell r="T1564" t="str">
            <v>publishing</v>
          </cell>
          <cell r="U1564" t="str">
            <v>art books</v>
          </cell>
        </row>
        <row r="1565">
          <cell r="F1565" t="str">
            <v>canceled</v>
          </cell>
          <cell r="T1565" t="str">
            <v>publishing</v>
          </cell>
          <cell r="U1565" t="str">
            <v>art books</v>
          </cell>
        </row>
        <row r="1566">
          <cell r="F1566" t="str">
            <v>canceled</v>
          </cell>
          <cell r="T1566" t="str">
            <v>publishing</v>
          </cell>
          <cell r="U1566" t="str">
            <v>art books</v>
          </cell>
        </row>
        <row r="1567">
          <cell r="F1567" t="str">
            <v>canceled</v>
          </cell>
          <cell r="T1567" t="str">
            <v>publishing</v>
          </cell>
          <cell r="U1567" t="str">
            <v>art books</v>
          </cell>
        </row>
        <row r="1568">
          <cell r="F1568" t="str">
            <v>canceled</v>
          </cell>
          <cell r="T1568" t="str">
            <v>publishing</v>
          </cell>
          <cell r="U1568" t="str">
            <v>art books</v>
          </cell>
        </row>
        <row r="1569">
          <cell r="F1569" t="str">
            <v>canceled</v>
          </cell>
          <cell r="T1569" t="str">
            <v>publishing</v>
          </cell>
          <cell r="U1569" t="str">
            <v>art books</v>
          </cell>
        </row>
        <row r="1570">
          <cell r="F1570" t="str">
            <v>canceled</v>
          </cell>
          <cell r="T1570" t="str">
            <v>publishing</v>
          </cell>
          <cell r="U1570" t="str">
            <v>art books</v>
          </cell>
        </row>
        <row r="1571">
          <cell r="F1571" t="str">
            <v>canceled</v>
          </cell>
          <cell r="T1571" t="str">
            <v>publishing</v>
          </cell>
          <cell r="U1571" t="str">
            <v>art books</v>
          </cell>
        </row>
        <row r="1572">
          <cell r="F1572" t="str">
            <v>canceled</v>
          </cell>
          <cell r="T1572" t="str">
            <v>publishing</v>
          </cell>
          <cell r="U1572" t="str">
            <v>art books</v>
          </cell>
        </row>
        <row r="1573">
          <cell r="F1573" t="str">
            <v>canceled</v>
          </cell>
          <cell r="T1573" t="str">
            <v>publishing</v>
          </cell>
          <cell r="U1573" t="str">
            <v>art books</v>
          </cell>
        </row>
        <row r="1574">
          <cell r="F1574" t="str">
            <v>canceled</v>
          </cell>
          <cell r="T1574" t="str">
            <v>publishing</v>
          </cell>
          <cell r="U1574" t="str">
            <v>art books</v>
          </cell>
        </row>
        <row r="1575">
          <cell r="F1575" t="str">
            <v>canceled</v>
          </cell>
          <cell r="T1575" t="str">
            <v>publishing</v>
          </cell>
          <cell r="U1575" t="str">
            <v>art books</v>
          </cell>
        </row>
        <row r="1576">
          <cell r="F1576" t="str">
            <v>canceled</v>
          </cell>
          <cell r="T1576" t="str">
            <v>publishing</v>
          </cell>
          <cell r="U1576" t="str">
            <v>art books</v>
          </cell>
        </row>
        <row r="1577">
          <cell r="F1577" t="str">
            <v>canceled</v>
          </cell>
          <cell r="T1577" t="str">
            <v>publishing</v>
          </cell>
          <cell r="U1577" t="str">
            <v>art books</v>
          </cell>
        </row>
        <row r="1578">
          <cell r="F1578" t="str">
            <v>canceled</v>
          </cell>
          <cell r="T1578" t="str">
            <v>publishing</v>
          </cell>
          <cell r="U1578" t="str">
            <v>art books</v>
          </cell>
        </row>
        <row r="1579">
          <cell r="F1579" t="str">
            <v>canceled</v>
          </cell>
          <cell r="T1579" t="str">
            <v>publishing</v>
          </cell>
          <cell r="U1579" t="str">
            <v>art books</v>
          </cell>
        </row>
        <row r="1580">
          <cell r="F1580" t="str">
            <v>canceled</v>
          </cell>
          <cell r="T1580" t="str">
            <v>publishing</v>
          </cell>
          <cell r="U1580" t="str">
            <v>art books</v>
          </cell>
        </row>
        <row r="1581">
          <cell r="F1581" t="str">
            <v>canceled</v>
          </cell>
          <cell r="T1581" t="str">
            <v>publishing</v>
          </cell>
          <cell r="U1581" t="str">
            <v>art books</v>
          </cell>
        </row>
        <row r="1582">
          <cell r="F1582" t="str">
            <v>canceled</v>
          </cell>
          <cell r="T1582" t="str">
            <v>publishing</v>
          </cell>
          <cell r="U1582" t="str">
            <v>art books</v>
          </cell>
        </row>
        <row r="1583">
          <cell r="F1583" t="str">
            <v>failed</v>
          </cell>
          <cell r="T1583" t="str">
            <v>photography</v>
          </cell>
          <cell r="U1583" t="str">
            <v>places</v>
          </cell>
        </row>
        <row r="1584">
          <cell r="F1584" t="str">
            <v>failed</v>
          </cell>
          <cell r="T1584" t="str">
            <v>photography</v>
          </cell>
          <cell r="U1584" t="str">
            <v>places</v>
          </cell>
        </row>
        <row r="1585">
          <cell r="F1585" t="str">
            <v>failed</v>
          </cell>
          <cell r="T1585" t="str">
            <v>photography</v>
          </cell>
          <cell r="U1585" t="str">
            <v>places</v>
          </cell>
        </row>
        <row r="1586">
          <cell r="F1586" t="str">
            <v>failed</v>
          </cell>
          <cell r="T1586" t="str">
            <v>photography</v>
          </cell>
          <cell r="U1586" t="str">
            <v>places</v>
          </cell>
        </row>
        <row r="1587">
          <cell r="F1587" t="str">
            <v>failed</v>
          </cell>
          <cell r="T1587" t="str">
            <v>photography</v>
          </cell>
          <cell r="U1587" t="str">
            <v>places</v>
          </cell>
        </row>
        <row r="1588">
          <cell r="F1588" t="str">
            <v>failed</v>
          </cell>
          <cell r="T1588" t="str">
            <v>photography</v>
          </cell>
          <cell r="U1588" t="str">
            <v>places</v>
          </cell>
        </row>
        <row r="1589">
          <cell r="F1589" t="str">
            <v>failed</v>
          </cell>
          <cell r="T1589" t="str">
            <v>photography</v>
          </cell>
          <cell r="U1589" t="str">
            <v>places</v>
          </cell>
        </row>
        <row r="1590">
          <cell r="F1590" t="str">
            <v>failed</v>
          </cell>
          <cell r="T1590" t="str">
            <v>photography</v>
          </cell>
          <cell r="U1590" t="str">
            <v>places</v>
          </cell>
        </row>
        <row r="1591">
          <cell r="F1591" t="str">
            <v>failed</v>
          </cell>
          <cell r="T1591" t="str">
            <v>photography</v>
          </cell>
          <cell r="U1591" t="str">
            <v>places</v>
          </cell>
        </row>
        <row r="1592">
          <cell r="F1592" t="str">
            <v>failed</v>
          </cell>
          <cell r="T1592" t="str">
            <v>photography</v>
          </cell>
          <cell r="U1592" t="str">
            <v>places</v>
          </cell>
        </row>
        <row r="1593">
          <cell r="F1593" t="str">
            <v>failed</v>
          </cell>
          <cell r="T1593" t="str">
            <v>photography</v>
          </cell>
          <cell r="U1593" t="str">
            <v>places</v>
          </cell>
        </row>
        <row r="1594">
          <cell r="F1594" t="str">
            <v>failed</v>
          </cell>
          <cell r="T1594" t="str">
            <v>photography</v>
          </cell>
          <cell r="U1594" t="str">
            <v>places</v>
          </cell>
        </row>
        <row r="1595">
          <cell r="F1595" t="str">
            <v>failed</v>
          </cell>
          <cell r="T1595" t="str">
            <v>photography</v>
          </cell>
          <cell r="U1595" t="str">
            <v>places</v>
          </cell>
        </row>
        <row r="1596">
          <cell r="F1596" t="str">
            <v>failed</v>
          </cell>
          <cell r="T1596" t="str">
            <v>photography</v>
          </cell>
          <cell r="U1596" t="str">
            <v>places</v>
          </cell>
        </row>
        <row r="1597">
          <cell r="F1597" t="str">
            <v>failed</v>
          </cell>
          <cell r="T1597" t="str">
            <v>photography</v>
          </cell>
          <cell r="U1597" t="str">
            <v>places</v>
          </cell>
        </row>
        <row r="1598">
          <cell r="F1598" t="str">
            <v>failed</v>
          </cell>
          <cell r="T1598" t="str">
            <v>photography</v>
          </cell>
          <cell r="U1598" t="str">
            <v>places</v>
          </cell>
        </row>
        <row r="1599">
          <cell r="F1599" t="str">
            <v>failed</v>
          </cell>
          <cell r="T1599" t="str">
            <v>photography</v>
          </cell>
          <cell r="U1599" t="str">
            <v>places</v>
          </cell>
        </row>
        <row r="1600">
          <cell r="F1600" t="str">
            <v>failed</v>
          </cell>
          <cell r="T1600" t="str">
            <v>photography</v>
          </cell>
          <cell r="U1600" t="str">
            <v>places</v>
          </cell>
        </row>
        <row r="1601">
          <cell r="F1601" t="str">
            <v>failed</v>
          </cell>
          <cell r="T1601" t="str">
            <v>photography</v>
          </cell>
          <cell r="U1601" t="str">
            <v>places</v>
          </cell>
        </row>
        <row r="1602">
          <cell r="F1602" t="str">
            <v>failed</v>
          </cell>
          <cell r="T1602" t="str">
            <v>photography</v>
          </cell>
          <cell r="U1602" t="str">
            <v>places</v>
          </cell>
        </row>
        <row r="1603">
          <cell r="F1603" t="str">
            <v>successful</v>
          </cell>
          <cell r="T1603" t="str">
            <v>music</v>
          </cell>
          <cell r="U1603" t="str">
            <v>rock</v>
          </cell>
        </row>
        <row r="1604">
          <cell r="F1604" t="str">
            <v>successful</v>
          </cell>
          <cell r="T1604" t="str">
            <v>music</v>
          </cell>
          <cell r="U1604" t="str">
            <v>rock</v>
          </cell>
        </row>
        <row r="1605">
          <cell r="F1605" t="str">
            <v>successful</v>
          </cell>
          <cell r="T1605" t="str">
            <v>music</v>
          </cell>
          <cell r="U1605" t="str">
            <v>rock</v>
          </cell>
        </row>
        <row r="1606">
          <cell r="F1606" t="str">
            <v>successful</v>
          </cell>
          <cell r="T1606" t="str">
            <v>music</v>
          </cell>
          <cell r="U1606" t="str">
            <v>rock</v>
          </cell>
        </row>
        <row r="1607">
          <cell r="F1607" t="str">
            <v>successful</v>
          </cell>
          <cell r="T1607" t="str">
            <v>music</v>
          </cell>
          <cell r="U1607" t="str">
            <v>rock</v>
          </cell>
        </row>
        <row r="1608">
          <cell r="F1608" t="str">
            <v>successful</v>
          </cell>
          <cell r="T1608" t="str">
            <v>music</v>
          </cell>
          <cell r="U1608" t="str">
            <v>rock</v>
          </cell>
        </row>
        <row r="1609">
          <cell r="F1609" t="str">
            <v>successful</v>
          </cell>
          <cell r="T1609" t="str">
            <v>music</v>
          </cell>
          <cell r="U1609" t="str">
            <v>rock</v>
          </cell>
        </row>
        <row r="1610">
          <cell r="F1610" t="str">
            <v>successful</v>
          </cell>
          <cell r="T1610" t="str">
            <v>music</v>
          </cell>
          <cell r="U1610" t="str">
            <v>rock</v>
          </cell>
        </row>
        <row r="1611">
          <cell r="F1611" t="str">
            <v>successful</v>
          </cell>
          <cell r="T1611" t="str">
            <v>music</v>
          </cell>
          <cell r="U1611" t="str">
            <v>rock</v>
          </cell>
        </row>
        <row r="1612">
          <cell r="F1612" t="str">
            <v>successful</v>
          </cell>
          <cell r="T1612" t="str">
            <v>music</v>
          </cell>
          <cell r="U1612" t="str">
            <v>rock</v>
          </cell>
        </row>
        <row r="1613">
          <cell r="F1613" t="str">
            <v>successful</v>
          </cell>
          <cell r="T1613" t="str">
            <v>music</v>
          </cell>
          <cell r="U1613" t="str">
            <v>rock</v>
          </cell>
        </row>
        <row r="1614">
          <cell r="F1614" t="str">
            <v>successful</v>
          </cell>
          <cell r="T1614" t="str">
            <v>music</v>
          </cell>
          <cell r="U1614" t="str">
            <v>rock</v>
          </cell>
        </row>
        <row r="1615">
          <cell r="F1615" t="str">
            <v>successful</v>
          </cell>
          <cell r="T1615" t="str">
            <v>music</v>
          </cell>
          <cell r="U1615" t="str">
            <v>rock</v>
          </cell>
        </row>
        <row r="1616">
          <cell r="F1616" t="str">
            <v>successful</v>
          </cell>
          <cell r="T1616" t="str">
            <v>music</v>
          </cell>
          <cell r="U1616" t="str">
            <v>rock</v>
          </cell>
        </row>
        <row r="1617">
          <cell r="F1617" t="str">
            <v>successful</v>
          </cell>
          <cell r="T1617" t="str">
            <v>music</v>
          </cell>
          <cell r="U1617" t="str">
            <v>rock</v>
          </cell>
        </row>
        <row r="1618">
          <cell r="F1618" t="str">
            <v>successful</v>
          </cell>
          <cell r="T1618" t="str">
            <v>music</v>
          </cell>
          <cell r="U1618" t="str">
            <v>rock</v>
          </cell>
        </row>
        <row r="1619">
          <cell r="F1619" t="str">
            <v>successful</v>
          </cell>
          <cell r="T1619" t="str">
            <v>music</v>
          </cell>
          <cell r="U1619" t="str">
            <v>rock</v>
          </cell>
        </row>
        <row r="1620">
          <cell r="F1620" t="str">
            <v>successful</v>
          </cell>
          <cell r="T1620" t="str">
            <v>music</v>
          </cell>
          <cell r="U1620" t="str">
            <v>rock</v>
          </cell>
        </row>
        <row r="1621">
          <cell r="F1621" t="str">
            <v>successful</v>
          </cell>
          <cell r="T1621" t="str">
            <v>music</v>
          </cell>
          <cell r="U1621" t="str">
            <v>rock</v>
          </cell>
        </row>
        <row r="1622">
          <cell r="F1622" t="str">
            <v>successful</v>
          </cell>
          <cell r="T1622" t="str">
            <v>music</v>
          </cell>
          <cell r="U1622" t="str">
            <v>rock</v>
          </cell>
        </row>
        <row r="1623">
          <cell r="F1623" t="str">
            <v>successful</v>
          </cell>
          <cell r="T1623" t="str">
            <v>music</v>
          </cell>
          <cell r="U1623" t="str">
            <v>rock</v>
          </cell>
        </row>
        <row r="1624">
          <cell r="F1624" t="str">
            <v>successful</v>
          </cell>
          <cell r="T1624" t="str">
            <v>music</v>
          </cell>
          <cell r="U1624" t="str">
            <v>rock</v>
          </cell>
        </row>
        <row r="1625">
          <cell r="F1625" t="str">
            <v>successful</v>
          </cell>
          <cell r="T1625" t="str">
            <v>music</v>
          </cell>
          <cell r="U1625" t="str">
            <v>rock</v>
          </cell>
        </row>
        <row r="1626">
          <cell r="F1626" t="str">
            <v>successful</v>
          </cell>
          <cell r="T1626" t="str">
            <v>music</v>
          </cell>
          <cell r="U1626" t="str">
            <v>rock</v>
          </cell>
        </row>
        <row r="1627">
          <cell r="F1627" t="str">
            <v>successful</v>
          </cell>
          <cell r="T1627" t="str">
            <v>music</v>
          </cell>
          <cell r="U1627" t="str">
            <v>rock</v>
          </cell>
        </row>
        <row r="1628">
          <cell r="F1628" t="str">
            <v>successful</v>
          </cell>
          <cell r="T1628" t="str">
            <v>music</v>
          </cell>
          <cell r="U1628" t="str">
            <v>rock</v>
          </cell>
        </row>
        <row r="1629">
          <cell r="F1629" t="str">
            <v>successful</v>
          </cell>
          <cell r="T1629" t="str">
            <v>music</v>
          </cell>
          <cell r="U1629" t="str">
            <v>rock</v>
          </cell>
        </row>
        <row r="1630">
          <cell r="F1630" t="str">
            <v>successful</v>
          </cell>
          <cell r="T1630" t="str">
            <v>music</v>
          </cell>
          <cell r="U1630" t="str">
            <v>rock</v>
          </cell>
        </row>
        <row r="1631">
          <cell r="F1631" t="str">
            <v>successful</v>
          </cell>
          <cell r="T1631" t="str">
            <v>music</v>
          </cell>
          <cell r="U1631" t="str">
            <v>rock</v>
          </cell>
        </row>
        <row r="1632">
          <cell r="F1632" t="str">
            <v>successful</v>
          </cell>
          <cell r="T1632" t="str">
            <v>music</v>
          </cell>
          <cell r="U1632" t="str">
            <v>rock</v>
          </cell>
        </row>
        <row r="1633">
          <cell r="F1633" t="str">
            <v>successful</v>
          </cell>
          <cell r="T1633" t="str">
            <v>music</v>
          </cell>
          <cell r="U1633" t="str">
            <v>rock</v>
          </cell>
        </row>
        <row r="1634">
          <cell r="F1634" t="str">
            <v>successful</v>
          </cell>
          <cell r="T1634" t="str">
            <v>music</v>
          </cell>
          <cell r="U1634" t="str">
            <v>rock</v>
          </cell>
        </row>
        <row r="1635">
          <cell r="F1635" t="str">
            <v>successful</v>
          </cell>
          <cell r="T1635" t="str">
            <v>music</v>
          </cell>
          <cell r="U1635" t="str">
            <v>rock</v>
          </cell>
        </row>
        <row r="1636">
          <cell r="F1636" t="str">
            <v>successful</v>
          </cell>
          <cell r="T1636" t="str">
            <v>music</v>
          </cell>
          <cell r="U1636" t="str">
            <v>rock</v>
          </cell>
        </row>
        <row r="1637">
          <cell r="F1637" t="str">
            <v>successful</v>
          </cell>
          <cell r="T1637" t="str">
            <v>music</v>
          </cell>
          <cell r="U1637" t="str">
            <v>rock</v>
          </cell>
        </row>
        <row r="1638">
          <cell r="F1638" t="str">
            <v>successful</v>
          </cell>
          <cell r="T1638" t="str">
            <v>music</v>
          </cell>
          <cell r="U1638" t="str">
            <v>rock</v>
          </cell>
        </row>
        <row r="1639">
          <cell r="F1639" t="str">
            <v>successful</v>
          </cell>
          <cell r="T1639" t="str">
            <v>music</v>
          </cell>
          <cell r="U1639" t="str">
            <v>rock</v>
          </cell>
        </row>
        <row r="1640">
          <cell r="F1640" t="str">
            <v>successful</v>
          </cell>
          <cell r="T1640" t="str">
            <v>music</v>
          </cell>
          <cell r="U1640" t="str">
            <v>rock</v>
          </cell>
        </row>
        <row r="1641">
          <cell r="F1641" t="str">
            <v>successful</v>
          </cell>
          <cell r="T1641" t="str">
            <v>music</v>
          </cell>
          <cell r="U1641" t="str">
            <v>rock</v>
          </cell>
        </row>
        <row r="1642">
          <cell r="F1642" t="str">
            <v>successful</v>
          </cell>
          <cell r="T1642" t="str">
            <v>music</v>
          </cell>
          <cell r="U1642" t="str">
            <v>rock</v>
          </cell>
        </row>
        <row r="1643">
          <cell r="F1643" t="str">
            <v>successful</v>
          </cell>
          <cell r="T1643" t="str">
            <v>music</v>
          </cell>
          <cell r="U1643" t="str">
            <v>pop</v>
          </cell>
        </row>
        <row r="1644">
          <cell r="F1644" t="str">
            <v>successful</v>
          </cell>
          <cell r="T1644" t="str">
            <v>music</v>
          </cell>
          <cell r="U1644" t="str">
            <v>pop</v>
          </cell>
        </row>
        <row r="1645">
          <cell r="F1645" t="str">
            <v>successful</v>
          </cell>
          <cell r="T1645" t="str">
            <v>music</v>
          </cell>
          <cell r="U1645" t="str">
            <v>pop</v>
          </cell>
        </row>
        <row r="1646">
          <cell r="F1646" t="str">
            <v>successful</v>
          </cell>
          <cell r="T1646" t="str">
            <v>music</v>
          </cell>
          <cell r="U1646" t="str">
            <v>pop</v>
          </cell>
        </row>
        <row r="1647">
          <cell r="F1647" t="str">
            <v>successful</v>
          </cell>
          <cell r="T1647" t="str">
            <v>music</v>
          </cell>
          <cell r="U1647" t="str">
            <v>pop</v>
          </cell>
        </row>
        <row r="1648">
          <cell r="F1648" t="str">
            <v>successful</v>
          </cell>
          <cell r="T1648" t="str">
            <v>music</v>
          </cell>
          <cell r="U1648" t="str">
            <v>pop</v>
          </cell>
        </row>
        <row r="1649">
          <cell r="F1649" t="str">
            <v>successful</v>
          </cell>
          <cell r="T1649" t="str">
            <v>music</v>
          </cell>
          <cell r="U1649" t="str">
            <v>pop</v>
          </cell>
        </row>
        <row r="1650">
          <cell r="F1650" t="str">
            <v>successful</v>
          </cell>
          <cell r="T1650" t="str">
            <v>music</v>
          </cell>
          <cell r="U1650" t="str">
            <v>pop</v>
          </cell>
        </row>
        <row r="1651">
          <cell r="F1651" t="str">
            <v>successful</v>
          </cell>
          <cell r="T1651" t="str">
            <v>music</v>
          </cell>
          <cell r="U1651" t="str">
            <v>pop</v>
          </cell>
        </row>
        <row r="1652">
          <cell r="F1652" t="str">
            <v>successful</v>
          </cell>
          <cell r="T1652" t="str">
            <v>music</v>
          </cell>
          <cell r="U1652" t="str">
            <v>pop</v>
          </cell>
        </row>
        <row r="1653">
          <cell r="F1653" t="str">
            <v>successful</v>
          </cell>
          <cell r="T1653" t="str">
            <v>music</v>
          </cell>
          <cell r="U1653" t="str">
            <v>pop</v>
          </cell>
        </row>
        <row r="1654">
          <cell r="F1654" t="str">
            <v>successful</v>
          </cell>
          <cell r="T1654" t="str">
            <v>music</v>
          </cell>
          <cell r="U1654" t="str">
            <v>pop</v>
          </cell>
        </row>
        <row r="1655">
          <cell r="F1655" t="str">
            <v>successful</v>
          </cell>
          <cell r="T1655" t="str">
            <v>music</v>
          </cell>
          <cell r="U1655" t="str">
            <v>pop</v>
          </cell>
        </row>
        <row r="1656">
          <cell r="F1656" t="str">
            <v>successful</v>
          </cell>
          <cell r="T1656" t="str">
            <v>music</v>
          </cell>
          <cell r="U1656" t="str">
            <v>pop</v>
          </cell>
        </row>
        <row r="1657">
          <cell r="F1657" t="str">
            <v>successful</v>
          </cell>
          <cell r="T1657" t="str">
            <v>music</v>
          </cell>
          <cell r="U1657" t="str">
            <v>pop</v>
          </cell>
        </row>
        <row r="1658">
          <cell r="F1658" t="str">
            <v>successful</v>
          </cell>
          <cell r="T1658" t="str">
            <v>music</v>
          </cell>
          <cell r="U1658" t="str">
            <v>pop</v>
          </cell>
        </row>
        <row r="1659">
          <cell r="F1659" t="str">
            <v>successful</v>
          </cell>
          <cell r="T1659" t="str">
            <v>music</v>
          </cell>
          <cell r="U1659" t="str">
            <v>pop</v>
          </cell>
        </row>
        <row r="1660">
          <cell r="F1660" t="str">
            <v>successful</v>
          </cell>
          <cell r="T1660" t="str">
            <v>music</v>
          </cell>
          <cell r="U1660" t="str">
            <v>pop</v>
          </cell>
        </row>
        <row r="1661">
          <cell r="F1661" t="str">
            <v>successful</v>
          </cell>
          <cell r="T1661" t="str">
            <v>music</v>
          </cell>
          <cell r="U1661" t="str">
            <v>pop</v>
          </cell>
        </row>
        <row r="1662">
          <cell r="F1662" t="str">
            <v>successful</v>
          </cell>
          <cell r="T1662" t="str">
            <v>music</v>
          </cell>
          <cell r="U1662" t="str">
            <v>pop</v>
          </cell>
        </row>
        <row r="1663">
          <cell r="F1663" t="str">
            <v>successful</v>
          </cell>
          <cell r="T1663" t="str">
            <v>music</v>
          </cell>
          <cell r="U1663" t="str">
            <v>pop</v>
          </cell>
        </row>
        <row r="1664">
          <cell r="F1664" t="str">
            <v>successful</v>
          </cell>
          <cell r="T1664" t="str">
            <v>music</v>
          </cell>
          <cell r="U1664" t="str">
            <v>pop</v>
          </cell>
        </row>
        <row r="1665">
          <cell r="F1665" t="str">
            <v>successful</v>
          </cell>
          <cell r="T1665" t="str">
            <v>music</v>
          </cell>
          <cell r="U1665" t="str">
            <v>pop</v>
          </cell>
        </row>
        <row r="1666">
          <cell r="F1666" t="str">
            <v>successful</v>
          </cell>
          <cell r="T1666" t="str">
            <v>music</v>
          </cell>
          <cell r="U1666" t="str">
            <v>pop</v>
          </cell>
        </row>
        <row r="1667">
          <cell r="F1667" t="str">
            <v>successful</v>
          </cell>
          <cell r="T1667" t="str">
            <v>music</v>
          </cell>
          <cell r="U1667" t="str">
            <v>pop</v>
          </cell>
        </row>
        <row r="1668">
          <cell r="F1668" t="str">
            <v>successful</v>
          </cell>
          <cell r="T1668" t="str">
            <v>music</v>
          </cell>
          <cell r="U1668" t="str">
            <v>pop</v>
          </cell>
        </row>
        <row r="1669">
          <cell r="F1669" t="str">
            <v>successful</v>
          </cell>
          <cell r="T1669" t="str">
            <v>music</v>
          </cell>
          <cell r="U1669" t="str">
            <v>pop</v>
          </cell>
        </row>
        <row r="1670">
          <cell r="F1670" t="str">
            <v>successful</v>
          </cell>
          <cell r="T1670" t="str">
            <v>music</v>
          </cell>
          <cell r="U1670" t="str">
            <v>pop</v>
          </cell>
        </row>
        <row r="1671">
          <cell r="F1671" t="str">
            <v>successful</v>
          </cell>
          <cell r="T1671" t="str">
            <v>music</v>
          </cell>
          <cell r="U1671" t="str">
            <v>pop</v>
          </cell>
        </row>
        <row r="1672">
          <cell r="F1672" t="str">
            <v>successful</v>
          </cell>
          <cell r="T1672" t="str">
            <v>music</v>
          </cell>
          <cell r="U1672" t="str">
            <v>pop</v>
          </cell>
        </row>
        <row r="1673">
          <cell r="F1673" t="str">
            <v>successful</v>
          </cell>
          <cell r="T1673" t="str">
            <v>music</v>
          </cell>
          <cell r="U1673" t="str">
            <v>pop</v>
          </cell>
        </row>
        <row r="1674">
          <cell r="F1674" t="str">
            <v>successful</v>
          </cell>
          <cell r="T1674" t="str">
            <v>music</v>
          </cell>
          <cell r="U1674" t="str">
            <v>pop</v>
          </cell>
        </row>
        <row r="1675">
          <cell r="F1675" t="str">
            <v>successful</v>
          </cell>
          <cell r="T1675" t="str">
            <v>music</v>
          </cell>
          <cell r="U1675" t="str">
            <v>pop</v>
          </cell>
        </row>
        <row r="1676">
          <cell r="F1676" t="str">
            <v>successful</v>
          </cell>
          <cell r="T1676" t="str">
            <v>music</v>
          </cell>
          <cell r="U1676" t="str">
            <v>pop</v>
          </cell>
        </row>
        <row r="1677">
          <cell r="F1677" t="str">
            <v>successful</v>
          </cell>
          <cell r="T1677" t="str">
            <v>music</v>
          </cell>
          <cell r="U1677" t="str">
            <v>pop</v>
          </cell>
        </row>
        <row r="1678">
          <cell r="F1678" t="str">
            <v>successful</v>
          </cell>
          <cell r="T1678" t="str">
            <v>music</v>
          </cell>
          <cell r="U1678" t="str">
            <v>pop</v>
          </cell>
        </row>
        <row r="1679">
          <cell r="F1679" t="str">
            <v>successful</v>
          </cell>
          <cell r="T1679" t="str">
            <v>music</v>
          </cell>
          <cell r="U1679" t="str">
            <v>pop</v>
          </cell>
        </row>
        <row r="1680">
          <cell r="F1680" t="str">
            <v>successful</v>
          </cell>
          <cell r="T1680" t="str">
            <v>music</v>
          </cell>
          <cell r="U1680" t="str">
            <v>pop</v>
          </cell>
        </row>
        <row r="1681">
          <cell r="F1681" t="str">
            <v>successful</v>
          </cell>
          <cell r="T1681" t="str">
            <v>music</v>
          </cell>
          <cell r="U1681" t="str">
            <v>pop</v>
          </cell>
        </row>
        <row r="1682">
          <cell r="F1682" t="str">
            <v>successful</v>
          </cell>
          <cell r="T1682" t="str">
            <v>music</v>
          </cell>
          <cell r="U1682" t="str">
            <v>pop</v>
          </cell>
        </row>
        <row r="1683">
          <cell r="F1683" t="str">
            <v>live</v>
          </cell>
          <cell r="T1683" t="str">
            <v>music</v>
          </cell>
          <cell r="U1683" t="str">
            <v>faith</v>
          </cell>
        </row>
        <row r="1684">
          <cell r="F1684" t="str">
            <v>live</v>
          </cell>
          <cell r="T1684" t="str">
            <v>music</v>
          </cell>
          <cell r="U1684" t="str">
            <v>faith</v>
          </cell>
        </row>
        <row r="1685">
          <cell r="F1685" t="str">
            <v>live</v>
          </cell>
          <cell r="T1685" t="str">
            <v>music</v>
          </cell>
          <cell r="U1685" t="str">
            <v>faith</v>
          </cell>
        </row>
        <row r="1686">
          <cell r="F1686" t="str">
            <v>live</v>
          </cell>
          <cell r="T1686" t="str">
            <v>music</v>
          </cell>
          <cell r="U1686" t="str">
            <v>faith</v>
          </cell>
        </row>
        <row r="1687">
          <cell r="F1687" t="str">
            <v>live</v>
          </cell>
          <cell r="T1687" t="str">
            <v>music</v>
          </cell>
          <cell r="U1687" t="str">
            <v>faith</v>
          </cell>
        </row>
        <row r="1688">
          <cell r="F1688" t="str">
            <v>live</v>
          </cell>
          <cell r="T1688" t="str">
            <v>music</v>
          </cell>
          <cell r="U1688" t="str">
            <v>faith</v>
          </cell>
        </row>
        <row r="1689">
          <cell r="F1689" t="str">
            <v>live</v>
          </cell>
          <cell r="T1689" t="str">
            <v>music</v>
          </cell>
          <cell r="U1689" t="str">
            <v>faith</v>
          </cell>
        </row>
        <row r="1690">
          <cell r="F1690" t="str">
            <v>live</v>
          </cell>
          <cell r="T1690" t="str">
            <v>music</v>
          </cell>
          <cell r="U1690" t="str">
            <v>faith</v>
          </cell>
        </row>
        <row r="1691">
          <cell r="F1691" t="str">
            <v>live</v>
          </cell>
          <cell r="T1691" t="str">
            <v>music</v>
          </cell>
          <cell r="U1691" t="str">
            <v>faith</v>
          </cell>
        </row>
        <row r="1692">
          <cell r="F1692" t="str">
            <v>live</v>
          </cell>
          <cell r="T1692" t="str">
            <v>music</v>
          </cell>
          <cell r="U1692" t="str">
            <v>faith</v>
          </cell>
        </row>
        <row r="1693">
          <cell r="F1693" t="str">
            <v>live</v>
          </cell>
          <cell r="T1693" t="str">
            <v>music</v>
          </cell>
          <cell r="U1693" t="str">
            <v>faith</v>
          </cell>
        </row>
        <row r="1694">
          <cell r="F1694" t="str">
            <v>live</v>
          </cell>
          <cell r="T1694" t="str">
            <v>music</v>
          </cell>
          <cell r="U1694" t="str">
            <v>faith</v>
          </cell>
        </row>
        <row r="1695">
          <cell r="F1695" t="str">
            <v>live</v>
          </cell>
          <cell r="T1695" t="str">
            <v>music</v>
          </cell>
          <cell r="U1695" t="str">
            <v>faith</v>
          </cell>
        </row>
        <row r="1696">
          <cell r="F1696" t="str">
            <v>live</v>
          </cell>
          <cell r="T1696" t="str">
            <v>music</v>
          </cell>
          <cell r="U1696" t="str">
            <v>faith</v>
          </cell>
        </row>
        <row r="1697">
          <cell r="F1697" t="str">
            <v>live</v>
          </cell>
          <cell r="T1697" t="str">
            <v>music</v>
          </cell>
          <cell r="U1697" t="str">
            <v>faith</v>
          </cell>
        </row>
        <row r="1698">
          <cell r="F1698" t="str">
            <v>live</v>
          </cell>
          <cell r="T1698" t="str">
            <v>music</v>
          </cell>
          <cell r="U1698" t="str">
            <v>faith</v>
          </cell>
        </row>
        <row r="1699">
          <cell r="F1699" t="str">
            <v>live</v>
          </cell>
          <cell r="T1699" t="str">
            <v>music</v>
          </cell>
          <cell r="U1699" t="str">
            <v>faith</v>
          </cell>
        </row>
        <row r="1700">
          <cell r="F1700" t="str">
            <v>live</v>
          </cell>
          <cell r="T1700" t="str">
            <v>music</v>
          </cell>
          <cell r="U1700" t="str">
            <v>faith</v>
          </cell>
        </row>
        <row r="1701">
          <cell r="F1701" t="str">
            <v>live</v>
          </cell>
          <cell r="T1701" t="str">
            <v>music</v>
          </cell>
          <cell r="U1701" t="str">
            <v>faith</v>
          </cell>
        </row>
        <row r="1702">
          <cell r="F1702" t="str">
            <v>live</v>
          </cell>
          <cell r="T1702" t="str">
            <v>music</v>
          </cell>
          <cell r="U1702" t="str">
            <v>faith</v>
          </cell>
        </row>
        <row r="1703">
          <cell r="F1703" t="str">
            <v>failed</v>
          </cell>
          <cell r="T1703" t="str">
            <v>music</v>
          </cell>
          <cell r="U1703" t="str">
            <v>faith</v>
          </cell>
        </row>
        <row r="1704">
          <cell r="F1704" t="str">
            <v>failed</v>
          </cell>
          <cell r="T1704" t="str">
            <v>music</v>
          </cell>
          <cell r="U1704" t="str">
            <v>faith</v>
          </cell>
        </row>
        <row r="1705">
          <cell r="F1705" t="str">
            <v>failed</v>
          </cell>
          <cell r="T1705" t="str">
            <v>music</v>
          </cell>
          <cell r="U1705" t="str">
            <v>faith</v>
          </cell>
        </row>
        <row r="1706">
          <cell r="F1706" t="str">
            <v>failed</v>
          </cell>
          <cell r="T1706" t="str">
            <v>music</v>
          </cell>
          <cell r="U1706" t="str">
            <v>faith</v>
          </cell>
        </row>
        <row r="1707">
          <cell r="F1707" t="str">
            <v>failed</v>
          </cell>
          <cell r="T1707" t="str">
            <v>music</v>
          </cell>
          <cell r="U1707" t="str">
            <v>faith</v>
          </cell>
        </row>
        <row r="1708">
          <cell r="F1708" t="str">
            <v>failed</v>
          </cell>
          <cell r="T1708" t="str">
            <v>music</v>
          </cell>
          <cell r="U1708" t="str">
            <v>faith</v>
          </cell>
        </row>
        <row r="1709">
          <cell r="F1709" t="str">
            <v>failed</v>
          </cell>
          <cell r="T1709" t="str">
            <v>music</v>
          </cell>
          <cell r="U1709" t="str">
            <v>faith</v>
          </cell>
        </row>
        <row r="1710">
          <cell r="F1710" t="str">
            <v>failed</v>
          </cell>
          <cell r="T1710" t="str">
            <v>music</v>
          </cell>
          <cell r="U1710" t="str">
            <v>faith</v>
          </cell>
        </row>
        <row r="1711">
          <cell r="F1711" t="str">
            <v>failed</v>
          </cell>
          <cell r="T1711" t="str">
            <v>music</v>
          </cell>
          <cell r="U1711" t="str">
            <v>faith</v>
          </cell>
        </row>
        <row r="1712">
          <cell r="F1712" t="str">
            <v>failed</v>
          </cell>
          <cell r="T1712" t="str">
            <v>music</v>
          </cell>
          <cell r="U1712" t="str">
            <v>faith</v>
          </cell>
        </row>
        <row r="1713">
          <cell r="F1713" t="str">
            <v>failed</v>
          </cell>
          <cell r="T1713" t="str">
            <v>music</v>
          </cell>
          <cell r="U1713" t="str">
            <v>faith</v>
          </cell>
        </row>
        <row r="1714">
          <cell r="F1714" t="str">
            <v>failed</v>
          </cell>
          <cell r="T1714" t="str">
            <v>music</v>
          </cell>
          <cell r="U1714" t="str">
            <v>faith</v>
          </cell>
        </row>
        <row r="1715">
          <cell r="F1715" t="str">
            <v>failed</v>
          </cell>
          <cell r="T1715" t="str">
            <v>music</v>
          </cell>
          <cell r="U1715" t="str">
            <v>faith</v>
          </cell>
        </row>
        <row r="1716">
          <cell r="F1716" t="str">
            <v>failed</v>
          </cell>
          <cell r="T1716" t="str">
            <v>music</v>
          </cell>
          <cell r="U1716" t="str">
            <v>faith</v>
          </cell>
        </row>
        <row r="1717">
          <cell r="F1717" t="str">
            <v>failed</v>
          </cell>
          <cell r="T1717" t="str">
            <v>music</v>
          </cell>
          <cell r="U1717" t="str">
            <v>faith</v>
          </cell>
        </row>
        <row r="1718">
          <cell r="F1718" t="str">
            <v>failed</v>
          </cell>
          <cell r="T1718" t="str">
            <v>music</v>
          </cell>
          <cell r="U1718" t="str">
            <v>faith</v>
          </cell>
        </row>
        <row r="1719">
          <cell r="F1719" t="str">
            <v>failed</v>
          </cell>
          <cell r="T1719" t="str">
            <v>music</v>
          </cell>
          <cell r="U1719" t="str">
            <v>faith</v>
          </cell>
        </row>
        <row r="1720">
          <cell r="F1720" t="str">
            <v>failed</v>
          </cell>
          <cell r="T1720" t="str">
            <v>music</v>
          </cell>
          <cell r="U1720" t="str">
            <v>faith</v>
          </cell>
        </row>
        <row r="1721">
          <cell r="F1721" t="str">
            <v>failed</v>
          </cell>
          <cell r="T1721" t="str">
            <v>music</v>
          </cell>
          <cell r="U1721" t="str">
            <v>faith</v>
          </cell>
        </row>
        <row r="1722">
          <cell r="F1722" t="str">
            <v>failed</v>
          </cell>
          <cell r="T1722" t="str">
            <v>music</v>
          </cell>
          <cell r="U1722" t="str">
            <v>faith</v>
          </cell>
        </row>
        <row r="1723">
          <cell r="F1723" t="str">
            <v>failed</v>
          </cell>
          <cell r="T1723" t="str">
            <v>music</v>
          </cell>
          <cell r="U1723" t="str">
            <v>faith</v>
          </cell>
        </row>
        <row r="1724">
          <cell r="F1724" t="str">
            <v>failed</v>
          </cell>
          <cell r="T1724" t="str">
            <v>music</v>
          </cell>
          <cell r="U1724" t="str">
            <v>faith</v>
          </cell>
        </row>
        <row r="1725">
          <cell r="F1725" t="str">
            <v>failed</v>
          </cell>
          <cell r="T1725" t="str">
            <v>music</v>
          </cell>
          <cell r="U1725" t="str">
            <v>faith</v>
          </cell>
        </row>
        <row r="1726">
          <cell r="F1726" t="str">
            <v>failed</v>
          </cell>
          <cell r="T1726" t="str">
            <v>music</v>
          </cell>
          <cell r="U1726" t="str">
            <v>faith</v>
          </cell>
        </row>
        <row r="1727">
          <cell r="F1727" t="str">
            <v>failed</v>
          </cell>
          <cell r="T1727" t="str">
            <v>music</v>
          </cell>
          <cell r="U1727" t="str">
            <v>faith</v>
          </cell>
        </row>
        <row r="1728">
          <cell r="F1728" t="str">
            <v>failed</v>
          </cell>
          <cell r="T1728" t="str">
            <v>music</v>
          </cell>
          <cell r="U1728" t="str">
            <v>faith</v>
          </cell>
        </row>
        <row r="1729">
          <cell r="F1729" t="str">
            <v>failed</v>
          </cell>
          <cell r="T1729" t="str">
            <v>music</v>
          </cell>
          <cell r="U1729" t="str">
            <v>faith</v>
          </cell>
        </row>
        <row r="1730">
          <cell r="F1730" t="str">
            <v>failed</v>
          </cell>
          <cell r="T1730" t="str">
            <v>music</v>
          </cell>
          <cell r="U1730" t="str">
            <v>faith</v>
          </cell>
        </row>
        <row r="1731">
          <cell r="F1731" t="str">
            <v>failed</v>
          </cell>
          <cell r="T1731" t="str">
            <v>music</v>
          </cell>
          <cell r="U1731" t="str">
            <v>faith</v>
          </cell>
        </row>
        <row r="1732">
          <cell r="F1732" t="str">
            <v>failed</v>
          </cell>
          <cell r="T1732" t="str">
            <v>music</v>
          </cell>
          <cell r="U1732" t="str">
            <v>faith</v>
          </cell>
        </row>
        <row r="1733">
          <cell r="F1733" t="str">
            <v>failed</v>
          </cell>
          <cell r="T1733" t="str">
            <v>music</v>
          </cell>
          <cell r="U1733" t="str">
            <v>faith</v>
          </cell>
        </row>
        <row r="1734">
          <cell r="F1734" t="str">
            <v>failed</v>
          </cell>
          <cell r="T1734" t="str">
            <v>music</v>
          </cell>
          <cell r="U1734" t="str">
            <v>faith</v>
          </cell>
        </row>
        <row r="1735">
          <cell r="F1735" t="str">
            <v>failed</v>
          </cell>
          <cell r="T1735" t="str">
            <v>music</v>
          </cell>
          <cell r="U1735" t="str">
            <v>faith</v>
          </cell>
        </row>
        <row r="1736">
          <cell r="F1736" t="str">
            <v>failed</v>
          </cell>
          <cell r="T1736" t="str">
            <v>music</v>
          </cell>
          <cell r="U1736" t="str">
            <v>faith</v>
          </cell>
        </row>
        <row r="1737">
          <cell r="F1737" t="str">
            <v>failed</v>
          </cell>
          <cell r="T1737" t="str">
            <v>music</v>
          </cell>
          <cell r="U1737" t="str">
            <v>faith</v>
          </cell>
        </row>
        <row r="1738">
          <cell r="F1738" t="str">
            <v>failed</v>
          </cell>
          <cell r="T1738" t="str">
            <v>music</v>
          </cell>
          <cell r="U1738" t="str">
            <v>faith</v>
          </cell>
        </row>
        <row r="1739">
          <cell r="F1739" t="str">
            <v>failed</v>
          </cell>
          <cell r="T1739" t="str">
            <v>music</v>
          </cell>
          <cell r="U1739" t="str">
            <v>faith</v>
          </cell>
        </row>
        <row r="1740">
          <cell r="F1740" t="str">
            <v>failed</v>
          </cell>
          <cell r="T1740" t="str">
            <v>music</v>
          </cell>
          <cell r="U1740" t="str">
            <v>faith</v>
          </cell>
        </row>
        <row r="1741">
          <cell r="F1741" t="str">
            <v>failed</v>
          </cell>
          <cell r="T1741" t="str">
            <v>music</v>
          </cell>
          <cell r="U1741" t="str">
            <v>faith</v>
          </cell>
        </row>
        <row r="1742">
          <cell r="F1742" t="str">
            <v>failed</v>
          </cell>
          <cell r="T1742" t="str">
            <v>music</v>
          </cell>
          <cell r="U1742" t="str">
            <v>faith</v>
          </cell>
        </row>
        <row r="1743">
          <cell r="F1743" t="str">
            <v>successful</v>
          </cell>
          <cell r="T1743" t="str">
            <v>photography</v>
          </cell>
          <cell r="U1743" t="str">
            <v>photobooks</v>
          </cell>
        </row>
        <row r="1744">
          <cell r="F1744" t="str">
            <v>successful</v>
          </cell>
          <cell r="T1744" t="str">
            <v>photography</v>
          </cell>
          <cell r="U1744" t="str">
            <v>photobooks</v>
          </cell>
        </row>
        <row r="1745">
          <cell r="F1745" t="str">
            <v>successful</v>
          </cell>
          <cell r="T1745" t="str">
            <v>photography</v>
          </cell>
          <cell r="U1745" t="str">
            <v>photobooks</v>
          </cell>
        </row>
        <row r="1746">
          <cell r="F1746" t="str">
            <v>successful</v>
          </cell>
          <cell r="T1746" t="str">
            <v>photography</v>
          </cell>
          <cell r="U1746" t="str">
            <v>photobooks</v>
          </cell>
        </row>
        <row r="1747">
          <cell r="F1747" t="str">
            <v>successful</v>
          </cell>
          <cell r="T1747" t="str">
            <v>photography</v>
          </cell>
          <cell r="U1747" t="str">
            <v>photobooks</v>
          </cell>
        </row>
        <row r="1748">
          <cell r="F1748" t="str">
            <v>successful</v>
          </cell>
          <cell r="T1748" t="str">
            <v>photography</v>
          </cell>
          <cell r="U1748" t="str">
            <v>photobooks</v>
          </cell>
        </row>
        <row r="1749">
          <cell r="F1749" t="str">
            <v>successful</v>
          </cell>
          <cell r="T1749" t="str">
            <v>photography</v>
          </cell>
          <cell r="U1749" t="str">
            <v>photobooks</v>
          </cell>
        </row>
        <row r="1750">
          <cell r="F1750" t="str">
            <v>successful</v>
          </cell>
          <cell r="T1750" t="str">
            <v>photography</v>
          </cell>
          <cell r="U1750" t="str">
            <v>photobooks</v>
          </cell>
        </row>
        <row r="1751">
          <cell r="F1751" t="str">
            <v>successful</v>
          </cell>
          <cell r="T1751" t="str">
            <v>photography</v>
          </cell>
          <cell r="U1751" t="str">
            <v>photobooks</v>
          </cell>
        </row>
        <row r="1752">
          <cell r="F1752" t="str">
            <v>successful</v>
          </cell>
          <cell r="T1752" t="str">
            <v>photography</v>
          </cell>
          <cell r="U1752" t="str">
            <v>photobooks</v>
          </cell>
        </row>
        <row r="1753">
          <cell r="F1753" t="str">
            <v>successful</v>
          </cell>
          <cell r="T1753" t="str">
            <v>photography</v>
          </cell>
          <cell r="U1753" t="str">
            <v>photobooks</v>
          </cell>
        </row>
        <row r="1754">
          <cell r="F1754" t="str">
            <v>successful</v>
          </cell>
          <cell r="T1754" t="str">
            <v>photography</v>
          </cell>
          <cell r="U1754" t="str">
            <v>photobooks</v>
          </cell>
        </row>
        <row r="1755">
          <cell r="F1755" t="str">
            <v>successful</v>
          </cell>
          <cell r="T1755" t="str">
            <v>photography</v>
          </cell>
          <cell r="U1755" t="str">
            <v>photobooks</v>
          </cell>
        </row>
        <row r="1756">
          <cell r="F1756" t="str">
            <v>successful</v>
          </cell>
          <cell r="T1756" t="str">
            <v>photography</v>
          </cell>
          <cell r="U1756" t="str">
            <v>photobooks</v>
          </cell>
        </row>
        <row r="1757">
          <cell r="F1757" t="str">
            <v>successful</v>
          </cell>
          <cell r="T1757" t="str">
            <v>photography</v>
          </cell>
          <cell r="U1757" t="str">
            <v>photobooks</v>
          </cell>
        </row>
        <row r="1758">
          <cell r="F1758" t="str">
            <v>successful</v>
          </cell>
          <cell r="T1758" t="str">
            <v>photography</v>
          </cell>
          <cell r="U1758" t="str">
            <v>photobooks</v>
          </cell>
        </row>
        <row r="1759">
          <cell r="F1759" t="str">
            <v>successful</v>
          </cell>
          <cell r="T1759" t="str">
            <v>photography</v>
          </cell>
          <cell r="U1759" t="str">
            <v>photobooks</v>
          </cell>
        </row>
        <row r="1760">
          <cell r="F1760" t="str">
            <v>successful</v>
          </cell>
          <cell r="T1760" t="str">
            <v>photography</v>
          </cell>
          <cell r="U1760" t="str">
            <v>photobooks</v>
          </cell>
        </row>
        <row r="1761">
          <cell r="F1761" t="str">
            <v>successful</v>
          </cell>
          <cell r="T1761" t="str">
            <v>photography</v>
          </cell>
          <cell r="U1761" t="str">
            <v>photobooks</v>
          </cell>
        </row>
        <row r="1762">
          <cell r="F1762" t="str">
            <v>successful</v>
          </cell>
          <cell r="T1762" t="str">
            <v>photography</v>
          </cell>
          <cell r="U1762" t="str">
            <v>photobooks</v>
          </cell>
        </row>
        <row r="1763">
          <cell r="F1763" t="str">
            <v>successful</v>
          </cell>
          <cell r="T1763" t="str">
            <v>photography</v>
          </cell>
          <cell r="U1763" t="str">
            <v>photobooks</v>
          </cell>
        </row>
        <row r="1764">
          <cell r="F1764" t="str">
            <v>successful</v>
          </cell>
          <cell r="T1764" t="str">
            <v>photography</v>
          </cell>
          <cell r="U1764" t="str">
            <v>photobooks</v>
          </cell>
        </row>
        <row r="1765">
          <cell r="F1765" t="str">
            <v>successful</v>
          </cell>
          <cell r="T1765" t="str">
            <v>photography</v>
          </cell>
          <cell r="U1765" t="str">
            <v>photobooks</v>
          </cell>
        </row>
        <row r="1766">
          <cell r="F1766" t="str">
            <v>failed</v>
          </cell>
          <cell r="T1766" t="str">
            <v>photography</v>
          </cell>
          <cell r="U1766" t="str">
            <v>photobooks</v>
          </cell>
        </row>
        <row r="1767">
          <cell r="F1767" t="str">
            <v>failed</v>
          </cell>
          <cell r="T1767" t="str">
            <v>photography</v>
          </cell>
          <cell r="U1767" t="str">
            <v>photobooks</v>
          </cell>
        </row>
        <row r="1768">
          <cell r="F1768" t="str">
            <v>failed</v>
          </cell>
          <cell r="T1768" t="str">
            <v>photography</v>
          </cell>
          <cell r="U1768" t="str">
            <v>photobooks</v>
          </cell>
        </row>
        <row r="1769">
          <cell r="F1769" t="str">
            <v>failed</v>
          </cell>
          <cell r="T1769" t="str">
            <v>photography</v>
          </cell>
          <cell r="U1769" t="str">
            <v>photobooks</v>
          </cell>
        </row>
        <row r="1770">
          <cell r="F1770" t="str">
            <v>failed</v>
          </cell>
          <cell r="T1770" t="str">
            <v>photography</v>
          </cell>
          <cell r="U1770" t="str">
            <v>photobooks</v>
          </cell>
        </row>
        <row r="1771">
          <cell r="F1771" t="str">
            <v>failed</v>
          </cell>
          <cell r="T1771" t="str">
            <v>photography</v>
          </cell>
          <cell r="U1771" t="str">
            <v>photobooks</v>
          </cell>
        </row>
        <row r="1772">
          <cell r="F1772" t="str">
            <v>failed</v>
          </cell>
          <cell r="T1772" t="str">
            <v>photography</v>
          </cell>
          <cell r="U1772" t="str">
            <v>photobooks</v>
          </cell>
        </row>
        <row r="1773">
          <cell r="F1773" t="str">
            <v>failed</v>
          </cell>
          <cell r="T1773" t="str">
            <v>photography</v>
          </cell>
          <cell r="U1773" t="str">
            <v>photobooks</v>
          </cell>
        </row>
        <row r="1774">
          <cell r="F1774" t="str">
            <v>failed</v>
          </cell>
          <cell r="T1774" t="str">
            <v>photography</v>
          </cell>
          <cell r="U1774" t="str">
            <v>photobooks</v>
          </cell>
        </row>
        <row r="1775">
          <cell r="F1775" t="str">
            <v>failed</v>
          </cell>
          <cell r="T1775" t="str">
            <v>photography</v>
          </cell>
          <cell r="U1775" t="str">
            <v>photobooks</v>
          </cell>
        </row>
        <row r="1776">
          <cell r="F1776" t="str">
            <v>failed</v>
          </cell>
          <cell r="T1776" t="str">
            <v>photography</v>
          </cell>
          <cell r="U1776" t="str">
            <v>photobooks</v>
          </cell>
        </row>
        <row r="1777">
          <cell r="F1777" t="str">
            <v>failed</v>
          </cell>
          <cell r="T1777" t="str">
            <v>photography</v>
          </cell>
          <cell r="U1777" t="str">
            <v>photobooks</v>
          </cell>
        </row>
        <row r="1778">
          <cell r="F1778" t="str">
            <v>failed</v>
          </cell>
          <cell r="T1778" t="str">
            <v>photography</v>
          </cell>
          <cell r="U1778" t="str">
            <v>photobooks</v>
          </cell>
        </row>
        <row r="1779">
          <cell r="F1779" t="str">
            <v>failed</v>
          </cell>
          <cell r="T1779" t="str">
            <v>photography</v>
          </cell>
          <cell r="U1779" t="str">
            <v>photobooks</v>
          </cell>
        </row>
        <row r="1780">
          <cell r="F1780" t="str">
            <v>failed</v>
          </cell>
          <cell r="T1780" t="str">
            <v>photography</v>
          </cell>
          <cell r="U1780" t="str">
            <v>photobooks</v>
          </cell>
        </row>
        <row r="1781">
          <cell r="F1781" t="str">
            <v>failed</v>
          </cell>
          <cell r="T1781" t="str">
            <v>photography</v>
          </cell>
          <cell r="U1781" t="str">
            <v>photobooks</v>
          </cell>
        </row>
        <row r="1782">
          <cell r="F1782" t="str">
            <v>failed</v>
          </cell>
          <cell r="T1782" t="str">
            <v>photography</v>
          </cell>
          <cell r="U1782" t="str">
            <v>photobooks</v>
          </cell>
        </row>
        <row r="1783">
          <cell r="F1783" t="str">
            <v>failed</v>
          </cell>
          <cell r="T1783" t="str">
            <v>photography</v>
          </cell>
          <cell r="U1783" t="str">
            <v>photobooks</v>
          </cell>
        </row>
        <row r="1784">
          <cell r="F1784" t="str">
            <v>failed</v>
          </cell>
          <cell r="T1784" t="str">
            <v>photography</v>
          </cell>
          <cell r="U1784" t="str">
            <v>photobooks</v>
          </cell>
        </row>
        <row r="1785">
          <cell r="F1785" t="str">
            <v>failed</v>
          </cell>
          <cell r="T1785" t="str">
            <v>photography</v>
          </cell>
          <cell r="U1785" t="str">
            <v>photobooks</v>
          </cell>
        </row>
        <row r="1786">
          <cell r="F1786" t="str">
            <v>failed</v>
          </cell>
          <cell r="T1786" t="str">
            <v>photography</v>
          </cell>
          <cell r="U1786" t="str">
            <v>photobooks</v>
          </cell>
        </row>
        <row r="1787">
          <cell r="F1787" t="str">
            <v>failed</v>
          </cell>
          <cell r="T1787" t="str">
            <v>photography</v>
          </cell>
          <cell r="U1787" t="str">
            <v>photobooks</v>
          </cell>
        </row>
        <row r="1788">
          <cell r="F1788" t="str">
            <v>failed</v>
          </cell>
          <cell r="T1788" t="str">
            <v>photography</v>
          </cell>
          <cell r="U1788" t="str">
            <v>photobooks</v>
          </cell>
        </row>
        <row r="1789">
          <cell r="F1789" t="str">
            <v>failed</v>
          </cell>
          <cell r="T1789" t="str">
            <v>photography</v>
          </cell>
          <cell r="U1789" t="str">
            <v>photobooks</v>
          </cell>
        </row>
        <row r="1790">
          <cell r="F1790" t="str">
            <v>failed</v>
          </cell>
          <cell r="T1790" t="str">
            <v>photography</v>
          </cell>
          <cell r="U1790" t="str">
            <v>photobooks</v>
          </cell>
        </row>
        <row r="1791">
          <cell r="F1791" t="str">
            <v>failed</v>
          </cell>
          <cell r="T1791" t="str">
            <v>photography</v>
          </cell>
          <cell r="U1791" t="str">
            <v>photobooks</v>
          </cell>
        </row>
        <row r="1792">
          <cell r="F1792" t="str">
            <v>failed</v>
          </cell>
          <cell r="T1792" t="str">
            <v>photography</v>
          </cell>
          <cell r="U1792" t="str">
            <v>photobooks</v>
          </cell>
        </row>
        <row r="1793">
          <cell r="F1793" t="str">
            <v>failed</v>
          </cell>
          <cell r="T1793" t="str">
            <v>photography</v>
          </cell>
          <cell r="U1793" t="str">
            <v>photobooks</v>
          </cell>
        </row>
        <row r="1794">
          <cell r="F1794" t="str">
            <v>failed</v>
          </cell>
          <cell r="T1794" t="str">
            <v>photography</v>
          </cell>
          <cell r="U1794" t="str">
            <v>photobooks</v>
          </cell>
        </row>
        <row r="1795">
          <cell r="F1795" t="str">
            <v>failed</v>
          </cell>
          <cell r="T1795" t="str">
            <v>photography</v>
          </cell>
          <cell r="U1795" t="str">
            <v>photobooks</v>
          </cell>
        </row>
        <row r="1796">
          <cell r="F1796" t="str">
            <v>failed</v>
          </cell>
          <cell r="T1796" t="str">
            <v>photography</v>
          </cell>
          <cell r="U1796" t="str">
            <v>photobooks</v>
          </cell>
        </row>
        <row r="1797">
          <cell r="F1797" t="str">
            <v>failed</v>
          </cell>
          <cell r="T1797" t="str">
            <v>photography</v>
          </cell>
          <cell r="U1797" t="str">
            <v>photobooks</v>
          </cell>
        </row>
        <row r="1798">
          <cell r="F1798" t="str">
            <v>failed</v>
          </cell>
          <cell r="T1798" t="str">
            <v>photography</v>
          </cell>
          <cell r="U1798" t="str">
            <v>photobooks</v>
          </cell>
        </row>
        <row r="1799">
          <cell r="F1799" t="str">
            <v>failed</v>
          </cell>
          <cell r="T1799" t="str">
            <v>photography</v>
          </cell>
          <cell r="U1799" t="str">
            <v>photobooks</v>
          </cell>
        </row>
        <row r="1800">
          <cell r="F1800" t="str">
            <v>failed</v>
          </cell>
          <cell r="T1800" t="str">
            <v>photography</v>
          </cell>
          <cell r="U1800" t="str">
            <v>photobooks</v>
          </cell>
        </row>
        <row r="1801">
          <cell r="F1801" t="str">
            <v>failed</v>
          </cell>
          <cell r="T1801" t="str">
            <v>photography</v>
          </cell>
          <cell r="U1801" t="str">
            <v>photobooks</v>
          </cell>
        </row>
        <row r="1802">
          <cell r="F1802" t="str">
            <v>failed</v>
          </cell>
          <cell r="T1802" t="str">
            <v>photography</v>
          </cell>
          <cell r="U1802" t="str">
            <v>photobooks</v>
          </cell>
        </row>
        <row r="1803">
          <cell r="F1803" t="str">
            <v>failed</v>
          </cell>
          <cell r="T1803" t="str">
            <v>photography</v>
          </cell>
          <cell r="U1803" t="str">
            <v>photobooks</v>
          </cell>
        </row>
        <row r="1804">
          <cell r="F1804" t="str">
            <v>failed</v>
          </cell>
          <cell r="T1804" t="str">
            <v>photography</v>
          </cell>
          <cell r="U1804" t="str">
            <v>photobooks</v>
          </cell>
        </row>
        <row r="1805">
          <cell r="F1805" t="str">
            <v>failed</v>
          </cell>
          <cell r="T1805" t="str">
            <v>photography</v>
          </cell>
          <cell r="U1805" t="str">
            <v>photobooks</v>
          </cell>
        </row>
        <row r="1806">
          <cell r="F1806" t="str">
            <v>failed</v>
          </cell>
          <cell r="T1806" t="str">
            <v>photography</v>
          </cell>
          <cell r="U1806" t="str">
            <v>photobooks</v>
          </cell>
        </row>
        <row r="1807">
          <cell r="F1807" t="str">
            <v>failed</v>
          </cell>
          <cell r="T1807" t="str">
            <v>photography</v>
          </cell>
          <cell r="U1807" t="str">
            <v>photobooks</v>
          </cell>
        </row>
        <row r="1808">
          <cell r="F1808" t="str">
            <v>failed</v>
          </cell>
          <cell r="T1808" t="str">
            <v>photography</v>
          </cell>
          <cell r="U1808" t="str">
            <v>photobooks</v>
          </cell>
        </row>
        <row r="1809">
          <cell r="F1809" t="str">
            <v>failed</v>
          </cell>
          <cell r="T1809" t="str">
            <v>photography</v>
          </cell>
          <cell r="U1809" t="str">
            <v>photobooks</v>
          </cell>
        </row>
        <row r="1810">
          <cell r="F1810" t="str">
            <v>failed</v>
          </cell>
          <cell r="T1810" t="str">
            <v>photography</v>
          </cell>
          <cell r="U1810" t="str">
            <v>photobooks</v>
          </cell>
        </row>
        <row r="1811">
          <cell r="F1811" t="str">
            <v>failed</v>
          </cell>
          <cell r="T1811" t="str">
            <v>photography</v>
          </cell>
          <cell r="U1811" t="str">
            <v>photobooks</v>
          </cell>
        </row>
        <row r="1812">
          <cell r="F1812" t="str">
            <v>failed</v>
          </cell>
          <cell r="T1812" t="str">
            <v>photography</v>
          </cell>
          <cell r="U1812" t="str">
            <v>photobooks</v>
          </cell>
        </row>
        <row r="1813">
          <cell r="F1813" t="str">
            <v>failed</v>
          </cell>
          <cell r="T1813" t="str">
            <v>photography</v>
          </cell>
          <cell r="U1813" t="str">
            <v>photobooks</v>
          </cell>
        </row>
        <row r="1814">
          <cell r="F1814" t="str">
            <v>failed</v>
          </cell>
          <cell r="T1814" t="str">
            <v>photography</v>
          </cell>
          <cell r="U1814" t="str">
            <v>photobooks</v>
          </cell>
        </row>
        <row r="1815">
          <cell r="F1815" t="str">
            <v>failed</v>
          </cell>
          <cell r="T1815" t="str">
            <v>photography</v>
          </cell>
          <cell r="U1815" t="str">
            <v>photobooks</v>
          </cell>
        </row>
        <row r="1816">
          <cell r="F1816" t="str">
            <v>failed</v>
          </cell>
          <cell r="T1816" t="str">
            <v>photography</v>
          </cell>
          <cell r="U1816" t="str">
            <v>photobooks</v>
          </cell>
        </row>
        <row r="1817">
          <cell r="F1817" t="str">
            <v>failed</v>
          </cell>
          <cell r="T1817" t="str">
            <v>photography</v>
          </cell>
          <cell r="U1817" t="str">
            <v>photobooks</v>
          </cell>
        </row>
        <row r="1818">
          <cell r="F1818" t="str">
            <v>failed</v>
          </cell>
          <cell r="T1818" t="str">
            <v>photography</v>
          </cell>
          <cell r="U1818" t="str">
            <v>photobooks</v>
          </cell>
        </row>
        <row r="1819">
          <cell r="F1819" t="str">
            <v>failed</v>
          </cell>
          <cell r="T1819" t="str">
            <v>photography</v>
          </cell>
          <cell r="U1819" t="str">
            <v>photobooks</v>
          </cell>
        </row>
        <row r="1820">
          <cell r="F1820" t="str">
            <v>failed</v>
          </cell>
          <cell r="T1820" t="str">
            <v>photography</v>
          </cell>
          <cell r="U1820" t="str">
            <v>photobooks</v>
          </cell>
        </row>
        <row r="1821">
          <cell r="F1821" t="str">
            <v>failed</v>
          </cell>
          <cell r="T1821" t="str">
            <v>photography</v>
          </cell>
          <cell r="U1821" t="str">
            <v>photobooks</v>
          </cell>
        </row>
        <row r="1822">
          <cell r="F1822" t="str">
            <v>failed</v>
          </cell>
          <cell r="T1822" t="str">
            <v>photography</v>
          </cell>
          <cell r="U1822" t="str">
            <v>photobooks</v>
          </cell>
        </row>
        <row r="1823">
          <cell r="F1823" t="str">
            <v>successful</v>
          </cell>
          <cell r="T1823" t="str">
            <v>music</v>
          </cell>
          <cell r="U1823" t="str">
            <v>rock</v>
          </cell>
        </row>
        <row r="1824">
          <cell r="F1824" t="str">
            <v>successful</v>
          </cell>
          <cell r="T1824" t="str">
            <v>music</v>
          </cell>
          <cell r="U1824" t="str">
            <v>rock</v>
          </cell>
        </row>
        <row r="1825">
          <cell r="F1825" t="str">
            <v>successful</v>
          </cell>
          <cell r="T1825" t="str">
            <v>music</v>
          </cell>
          <cell r="U1825" t="str">
            <v>rock</v>
          </cell>
        </row>
        <row r="1826">
          <cell r="F1826" t="str">
            <v>successful</v>
          </cell>
          <cell r="T1826" t="str">
            <v>music</v>
          </cell>
          <cell r="U1826" t="str">
            <v>rock</v>
          </cell>
        </row>
        <row r="1827">
          <cell r="F1827" t="str">
            <v>successful</v>
          </cell>
          <cell r="T1827" t="str">
            <v>music</v>
          </cell>
          <cell r="U1827" t="str">
            <v>rock</v>
          </cell>
        </row>
        <row r="1828">
          <cell r="F1828" t="str">
            <v>successful</v>
          </cell>
          <cell r="T1828" t="str">
            <v>music</v>
          </cell>
          <cell r="U1828" t="str">
            <v>rock</v>
          </cell>
        </row>
        <row r="1829">
          <cell r="F1829" t="str">
            <v>successful</v>
          </cell>
          <cell r="T1829" t="str">
            <v>music</v>
          </cell>
          <cell r="U1829" t="str">
            <v>rock</v>
          </cell>
        </row>
        <row r="1830">
          <cell r="F1830" t="str">
            <v>successful</v>
          </cell>
          <cell r="T1830" t="str">
            <v>music</v>
          </cell>
          <cell r="U1830" t="str">
            <v>rock</v>
          </cell>
        </row>
        <row r="1831">
          <cell r="F1831" t="str">
            <v>successful</v>
          </cell>
          <cell r="T1831" t="str">
            <v>music</v>
          </cell>
          <cell r="U1831" t="str">
            <v>rock</v>
          </cell>
        </row>
        <row r="1832">
          <cell r="F1832" t="str">
            <v>successful</v>
          </cell>
          <cell r="T1832" t="str">
            <v>music</v>
          </cell>
          <cell r="U1832" t="str">
            <v>rock</v>
          </cell>
        </row>
        <row r="1833">
          <cell r="F1833" t="str">
            <v>successful</v>
          </cell>
          <cell r="T1833" t="str">
            <v>music</v>
          </cell>
          <cell r="U1833" t="str">
            <v>rock</v>
          </cell>
        </row>
        <row r="1834">
          <cell r="F1834" t="str">
            <v>successful</v>
          </cell>
          <cell r="T1834" t="str">
            <v>music</v>
          </cell>
          <cell r="U1834" t="str">
            <v>rock</v>
          </cell>
        </row>
        <row r="1835">
          <cell r="F1835" t="str">
            <v>successful</v>
          </cell>
          <cell r="T1835" t="str">
            <v>music</v>
          </cell>
          <cell r="U1835" t="str">
            <v>rock</v>
          </cell>
        </row>
        <row r="1836">
          <cell r="F1836" t="str">
            <v>successful</v>
          </cell>
          <cell r="T1836" t="str">
            <v>music</v>
          </cell>
          <cell r="U1836" t="str">
            <v>rock</v>
          </cell>
        </row>
        <row r="1837">
          <cell r="F1837" t="str">
            <v>successful</v>
          </cell>
          <cell r="T1837" t="str">
            <v>music</v>
          </cell>
          <cell r="U1837" t="str">
            <v>rock</v>
          </cell>
        </row>
        <row r="1838">
          <cell r="F1838" t="str">
            <v>successful</v>
          </cell>
          <cell r="T1838" t="str">
            <v>music</v>
          </cell>
          <cell r="U1838" t="str">
            <v>rock</v>
          </cell>
        </row>
        <row r="1839">
          <cell r="F1839" t="str">
            <v>successful</v>
          </cell>
          <cell r="T1839" t="str">
            <v>music</v>
          </cell>
          <cell r="U1839" t="str">
            <v>rock</v>
          </cell>
        </row>
        <row r="1840">
          <cell r="F1840" t="str">
            <v>successful</v>
          </cell>
          <cell r="T1840" t="str">
            <v>music</v>
          </cell>
          <cell r="U1840" t="str">
            <v>rock</v>
          </cell>
        </row>
        <row r="1841">
          <cell r="F1841" t="str">
            <v>successful</v>
          </cell>
          <cell r="T1841" t="str">
            <v>music</v>
          </cell>
          <cell r="U1841" t="str">
            <v>rock</v>
          </cell>
        </row>
        <row r="1842">
          <cell r="F1842" t="str">
            <v>successful</v>
          </cell>
          <cell r="T1842" t="str">
            <v>music</v>
          </cell>
          <cell r="U1842" t="str">
            <v>rock</v>
          </cell>
        </row>
        <row r="1843">
          <cell r="F1843" t="str">
            <v>successful</v>
          </cell>
          <cell r="T1843" t="str">
            <v>music</v>
          </cell>
          <cell r="U1843" t="str">
            <v>rock</v>
          </cell>
        </row>
        <row r="1844">
          <cell r="F1844" t="str">
            <v>successful</v>
          </cell>
          <cell r="T1844" t="str">
            <v>music</v>
          </cell>
          <cell r="U1844" t="str">
            <v>rock</v>
          </cell>
        </row>
        <row r="1845">
          <cell r="F1845" t="str">
            <v>successful</v>
          </cell>
          <cell r="T1845" t="str">
            <v>music</v>
          </cell>
          <cell r="U1845" t="str">
            <v>rock</v>
          </cell>
        </row>
        <row r="1846">
          <cell r="F1846" t="str">
            <v>successful</v>
          </cell>
          <cell r="T1846" t="str">
            <v>music</v>
          </cell>
          <cell r="U1846" t="str">
            <v>rock</v>
          </cell>
        </row>
        <row r="1847">
          <cell r="F1847" t="str">
            <v>successful</v>
          </cell>
          <cell r="T1847" t="str">
            <v>music</v>
          </cell>
          <cell r="U1847" t="str">
            <v>rock</v>
          </cell>
        </row>
        <row r="1848">
          <cell r="F1848" t="str">
            <v>successful</v>
          </cell>
          <cell r="T1848" t="str">
            <v>music</v>
          </cell>
          <cell r="U1848" t="str">
            <v>rock</v>
          </cell>
        </row>
        <row r="1849">
          <cell r="F1849" t="str">
            <v>successful</v>
          </cell>
          <cell r="T1849" t="str">
            <v>music</v>
          </cell>
          <cell r="U1849" t="str">
            <v>rock</v>
          </cell>
        </row>
        <row r="1850">
          <cell r="F1850" t="str">
            <v>successful</v>
          </cell>
          <cell r="T1850" t="str">
            <v>music</v>
          </cell>
          <cell r="U1850" t="str">
            <v>rock</v>
          </cell>
        </row>
        <row r="1851">
          <cell r="F1851" t="str">
            <v>successful</v>
          </cell>
          <cell r="T1851" t="str">
            <v>music</v>
          </cell>
          <cell r="U1851" t="str">
            <v>rock</v>
          </cell>
        </row>
        <row r="1852">
          <cell r="F1852" t="str">
            <v>successful</v>
          </cell>
          <cell r="T1852" t="str">
            <v>music</v>
          </cell>
          <cell r="U1852" t="str">
            <v>rock</v>
          </cell>
        </row>
        <row r="1853">
          <cell r="F1853" t="str">
            <v>successful</v>
          </cell>
          <cell r="T1853" t="str">
            <v>music</v>
          </cell>
          <cell r="U1853" t="str">
            <v>rock</v>
          </cell>
        </row>
        <row r="1854">
          <cell r="F1854" t="str">
            <v>successful</v>
          </cell>
          <cell r="T1854" t="str">
            <v>music</v>
          </cell>
          <cell r="U1854" t="str">
            <v>rock</v>
          </cell>
        </row>
        <row r="1855">
          <cell r="F1855" t="str">
            <v>successful</v>
          </cell>
          <cell r="T1855" t="str">
            <v>music</v>
          </cell>
          <cell r="U1855" t="str">
            <v>rock</v>
          </cell>
        </row>
        <row r="1856">
          <cell r="F1856" t="str">
            <v>successful</v>
          </cell>
          <cell r="T1856" t="str">
            <v>music</v>
          </cell>
          <cell r="U1856" t="str">
            <v>rock</v>
          </cell>
        </row>
        <row r="1857">
          <cell r="F1857" t="str">
            <v>successful</v>
          </cell>
          <cell r="T1857" t="str">
            <v>music</v>
          </cell>
          <cell r="U1857" t="str">
            <v>rock</v>
          </cell>
        </row>
        <row r="1858">
          <cell r="F1858" t="str">
            <v>successful</v>
          </cell>
          <cell r="T1858" t="str">
            <v>music</v>
          </cell>
          <cell r="U1858" t="str">
            <v>rock</v>
          </cell>
        </row>
        <row r="1859">
          <cell r="F1859" t="str">
            <v>successful</v>
          </cell>
          <cell r="T1859" t="str">
            <v>music</v>
          </cell>
          <cell r="U1859" t="str">
            <v>rock</v>
          </cell>
        </row>
        <row r="1860">
          <cell r="F1860" t="str">
            <v>successful</v>
          </cell>
          <cell r="T1860" t="str">
            <v>music</v>
          </cell>
          <cell r="U1860" t="str">
            <v>rock</v>
          </cell>
        </row>
        <row r="1861">
          <cell r="F1861" t="str">
            <v>successful</v>
          </cell>
          <cell r="T1861" t="str">
            <v>music</v>
          </cell>
          <cell r="U1861" t="str">
            <v>rock</v>
          </cell>
        </row>
        <row r="1862">
          <cell r="F1862" t="str">
            <v>successful</v>
          </cell>
          <cell r="T1862" t="str">
            <v>music</v>
          </cell>
          <cell r="U1862" t="str">
            <v>rock</v>
          </cell>
        </row>
        <row r="1863">
          <cell r="F1863" t="str">
            <v>failed</v>
          </cell>
          <cell r="T1863" t="str">
            <v>games</v>
          </cell>
          <cell r="U1863" t="str">
            <v>mobile games</v>
          </cell>
        </row>
        <row r="1864">
          <cell r="F1864" t="str">
            <v>failed</v>
          </cell>
          <cell r="T1864" t="str">
            <v>games</v>
          </cell>
          <cell r="U1864" t="str">
            <v>mobile games</v>
          </cell>
        </row>
        <row r="1865">
          <cell r="F1865" t="str">
            <v>failed</v>
          </cell>
          <cell r="T1865" t="str">
            <v>games</v>
          </cell>
          <cell r="U1865" t="str">
            <v>mobile games</v>
          </cell>
        </row>
        <row r="1866">
          <cell r="F1866" t="str">
            <v>failed</v>
          </cell>
          <cell r="T1866" t="str">
            <v>games</v>
          </cell>
          <cell r="U1866" t="str">
            <v>mobile games</v>
          </cell>
        </row>
        <row r="1867">
          <cell r="F1867" t="str">
            <v>failed</v>
          </cell>
          <cell r="T1867" t="str">
            <v>games</v>
          </cell>
          <cell r="U1867" t="str">
            <v>mobile games</v>
          </cell>
        </row>
        <row r="1868">
          <cell r="F1868" t="str">
            <v>failed</v>
          </cell>
          <cell r="T1868" t="str">
            <v>games</v>
          </cell>
          <cell r="U1868" t="str">
            <v>mobile games</v>
          </cell>
        </row>
        <row r="1869">
          <cell r="F1869" t="str">
            <v>failed</v>
          </cell>
          <cell r="T1869" t="str">
            <v>games</v>
          </cell>
          <cell r="U1869" t="str">
            <v>mobile games</v>
          </cell>
        </row>
        <row r="1870">
          <cell r="F1870" t="str">
            <v>failed</v>
          </cell>
          <cell r="T1870" t="str">
            <v>games</v>
          </cell>
          <cell r="U1870" t="str">
            <v>mobile games</v>
          </cell>
        </row>
        <row r="1871">
          <cell r="F1871" t="str">
            <v>failed</v>
          </cell>
          <cell r="T1871" t="str">
            <v>games</v>
          </cell>
          <cell r="U1871" t="str">
            <v>mobile games</v>
          </cell>
        </row>
        <row r="1872">
          <cell r="F1872" t="str">
            <v>failed</v>
          </cell>
          <cell r="T1872" t="str">
            <v>games</v>
          </cell>
          <cell r="U1872" t="str">
            <v>mobile games</v>
          </cell>
        </row>
        <row r="1873">
          <cell r="F1873" t="str">
            <v>failed</v>
          </cell>
          <cell r="T1873" t="str">
            <v>games</v>
          </cell>
          <cell r="U1873" t="str">
            <v>mobile games</v>
          </cell>
        </row>
        <row r="1874">
          <cell r="F1874" t="str">
            <v>failed</v>
          </cell>
          <cell r="T1874" t="str">
            <v>games</v>
          </cell>
          <cell r="U1874" t="str">
            <v>mobile games</v>
          </cell>
        </row>
        <row r="1875">
          <cell r="F1875" t="str">
            <v>failed</v>
          </cell>
          <cell r="T1875" t="str">
            <v>games</v>
          </cell>
          <cell r="U1875" t="str">
            <v>mobile games</v>
          </cell>
        </row>
        <row r="1876">
          <cell r="F1876" t="str">
            <v>failed</v>
          </cell>
          <cell r="T1876" t="str">
            <v>games</v>
          </cell>
          <cell r="U1876" t="str">
            <v>mobile games</v>
          </cell>
        </row>
        <row r="1877">
          <cell r="F1877" t="str">
            <v>failed</v>
          </cell>
          <cell r="T1877" t="str">
            <v>games</v>
          </cell>
          <cell r="U1877" t="str">
            <v>mobile games</v>
          </cell>
        </row>
        <row r="1878">
          <cell r="F1878" t="str">
            <v>failed</v>
          </cell>
          <cell r="T1878" t="str">
            <v>games</v>
          </cell>
          <cell r="U1878" t="str">
            <v>mobile games</v>
          </cell>
        </row>
        <row r="1879">
          <cell r="F1879" t="str">
            <v>failed</v>
          </cell>
          <cell r="T1879" t="str">
            <v>games</v>
          </cell>
          <cell r="U1879" t="str">
            <v>mobile games</v>
          </cell>
        </row>
        <row r="1880">
          <cell r="F1880" t="str">
            <v>failed</v>
          </cell>
          <cell r="T1880" t="str">
            <v>games</v>
          </cell>
          <cell r="U1880" t="str">
            <v>mobile games</v>
          </cell>
        </row>
        <row r="1881">
          <cell r="F1881" t="str">
            <v>failed</v>
          </cell>
          <cell r="T1881" t="str">
            <v>games</v>
          </cell>
          <cell r="U1881" t="str">
            <v>mobile games</v>
          </cell>
        </row>
        <row r="1882">
          <cell r="F1882" t="str">
            <v>failed</v>
          </cell>
          <cell r="T1882" t="str">
            <v>games</v>
          </cell>
          <cell r="U1882" t="str">
            <v>mobile games</v>
          </cell>
        </row>
        <row r="1883">
          <cell r="F1883" t="str">
            <v>successful</v>
          </cell>
          <cell r="T1883" t="str">
            <v>music</v>
          </cell>
          <cell r="U1883" t="str">
            <v>indie rock</v>
          </cell>
        </row>
        <row r="1884">
          <cell r="F1884" t="str">
            <v>successful</v>
          </cell>
          <cell r="T1884" t="str">
            <v>music</v>
          </cell>
          <cell r="U1884" t="str">
            <v>indie rock</v>
          </cell>
        </row>
        <row r="1885">
          <cell r="F1885" t="str">
            <v>successful</v>
          </cell>
          <cell r="T1885" t="str">
            <v>music</v>
          </cell>
          <cell r="U1885" t="str">
            <v>indie rock</v>
          </cell>
        </row>
        <row r="1886">
          <cell r="F1886" t="str">
            <v>successful</v>
          </cell>
          <cell r="T1886" t="str">
            <v>music</v>
          </cell>
          <cell r="U1886" t="str">
            <v>indie rock</v>
          </cell>
        </row>
        <row r="1887">
          <cell r="F1887" t="str">
            <v>successful</v>
          </cell>
          <cell r="T1887" t="str">
            <v>music</v>
          </cell>
          <cell r="U1887" t="str">
            <v>indie rock</v>
          </cell>
        </row>
        <row r="1888">
          <cell r="F1888" t="str">
            <v>successful</v>
          </cell>
          <cell r="T1888" t="str">
            <v>music</v>
          </cell>
          <cell r="U1888" t="str">
            <v>indie rock</v>
          </cell>
        </row>
        <row r="1889">
          <cell r="F1889" t="str">
            <v>successful</v>
          </cell>
          <cell r="T1889" t="str">
            <v>music</v>
          </cell>
          <cell r="U1889" t="str">
            <v>indie rock</v>
          </cell>
        </row>
        <row r="1890">
          <cell r="F1890" t="str">
            <v>successful</v>
          </cell>
          <cell r="T1890" t="str">
            <v>music</v>
          </cell>
          <cell r="U1890" t="str">
            <v>indie rock</v>
          </cell>
        </row>
        <row r="1891">
          <cell r="F1891" t="str">
            <v>successful</v>
          </cell>
          <cell r="T1891" t="str">
            <v>music</v>
          </cell>
          <cell r="U1891" t="str">
            <v>indie rock</v>
          </cell>
        </row>
        <row r="1892">
          <cell r="F1892" t="str">
            <v>successful</v>
          </cell>
          <cell r="T1892" t="str">
            <v>music</v>
          </cell>
          <cell r="U1892" t="str">
            <v>indie rock</v>
          </cell>
        </row>
        <row r="1893">
          <cell r="F1893" t="str">
            <v>successful</v>
          </cell>
          <cell r="T1893" t="str">
            <v>music</v>
          </cell>
          <cell r="U1893" t="str">
            <v>indie rock</v>
          </cell>
        </row>
        <row r="1894">
          <cell r="F1894" t="str">
            <v>successful</v>
          </cell>
          <cell r="T1894" t="str">
            <v>music</v>
          </cell>
          <cell r="U1894" t="str">
            <v>indie rock</v>
          </cell>
        </row>
        <row r="1895">
          <cell r="F1895" t="str">
            <v>successful</v>
          </cell>
          <cell r="T1895" t="str">
            <v>music</v>
          </cell>
          <cell r="U1895" t="str">
            <v>indie rock</v>
          </cell>
        </row>
        <row r="1896">
          <cell r="F1896" t="str">
            <v>successful</v>
          </cell>
          <cell r="T1896" t="str">
            <v>music</v>
          </cell>
          <cell r="U1896" t="str">
            <v>indie rock</v>
          </cell>
        </row>
        <row r="1897">
          <cell r="F1897" t="str">
            <v>successful</v>
          </cell>
          <cell r="T1897" t="str">
            <v>music</v>
          </cell>
          <cell r="U1897" t="str">
            <v>indie rock</v>
          </cell>
        </row>
        <row r="1898">
          <cell r="F1898" t="str">
            <v>successful</v>
          </cell>
          <cell r="T1898" t="str">
            <v>music</v>
          </cell>
          <cell r="U1898" t="str">
            <v>indie rock</v>
          </cell>
        </row>
        <row r="1899">
          <cell r="F1899" t="str">
            <v>successful</v>
          </cell>
          <cell r="T1899" t="str">
            <v>music</v>
          </cell>
          <cell r="U1899" t="str">
            <v>indie rock</v>
          </cell>
        </row>
        <row r="1900">
          <cell r="F1900" t="str">
            <v>successful</v>
          </cell>
          <cell r="T1900" t="str">
            <v>music</v>
          </cell>
          <cell r="U1900" t="str">
            <v>indie rock</v>
          </cell>
        </row>
        <row r="1901">
          <cell r="F1901" t="str">
            <v>successful</v>
          </cell>
          <cell r="T1901" t="str">
            <v>music</v>
          </cell>
          <cell r="U1901" t="str">
            <v>indie rock</v>
          </cell>
        </row>
        <row r="1902">
          <cell r="F1902" t="str">
            <v>successful</v>
          </cell>
          <cell r="T1902" t="str">
            <v>music</v>
          </cell>
          <cell r="U1902" t="str">
            <v>indie rock</v>
          </cell>
        </row>
        <row r="1903">
          <cell r="F1903" t="str">
            <v>failed</v>
          </cell>
          <cell r="T1903" t="str">
            <v>technology</v>
          </cell>
          <cell r="U1903" t="str">
            <v>gadgets</v>
          </cell>
        </row>
        <row r="1904">
          <cell r="F1904" t="str">
            <v>failed</v>
          </cell>
          <cell r="T1904" t="str">
            <v>technology</v>
          </cell>
          <cell r="U1904" t="str">
            <v>gadgets</v>
          </cell>
        </row>
        <row r="1905">
          <cell r="F1905" t="str">
            <v>failed</v>
          </cell>
          <cell r="T1905" t="str">
            <v>technology</v>
          </cell>
          <cell r="U1905" t="str">
            <v>gadgets</v>
          </cell>
        </row>
        <row r="1906">
          <cell r="F1906" t="str">
            <v>failed</v>
          </cell>
          <cell r="T1906" t="str">
            <v>technology</v>
          </cell>
          <cell r="U1906" t="str">
            <v>gadgets</v>
          </cell>
        </row>
        <row r="1907">
          <cell r="F1907" t="str">
            <v>failed</v>
          </cell>
          <cell r="T1907" t="str">
            <v>technology</v>
          </cell>
          <cell r="U1907" t="str">
            <v>gadgets</v>
          </cell>
        </row>
        <row r="1908">
          <cell r="F1908" t="str">
            <v>failed</v>
          </cell>
          <cell r="T1908" t="str">
            <v>technology</v>
          </cell>
          <cell r="U1908" t="str">
            <v>gadgets</v>
          </cell>
        </row>
        <row r="1909">
          <cell r="F1909" t="str">
            <v>failed</v>
          </cell>
          <cell r="T1909" t="str">
            <v>technology</v>
          </cell>
          <cell r="U1909" t="str">
            <v>gadgets</v>
          </cell>
        </row>
        <row r="1910">
          <cell r="F1910" t="str">
            <v>failed</v>
          </cell>
          <cell r="T1910" t="str">
            <v>technology</v>
          </cell>
          <cell r="U1910" t="str">
            <v>gadgets</v>
          </cell>
        </row>
        <row r="1911">
          <cell r="F1911" t="str">
            <v>failed</v>
          </cell>
          <cell r="T1911" t="str">
            <v>technology</v>
          </cell>
          <cell r="U1911" t="str">
            <v>gadgets</v>
          </cell>
        </row>
        <row r="1912">
          <cell r="F1912" t="str">
            <v>failed</v>
          </cell>
          <cell r="T1912" t="str">
            <v>technology</v>
          </cell>
          <cell r="U1912" t="str">
            <v>gadgets</v>
          </cell>
        </row>
        <row r="1913">
          <cell r="F1913" t="str">
            <v>failed</v>
          </cell>
          <cell r="T1913" t="str">
            <v>technology</v>
          </cell>
          <cell r="U1913" t="str">
            <v>gadgets</v>
          </cell>
        </row>
        <row r="1914">
          <cell r="F1914" t="str">
            <v>failed</v>
          </cell>
          <cell r="T1914" t="str">
            <v>technology</v>
          </cell>
          <cell r="U1914" t="str">
            <v>gadgets</v>
          </cell>
        </row>
        <row r="1915">
          <cell r="F1915" t="str">
            <v>failed</v>
          </cell>
          <cell r="T1915" t="str">
            <v>technology</v>
          </cell>
          <cell r="U1915" t="str">
            <v>gadgets</v>
          </cell>
        </row>
        <row r="1916">
          <cell r="F1916" t="str">
            <v>failed</v>
          </cell>
          <cell r="T1916" t="str">
            <v>technology</v>
          </cell>
          <cell r="U1916" t="str">
            <v>gadgets</v>
          </cell>
        </row>
        <row r="1917">
          <cell r="F1917" t="str">
            <v>failed</v>
          </cell>
          <cell r="T1917" t="str">
            <v>technology</v>
          </cell>
          <cell r="U1917" t="str">
            <v>gadgets</v>
          </cell>
        </row>
        <row r="1918">
          <cell r="F1918" t="str">
            <v>failed</v>
          </cell>
          <cell r="T1918" t="str">
            <v>technology</v>
          </cell>
          <cell r="U1918" t="str">
            <v>gadgets</v>
          </cell>
        </row>
        <row r="1919">
          <cell r="F1919" t="str">
            <v>failed</v>
          </cell>
          <cell r="T1919" t="str">
            <v>technology</v>
          </cell>
          <cell r="U1919" t="str">
            <v>gadgets</v>
          </cell>
        </row>
        <row r="1920">
          <cell r="F1920" t="str">
            <v>failed</v>
          </cell>
          <cell r="T1920" t="str">
            <v>technology</v>
          </cell>
          <cell r="U1920" t="str">
            <v>gadgets</v>
          </cell>
        </row>
        <row r="1921">
          <cell r="F1921" t="str">
            <v>failed</v>
          </cell>
          <cell r="T1921" t="str">
            <v>technology</v>
          </cell>
          <cell r="U1921" t="str">
            <v>gadgets</v>
          </cell>
        </row>
        <row r="1922">
          <cell r="F1922" t="str">
            <v>failed</v>
          </cell>
          <cell r="T1922" t="str">
            <v>technology</v>
          </cell>
          <cell r="U1922" t="str">
            <v>gadgets</v>
          </cell>
        </row>
        <row r="1923">
          <cell r="F1923" t="str">
            <v>successful</v>
          </cell>
          <cell r="T1923" t="str">
            <v>music</v>
          </cell>
          <cell r="U1923" t="str">
            <v>indie rock</v>
          </cell>
        </row>
        <row r="1924">
          <cell r="F1924" t="str">
            <v>successful</v>
          </cell>
          <cell r="T1924" t="str">
            <v>music</v>
          </cell>
          <cell r="U1924" t="str">
            <v>indie rock</v>
          </cell>
        </row>
        <row r="1925">
          <cell r="F1925" t="str">
            <v>successful</v>
          </cell>
          <cell r="T1925" t="str">
            <v>music</v>
          </cell>
          <cell r="U1925" t="str">
            <v>indie rock</v>
          </cell>
        </row>
        <row r="1926">
          <cell r="F1926" t="str">
            <v>successful</v>
          </cell>
          <cell r="T1926" t="str">
            <v>music</v>
          </cell>
          <cell r="U1926" t="str">
            <v>indie rock</v>
          </cell>
        </row>
        <row r="1927">
          <cell r="F1927" t="str">
            <v>successful</v>
          </cell>
          <cell r="T1927" t="str">
            <v>music</v>
          </cell>
          <cell r="U1927" t="str">
            <v>indie rock</v>
          </cell>
        </row>
        <row r="1928">
          <cell r="F1928" t="str">
            <v>successful</v>
          </cell>
          <cell r="T1928" t="str">
            <v>music</v>
          </cell>
          <cell r="U1928" t="str">
            <v>indie rock</v>
          </cell>
        </row>
        <row r="1929">
          <cell r="F1929" t="str">
            <v>successful</v>
          </cell>
          <cell r="T1929" t="str">
            <v>music</v>
          </cell>
          <cell r="U1929" t="str">
            <v>indie rock</v>
          </cell>
        </row>
        <row r="1930">
          <cell r="F1930" t="str">
            <v>successful</v>
          </cell>
          <cell r="T1930" t="str">
            <v>music</v>
          </cell>
          <cell r="U1930" t="str">
            <v>indie rock</v>
          </cell>
        </row>
        <row r="1931">
          <cell r="F1931" t="str">
            <v>successful</v>
          </cell>
          <cell r="T1931" t="str">
            <v>music</v>
          </cell>
          <cell r="U1931" t="str">
            <v>indie rock</v>
          </cell>
        </row>
        <row r="1932">
          <cell r="F1932" t="str">
            <v>successful</v>
          </cell>
          <cell r="T1932" t="str">
            <v>music</v>
          </cell>
          <cell r="U1932" t="str">
            <v>indie rock</v>
          </cell>
        </row>
        <row r="1933">
          <cell r="F1933" t="str">
            <v>successful</v>
          </cell>
          <cell r="T1933" t="str">
            <v>music</v>
          </cell>
          <cell r="U1933" t="str">
            <v>indie rock</v>
          </cell>
        </row>
        <row r="1934">
          <cell r="F1934" t="str">
            <v>successful</v>
          </cell>
          <cell r="T1934" t="str">
            <v>music</v>
          </cell>
          <cell r="U1934" t="str">
            <v>indie rock</v>
          </cell>
        </row>
        <row r="1935">
          <cell r="F1935" t="str">
            <v>successful</v>
          </cell>
          <cell r="T1935" t="str">
            <v>music</v>
          </cell>
          <cell r="U1935" t="str">
            <v>indie rock</v>
          </cell>
        </row>
        <row r="1936">
          <cell r="F1936" t="str">
            <v>successful</v>
          </cell>
          <cell r="T1936" t="str">
            <v>music</v>
          </cell>
          <cell r="U1936" t="str">
            <v>indie rock</v>
          </cell>
        </row>
        <row r="1937">
          <cell r="F1937" t="str">
            <v>successful</v>
          </cell>
          <cell r="T1937" t="str">
            <v>music</v>
          </cell>
          <cell r="U1937" t="str">
            <v>indie rock</v>
          </cell>
        </row>
        <row r="1938">
          <cell r="F1938" t="str">
            <v>successful</v>
          </cell>
          <cell r="T1938" t="str">
            <v>music</v>
          </cell>
          <cell r="U1938" t="str">
            <v>indie rock</v>
          </cell>
        </row>
        <row r="1939">
          <cell r="F1939" t="str">
            <v>successful</v>
          </cell>
          <cell r="T1939" t="str">
            <v>music</v>
          </cell>
          <cell r="U1939" t="str">
            <v>indie rock</v>
          </cell>
        </row>
        <row r="1940">
          <cell r="F1940" t="str">
            <v>successful</v>
          </cell>
          <cell r="T1940" t="str">
            <v>music</v>
          </cell>
          <cell r="U1940" t="str">
            <v>indie rock</v>
          </cell>
        </row>
        <row r="1941">
          <cell r="F1941" t="str">
            <v>successful</v>
          </cell>
          <cell r="T1941" t="str">
            <v>music</v>
          </cell>
          <cell r="U1941" t="str">
            <v>indie rock</v>
          </cell>
        </row>
        <row r="1942">
          <cell r="F1942" t="str">
            <v>successful</v>
          </cell>
          <cell r="T1942" t="str">
            <v>music</v>
          </cell>
          <cell r="U1942" t="str">
            <v>indie rock</v>
          </cell>
        </row>
        <row r="1943">
          <cell r="F1943" t="str">
            <v>successful</v>
          </cell>
          <cell r="T1943" t="str">
            <v>technology</v>
          </cell>
          <cell r="U1943" t="str">
            <v>hardware</v>
          </cell>
        </row>
        <row r="1944">
          <cell r="F1944" t="str">
            <v>successful</v>
          </cell>
          <cell r="T1944" t="str">
            <v>technology</v>
          </cell>
          <cell r="U1944" t="str">
            <v>hardware</v>
          </cell>
        </row>
        <row r="1945">
          <cell r="F1945" t="str">
            <v>successful</v>
          </cell>
          <cell r="T1945" t="str">
            <v>technology</v>
          </cell>
          <cell r="U1945" t="str">
            <v>hardware</v>
          </cell>
        </row>
        <row r="1946">
          <cell r="F1946" t="str">
            <v>successful</v>
          </cell>
          <cell r="T1946" t="str">
            <v>technology</v>
          </cell>
          <cell r="U1946" t="str">
            <v>hardware</v>
          </cell>
        </row>
        <row r="1947">
          <cell r="F1947" t="str">
            <v>successful</v>
          </cell>
          <cell r="T1947" t="str">
            <v>technology</v>
          </cell>
          <cell r="U1947" t="str">
            <v>hardware</v>
          </cell>
        </row>
        <row r="1948">
          <cell r="F1948" t="str">
            <v>successful</v>
          </cell>
          <cell r="T1948" t="str">
            <v>technology</v>
          </cell>
          <cell r="U1948" t="str">
            <v>hardware</v>
          </cell>
        </row>
        <row r="1949">
          <cell r="F1949" t="str">
            <v>successful</v>
          </cell>
          <cell r="T1949" t="str">
            <v>technology</v>
          </cell>
          <cell r="U1949" t="str">
            <v>hardware</v>
          </cell>
        </row>
        <row r="1950">
          <cell r="F1950" t="str">
            <v>successful</v>
          </cell>
          <cell r="T1950" t="str">
            <v>technology</v>
          </cell>
          <cell r="U1950" t="str">
            <v>hardware</v>
          </cell>
        </row>
        <row r="1951">
          <cell r="F1951" t="str">
            <v>successful</v>
          </cell>
          <cell r="T1951" t="str">
            <v>technology</v>
          </cell>
          <cell r="U1951" t="str">
            <v>hardware</v>
          </cell>
        </row>
        <row r="1952">
          <cell r="F1952" t="str">
            <v>successful</v>
          </cell>
          <cell r="T1952" t="str">
            <v>technology</v>
          </cell>
          <cell r="U1952" t="str">
            <v>hardware</v>
          </cell>
        </row>
        <row r="1953">
          <cell r="F1953" t="str">
            <v>successful</v>
          </cell>
          <cell r="T1953" t="str">
            <v>technology</v>
          </cell>
          <cell r="U1953" t="str">
            <v>hardware</v>
          </cell>
        </row>
        <row r="1954">
          <cell r="F1954" t="str">
            <v>successful</v>
          </cell>
          <cell r="T1954" t="str">
            <v>technology</v>
          </cell>
          <cell r="U1954" t="str">
            <v>hardware</v>
          </cell>
        </row>
        <row r="1955">
          <cell r="F1955" t="str">
            <v>successful</v>
          </cell>
          <cell r="T1955" t="str">
            <v>technology</v>
          </cell>
          <cell r="U1955" t="str">
            <v>hardware</v>
          </cell>
        </row>
        <row r="1956">
          <cell r="F1956" t="str">
            <v>successful</v>
          </cell>
          <cell r="T1956" t="str">
            <v>technology</v>
          </cell>
          <cell r="U1956" t="str">
            <v>hardware</v>
          </cell>
        </row>
        <row r="1957">
          <cell r="F1957" t="str">
            <v>successful</v>
          </cell>
          <cell r="T1957" t="str">
            <v>technology</v>
          </cell>
          <cell r="U1957" t="str">
            <v>hardware</v>
          </cell>
        </row>
        <row r="1958">
          <cell r="F1958" t="str">
            <v>successful</v>
          </cell>
          <cell r="T1958" t="str">
            <v>technology</v>
          </cell>
          <cell r="U1958" t="str">
            <v>hardware</v>
          </cell>
        </row>
        <row r="1959">
          <cell r="F1959" t="str">
            <v>successful</v>
          </cell>
          <cell r="T1959" t="str">
            <v>technology</v>
          </cell>
          <cell r="U1959" t="str">
            <v>hardware</v>
          </cell>
        </row>
        <row r="1960">
          <cell r="F1960" t="str">
            <v>successful</v>
          </cell>
          <cell r="T1960" t="str">
            <v>technology</v>
          </cell>
          <cell r="U1960" t="str">
            <v>hardware</v>
          </cell>
        </row>
        <row r="1961">
          <cell r="F1961" t="str">
            <v>successful</v>
          </cell>
          <cell r="T1961" t="str">
            <v>technology</v>
          </cell>
          <cell r="U1961" t="str">
            <v>hardware</v>
          </cell>
        </row>
        <row r="1962">
          <cell r="F1962" t="str">
            <v>successful</v>
          </cell>
          <cell r="T1962" t="str">
            <v>technology</v>
          </cell>
          <cell r="U1962" t="str">
            <v>hardware</v>
          </cell>
        </row>
        <row r="1963">
          <cell r="F1963" t="str">
            <v>successful</v>
          </cell>
          <cell r="T1963" t="str">
            <v>technology</v>
          </cell>
          <cell r="U1963" t="str">
            <v>hardware</v>
          </cell>
        </row>
        <row r="1964">
          <cell r="F1964" t="str">
            <v>successful</v>
          </cell>
          <cell r="T1964" t="str">
            <v>technology</v>
          </cell>
          <cell r="U1964" t="str">
            <v>hardware</v>
          </cell>
        </row>
        <row r="1965">
          <cell r="F1965" t="str">
            <v>successful</v>
          </cell>
          <cell r="T1965" t="str">
            <v>technology</v>
          </cell>
          <cell r="U1965" t="str">
            <v>hardware</v>
          </cell>
        </row>
        <row r="1966">
          <cell r="F1966" t="str">
            <v>successful</v>
          </cell>
          <cell r="T1966" t="str">
            <v>technology</v>
          </cell>
          <cell r="U1966" t="str">
            <v>hardware</v>
          </cell>
        </row>
        <row r="1967">
          <cell r="F1967" t="str">
            <v>successful</v>
          </cell>
          <cell r="T1967" t="str">
            <v>technology</v>
          </cell>
          <cell r="U1967" t="str">
            <v>hardware</v>
          </cell>
        </row>
        <row r="1968">
          <cell r="F1968" t="str">
            <v>successful</v>
          </cell>
          <cell r="T1968" t="str">
            <v>technology</v>
          </cell>
          <cell r="U1968" t="str">
            <v>hardware</v>
          </cell>
        </row>
        <row r="1969">
          <cell r="F1969" t="str">
            <v>successful</v>
          </cell>
          <cell r="T1969" t="str">
            <v>technology</v>
          </cell>
          <cell r="U1969" t="str">
            <v>hardware</v>
          </cell>
        </row>
        <row r="1970">
          <cell r="F1970" t="str">
            <v>successful</v>
          </cell>
          <cell r="T1970" t="str">
            <v>technology</v>
          </cell>
          <cell r="U1970" t="str">
            <v>hardware</v>
          </cell>
        </row>
        <row r="1971">
          <cell r="F1971" t="str">
            <v>successful</v>
          </cell>
          <cell r="T1971" t="str">
            <v>technology</v>
          </cell>
          <cell r="U1971" t="str">
            <v>hardware</v>
          </cell>
        </row>
        <row r="1972">
          <cell r="F1972" t="str">
            <v>successful</v>
          </cell>
          <cell r="T1972" t="str">
            <v>technology</v>
          </cell>
          <cell r="U1972" t="str">
            <v>hardware</v>
          </cell>
        </row>
        <row r="1973">
          <cell r="F1973" t="str">
            <v>successful</v>
          </cell>
          <cell r="T1973" t="str">
            <v>technology</v>
          </cell>
          <cell r="U1973" t="str">
            <v>hardware</v>
          </cell>
        </row>
        <row r="1974">
          <cell r="F1974" t="str">
            <v>successful</v>
          </cell>
          <cell r="T1974" t="str">
            <v>technology</v>
          </cell>
          <cell r="U1974" t="str">
            <v>hardware</v>
          </cell>
        </row>
        <row r="1975">
          <cell r="F1975" t="str">
            <v>successful</v>
          </cell>
          <cell r="T1975" t="str">
            <v>technology</v>
          </cell>
          <cell r="U1975" t="str">
            <v>hardware</v>
          </cell>
        </row>
        <row r="1976">
          <cell r="F1976" t="str">
            <v>successful</v>
          </cell>
          <cell r="T1976" t="str">
            <v>technology</v>
          </cell>
          <cell r="U1976" t="str">
            <v>hardware</v>
          </cell>
        </row>
        <row r="1977">
          <cell r="F1977" t="str">
            <v>successful</v>
          </cell>
          <cell r="T1977" t="str">
            <v>technology</v>
          </cell>
          <cell r="U1977" t="str">
            <v>hardware</v>
          </cell>
        </row>
        <row r="1978">
          <cell r="F1978" t="str">
            <v>successful</v>
          </cell>
          <cell r="T1978" t="str">
            <v>technology</v>
          </cell>
          <cell r="U1978" t="str">
            <v>hardware</v>
          </cell>
        </row>
        <row r="1979">
          <cell r="F1979" t="str">
            <v>successful</v>
          </cell>
          <cell r="T1979" t="str">
            <v>technology</v>
          </cell>
          <cell r="U1979" t="str">
            <v>hardware</v>
          </cell>
        </row>
        <row r="1980">
          <cell r="F1980" t="str">
            <v>successful</v>
          </cell>
          <cell r="T1980" t="str">
            <v>technology</v>
          </cell>
          <cell r="U1980" t="str">
            <v>hardware</v>
          </cell>
        </row>
        <row r="1981">
          <cell r="F1981" t="str">
            <v>successful</v>
          </cell>
          <cell r="T1981" t="str">
            <v>technology</v>
          </cell>
          <cell r="U1981" t="str">
            <v>hardware</v>
          </cell>
        </row>
        <row r="1982">
          <cell r="F1982" t="str">
            <v>successful</v>
          </cell>
          <cell r="T1982" t="str">
            <v>technology</v>
          </cell>
          <cell r="U1982" t="str">
            <v>hardware</v>
          </cell>
        </row>
        <row r="1983">
          <cell r="F1983" t="str">
            <v>failed</v>
          </cell>
          <cell r="T1983" t="str">
            <v>photography</v>
          </cell>
          <cell r="U1983" t="str">
            <v>people</v>
          </cell>
        </row>
        <row r="1984">
          <cell r="F1984" t="str">
            <v>failed</v>
          </cell>
          <cell r="T1984" t="str">
            <v>photography</v>
          </cell>
          <cell r="U1984" t="str">
            <v>people</v>
          </cell>
        </row>
        <row r="1985">
          <cell r="F1985" t="str">
            <v>failed</v>
          </cell>
          <cell r="T1985" t="str">
            <v>photography</v>
          </cell>
          <cell r="U1985" t="str">
            <v>people</v>
          </cell>
        </row>
        <row r="1986">
          <cell r="F1986" t="str">
            <v>failed</v>
          </cell>
          <cell r="T1986" t="str">
            <v>photography</v>
          </cell>
          <cell r="U1986" t="str">
            <v>people</v>
          </cell>
        </row>
        <row r="1987">
          <cell r="F1987" t="str">
            <v>failed</v>
          </cell>
          <cell r="T1987" t="str">
            <v>photography</v>
          </cell>
          <cell r="U1987" t="str">
            <v>people</v>
          </cell>
        </row>
        <row r="1988">
          <cell r="F1988" t="str">
            <v>failed</v>
          </cell>
          <cell r="T1988" t="str">
            <v>photography</v>
          </cell>
          <cell r="U1988" t="str">
            <v>people</v>
          </cell>
        </row>
        <row r="1989">
          <cell r="F1989" t="str">
            <v>failed</v>
          </cell>
          <cell r="T1989" t="str">
            <v>photography</v>
          </cell>
          <cell r="U1989" t="str">
            <v>people</v>
          </cell>
        </row>
        <row r="1990">
          <cell r="F1990" t="str">
            <v>failed</v>
          </cell>
          <cell r="T1990" t="str">
            <v>photography</v>
          </cell>
          <cell r="U1990" t="str">
            <v>people</v>
          </cell>
        </row>
        <row r="1991">
          <cell r="F1991" t="str">
            <v>failed</v>
          </cell>
          <cell r="T1991" t="str">
            <v>photography</v>
          </cell>
          <cell r="U1991" t="str">
            <v>people</v>
          </cell>
        </row>
        <row r="1992">
          <cell r="F1992" t="str">
            <v>failed</v>
          </cell>
          <cell r="T1992" t="str">
            <v>photography</v>
          </cell>
          <cell r="U1992" t="str">
            <v>people</v>
          </cell>
        </row>
        <row r="1993">
          <cell r="F1993" t="str">
            <v>failed</v>
          </cell>
          <cell r="T1993" t="str">
            <v>photography</v>
          </cell>
          <cell r="U1993" t="str">
            <v>people</v>
          </cell>
        </row>
        <row r="1994">
          <cell r="F1994" t="str">
            <v>failed</v>
          </cell>
          <cell r="T1994" t="str">
            <v>photography</v>
          </cell>
          <cell r="U1994" t="str">
            <v>people</v>
          </cell>
        </row>
        <row r="1995">
          <cell r="F1995" t="str">
            <v>failed</v>
          </cell>
          <cell r="T1995" t="str">
            <v>photography</v>
          </cell>
          <cell r="U1995" t="str">
            <v>people</v>
          </cell>
        </row>
        <row r="1996">
          <cell r="F1996" t="str">
            <v>failed</v>
          </cell>
          <cell r="T1996" t="str">
            <v>photography</v>
          </cell>
          <cell r="U1996" t="str">
            <v>people</v>
          </cell>
        </row>
        <row r="1997">
          <cell r="F1997" t="str">
            <v>failed</v>
          </cell>
          <cell r="T1997" t="str">
            <v>photography</v>
          </cell>
          <cell r="U1997" t="str">
            <v>people</v>
          </cell>
        </row>
        <row r="1998">
          <cell r="F1998" t="str">
            <v>failed</v>
          </cell>
          <cell r="T1998" t="str">
            <v>photography</v>
          </cell>
          <cell r="U1998" t="str">
            <v>people</v>
          </cell>
        </row>
        <row r="1999">
          <cell r="F1999" t="str">
            <v>failed</v>
          </cell>
          <cell r="T1999" t="str">
            <v>photography</v>
          </cell>
          <cell r="U1999" t="str">
            <v>people</v>
          </cell>
        </row>
        <row r="2000">
          <cell r="F2000" t="str">
            <v>failed</v>
          </cell>
          <cell r="T2000" t="str">
            <v>photography</v>
          </cell>
          <cell r="U2000" t="str">
            <v>people</v>
          </cell>
        </row>
        <row r="2001">
          <cell r="F2001" t="str">
            <v>failed</v>
          </cell>
          <cell r="T2001" t="str">
            <v>photography</v>
          </cell>
          <cell r="U2001" t="str">
            <v>people</v>
          </cell>
        </row>
        <row r="2002">
          <cell r="F2002" t="str">
            <v>failed</v>
          </cell>
          <cell r="T2002" t="str">
            <v>photography</v>
          </cell>
          <cell r="U2002" t="str">
            <v>people</v>
          </cell>
        </row>
        <row r="2003">
          <cell r="F2003" t="str">
            <v>successful</v>
          </cell>
          <cell r="T2003" t="str">
            <v>technology</v>
          </cell>
          <cell r="U2003" t="str">
            <v>hardware</v>
          </cell>
        </row>
        <row r="2004">
          <cell r="F2004" t="str">
            <v>successful</v>
          </cell>
          <cell r="T2004" t="str">
            <v>technology</v>
          </cell>
          <cell r="U2004" t="str">
            <v>hardware</v>
          </cell>
        </row>
        <row r="2005">
          <cell r="F2005" t="str">
            <v>successful</v>
          </cell>
          <cell r="T2005" t="str">
            <v>technology</v>
          </cell>
          <cell r="U2005" t="str">
            <v>hardware</v>
          </cell>
        </row>
        <row r="2006">
          <cell r="F2006" t="str">
            <v>successful</v>
          </cell>
          <cell r="T2006" t="str">
            <v>technology</v>
          </cell>
          <cell r="U2006" t="str">
            <v>hardware</v>
          </cell>
        </row>
        <row r="2007">
          <cell r="F2007" t="str">
            <v>successful</v>
          </cell>
          <cell r="T2007" t="str">
            <v>technology</v>
          </cell>
          <cell r="U2007" t="str">
            <v>hardware</v>
          </cell>
        </row>
        <row r="2008">
          <cell r="F2008" t="str">
            <v>successful</v>
          </cell>
          <cell r="T2008" t="str">
            <v>technology</v>
          </cell>
          <cell r="U2008" t="str">
            <v>hardware</v>
          </cell>
        </row>
        <row r="2009">
          <cell r="F2009" t="str">
            <v>successful</v>
          </cell>
          <cell r="T2009" t="str">
            <v>technology</v>
          </cell>
          <cell r="U2009" t="str">
            <v>hardware</v>
          </cell>
        </row>
        <row r="2010">
          <cell r="F2010" t="str">
            <v>successful</v>
          </cell>
          <cell r="T2010" t="str">
            <v>technology</v>
          </cell>
          <cell r="U2010" t="str">
            <v>hardware</v>
          </cell>
        </row>
        <row r="2011">
          <cell r="F2011" t="str">
            <v>successful</v>
          </cell>
          <cell r="T2011" t="str">
            <v>technology</v>
          </cell>
          <cell r="U2011" t="str">
            <v>hardware</v>
          </cell>
        </row>
        <row r="2012">
          <cell r="F2012" t="str">
            <v>successful</v>
          </cell>
          <cell r="T2012" t="str">
            <v>technology</v>
          </cell>
          <cell r="U2012" t="str">
            <v>hardware</v>
          </cell>
        </row>
        <row r="2013">
          <cell r="F2013" t="str">
            <v>successful</v>
          </cell>
          <cell r="T2013" t="str">
            <v>technology</v>
          </cell>
          <cell r="U2013" t="str">
            <v>hardware</v>
          </cell>
        </row>
        <row r="2014">
          <cell r="F2014" t="str">
            <v>successful</v>
          </cell>
          <cell r="T2014" t="str">
            <v>technology</v>
          </cell>
          <cell r="U2014" t="str">
            <v>hardware</v>
          </cell>
        </row>
        <row r="2015">
          <cell r="F2015" t="str">
            <v>successful</v>
          </cell>
          <cell r="T2015" t="str">
            <v>technology</v>
          </cell>
          <cell r="U2015" t="str">
            <v>hardware</v>
          </cell>
        </row>
        <row r="2016">
          <cell r="F2016" t="str">
            <v>successful</v>
          </cell>
          <cell r="T2016" t="str">
            <v>technology</v>
          </cell>
          <cell r="U2016" t="str">
            <v>hardware</v>
          </cell>
        </row>
        <row r="2017">
          <cell r="F2017" t="str">
            <v>successful</v>
          </cell>
          <cell r="T2017" t="str">
            <v>technology</v>
          </cell>
          <cell r="U2017" t="str">
            <v>hardware</v>
          </cell>
        </row>
        <row r="2018">
          <cell r="F2018" t="str">
            <v>successful</v>
          </cell>
          <cell r="T2018" t="str">
            <v>technology</v>
          </cell>
          <cell r="U2018" t="str">
            <v>hardware</v>
          </cell>
        </row>
        <row r="2019">
          <cell r="F2019" t="str">
            <v>successful</v>
          </cell>
          <cell r="T2019" t="str">
            <v>technology</v>
          </cell>
          <cell r="U2019" t="str">
            <v>hardware</v>
          </cell>
        </row>
        <row r="2020">
          <cell r="F2020" t="str">
            <v>successful</v>
          </cell>
          <cell r="T2020" t="str">
            <v>technology</v>
          </cell>
          <cell r="U2020" t="str">
            <v>hardware</v>
          </cell>
        </row>
        <row r="2021">
          <cell r="F2021" t="str">
            <v>successful</v>
          </cell>
          <cell r="T2021" t="str">
            <v>technology</v>
          </cell>
          <cell r="U2021" t="str">
            <v>hardware</v>
          </cell>
        </row>
        <row r="2022">
          <cell r="F2022" t="str">
            <v>successful</v>
          </cell>
          <cell r="T2022" t="str">
            <v>technology</v>
          </cell>
          <cell r="U2022" t="str">
            <v>hardware</v>
          </cell>
        </row>
        <row r="2023">
          <cell r="F2023" t="str">
            <v>successful</v>
          </cell>
          <cell r="T2023" t="str">
            <v>technology</v>
          </cell>
          <cell r="U2023" t="str">
            <v>hardware</v>
          </cell>
        </row>
        <row r="2024">
          <cell r="F2024" t="str">
            <v>successful</v>
          </cell>
          <cell r="T2024" t="str">
            <v>technology</v>
          </cell>
          <cell r="U2024" t="str">
            <v>hardware</v>
          </cell>
        </row>
        <row r="2025">
          <cell r="F2025" t="str">
            <v>successful</v>
          </cell>
          <cell r="T2025" t="str">
            <v>technology</v>
          </cell>
          <cell r="U2025" t="str">
            <v>hardware</v>
          </cell>
        </row>
        <row r="2026">
          <cell r="F2026" t="str">
            <v>successful</v>
          </cell>
          <cell r="T2026" t="str">
            <v>technology</v>
          </cell>
          <cell r="U2026" t="str">
            <v>hardware</v>
          </cell>
        </row>
        <row r="2027">
          <cell r="F2027" t="str">
            <v>successful</v>
          </cell>
          <cell r="T2027" t="str">
            <v>technology</v>
          </cell>
          <cell r="U2027" t="str">
            <v>hardware</v>
          </cell>
        </row>
        <row r="2028">
          <cell r="F2028" t="str">
            <v>successful</v>
          </cell>
          <cell r="T2028" t="str">
            <v>technology</v>
          </cell>
          <cell r="U2028" t="str">
            <v>hardware</v>
          </cell>
        </row>
        <row r="2029">
          <cell r="F2029" t="str">
            <v>successful</v>
          </cell>
          <cell r="T2029" t="str">
            <v>technology</v>
          </cell>
          <cell r="U2029" t="str">
            <v>hardware</v>
          </cell>
        </row>
        <row r="2030">
          <cell r="F2030" t="str">
            <v>successful</v>
          </cell>
          <cell r="T2030" t="str">
            <v>technology</v>
          </cell>
          <cell r="U2030" t="str">
            <v>hardware</v>
          </cell>
        </row>
        <row r="2031">
          <cell r="F2031" t="str">
            <v>successful</v>
          </cell>
          <cell r="T2031" t="str">
            <v>technology</v>
          </cell>
          <cell r="U2031" t="str">
            <v>hardware</v>
          </cell>
        </row>
        <row r="2032">
          <cell r="F2032" t="str">
            <v>successful</v>
          </cell>
          <cell r="T2032" t="str">
            <v>technology</v>
          </cell>
          <cell r="U2032" t="str">
            <v>hardware</v>
          </cell>
        </row>
        <row r="2033">
          <cell r="F2033" t="str">
            <v>successful</v>
          </cell>
          <cell r="T2033" t="str">
            <v>technology</v>
          </cell>
          <cell r="U2033" t="str">
            <v>hardware</v>
          </cell>
        </row>
        <row r="2034">
          <cell r="F2034" t="str">
            <v>successful</v>
          </cell>
          <cell r="T2034" t="str">
            <v>technology</v>
          </cell>
          <cell r="U2034" t="str">
            <v>hardware</v>
          </cell>
        </row>
        <row r="2035">
          <cell r="F2035" t="str">
            <v>successful</v>
          </cell>
          <cell r="T2035" t="str">
            <v>technology</v>
          </cell>
          <cell r="U2035" t="str">
            <v>hardware</v>
          </cell>
        </row>
        <row r="2036">
          <cell r="F2036" t="str">
            <v>successful</v>
          </cell>
          <cell r="T2036" t="str">
            <v>technology</v>
          </cell>
          <cell r="U2036" t="str">
            <v>hardware</v>
          </cell>
        </row>
        <row r="2037">
          <cell r="F2037" t="str">
            <v>successful</v>
          </cell>
          <cell r="T2037" t="str">
            <v>technology</v>
          </cell>
          <cell r="U2037" t="str">
            <v>hardware</v>
          </cell>
        </row>
        <row r="2038">
          <cell r="F2038" t="str">
            <v>successful</v>
          </cell>
          <cell r="T2038" t="str">
            <v>technology</v>
          </cell>
          <cell r="U2038" t="str">
            <v>hardware</v>
          </cell>
        </row>
        <row r="2039">
          <cell r="F2039" t="str">
            <v>successful</v>
          </cell>
          <cell r="T2039" t="str">
            <v>technology</v>
          </cell>
          <cell r="U2039" t="str">
            <v>hardware</v>
          </cell>
        </row>
        <row r="2040">
          <cell r="F2040" t="str">
            <v>successful</v>
          </cell>
          <cell r="T2040" t="str">
            <v>technology</v>
          </cell>
          <cell r="U2040" t="str">
            <v>hardware</v>
          </cell>
        </row>
        <row r="2041">
          <cell r="F2041" t="str">
            <v>successful</v>
          </cell>
          <cell r="T2041" t="str">
            <v>technology</v>
          </cell>
          <cell r="U2041" t="str">
            <v>hardware</v>
          </cell>
        </row>
        <row r="2042">
          <cell r="F2042" t="str">
            <v>successful</v>
          </cell>
          <cell r="T2042" t="str">
            <v>technology</v>
          </cell>
          <cell r="U2042" t="str">
            <v>hardware</v>
          </cell>
        </row>
        <row r="2043">
          <cell r="F2043" t="str">
            <v>successful</v>
          </cell>
          <cell r="T2043" t="str">
            <v>technology</v>
          </cell>
          <cell r="U2043" t="str">
            <v>hardware</v>
          </cell>
        </row>
        <row r="2044">
          <cell r="F2044" t="str">
            <v>successful</v>
          </cell>
          <cell r="T2044" t="str">
            <v>technology</v>
          </cell>
          <cell r="U2044" t="str">
            <v>hardware</v>
          </cell>
        </row>
        <row r="2045">
          <cell r="F2045" t="str">
            <v>successful</v>
          </cell>
          <cell r="T2045" t="str">
            <v>technology</v>
          </cell>
          <cell r="U2045" t="str">
            <v>hardware</v>
          </cell>
        </row>
        <row r="2046">
          <cell r="F2046" t="str">
            <v>successful</v>
          </cell>
          <cell r="T2046" t="str">
            <v>technology</v>
          </cell>
          <cell r="U2046" t="str">
            <v>hardware</v>
          </cell>
        </row>
        <row r="2047">
          <cell r="F2047" t="str">
            <v>successful</v>
          </cell>
          <cell r="T2047" t="str">
            <v>technology</v>
          </cell>
          <cell r="U2047" t="str">
            <v>hardware</v>
          </cell>
        </row>
        <row r="2048">
          <cell r="F2048" t="str">
            <v>successful</v>
          </cell>
          <cell r="T2048" t="str">
            <v>technology</v>
          </cell>
          <cell r="U2048" t="str">
            <v>hardware</v>
          </cell>
        </row>
        <row r="2049">
          <cell r="F2049" t="str">
            <v>successful</v>
          </cell>
          <cell r="T2049" t="str">
            <v>technology</v>
          </cell>
          <cell r="U2049" t="str">
            <v>hardware</v>
          </cell>
        </row>
        <row r="2050">
          <cell r="F2050" t="str">
            <v>successful</v>
          </cell>
          <cell r="T2050" t="str">
            <v>technology</v>
          </cell>
          <cell r="U2050" t="str">
            <v>hardware</v>
          </cell>
        </row>
        <row r="2051">
          <cell r="F2051" t="str">
            <v>successful</v>
          </cell>
          <cell r="T2051" t="str">
            <v>technology</v>
          </cell>
          <cell r="U2051" t="str">
            <v>hardware</v>
          </cell>
        </row>
        <row r="2052">
          <cell r="F2052" t="str">
            <v>successful</v>
          </cell>
          <cell r="T2052" t="str">
            <v>technology</v>
          </cell>
          <cell r="U2052" t="str">
            <v>hardware</v>
          </cell>
        </row>
        <row r="2053">
          <cell r="F2053" t="str">
            <v>successful</v>
          </cell>
          <cell r="T2053" t="str">
            <v>technology</v>
          </cell>
          <cell r="U2053" t="str">
            <v>hardware</v>
          </cell>
        </row>
        <row r="2054">
          <cell r="F2054" t="str">
            <v>successful</v>
          </cell>
          <cell r="T2054" t="str">
            <v>technology</v>
          </cell>
          <cell r="U2054" t="str">
            <v>hardware</v>
          </cell>
        </row>
        <row r="2055">
          <cell r="F2055" t="str">
            <v>successful</v>
          </cell>
          <cell r="T2055" t="str">
            <v>technology</v>
          </cell>
          <cell r="U2055" t="str">
            <v>hardware</v>
          </cell>
        </row>
        <row r="2056">
          <cell r="F2056" t="str">
            <v>successful</v>
          </cell>
          <cell r="T2056" t="str">
            <v>technology</v>
          </cell>
          <cell r="U2056" t="str">
            <v>hardware</v>
          </cell>
        </row>
        <row r="2057">
          <cell r="F2057" t="str">
            <v>successful</v>
          </cell>
          <cell r="T2057" t="str">
            <v>technology</v>
          </cell>
          <cell r="U2057" t="str">
            <v>hardware</v>
          </cell>
        </row>
        <row r="2058">
          <cell r="F2058" t="str">
            <v>successful</v>
          </cell>
          <cell r="T2058" t="str">
            <v>technology</v>
          </cell>
          <cell r="U2058" t="str">
            <v>hardware</v>
          </cell>
        </row>
        <row r="2059">
          <cell r="F2059" t="str">
            <v>successful</v>
          </cell>
          <cell r="T2059" t="str">
            <v>technology</v>
          </cell>
          <cell r="U2059" t="str">
            <v>hardware</v>
          </cell>
        </row>
        <row r="2060">
          <cell r="F2060" t="str">
            <v>successful</v>
          </cell>
          <cell r="T2060" t="str">
            <v>technology</v>
          </cell>
          <cell r="U2060" t="str">
            <v>hardware</v>
          </cell>
        </row>
        <row r="2061">
          <cell r="F2061" t="str">
            <v>successful</v>
          </cell>
          <cell r="T2061" t="str">
            <v>technology</v>
          </cell>
          <cell r="U2061" t="str">
            <v>hardware</v>
          </cell>
        </row>
        <row r="2062">
          <cell r="F2062" t="str">
            <v>successful</v>
          </cell>
          <cell r="T2062" t="str">
            <v>technology</v>
          </cell>
          <cell r="U2062" t="str">
            <v>hardware</v>
          </cell>
        </row>
        <row r="2063">
          <cell r="F2063" t="str">
            <v>successful</v>
          </cell>
          <cell r="T2063" t="str">
            <v>technology</v>
          </cell>
          <cell r="U2063" t="str">
            <v>hardware</v>
          </cell>
        </row>
        <row r="2064">
          <cell r="F2064" t="str">
            <v>successful</v>
          </cell>
          <cell r="T2064" t="str">
            <v>technology</v>
          </cell>
          <cell r="U2064" t="str">
            <v>hardware</v>
          </cell>
        </row>
        <row r="2065">
          <cell r="F2065" t="str">
            <v>successful</v>
          </cell>
          <cell r="T2065" t="str">
            <v>technology</v>
          </cell>
          <cell r="U2065" t="str">
            <v>hardware</v>
          </cell>
        </row>
        <row r="2066">
          <cell r="F2066" t="str">
            <v>successful</v>
          </cell>
          <cell r="T2066" t="str">
            <v>technology</v>
          </cell>
          <cell r="U2066" t="str">
            <v>hardware</v>
          </cell>
        </row>
        <row r="2067">
          <cell r="F2067" t="str">
            <v>successful</v>
          </cell>
          <cell r="T2067" t="str">
            <v>technology</v>
          </cell>
          <cell r="U2067" t="str">
            <v>hardware</v>
          </cell>
        </row>
        <row r="2068">
          <cell r="F2068" t="str">
            <v>successful</v>
          </cell>
          <cell r="T2068" t="str">
            <v>technology</v>
          </cell>
          <cell r="U2068" t="str">
            <v>hardware</v>
          </cell>
        </row>
        <row r="2069">
          <cell r="F2069" t="str">
            <v>successful</v>
          </cell>
          <cell r="T2069" t="str">
            <v>technology</v>
          </cell>
          <cell r="U2069" t="str">
            <v>hardware</v>
          </cell>
        </row>
        <row r="2070">
          <cell r="F2070" t="str">
            <v>successful</v>
          </cell>
          <cell r="T2070" t="str">
            <v>technology</v>
          </cell>
          <cell r="U2070" t="str">
            <v>hardware</v>
          </cell>
        </row>
        <row r="2071">
          <cell r="F2071" t="str">
            <v>successful</v>
          </cell>
          <cell r="T2071" t="str">
            <v>technology</v>
          </cell>
          <cell r="U2071" t="str">
            <v>hardware</v>
          </cell>
        </row>
        <row r="2072">
          <cell r="F2072" t="str">
            <v>successful</v>
          </cell>
          <cell r="T2072" t="str">
            <v>technology</v>
          </cell>
          <cell r="U2072" t="str">
            <v>hardware</v>
          </cell>
        </row>
        <row r="2073">
          <cell r="F2073" t="str">
            <v>successful</v>
          </cell>
          <cell r="T2073" t="str">
            <v>technology</v>
          </cell>
          <cell r="U2073" t="str">
            <v>hardware</v>
          </cell>
        </row>
        <row r="2074">
          <cell r="F2074" t="str">
            <v>successful</v>
          </cell>
          <cell r="T2074" t="str">
            <v>technology</v>
          </cell>
          <cell r="U2074" t="str">
            <v>hardware</v>
          </cell>
        </row>
        <row r="2075">
          <cell r="F2075" t="str">
            <v>successful</v>
          </cell>
          <cell r="T2075" t="str">
            <v>technology</v>
          </cell>
          <cell r="U2075" t="str">
            <v>hardware</v>
          </cell>
        </row>
        <row r="2076">
          <cell r="F2076" t="str">
            <v>successful</v>
          </cell>
          <cell r="T2076" t="str">
            <v>technology</v>
          </cell>
          <cell r="U2076" t="str">
            <v>hardware</v>
          </cell>
        </row>
        <row r="2077">
          <cell r="F2077" t="str">
            <v>successful</v>
          </cell>
          <cell r="T2077" t="str">
            <v>technology</v>
          </cell>
          <cell r="U2077" t="str">
            <v>hardware</v>
          </cell>
        </row>
        <row r="2078">
          <cell r="F2078" t="str">
            <v>successful</v>
          </cell>
          <cell r="T2078" t="str">
            <v>technology</v>
          </cell>
          <cell r="U2078" t="str">
            <v>hardware</v>
          </cell>
        </row>
        <row r="2079">
          <cell r="F2079" t="str">
            <v>successful</v>
          </cell>
          <cell r="T2079" t="str">
            <v>technology</v>
          </cell>
          <cell r="U2079" t="str">
            <v>hardware</v>
          </cell>
        </row>
        <row r="2080">
          <cell r="F2080" t="str">
            <v>successful</v>
          </cell>
          <cell r="T2080" t="str">
            <v>technology</v>
          </cell>
          <cell r="U2080" t="str">
            <v>hardware</v>
          </cell>
        </row>
        <row r="2081">
          <cell r="F2081" t="str">
            <v>successful</v>
          </cell>
          <cell r="T2081" t="str">
            <v>technology</v>
          </cell>
          <cell r="U2081" t="str">
            <v>hardware</v>
          </cell>
        </row>
        <row r="2082">
          <cell r="F2082" t="str">
            <v>successful</v>
          </cell>
          <cell r="T2082" t="str">
            <v>technology</v>
          </cell>
          <cell r="U2082" t="str">
            <v>hardware</v>
          </cell>
        </row>
        <row r="2083">
          <cell r="F2083" t="str">
            <v>successful</v>
          </cell>
          <cell r="T2083" t="str">
            <v>music</v>
          </cell>
          <cell r="U2083" t="str">
            <v>indie rock</v>
          </cell>
        </row>
        <row r="2084">
          <cell r="F2084" t="str">
            <v>successful</v>
          </cell>
          <cell r="T2084" t="str">
            <v>music</v>
          </cell>
          <cell r="U2084" t="str">
            <v>indie rock</v>
          </cell>
        </row>
        <row r="2085">
          <cell r="F2085" t="str">
            <v>successful</v>
          </cell>
          <cell r="T2085" t="str">
            <v>music</v>
          </cell>
          <cell r="U2085" t="str">
            <v>indie rock</v>
          </cell>
        </row>
        <row r="2086">
          <cell r="F2086" t="str">
            <v>successful</v>
          </cell>
          <cell r="T2086" t="str">
            <v>music</v>
          </cell>
          <cell r="U2086" t="str">
            <v>indie rock</v>
          </cell>
        </row>
        <row r="2087">
          <cell r="F2087" t="str">
            <v>successful</v>
          </cell>
          <cell r="T2087" t="str">
            <v>music</v>
          </cell>
          <cell r="U2087" t="str">
            <v>indie rock</v>
          </cell>
        </row>
        <row r="2088">
          <cell r="F2088" t="str">
            <v>successful</v>
          </cell>
          <cell r="T2088" t="str">
            <v>music</v>
          </cell>
          <cell r="U2088" t="str">
            <v>indie rock</v>
          </cell>
        </row>
        <row r="2089">
          <cell r="F2089" t="str">
            <v>successful</v>
          </cell>
          <cell r="T2089" t="str">
            <v>music</v>
          </cell>
          <cell r="U2089" t="str">
            <v>indie rock</v>
          </cell>
        </row>
        <row r="2090">
          <cell r="F2090" t="str">
            <v>successful</v>
          </cell>
          <cell r="T2090" t="str">
            <v>music</v>
          </cell>
          <cell r="U2090" t="str">
            <v>indie rock</v>
          </cell>
        </row>
        <row r="2091">
          <cell r="F2091" t="str">
            <v>successful</v>
          </cell>
          <cell r="T2091" t="str">
            <v>music</v>
          </cell>
          <cell r="U2091" t="str">
            <v>indie rock</v>
          </cell>
        </row>
        <row r="2092">
          <cell r="F2092" t="str">
            <v>successful</v>
          </cell>
          <cell r="T2092" t="str">
            <v>music</v>
          </cell>
          <cell r="U2092" t="str">
            <v>indie rock</v>
          </cell>
        </row>
        <row r="2093">
          <cell r="F2093" t="str">
            <v>successful</v>
          </cell>
          <cell r="T2093" t="str">
            <v>music</v>
          </cell>
          <cell r="U2093" t="str">
            <v>indie rock</v>
          </cell>
        </row>
        <row r="2094">
          <cell r="F2094" t="str">
            <v>successful</v>
          </cell>
          <cell r="T2094" t="str">
            <v>music</v>
          </cell>
          <cell r="U2094" t="str">
            <v>indie rock</v>
          </cell>
        </row>
        <row r="2095">
          <cell r="F2095" t="str">
            <v>successful</v>
          </cell>
          <cell r="T2095" t="str">
            <v>music</v>
          </cell>
          <cell r="U2095" t="str">
            <v>indie rock</v>
          </cell>
        </row>
        <row r="2096">
          <cell r="F2096" t="str">
            <v>successful</v>
          </cell>
          <cell r="T2096" t="str">
            <v>music</v>
          </cell>
          <cell r="U2096" t="str">
            <v>indie rock</v>
          </cell>
        </row>
        <row r="2097">
          <cell r="F2097" t="str">
            <v>successful</v>
          </cell>
          <cell r="T2097" t="str">
            <v>music</v>
          </cell>
          <cell r="U2097" t="str">
            <v>indie rock</v>
          </cell>
        </row>
        <row r="2098">
          <cell r="F2098" t="str">
            <v>successful</v>
          </cell>
          <cell r="T2098" t="str">
            <v>music</v>
          </cell>
          <cell r="U2098" t="str">
            <v>indie rock</v>
          </cell>
        </row>
        <row r="2099">
          <cell r="F2099" t="str">
            <v>successful</v>
          </cell>
          <cell r="T2099" t="str">
            <v>music</v>
          </cell>
          <cell r="U2099" t="str">
            <v>indie rock</v>
          </cell>
        </row>
        <row r="2100">
          <cell r="F2100" t="str">
            <v>successful</v>
          </cell>
          <cell r="T2100" t="str">
            <v>music</v>
          </cell>
          <cell r="U2100" t="str">
            <v>indie rock</v>
          </cell>
        </row>
        <row r="2101">
          <cell r="F2101" t="str">
            <v>successful</v>
          </cell>
          <cell r="T2101" t="str">
            <v>music</v>
          </cell>
          <cell r="U2101" t="str">
            <v>indie rock</v>
          </cell>
        </row>
        <row r="2102">
          <cell r="F2102" t="str">
            <v>successful</v>
          </cell>
          <cell r="T2102" t="str">
            <v>music</v>
          </cell>
          <cell r="U2102" t="str">
            <v>indie rock</v>
          </cell>
        </row>
        <row r="2103">
          <cell r="F2103" t="str">
            <v>successful</v>
          </cell>
          <cell r="T2103" t="str">
            <v>music</v>
          </cell>
          <cell r="U2103" t="str">
            <v>indie rock</v>
          </cell>
        </row>
        <row r="2104">
          <cell r="F2104" t="str">
            <v>successful</v>
          </cell>
          <cell r="T2104" t="str">
            <v>music</v>
          </cell>
          <cell r="U2104" t="str">
            <v>indie rock</v>
          </cell>
        </row>
        <row r="2105">
          <cell r="F2105" t="str">
            <v>successful</v>
          </cell>
          <cell r="T2105" t="str">
            <v>music</v>
          </cell>
          <cell r="U2105" t="str">
            <v>indie rock</v>
          </cell>
        </row>
        <row r="2106">
          <cell r="F2106" t="str">
            <v>successful</v>
          </cell>
          <cell r="T2106" t="str">
            <v>music</v>
          </cell>
          <cell r="U2106" t="str">
            <v>indie rock</v>
          </cell>
        </row>
        <row r="2107">
          <cell r="F2107" t="str">
            <v>successful</v>
          </cell>
          <cell r="T2107" t="str">
            <v>music</v>
          </cell>
          <cell r="U2107" t="str">
            <v>indie rock</v>
          </cell>
        </row>
        <row r="2108">
          <cell r="F2108" t="str">
            <v>successful</v>
          </cell>
          <cell r="T2108" t="str">
            <v>music</v>
          </cell>
          <cell r="U2108" t="str">
            <v>indie rock</v>
          </cell>
        </row>
        <row r="2109">
          <cell r="F2109" t="str">
            <v>successful</v>
          </cell>
          <cell r="T2109" t="str">
            <v>music</v>
          </cell>
          <cell r="U2109" t="str">
            <v>indie rock</v>
          </cell>
        </row>
        <row r="2110">
          <cell r="F2110" t="str">
            <v>successful</v>
          </cell>
          <cell r="T2110" t="str">
            <v>music</v>
          </cell>
          <cell r="U2110" t="str">
            <v>indie rock</v>
          </cell>
        </row>
        <row r="2111">
          <cell r="F2111" t="str">
            <v>successful</v>
          </cell>
          <cell r="T2111" t="str">
            <v>music</v>
          </cell>
          <cell r="U2111" t="str">
            <v>indie rock</v>
          </cell>
        </row>
        <row r="2112">
          <cell r="F2112" t="str">
            <v>successful</v>
          </cell>
          <cell r="T2112" t="str">
            <v>music</v>
          </cell>
          <cell r="U2112" t="str">
            <v>indie rock</v>
          </cell>
        </row>
        <row r="2113">
          <cell r="F2113" t="str">
            <v>successful</v>
          </cell>
          <cell r="T2113" t="str">
            <v>music</v>
          </cell>
          <cell r="U2113" t="str">
            <v>indie rock</v>
          </cell>
        </row>
        <row r="2114">
          <cell r="F2114" t="str">
            <v>successful</v>
          </cell>
          <cell r="T2114" t="str">
            <v>music</v>
          </cell>
          <cell r="U2114" t="str">
            <v>indie rock</v>
          </cell>
        </row>
        <row r="2115">
          <cell r="F2115" t="str">
            <v>successful</v>
          </cell>
          <cell r="T2115" t="str">
            <v>music</v>
          </cell>
          <cell r="U2115" t="str">
            <v>indie rock</v>
          </cell>
        </row>
        <row r="2116">
          <cell r="F2116" t="str">
            <v>successful</v>
          </cell>
          <cell r="T2116" t="str">
            <v>music</v>
          </cell>
          <cell r="U2116" t="str">
            <v>indie rock</v>
          </cell>
        </row>
        <row r="2117">
          <cell r="F2117" t="str">
            <v>successful</v>
          </cell>
          <cell r="T2117" t="str">
            <v>music</v>
          </cell>
          <cell r="U2117" t="str">
            <v>indie rock</v>
          </cell>
        </row>
        <row r="2118">
          <cell r="F2118" t="str">
            <v>successful</v>
          </cell>
          <cell r="T2118" t="str">
            <v>music</v>
          </cell>
          <cell r="U2118" t="str">
            <v>indie rock</v>
          </cell>
        </row>
        <row r="2119">
          <cell r="F2119" t="str">
            <v>successful</v>
          </cell>
          <cell r="T2119" t="str">
            <v>music</v>
          </cell>
          <cell r="U2119" t="str">
            <v>indie rock</v>
          </cell>
        </row>
        <row r="2120">
          <cell r="F2120" t="str">
            <v>successful</v>
          </cell>
          <cell r="T2120" t="str">
            <v>music</v>
          </cell>
          <cell r="U2120" t="str">
            <v>indie rock</v>
          </cell>
        </row>
        <row r="2121">
          <cell r="F2121" t="str">
            <v>successful</v>
          </cell>
          <cell r="T2121" t="str">
            <v>music</v>
          </cell>
          <cell r="U2121" t="str">
            <v>indie rock</v>
          </cell>
        </row>
        <row r="2122">
          <cell r="F2122" t="str">
            <v>successful</v>
          </cell>
          <cell r="T2122" t="str">
            <v>music</v>
          </cell>
          <cell r="U2122" t="str">
            <v>indie rock</v>
          </cell>
        </row>
        <row r="2123">
          <cell r="F2123" t="str">
            <v>failed</v>
          </cell>
          <cell r="T2123" t="str">
            <v>games</v>
          </cell>
          <cell r="U2123" t="str">
            <v>video games</v>
          </cell>
        </row>
        <row r="2124">
          <cell r="F2124" t="str">
            <v>failed</v>
          </cell>
          <cell r="T2124" t="str">
            <v>games</v>
          </cell>
          <cell r="U2124" t="str">
            <v>video games</v>
          </cell>
        </row>
        <row r="2125">
          <cell r="F2125" t="str">
            <v>failed</v>
          </cell>
          <cell r="T2125" t="str">
            <v>games</v>
          </cell>
          <cell r="U2125" t="str">
            <v>video games</v>
          </cell>
        </row>
        <row r="2126">
          <cell r="F2126" t="str">
            <v>failed</v>
          </cell>
          <cell r="T2126" t="str">
            <v>games</v>
          </cell>
          <cell r="U2126" t="str">
            <v>video games</v>
          </cell>
        </row>
        <row r="2127">
          <cell r="F2127" t="str">
            <v>failed</v>
          </cell>
          <cell r="T2127" t="str">
            <v>games</v>
          </cell>
          <cell r="U2127" t="str">
            <v>video games</v>
          </cell>
        </row>
        <row r="2128">
          <cell r="F2128" t="str">
            <v>failed</v>
          </cell>
          <cell r="T2128" t="str">
            <v>games</v>
          </cell>
          <cell r="U2128" t="str">
            <v>video games</v>
          </cell>
        </row>
        <row r="2129">
          <cell r="F2129" t="str">
            <v>failed</v>
          </cell>
          <cell r="T2129" t="str">
            <v>games</v>
          </cell>
          <cell r="U2129" t="str">
            <v>video games</v>
          </cell>
        </row>
        <row r="2130">
          <cell r="F2130" t="str">
            <v>failed</v>
          </cell>
          <cell r="T2130" t="str">
            <v>games</v>
          </cell>
          <cell r="U2130" t="str">
            <v>video games</v>
          </cell>
        </row>
        <row r="2131">
          <cell r="F2131" t="str">
            <v>failed</v>
          </cell>
          <cell r="T2131" t="str">
            <v>games</v>
          </cell>
          <cell r="U2131" t="str">
            <v>video games</v>
          </cell>
        </row>
        <row r="2132">
          <cell r="F2132" t="str">
            <v>failed</v>
          </cell>
          <cell r="T2132" t="str">
            <v>games</v>
          </cell>
          <cell r="U2132" t="str">
            <v>video games</v>
          </cell>
        </row>
        <row r="2133">
          <cell r="F2133" t="str">
            <v>failed</v>
          </cell>
          <cell r="T2133" t="str">
            <v>games</v>
          </cell>
          <cell r="U2133" t="str">
            <v>video games</v>
          </cell>
        </row>
        <row r="2134">
          <cell r="F2134" t="str">
            <v>failed</v>
          </cell>
          <cell r="T2134" t="str">
            <v>games</v>
          </cell>
          <cell r="U2134" t="str">
            <v>video games</v>
          </cell>
        </row>
        <row r="2135">
          <cell r="F2135" t="str">
            <v>failed</v>
          </cell>
          <cell r="T2135" t="str">
            <v>games</v>
          </cell>
          <cell r="U2135" t="str">
            <v>video games</v>
          </cell>
        </row>
        <row r="2136">
          <cell r="F2136" t="str">
            <v>failed</v>
          </cell>
          <cell r="T2136" t="str">
            <v>games</v>
          </cell>
          <cell r="U2136" t="str">
            <v>video games</v>
          </cell>
        </row>
        <row r="2137">
          <cell r="F2137" t="str">
            <v>failed</v>
          </cell>
          <cell r="T2137" t="str">
            <v>games</v>
          </cell>
          <cell r="U2137" t="str">
            <v>video games</v>
          </cell>
        </row>
        <row r="2138">
          <cell r="F2138" t="str">
            <v>failed</v>
          </cell>
          <cell r="T2138" t="str">
            <v>games</v>
          </cell>
          <cell r="U2138" t="str">
            <v>video games</v>
          </cell>
        </row>
        <row r="2139">
          <cell r="F2139" t="str">
            <v>failed</v>
          </cell>
          <cell r="T2139" t="str">
            <v>games</v>
          </cell>
          <cell r="U2139" t="str">
            <v>video games</v>
          </cell>
        </row>
        <row r="2140">
          <cell r="F2140" t="str">
            <v>failed</v>
          </cell>
          <cell r="T2140" t="str">
            <v>games</v>
          </cell>
          <cell r="U2140" t="str">
            <v>video games</v>
          </cell>
        </row>
        <row r="2141">
          <cell r="F2141" t="str">
            <v>failed</v>
          </cell>
          <cell r="T2141" t="str">
            <v>games</v>
          </cell>
          <cell r="U2141" t="str">
            <v>video games</v>
          </cell>
        </row>
        <row r="2142">
          <cell r="F2142" t="str">
            <v>failed</v>
          </cell>
          <cell r="T2142" t="str">
            <v>games</v>
          </cell>
          <cell r="U2142" t="str">
            <v>video games</v>
          </cell>
        </row>
        <row r="2143">
          <cell r="F2143" t="str">
            <v>failed</v>
          </cell>
          <cell r="T2143" t="str">
            <v>games</v>
          </cell>
          <cell r="U2143" t="str">
            <v>video games</v>
          </cell>
        </row>
        <row r="2144">
          <cell r="F2144" t="str">
            <v>failed</v>
          </cell>
          <cell r="T2144" t="str">
            <v>games</v>
          </cell>
          <cell r="U2144" t="str">
            <v>video games</v>
          </cell>
        </row>
        <row r="2145">
          <cell r="F2145" t="str">
            <v>failed</v>
          </cell>
          <cell r="T2145" t="str">
            <v>games</v>
          </cell>
          <cell r="U2145" t="str">
            <v>video games</v>
          </cell>
        </row>
        <row r="2146">
          <cell r="F2146" t="str">
            <v>failed</v>
          </cell>
          <cell r="T2146" t="str">
            <v>games</v>
          </cell>
          <cell r="U2146" t="str">
            <v>video games</v>
          </cell>
        </row>
        <row r="2147">
          <cell r="F2147" t="str">
            <v>failed</v>
          </cell>
          <cell r="T2147" t="str">
            <v>games</v>
          </cell>
          <cell r="U2147" t="str">
            <v>video games</v>
          </cell>
        </row>
        <row r="2148">
          <cell r="F2148" t="str">
            <v>failed</v>
          </cell>
          <cell r="T2148" t="str">
            <v>games</v>
          </cell>
          <cell r="U2148" t="str">
            <v>video games</v>
          </cell>
        </row>
        <row r="2149">
          <cell r="F2149" t="str">
            <v>failed</v>
          </cell>
          <cell r="T2149" t="str">
            <v>games</v>
          </cell>
          <cell r="U2149" t="str">
            <v>video games</v>
          </cell>
        </row>
        <row r="2150">
          <cell r="F2150" t="str">
            <v>failed</v>
          </cell>
          <cell r="T2150" t="str">
            <v>games</v>
          </cell>
          <cell r="U2150" t="str">
            <v>video games</v>
          </cell>
        </row>
        <row r="2151">
          <cell r="F2151" t="str">
            <v>failed</v>
          </cell>
          <cell r="T2151" t="str">
            <v>games</v>
          </cell>
          <cell r="U2151" t="str">
            <v>video games</v>
          </cell>
        </row>
        <row r="2152">
          <cell r="F2152" t="str">
            <v>failed</v>
          </cell>
          <cell r="T2152" t="str">
            <v>games</v>
          </cell>
          <cell r="U2152" t="str">
            <v>video games</v>
          </cell>
        </row>
        <row r="2153">
          <cell r="F2153" t="str">
            <v>failed</v>
          </cell>
          <cell r="T2153" t="str">
            <v>games</v>
          </cell>
          <cell r="U2153" t="str">
            <v>video games</v>
          </cell>
        </row>
        <row r="2154">
          <cell r="F2154" t="str">
            <v>failed</v>
          </cell>
          <cell r="T2154" t="str">
            <v>games</v>
          </cell>
          <cell r="U2154" t="str">
            <v>video games</v>
          </cell>
        </row>
        <row r="2155">
          <cell r="F2155" t="str">
            <v>failed</v>
          </cell>
          <cell r="T2155" t="str">
            <v>games</v>
          </cell>
          <cell r="U2155" t="str">
            <v>video games</v>
          </cell>
        </row>
        <row r="2156">
          <cell r="F2156" t="str">
            <v>failed</v>
          </cell>
          <cell r="T2156" t="str">
            <v>games</v>
          </cell>
          <cell r="U2156" t="str">
            <v>video games</v>
          </cell>
        </row>
        <row r="2157">
          <cell r="F2157" t="str">
            <v>failed</v>
          </cell>
          <cell r="T2157" t="str">
            <v>games</v>
          </cell>
          <cell r="U2157" t="str">
            <v>video games</v>
          </cell>
        </row>
        <row r="2158">
          <cell r="F2158" t="str">
            <v>failed</v>
          </cell>
          <cell r="T2158" t="str">
            <v>games</v>
          </cell>
          <cell r="U2158" t="str">
            <v>video games</v>
          </cell>
        </row>
        <row r="2159">
          <cell r="F2159" t="str">
            <v>failed</v>
          </cell>
          <cell r="T2159" t="str">
            <v>games</v>
          </cell>
          <cell r="U2159" t="str">
            <v>video games</v>
          </cell>
        </row>
        <row r="2160">
          <cell r="F2160" t="str">
            <v>failed</v>
          </cell>
          <cell r="T2160" t="str">
            <v>games</v>
          </cell>
          <cell r="U2160" t="str">
            <v>video games</v>
          </cell>
        </row>
        <row r="2161">
          <cell r="F2161" t="str">
            <v>failed</v>
          </cell>
          <cell r="T2161" t="str">
            <v>games</v>
          </cell>
          <cell r="U2161" t="str">
            <v>video games</v>
          </cell>
        </row>
        <row r="2162">
          <cell r="F2162" t="str">
            <v>failed</v>
          </cell>
          <cell r="T2162" t="str">
            <v>games</v>
          </cell>
          <cell r="U2162" t="str">
            <v>video games</v>
          </cell>
        </row>
        <row r="2163">
          <cell r="F2163" t="str">
            <v>successful</v>
          </cell>
          <cell r="T2163" t="str">
            <v>music</v>
          </cell>
          <cell r="U2163" t="str">
            <v>rock</v>
          </cell>
        </row>
        <row r="2164">
          <cell r="F2164" t="str">
            <v>successful</v>
          </cell>
          <cell r="T2164" t="str">
            <v>music</v>
          </cell>
          <cell r="U2164" t="str">
            <v>rock</v>
          </cell>
        </row>
        <row r="2165">
          <cell r="F2165" t="str">
            <v>successful</v>
          </cell>
          <cell r="T2165" t="str">
            <v>music</v>
          </cell>
          <cell r="U2165" t="str">
            <v>rock</v>
          </cell>
        </row>
        <row r="2166">
          <cell r="F2166" t="str">
            <v>successful</v>
          </cell>
          <cell r="T2166" t="str">
            <v>music</v>
          </cell>
          <cell r="U2166" t="str">
            <v>rock</v>
          </cell>
        </row>
        <row r="2167">
          <cell r="F2167" t="str">
            <v>successful</v>
          </cell>
          <cell r="T2167" t="str">
            <v>music</v>
          </cell>
          <cell r="U2167" t="str">
            <v>rock</v>
          </cell>
        </row>
        <row r="2168">
          <cell r="F2168" t="str">
            <v>successful</v>
          </cell>
          <cell r="T2168" t="str">
            <v>music</v>
          </cell>
          <cell r="U2168" t="str">
            <v>rock</v>
          </cell>
        </row>
        <row r="2169">
          <cell r="F2169" t="str">
            <v>successful</v>
          </cell>
          <cell r="T2169" t="str">
            <v>music</v>
          </cell>
          <cell r="U2169" t="str">
            <v>rock</v>
          </cell>
        </row>
        <row r="2170">
          <cell r="F2170" t="str">
            <v>successful</v>
          </cell>
          <cell r="T2170" t="str">
            <v>music</v>
          </cell>
          <cell r="U2170" t="str">
            <v>rock</v>
          </cell>
        </row>
        <row r="2171">
          <cell r="F2171" t="str">
            <v>successful</v>
          </cell>
          <cell r="T2171" t="str">
            <v>music</v>
          </cell>
          <cell r="U2171" t="str">
            <v>rock</v>
          </cell>
        </row>
        <row r="2172">
          <cell r="F2172" t="str">
            <v>successful</v>
          </cell>
          <cell r="T2172" t="str">
            <v>music</v>
          </cell>
          <cell r="U2172" t="str">
            <v>rock</v>
          </cell>
        </row>
        <row r="2173">
          <cell r="F2173" t="str">
            <v>successful</v>
          </cell>
          <cell r="T2173" t="str">
            <v>music</v>
          </cell>
          <cell r="U2173" t="str">
            <v>rock</v>
          </cell>
        </row>
        <row r="2174">
          <cell r="F2174" t="str">
            <v>successful</v>
          </cell>
          <cell r="T2174" t="str">
            <v>music</v>
          </cell>
          <cell r="U2174" t="str">
            <v>rock</v>
          </cell>
        </row>
        <row r="2175">
          <cell r="F2175" t="str">
            <v>successful</v>
          </cell>
          <cell r="T2175" t="str">
            <v>music</v>
          </cell>
          <cell r="U2175" t="str">
            <v>rock</v>
          </cell>
        </row>
        <row r="2176">
          <cell r="F2176" t="str">
            <v>successful</v>
          </cell>
          <cell r="T2176" t="str">
            <v>music</v>
          </cell>
          <cell r="U2176" t="str">
            <v>rock</v>
          </cell>
        </row>
        <row r="2177">
          <cell r="F2177" t="str">
            <v>successful</v>
          </cell>
          <cell r="T2177" t="str">
            <v>music</v>
          </cell>
          <cell r="U2177" t="str">
            <v>rock</v>
          </cell>
        </row>
        <row r="2178">
          <cell r="F2178" t="str">
            <v>successful</v>
          </cell>
          <cell r="T2178" t="str">
            <v>music</v>
          </cell>
          <cell r="U2178" t="str">
            <v>rock</v>
          </cell>
        </row>
        <row r="2179">
          <cell r="F2179" t="str">
            <v>successful</v>
          </cell>
          <cell r="T2179" t="str">
            <v>music</v>
          </cell>
          <cell r="U2179" t="str">
            <v>rock</v>
          </cell>
        </row>
        <row r="2180">
          <cell r="F2180" t="str">
            <v>successful</v>
          </cell>
          <cell r="T2180" t="str">
            <v>music</v>
          </cell>
          <cell r="U2180" t="str">
            <v>rock</v>
          </cell>
        </row>
        <row r="2181">
          <cell r="F2181" t="str">
            <v>successful</v>
          </cell>
          <cell r="T2181" t="str">
            <v>music</v>
          </cell>
          <cell r="U2181" t="str">
            <v>rock</v>
          </cell>
        </row>
        <row r="2182">
          <cell r="F2182" t="str">
            <v>successful</v>
          </cell>
          <cell r="T2182" t="str">
            <v>music</v>
          </cell>
          <cell r="U2182" t="str">
            <v>rock</v>
          </cell>
        </row>
        <row r="2183">
          <cell r="F2183" t="str">
            <v>successful</v>
          </cell>
          <cell r="T2183" t="str">
            <v>games</v>
          </cell>
          <cell r="U2183" t="str">
            <v>tabletop games</v>
          </cell>
        </row>
        <row r="2184">
          <cell r="F2184" t="str">
            <v>successful</v>
          </cell>
          <cell r="T2184" t="str">
            <v>games</v>
          </cell>
          <cell r="U2184" t="str">
            <v>tabletop games</v>
          </cell>
        </row>
        <row r="2185">
          <cell r="F2185" t="str">
            <v>successful</v>
          </cell>
          <cell r="T2185" t="str">
            <v>games</v>
          </cell>
          <cell r="U2185" t="str">
            <v>tabletop games</v>
          </cell>
        </row>
        <row r="2186">
          <cell r="F2186" t="str">
            <v>successful</v>
          </cell>
          <cell r="T2186" t="str">
            <v>games</v>
          </cell>
          <cell r="U2186" t="str">
            <v>tabletop games</v>
          </cell>
        </row>
        <row r="2187">
          <cell r="F2187" t="str">
            <v>successful</v>
          </cell>
          <cell r="T2187" t="str">
            <v>games</v>
          </cell>
          <cell r="U2187" t="str">
            <v>tabletop games</v>
          </cell>
        </row>
        <row r="2188">
          <cell r="F2188" t="str">
            <v>successful</v>
          </cell>
          <cell r="T2188" t="str">
            <v>games</v>
          </cell>
          <cell r="U2188" t="str">
            <v>tabletop games</v>
          </cell>
        </row>
        <row r="2189">
          <cell r="F2189" t="str">
            <v>successful</v>
          </cell>
          <cell r="T2189" t="str">
            <v>games</v>
          </cell>
          <cell r="U2189" t="str">
            <v>tabletop games</v>
          </cell>
        </row>
        <row r="2190">
          <cell r="F2190" t="str">
            <v>successful</v>
          </cell>
          <cell r="T2190" t="str">
            <v>games</v>
          </cell>
          <cell r="U2190" t="str">
            <v>tabletop games</v>
          </cell>
        </row>
        <row r="2191">
          <cell r="F2191" t="str">
            <v>successful</v>
          </cell>
          <cell r="T2191" t="str">
            <v>games</v>
          </cell>
          <cell r="U2191" t="str">
            <v>tabletop games</v>
          </cell>
        </row>
        <row r="2192">
          <cell r="F2192" t="str">
            <v>successful</v>
          </cell>
          <cell r="T2192" t="str">
            <v>games</v>
          </cell>
          <cell r="U2192" t="str">
            <v>tabletop games</v>
          </cell>
        </row>
        <row r="2193">
          <cell r="F2193" t="str">
            <v>successful</v>
          </cell>
          <cell r="T2193" t="str">
            <v>games</v>
          </cell>
          <cell r="U2193" t="str">
            <v>tabletop games</v>
          </cell>
        </row>
        <row r="2194">
          <cell r="F2194" t="str">
            <v>successful</v>
          </cell>
          <cell r="T2194" t="str">
            <v>games</v>
          </cell>
          <cell r="U2194" t="str">
            <v>tabletop games</v>
          </cell>
        </row>
        <row r="2195">
          <cell r="F2195" t="str">
            <v>successful</v>
          </cell>
          <cell r="T2195" t="str">
            <v>games</v>
          </cell>
          <cell r="U2195" t="str">
            <v>tabletop games</v>
          </cell>
        </row>
        <row r="2196">
          <cell r="F2196" t="str">
            <v>successful</v>
          </cell>
          <cell r="T2196" t="str">
            <v>games</v>
          </cell>
          <cell r="U2196" t="str">
            <v>tabletop games</v>
          </cell>
        </row>
        <row r="2197">
          <cell r="F2197" t="str">
            <v>successful</v>
          </cell>
          <cell r="T2197" t="str">
            <v>games</v>
          </cell>
          <cell r="U2197" t="str">
            <v>tabletop games</v>
          </cell>
        </row>
        <row r="2198">
          <cell r="F2198" t="str">
            <v>successful</v>
          </cell>
          <cell r="T2198" t="str">
            <v>games</v>
          </cell>
          <cell r="U2198" t="str">
            <v>tabletop games</v>
          </cell>
        </row>
        <row r="2199">
          <cell r="F2199" t="str">
            <v>successful</v>
          </cell>
          <cell r="T2199" t="str">
            <v>games</v>
          </cell>
          <cell r="U2199" t="str">
            <v>tabletop games</v>
          </cell>
        </row>
        <row r="2200">
          <cell r="F2200" t="str">
            <v>successful</v>
          </cell>
          <cell r="T2200" t="str">
            <v>games</v>
          </cell>
          <cell r="U2200" t="str">
            <v>tabletop games</v>
          </cell>
        </row>
        <row r="2201">
          <cell r="F2201" t="str">
            <v>successful</v>
          </cell>
          <cell r="T2201" t="str">
            <v>games</v>
          </cell>
          <cell r="U2201" t="str">
            <v>tabletop games</v>
          </cell>
        </row>
        <row r="2202">
          <cell r="F2202" t="str">
            <v>successful</v>
          </cell>
          <cell r="T2202" t="str">
            <v>games</v>
          </cell>
          <cell r="U2202" t="str">
            <v>tabletop games</v>
          </cell>
        </row>
        <row r="2203">
          <cell r="F2203" t="str">
            <v>successful</v>
          </cell>
          <cell r="T2203" t="str">
            <v>music</v>
          </cell>
          <cell r="U2203" t="str">
            <v>electronic music</v>
          </cell>
        </row>
        <row r="2204">
          <cell r="F2204" t="str">
            <v>successful</v>
          </cell>
          <cell r="T2204" t="str">
            <v>music</v>
          </cell>
          <cell r="U2204" t="str">
            <v>electronic music</v>
          </cell>
        </row>
        <row r="2205">
          <cell r="F2205" t="str">
            <v>successful</v>
          </cell>
          <cell r="T2205" t="str">
            <v>music</v>
          </cell>
          <cell r="U2205" t="str">
            <v>electronic music</v>
          </cell>
        </row>
        <row r="2206">
          <cell r="F2206" t="str">
            <v>successful</v>
          </cell>
          <cell r="T2206" t="str">
            <v>music</v>
          </cell>
          <cell r="U2206" t="str">
            <v>electronic music</v>
          </cell>
        </row>
        <row r="2207">
          <cell r="F2207" t="str">
            <v>successful</v>
          </cell>
          <cell r="T2207" t="str">
            <v>music</v>
          </cell>
          <cell r="U2207" t="str">
            <v>electronic music</v>
          </cell>
        </row>
        <row r="2208">
          <cell r="F2208" t="str">
            <v>successful</v>
          </cell>
          <cell r="T2208" t="str">
            <v>music</v>
          </cell>
          <cell r="U2208" t="str">
            <v>electronic music</v>
          </cell>
        </row>
        <row r="2209">
          <cell r="F2209" t="str">
            <v>successful</v>
          </cell>
          <cell r="T2209" t="str">
            <v>music</v>
          </cell>
          <cell r="U2209" t="str">
            <v>electronic music</v>
          </cell>
        </row>
        <row r="2210">
          <cell r="F2210" t="str">
            <v>successful</v>
          </cell>
          <cell r="T2210" t="str">
            <v>music</v>
          </cell>
          <cell r="U2210" t="str">
            <v>electronic music</v>
          </cell>
        </row>
        <row r="2211">
          <cell r="F2211" t="str">
            <v>successful</v>
          </cell>
          <cell r="T2211" t="str">
            <v>music</v>
          </cell>
          <cell r="U2211" t="str">
            <v>electronic music</v>
          </cell>
        </row>
        <row r="2212">
          <cell r="F2212" t="str">
            <v>successful</v>
          </cell>
          <cell r="T2212" t="str">
            <v>music</v>
          </cell>
          <cell r="U2212" t="str">
            <v>electronic music</v>
          </cell>
        </row>
        <row r="2213">
          <cell r="F2213" t="str">
            <v>successful</v>
          </cell>
          <cell r="T2213" t="str">
            <v>music</v>
          </cell>
          <cell r="U2213" t="str">
            <v>electronic music</v>
          </cell>
        </row>
        <row r="2214">
          <cell r="F2214" t="str">
            <v>successful</v>
          </cell>
          <cell r="T2214" t="str">
            <v>music</v>
          </cell>
          <cell r="U2214" t="str">
            <v>electronic music</v>
          </cell>
        </row>
        <row r="2215">
          <cell r="F2215" t="str">
            <v>successful</v>
          </cell>
          <cell r="T2215" t="str">
            <v>music</v>
          </cell>
          <cell r="U2215" t="str">
            <v>electronic music</v>
          </cell>
        </row>
        <row r="2216">
          <cell r="F2216" t="str">
            <v>successful</v>
          </cell>
          <cell r="T2216" t="str">
            <v>music</v>
          </cell>
          <cell r="U2216" t="str">
            <v>electronic music</v>
          </cell>
        </row>
        <row r="2217">
          <cell r="F2217" t="str">
            <v>successful</v>
          </cell>
          <cell r="T2217" t="str">
            <v>music</v>
          </cell>
          <cell r="U2217" t="str">
            <v>electronic music</v>
          </cell>
        </row>
        <row r="2218">
          <cell r="F2218" t="str">
            <v>successful</v>
          </cell>
          <cell r="T2218" t="str">
            <v>music</v>
          </cell>
          <cell r="U2218" t="str">
            <v>electronic music</v>
          </cell>
        </row>
        <row r="2219">
          <cell r="F2219" t="str">
            <v>successful</v>
          </cell>
          <cell r="T2219" t="str">
            <v>music</v>
          </cell>
          <cell r="U2219" t="str">
            <v>electronic music</v>
          </cell>
        </row>
        <row r="2220">
          <cell r="F2220" t="str">
            <v>successful</v>
          </cell>
          <cell r="T2220" t="str">
            <v>music</v>
          </cell>
          <cell r="U2220" t="str">
            <v>electronic music</v>
          </cell>
        </row>
        <row r="2221">
          <cell r="F2221" t="str">
            <v>successful</v>
          </cell>
          <cell r="T2221" t="str">
            <v>music</v>
          </cell>
          <cell r="U2221" t="str">
            <v>electronic music</v>
          </cell>
        </row>
        <row r="2222">
          <cell r="F2222" t="str">
            <v>successful</v>
          </cell>
          <cell r="T2222" t="str">
            <v>music</v>
          </cell>
          <cell r="U2222" t="str">
            <v>electronic music</v>
          </cell>
        </row>
        <row r="2223">
          <cell r="F2223" t="str">
            <v>successful</v>
          </cell>
          <cell r="T2223" t="str">
            <v>games</v>
          </cell>
          <cell r="U2223" t="str">
            <v>tabletop games</v>
          </cell>
        </row>
        <row r="2224">
          <cell r="F2224" t="str">
            <v>successful</v>
          </cell>
          <cell r="T2224" t="str">
            <v>games</v>
          </cell>
          <cell r="U2224" t="str">
            <v>tabletop games</v>
          </cell>
        </row>
        <row r="2225">
          <cell r="F2225" t="str">
            <v>successful</v>
          </cell>
          <cell r="T2225" t="str">
            <v>games</v>
          </cell>
          <cell r="U2225" t="str">
            <v>tabletop games</v>
          </cell>
        </row>
        <row r="2226">
          <cell r="F2226" t="str">
            <v>successful</v>
          </cell>
          <cell r="T2226" t="str">
            <v>games</v>
          </cell>
          <cell r="U2226" t="str">
            <v>tabletop games</v>
          </cell>
        </row>
        <row r="2227">
          <cell r="F2227" t="str">
            <v>successful</v>
          </cell>
          <cell r="T2227" t="str">
            <v>games</v>
          </cell>
          <cell r="U2227" t="str">
            <v>tabletop games</v>
          </cell>
        </row>
        <row r="2228">
          <cell r="F2228" t="str">
            <v>successful</v>
          </cell>
          <cell r="T2228" t="str">
            <v>games</v>
          </cell>
          <cell r="U2228" t="str">
            <v>tabletop games</v>
          </cell>
        </row>
        <row r="2229">
          <cell r="F2229" t="str">
            <v>successful</v>
          </cell>
          <cell r="T2229" t="str">
            <v>games</v>
          </cell>
          <cell r="U2229" t="str">
            <v>tabletop games</v>
          </cell>
        </row>
        <row r="2230">
          <cell r="F2230" t="str">
            <v>successful</v>
          </cell>
          <cell r="T2230" t="str">
            <v>games</v>
          </cell>
          <cell r="U2230" t="str">
            <v>tabletop games</v>
          </cell>
        </row>
        <row r="2231">
          <cell r="F2231" t="str">
            <v>successful</v>
          </cell>
          <cell r="T2231" t="str">
            <v>games</v>
          </cell>
          <cell r="U2231" t="str">
            <v>tabletop games</v>
          </cell>
        </row>
        <row r="2232">
          <cell r="F2232" t="str">
            <v>successful</v>
          </cell>
          <cell r="T2232" t="str">
            <v>games</v>
          </cell>
          <cell r="U2232" t="str">
            <v>tabletop games</v>
          </cell>
        </row>
        <row r="2233">
          <cell r="F2233" t="str">
            <v>successful</v>
          </cell>
          <cell r="T2233" t="str">
            <v>games</v>
          </cell>
          <cell r="U2233" t="str">
            <v>tabletop games</v>
          </cell>
        </row>
        <row r="2234">
          <cell r="F2234" t="str">
            <v>successful</v>
          </cell>
          <cell r="T2234" t="str">
            <v>games</v>
          </cell>
          <cell r="U2234" t="str">
            <v>tabletop games</v>
          </cell>
        </row>
        <row r="2235">
          <cell r="F2235" t="str">
            <v>successful</v>
          </cell>
          <cell r="T2235" t="str">
            <v>games</v>
          </cell>
          <cell r="U2235" t="str">
            <v>tabletop games</v>
          </cell>
        </row>
        <row r="2236">
          <cell r="F2236" t="str">
            <v>successful</v>
          </cell>
          <cell r="T2236" t="str">
            <v>games</v>
          </cell>
          <cell r="U2236" t="str">
            <v>tabletop games</v>
          </cell>
        </row>
        <row r="2237">
          <cell r="F2237" t="str">
            <v>successful</v>
          </cell>
          <cell r="T2237" t="str">
            <v>games</v>
          </cell>
          <cell r="U2237" t="str">
            <v>tabletop games</v>
          </cell>
        </row>
        <row r="2238">
          <cell r="F2238" t="str">
            <v>successful</v>
          </cell>
          <cell r="T2238" t="str">
            <v>games</v>
          </cell>
          <cell r="U2238" t="str">
            <v>tabletop games</v>
          </cell>
        </row>
        <row r="2239">
          <cell r="F2239" t="str">
            <v>successful</v>
          </cell>
          <cell r="T2239" t="str">
            <v>games</v>
          </cell>
          <cell r="U2239" t="str">
            <v>tabletop games</v>
          </cell>
        </row>
        <row r="2240">
          <cell r="F2240" t="str">
            <v>successful</v>
          </cell>
          <cell r="T2240" t="str">
            <v>games</v>
          </cell>
          <cell r="U2240" t="str">
            <v>tabletop games</v>
          </cell>
        </row>
        <row r="2241">
          <cell r="F2241" t="str">
            <v>successful</v>
          </cell>
          <cell r="T2241" t="str">
            <v>games</v>
          </cell>
          <cell r="U2241" t="str">
            <v>tabletop games</v>
          </cell>
        </row>
        <row r="2242">
          <cell r="F2242" t="str">
            <v>successful</v>
          </cell>
          <cell r="T2242" t="str">
            <v>games</v>
          </cell>
          <cell r="U2242" t="str">
            <v>tabletop games</v>
          </cell>
        </row>
        <row r="2243">
          <cell r="F2243" t="str">
            <v>successful</v>
          </cell>
          <cell r="T2243" t="str">
            <v>games</v>
          </cell>
          <cell r="U2243" t="str">
            <v>tabletop games</v>
          </cell>
        </row>
        <row r="2244">
          <cell r="F2244" t="str">
            <v>successful</v>
          </cell>
          <cell r="T2244" t="str">
            <v>games</v>
          </cell>
          <cell r="U2244" t="str">
            <v>tabletop games</v>
          </cell>
        </row>
        <row r="2245">
          <cell r="F2245" t="str">
            <v>successful</v>
          </cell>
          <cell r="T2245" t="str">
            <v>games</v>
          </cell>
          <cell r="U2245" t="str">
            <v>tabletop games</v>
          </cell>
        </row>
        <row r="2246">
          <cell r="F2246" t="str">
            <v>successful</v>
          </cell>
          <cell r="T2246" t="str">
            <v>games</v>
          </cell>
          <cell r="U2246" t="str">
            <v>tabletop games</v>
          </cell>
        </row>
        <row r="2247">
          <cell r="F2247" t="str">
            <v>successful</v>
          </cell>
          <cell r="T2247" t="str">
            <v>games</v>
          </cell>
          <cell r="U2247" t="str">
            <v>tabletop games</v>
          </cell>
        </row>
        <row r="2248">
          <cell r="F2248" t="str">
            <v>successful</v>
          </cell>
          <cell r="T2248" t="str">
            <v>games</v>
          </cell>
          <cell r="U2248" t="str">
            <v>tabletop games</v>
          </cell>
        </row>
        <row r="2249">
          <cell r="F2249" t="str">
            <v>successful</v>
          </cell>
          <cell r="T2249" t="str">
            <v>games</v>
          </cell>
          <cell r="U2249" t="str">
            <v>tabletop games</v>
          </cell>
        </row>
        <row r="2250">
          <cell r="F2250" t="str">
            <v>successful</v>
          </cell>
          <cell r="T2250" t="str">
            <v>games</v>
          </cell>
          <cell r="U2250" t="str">
            <v>tabletop games</v>
          </cell>
        </row>
        <row r="2251">
          <cell r="F2251" t="str">
            <v>successful</v>
          </cell>
          <cell r="T2251" t="str">
            <v>games</v>
          </cell>
          <cell r="U2251" t="str">
            <v>tabletop games</v>
          </cell>
        </row>
        <row r="2252">
          <cell r="F2252" t="str">
            <v>successful</v>
          </cell>
          <cell r="T2252" t="str">
            <v>games</v>
          </cell>
          <cell r="U2252" t="str">
            <v>tabletop games</v>
          </cell>
        </row>
        <row r="2253">
          <cell r="F2253" t="str">
            <v>successful</v>
          </cell>
          <cell r="T2253" t="str">
            <v>games</v>
          </cell>
          <cell r="U2253" t="str">
            <v>tabletop games</v>
          </cell>
        </row>
        <row r="2254">
          <cell r="F2254" t="str">
            <v>successful</v>
          </cell>
          <cell r="T2254" t="str">
            <v>games</v>
          </cell>
          <cell r="U2254" t="str">
            <v>tabletop games</v>
          </cell>
        </row>
        <row r="2255">
          <cell r="F2255" t="str">
            <v>successful</v>
          </cell>
          <cell r="T2255" t="str">
            <v>games</v>
          </cell>
          <cell r="U2255" t="str">
            <v>tabletop games</v>
          </cell>
        </row>
        <row r="2256">
          <cell r="F2256" t="str">
            <v>successful</v>
          </cell>
          <cell r="T2256" t="str">
            <v>games</v>
          </cell>
          <cell r="U2256" t="str">
            <v>tabletop games</v>
          </cell>
        </row>
        <row r="2257">
          <cell r="F2257" t="str">
            <v>successful</v>
          </cell>
          <cell r="T2257" t="str">
            <v>games</v>
          </cell>
          <cell r="U2257" t="str">
            <v>tabletop games</v>
          </cell>
        </row>
        <row r="2258">
          <cell r="F2258" t="str">
            <v>successful</v>
          </cell>
          <cell r="T2258" t="str">
            <v>games</v>
          </cell>
          <cell r="U2258" t="str">
            <v>tabletop games</v>
          </cell>
        </row>
        <row r="2259">
          <cell r="F2259" t="str">
            <v>successful</v>
          </cell>
          <cell r="T2259" t="str">
            <v>games</v>
          </cell>
          <cell r="U2259" t="str">
            <v>tabletop games</v>
          </cell>
        </row>
        <row r="2260">
          <cell r="F2260" t="str">
            <v>successful</v>
          </cell>
          <cell r="T2260" t="str">
            <v>games</v>
          </cell>
          <cell r="U2260" t="str">
            <v>tabletop games</v>
          </cell>
        </row>
        <row r="2261">
          <cell r="F2261" t="str">
            <v>successful</v>
          </cell>
          <cell r="T2261" t="str">
            <v>games</v>
          </cell>
          <cell r="U2261" t="str">
            <v>tabletop games</v>
          </cell>
        </row>
        <row r="2262">
          <cell r="F2262" t="str">
            <v>successful</v>
          </cell>
          <cell r="T2262" t="str">
            <v>games</v>
          </cell>
          <cell r="U2262" t="str">
            <v>tabletop games</v>
          </cell>
        </row>
        <row r="2263">
          <cell r="F2263" t="str">
            <v>successful</v>
          </cell>
          <cell r="T2263" t="str">
            <v>games</v>
          </cell>
          <cell r="U2263" t="str">
            <v>tabletop games</v>
          </cell>
        </row>
        <row r="2264">
          <cell r="F2264" t="str">
            <v>successful</v>
          </cell>
          <cell r="T2264" t="str">
            <v>games</v>
          </cell>
          <cell r="U2264" t="str">
            <v>tabletop games</v>
          </cell>
        </row>
        <row r="2265">
          <cell r="F2265" t="str">
            <v>successful</v>
          </cell>
          <cell r="T2265" t="str">
            <v>games</v>
          </cell>
          <cell r="U2265" t="str">
            <v>tabletop games</v>
          </cell>
        </row>
        <row r="2266">
          <cell r="F2266" t="str">
            <v>successful</v>
          </cell>
          <cell r="T2266" t="str">
            <v>games</v>
          </cell>
          <cell r="U2266" t="str">
            <v>tabletop games</v>
          </cell>
        </row>
        <row r="2267">
          <cell r="F2267" t="str">
            <v>successful</v>
          </cell>
          <cell r="T2267" t="str">
            <v>games</v>
          </cell>
          <cell r="U2267" t="str">
            <v>tabletop games</v>
          </cell>
        </row>
        <row r="2268">
          <cell r="F2268" t="str">
            <v>successful</v>
          </cell>
          <cell r="T2268" t="str">
            <v>games</v>
          </cell>
          <cell r="U2268" t="str">
            <v>tabletop games</v>
          </cell>
        </row>
        <row r="2269">
          <cell r="F2269" t="str">
            <v>successful</v>
          </cell>
          <cell r="T2269" t="str">
            <v>games</v>
          </cell>
          <cell r="U2269" t="str">
            <v>tabletop games</v>
          </cell>
        </row>
        <row r="2270">
          <cell r="F2270" t="str">
            <v>successful</v>
          </cell>
          <cell r="T2270" t="str">
            <v>games</v>
          </cell>
          <cell r="U2270" t="str">
            <v>tabletop games</v>
          </cell>
        </row>
        <row r="2271">
          <cell r="F2271" t="str">
            <v>successful</v>
          </cell>
          <cell r="T2271" t="str">
            <v>games</v>
          </cell>
          <cell r="U2271" t="str">
            <v>tabletop games</v>
          </cell>
        </row>
        <row r="2272">
          <cell r="F2272" t="str">
            <v>successful</v>
          </cell>
          <cell r="T2272" t="str">
            <v>games</v>
          </cell>
          <cell r="U2272" t="str">
            <v>tabletop games</v>
          </cell>
        </row>
        <row r="2273">
          <cell r="F2273" t="str">
            <v>successful</v>
          </cell>
          <cell r="T2273" t="str">
            <v>games</v>
          </cell>
          <cell r="U2273" t="str">
            <v>tabletop games</v>
          </cell>
        </row>
        <row r="2274">
          <cell r="F2274" t="str">
            <v>successful</v>
          </cell>
          <cell r="T2274" t="str">
            <v>games</v>
          </cell>
          <cell r="U2274" t="str">
            <v>tabletop games</v>
          </cell>
        </row>
        <row r="2275">
          <cell r="F2275" t="str">
            <v>successful</v>
          </cell>
          <cell r="T2275" t="str">
            <v>games</v>
          </cell>
          <cell r="U2275" t="str">
            <v>tabletop games</v>
          </cell>
        </row>
        <row r="2276">
          <cell r="F2276" t="str">
            <v>successful</v>
          </cell>
          <cell r="T2276" t="str">
            <v>games</v>
          </cell>
          <cell r="U2276" t="str">
            <v>tabletop games</v>
          </cell>
        </row>
        <row r="2277">
          <cell r="F2277" t="str">
            <v>successful</v>
          </cell>
          <cell r="T2277" t="str">
            <v>games</v>
          </cell>
          <cell r="U2277" t="str">
            <v>tabletop games</v>
          </cell>
        </row>
        <row r="2278">
          <cell r="F2278" t="str">
            <v>successful</v>
          </cell>
          <cell r="T2278" t="str">
            <v>games</v>
          </cell>
          <cell r="U2278" t="str">
            <v>tabletop games</v>
          </cell>
        </row>
        <row r="2279">
          <cell r="F2279" t="str">
            <v>successful</v>
          </cell>
          <cell r="T2279" t="str">
            <v>games</v>
          </cell>
          <cell r="U2279" t="str">
            <v>tabletop games</v>
          </cell>
        </row>
        <row r="2280">
          <cell r="F2280" t="str">
            <v>successful</v>
          </cell>
          <cell r="T2280" t="str">
            <v>games</v>
          </cell>
          <cell r="U2280" t="str">
            <v>tabletop games</v>
          </cell>
        </row>
        <row r="2281">
          <cell r="F2281" t="str">
            <v>successful</v>
          </cell>
          <cell r="T2281" t="str">
            <v>games</v>
          </cell>
          <cell r="U2281" t="str">
            <v>tabletop games</v>
          </cell>
        </row>
        <row r="2282">
          <cell r="F2282" t="str">
            <v>successful</v>
          </cell>
          <cell r="T2282" t="str">
            <v>games</v>
          </cell>
          <cell r="U2282" t="str">
            <v>tabletop games</v>
          </cell>
        </row>
        <row r="2283">
          <cell r="F2283" t="str">
            <v>successful</v>
          </cell>
          <cell r="T2283" t="str">
            <v>music</v>
          </cell>
          <cell r="U2283" t="str">
            <v>rock</v>
          </cell>
        </row>
        <row r="2284">
          <cell r="F2284" t="str">
            <v>successful</v>
          </cell>
          <cell r="T2284" t="str">
            <v>music</v>
          </cell>
          <cell r="U2284" t="str">
            <v>rock</v>
          </cell>
        </row>
        <row r="2285">
          <cell r="F2285" t="str">
            <v>successful</v>
          </cell>
          <cell r="T2285" t="str">
            <v>music</v>
          </cell>
          <cell r="U2285" t="str">
            <v>rock</v>
          </cell>
        </row>
        <row r="2286">
          <cell r="F2286" t="str">
            <v>successful</v>
          </cell>
          <cell r="T2286" t="str">
            <v>music</v>
          </cell>
          <cell r="U2286" t="str">
            <v>rock</v>
          </cell>
        </row>
        <row r="2287">
          <cell r="F2287" t="str">
            <v>successful</v>
          </cell>
          <cell r="T2287" t="str">
            <v>music</v>
          </cell>
          <cell r="U2287" t="str">
            <v>rock</v>
          </cell>
        </row>
        <row r="2288">
          <cell r="F2288" t="str">
            <v>successful</v>
          </cell>
          <cell r="T2288" t="str">
            <v>music</v>
          </cell>
          <cell r="U2288" t="str">
            <v>rock</v>
          </cell>
        </row>
        <row r="2289">
          <cell r="F2289" t="str">
            <v>successful</v>
          </cell>
          <cell r="T2289" t="str">
            <v>music</v>
          </cell>
          <cell r="U2289" t="str">
            <v>rock</v>
          </cell>
        </row>
        <row r="2290">
          <cell r="F2290" t="str">
            <v>successful</v>
          </cell>
          <cell r="T2290" t="str">
            <v>music</v>
          </cell>
          <cell r="U2290" t="str">
            <v>rock</v>
          </cell>
        </row>
        <row r="2291">
          <cell r="F2291" t="str">
            <v>successful</v>
          </cell>
          <cell r="T2291" t="str">
            <v>music</v>
          </cell>
          <cell r="U2291" t="str">
            <v>rock</v>
          </cell>
        </row>
        <row r="2292">
          <cell r="F2292" t="str">
            <v>successful</v>
          </cell>
          <cell r="T2292" t="str">
            <v>music</v>
          </cell>
          <cell r="U2292" t="str">
            <v>rock</v>
          </cell>
        </row>
        <row r="2293">
          <cell r="F2293" t="str">
            <v>successful</v>
          </cell>
          <cell r="T2293" t="str">
            <v>music</v>
          </cell>
          <cell r="U2293" t="str">
            <v>rock</v>
          </cell>
        </row>
        <row r="2294">
          <cell r="F2294" t="str">
            <v>successful</v>
          </cell>
          <cell r="T2294" t="str">
            <v>music</v>
          </cell>
          <cell r="U2294" t="str">
            <v>rock</v>
          </cell>
        </row>
        <row r="2295">
          <cell r="F2295" t="str">
            <v>successful</v>
          </cell>
          <cell r="T2295" t="str">
            <v>music</v>
          </cell>
          <cell r="U2295" t="str">
            <v>rock</v>
          </cell>
        </row>
        <row r="2296">
          <cell r="F2296" t="str">
            <v>successful</v>
          </cell>
          <cell r="T2296" t="str">
            <v>music</v>
          </cell>
          <cell r="U2296" t="str">
            <v>rock</v>
          </cell>
        </row>
        <row r="2297">
          <cell r="F2297" t="str">
            <v>successful</v>
          </cell>
          <cell r="T2297" t="str">
            <v>music</v>
          </cell>
          <cell r="U2297" t="str">
            <v>rock</v>
          </cell>
        </row>
        <row r="2298">
          <cell r="F2298" t="str">
            <v>successful</v>
          </cell>
          <cell r="T2298" t="str">
            <v>music</v>
          </cell>
          <cell r="U2298" t="str">
            <v>rock</v>
          </cell>
        </row>
        <row r="2299">
          <cell r="F2299" t="str">
            <v>successful</v>
          </cell>
          <cell r="T2299" t="str">
            <v>music</v>
          </cell>
          <cell r="U2299" t="str">
            <v>rock</v>
          </cell>
        </row>
        <row r="2300">
          <cell r="F2300" t="str">
            <v>successful</v>
          </cell>
          <cell r="T2300" t="str">
            <v>music</v>
          </cell>
          <cell r="U2300" t="str">
            <v>rock</v>
          </cell>
        </row>
        <row r="2301">
          <cell r="F2301" t="str">
            <v>successful</v>
          </cell>
          <cell r="T2301" t="str">
            <v>music</v>
          </cell>
          <cell r="U2301" t="str">
            <v>rock</v>
          </cell>
        </row>
        <row r="2302">
          <cell r="F2302" t="str">
            <v>successful</v>
          </cell>
          <cell r="T2302" t="str">
            <v>music</v>
          </cell>
          <cell r="U2302" t="str">
            <v>rock</v>
          </cell>
        </row>
        <row r="2303">
          <cell r="F2303" t="str">
            <v>successful</v>
          </cell>
          <cell r="T2303" t="str">
            <v>music</v>
          </cell>
          <cell r="U2303" t="str">
            <v>indie rock</v>
          </cell>
        </row>
        <row r="2304">
          <cell r="F2304" t="str">
            <v>successful</v>
          </cell>
          <cell r="T2304" t="str">
            <v>music</v>
          </cell>
          <cell r="U2304" t="str">
            <v>indie rock</v>
          </cell>
        </row>
        <row r="2305">
          <cell r="F2305" t="str">
            <v>successful</v>
          </cell>
          <cell r="T2305" t="str">
            <v>music</v>
          </cell>
          <cell r="U2305" t="str">
            <v>indie rock</v>
          </cell>
        </row>
        <row r="2306">
          <cell r="F2306" t="str">
            <v>successful</v>
          </cell>
          <cell r="T2306" t="str">
            <v>music</v>
          </cell>
          <cell r="U2306" t="str">
            <v>indie rock</v>
          </cell>
        </row>
        <row r="2307">
          <cell r="F2307" t="str">
            <v>successful</v>
          </cell>
          <cell r="T2307" t="str">
            <v>music</v>
          </cell>
          <cell r="U2307" t="str">
            <v>indie rock</v>
          </cell>
        </row>
        <row r="2308">
          <cell r="F2308" t="str">
            <v>successful</v>
          </cell>
          <cell r="T2308" t="str">
            <v>music</v>
          </cell>
          <cell r="U2308" t="str">
            <v>indie rock</v>
          </cell>
        </row>
        <row r="2309">
          <cell r="F2309" t="str">
            <v>successful</v>
          </cell>
          <cell r="T2309" t="str">
            <v>music</v>
          </cell>
          <cell r="U2309" t="str">
            <v>indie rock</v>
          </cell>
        </row>
        <row r="2310">
          <cell r="F2310" t="str">
            <v>successful</v>
          </cell>
          <cell r="T2310" t="str">
            <v>music</v>
          </cell>
          <cell r="U2310" t="str">
            <v>indie rock</v>
          </cell>
        </row>
        <row r="2311">
          <cell r="F2311" t="str">
            <v>successful</v>
          </cell>
          <cell r="T2311" t="str">
            <v>music</v>
          </cell>
          <cell r="U2311" t="str">
            <v>indie rock</v>
          </cell>
        </row>
        <row r="2312">
          <cell r="F2312" t="str">
            <v>successful</v>
          </cell>
          <cell r="T2312" t="str">
            <v>music</v>
          </cell>
          <cell r="U2312" t="str">
            <v>indie rock</v>
          </cell>
        </row>
        <row r="2313">
          <cell r="F2313" t="str">
            <v>successful</v>
          </cell>
          <cell r="T2313" t="str">
            <v>music</v>
          </cell>
          <cell r="U2313" t="str">
            <v>indie rock</v>
          </cell>
        </row>
        <row r="2314">
          <cell r="F2314" t="str">
            <v>successful</v>
          </cell>
          <cell r="T2314" t="str">
            <v>music</v>
          </cell>
          <cell r="U2314" t="str">
            <v>indie rock</v>
          </cell>
        </row>
        <row r="2315">
          <cell r="F2315" t="str">
            <v>successful</v>
          </cell>
          <cell r="T2315" t="str">
            <v>music</v>
          </cell>
          <cell r="U2315" t="str">
            <v>indie rock</v>
          </cell>
        </row>
        <row r="2316">
          <cell r="F2316" t="str">
            <v>successful</v>
          </cell>
          <cell r="T2316" t="str">
            <v>music</v>
          </cell>
          <cell r="U2316" t="str">
            <v>indie rock</v>
          </cell>
        </row>
        <row r="2317">
          <cell r="F2317" t="str">
            <v>successful</v>
          </cell>
          <cell r="T2317" t="str">
            <v>music</v>
          </cell>
          <cell r="U2317" t="str">
            <v>indie rock</v>
          </cell>
        </row>
        <row r="2318">
          <cell r="F2318" t="str">
            <v>successful</v>
          </cell>
          <cell r="T2318" t="str">
            <v>music</v>
          </cell>
          <cell r="U2318" t="str">
            <v>indie rock</v>
          </cell>
        </row>
        <row r="2319">
          <cell r="F2319" t="str">
            <v>successful</v>
          </cell>
          <cell r="T2319" t="str">
            <v>music</v>
          </cell>
          <cell r="U2319" t="str">
            <v>indie rock</v>
          </cell>
        </row>
        <row r="2320">
          <cell r="F2320" t="str">
            <v>successful</v>
          </cell>
          <cell r="T2320" t="str">
            <v>music</v>
          </cell>
          <cell r="U2320" t="str">
            <v>indie rock</v>
          </cell>
        </row>
        <row r="2321">
          <cell r="F2321" t="str">
            <v>successful</v>
          </cell>
          <cell r="T2321" t="str">
            <v>music</v>
          </cell>
          <cell r="U2321" t="str">
            <v>indie rock</v>
          </cell>
        </row>
        <row r="2322">
          <cell r="F2322" t="str">
            <v>successful</v>
          </cell>
          <cell r="T2322" t="str">
            <v>music</v>
          </cell>
          <cell r="U2322" t="str">
            <v>indie rock</v>
          </cell>
        </row>
        <row r="2323">
          <cell r="F2323" t="str">
            <v>live</v>
          </cell>
          <cell r="T2323" t="str">
            <v>food</v>
          </cell>
          <cell r="U2323" t="str">
            <v>small batch</v>
          </cell>
        </row>
        <row r="2324">
          <cell r="F2324" t="str">
            <v>live</v>
          </cell>
          <cell r="T2324" t="str">
            <v>food</v>
          </cell>
          <cell r="U2324" t="str">
            <v>small batch</v>
          </cell>
        </row>
        <row r="2325">
          <cell r="F2325" t="str">
            <v>live</v>
          </cell>
          <cell r="T2325" t="str">
            <v>food</v>
          </cell>
          <cell r="U2325" t="str">
            <v>small batch</v>
          </cell>
        </row>
        <row r="2326">
          <cell r="F2326" t="str">
            <v>live</v>
          </cell>
          <cell r="T2326" t="str">
            <v>food</v>
          </cell>
          <cell r="U2326" t="str">
            <v>small batch</v>
          </cell>
        </row>
        <row r="2327">
          <cell r="F2327" t="str">
            <v>live</v>
          </cell>
          <cell r="T2327" t="str">
            <v>food</v>
          </cell>
          <cell r="U2327" t="str">
            <v>small batch</v>
          </cell>
        </row>
        <row r="2328">
          <cell r="F2328" t="str">
            <v>live</v>
          </cell>
          <cell r="T2328" t="str">
            <v>food</v>
          </cell>
          <cell r="U2328" t="str">
            <v>small batch</v>
          </cell>
        </row>
        <row r="2329">
          <cell r="F2329" t="str">
            <v>successful</v>
          </cell>
          <cell r="T2329" t="str">
            <v>food</v>
          </cell>
          <cell r="U2329" t="str">
            <v>small batch</v>
          </cell>
        </row>
        <row r="2330">
          <cell r="F2330" t="str">
            <v>successful</v>
          </cell>
          <cell r="T2330" t="str">
            <v>food</v>
          </cell>
          <cell r="U2330" t="str">
            <v>small batch</v>
          </cell>
        </row>
        <row r="2331">
          <cell r="F2331" t="str">
            <v>successful</v>
          </cell>
          <cell r="T2331" t="str">
            <v>food</v>
          </cell>
          <cell r="U2331" t="str">
            <v>small batch</v>
          </cell>
        </row>
        <row r="2332">
          <cell r="F2332" t="str">
            <v>successful</v>
          </cell>
          <cell r="T2332" t="str">
            <v>food</v>
          </cell>
          <cell r="U2332" t="str">
            <v>small batch</v>
          </cell>
        </row>
        <row r="2333">
          <cell r="F2333" t="str">
            <v>successful</v>
          </cell>
          <cell r="T2333" t="str">
            <v>food</v>
          </cell>
          <cell r="U2333" t="str">
            <v>small batch</v>
          </cell>
        </row>
        <row r="2334">
          <cell r="F2334" t="str">
            <v>successful</v>
          </cell>
          <cell r="T2334" t="str">
            <v>food</v>
          </cell>
          <cell r="U2334" t="str">
            <v>small batch</v>
          </cell>
        </row>
        <row r="2335">
          <cell r="F2335" t="str">
            <v>successful</v>
          </cell>
          <cell r="T2335" t="str">
            <v>food</v>
          </cell>
          <cell r="U2335" t="str">
            <v>small batch</v>
          </cell>
        </row>
        <row r="2336">
          <cell r="F2336" t="str">
            <v>successful</v>
          </cell>
          <cell r="T2336" t="str">
            <v>food</v>
          </cell>
          <cell r="U2336" t="str">
            <v>small batch</v>
          </cell>
        </row>
        <row r="2337">
          <cell r="F2337" t="str">
            <v>successful</v>
          </cell>
          <cell r="T2337" t="str">
            <v>food</v>
          </cell>
          <cell r="U2337" t="str">
            <v>small batch</v>
          </cell>
        </row>
        <row r="2338">
          <cell r="F2338" t="str">
            <v>successful</v>
          </cell>
          <cell r="T2338" t="str">
            <v>food</v>
          </cell>
          <cell r="U2338" t="str">
            <v>small batch</v>
          </cell>
        </row>
        <row r="2339">
          <cell r="F2339" t="str">
            <v>successful</v>
          </cell>
          <cell r="T2339" t="str">
            <v>food</v>
          </cell>
          <cell r="U2339" t="str">
            <v>small batch</v>
          </cell>
        </row>
        <row r="2340">
          <cell r="F2340" t="str">
            <v>successful</v>
          </cell>
          <cell r="T2340" t="str">
            <v>food</v>
          </cell>
          <cell r="U2340" t="str">
            <v>small batch</v>
          </cell>
        </row>
        <row r="2341">
          <cell r="F2341" t="str">
            <v>successful</v>
          </cell>
          <cell r="T2341" t="str">
            <v>food</v>
          </cell>
          <cell r="U2341" t="str">
            <v>small batch</v>
          </cell>
        </row>
        <row r="2342">
          <cell r="F2342" t="str">
            <v>successful</v>
          </cell>
          <cell r="T2342" t="str">
            <v>food</v>
          </cell>
          <cell r="U2342" t="str">
            <v>small batch</v>
          </cell>
        </row>
        <row r="2343">
          <cell r="F2343" t="str">
            <v>canceled</v>
          </cell>
          <cell r="T2343" t="str">
            <v>technology</v>
          </cell>
          <cell r="U2343" t="str">
            <v>web</v>
          </cell>
        </row>
        <row r="2344">
          <cell r="F2344" t="str">
            <v>canceled</v>
          </cell>
          <cell r="T2344" t="str">
            <v>technology</v>
          </cell>
          <cell r="U2344" t="str">
            <v>web</v>
          </cell>
        </row>
        <row r="2345">
          <cell r="F2345" t="str">
            <v>canceled</v>
          </cell>
          <cell r="T2345" t="str">
            <v>technology</v>
          </cell>
          <cell r="U2345" t="str">
            <v>web</v>
          </cell>
        </row>
        <row r="2346">
          <cell r="F2346" t="str">
            <v>canceled</v>
          </cell>
          <cell r="T2346" t="str">
            <v>technology</v>
          </cell>
          <cell r="U2346" t="str">
            <v>web</v>
          </cell>
        </row>
        <row r="2347">
          <cell r="F2347" t="str">
            <v>canceled</v>
          </cell>
          <cell r="T2347" t="str">
            <v>technology</v>
          </cell>
          <cell r="U2347" t="str">
            <v>web</v>
          </cell>
        </row>
        <row r="2348">
          <cell r="F2348" t="str">
            <v>canceled</v>
          </cell>
          <cell r="T2348" t="str">
            <v>technology</v>
          </cell>
          <cell r="U2348" t="str">
            <v>web</v>
          </cell>
        </row>
        <row r="2349">
          <cell r="F2349" t="str">
            <v>canceled</v>
          </cell>
          <cell r="T2349" t="str">
            <v>technology</v>
          </cell>
          <cell r="U2349" t="str">
            <v>web</v>
          </cell>
        </row>
        <row r="2350">
          <cell r="F2350" t="str">
            <v>canceled</v>
          </cell>
          <cell r="T2350" t="str">
            <v>technology</v>
          </cell>
          <cell r="U2350" t="str">
            <v>web</v>
          </cell>
        </row>
        <row r="2351">
          <cell r="F2351" t="str">
            <v>canceled</v>
          </cell>
          <cell r="T2351" t="str">
            <v>technology</v>
          </cell>
          <cell r="U2351" t="str">
            <v>web</v>
          </cell>
        </row>
        <row r="2352">
          <cell r="F2352" t="str">
            <v>canceled</v>
          </cell>
          <cell r="T2352" t="str">
            <v>technology</v>
          </cell>
          <cell r="U2352" t="str">
            <v>web</v>
          </cell>
        </row>
        <row r="2353">
          <cell r="F2353" t="str">
            <v>canceled</v>
          </cell>
          <cell r="T2353" t="str">
            <v>technology</v>
          </cell>
          <cell r="U2353" t="str">
            <v>web</v>
          </cell>
        </row>
        <row r="2354">
          <cell r="F2354" t="str">
            <v>canceled</v>
          </cell>
          <cell r="T2354" t="str">
            <v>technology</v>
          </cell>
          <cell r="U2354" t="str">
            <v>web</v>
          </cell>
        </row>
        <row r="2355">
          <cell r="F2355" t="str">
            <v>canceled</v>
          </cell>
          <cell r="T2355" t="str">
            <v>technology</v>
          </cell>
          <cell r="U2355" t="str">
            <v>web</v>
          </cell>
        </row>
        <row r="2356">
          <cell r="F2356" t="str">
            <v>canceled</v>
          </cell>
          <cell r="T2356" t="str">
            <v>technology</v>
          </cell>
          <cell r="U2356" t="str">
            <v>web</v>
          </cell>
        </row>
        <row r="2357">
          <cell r="F2357" t="str">
            <v>canceled</v>
          </cell>
          <cell r="T2357" t="str">
            <v>technology</v>
          </cell>
          <cell r="U2357" t="str">
            <v>web</v>
          </cell>
        </row>
        <row r="2358">
          <cell r="F2358" t="str">
            <v>canceled</v>
          </cell>
          <cell r="T2358" t="str">
            <v>technology</v>
          </cell>
          <cell r="U2358" t="str">
            <v>web</v>
          </cell>
        </row>
        <row r="2359">
          <cell r="F2359" t="str">
            <v>canceled</v>
          </cell>
          <cell r="T2359" t="str">
            <v>technology</v>
          </cell>
          <cell r="U2359" t="str">
            <v>web</v>
          </cell>
        </row>
        <row r="2360">
          <cell r="F2360" t="str">
            <v>canceled</v>
          </cell>
          <cell r="T2360" t="str">
            <v>technology</v>
          </cell>
          <cell r="U2360" t="str">
            <v>web</v>
          </cell>
        </row>
        <row r="2361">
          <cell r="F2361" t="str">
            <v>canceled</v>
          </cell>
          <cell r="T2361" t="str">
            <v>technology</v>
          </cell>
          <cell r="U2361" t="str">
            <v>web</v>
          </cell>
        </row>
        <row r="2362">
          <cell r="F2362" t="str">
            <v>canceled</v>
          </cell>
          <cell r="T2362" t="str">
            <v>technology</v>
          </cell>
          <cell r="U2362" t="str">
            <v>web</v>
          </cell>
        </row>
        <row r="2363">
          <cell r="F2363" t="str">
            <v>canceled</v>
          </cell>
          <cell r="T2363" t="str">
            <v>technology</v>
          </cell>
          <cell r="U2363" t="str">
            <v>web</v>
          </cell>
        </row>
        <row r="2364">
          <cell r="F2364" t="str">
            <v>canceled</v>
          </cell>
          <cell r="T2364" t="str">
            <v>technology</v>
          </cell>
          <cell r="U2364" t="str">
            <v>web</v>
          </cell>
        </row>
        <row r="2365">
          <cell r="F2365" t="str">
            <v>canceled</v>
          </cell>
          <cell r="T2365" t="str">
            <v>technology</v>
          </cell>
          <cell r="U2365" t="str">
            <v>web</v>
          </cell>
        </row>
        <row r="2366">
          <cell r="F2366" t="str">
            <v>canceled</v>
          </cell>
          <cell r="T2366" t="str">
            <v>technology</v>
          </cell>
          <cell r="U2366" t="str">
            <v>web</v>
          </cell>
        </row>
        <row r="2367">
          <cell r="F2367" t="str">
            <v>canceled</v>
          </cell>
          <cell r="T2367" t="str">
            <v>technology</v>
          </cell>
          <cell r="U2367" t="str">
            <v>web</v>
          </cell>
        </row>
        <row r="2368">
          <cell r="F2368" t="str">
            <v>canceled</v>
          </cell>
          <cell r="T2368" t="str">
            <v>technology</v>
          </cell>
          <cell r="U2368" t="str">
            <v>web</v>
          </cell>
        </row>
        <row r="2369">
          <cell r="F2369" t="str">
            <v>canceled</v>
          </cell>
          <cell r="T2369" t="str">
            <v>technology</v>
          </cell>
          <cell r="U2369" t="str">
            <v>web</v>
          </cell>
        </row>
        <row r="2370">
          <cell r="F2370" t="str">
            <v>canceled</v>
          </cell>
          <cell r="T2370" t="str">
            <v>technology</v>
          </cell>
          <cell r="U2370" t="str">
            <v>web</v>
          </cell>
        </row>
        <row r="2371">
          <cell r="F2371" t="str">
            <v>canceled</v>
          </cell>
          <cell r="T2371" t="str">
            <v>technology</v>
          </cell>
          <cell r="U2371" t="str">
            <v>web</v>
          </cell>
        </row>
        <row r="2372">
          <cell r="F2372" t="str">
            <v>canceled</v>
          </cell>
          <cell r="T2372" t="str">
            <v>technology</v>
          </cell>
          <cell r="U2372" t="str">
            <v>web</v>
          </cell>
        </row>
        <row r="2373">
          <cell r="F2373" t="str">
            <v>canceled</v>
          </cell>
          <cell r="T2373" t="str">
            <v>technology</v>
          </cell>
          <cell r="U2373" t="str">
            <v>web</v>
          </cell>
        </row>
        <row r="2374">
          <cell r="F2374" t="str">
            <v>canceled</v>
          </cell>
          <cell r="T2374" t="str">
            <v>technology</v>
          </cell>
          <cell r="U2374" t="str">
            <v>web</v>
          </cell>
        </row>
        <row r="2375">
          <cell r="F2375" t="str">
            <v>canceled</v>
          </cell>
          <cell r="T2375" t="str">
            <v>technology</v>
          </cell>
          <cell r="U2375" t="str">
            <v>web</v>
          </cell>
        </row>
        <row r="2376">
          <cell r="F2376" t="str">
            <v>canceled</v>
          </cell>
          <cell r="T2376" t="str">
            <v>technology</v>
          </cell>
          <cell r="U2376" t="str">
            <v>web</v>
          </cell>
        </row>
        <row r="2377">
          <cell r="F2377" t="str">
            <v>canceled</v>
          </cell>
          <cell r="T2377" t="str">
            <v>technology</v>
          </cell>
          <cell r="U2377" t="str">
            <v>web</v>
          </cell>
        </row>
        <row r="2378">
          <cell r="F2378" t="str">
            <v>canceled</v>
          </cell>
          <cell r="T2378" t="str">
            <v>technology</v>
          </cell>
          <cell r="U2378" t="str">
            <v>web</v>
          </cell>
        </row>
        <row r="2379">
          <cell r="F2379" t="str">
            <v>canceled</v>
          </cell>
          <cell r="T2379" t="str">
            <v>technology</v>
          </cell>
          <cell r="U2379" t="str">
            <v>web</v>
          </cell>
        </row>
        <row r="2380">
          <cell r="F2380" t="str">
            <v>canceled</v>
          </cell>
          <cell r="T2380" t="str">
            <v>technology</v>
          </cell>
          <cell r="U2380" t="str">
            <v>web</v>
          </cell>
        </row>
        <row r="2381">
          <cell r="F2381" t="str">
            <v>canceled</v>
          </cell>
          <cell r="T2381" t="str">
            <v>technology</v>
          </cell>
          <cell r="U2381" t="str">
            <v>web</v>
          </cell>
        </row>
        <row r="2382">
          <cell r="F2382" t="str">
            <v>canceled</v>
          </cell>
          <cell r="T2382" t="str">
            <v>technology</v>
          </cell>
          <cell r="U2382" t="str">
            <v>web</v>
          </cell>
        </row>
        <row r="2383">
          <cell r="F2383" t="str">
            <v>canceled</v>
          </cell>
          <cell r="T2383" t="str">
            <v>technology</v>
          </cell>
          <cell r="U2383" t="str">
            <v>web</v>
          </cell>
        </row>
        <row r="2384">
          <cell r="F2384" t="str">
            <v>canceled</v>
          </cell>
          <cell r="T2384" t="str">
            <v>technology</v>
          </cell>
          <cell r="U2384" t="str">
            <v>web</v>
          </cell>
        </row>
        <row r="2385">
          <cell r="F2385" t="str">
            <v>canceled</v>
          </cell>
          <cell r="T2385" t="str">
            <v>technology</v>
          </cell>
          <cell r="U2385" t="str">
            <v>web</v>
          </cell>
        </row>
        <row r="2386">
          <cell r="F2386" t="str">
            <v>canceled</v>
          </cell>
          <cell r="T2386" t="str">
            <v>technology</v>
          </cell>
          <cell r="U2386" t="str">
            <v>web</v>
          </cell>
        </row>
        <row r="2387">
          <cell r="F2387" t="str">
            <v>canceled</v>
          </cell>
          <cell r="T2387" t="str">
            <v>technology</v>
          </cell>
          <cell r="U2387" t="str">
            <v>web</v>
          </cell>
        </row>
        <row r="2388">
          <cell r="F2388" t="str">
            <v>canceled</v>
          </cell>
          <cell r="T2388" t="str">
            <v>technology</v>
          </cell>
          <cell r="U2388" t="str">
            <v>web</v>
          </cell>
        </row>
        <row r="2389">
          <cell r="F2389" t="str">
            <v>canceled</v>
          </cell>
          <cell r="T2389" t="str">
            <v>technology</v>
          </cell>
          <cell r="U2389" t="str">
            <v>web</v>
          </cell>
        </row>
        <row r="2390">
          <cell r="F2390" t="str">
            <v>canceled</v>
          </cell>
          <cell r="T2390" t="str">
            <v>technology</v>
          </cell>
          <cell r="U2390" t="str">
            <v>web</v>
          </cell>
        </row>
        <row r="2391">
          <cell r="F2391" t="str">
            <v>canceled</v>
          </cell>
          <cell r="T2391" t="str">
            <v>technology</v>
          </cell>
          <cell r="U2391" t="str">
            <v>web</v>
          </cell>
        </row>
        <row r="2392">
          <cell r="F2392" t="str">
            <v>canceled</v>
          </cell>
          <cell r="T2392" t="str">
            <v>technology</v>
          </cell>
          <cell r="U2392" t="str">
            <v>web</v>
          </cell>
        </row>
        <row r="2393">
          <cell r="F2393" t="str">
            <v>canceled</v>
          </cell>
          <cell r="T2393" t="str">
            <v>technology</v>
          </cell>
          <cell r="U2393" t="str">
            <v>web</v>
          </cell>
        </row>
        <row r="2394">
          <cell r="F2394" t="str">
            <v>canceled</v>
          </cell>
          <cell r="T2394" t="str">
            <v>technology</v>
          </cell>
          <cell r="U2394" t="str">
            <v>web</v>
          </cell>
        </row>
        <row r="2395">
          <cell r="F2395" t="str">
            <v>canceled</v>
          </cell>
          <cell r="T2395" t="str">
            <v>technology</v>
          </cell>
          <cell r="U2395" t="str">
            <v>web</v>
          </cell>
        </row>
        <row r="2396">
          <cell r="F2396" t="str">
            <v>canceled</v>
          </cell>
          <cell r="T2396" t="str">
            <v>technology</v>
          </cell>
          <cell r="U2396" t="str">
            <v>web</v>
          </cell>
        </row>
        <row r="2397">
          <cell r="F2397" t="str">
            <v>canceled</v>
          </cell>
          <cell r="T2397" t="str">
            <v>technology</v>
          </cell>
          <cell r="U2397" t="str">
            <v>web</v>
          </cell>
        </row>
        <row r="2398">
          <cell r="F2398" t="str">
            <v>canceled</v>
          </cell>
          <cell r="T2398" t="str">
            <v>technology</v>
          </cell>
          <cell r="U2398" t="str">
            <v>web</v>
          </cell>
        </row>
        <row r="2399">
          <cell r="F2399" t="str">
            <v>canceled</v>
          </cell>
          <cell r="T2399" t="str">
            <v>technology</v>
          </cell>
          <cell r="U2399" t="str">
            <v>web</v>
          </cell>
        </row>
        <row r="2400">
          <cell r="F2400" t="str">
            <v>canceled</v>
          </cell>
          <cell r="T2400" t="str">
            <v>technology</v>
          </cell>
          <cell r="U2400" t="str">
            <v>web</v>
          </cell>
        </row>
        <row r="2401">
          <cell r="F2401" t="str">
            <v>canceled</v>
          </cell>
          <cell r="T2401" t="str">
            <v>technology</v>
          </cell>
          <cell r="U2401" t="str">
            <v>web</v>
          </cell>
        </row>
        <row r="2402">
          <cell r="F2402" t="str">
            <v>canceled</v>
          </cell>
          <cell r="T2402" t="str">
            <v>technology</v>
          </cell>
          <cell r="U2402" t="str">
            <v>web</v>
          </cell>
        </row>
        <row r="2403">
          <cell r="F2403" t="str">
            <v>failed</v>
          </cell>
          <cell r="T2403" t="str">
            <v>food</v>
          </cell>
          <cell r="U2403" t="str">
            <v>food trucks</v>
          </cell>
        </row>
        <row r="2404">
          <cell r="F2404" t="str">
            <v>failed</v>
          </cell>
          <cell r="T2404" t="str">
            <v>food</v>
          </cell>
          <cell r="U2404" t="str">
            <v>food trucks</v>
          </cell>
        </row>
        <row r="2405">
          <cell r="F2405" t="str">
            <v>failed</v>
          </cell>
          <cell r="T2405" t="str">
            <v>food</v>
          </cell>
          <cell r="U2405" t="str">
            <v>food trucks</v>
          </cell>
        </row>
        <row r="2406">
          <cell r="F2406" t="str">
            <v>failed</v>
          </cell>
          <cell r="T2406" t="str">
            <v>food</v>
          </cell>
          <cell r="U2406" t="str">
            <v>food trucks</v>
          </cell>
        </row>
        <row r="2407">
          <cell r="F2407" t="str">
            <v>failed</v>
          </cell>
          <cell r="T2407" t="str">
            <v>food</v>
          </cell>
          <cell r="U2407" t="str">
            <v>food trucks</v>
          </cell>
        </row>
        <row r="2408">
          <cell r="F2408" t="str">
            <v>failed</v>
          </cell>
          <cell r="T2408" t="str">
            <v>food</v>
          </cell>
          <cell r="U2408" t="str">
            <v>food trucks</v>
          </cell>
        </row>
        <row r="2409">
          <cell r="F2409" t="str">
            <v>failed</v>
          </cell>
          <cell r="T2409" t="str">
            <v>food</v>
          </cell>
          <cell r="U2409" t="str">
            <v>food trucks</v>
          </cell>
        </row>
        <row r="2410">
          <cell r="F2410" t="str">
            <v>failed</v>
          </cell>
          <cell r="T2410" t="str">
            <v>food</v>
          </cell>
          <cell r="U2410" t="str">
            <v>food trucks</v>
          </cell>
        </row>
        <row r="2411">
          <cell r="F2411" t="str">
            <v>failed</v>
          </cell>
          <cell r="T2411" t="str">
            <v>food</v>
          </cell>
          <cell r="U2411" t="str">
            <v>food trucks</v>
          </cell>
        </row>
        <row r="2412">
          <cell r="F2412" t="str">
            <v>failed</v>
          </cell>
          <cell r="T2412" t="str">
            <v>food</v>
          </cell>
          <cell r="U2412" t="str">
            <v>food trucks</v>
          </cell>
        </row>
        <row r="2413">
          <cell r="F2413" t="str">
            <v>failed</v>
          </cell>
          <cell r="T2413" t="str">
            <v>food</v>
          </cell>
          <cell r="U2413" t="str">
            <v>food trucks</v>
          </cell>
        </row>
        <row r="2414">
          <cell r="F2414" t="str">
            <v>failed</v>
          </cell>
          <cell r="T2414" t="str">
            <v>food</v>
          </cell>
          <cell r="U2414" t="str">
            <v>food trucks</v>
          </cell>
        </row>
        <row r="2415">
          <cell r="F2415" t="str">
            <v>failed</v>
          </cell>
          <cell r="T2415" t="str">
            <v>food</v>
          </cell>
          <cell r="U2415" t="str">
            <v>food trucks</v>
          </cell>
        </row>
        <row r="2416">
          <cell r="F2416" t="str">
            <v>failed</v>
          </cell>
          <cell r="T2416" t="str">
            <v>food</v>
          </cell>
          <cell r="U2416" t="str">
            <v>food trucks</v>
          </cell>
        </row>
        <row r="2417">
          <cell r="F2417" t="str">
            <v>failed</v>
          </cell>
          <cell r="T2417" t="str">
            <v>food</v>
          </cell>
          <cell r="U2417" t="str">
            <v>food trucks</v>
          </cell>
        </row>
        <row r="2418">
          <cell r="F2418" t="str">
            <v>failed</v>
          </cell>
          <cell r="T2418" t="str">
            <v>food</v>
          </cell>
          <cell r="U2418" t="str">
            <v>food trucks</v>
          </cell>
        </row>
        <row r="2419">
          <cell r="F2419" t="str">
            <v>failed</v>
          </cell>
          <cell r="T2419" t="str">
            <v>food</v>
          </cell>
          <cell r="U2419" t="str">
            <v>food trucks</v>
          </cell>
        </row>
        <row r="2420">
          <cell r="F2420" t="str">
            <v>failed</v>
          </cell>
          <cell r="T2420" t="str">
            <v>food</v>
          </cell>
          <cell r="U2420" t="str">
            <v>food trucks</v>
          </cell>
        </row>
        <row r="2421">
          <cell r="F2421" t="str">
            <v>failed</v>
          </cell>
          <cell r="T2421" t="str">
            <v>food</v>
          </cell>
          <cell r="U2421" t="str">
            <v>food trucks</v>
          </cell>
        </row>
        <row r="2422">
          <cell r="F2422" t="str">
            <v>failed</v>
          </cell>
          <cell r="T2422" t="str">
            <v>food</v>
          </cell>
          <cell r="U2422" t="str">
            <v>food trucks</v>
          </cell>
        </row>
        <row r="2423">
          <cell r="F2423" t="str">
            <v>failed</v>
          </cell>
          <cell r="T2423" t="str">
            <v>food</v>
          </cell>
          <cell r="U2423" t="str">
            <v>food trucks</v>
          </cell>
        </row>
        <row r="2424">
          <cell r="F2424" t="str">
            <v>failed</v>
          </cell>
          <cell r="T2424" t="str">
            <v>food</v>
          </cell>
          <cell r="U2424" t="str">
            <v>food trucks</v>
          </cell>
        </row>
        <row r="2425">
          <cell r="F2425" t="str">
            <v>failed</v>
          </cell>
          <cell r="T2425" t="str">
            <v>food</v>
          </cell>
          <cell r="U2425" t="str">
            <v>food trucks</v>
          </cell>
        </row>
        <row r="2426">
          <cell r="F2426" t="str">
            <v>failed</v>
          </cell>
          <cell r="T2426" t="str">
            <v>food</v>
          </cell>
          <cell r="U2426" t="str">
            <v>food trucks</v>
          </cell>
        </row>
        <row r="2427">
          <cell r="F2427" t="str">
            <v>failed</v>
          </cell>
          <cell r="T2427" t="str">
            <v>food</v>
          </cell>
          <cell r="U2427" t="str">
            <v>food trucks</v>
          </cell>
        </row>
        <row r="2428">
          <cell r="F2428" t="str">
            <v>failed</v>
          </cell>
          <cell r="T2428" t="str">
            <v>food</v>
          </cell>
          <cell r="U2428" t="str">
            <v>food trucks</v>
          </cell>
        </row>
        <row r="2429">
          <cell r="F2429" t="str">
            <v>failed</v>
          </cell>
          <cell r="T2429" t="str">
            <v>food</v>
          </cell>
          <cell r="U2429" t="str">
            <v>food trucks</v>
          </cell>
        </row>
        <row r="2430">
          <cell r="F2430" t="str">
            <v>failed</v>
          </cell>
          <cell r="T2430" t="str">
            <v>food</v>
          </cell>
          <cell r="U2430" t="str">
            <v>food trucks</v>
          </cell>
        </row>
        <row r="2431">
          <cell r="F2431" t="str">
            <v>failed</v>
          </cell>
          <cell r="T2431" t="str">
            <v>food</v>
          </cell>
          <cell r="U2431" t="str">
            <v>food trucks</v>
          </cell>
        </row>
        <row r="2432">
          <cell r="F2432" t="str">
            <v>failed</v>
          </cell>
          <cell r="T2432" t="str">
            <v>food</v>
          </cell>
          <cell r="U2432" t="str">
            <v>food trucks</v>
          </cell>
        </row>
        <row r="2433">
          <cell r="F2433" t="str">
            <v>failed</v>
          </cell>
          <cell r="T2433" t="str">
            <v>food</v>
          </cell>
          <cell r="U2433" t="str">
            <v>food trucks</v>
          </cell>
        </row>
        <row r="2434">
          <cell r="F2434" t="str">
            <v>failed</v>
          </cell>
          <cell r="T2434" t="str">
            <v>food</v>
          </cell>
          <cell r="U2434" t="str">
            <v>food trucks</v>
          </cell>
        </row>
        <row r="2435">
          <cell r="F2435" t="str">
            <v>failed</v>
          </cell>
          <cell r="T2435" t="str">
            <v>food</v>
          </cell>
          <cell r="U2435" t="str">
            <v>food trucks</v>
          </cell>
        </row>
        <row r="2436">
          <cell r="F2436" t="str">
            <v>failed</v>
          </cell>
          <cell r="T2436" t="str">
            <v>food</v>
          </cell>
          <cell r="U2436" t="str">
            <v>food trucks</v>
          </cell>
        </row>
        <row r="2437">
          <cell r="F2437" t="str">
            <v>failed</v>
          </cell>
          <cell r="T2437" t="str">
            <v>food</v>
          </cell>
          <cell r="U2437" t="str">
            <v>food trucks</v>
          </cell>
        </row>
        <row r="2438">
          <cell r="F2438" t="str">
            <v>failed</v>
          </cell>
          <cell r="T2438" t="str">
            <v>food</v>
          </cell>
          <cell r="U2438" t="str">
            <v>food trucks</v>
          </cell>
        </row>
        <row r="2439">
          <cell r="F2439" t="str">
            <v>failed</v>
          </cell>
          <cell r="T2439" t="str">
            <v>food</v>
          </cell>
          <cell r="U2439" t="str">
            <v>food trucks</v>
          </cell>
        </row>
        <row r="2440">
          <cell r="F2440" t="str">
            <v>failed</v>
          </cell>
          <cell r="T2440" t="str">
            <v>food</v>
          </cell>
          <cell r="U2440" t="str">
            <v>food trucks</v>
          </cell>
        </row>
        <row r="2441">
          <cell r="F2441" t="str">
            <v>failed</v>
          </cell>
          <cell r="T2441" t="str">
            <v>food</v>
          </cell>
          <cell r="U2441" t="str">
            <v>food trucks</v>
          </cell>
        </row>
        <row r="2442">
          <cell r="F2442" t="str">
            <v>failed</v>
          </cell>
          <cell r="T2442" t="str">
            <v>food</v>
          </cell>
          <cell r="U2442" t="str">
            <v>food trucks</v>
          </cell>
        </row>
        <row r="2443">
          <cell r="F2443" t="str">
            <v>successful</v>
          </cell>
          <cell r="T2443" t="str">
            <v>food</v>
          </cell>
          <cell r="U2443" t="str">
            <v>small batch</v>
          </cell>
        </row>
        <row r="2444">
          <cell r="F2444" t="str">
            <v>successful</v>
          </cell>
          <cell r="T2444" t="str">
            <v>food</v>
          </cell>
          <cell r="U2444" t="str">
            <v>small batch</v>
          </cell>
        </row>
        <row r="2445">
          <cell r="F2445" t="str">
            <v>successful</v>
          </cell>
          <cell r="T2445" t="str">
            <v>food</v>
          </cell>
          <cell r="U2445" t="str">
            <v>small batch</v>
          </cell>
        </row>
        <row r="2446">
          <cell r="F2446" t="str">
            <v>successful</v>
          </cell>
          <cell r="T2446" t="str">
            <v>food</v>
          </cell>
          <cell r="U2446" t="str">
            <v>small batch</v>
          </cell>
        </row>
        <row r="2447">
          <cell r="F2447" t="str">
            <v>successful</v>
          </cell>
          <cell r="T2447" t="str">
            <v>food</v>
          </cell>
          <cell r="U2447" t="str">
            <v>small batch</v>
          </cell>
        </row>
        <row r="2448">
          <cell r="F2448" t="str">
            <v>successful</v>
          </cell>
          <cell r="T2448" t="str">
            <v>food</v>
          </cell>
          <cell r="U2448" t="str">
            <v>small batch</v>
          </cell>
        </row>
        <row r="2449">
          <cell r="F2449" t="str">
            <v>successful</v>
          </cell>
          <cell r="T2449" t="str">
            <v>food</v>
          </cell>
          <cell r="U2449" t="str">
            <v>small batch</v>
          </cell>
        </row>
        <row r="2450">
          <cell r="F2450" t="str">
            <v>successful</v>
          </cell>
          <cell r="T2450" t="str">
            <v>food</v>
          </cell>
          <cell r="U2450" t="str">
            <v>small batch</v>
          </cell>
        </row>
        <row r="2451">
          <cell r="F2451" t="str">
            <v>successful</v>
          </cell>
          <cell r="T2451" t="str">
            <v>food</v>
          </cell>
          <cell r="U2451" t="str">
            <v>small batch</v>
          </cell>
        </row>
        <row r="2452">
          <cell r="F2452" t="str">
            <v>successful</v>
          </cell>
          <cell r="T2452" t="str">
            <v>food</v>
          </cell>
          <cell r="U2452" t="str">
            <v>small batch</v>
          </cell>
        </row>
        <row r="2453">
          <cell r="F2453" t="str">
            <v>successful</v>
          </cell>
          <cell r="T2453" t="str">
            <v>food</v>
          </cell>
          <cell r="U2453" t="str">
            <v>small batch</v>
          </cell>
        </row>
        <row r="2454">
          <cell r="F2454" t="str">
            <v>successful</v>
          </cell>
          <cell r="T2454" t="str">
            <v>food</v>
          </cell>
          <cell r="U2454" t="str">
            <v>small batch</v>
          </cell>
        </row>
        <row r="2455">
          <cell r="F2455" t="str">
            <v>successful</v>
          </cell>
          <cell r="T2455" t="str">
            <v>food</v>
          </cell>
          <cell r="U2455" t="str">
            <v>small batch</v>
          </cell>
        </row>
        <row r="2456">
          <cell r="F2456" t="str">
            <v>successful</v>
          </cell>
          <cell r="T2456" t="str">
            <v>food</v>
          </cell>
          <cell r="U2456" t="str">
            <v>small batch</v>
          </cell>
        </row>
        <row r="2457">
          <cell r="F2457" t="str">
            <v>successful</v>
          </cell>
          <cell r="T2457" t="str">
            <v>food</v>
          </cell>
          <cell r="U2457" t="str">
            <v>small batch</v>
          </cell>
        </row>
        <row r="2458">
          <cell r="F2458" t="str">
            <v>successful</v>
          </cell>
          <cell r="T2458" t="str">
            <v>food</v>
          </cell>
          <cell r="U2458" t="str">
            <v>small batch</v>
          </cell>
        </row>
        <row r="2459">
          <cell r="F2459" t="str">
            <v>successful</v>
          </cell>
          <cell r="T2459" t="str">
            <v>food</v>
          </cell>
          <cell r="U2459" t="str">
            <v>small batch</v>
          </cell>
        </row>
        <row r="2460">
          <cell r="F2460" t="str">
            <v>successful</v>
          </cell>
          <cell r="T2460" t="str">
            <v>food</v>
          </cell>
          <cell r="U2460" t="str">
            <v>small batch</v>
          </cell>
        </row>
        <row r="2461">
          <cell r="F2461" t="str">
            <v>successful</v>
          </cell>
          <cell r="T2461" t="str">
            <v>food</v>
          </cell>
          <cell r="U2461" t="str">
            <v>small batch</v>
          </cell>
        </row>
        <row r="2462">
          <cell r="F2462" t="str">
            <v>successful</v>
          </cell>
          <cell r="T2462" t="str">
            <v>food</v>
          </cell>
          <cell r="U2462" t="str">
            <v>small batch</v>
          </cell>
        </row>
        <row r="2463">
          <cell r="F2463" t="str">
            <v>successful</v>
          </cell>
          <cell r="T2463" t="str">
            <v>music</v>
          </cell>
          <cell r="U2463" t="str">
            <v>indie rock</v>
          </cell>
        </row>
        <row r="2464">
          <cell r="F2464" t="str">
            <v>successful</v>
          </cell>
          <cell r="T2464" t="str">
            <v>music</v>
          </cell>
          <cell r="U2464" t="str">
            <v>indie rock</v>
          </cell>
        </row>
        <row r="2465">
          <cell r="F2465" t="str">
            <v>successful</v>
          </cell>
          <cell r="T2465" t="str">
            <v>music</v>
          </cell>
          <cell r="U2465" t="str">
            <v>indie rock</v>
          </cell>
        </row>
        <row r="2466">
          <cell r="F2466" t="str">
            <v>successful</v>
          </cell>
          <cell r="T2466" t="str">
            <v>music</v>
          </cell>
          <cell r="U2466" t="str">
            <v>indie rock</v>
          </cell>
        </row>
        <row r="2467">
          <cell r="F2467" t="str">
            <v>successful</v>
          </cell>
          <cell r="T2467" t="str">
            <v>music</v>
          </cell>
          <cell r="U2467" t="str">
            <v>indie rock</v>
          </cell>
        </row>
        <row r="2468">
          <cell r="F2468" t="str">
            <v>successful</v>
          </cell>
          <cell r="T2468" t="str">
            <v>music</v>
          </cell>
          <cell r="U2468" t="str">
            <v>indie rock</v>
          </cell>
        </row>
        <row r="2469">
          <cell r="F2469" t="str">
            <v>successful</v>
          </cell>
          <cell r="T2469" t="str">
            <v>music</v>
          </cell>
          <cell r="U2469" t="str">
            <v>indie rock</v>
          </cell>
        </row>
        <row r="2470">
          <cell r="F2470" t="str">
            <v>successful</v>
          </cell>
          <cell r="T2470" t="str">
            <v>music</v>
          </cell>
          <cell r="U2470" t="str">
            <v>indie rock</v>
          </cell>
        </row>
        <row r="2471">
          <cell r="F2471" t="str">
            <v>successful</v>
          </cell>
          <cell r="T2471" t="str">
            <v>music</v>
          </cell>
          <cell r="U2471" t="str">
            <v>indie rock</v>
          </cell>
        </row>
        <row r="2472">
          <cell r="F2472" t="str">
            <v>successful</v>
          </cell>
          <cell r="T2472" t="str">
            <v>music</v>
          </cell>
          <cell r="U2472" t="str">
            <v>indie rock</v>
          </cell>
        </row>
        <row r="2473">
          <cell r="F2473" t="str">
            <v>successful</v>
          </cell>
          <cell r="T2473" t="str">
            <v>music</v>
          </cell>
          <cell r="U2473" t="str">
            <v>indie rock</v>
          </cell>
        </row>
        <row r="2474">
          <cell r="F2474" t="str">
            <v>successful</v>
          </cell>
          <cell r="T2474" t="str">
            <v>music</v>
          </cell>
          <cell r="U2474" t="str">
            <v>indie rock</v>
          </cell>
        </row>
        <row r="2475">
          <cell r="F2475" t="str">
            <v>successful</v>
          </cell>
          <cell r="T2475" t="str">
            <v>music</v>
          </cell>
          <cell r="U2475" t="str">
            <v>indie rock</v>
          </cell>
        </row>
        <row r="2476">
          <cell r="F2476" t="str">
            <v>successful</v>
          </cell>
          <cell r="T2476" t="str">
            <v>music</v>
          </cell>
          <cell r="U2476" t="str">
            <v>indie rock</v>
          </cell>
        </row>
        <row r="2477">
          <cell r="F2477" t="str">
            <v>successful</v>
          </cell>
          <cell r="T2477" t="str">
            <v>music</v>
          </cell>
          <cell r="U2477" t="str">
            <v>indie rock</v>
          </cell>
        </row>
        <row r="2478">
          <cell r="F2478" t="str">
            <v>successful</v>
          </cell>
          <cell r="T2478" t="str">
            <v>music</v>
          </cell>
          <cell r="U2478" t="str">
            <v>indie rock</v>
          </cell>
        </row>
        <row r="2479">
          <cell r="F2479" t="str">
            <v>successful</v>
          </cell>
          <cell r="T2479" t="str">
            <v>music</v>
          </cell>
          <cell r="U2479" t="str">
            <v>indie rock</v>
          </cell>
        </row>
        <row r="2480">
          <cell r="F2480" t="str">
            <v>successful</v>
          </cell>
          <cell r="T2480" t="str">
            <v>music</v>
          </cell>
          <cell r="U2480" t="str">
            <v>indie rock</v>
          </cell>
        </row>
        <row r="2481">
          <cell r="F2481" t="str">
            <v>successful</v>
          </cell>
          <cell r="T2481" t="str">
            <v>music</v>
          </cell>
          <cell r="U2481" t="str">
            <v>indie rock</v>
          </cell>
        </row>
        <row r="2482">
          <cell r="F2482" t="str">
            <v>successful</v>
          </cell>
          <cell r="T2482" t="str">
            <v>music</v>
          </cell>
          <cell r="U2482" t="str">
            <v>indie rock</v>
          </cell>
        </row>
        <row r="2483">
          <cell r="F2483" t="str">
            <v>successful</v>
          </cell>
          <cell r="T2483" t="str">
            <v>music</v>
          </cell>
          <cell r="U2483" t="str">
            <v>indie rock</v>
          </cell>
        </row>
        <row r="2484">
          <cell r="F2484" t="str">
            <v>successful</v>
          </cell>
          <cell r="T2484" t="str">
            <v>music</v>
          </cell>
          <cell r="U2484" t="str">
            <v>indie rock</v>
          </cell>
        </row>
        <row r="2485">
          <cell r="F2485" t="str">
            <v>successful</v>
          </cell>
          <cell r="T2485" t="str">
            <v>music</v>
          </cell>
          <cell r="U2485" t="str">
            <v>indie rock</v>
          </cell>
        </row>
        <row r="2486">
          <cell r="F2486" t="str">
            <v>successful</v>
          </cell>
          <cell r="T2486" t="str">
            <v>music</v>
          </cell>
          <cell r="U2486" t="str">
            <v>indie rock</v>
          </cell>
        </row>
        <row r="2487">
          <cell r="F2487" t="str">
            <v>successful</v>
          </cell>
          <cell r="T2487" t="str">
            <v>music</v>
          </cell>
          <cell r="U2487" t="str">
            <v>indie rock</v>
          </cell>
        </row>
        <row r="2488">
          <cell r="F2488" t="str">
            <v>successful</v>
          </cell>
          <cell r="T2488" t="str">
            <v>music</v>
          </cell>
          <cell r="U2488" t="str">
            <v>indie rock</v>
          </cell>
        </row>
        <row r="2489">
          <cell r="F2489" t="str">
            <v>successful</v>
          </cell>
          <cell r="T2489" t="str">
            <v>music</v>
          </cell>
          <cell r="U2489" t="str">
            <v>indie rock</v>
          </cell>
        </row>
        <row r="2490">
          <cell r="F2490" t="str">
            <v>successful</v>
          </cell>
          <cell r="T2490" t="str">
            <v>music</v>
          </cell>
          <cell r="U2490" t="str">
            <v>indie rock</v>
          </cell>
        </row>
        <row r="2491">
          <cell r="F2491" t="str">
            <v>successful</v>
          </cell>
          <cell r="T2491" t="str">
            <v>music</v>
          </cell>
          <cell r="U2491" t="str">
            <v>indie rock</v>
          </cell>
        </row>
        <row r="2492">
          <cell r="F2492" t="str">
            <v>successful</v>
          </cell>
          <cell r="T2492" t="str">
            <v>music</v>
          </cell>
          <cell r="U2492" t="str">
            <v>indie rock</v>
          </cell>
        </row>
        <row r="2493">
          <cell r="F2493" t="str">
            <v>successful</v>
          </cell>
          <cell r="T2493" t="str">
            <v>music</v>
          </cell>
          <cell r="U2493" t="str">
            <v>indie rock</v>
          </cell>
        </row>
        <row r="2494">
          <cell r="F2494" t="str">
            <v>successful</v>
          </cell>
          <cell r="T2494" t="str">
            <v>music</v>
          </cell>
          <cell r="U2494" t="str">
            <v>indie rock</v>
          </cell>
        </row>
        <row r="2495">
          <cell r="F2495" t="str">
            <v>successful</v>
          </cell>
          <cell r="T2495" t="str">
            <v>music</v>
          </cell>
          <cell r="U2495" t="str">
            <v>indie rock</v>
          </cell>
        </row>
        <row r="2496">
          <cell r="F2496" t="str">
            <v>successful</v>
          </cell>
          <cell r="T2496" t="str">
            <v>music</v>
          </cell>
          <cell r="U2496" t="str">
            <v>indie rock</v>
          </cell>
        </row>
        <row r="2497">
          <cell r="F2497" t="str">
            <v>successful</v>
          </cell>
          <cell r="T2497" t="str">
            <v>music</v>
          </cell>
          <cell r="U2497" t="str">
            <v>indie rock</v>
          </cell>
        </row>
        <row r="2498">
          <cell r="F2498" t="str">
            <v>successful</v>
          </cell>
          <cell r="T2498" t="str">
            <v>music</v>
          </cell>
          <cell r="U2498" t="str">
            <v>indie rock</v>
          </cell>
        </row>
        <row r="2499">
          <cell r="F2499" t="str">
            <v>successful</v>
          </cell>
          <cell r="T2499" t="str">
            <v>music</v>
          </cell>
          <cell r="U2499" t="str">
            <v>indie rock</v>
          </cell>
        </row>
        <row r="2500">
          <cell r="F2500" t="str">
            <v>successful</v>
          </cell>
          <cell r="T2500" t="str">
            <v>music</v>
          </cell>
          <cell r="U2500" t="str">
            <v>indie rock</v>
          </cell>
        </row>
        <row r="2501">
          <cell r="F2501" t="str">
            <v>successful</v>
          </cell>
          <cell r="T2501" t="str">
            <v>music</v>
          </cell>
          <cell r="U2501" t="str">
            <v>indie rock</v>
          </cell>
        </row>
        <row r="2502">
          <cell r="F2502" t="str">
            <v>successful</v>
          </cell>
          <cell r="T2502" t="str">
            <v>music</v>
          </cell>
          <cell r="U2502" t="str">
            <v>indie rock</v>
          </cell>
        </row>
        <row r="2503">
          <cell r="F2503" t="str">
            <v>failed</v>
          </cell>
          <cell r="T2503" t="str">
            <v>food</v>
          </cell>
          <cell r="U2503" t="str">
            <v>restaurants</v>
          </cell>
        </row>
        <row r="2504">
          <cell r="F2504" t="str">
            <v>failed</v>
          </cell>
          <cell r="T2504" t="str">
            <v>food</v>
          </cell>
          <cell r="U2504" t="str">
            <v>restaurants</v>
          </cell>
        </row>
        <row r="2505">
          <cell r="F2505" t="str">
            <v>failed</v>
          </cell>
          <cell r="T2505" t="str">
            <v>food</v>
          </cell>
          <cell r="U2505" t="str">
            <v>restaurants</v>
          </cell>
        </row>
        <row r="2506">
          <cell r="F2506" t="str">
            <v>failed</v>
          </cell>
          <cell r="T2506" t="str">
            <v>food</v>
          </cell>
          <cell r="U2506" t="str">
            <v>restaurants</v>
          </cell>
        </row>
        <row r="2507">
          <cell r="F2507" t="str">
            <v>failed</v>
          </cell>
          <cell r="T2507" t="str">
            <v>food</v>
          </cell>
          <cell r="U2507" t="str">
            <v>restaurants</v>
          </cell>
        </row>
        <row r="2508">
          <cell r="F2508" t="str">
            <v>failed</v>
          </cell>
          <cell r="T2508" t="str">
            <v>food</v>
          </cell>
          <cell r="U2508" t="str">
            <v>restaurants</v>
          </cell>
        </row>
        <row r="2509">
          <cell r="F2509" t="str">
            <v>failed</v>
          </cell>
          <cell r="T2509" t="str">
            <v>food</v>
          </cell>
          <cell r="U2509" t="str">
            <v>restaurants</v>
          </cell>
        </row>
        <row r="2510">
          <cell r="F2510" t="str">
            <v>failed</v>
          </cell>
          <cell r="T2510" t="str">
            <v>food</v>
          </cell>
          <cell r="U2510" t="str">
            <v>restaurants</v>
          </cell>
        </row>
        <row r="2511">
          <cell r="F2511" t="str">
            <v>failed</v>
          </cell>
          <cell r="T2511" t="str">
            <v>food</v>
          </cell>
          <cell r="U2511" t="str">
            <v>restaurants</v>
          </cell>
        </row>
        <row r="2512">
          <cell r="F2512" t="str">
            <v>failed</v>
          </cell>
          <cell r="T2512" t="str">
            <v>food</v>
          </cell>
          <cell r="U2512" t="str">
            <v>restaurants</v>
          </cell>
        </row>
        <row r="2513">
          <cell r="F2513" t="str">
            <v>failed</v>
          </cell>
          <cell r="T2513" t="str">
            <v>food</v>
          </cell>
          <cell r="U2513" t="str">
            <v>restaurants</v>
          </cell>
        </row>
        <row r="2514">
          <cell r="F2514" t="str">
            <v>failed</v>
          </cell>
          <cell r="T2514" t="str">
            <v>food</v>
          </cell>
          <cell r="U2514" t="str">
            <v>restaurants</v>
          </cell>
        </row>
        <row r="2515">
          <cell r="F2515" t="str">
            <v>failed</v>
          </cell>
          <cell r="T2515" t="str">
            <v>food</v>
          </cell>
          <cell r="U2515" t="str">
            <v>restaurants</v>
          </cell>
        </row>
        <row r="2516">
          <cell r="F2516" t="str">
            <v>failed</v>
          </cell>
          <cell r="T2516" t="str">
            <v>food</v>
          </cell>
          <cell r="U2516" t="str">
            <v>restaurants</v>
          </cell>
        </row>
        <row r="2517">
          <cell r="F2517" t="str">
            <v>failed</v>
          </cell>
          <cell r="T2517" t="str">
            <v>food</v>
          </cell>
          <cell r="U2517" t="str">
            <v>restaurants</v>
          </cell>
        </row>
        <row r="2518">
          <cell r="F2518" t="str">
            <v>failed</v>
          </cell>
          <cell r="T2518" t="str">
            <v>food</v>
          </cell>
          <cell r="U2518" t="str">
            <v>restaurants</v>
          </cell>
        </row>
        <row r="2519">
          <cell r="F2519" t="str">
            <v>failed</v>
          </cell>
          <cell r="T2519" t="str">
            <v>food</v>
          </cell>
          <cell r="U2519" t="str">
            <v>restaurants</v>
          </cell>
        </row>
        <row r="2520">
          <cell r="F2520" t="str">
            <v>failed</v>
          </cell>
          <cell r="T2520" t="str">
            <v>food</v>
          </cell>
          <cell r="U2520" t="str">
            <v>restaurants</v>
          </cell>
        </row>
        <row r="2521">
          <cell r="F2521" t="str">
            <v>failed</v>
          </cell>
          <cell r="T2521" t="str">
            <v>food</v>
          </cell>
          <cell r="U2521" t="str">
            <v>restaurants</v>
          </cell>
        </row>
        <row r="2522">
          <cell r="F2522" t="str">
            <v>failed</v>
          </cell>
          <cell r="T2522" t="str">
            <v>food</v>
          </cell>
          <cell r="U2522" t="str">
            <v>restaurants</v>
          </cell>
        </row>
        <row r="2523">
          <cell r="F2523" t="str">
            <v>successful</v>
          </cell>
          <cell r="T2523" t="str">
            <v>music</v>
          </cell>
          <cell r="U2523" t="str">
            <v>classical music</v>
          </cell>
        </row>
        <row r="2524">
          <cell r="F2524" t="str">
            <v>successful</v>
          </cell>
          <cell r="T2524" t="str">
            <v>music</v>
          </cell>
          <cell r="U2524" t="str">
            <v>classical music</v>
          </cell>
        </row>
        <row r="2525">
          <cell r="F2525" t="str">
            <v>successful</v>
          </cell>
          <cell r="T2525" t="str">
            <v>music</v>
          </cell>
          <cell r="U2525" t="str">
            <v>classical music</v>
          </cell>
        </row>
        <row r="2526">
          <cell r="F2526" t="str">
            <v>successful</v>
          </cell>
          <cell r="T2526" t="str">
            <v>music</v>
          </cell>
          <cell r="U2526" t="str">
            <v>classical music</v>
          </cell>
        </row>
        <row r="2527">
          <cell r="F2527" t="str">
            <v>successful</v>
          </cell>
          <cell r="T2527" t="str">
            <v>music</v>
          </cell>
          <cell r="U2527" t="str">
            <v>classical music</v>
          </cell>
        </row>
        <row r="2528">
          <cell r="F2528" t="str">
            <v>successful</v>
          </cell>
          <cell r="T2528" t="str">
            <v>music</v>
          </cell>
          <cell r="U2528" t="str">
            <v>classical music</v>
          </cell>
        </row>
        <row r="2529">
          <cell r="F2529" t="str">
            <v>successful</v>
          </cell>
          <cell r="T2529" t="str">
            <v>music</v>
          </cell>
          <cell r="U2529" t="str">
            <v>classical music</v>
          </cell>
        </row>
        <row r="2530">
          <cell r="F2530" t="str">
            <v>successful</v>
          </cell>
          <cell r="T2530" t="str">
            <v>music</v>
          </cell>
          <cell r="U2530" t="str">
            <v>classical music</v>
          </cell>
        </row>
        <row r="2531">
          <cell r="F2531" t="str">
            <v>successful</v>
          </cell>
          <cell r="T2531" t="str">
            <v>music</v>
          </cell>
          <cell r="U2531" t="str">
            <v>classical music</v>
          </cell>
        </row>
        <row r="2532">
          <cell r="F2532" t="str">
            <v>successful</v>
          </cell>
          <cell r="T2532" t="str">
            <v>music</v>
          </cell>
          <cell r="U2532" t="str">
            <v>classical music</v>
          </cell>
        </row>
        <row r="2533">
          <cell r="F2533" t="str">
            <v>successful</v>
          </cell>
          <cell r="T2533" t="str">
            <v>music</v>
          </cell>
          <cell r="U2533" t="str">
            <v>classical music</v>
          </cell>
        </row>
        <row r="2534">
          <cell r="F2534" t="str">
            <v>successful</v>
          </cell>
          <cell r="T2534" t="str">
            <v>music</v>
          </cell>
          <cell r="U2534" t="str">
            <v>classical music</v>
          </cell>
        </row>
        <row r="2535">
          <cell r="F2535" t="str">
            <v>successful</v>
          </cell>
          <cell r="T2535" t="str">
            <v>music</v>
          </cell>
          <cell r="U2535" t="str">
            <v>classical music</v>
          </cell>
        </row>
        <row r="2536">
          <cell r="F2536" t="str">
            <v>successful</v>
          </cell>
          <cell r="T2536" t="str">
            <v>music</v>
          </cell>
          <cell r="U2536" t="str">
            <v>classical music</v>
          </cell>
        </row>
        <row r="2537">
          <cell r="F2537" t="str">
            <v>successful</v>
          </cell>
          <cell r="T2537" t="str">
            <v>music</v>
          </cell>
          <cell r="U2537" t="str">
            <v>classical music</v>
          </cell>
        </row>
        <row r="2538">
          <cell r="F2538" t="str">
            <v>successful</v>
          </cell>
          <cell r="T2538" t="str">
            <v>music</v>
          </cell>
          <cell r="U2538" t="str">
            <v>classical music</v>
          </cell>
        </row>
        <row r="2539">
          <cell r="F2539" t="str">
            <v>successful</v>
          </cell>
          <cell r="T2539" t="str">
            <v>music</v>
          </cell>
          <cell r="U2539" t="str">
            <v>classical music</v>
          </cell>
        </row>
        <row r="2540">
          <cell r="F2540" t="str">
            <v>successful</v>
          </cell>
          <cell r="T2540" t="str">
            <v>music</v>
          </cell>
          <cell r="U2540" t="str">
            <v>classical music</v>
          </cell>
        </row>
        <row r="2541">
          <cell r="F2541" t="str">
            <v>successful</v>
          </cell>
          <cell r="T2541" t="str">
            <v>music</v>
          </cell>
          <cell r="U2541" t="str">
            <v>classical music</v>
          </cell>
        </row>
        <row r="2542">
          <cell r="F2542" t="str">
            <v>successful</v>
          </cell>
          <cell r="T2542" t="str">
            <v>music</v>
          </cell>
          <cell r="U2542" t="str">
            <v>classical music</v>
          </cell>
        </row>
        <row r="2543">
          <cell r="F2543" t="str">
            <v>successful</v>
          </cell>
          <cell r="T2543" t="str">
            <v>music</v>
          </cell>
          <cell r="U2543" t="str">
            <v>classical music</v>
          </cell>
        </row>
        <row r="2544">
          <cell r="F2544" t="str">
            <v>successful</v>
          </cell>
          <cell r="T2544" t="str">
            <v>music</v>
          </cell>
          <cell r="U2544" t="str">
            <v>classical music</v>
          </cell>
        </row>
        <row r="2545">
          <cell r="F2545" t="str">
            <v>successful</v>
          </cell>
          <cell r="T2545" t="str">
            <v>music</v>
          </cell>
          <cell r="U2545" t="str">
            <v>classical music</v>
          </cell>
        </row>
        <row r="2546">
          <cell r="F2546" t="str">
            <v>successful</v>
          </cell>
          <cell r="T2546" t="str">
            <v>music</v>
          </cell>
          <cell r="U2546" t="str">
            <v>classical music</v>
          </cell>
        </row>
        <row r="2547">
          <cell r="F2547" t="str">
            <v>successful</v>
          </cell>
          <cell r="T2547" t="str">
            <v>music</v>
          </cell>
          <cell r="U2547" t="str">
            <v>classical music</v>
          </cell>
        </row>
        <row r="2548">
          <cell r="F2548" t="str">
            <v>successful</v>
          </cell>
          <cell r="T2548" t="str">
            <v>music</v>
          </cell>
          <cell r="U2548" t="str">
            <v>classical music</v>
          </cell>
        </row>
        <row r="2549">
          <cell r="F2549" t="str">
            <v>successful</v>
          </cell>
          <cell r="T2549" t="str">
            <v>music</v>
          </cell>
          <cell r="U2549" t="str">
            <v>classical music</v>
          </cell>
        </row>
        <row r="2550">
          <cell r="F2550" t="str">
            <v>successful</v>
          </cell>
          <cell r="T2550" t="str">
            <v>music</v>
          </cell>
          <cell r="U2550" t="str">
            <v>classical music</v>
          </cell>
        </row>
        <row r="2551">
          <cell r="F2551" t="str">
            <v>successful</v>
          </cell>
          <cell r="T2551" t="str">
            <v>music</v>
          </cell>
          <cell r="U2551" t="str">
            <v>classical music</v>
          </cell>
        </row>
        <row r="2552">
          <cell r="F2552" t="str">
            <v>successful</v>
          </cell>
          <cell r="T2552" t="str">
            <v>music</v>
          </cell>
          <cell r="U2552" t="str">
            <v>classical music</v>
          </cell>
        </row>
        <row r="2553">
          <cell r="F2553" t="str">
            <v>successful</v>
          </cell>
          <cell r="T2553" t="str">
            <v>music</v>
          </cell>
          <cell r="U2553" t="str">
            <v>classical music</v>
          </cell>
        </row>
        <row r="2554">
          <cell r="F2554" t="str">
            <v>successful</v>
          </cell>
          <cell r="T2554" t="str">
            <v>music</v>
          </cell>
          <cell r="U2554" t="str">
            <v>classical music</v>
          </cell>
        </row>
        <row r="2555">
          <cell r="F2555" t="str">
            <v>successful</v>
          </cell>
          <cell r="T2555" t="str">
            <v>music</v>
          </cell>
          <cell r="U2555" t="str">
            <v>classical music</v>
          </cell>
        </row>
        <row r="2556">
          <cell r="F2556" t="str">
            <v>successful</v>
          </cell>
          <cell r="T2556" t="str">
            <v>music</v>
          </cell>
          <cell r="U2556" t="str">
            <v>classical music</v>
          </cell>
        </row>
        <row r="2557">
          <cell r="F2557" t="str">
            <v>successful</v>
          </cell>
          <cell r="T2557" t="str">
            <v>music</v>
          </cell>
          <cell r="U2557" t="str">
            <v>classical music</v>
          </cell>
        </row>
        <row r="2558">
          <cell r="F2558" t="str">
            <v>successful</v>
          </cell>
          <cell r="T2558" t="str">
            <v>music</v>
          </cell>
          <cell r="U2558" t="str">
            <v>classical music</v>
          </cell>
        </row>
        <row r="2559">
          <cell r="F2559" t="str">
            <v>successful</v>
          </cell>
          <cell r="T2559" t="str">
            <v>music</v>
          </cell>
          <cell r="U2559" t="str">
            <v>classical music</v>
          </cell>
        </row>
        <row r="2560">
          <cell r="F2560" t="str">
            <v>successful</v>
          </cell>
          <cell r="T2560" t="str">
            <v>music</v>
          </cell>
          <cell r="U2560" t="str">
            <v>classical music</v>
          </cell>
        </row>
        <row r="2561">
          <cell r="F2561" t="str">
            <v>successful</v>
          </cell>
          <cell r="T2561" t="str">
            <v>music</v>
          </cell>
          <cell r="U2561" t="str">
            <v>classical music</v>
          </cell>
        </row>
        <row r="2562">
          <cell r="F2562" t="str">
            <v>successful</v>
          </cell>
          <cell r="T2562" t="str">
            <v>music</v>
          </cell>
          <cell r="U2562" t="str">
            <v>classical music</v>
          </cell>
        </row>
        <row r="2563">
          <cell r="F2563" t="str">
            <v>canceled</v>
          </cell>
          <cell r="T2563" t="str">
            <v>food</v>
          </cell>
          <cell r="U2563" t="str">
            <v>food trucks</v>
          </cell>
        </row>
        <row r="2564">
          <cell r="F2564" t="str">
            <v>canceled</v>
          </cell>
          <cell r="T2564" t="str">
            <v>food</v>
          </cell>
          <cell r="U2564" t="str">
            <v>food trucks</v>
          </cell>
        </row>
        <row r="2565">
          <cell r="F2565" t="str">
            <v>canceled</v>
          </cell>
          <cell r="T2565" t="str">
            <v>food</v>
          </cell>
          <cell r="U2565" t="str">
            <v>food trucks</v>
          </cell>
        </row>
        <row r="2566">
          <cell r="F2566" t="str">
            <v>canceled</v>
          </cell>
          <cell r="T2566" t="str">
            <v>food</v>
          </cell>
          <cell r="U2566" t="str">
            <v>food trucks</v>
          </cell>
        </row>
        <row r="2567">
          <cell r="F2567" t="str">
            <v>canceled</v>
          </cell>
          <cell r="T2567" t="str">
            <v>food</v>
          </cell>
          <cell r="U2567" t="str">
            <v>food trucks</v>
          </cell>
        </row>
        <row r="2568">
          <cell r="F2568" t="str">
            <v>canceled</v>
          </cell>
          <cell r="T2568" t="str">
            <v>food</v>
          </cell>
          <cell r="U2568" t="str">
            <v>food trucks</v>
          </cell>
        </row>
        <row r="2569">
          <cell r="F2569" t="str">
            <v>canceled</v>
          </cell>
          <cell r="T2569" t="str">
            <v>food</v>
          </cell>
          <cell r="U2569" t="str">
            <v>food trucks</v>
          </cell>
        </row>
        <row r="2570">
          <cell r="F2570" t="str">
            <v>canceled</v>
          </cell>
          <cell r="T2570" t="str">
            <v>food</v>
          </cell>
          <cell r="U2570" t="str">
            <v>food trucks</v>
          </cell>
        </row>
        <row r="2571">
          <cell r="F2571" t="str">
            <v>canceled</v>
          </cell>
          <cell r="T2571" t="str">
            <v>food</v>
          </cell>
          <cell r="U2571" t="str">
            <v>food trucks</v>
          </cell>
        </row>
        <row r="2572">
          <cell r="F2572" t="str">
            <v>canceled</v>
          </cell>
          <cell r="T2572" t="str">
            <v>food</v>
          </cell>
          <cell r="U2572" t="str">
            <v>food trucks</v>
          </cell>
        </row>
        <row r="2573">
          <cell r="F2573" t="str">
            <v>canceled</v>
          </cell>
          <cell r="T2573" t="str">
            <v>food</v>
          </cell>
          <cell r="U2573" t="str">
            <v>food trucks</v>
          </cell>
        </row>
        <row r="2574">
          <cell r="F2574" t="str">
            <v>canceled</v>
          </cell>
          <cell r="T2574" t="str">
            <v>food</v>
          </cell>
          <cell r="U2574" t="str">
            <v>food trucks</v>
          </cell>
        </row>
        <row r="2575">
          <cell r="F2575" t="str">
            <v>canceled</v>
          </cell>
          <cell r="T2575" t="str">
            <v>food</v>
          </cell>
          <cell r="U2575" t="str">
            <v>food trucks</v>
          </cell>
        </row>
        <row r="2576">
          <cell r="F2576" t="str">
            <v>canceled</v>
          </cell>
          <cell r="T2576" t="str">
            <v>food</v>
          </cell>
          <cell r="U2576" t="str">
            <v>food trucks</v>
          </cell>
        </row>
        <row r="2577">
          <cell r="F2577" t="str">
            <v>canceled</v>
          </cell>
          <cell r="T2577" t="str">
            <v>food</v>
          </cell>
          <cell r="U2577" t="str">
            <v>food trucks</v>
          </cell>
        </row>
        <row r="2578">
          <cell r="F2578" t="str">
            <v>canceled</v>
          </cell>
          <cell r="T2578" t="str">
            <v>food</v>
          </cell>
          <cell r="U2578" t="str">
            <v>food trucks</v>
          </cell>
        </row>
        <row r="2579">
          <cell r="F2579" t="str">
            <v>canceled</v>
          </cell>
          <cell r="T2579" t="str">
            <v>food</v>
          </cell>
          <cell r="U2579" t="str">
            <v>food trucks</v>
          </cell>
        </row>
        <row r="2580">
          <cell r="F2580" t="str">
            <v>canceled</v>
          </cell>
          <cell r="T2580" t="str">
            <v>food</v>
          </cell>
          <cell r="U2580" t="str">
            <v>food trucks</v>
          </cell>
        </row>
        <row r="2581">
          <cell r="F2581" t="str">
            <v>canceled</v>
          </cell>
          <cell r="T2581" t="str">
            <v>food</v>
          </cell>
          <cell r="U2581" t="str">
            <v>food trucks</v>
          </cell>
        </row>
        <row r="2582">
          <cell r="F2582" t="str">
            <v>canceled</v>
          </cell>
          <cell r="T2582" t="str">
            <v>food</v>
          </cell>
          <cell r="U2582" t="str">
            <v>food trucks</v>
          </cell>
        </row>
        <row r="2583">
          <cell r="F2583" t="str">
            <v>failed</v>
          </cell>
          <cell r="T2583" t="str">
            <v>food</v>
          </cell>
          <cell r="U2583" t="str">
            <v>food trucks</v>
          </cell>
        </row>
        <row r="2584">
          <cell r="F2584" t="str">
            <v>failed</v>
          </cell>
          <cell r="T2584" t="str">
            <v>food</v>
          </cell>
          <cell r="U2584" t="str">
            <v>food trucks</v>
          </cell>
        </row>
        <row r="2585">
          <cell r="F2585" t="str">
            <v>failed</v>
          </cell>
          <cell r="T2585" t="str">
            <v>food</v>
          </cell>
          <cell r="U2585" t="str">
            <v>food trucks</v>
          </cell>
        </row>
        <row r="2586">
          <cell r="F2586" t="str">
            <v>failed</v>
          </cell>
          <cell r="T2586" t="str">
            <v>food</v>
          </cell>
          <cell r="U2586" t="str">
            <v>food trucks</v>
          </cell>
        </row>
        <row r="2587">
          <cell r="F2587" t="str">
            <v>failed</v>
          </cell>
          <cell r="T2587" t="str">
            <v>food</v>
          </cell>
          <cell r="U2587" t="str">
            <v>food trucks</v>
          </cell>
        </row>
        <row r="2588">
          <cell r="F2588" t="str">
            <v>failed</v>
          </cell>
          <cell r="T2588" t="str">
            <v>food</v>
          </cell>
          <cell r="U2588" t="str">
            <v>food trucks</v>
          </cell>
        </row>
        <row r="2589">
          <cell r="F2589" t="str">
            <v>failed</v>
          </cell>
          <cell r="T2589" t="str">
            <v>food</v>
          </cell>
          <cell r="U2589" t="str">
            <v>food trucks</v>
          </cell>
        </row>
        <row r="2590">
          <cell r="F2590" t="str">
            <v>failed</v>
          </cell>
          <cell r="T2590" t="str">
            <v>food</v>
          </cell>
          <cell r="U2590" t="str">
            <v>food trucks</v>
          </cell>
        </row>
        <row r="2591">
          <cell r="F2591" t="str">
            <v>failed</v>
          </cell>
          <cell r="T2591" t="str">
            <v>food</v>
          </cell>
          <cell r="U2591" t="str">
            <v>food trucks</v>
          </cell>
        </row>
        <row r="2592">
          <cell r="F2592" t="str">
            <v>failed</v>
          </cell>
          <cell r="T2592" t="str">
            <v>food</v>
          </cell>
          <cell r="U2592" t="str">
            <v>food trucks</v>
          </cell>
        </row>
        <row r="2593">
          <cell r="F2593" t="str">
            <v>failed</v>
          </cell>
          <cell r="T2593" t="str">
            <v>food</v>
          </cell>
          <cell r="U2593" t="str">
            <v>food trucks</v>
          </cell>
        </row>
        <row r="2594">
          <cell r="F2594" t="str">
            <v>failed</v>
          </cell>
          <cell r="T2594" t="str">
            <v>food</v>
          </cell>
          <cell r="U2594" t="str">
            <v>food trucks</v>
          </cell>
        </row>
        <row r="2595">
          <cell r="F2595" t="str">
            <v>failed</v>
          </cell>
          <cell r="T2595" t="str">
            <v>food</v>
          </cell>
          <cell r="U2595" t="str">
            <v>food trucks</v>
          </cell>
        </row>
        <row r="2596">
          <cell r="F2596" t="str">
            <v>failed</v>
          </cell>
          <cell r="T2596" t="str">
            <v>food</v>
          </cell>
          <cell r="U2596" t="str">
            <v>food trucks</v>
          </cell>
        </row>
        <row r="2597">
          <cell r="F2597" t="str">
            <v>failed</v>
          </cell>
          <cell r="T2597" t="str">
            <v>food</v>
          </cell>
          <cell r="U2597" t="str">
            <v>food trucks</v>
          </cell>
        </row>
        <row r="2598">
          <cell r="F2598" t="str">
            <v>failed</v>
          </cell>
          <cell r="T2598" t="str">
            <v>food</v>
          </cell>
          <cell r="U2598" t="str">
            <v>food trucks</v>
          </cell>
        </row>
        <row r="2599">
          <cell r="F2599" t="str">
            <v>failed</v>
          </cell>
          <cell r="T2599" t="str">
            <v>food</v>
          </cell>
          <cell r="U2599" t="str">
            <v>food trucks</v>
          </cell>
        </row>
        <row r="2600">
          <cell r="F2600" t="str">
            <v>failed</v>
          </cell>
          <cell r="T2600" t="str">
            <v>food</v>
          </cell>
          <cell r="U2600" t="str">
            <v>food trucks</v>
          </cell>
        </row>
        <row r="2601">
          <cell r="F2601" t="str">
            <v>failed</v>
          </cell>
          <cell r="T2601" t="str">
            <v>food</v>
          </cell>
          <cell r="U2601" t="str">
            <v>food trucks</v>
          </cell>
        </row>
        <row r="2602">
          <cell r="F2602" t="str">
            <v>failed</v>
          </cell>
          <cell r="T2602" t="str">
            <v>food</v>
          </cell>
          <cell r="U2602" t="str">
            <v>food trucks</v>
          </cell>
        </row>
        <row r="2603">
          <cell r="F2603" t="str">
            <v>successful</v>
          </cell>
          <cell r="T2603" t="str">
            <v>technology</v>
          </cell>
          <cell r="U2603" t="str">
            <v>space exploration</v>
          </cell>
        </row>
        <row r="2604">
          <cell r="F2604" t="str">
            <v>successful</v>
          </cell>
          <cell r="T2604" t="str">
            <v>technology</v>
          </cell>
          <cell r="U2604" t="str">
            <v>space exploration</v>
          </cell>
        </row>
        <row r="2605">
          <cell r="F2605" t="str">
            <v>successful</v>
          </cell>
          <cell r="T2605" t="str">
            <v>technology</v>
          </cell>
          <cell r="U2605" t="str">
            <v>space exploration</v>
          </cell>
        </row>
        <row r="2606">
          <cell r="F2606" t="str">
            <v>successful</v>
          </cell>
          <cell r="T2606" t="str">
            <v>technology</v>
          </cell>
          <cell r="U2606" t="str">
            <v>space exploration</v>
          </cell>
        </row>
        <row r="2607">
          <cell r="F2607" t="str">
            <v>successful</v>
          </cell>
          <cell r="T2607" t="str">
            <v>technology</v>
          </cell>
          <cell r="U2607" t="str">
            <v>space exploration</v>
          </cell>
        </row>
        <row r="2608">
          <cell r="F2608" t="str">
            <v>successful</v>
          </cell>
          <cell r="T2608" t="str">
            <v>technology</v>
          </cell>
          <cell r="U2608" t="str">
            <v>space exploration</v>
          </cell>
        </row>
        <row r="2609">
          <cell r="F2609" t="str">
            <v>successful</v>
          </cell>
          <cell r="T2609" t="str">
            <v>technology</v>
          </cell>
          <cell r="U2609" t="str">
            <v>space exploration</v>
          </cell>
        </row>
        <row r="2610">
          <cell r="F2610" t="str">
            <v>successful</v>
          </cell>
          <cell r="T2610" t="str">
            <v>technology</v>
          </cell>
          <cell r="U2610" t="str">
            <v>space exploration</v>
          </cell>
        </row>
        <row r="2611">
          <cell r="F2611" t="str">
            <v>successful</v>
          </cell>
          <cell r="T2611" t="str">
            <v>technology</v>
          </cell>
          <cell r="U2611" t="str">
            <v>space exploration</v>
          </cell>
        </row>
        <row r="2612">
          <cell r="F2612" t="str">
            <v>successful</v>
          </cell>
          <cell r="T2612" t="str">
            <v>technology</v>
          </cell>
          <cell r="U2612" t="str">
            <v>space exploration</v>
          </cell>
        </row>
        <row r="2613">
          <cell r="F2613" t="str">
            <v>successful</v>
          </cell>
          <cell r="T2613" t="str">
            <v>technology</v>
          </cell>
          <cell r="U2613" t="str">
            <v>space exploration</v>
          </cell>
        </row>
        <row r="2614">
          <cell r="F2614" t="str">
            <v>successful</v>
          </cell>
          <cell r="T2614" t="str">
            <v>technology</v>
          </cell>
          <cell r="U2614" t="str">
            <v>space exploration</v>
          </cell>
        </row>
        <row r="2615">
          <cell r="F2615" t="str">
            <v>successful</v>
          </cell>
          <cell r="T2615" t="str">
            <v>technology</v>
          </cell>
          <cell r="U2615" t="str">
            <v>space exploration</v>
          </cell>
        </row>
        <row r="2616">
          <cell r="F2616" t="str">
            <v>successful</v>
          </cell>
          <cell r="T2616" t="str">
            <v>technology</v>
          </cell>
          <cell r="U2616" t="str">
            <v>space exploration</v>
          </cell>
        </row>
        <row r="2617">
          <cell r="F2617" t="str">
            <v>successful</v>
          </cell>
          <cell r="T2617" t="str">
            <v>technology</v>
          </cell>
          <cell r="U2617" t="str">
            <v>space exploration</v>
          </cell>
        </row>
        <row r="2618">
          <cell r="F2618" t="str">
            <v>successful</v>
          </cell>
          <cell r="T2618" t="str">
            <v>technology</v>
          </cell>
          <cell r="U2618" t="str">
            <v>space exploration</v>
          </cell>
        </row>
        <row r="2619">
          <cell r="F2619" t="str">
            <v>successful</v>
          </cell>
          <cell r="T2619" t="str">
            <v>technology</v>
          </cell>
          <cell r="U2619" t="str">
            <v>space exploration</v>
          </cell>
        </row>
        <row r="2620">
          <cell r="F2620" t="str">
            <v>successful</v>
          </cell>
          <cell r="T2620" t="str">
            <v>technology</v>
          </cell>
          <cell r="U2620" t="str">
            <v>space exploration</v>
          </cell>
        </row>
        <row r="2621">
          <cell r="F2621" t="str">
            <v>successful</v>
          </cell>
          <cell r="T2621" t="str">
            <v>technology</v>
          </cell>
          <cell r="U2621" t="str">
            <v>space exploration</v>
          </cell>
        </row>
        <row r="2622">
          <cell r="F2622" t="str">
            <v>successful</v>
          </cell>
          <cell r="T2622" t="str">
            <v>technology</v>
          </cell>
          <cell r="U2622" t="str">
            <v>space exploration</v>
          </cell>
        </row>
        <row r="2623">
          <cell r="F2623" t="str">
            <v>successful</v>
          </cell>
          <cell r="T2623" t="str">
            <v>technology</v>
          </cell>
          <cell r="U2623" t="str">
            <v>space exploration</v>
          </cell>
        </row>
        <row r="2624">
          <cell r="F2624" t="str">
            <v>successful</v>
          </cell>
          <cell r="T2624" t="str">
            <v>technology</v>
          </cell>
          <cell r="U2624" t="str">
            <v>space exploration</v>
          </cell>
        </row>
        <row r="2625">
          <cell r="F2625" t="str">
            <v>successful</v>
          </cell>
          <cell r="T2625" t="str">
            <v>technology</v>
          </cell>
          <cell r="U2625" t="str">
            <v>space exploration</v>
          </cell>
        </row>
        <row r="2626">
          <cell r="F2626" t="str">
            <v>successful</v>
          </cell>
          <cell r="T2626" t="str">
            <v>technology</v>
          </cell>
          <cell r="U2626" t="str">
            <v>space exploration</v>
          </cell>
        </row>
        <row r="2627">
          <cell r="F2627" t="str">
            <v>successful</v>
          </cell>
          <cell r="T2627" t="str">
            <v>technology</v>
          </cell>
          <cell r="U2627" t="str">
            <v>space exploration</v>
          </cell>
        </row>
        <row r="2628">
          <cell r="F2628" t="str">
            <v>successful</v>
          </cell>
          <cell r="T2628" t="str">
            <v>technology</v>
          </cell>
          <cell r="U2628" t="str">
            <v>space exploration</v>
          </cell>
        </row>
        <row r="2629">
          <cell r="F2629" t="str">
            <v>successful</v>
          </cell>
          <cell r="T2629" t="str">
            <v>technology</v>
          </cell>
          <cell r="U2629" t="str">
            <v>space exploration</v>
          </cell>
        </row>
        <row r="2630">
          <cell r="F2630" t="str">
            <v>successful</v>
          </cell>
          <cell r="T2630" t="str">
            <v>technology</v>
          </cell>
          <cell r="U2630" t="str">
            <v>space exploration</v>
          </cell>
        </row>
        <row r="2631">
          <cell r="F2631" t="str">
            <v>successful</v>
          </cell>
          <cell r="T2631" t="str">
            <v>technology</v>
          </cell>
          <cell r="U2631" t="str">
            <v>space exploration</v>
          </cell>
        </row>
        <row r="2632">
          <cell r="F2632" t="str">
            <v>successful</v>
          </cell>
          <cell r="T2632" t="str">
            <v>technology</v>
          </cell>
          <cell r="U2632" t="str">
            <v>space exploration</v>
          </cell>
        </row>
        <row r="2633">
          <cell r="F2633" t="str">
            <v>successful</v>
          </cell>
          <cell r="T2633" t="str">
            <v>technology</v>
          </cell>
          <cell r="U2633" t="str">
            <v>space exploration</v>
          </cell>
        </row>
        <row r="2634">
          <cell r="F2634" t="str">
            <v>successful</v>
          </cell>
          <cell r="T2634" t="str">
            <v>technology</v>
          </cell>
          <cell r="U2634" t="str">
            <v>space exploration</v>
          </cell>
        </row>
        <row r="2635">
          <cell r="F2635" t="str">
            <v>successful</v>
          </cell>
          <cell r="T2635" t="str">
            <v>technology</v>
          </cell>
          <cell r="U2635" t="str">
            <v>space exploration</v>
          </cell>
        </row>
        <row r="2636">
          <cell r="F2636" t="str">
            <v>successful</v>
          </cell>
          <cell r="T2636" t="str">
            <v>technology</v>
          </cell>
          <cell r="U2636" t="str">
            <v>space exploration</v>
          </cell>
        </row>
        <row r="2637">
          <cell r="F2637" t="str">
            <v>successful</v>
          </cell>
          <cell r="T2637" t="str">
            <v>technology</v>
          </cell>
          <cell r="U2637" t="str">
            <v>space exploration</v>
          </cell>
        </row>
        <row r="2638">
          <cell r="F2638" t="str">
            <v>successful</v>
          </cell>
          <cell r="T2638" t="str">
            <v>technology</v>
          </cell>
          <cell r="U2638" t="str">
            <v>space exploration</v>
          </cell>
        </row>
        <row r="2639">
          <cell r="F2639" t="str">
            <v>successful</v>
          </cell>
          <cell r="T2639" t="str">
            <v>technology</v>
          </cell>
          <cell r="U2639" t="str">
            <v>space exploration</v>
          </cell>
        </row>
        <row r="2640">
          <cell r="F2640" t="str">
            <v>successful</v>
          </cell>
          <cell r="T2640" t="str">
            <v>technology</v>
          </cell>
          <cell r="U2640" t="str">
            <v>space exploration</v>
          </cell>
        </row>
        <row r="2641">
          <cell r="F2641" t="str">
            <v>successful</v>
          </cell>
          <cell r="T2641" t="str">
            <v>technology</v>
          </cell>
          <cell r="U2641" t="str">
            <v>space exploration</v>
          </cell>
        </row>
        <row r="2642">
          <cell r="F2642" t="str">
            <v>successful</v>
          </cell>
          <cell r="T2642" t="str">
            <v>technology</v>
          </cell>
          <cell r="U2642" t="str">
            <v>space exploration</v>
          </cell>
        </row>
        <row r="2643">
          <cell r="F2643" t="str">
            <v>failed</v>
          </cell>
          <cell r="T2643" t="str">
            <v>technology</v>
          </cell>
          <cell r="U2643" t="str">
            <v>space exploration</v>
          </cell>
        </row>
        <row r="2644">
          <cell r="F2644" t="str">
            <v>failed</v>
          </cell>
          <cell r="T2644" t="str">
            <v>technology</v>
          </cell>
          <cell r="U2644" t="str">
            <v>space exploration</v>
          </cell>
        </row>
        <row r="2645">
          <cell r="F2645" t="str">
            <v>canceled</v>
          </cell>
          <cell r="T2645" t="str">
            <v>technology</v>
          </cell>
          <cell r="U2645" t="str">
            <v>space exploration</v>
          </cell>
        </row>
        <row r="2646">
          <cell r="F2646" t="str">
            <v>canceled</v>
          </cell>
          <cell r="T2646" t="str">
            <v>technology</v>
          </cell>
          <cell r="U2646" t="str">
            <v>space exploration</v>
          </cell>
        </row>
        <row r="2647">
          <cell r="F2647" t="str">
            <v>canceled</v>
          </cell>
          <cell r="T2647" t="str">
            <v>technology</v>
          </cell>
          <cell r="U2647" t="str">
            <v>space exploration</v>
          </cell>
        </row>
        <row r="2648">
          <cell r="F2648" t="str">
            <v>canceled</v>
          </cell>
          <cell r="T2648" t="str">
            <v>technology</v>
          </cell>
          <cell r="U2648" t="str">
            <v>space exploration</v>
          </cell>
        </row>
        <row r="2649">
          <cell r="F2649" t="str">
            <v>canceled</v>
          </cell>
          <cell r="T2649" t="str">
            <v>technology</v>
          </cell>
          <cell r="U2649" t="str">
            <v>space exploration</v>
          </cell>
        </row>
        <row r="2650">
          <cell r="F2650" t="str">
            <v>canceled</v>
          </cell>
          <cell r="T2650" t="str">
            <v>technology</v>
          </cell>
          <cell r="U2650" t="str">
            <v>space exploration</v>
          </cell>
        </row>
        <row r="2651">
          <cell r="F2651" t="str">
            <v>canceled</v>
          </cell>
          <cell r="T2651" t="str">
            <v>technology</v>
          </cell>
          <cell r="U2651" t="str">
            <v>space exploration</v>
          </cell>
        </row>
        <row r="2652">
          <cell r="F2652" t="str">
            <v>canceled</v>
          </cell>
          <cell r="T2652" t="str">
            <v>technology</v>
          </cell>
          <cell r="U2652" t="str">
            <v>space exploration</v>
          </cell>
        </row>
        <row r="2653">
          <cell r="F2653" t="str">
            <v>canceled</v>
          </cell>
          <cell r="T2653" t="str">
            <v>technology</v>
          </cell>
          <cell r="U2653" t="str">
            <v>space exploration</v>
          </cell>
        </row>
        <row r="2654">
          <cell r="F2654" t="str">
            <v>canceled</v>
          </cell>
          <cell r="T2654" t="str">
            <v>technology</v>
          </cell>
          <cell r="U2654" t="str">
            <v>space exploration</v>
          </cell>
        </row>
        <row r="2655">
          <cell r="F2655" t="str">
            <v>canceled</v>
          </cell>
          <cell r="T2655" t="str">
            <v>technology</v>
          </cell>
          <cell r="U2655" t="str">
            <v>space exploration</v>
          </cell>
        </row>
        <row r="2656">
          <cell r="F2656" t="str">
            <v>canceled</v>
          </cell>
          <cell r="T2656" t="str">
            <v>technology</v>
          </cell>
          <cell r="U2656" t="str">
            <v>space exploration</v>
          </cell>
        </row>
        <row r="2657">
          <cell r="F2657" t="str">
            <v>canceled</v>
          </cell>
          <cell r="T2657" t="str">
            <v>technology</v>
          </cell>
          <cell r="U2657" t="str">
            <v>space exploration</v>
          </cell>
        </row>
        <row r="2658">
          <cell r="F2658" t="str">
            <v>canceled</v>
          </cell>
          <cell r="T2658" t="str">
            <v>technology</v>
          </cell>
          <cell r="U2658" t="str">
            <v>space exploration</v>
          </cell>
        </row>
        <row r="2659">
          <cell r="F2659" t="str">
            <v>canceled</v>
          </cell>
          <cell r="T2659" t="str">
            <v>technology</v>
          </cell>
          <cell r="U2659" t="str">
            <v>space exploration</v>
          </cell>
        </row>
        <row r="2660">
          <cell r="F2660" t="str">
            <v>canceled</v>
          </cell>
          <cell r="T2660" t="str">
            <v>technology</v>
          </cell>
          <cell r="U2660" t="str">
            <v>space exploration</v>
          </cell>
        </row>
        <row r="2661">
          <cell r="F2661" t="str">
            <v>canceled</v>
          </cell>
          <cell r="T2661" t="str">
            <v>technology</v>
          </cell>
          <cell r="U2661" t="str">
            <v>space exploration</v>
          </cell>
        </row>
        <row r="2662">
          <cell r="F2662" t="str">
            <v>canceled</v>
          </cell>
          <cell r="T2662" t="str">
            <v>technology</v>
          </cell>
          <cell r="U2662" t="str">
            <v>space exploration</v>
          </cell>
        </row>
        <row r="2663">
          <cell r="F2663" t="str">
            <v>successful</v>
          </cell>
          <cell r="T2663" t="str">
            <v>technology</v>
          </cell>
          <cell r="U2663" t="str">
            <v>makerspaces</v>
          </cell>
        </row>
        <row r="2664">
          <cell r="F2664" t="str">
            <v>successful</v>
          </cell>
          <cell r="T2664" t="str">
            <v>technology</v>
          </cell>
          <cell r="U2664" t="str">
            <v>makerspaces</v>
          </cell>
        </row>
        <row r="2665">
          <cell r="F2665" t="str">
            <v>successful</v>
          </cell>
          <cell r="T2665" t="str">
            <v>technology</v>
          </cell>
          <cell r="U2665" t="str">
            <v>makerspaces</v>
          </cell>
        </row>
        <row r="2666">
          <cell r="F2666" t="str">
            <v>successful</v>
          </cell>
          <cell r="T2666" t="str">
            <v>technology</v>
          </cell>
          <cell r="U2666" t="str">
            <v>makerspaces</v>
          </cell>
        </row>
        <row r="2667">
          <cell r="F2667" t="str">
            <v>successful</v>
          </cell>
          <cell r="T2667" t="str">
            <v>technology</v>
          </cell>
          <cell r="U2667" t="str">
            <v>makerspaces</v>
          </cell>
        </row>
        <row r="2668">
          <cell r="F2668" t="str">
            <v>successful</v>
          </cell>
          <cell r="T2668" t="str">
            <v>technology</v>
          </cell>
          <cell r="U2668" t="str">
            <v>makerspaces</v>
          </cell>
        </row>
        <row r="2669">
          <cell r="F2669" t="str">
            <v>successful</v>
          </cell>
          <cell r="T2669" t="str">
            <v>technology</v>
          </cell>
          <cell r="U2669" t="str">
            <v>makerspaces</v>
          </cell>
        </row>
        <row r="2670">
          <cell r="F2670" t="str">
            <v>successful</v>
          </cell>
          <cell r="T2670" t="str">
            <v>technology</v>
          </cell>
          <cell r="U2670" t="str">
            <v>makerspaces</v>
          </cell>
        </row>
        <row r="2671">
          <cell r="F2671" t="str">
            <v>successful</v>
          </cell>
          <cell r="T2671" t="str">
            <v>technology</v>
          </cell>
          <cell r="U2671" t="str">
            <v>makerspaces</v>
          </cell>
        </row>
        <row r="2672">
          <cell r="F2672" t="str">
            <v>failed</v>
          </cell>
          <cell r="T2672" t="str">
            <v>technology</v>
          </cell>
          <cell r="U2672" t="str">
            <v>makerspaces</v>
          </cell>
        </row>
        <row r="2673">
          <cell r="F2673" t="str">
            <v>failed</v>
          </cell>
          <cell r="T2673" t="str">
            <v>technology</v>
          </cell>
          <cell r="U2673" t="str">
            <v>makerspaces</v>
          </cell>
        </row>
        <row r="2674">
          <cell r="F2674" t="str">
            <v>failed</v>
          </cell>
          <cell r="T2674" t="str">
            <v>technology</v>
          </cell>
          <cell r="U2674" t="str">
            <v>makerspaces</v>
          </cell>
        </row>
        <row r="2675">
          <cell r="F2675" t="str">
            <v>failed</v>
          </cell>
          <cell r="T2675" t="str">
            <v>technology</v>
          </cell>
          <cell r="U2675" t="str">
            <v>makerspaces</v>
          </cell>
        </row>
        <row r="2676">
          <cell r="F2676" t="str">
            <v>failed</v>
          </cell>
          <cell r="T2676" t="str">
            <v>technology</v>
          </cell>
          <cell r="U2676" t="str">
            <v>makerspaces</v>
          </cell>
        </row>
        <row r="2677">
          <cell r="F2677" t="str">
            <v>failed</v>
          </cell>
          <cell r="T2677" t="str">
            <v>technology</v>
          </cell>
          <cell r="U2677" t="str">
            <v>makerspaces</v>
          </cell>
        </row>
        <row r="2678">
          <cell r="F2678" t="str">
            <v>failed</v>
          </cell>
          <cell r="T2678" t="str">
            <v>technology</v>
          </cell>
          <cell r="U2678" t="str">
            <v>makerspaces</v>
          </cell>
        </row>
        <row r="2679">
          <cell r="F2679" t="str">
            <v>failed</v>
          </cell>
          <cell r="T2679" t="str">
            <v>technology</v>
          </cell>
          <cell r="U2679" t="str">
            <v>makerspaces</v>
          </cell>
        </row>
        <row r="2680">
          <cell r="F2680" t="str">
            <v>failed</v>
          </cell>
          <cell r="T2680" t="str">
            <v>technology</v>
          </cell>
          <cell r="U2680" t="str">
            <v>makerspaces</v>
          </cell>
        </row>
        <row r="2681">
          <cell r="F2681" t="str">
            <v>failed</v>
          </cell>
          <cell r="T2681" t="str">
            <v>technology</v>
          </cell>
          <cell r="U2681" t="str">
            <v>makerspaces</v>
          </cell>
        </row>
        <row r="2682">
          <cell r="F2682" t="str">
            <v>failed</v>
          </cell>
          <cell r="T2682" t="str">
            <v>technology</v>
          </cell>
          <cell r="U2682" t="str">
            <v>makerspaces</v>
          </cell>
        </row>
        <row r="2683">
          <cell r="F2683" t="str">
            <v>failed</v>
          </cell>
          <cell r="T2683" t="str">
            <v>food</v>
          </cell>
          <cell r="U2683" t="str">
            <v>food trucks</v>
          </cell>
        </row>
        <row r="2684">
          <cell r="F2684" t="str">
            <v>failed</v>
          </cell>
          <cell r="T2684" t="str">
            <v>food</v>
          </cell>
          <cell r="U2684" t="str">
            <v>food trucks</v>
          </cell>
        </row>
        <row r="2685">
          <cell r="F2685" t="str">
            <v>failed</v>
          </cell>
          <cell r="T2685" t="str">
            <v>food</v>
          </cell>
          <cell r="U2685" t="str">
            <v>food trucks</v>
          </cell>
        </row>
        <row r="2686">
          <cell r="F2686" t="str">
            <v>failed</v>
          </cell>
          <cell r="T2686" t="str">
            <v>food</v>
          </cell>
          <cell r="U2686" t="str">
            <v>food trucks</v>
          </cell>
        </row>
        <row r="2687">
          <cell r="F2687" t="str">
            <v>failed</v>
          </cell>
          <cell r="T2687" t="str">
            <v>food</v>
          </cell>
          <cell r="U2687" t="str">
            <v>food trucks</v>
          </cell>
        </row>
        <row r="2688">
          <cell r="F2688" t="str">
            <v>failed</v>
          </cell>
          <cell r="T2688" t="str">
            <v>food</v>
          </cell>
          <cell r="U2688" t="str">
            <v>food trucks</v>
          </cell>
        </row>
        <row r="2689">
          <cell r="F2689" t="str">
            <v>failed</v>
          </cell>
          <cell r="T2689" t="str">
            <v>food</v>
          </cell>
          <cell r="U2689" t="str">
            <v>food trucks</v>
          </cell>
        </row>
        <row r="2690">
          <cell r="F2690" t="str">
            <v>failed</v>
          </cell>
          <cell r="T2690" t="str">
            <v>food</v>
          </cell>
          <cell r="U2690" t="str">
            <v>food trucks</v>
          </cell>
        </row>
        <row r="2691">
          <cell r="F2691" t="str">
            <v>failed</v>
          </cell>
          <cell r="T2691" t="str">
            <v>food</v>
          </cell>
          <cell r="U2691" t="str">
            <v>food trucks</v>
          </cell>
        </row>
        <row r="2692">
          <cell r="F2692" t="str">
            <v>failed</v>
          </cell>
          <cell r="T2692" t="str">
            <v>food</v>
          </cell>
          <cell r="U2692" t="str">
            <v>food trucks</v>
          </cell>
        </row>
        <row r="2693">
          <cell r="F2693" t="str">
            <v>failed</v>
          </cell>
          <cell r="T2693" t="str">
            <v>food</v>
          </cell>
          <cell r="U2693" t="str">
            <v>food trucks</v>
          </cell>
        </row>
        <row r="2694">
          <cell r="F2694" t="str">
            <v>failed</v>
          </cell>
          <cell r="T2694" t="str">
            <v>food</v>
          </cell>
          <cell r="U2694" t="str">
            <v>food trucks</v>
          </cell>
        </row>
        <row r="2695">
          <cell r="F2695" t="str">
            <v>failed</v>
          </cell>
          <cell r="T2695" t="str">
            <v>food</v>
          </cell>
          <cell r="U2695" t="str">
            <v>food trucks</v>
          </cell>
        </row>
        <row r="2696">
          <cell r="F2696" t="str">
            <v>failed</v>
          </cell>
          <cell r="T2696" t="str">
            <v>food</v>
          </cell>
          <cell r="U2696" t="str">
            <v>food trucks</v>
          </cell>
        </row>
        <row r="2697">
          <cell r="F2697" t="str">
            <v>failed</v>
          </cell>
          <cell r="T2697" t="str">
            <v>food</v>
          </cell>
          <cell r="U2697" t="str">
            <v>food trucks</v>
          </cell>
        </row>
        <row r="2698">
          <cell r="F2698" t="str">
            <v>failed</v>
          </cell>
          <cell r="T2698" t="str">
            <v>food</v>
          </cell>
          <cell r="U2698" t="str">
            <v>food trucks</v>
          </cell>
        </row>
        <row r="2699">
          <cell r="F2699" t="str">
            <v>failed</v>
          </cell>
          <cell r="T2699" t="str">
            <v>food</v>
          </cell>
          <cell r="U2699" t="str">
            <v>food trucks</v>
          </cell>
        </row>
        <row r="2700">
          <cell r="F2700" t="str">
            <v>failed</v>
          </cell>
          <cell r="T2700" t="str">
            <v>food</v>
          </cell>
          <cell r="U2700" t="str">
            <v>food trucks</v>
          </cell>
        </row>
        <row r="2701">
          <cell r="F2701" t="str">
            <v>failed</v>
          </cell>
          <cell r="T2701" t="str">
            <v>food</v>
          </cell>
          <cell r="U2701" t="str">
            <v>food trucks</v>
          </cell>
        </row>
        <row r="2702">
          <cell r="F2702" t="str">
            <v>failed</v>
          </cell>
          <cell r="T2702" t="str">
            <v>food</v>
          </cell>
          <cell r="U2702" t="str">
            <v>food trucks</v>
          </cell>
        </row>
        <row r="2703">
          <cell r="F2703" t="str">
            <v>live</v>
          </cell>
          <cell r="T2703" t="str">
            <v>theater</v>
          </cell>
          <cell r="U2703" t="str">
            <v>spaces</v>
          </cell>
        </row>
        <row r="2704">
          <cell r="F2704" t="str">
            <v>live</v>
          </cell>
          <cell r="T2704" t="str">
            <v>theater</v>
          </cell>
          <cell r="U2704" t="str">
            <v>spaces</v>
          </cell>
        </row>
        <row r="2705">
          <cell r="F2705" t="str">
            <v>live</v>
          </cell>
          <cell r="T2705" t="str">
            <v>theater</v>
          </cell>
          <cell r="U2705" t="str">
            <v>spaces</v>
          </cell>
        </row>
        <row r="2706">
          <cell r="F2706" t="str">
            <v>live</v>
          </cell>
          <cell r="T2706" t="str">
            <v>theater</v>
          </cell>
          <cell r="U2706" t="str">
            <v>spaces</v>
          </cell>
        </row>
        <row r="2707">
          <cell r="F2707" t="str">
            <v>live</v>
          </cell>
          <cell r="T2707" t="str">
            <v>theater</v>
          </cell>
          <cell r="U2707" t="str">
            <v>spaces</v>
          </cell>
        </row>
        <row r="2708">
          <cell r="F2708" t="str">
            <v>successful</v>
          </cell>
          <cell r="T2708" t="str">
            <v>theater</v>
          </cell>
          <cell r="U2708" t="str">
            <v>spaces</v>
          </cell>
        </row>
        <row r="2709">
          <cell r="F2709" t="str">
            <v>successful</v>
          </cell>
          <cell r="T2709" t="str">
            <v>theater</v>
          </cell>
          <cell r="U2709" t="str">
            <v>spaces</v>
          </cell>
        </row>
        <row r="2710">
          <cell r="F2710" t="str">
            <v>successful</v>
          </cell>
          <cell r="T2710" t="str">
            <v>theater</v>
          </cell>
          <cell r="U2710" t="str">
            <v>spaces</v>
          </cell>
        </row>
        <row r="2711">
          <cell r="F2711" t="str">
            <v>successful</v>
          </cell>
          <cell r="T2711" t="str">
            <v>theater</v>
          </cell>
          <cell r="U2711" t="str">
            <v>spaces</v>
          </cell>
        </row>
        <row r="2712">
          <cell r="F2712" t="str">
            <v>successful</v>
          </cell>
          <cell r="T2712" t="str">
            <v>theater</v>
          </cell>
          <cell r="U2712" t="str">
            <v>spaces</v>
          </cell>
        </row>
        <row r="2713">
          <cell r="F2713" t="str">
            <v>successful</v>
          </cell>
          <cell r="T2713" t="str">
            <v>theater</v>
          </cell>
          <cell r="U2713" t="str">
            <v>spaces</v>
          </cell>
        </row>
        <row r="2714">
          <cell r="F2714" t="str">
            <v>successful</v>
          </cell>
          <cell r="T2714" t="str">
            <v>theater</v>
          </cell>
          <cell r="U2714" t="str">
            <v>spaces</v>
          </cell>
        </row>
        <row r="2715">
          <cell r="F2715" t="str">
            <v>successful</v>
          </cell>
          <cell r="T2715" t="str">
            <v>theater</v>
          </cell>
          <cell r="U2715" t="str">
            <v>spaces</v>
          </cell>
        </row>
        <row r="2716">
          <cell r="F2716" t="str">
            <v>successful</v>
          </cell>
          <cell r="T2716" t="str">
            <v>theater</v>
          </cell>
          <cell r="U2716" t="str">
            <v>spaces</v>
          </cell>
        </row>
        <row r="2717">
          <cell r="F2717" t="str">
            <v>successful</v>
          </cell>
          <cell r="T2717" t="str">
            <v>theater</v>
          </cell>
          <cell r="U2717" t="str">
            <v>spaces</v>
          </cell>
        </row>
        <row r="2718">
          <cell r="F2718" t="str">
            <v>successful</v>
          </cell>
          <cell r="T2718" t="str">
            <v>theater</v>
          </cell>
          <cell r="U2718" t="str">
            <v>spaces</v>
          </cell>
        </row>
        <row r="2719">
          <cell r="F2719" t="str">
            <v>successful</v>
          </cell>
          <cell r="T2719" t="str">
            <v>theater</v>
          </cell>
          <cell r="U2719" t="str">
            <v>spaces</v>
          </cell>
        </row>
        <row r="2720">
          <cell r="F2720" t="str">
            <v>successful</v>
          </cell>
          <cell r="T2720" t="str">
            <v>theater</v>
          </cell>
          <cell r="U2720" t="str">
            <v>spaces</v>
          </cell>
        </row>
        <row r="2721">
          <cell r="F2721" t="str">
            <v>successful</v>
          </cell>
          <cell r="T2721" t="str">
            <v>theater</v>
          </cell>
          <cell r="U2721" t="str">
            <v>spaces</v>
          </cell>
        </row>
        <row r="2722">
          <cell r="F2722" t="str">
            <v>successful</v>
          </cell>
          <cell r="T2722" t="str">
            <v>theater</v>
          </cell>
          <cell r="U2722" t="str">
            <v>spaces</v>
          </cell>
        </row>
        <row r="2723">
          <cell r="F2723" t="str">
            <v>successful</v>
          </cell>
          <cell r="T2723" t="str">
            <v>technology</v>
          </cell>
          <cell r="U2723" t="str">
            <v>hardware</v>
          </cell>
        </row>
        <row r="2724">
          <cell r="F2724" t="str">
            <v>successful</v>
          </cell>
          <cell r="T2724" t="str">
            <v>technology</v>
          </cell>
          <cell r="U2724" t="str">
            <v>hardware</v>
          </cell>
        </row>
        <row r="2725">
          <cell r="F2725" t="str">
            <v>successful</v>
          </cell>
          <cell r="T2725" t="str">
            <v>technology</v>
          </cell>
          <cell r="U2725" t="str">
            <v>hardware</v>
          </cell>
        </row>
        <row r="2726">
          <cell r="F2726" t="str">
            <v>successful</v>
          </cell>
          <cell r="T2726" t="str">
            <v>technology</v>
          </cell>
          <cell r="U2726" t="str">
            <v>hardware</v>
          </cell>
        </row>
        <row r="2727">
          <cell r="F2727" t="str">
            <v>successful</v>
          </cell>
          <cell r="T2727" t="str">
            <v>technology</v>
          </cell>
          <cell r="U2727" t="str">
            <v>hardware</v>
          </cell>
        </row>
        <row r="2728">
          <cell r="F2728" t="str">
            <v>successful</v>
          </cell>
          <cell r="T2728" t="str">
            <v>technology</v>
          </cell>
          <cell r="U2728" t="str">
            <v>hardware</v>
          </cell>
        </row>
        <row r="2729">
          <cell r="F2729" t="str">
            <v>successful</v>
          </cell>
          <cell r="T2729" t="str">
            <v>technology</v>
          </cell>
          <cell r="U2729" t="str">
            <v>hardware</v>
          </cell>
        </row>
        <row r="2730">
          <cell r="F2730" t="str">
            <v>successful</v>
          </cell>
          <cell r="T2730" t="str">
            <v>technology</v>
          </cell>
          <cell r="U2730" t="str">
            <v>hardware</v>
          </cell>
        </row>
        <row r="2731">
          <cell r="F2731" t="str">
            <v>successful</v>
          </cell>
          <cell r="T2731" t="str">
            <v>technology</v>
          </cell>
          <cell r="U2731" t="str">
            <v>hardware</v>
          </cell>
        </row>
        <row r="2732">
          <cell r="F2732" t="str">
            <v>successful</v>
          </cell>
          <cell r="T2732" t="str">
            <v>technology</v>
          </cell>
          <cell r="U2732" t="str">
            <v>hardware</v>
          </cell>
        </row>
        <row r="2733">
          <cell r="F2733" t="str">
            <v>successful</v>
          </cell>
          <cell r="T2733" t="str">
            <v>technology</v>
          </cell>
          <cell r="U2733" t="str">
            <v>hardware</v>
          </cell>
        </row>
        <row r="2734">
          <cell r="F2734" t="str">
            <v>successful</v>
          </cell>
          <cell r="T2734" t="str">
            <v>technology</v>
          </cell>
          <cell r="U2734" t="str">
            <v>hardware</v>
          </cell>
        </row>
        <row r="2735">
          <cell r="F2735" t="str">
            <v>successful</v>
          </cell>
          <cell r="T2735" t="str">
            <v>technology</v>
          </cell>
          <cell r="U2735" t="str">
            <v>hardware</v>
          </cell>
        </row>
        <row r="2736">
          <cell r="F2736" t="str">
            <v>successful</v>
          </cell>
          <cell r="T2736" t="str">
            <v>technology</v>
          </cell>
          <cell r="U2736" t="str">
            <v>hardware</v>
          </cell>
        </row>
        <row r="2737">
          <cell r="F2737" t="str">
            <v>successful</v>
          </cell>
          <cell r="T2737" t="str">
            <v>technology</v>
          </cell>
          <cell r="U2737" t="str">
            <v>hardware</v>
          </cell>
        </row>
        <row r="2738">
          <cell r="F2738" t="str">
            <v>successful</v>
          </cell>
          <cell r="T2738" t="str">
            <v>technology</v>
          </cell>
          <cell r="U2738" t="str">
            <v>hardware</v>
          </cell>
        </row>
        <row r="2739">
          <cell r="F2739" t="str">
            <v>successful</v>
          </cell>
          <cell r="T2739" t="str">
            <v>technology</v>
          </cell>
          <cell r="U2739" t="str">
            <v>hardware</v>
          </cell>
        </row>
        <row r="2740">
          <cell r="F2740" t="str">
            <v>successful</v>
          </cell>
          <cell r="T2740" t="str">
            <v>technology</v>
          </cell>
          <cell r="U2740" t="str">
            <v>hardware</v>
          </cell>
        </row>
        <row r="2741">
          <cell r="F2741" t="str">
            <v>successful</v>
          </cell>
          <cell r="T2741" t="str">
            <v>technology</v>
          </cell>
          <cell r="U2741" t="str">
            <v>hardware</v>
          </cell>
        </row>
        <row r="2742">
          <cell r="F2742" t="str">
            <v>successful</v>
          </cell>
          <cell r="T2742" t="str">
            <v>technology</v>
          </cell>
          <cell r="U2742" t="str">
            <v>hardware</v>
          </cell>
        </row>
        <row r="2743">
          <cell r="F2743" t="str">
            <v>failed</v>
          </cell>
          <cell r="T2743" t="str">
            <v>publishing</v>
          </cell>
          <cell r="U2743" t="str">
            <v>children's books</v>
          </cell>
        </row>
        <row r="2744">
          <cell r="F2744" t="str">
            <v>failed</v>
          </cell>
          <cell r="T2744" t="str">
            <v>publishing</v>
          </cell>
          <cell r="U2744" t="str">
            <v>children's books</v>
          </cell>
        </row>
        <row r="2745">
          <cell r="F2745" t="str">
            <v>failed</v>
          </cell>
          <cell r="T2745" t="str">
            <v>publishing</v>
          </cell>
          <cell r="U2745" t="str">
            <v>children's books</v>
          </cell>
        </row>
        <row r="2746">
          <cell r="F2746" t="str">
            <v>failed</v>
          </cell>
          <cell r="T2746" t="str">
            <v>publishing</v>
          </cell>
          <cell r="U2746" t="str">
            <v>children's books</v>
          </cell>
        </row>
        <row r="2747">
          <cell r="F2747" t="str">
            <v>failed</v>
          </cell>
          <cell r="T2747" t="str">
            <v>publishing</v>
          </cell>
          <cell r="U2747" t="str">
            <v>children's books</v>
          </cell>
        </row>
        <row r="2748">
          <cell r="F2748" t="str">
            <v>failed</v>
          </cell>
          <cell r="T2748" t="str">
            <v>publishing</v>
          </cell>
          <cell r="U2748" t="str">
            <v>children's books</v>
          </cell>
        </row>
        <row r="2749">
          <cell r="F2749" t="str">
            <v>failed</v>
          </cell>
          <cell r="T2749" t="str">
            <v>publishing</v>
          </cell>
          <cell r="U2749" t="str">
            <v>children's books</v>
          </cell>
        </row>
        <row r="2750">
          <cell r="F2750" t="str">
            <v>failed</v>
          </cell>
          <cell r="T2750" t="str">
            <v>publishing</v>
          </cell>
          <cell r="U2750" t="str">
            <v>children's books</v>
          </cell>
        </row>
        <row r="2751">
          <cell r="F2751" t="str">
            <v>failed</v>
          </cell>
          <cell r="T2751" t="str">
            <v>publishing</v>
          </cell>
          <cell r="U2751" t="str">
            <v>children's books</v>
          </cell>
        </row>
        <row r="2752">
          <cell r="F2752" t="str">
            <v>failed</v>
          </cell>
          <cell r="T2752" t="str">
            <v>publishing</v>
          </cell>
          <cell r="U2752" t="str">
            <v>children's books</v>
          </cell>
        </row>
        <row r="2753">
          <cell r="F2753" t="str">
            <v>failed</v>
          </cell>
          <cell r="T2753" t="str">
            <v>publishing</v>
          </cell>
          <cell r="U2753" t="str">
            <v>children's books</v>
          </cell>
        </row>
        <row r="2754">
          <cell r="F2754" t="str">
            <v>failed</v>
          </cell>
          <cell r="T2754" t="str">
            <v>publishing</v>
          </cell>
          <cell r="U2754" t="str">
            <v>children's books</v>
          </cell>
        </row>
        <row r="2755">
          <cell r="F2755" t="str">
            <v>failed</v>
          </cell>
          <cell r="T2755" t="str">
            <v>publishing</v>
          </cell>
          <cell r="U2755" t="str">
            <v>children's books</v>
          </cell>
        </row>
        <row r="2756">
          <cell r="F2756" t="str">
            <v>failed</v>
          </cell>
          <cell r="T2756" t="str">
            <v>publishing</v>
          </cell>
          <cell r="U2756" t="str">
            <v>children's books</v>
          </cell>
        </row>
        <row r="2757">
          <cell r="F2757" t="str">
            <v>failed</v>
          </cell>
          <cell r="T2757" t="str">
            <v>publishing</v>
          </cell>
          <cell r="U2757" t="str">
            <v>children's books</v>
          </cell>
        </row>
        <row r="2758">
          <cell r="F2758" t="str">
            <v>failed</v>
          </cell>
          <cell r="T2758" t="str">
            <v>publishing</v>
          </cell>
          <cell r="U2758" t="str">
            <v>children's books</v>
          </cell>
        </row>
        <row r="2759">
          <cell r="F2759" t="str">
            <v>failed</v>
          </cell>
          <cell r="T2759" t="str">
            <v>publishing</v>
          </cell>
          <cell r="U2759" t="str">
            <v>children's books</v>
          </cell>
        </row>
        <row r="2760">
          <cell r="F2760" t="str">
            <v>failed</v>
          </cell>
          <cell r="T2760" t="str">
            <v>publishing</v>
          </cell>
          <cell r="U2760" t="str">
            <v>children's books</v>
          </cell>
        </row>
        <row r="2761">
          <cell r="F2761" t="str">
            <v>failed</v>
          </cell>
          <cell r="T2761" t="str">
            <v>publishing</v>
          </cell>
          <cell r="U2761" t="str">
            <v>children's books</v>
          </cell>
        </row>
        <row r="2762">
          <cell r="F2762" t="str">
            <v>failed</v>
          </cell>
          <cell r="T2762" t="str">
            <v>publishing</v>
          </cell>
          <cell r="U2762" t="str">
            <v>children's books</v>
          </cell>
        </row>
        <row r="2763">
          <cell r="F2763" t="str">
            <v>failed</v>
          </cell>
          <cell r="T2763" t="str">
            <v>publishing</v>
          </cell>
          <cell r="U2763" t="str">
            <v>children's books</v>
          </cell>
        </row>
        <row r="2764">
          <cell r="F2764" t="str">
            <v>failed</v>
          </cell>
          <cell r="T2764" t="str">
            <v>publishing</v>
          </cell>
          <cell r="U2764" t="str">
            <v>children's books</v>
          </cell>
        </row>
        <row r="2765">
          <cell r="F2765" t="str">
            <v>failed</v>
          </cell>
          <cell r="T2765" t="str">
            <v>publishing</v>
          </cell>
          <cell r="U2765" t="str">
            <v>children's books</v>
          </cell>
        </row>
        <row r="2766">
          <cell r="F2766" t="str">
            <v>failed</v>
          </cell>
          <cell r="T2766" t="str">
            <v>publishing</v>
          </cell>
          <cell r="U2766" t="str">
            <v>children's books</v>
          </cell>
        </row>
        <row r="2767">
          <cell r="F2767" t="str">
            <v>failed</v>
          </cell>
          <cell r="T2767" t="str">
            <v>publishing</v>
          </cell>
          <cell r="U2767" t="str">
            <v>children's books</v>
          </cell>
        </row>
        <row r="2768">
          <cell r="F2768" t="str">
            <v>failed</v>
          </cell>
          <cell r="T2768" t="str">
            <v>publishing</v>
          </cell>
          <cell r="U2768" t="str">
            <v>children's books</v>
          </cell>
        </row>
        <row r="2769">
          <cell r="F2769" t="str">
            <v>failed</v>
          </cell>
          <cell r="T2769" t="str">
            <v>publishing</v>
          </cell>
          <cell r="U2769" t="str">
            <v>children's books</v>
          </cell>
        </row>
        <row r="2770">
          <cell r="F2770" t="str">
            <v>failed</v>
          </cell>
          <cell r="T2770" t="str">
            <v>publishing</v>
          </cell>
          <cell r="U2770" t="str">
            <v>children's books</v>
          </cell>
        </row>
        <row r="2771">
          <cell r="F2771" t="str">
            <v>failed</v>
          </cell>
          <cell r="T2771" t="str">
            <v>publishing</v>
          </cell>
          <cell r="U2771" t="str">
            <v>children's books</v>
          </cell>
        </row>
        <row r="2772">
          <cell r="F2772" t="str">
            <v>failed</v>
          </cell>
          <cell r="T2772" t="str">
            <v>publishing</v>
          </cell>
          <cell r="U2772" t="str">
            <v>children's books</v>
          </cell>
        </row>
        <row r="2773">
          <cell r="F2773" t="str">
            <v>failed</v>
          </cell>
          <cell r="T2773" t="str">
            <v>publishing</v>
          </cell>
          <cell r="U2773" t="str">
            <v>children's books</v>
          </cell>
        </row>
        <row r="2774">
          <cell r="F2774" t="str">
            <v>failed</v>
          </cell>
          <cell r="T2774" t="str">
            <v>publishing</v>
          </cell>
          <cell r="U2774" t="str">
            <v>children's books</v>
          </cell>
        </row>
        <row r="2775">
          <cell r="F2775" t="str">
            <v>failed</v>
          </cell>
          <cell r="T2775" t="str">
            <v>publishing</v>
          </cell>
          <cell r="U2775" t="str">
            <v>children's books</v>
          </cell>
        </row>
        <row r="2776">
          <cell r="F2776" t="str">
            <v>failed</v>
          </cell>
          <cell r="T2776" t="str">
            <v>publishing</v>
          </cell>
          <cell r="U2776" t="str">
            <v>children's books</v>
          </cell>
        </row>
        <row r="2777">
          <cell r="F2777" t="str">
            <v>failed</v>
          </cell>
          <cell r="T2777" t="str">
            <v>publishing</v>
          </cell>
          <cell r="U2777" t="str">
            <v>children's books</v>
          </cell>
        </row>
        <row r="2778">
          <cell r="F2778" t="str">
            <v>failed</v>
          </cell>
          <cell r="T2778" t="str">
            <v>publishing</v>
          </cell>
          <cell r="U2778" t="str">
            <v>children's books</v>
          </cell>
        </row>
        <row r="2779">
          <cell r="F2779" t="str">
            <v>failed</v>
          </cell>
          <cell r="T2779" t="str">
            <v>publishing</v>
          </cell>
          <cell r="U2779" t="str">
            <v>children's books</v>
          </cell>
        </row>
        <row r="2780">
          <cell r="F2780" t="str">
            <v>failed</v>
          </cell>
          <cell r="T2780" t="str">
            <v>publishing</v>
          </cell>
          <cell r="U2780" t="str">
            <v>children's books</v>
          </cell>
        </row>
        <row r="2781">
          <cell r="F2781" t="str">
            <v>failed</v>
          </cell>
          <cell r="T2781" t="str">
            <v>publishing</v>
          </cell>
          <cell r="U2781" t="str">
            <v>children's books</v>
          </cell>
        </row>
        <row r="2782">
          <cell r="F2782" t="str">
            <v>failed</v>
          </cell>
          <cell r="T2782" t="str">
            <v>publishing</v>
          </cell>
          <cell r="U2782" t="str">
            <v>children's books</v>
          </cell>
        </row>
        <row r="2783">
          <cell r="F2783" t="str">
            <v>successful</v>
          </cell>
          <cell r="T2783" t="str">
            <v>theater</v>
          </cell>
          <cell r="U2783" t="str">
            <v>plays</v>
          </cell>
        </row>
        <row r="2784">
          <cell r="F2784" t="str">
            <v>successful</v>
          </cell>
          <cell r="T2784" t="str">
            <v>theater</v>
          </cell>
          <cell r="U2784" t="str">
            <v>plays</v>
          </cell>
        </row>
        <row r="2785">
          <cell r="F2785" t="str">
            <v>successful</v>
          </cell>
          <cell r="T2785" t="str">
            <v>theater</v>
          </cell>
          <cell r="U2785" t="str">
            <v>plays</v>
          </cell>
        </row>
        <row r="2786">
          <cell r="F2786" t="str">
            <v>successful</v>
          </cell>
          <cell r="T2786" t="str">
            <v>theater</v>
          </cell>
          <cell r="U2786" t="str">
            <v>plays</v>
          </cell>
        </row>
        <row r="2787">
          <cell r="F2787" t="str">
            <v>successful</v>
          </cell>
          <cell r="T2787" t="str">
            <v>theater</v>
          </cell>
          <cell r="U2787" t="str">
            <v>plays</v>
          </cell>
        </row>
        <row r="2788">
          <cell r="F2788" t="str">
            <v>successful</v>
          </cell>
          <cell r="T2788" t="str">
            <v>theater</v>
          </cell>
          <cell r="U2788" t="str">
            <v>plays</v>
          </cell>
        </row>
        <row r="2789">
          <cell r="F2789" t="str">
            <v>successful</v>
          </cell>
          <cell r="T2789" t="str">
            <v>theater</v>
          </cell>
          <cell r="U2789" t="str">
            <v>plays</v>
          </cell>
        </row>
        <row r="2790">
          <cell r="F2790" t="str">
            <v>successful</v>
          </cell>
          <cell r="T2790" t="str">
            <v>theater</v>
          </cell>
          <cell r="U2790" t="str">
            <v>plays</v>
          </cell>
        </row>
        <row r="2791">
          <cell r="F2791" t="str">
            <v>successful</v>
          </cell>
          <cell r="T2791" t="str">
            <v>theater</v>
          </cell>
          <cell r="U2791" t="str">
            <v>plays</v>
          </cell>
        </row>
        <row r="2792">
          <cell r="F2792" t="str">
            <v>successful</v>
          </cell>
          <cell r="T2792" t="str">
            <v>theater</v>
          </cell>
          <cell r="U2792" t="str">
            <v>plays</v>
          </cell>
        </row>
        <row r="2793">
          <cell r="F2793" t="str">
            <v>successful</v>
          </cell>
          <cell r="T2793" t="str">
            <v>theater</v>
          </cell>
          <cell r="U2793" t="str">
            <v>plays</v>
          </cell>
        </row>
        <row r="2794">
          <cell r="F2794" t="str">
            <v>successful</v>
          </cell>
          <cell r="T2794" t="str">
            <v>theater</v>
          </cell>
          <cell r="U2794" t="str">
            <v>plays</v>
          </cell>
        </row>
        <row r="2795">
          <cell r="F2795" t="str">
            <v>successful</v>
          </cell>
          <cell r="T2795" t="str">
            <v>theater</v>
          </cell>
          <cell r="U2795" t="str">
            <v>plays</v>
          </cell>
        </row>
        <row r="2796">
          <cell r="F2796" t="str">
            <v>successful</v>
          </cell>
          <cell r="T2796" t="str">
            <v>theater</v>
          </cell>
          <cell r="U2796" t="str">
            <v>plays</v>
          </cell>
        </row>
        <row r="2797">
          <cell r="F2797" t="str">
            <v>successful</v>
          </cell>
          <cell r="T2797" t="str">
            <v>theater</v>
          </cell>
          <cell r="U2797" t="str">
            <v>plays</v>
          </cell>
        </row>
        <row r="2798">
          <cell r="F2798" t="str">
            <v>successful</v>
          </cell>
          <cell r="T2798" t="str">
            <v>theater</v>
          </cell>
          <cell r="U2798" t="str">
            <v>plays</v>
          </cell>
        </row>
        <row r="2799">
          <cell r="F2799" t="str">
            <v>successful</v>
          </cell>
          <cell r="T2799" t="str">
            <v>theater</v>
          </cell>
          <cell r="U2799" t="str">
            <v>plays</v>
          </cell>
        </row>
        <row r="2800">
          <cell r="F2800" t="str">
            <v>successful</v>
          </cell>
          <cell r="T2800" t="str">
            <v>theater</v>
          </cell>
          <cell r="U2800" t="str">
            <v>plays</v>
          </cell>
        </row>
        <row r="2801">
          <cell r="F2801" t="str">
            <v>successful</v>
          </cell>
          <cell r="T2801" t="str">
            <v>theater</v>
          </cell>
          <cell r="U2801" t="str">
            <v>plays</v>
          </cell>
        </row>
        <row r="2802">
          <cell r="F2802" t="str">
            <v>successful</v>
          </cell>
          <cell r="T2802" t="str">
            <v>theater</v>
          </cell>
          <cell r="U2802" t="str">
            <v>plays</v>
          </cell>
        </row>
        <row r="2803">
          <cell r="F2803" t="str">
            <v>successful</v>
          </cell>
          <cell r="T2803" t="str">
            <v>theater</v>
          </cell>
          <cell r="U2803" t="str">
            <v>plays</v>
          </cell>
        </row>
        <row r="2804">
          <cell r="F2804" t="str">
            <v>successful</v>
          </cell>
          <cell r="T2804" t="str">
            <v>theater</v>
          </cell>
          <cell r="U2804" t="str">
            <v>plays</v>
          </cell>
        </row>
        <row r="2805">
          <cell r="F2805" t="str">
            <v>successful</v>
          </cell>
          <cell r="T2805" t="str">
            <v>theater</v>
          </cell>
          <cell r="U2805" t="str">
            <v>plays</v>
          </cell>
        </row>
        <row r="2806">
          <cell r="F2806" t="str">
            <v>successful</v>
          </cell>
          <cell r="T2806" t="str">
            <v>theater</v>
          </cell>
          <cell r="U2806" t="str">
            <v>plays</v>
          </cell>
        </row>
        <row r="2807">
          <cell r="F2807" t="str">
            <v>successful</v>
          </cell>
          <cell r="T2807" t="str">
            <v>theater</v>
          </cell>
          <cell r="U2807" t="str">
            <v>plays</v>
          </cell>
        </row>
        <row r="2808">
          <cell r="F2808" t="str">
            <v>successful</v>
          </cell>
          <cell r="T2808" t="str">
            <v>theater</v>
          </cell>
          <cell r="U2808" t="str">
            <v>plays</v>
          </cell>
        </row>
        <row r="2809">
          <cell r="F2809" t="str">
            <v>successful</v>
          </cell>
          <cell r="T2809" t="str">
            <v>theater</v>
          </cell>
          <cell r="U2809" t="str">
            <v>plays</v>
          </cell>
        </row>
        <row r="2810">
          <cell r="F2810" t="str">
            <v>successful</v>
          </cell>
          <cell r="T2810" t="str">
            <v>theater</v>
          </cell>
          <cell r="U2810" t="str">
            <v>plays</v>
          </cell>
        </row>
        <row r="2811">
          <cell r="F2811" t="str">
            <v>successful</v>
          </cell>
          <cell r="T2811" t="str">
            <v>theater</v>
          </cell>
          <cell r="U2811" t="str">
            <v>plays</v>
          </cell>
        </row>
        <row r="2812">
          <cell r="F2812" t="str">
            <v>successful</v>
          </cell>
          <cell r="T2812" t="str">
            <v>theater</v>
          </cell>
          <cell r="U2812" t="str">
            <v>plays</v>
          </cell>
        </row>
        <row r="2813">
          <cell r="F2813" t="str">
            <v>successful</v>
          </cell>
          <cell r="T2813" t="str">
            <v>theater</v>
          </cell>
          <cell r="U2813" t="str">
            <v>plays</v>
          </cell>
        </row>
        <row r="2814">
          <cell r="F2814" t="str">
            <v>successful</v>
          </cell>
          <cell r="T2814" t="str">
            <v>theater</v>
          </cell>
          <cell r="U2814" t="str">
            <v>plays</v>
          </cell>
        </row>
        <row r="2815">
          <cell r="F2815" t="str">
            <v>successful</v>
          </cell>
          <cell r="T2815" t="str">
            <v>theater</v>
          </cell>
          <cell r="U2815" t="str">
            <v>plays</v>
          </cell>
        </row>
        <row r="2816">
          <cell r="F2816" t="str">
            <v>successful</v>
          </cell>
          <cell r="T2816" t="str">
            <v>theater</v>
          </cell>
          <cell r="U2816" t="str">
            <v>plays</v>
          </cell>
        </row>
        <row r="2817">
          <cell r="F2817" t="str">
            <v>successful</v>
          </cell>
          <cell r="T2817" t="str">
            <v>theater</v>
          </cell>
          <cell r="U2817" t="str">
            <v>plays</v>
          </cell>
        </row>
        <row r="2818">
          <cell r="F2818" t="str">
            <v>successful</v>
          </cell>
          <cell r="T2818" t="str">
            <v>theater</v>
          </cell>
          <cell r="U2818" t="str">
            <v>plays</v>
          </cell>
        </row>
        <row r="2819">
          <cell r="F2819" t="str">
            <v>successful</v>
          </cell>
          <cell r="T2819" t="str">
            <v>theater</v>
          </cell>
          <cell r="U2819" t="str">
            <v>plays</v>
          </cell>
        </row>
        <row r="2820">
          <cell r="F2820" t="str">
            <v>successful</v>
          </cell>
          <cell r="T2820" t="str">
            <v>theater</v>
          </cell>
          <cell r="U2820" t="str">
            <v>plays</v>
          </cell>
        </row>
        <row r="2821">
          <cell r="F2821" t="str">
            <v>successful</v>
          </cell>
          <cell r="T2821" t="str">
            <v>theater</v>
          </cell>
          <cell r="U2821" t="str">
            <v>plays</v>
          </cell>
        </row>
        <row r="2822">
          <cell r="F2822" t="str">
            <v>successful</v>
          </cell>
          <cell r="T2822" t="str">
            <v>theater</v>
          </cell>
          <cell r="U2822" t="str">
            <v>plays</v>
          </cell>
        </row>
        <row r="2823">
          <cell r="F2823" t="str">
            <v>successful</v>
          </cell>
          <cell r="T2823" t="str">
            <v>theater</v>
          </cell>
          <cell r="U2823" t="str">
            <v>plays</v>
          </cell>
        </row>
        <row r="2824">
          <cell r="F2824" t="str">
            <v>successful</v>
          </cell>
          <cell r="T2824" t="str">
            <v>theater</v>
          </cell>
          <cell r="U2824" t="str">
            <v>plays</v>
          </cell>
        </row>
        <row r="2825">
          <cell r="F2825" t="str">
            <v>successful</v>
          </cell>
          <cell r="T2825" t="str">
            <v>theater</v>
          </cell>
          <cell r="U2825" t="str">
            <v>plays</v>
          </cell>
        </row>
        <row r="2826">
          <cell r="F2826" t="str">
            <v>successful</v>
          </cell>
          <cell r="T2826" t="str">
            <v>theater</v>
          </cell>
          <cell r="U2826" t="str">
            <v>plays</v>
          </cell>
        </row>
        <row r="2827">
          <cell r="F2827" t="str">
            <v>successful</v>
          </cell>
          <cell r="T2827" t="str">
            <v>theater</v>
          </cell>
          <cell r="U2827" t="str">
            <v>plays</v>
          </cell>
        </row>
        <row r="2828">
          <cell r="F2828" t="str">
            <v>successful</v>
          </cell>
          <cell r="T2828" t="str">
            <v>theater</v>
          </cell>
          <cell r="U2828" t="str">
            <v>plays</v>
          </cell>
        </row>
        <row r="2829">
          <cell r="F2829" t="str">
            <v>successful</v>
          </cell>
          <cell r="T2829" t="str">
            <v>theater</v>
          </cell>
          <cell r="U2829" t="str">
            <v>plays</v>
          </cell>
        </row>
        <row r="2830">
          <cell r="F2830" t="str">
            <v>successful</v>
          </cell>
          <cell r="T2830" t="str">
            <v>theater</v>
          </cell>
          <cell r="U2830" t="str">
            <v>plays</v>
          </cell>
        </row>
        <row r="2831">
          <cell r="F2831" t="str">
            <v>successful</v>
          </cell>
          <cell r="T2831" t="str">
            <v>theater</v>
          </cell>
          <cell r="U2831" t="str">
            <v>plays</v>
          </cell>
        </row>
        <row r="2832">
          <cell r="F2832" t="str">
            <v>successful</v>
          </cell>
          <cell r="T2832" t="str">
            <v>theater</v>
          </cell>
          <cell r="U2832" t="str">
            <v>plays</v>
          </cell>
        </row>
        <row r="2833">
          <cell r="F2833" t="str">
            <v>successful</v>
          </cell>
          <cell r="T2833" t="str">
            <v>theater</v>
          </cell>
          <cell r="U2833" t="str">
            <v>plays</v>
          </cell>
        </row>
        <row r="2834">
          <cell r="F2834" t="str">
            <v>successful</v>
          </cell>
          <cell r="T2834" t="str">
            <v>theater</v>
          </cell>
          <cell r="U2834" t="str">
            <v>plays</v>
          </cell>
        </row>
        <row r="2835">
          <cell r="F2835" t="str">
            <v>successful</v>
          </cell>
          <cell r="T2835" t="str">
            <v>theater</v>
          </cell>
          <cell r="U2835" t="str">
            <v>plays</v>
          </cell>
        </row>
        <row r="2836">
          <cell r="F2836" t="str">
            <v>successful</v>
          </cell>
          <cell r="T2836" t="str">
            <v>theater</v>
          </cell>
          <cell r="U2836" t="str">
            <v>plays</v>
          </cell>
        </row>
        <row r="2837">
          <cell r="F2837" t="str">
            <v>successful</v>
          </cell>
          <cell r="T2837" t="str">
            <v>theater</v>
          </cell>
          <cell r="U2837" t="str">
            <v>plays</v>
          </cell>
        </row>
        <row r="2838">
          <cell r="F2838" t="str">
            <v>successful</v>
          </cell>
          <cell r="T2838" t="str">
            <v>theater</v>
          </cell>
          <cell r="U2838" t="str">
            <v>plays</v>
          </cell>
        </row>
        <row r="2839">
          <cell r="F2839" t="str">
            <v>successful</v>
          </cell>
          <cell r="T2839" t="str">
            <v>theater</v>
          </cell>
          <cell r="U2839" t="str">
            <v>plays</v>
          </cell>
        </row>
        <row r="2840">
          <cell r="F2840" t="str">
            <v>successful</v>
          </cell>
          <cell r="T2840" t="str">
            <v>theater</v>
          </cell>
          <cell r="U2840" t="str">
            <v>plays</v>
          </cell>
        </row>
        <row r="2841">
          <cell r="F2841" t="str">
            <v>successful</v>
          </cell>
          <cell r="T2841" t="str">
            <v>theater</v>
          </cell>
          <cell r="U2841" t="str">
            <v>plays</v>
          </cell>
        </row>
        <row r="2842">
          <cell r="F2842" t="str">
            <v>successful</v>
          </cell>
          <cell r="T2842" t="str">
            <v>theater</v>
          </cell>
          <cell r="U2842" t="str">
            <v>plays</v>
          </cell>
        </row>
        <row r="2843">
          <cell r="F2843" t="str">
            <v>failed</v>
          </cell>
          <cell r="T2843" t="str">
            <v>theater</v>
          </cell>
          <cell r="U2843" t="str">
            <v>plays</v>
          </cell>
        </row>
        <row r="2844">
          <cell r="F2844" t="str">
            <v>failed</v>
          </cell>
          <cell r="T2844" t="str">
            <v>theater</v>
          </cell>
          <cell r="U2844" t="str">
            <v>plays</v>
          </cell>
        </row>
        <row r="2845">
          <cell r="F2845" t="str">
            <v>failed</v>
          </cell>
          <cell r="T2845" t="str">
            <v>theater</v>
          </cell>
          <cell r="U2845" t="str">
            <v>plays</v>
          </cell>
        </row>
        <row r="2846">
          <cell r="F2846" t="str">
            <v>failed</v>
          </cell>
          <cell r="T2846" t="str">
            <v>theater</v>
          </cell>
          <cell r="U2846" t="str">
            <v>plays</v>
          </cell>
        </row>
        <row r="2847">
          <cell r="F2847" t="str">
            <v>failed</v>
          </cell>
          <cell r="T2847" t="str">
            <v>theater</v>
          </cell>
          <cell r="U2847" t="str">
            <v>plays</v>
          </cell>
        </row>
        <row r="2848">
          <cell r="F2848" t="str">
            <v>failed</v>
          </cell>
          <cell r="T2848" t="str">
            <v>theater</v>
          </cell>
          <cell r="U2848" t="str">
            <v>plays</v>
          </cell>
        </row>
        <row r="2849">
          <cell r="F2849" t="str">
            <v>failed</v>
          </cell>
          <cell r="T2849" t="str">
            <v>theater</v>
          </cell>
          <cell r="U2849" t="str">
            <v>plays</v>
          </cell>
        </row>
        <row r="2850">
          <cell r="F2850" t="str">
            <v>failed</v>
          </cell>
          <cell r="T2850" t="str">
            <v>theater</v>
          </cell>
          <cell r="U2850" t="str">
            <v>plays</v>
          </cell>
        </row>
        <row r="2851">
          <cell r="F2851" t="str">
            <v>failed</v>
          </cell>
          <cell r="T2851" t="str">
            <v>theater</v>
          </cell>
          <cell r="U2851" t="str">
            <v>plays</v>
          </cell>
        </row>
        <row r="2852">
          <cell r="F2852" t="str">
            <v>failed</v>
          </cell>
          <cell r="T2852" t="str">
            <v>theater</v>
          </cell>
          <cell r="U2852" t="str">
            <v>plays</v>
          </cell>
        </row>
        <row r="2853">
          <cell r="F2853" t="str">
            <v>failed</v>
          </cell>
          <cell r="T2853" t="str">
            <v>theater</v>
          </cell>
          <cell r="U2853" t="str">
            <v>plays</v>
          </cell>
        </row>
        <row r="2854">
          <cell r="F2854" t="str">
            <v>failed</v>
          </cell>
          <cell r="T2854" t="str">
            <v>theater</v>
          </cell>
          <cell r="U2854" t="str">
            <v>plays</v>
          </cell>
        </row>
        <row r="2855">
          <cell r="F2855" t="str">
            <v>failed</v>
          </cell>
          <cell r="T2855" t="str">
            <v>theater</v>
          </cell>
          <cell r="U2855" t="str">
            <v>plays</v>
          </cell>
        </row>
        <row r="2856">
          <cell r="F2856" t="str">
            <v>failed</v>
          </cell>
          <cell r="T2856" t="str">
            <v>theater</v>
          </cell>
          <cell r="U2856" t="str">
            <v>plays</v>
          </cell>
        </row>
        <row r="2857">
          <cell r="F2857" t="str">
            <v>failed</v>
          </cell>
          <cell r="T2857" t="str">
            <v>theater</v>
          </cell>
          <cell r="U2857" t="str">
            <v>plays</v>
          </cell>
        </row>
        <row r="2858">
          <cell r="F2858" t="str">
            <v>failed</v>
          </cell>
          <cell r="T2858" t="str">
            <v>theater</v>
          </cell>
          <cell r="U2858" t="str">
            <v>plays</v>
          </cell>
        </row>
        <row r="2859">
          <cell r="F2859" t="str">
            <v>failed</v>
          </cell>
          <cell r="T2859" t="str">
            <v>theater</v>
          </cell>
          <cell r="U2859" t="str">
            <v>plays</v>
          </cell>
        </row>
        <row r="2860">
          <cell r="F2860" t="str">
            <v>failed</v>
          </cell>
          <cell r="T2860" t="str">
            <v>theater</v>
          </cell>
          <cell r="U2860" t="str">
            <v>plays</v>
          </cell>
        </row>
        <row r="2861">
          <cell r="F2861" t="str">
            <v>failed</v>
          </cell>
          <cell r="T2861" t="str">
            <v>theater</v>
          </cell>
          <cell r="U2861" t="str">
            <v>plays</v>
          </cell>
        </row>
        <row r="2862">
          <cell r="F2862" t="str">
            <v>failed</v>
          </cell>
          <cell r="T2862" t="str">
            <v>theater</v>
          </cell>
          <cell r="U2862" t="str">
            <v>plays</v>
          </cell>
        </row>
        <row r="2863">
          <cell r="F2863" t="str">
            <v>failed</v>
          </cell>
          <cell r="T2863" t="str">
            <v>theater</v>
          </cell>
          <cell r="U2863" t="str">
            <v>plays</v>
          </cell>
        </row>
        <row r="2864">
          <cell r="F2864" t="str">
            <v>failed</v>
          </cell>
          <cell r="T2864" t="str">
            <v>theater</v>
          </cell>
          <cell r="U2864" t="str">
            <v>plays</v>
          </cell>
        </row>
        <row r="2865">
          <cell r="F2865" t="str">
            <v>failed</v>
          </cell>
          <cell r="T2865" t="str">
            <v>theater</v>
          </cell>
          <cell r="U2865" t="str">
            <v>plays</v>
          </cell>
        </row>
        <row r="2866">
          <cell r="F2866" t="str">
            <v>failed</v>
          </cell>
          <cell r="T2866" t="str">
            <v>theater</v>
          </cell>
          <cell r="U2866" t="str">
            <v>plays</v>
          </cell>
        </row>
        <row r="2867">
          <cell r="F2867" t="str">
            <v>failed</v>
          </cell>
          <cell r="T2867" t="str">
            <v>theater</v>
          </cell>
          <cell r="U2867" t="str">
            <v>plays</v>
          </cell>
        </row>
        <row r="2868">
          <cell r="F2868" t="str">
            <v>failed</v>
          </cell>
          <cell r="T2868" t="str">
            <v>theater</v>
          </cell>
          <cell r="U2868" t="str">
            <v>plays</v>
          </cell>
        </row>
        <row r="2869">
          <cell r="F2869" t="str">
            <v>failed</v>
          </cell>
          <cell r="T2869" t="str">
            <v>theater</v>
          </cell>
          <cell r="U2869" t="str">
            <v>plays</v>
          </cell>
        </row>
        <row r="2870">
          <cell r="F2870" t="str">
            <v>failed</v>
          </cell>
          <cell r="T2870" t="str">
            <v>theater</v>
          </cell>
          <cell r="U2870" t="str">
            <v>plays</v>
          </cell>
        </row>
        <row r="2871">
          <cell r="F2871" t="str">
            <v>failed</v>
          </cell>
          <cell r="T2871" t="str">
            <v>theater</v>
          </cell>
          <cell r="U2871" t="str">
            <v>plays</v>
          </cell>
        </row>
        <row r="2872">
          <cell r="F2872" t="str">
            <v>failed</v>
          </cell>
          <cell r="T2872" t="str">
            <v>theater</v>
          </cell>
          <cell r="U2872" t="str">
            <v>plays</v>
          </cell>
        </row>
        <row r="2873">
          <cell r="F2873" t="str">
            <v>failed</v>
          </cell>
          <cell r="T2873" t="str">
            <v>theater</v>
          </cell>
          <cell r="U2873" t="str">
            <v>plays</v>
          </cell>
        </row>
        <row r="2874">
          <cell r="F2874" t="str">
            <v>failed</v>
          </cell>
          <cell r="T2874" t="str">
            <v>theater</v>
          </cell>
          <cell r="U2874" t="str">
            <v>plays</v>
          </cell>
        </row>
        <row r="2875">
          <cell r="F2875" t="str">
            <v>failed</v>
          </cell>
          <cell r="T2875" t="str">
            <v>theater</v>
          </cell>
          <cell r="U2875" t="str">
            <v>plays</v>
          </cell>
        </row>
        <row r="2876">
          <cell r="F2876" t="str">
            <v>failed</v>
          </cell>
          <cell r="T2876" t="str">
            <v>theater</v>
          </cell>
          <cell r="U2876" t="str">
            <v>plays</v>
          </cell>
        </row>
        <row r="2877">
          <cell r="F2877" t="str">
            <v>failed</v>
          </cell>
          <cell r="T2877" t="str">
            <v>theater</v>
          </cell>
          <cell r="U2877" t="str">
            <v>plays</v>
          </cell>
        </row>
        <row r="2878">
          <cell r="F2878" t="str">
            <v>failed</v>
          </cell>
          <cell r="T2878" t="str">
            <v>theater</v>
          </cell>
          <cell r="U2878" t="str">
            <v>plays</v>
          </cell>
        </row>
        <row r="2879">
          <cell r="F2879" t="str">
            <v>failed</v>
          </cell>
          <cell r="T2879" t="str">
            <v>theater</v>
          </cell>
          <cell r="U2879" t="str">
            <v>plays</v>
          </cell>
        </row>
        <row r="2880">
          <cell r="F2880" t="str">
            <v>failed</v>
          </cell>
          <cell r="T2880" t="str">
            <v>theater</v>
          </cell>
          <cell r="U2880" t="str">
            <v>plays</v>
          </cell>
        </row>
        <row r="2881">
          <cell r="F2881" t="str">
            <v>failed</v>
          </cell>
          <cell r="T2881" t="str">
            <v>theater</v>
          </cell>
          <cell r="U2881" t="str">
            <v>plays</v>
          </cell>
        </row>
        <row r="2882">
          <cell r="F2882" t="str">
            <v>failed</v>
          </cell>
          <cell r="T2882" t="str">
            <v>theater</v>
          </cell>
          <cell r="U2882" t="str">
            <v>plays</v>
          </cell>
        </row>
        <row r="2883">
          <cell r="F2883" t="str">
            <v>failed</v>
          </cell>
          <cell r="T2883" t="str">
            <v>theater</v>
          </cell>
          <cell r="U2883" t="str">
            <v>plays</v>
          </cell>
        </row>
        <row r="2884">
          <cell r="F2884" t="str">
            <v>failed</v>
          </cell>
          <cell r="T2884" t="str">
            <v>theater</v>
          </cell>
          <cell r="U2884" t="str">
            <v>plays</v>
          </cell>
        </row>
        <row r="2885">
          <cell r="F2885" t="str">
            <v>failed</v>
          </cell>
          <cell r="T2885" t="str">
            <v>theater</v>
          </cell>
          <cell r="U2885" t="str">
            <v>plays</v>
          </cell>
        </row>
        <row r="2886">
          <cell r="F2886" t="str">
            <v>failed</v>
          </cell>
          <cell r="T2886" t="str">
            <v>theater</v>
          </cell>
          <cell r="U2886" t="str">
            <v>plays</v>
          </cell>
        </row>
        <row r="2887">
          <cell r="F2887" t="str">
            <v>failed</v>
          </cell>
          <cell r="T2887" t="str">
            <v>theater</v>
          </cell>
          <cell r="U2887" t="str">
            <v>plays</v>
          </cell>
        </row>
        <row r="2888">
          <cell r="F2888" t="str">
            <v>failed</v>
          </cell>
          <cell r="T2888" t="str">
            <v>theater</v>
          </cell>
          <cell r="U2888" t="str">
            <v>plays</v>
          </cell>
        </row>
        <row r="2889">
          <cell r="F2889" t="str">
            <v>failed</v>
          </cell>
          <cell r="T2889" t="str">
            <v>theater</v>
          </cell>
          <cell r="U2889" t="str">
            <v>plays</v>
          </cell>
        </row>
        <row r="2890">
          <cell r="F2890" t="str">
            <v>failed</v>
          </cell>
          <cell r="T2890" t="str">
            <v>theater</v>
          </cell>
          <cell r="U2890" t="str">
            <v>plays</v>
          </cell>
        </row>
        <row r="2891">
          <cell r="F2891" t="str">
            <v>failed</v>
          </cell>
          <cell r="T2891" t="str">
            <v>theater</v>
          </cell>
          <cell r="U2891" t="str">
            <v>plays</v>
          </cell>
        </row>
        <row r="2892">
          <cell r="F2892" t="str">
            <v>failed</v>
          </cell>
          <cell r="T2892" t="str">
            <v>theater</v>
          </cell>
          <cell r="U2892" t="str">
            <v>plays</v>
          </cell>
        </row>
        <row r="2893">
          <cell r="F2893" t="str">
            <v>failed</v>
          </cell>
          <cell r="T2893" t="str">
            <v>theater</v>
          </cell>
          <cell r="U2893" t="str">
            <v>plays</v>
          </cell>
        </row>
        <row r="2894">
          <cell r="F2894" t="str">
            <v>failed</v>
          </cell>
          <cell r="T2894" t="str">
            <v>theater</v>
          </cell>
          <cell r="U2894" t="str">
            <v>plays</v>
          </cell>
        </row>
        <row r="2895">
          <cell r="F2895" t="str">
            <v>failed</v>
          </cell>
          <cell r="T2895" t="str">
            <v>theater</v>
          </cell>
          <cell r="U2895" t="str">
            <v>plays</v>
          </cell>
        </row>
        <row r="2896">
          <cell r="F2896" t="str">
            <v>failed</v>
          </cell>
          <cell r="T2896" t="str">
            <v>theater</v>
          </cell>
          <cell r="U2896" t="str">
            <v>plays</v>
          </cell>
        </row>
        <row r="2897">
          <cell r="F2897" t="str">
            <v>failed</v>
          </cell>
          <cell r="T2897" t="str">
            <v>theater</v>
          </cell>
          <cell r="U2897" t="str">
            <v>plays</v>
          </cell>
        </row>
        <row r="2898">
          <cell r="F2898" t="str">
            <v>failed</v>
          </cell>
          <cell r="T2898" t="str">
            <v>theater</v>
          </cell>
          <cell r="U2898" t="str">
            <v>plays</v>
          </cell>
        </row>
        <row r="2899">
          <cell r="F2899" t="str">
            <v>failed</v>
          </cell>
          <cell r="T2899" t="str">
            <v>theater</v>
          </cell>
          <cell r="U2899" t="str">
            <v>plays</v>
          </cell>
        </row>
        <row r="2900">
          <cell r="F2900" t="str">
            <v>failed</v>
          </cell>
          <cell r="T2900" t="str">
            <v>theater</v>
          </cell>
          <cell r="U2900" t="str">
            <v>plays</v>
          </cell>
        </row>
        <row r="2901">
          <cell r="F2901" t="str">
            <v>failed</v>
          </cell>
          <cell r="T2901" t="str">
            <v>theater</v>
          </cell>
          <cell r="U2901" t="str">
            <v>plays</v>
          </cell>
        </row>
        <row r="2902">
          <cell r="F2902" t="str">
            <v>failed</v>
          </cell>
          <cell r="T2902" t="str">
            <v>theater</v>
          </cell>
          <cell r="U2902" t="str">
            <v>plays</v>
          </cell>
        </row>
        <row r="2903">
          <cell r="F2903" t="str">
            <v>failed</v>
          </cell>
          <cell r="T2903" t="str">
            <v>theater</v>
          </cell>
          <cell r="U2903" t="str">
            <v>plays</v>
          </cell>
        </row>
        <row r="2904">
          <cell r="F2904" t="str">
            <v>failed</v>
          </cell>
          <cell r="T2904" t="str">
            <v>theater</v>
          </cell>
          <cell r="U2904" t="str">
            <v>plays</v>
          </cell>
        </row>
        <row r="2905">
          <cell r="F2905" t="str">
            <v>failed</v>
          </cell>
          <cell r="T2905" t="str">
            <v>theater</v>
          </cell>
          <cell r="U2905" t="str">
            <v>plays</v>
          </cell>
        </row>
        <row r="2906">
          <cell r="F2906" t="str">
            <v>failed</v>
          </cell>
          <cell r="T2906" t="str">
            <v>theater</v>
          </cell>
          <cell r="U2906" t="str">
            <v>plays</v>
          </cell>
        </row>
        <row r="2907">
          <cell r="F2907" t="str">
            <v>failed</v>
          </cell>
          <cell r="T2907" t="str">
            <v>theater</v>
          </cell>
          <cell r="U2907" t="str">
            <v>plays</v>
          </cell>
        </row>
        <row r="2908">
          <cell r="F2908" t="str">
            <v>failed</v>
          </cell>
          <cell r="T2908" t="str">
            <v>theater</v>
          </cell>
          <cell r="U2908" t="str">
            <v>plays</v>
          </cell>
        </row>
        <row r="2909">
          <cell r="F2909" t="str">
            <v>failed</v>
          </cell>
          <cell r="T2909" t="str">
            <v>theater</v>
          </cell>
          <cell r="U2909" t="str">
            <v>plays</v>
          </cell>
        </row>
        <row r="2910">
          <cell r="F2910" t="str">
            <v>failed</v>
          </cell>
          <cell r="T2910" t="str">
            <v>theater</v>
          </cell>
          <cell r="U2910" t="str">
            <v>plays</v>
          </cell>
        </row>
        <row r="2911">
          <cell r="F2911" t="str">
            <v>failed</v>
          </cell>
          <cell r="T2911" t="str">
            <v>theater</v>
          </cell>
          <cell r="U2911" t="str">
            <v>plays</v>
          </cell>
        </row>
        <row r="2912">
          <cell r="F2912" t="str">
            <v>failed</v>
          </cell>
          <cell r="T2912" t="str">
            <v>theater</v>
          </cell>
          <cell r="U2912" t="str">
            <v>plays</v>
          </cell>
        </row>
        <row r="2913">
          <cell r="F2913" t="str">
            <v>failed</v>
          </cell>
          <cell r="T2913" t="str">
            <v>theater</v>
          </cell>
          <cell r="U2913" t="str">
            <v>plays</v>
          </cell>
        </row>
        <row r="2914">
          <cell r="F2914" t="str">
            <v>failed</v>
          </cell>
          <cell r="T2914" t="str">
            <v>theater</v>
          </cell>
          <cell r="U2914" t="str">
            <v>plays</v>
          </cell>
        </row>
        <row r="2915">
          <cell r="F2915" t="str">
            <v>failed</v>
          </cell>
          <cell r="T2915" t="str">
            <v>theater</v>
          </cell>
          <cell r="U2915" t="str">
            <v>plays</v>
          </cell>
        </row>
        <row r="2916">
          <cell r="F2916" t="str">
            <v>failed</v>
          </cell>
          <cell r="T2916" t="str">
            <v>theater</v>
          </cell>
          <cell r="U2916" t="str">
            <v>plays</v>
          </cell>
        </row>
        <row r="2917">
          <cell r="F2917" t="str">
            <v>failed</v>
          </cell>
          <cell r="T2917" t="str">
            <v>theater</v>
          </cell>
          <cell r="U2917" t="str">
            <v>plays</v>
          </cell>
        </row>
        <row r="2918">
          <cell r="F2918" t="str">
            <v>failed</v>
          </cell>
          <cell r="T2918" t="str">
            <v>theater</v>
          </cell>
          <cell r="U2918" t="str">
            <v>plays</v>
          </cell>
        </row>
        <row r="2919">
          <cell r="F2919" t="str">
            <v>failed</v>
          </cell>
          <cell r="T2919" t="str">
            <v>theater</v>
          </cell>
          <cell r="U2919" t="str">
            <v>plays</v>
          </cell>
        </row>
        <row r="2920">
          <cell r="F2920" t="str">
            <v>failed</v>
          </cell>
          <cell r="T2920" t="str">
            <v>theater</v>
          </cell>
          <cell r="U2920" t="str">
            <v>plays</v>
          </cell>
        </row>
        <row r="2921">
          <cell r="F2921" t="str">
            <v>failed</v>
          </cell>
          <cell r="T2921" t="str">
            <v>theater</v>
          </cell>
          <cell r="U2921" t="str">
            <v>plays</v>
          </cell>
        </row>
        <row r="2922">
          <cell r="F2922" t="str">
            <v>failed</v>
          </cell>
          <cell r="T2922" t="str">
            <v>theater</v>
          </cell>
          <cell r="U2922" t="str">
            <v>plays</v>
          </cell>
        </row>
        <row r="2923">
          <cell r="F2923" t="str">
            <v>successful</v>
          </cell>
          <cell r="T2923" t="str">
            <v>theater</v>
          </cell>
          <cell r="U2923" t="str">
            <v>musical</v>
          </cell>
        </row>
        <row r="2924">
          <cell r="F2924" t="str">
            <v>successful</v>
          </cell>
          <cell r="T2924" t="str">
            <v>theater</v>
          </cell>
          <cell r="U2924" t="str">
            <v>musical</v>
          </cell>
        </row>
        <row r="2925">
          <cell r="F2925" t="str">
            <v>successful</v>
          </cell>
          <cell r="T2925" t="str">
            <v>theater</v>
          </cell>
          <cell r="U2925" t="str">
            <v>musical</v>
          </cell>
        </row>
        <row r="2926">
          <cell r="F2926" t="str">
            <v>successful</v>
          </cell>
          <cell r="T2926" t="str">
            <v>theater</v>
          </cell>
          <cell r="U2926" t="str">
            <v>musical</v>
          </cell>
        </row>
        <row r="2927">
          <cell r="F2927" t="str">
            <v>successful</v>
          </cell>
          <cell r="T2927" t="str">
            <v>theater</v>
          </cell>
          <cell r="U2927" t="str">
            <v>musical</v>
          </cell>
        </row>
        <row r="2928">
          <cell r="F2928" t="str">
            <v>successful</v>
          </cell>
          <cell r="T2928" t="str">
            <v>theater</v>
          </cell>
          <cell r="U2928" t="str">
            <v>musical</v>
          </cell>
        </row>
        <row r="2929">
          <cell r="F2929" t="str">
            <v>successful</v>
          </cell>
          <cell r="T2929" t="str">
            <v>theater</v>
          </cell>
          <cell r="U2929" t="str">
            <v>musical</v>
          </cell>
        </row>
        <row r="2930">
          <cell r="F2930" t="str">
            <v>successful</v>
          </cell>
          <cell r="T2930" t="str">
            <v>theater</v>
          </cell>
          <cell r="U2930" t="str">
            <v>musical</v>
          </cell>
        </row>
        <row r="2931">
          <cell r="F2931" t="str">
            <v>successful</v>
          </cell>
          <cell r="T2931" t="str">
            <v>theater</v>
          </cell>
          <cell r="U2931" t="str">
            <v>musical</v>
          </cell>
        </row>
        <row r="2932">
          <cell r="F2932" t="str">
            <v>successful</v>
          </cell>
          <cell r="T2932" t="str">
            <v>theater</v>
          </cell>
          <cell r="U2932" t="str">
            <v>musical</v>
          </cell>
        </row>
        <row r="2933">
          <cell r="F2933" t="str">
            <v>successful</v>
          </cell>
          <cell r="T2933" t="str">
            <v>theater</v>
          </cell>
          <cell r="U2933" t="str">
            <v>musical</v>
          </cell>
        </row>
        <row r="2934">
          <cell r="F2934" t="str">
            <v>successful</v>
          </cell>
          <cell r="T2934" t="str">
            <v>theater</v>
          </cell>
          <cell r="U2934" t="str">
            <v>musical</v>
          </cell>
        </row>
        <row r="2935">
          <cell r="F2935" t="str">
            <v>successful</v>
          </cell>
          <cell r="T2935" t="str">
            <v>theater</v>
          </cell>
          <cell r="U2935" t="str">
            <v>musical</v>
          </cell>
        </row>
        <row r="2936">
          <cell r="F2936" t="str">
            <v>successful</v>
          </cell>
          <cell r="T2936" t="str">
            <v>theater</v>
          </cell>
          <cell r="U2936" t="str">
            <v>musical</v>
          </cell>
        </row>
        <row r="2937">
          <cell r="F2937" t="str">
            <v>successful</v>
          </cell>
          <cell r="T2937" t="str">
            <v>theater</v>
          </cell>
          <cell r="U2937" t="str">
            <v>musical</v>
          </cell>
        </row>
        <row r="2938">
          <cell r="F2938" t="str">
            <v>successful</v>
          </cell>
          <cell r="T2938" t="str">
            <v>theater</v>
          </cell>
          <cell r="U2938" t="str">
            <v>musical</v>
          </cell>
        </row>
        <row r="2939">
          <cell r="F2939" t="str">
            <v>successful</v>
          </cell>
          <cell r="T2939" t="str">
            <v>theater</v>
          </cell>
          <cell r="U2939" t="str">
            <v>musical</v>
          </cell>
        </row>
        <row r="2940">
          <cell r="F2940" t="str">
            <v>successful</v>
          </cell>
          <cell r="T2940" t="str">
            <v>theater</v>
          </cell>
          <cell r="U2940" t="str">
            <v>musical</v>
          </cell>
        </row>
        <row r="2941">
          <cell r="F2941" t="str">
            <v>successful</v>
          </cell>
          <cell r="T2941" t="str">
            <v>theater</v>
          </cell>
          <cell r="U2941" t="str">
            <v>musical</v>
          </cell>
        </row>
        <row r="2942">
          <cell r="F2942" t="str">
            <v>successful</v>
          </cell>
          <cell r="T2942" t="str">
            <v>theater</v>
          </cell>
          <cell r="U2942" t="str">
            <v>musical</v>
          </cell>
        </row>
        <row r="2943">
          <cell r="F2943" t="str">
            <v>failed</v>
          </cell>
          <cell r="T2943" t="str">
            <v>theater</v>
          </cell>
          <cell r="U2943" t="str">
            <v>spaces</v>
          </cell>
        </row>
        <row r="2944">
          <cell r="F2944" t="str">
            <v>failed</v>
          </cell>
          <cell r="T2944" t="str">
            <v>theater</v>
          </cell>
          <cell r="U2944" t="str">
            <v>spaces</v>
          </cell>
        </row>
        <row r="2945">
          <cell r="F2945" t="str">
            <v>failed</v>
          </cell>
          <cell r="T2945" t="str">
            <v>theater</v>
          </cell>
          <cell r="U2945" t="str">
            <v>spaces</v>
          </cell>
        </row>
        <row r="2946">
          <cell r="F2946" t="str">
            <v>failed</v>
          </cell>
          <cell r="T2946" t="str">
            <v>theater</v>
          </cell>
          <cell r="U2946" t="str">
            <v>spaces</v>
          </cell>
        </row>
        <row r="2947">
          <cell r="F2947" t="str">
            <v>failed</v>
          </cell>
          <cell r="T2947" t="str">
            <v>theater</v>
          </cell>
          <cell r="U2947" t="str">
            <v>spaces</v>
          </cell>
        </row>
        <row r="2948">
          <cell r="F2948" t="str">
            <v>failed</v>
          </cell>
          <cell r="T2948" t="str">
            <v>theater</v>
          </cell>
          <cell r="U2948" t="str">
            <v>spaces</v>
          </cell>
        </row>
        <row r="2949">
          <cell r="F2949" t="str">
            <v>failed</v>
          </cell>
          <cell r="T2949" t="str">
            <v>theater</v>
          </cell>
          <cell r="U2949" t="str">
            <v>spaces</v>
          </cell>
        </row>
        <row r="2950">
          <cell r="F2950" t="str">
            <v>failed</v>
          </cell>
          <cell r="T2950" t="str">
            <v>theater</v>
          </cell>
          <cell r="U2950" t="str">
            <v>spaces</v>
          </cell>
        </row>
        <row r="2951">
          <cell r="F2951" t="str">
            <v>failed</v>
          </cell>
          <cell r="T2951" t="str">
            <v>theater</v>
          </cell>
          <cell r="U2951" t="str">
            <v>spaces</v>
          </cell>
        </row>
        <row r="2952">
          <cell r="F2952" t="str">
            <v>failed</v>
          </cell>
          <cell r="T2952" t="str">
            <v>theater</v>
          </cell>
          <cell r="U2952" t="str">
            <v>spaces</v>
          </cell>
        </row>
        <row r="2953">
          <cell r="F2953" t="str">
            <v>canceled</v>
          </cell>
          <cell r="T2953" t="str">
            <v>theater</v>
          </cell>
          <cell r="U2953" t="str">
            <v>spaces</v>
          </cell>
        </row>
        <row r="2954">
          <cell r="F2954" t="str">
            <v>canceled</v>
          </cell>
          <cell r="T2954" t="str">
            <v>theater</v>
          </cell>
          <cell r="U2954" t="str">
            <v>spaces</v>
          </cell>
        </row>
        <row r="2955">
          <cell r="F2955" t="str">
            <v>canceled</v>
          </cell>
          <cell r="T2955" t="str">
            <v>theater</v>
          </cell>
          <cell r="U2955" t="str">
            <v>spaces</v>
          </cell>
        </row>
        <row r="2956">
          <cell r="F2956" t="str">
            <v>canceled</v>
          </cell>
          <cell r="T2956" t="str">
            <v>theater</v>
          </cell>
          <cell r="U2956" t="str">
            <v>spaces</v>
          </cell>
        </row>
        <row r="2957">
          <cell r="F2957" t="str">
            <v>canceled</v>
          </cell>
          <cell r="T2957" t="str">
            <v>theater</v>
          </cell>
          <cell r="U2957" t="str">
            <v>spaces</v>
          </cell>
        </row>
        <row r="2958">
          <cell r="F2958" t="str">
            <v>canceled</v>
          </cell>
          <cell r="T2958" t="str">
            <v>theater</v>
          </cell>
          <cell r="U2958" t="str">
            <v>spaces</v>
          </cell>
        </row>
        <row r="2959">
          <cell r="F2959" t="str">
            <v>canceled</v>
          </cell>
          <cell r="T2959" t="str">
            <v>theater</v>
          </cell>
          <cell r="U2959" t="str">
            <v>spaces</v>
          </cell>
        </row>
        <row r="2960">
          <cell r="F2960" t="str">
            <v>canceled</v>
          </cell>
          <cell r="T2960" t="str">
            <v>theater</v>
          </cell>
          <cell r="U2960" t="str">
            <v>spaces</v>
          </cell>
        </row>
        <row r="2961">
          <cell r="F2961" t="str">
            <v>canceled</v>
          </cell>
          <cell r="T2961" t="str">
            <v>theater</v>
          </cell>
          <cell r="U2961" t="str">
            <v>spaces</v>
          </cell>
        </row>
        <row r="2962">
          <cell r="F2962" t="str">
            <v>canceled</v>
          </cell>
          <cell r="T2962" t="str">
            <v>theater</v>
          </cell>
          <cell r="U2962" t="str">
            <v>spaces</v>
          </cell>
        </row>
        <row r="2963">
          <cell r="F2963" t="str">
            <v>successful</v>
          </cell>
          <cell r="T2963" t="str">
            <v>theater</v>
          </cell>
          <cell r="U2963" t="str">
            <v>plays</v>
          </cell>
        </row>
        <row r="2964">
          <cell r="F2964" t="str">
            <v>successful</v>
          </cell>
          <cell r="T2964" t="str">
            <v>theater</v>
          </cell>
          <cell r="U2964" t="str">
            <v>plays</v>
          </cell>
        </row>
        <row r="2965">
          <cell r="F2965" t="str">
            <v>successful</v>
          </cell>
          <cell r="T2965" t="str">
            <v>theater</v>
          </cell>
          <cell r="U2965" t="str">
            <v>plays</v>
          </cell>
        </row>
        <row r="2966">
          <cell r="F2966" t="str">
            <v>successful</v>
          </cell>
          <cell r="T2966" t="str">
            <v>theater</v>
          </cell>
          <cell r="U2966" t="str">
            <v>plays</v>
          </cell>
        </row>
        <row r="2967">
          <cell r="F2967" t="str">
            <v>successful</v>
          </cell>
          <cell r="T2967" t="str">
            <v>theater</v>
          </cell>
          <cell r="U2967" t="str">
            <v>plays</v>
          </cell>
        </row>
        <row r="2968">
          <cell r="F2968" t="str">
            <v>successful</v>
          </cell>
          <cell r="T2968" t="str">
            <v>theater</v>
          </cell>
          <cell r="U2968" t="str">
            <v>plays</v>
          </cell>
        </row>
        <row r="2969">
          <cell r="F2969" t="str">
            <v>successful</v>
          </cell>
          <cell r="T2969" t="str">
            <v>theater</v>
          </cell>
          <cell r="U2969" t="str">
            <v>plays</v>
          </cell>
        </row>
        <row r="2970">
          <cell r="F2970" t="str">
            <v>successful</v>
          </cell>
          <cell r="T2970" t="str">
            <v>theater</v>
          </cell>
          <cell r="U2970" t="str">
            <v>plays</v>
          </cell>
        </row>
        <row r="2971">
          <cell r="F2971" t="str">
            <v>successful</v>
          </cell>
          <cell r="T2971" t="str">
            <v>theater</v>
          </cell>
          <cell r="U2971" t="str">
            <v>plays</v>
          </cell>
        </row>
        <row r="2972">
          <cell r="F2972" t="str">
            <v>successful</v>
          </cell>
          <cell r="T2972" t="str">
            <v>theater</v>
          </cell>
          <cell r="U2972" t="str">
            <v>plays</v>
          </cell>
        </row>
        <row r="2973">
          <cell r="F2973" t="str">
            <v>successful</v>
          </cell>
          <cell r="T2973" t="str">
            <v>theater</v>
          </cell>
          <cell r="U2973" t="str">
            <v>plays</v>
          </cell>
        </row>
        <row r="2974">
          <cell r="F2974" t="str">
            <v>successful</v>
          </cell>
          <cell r="T2974" t="str">
            <v>theater</v>
          </cell>
          <cell r="U2974" t="str">
            <v>plays</v>
          </cell>
        </row>
        <row r="2975">
          <cell r="F2975" t="str">
            <v>successful</v>
          </cell>
          <cell r="T2975" t="str">
            <v>theater</v>
          </cell>
          <cell r="U2975" t="str">
            <v>plays</v>
          </cell>
        </row>
        <row r="2976">
          <cell r="F2976" t="str">
            <v>successful</v>
          </cell>
          <cell r="T2976" t="str">
            <v>theater</v>
          </cell>
          <cell r="U2976" t="str">
            <v>plays</v>
          </cell>
        </row>
        <row r="2977">
          <cell r="F2977" t="str">
            <v>successful</v>
          </cell>
          <cell r="T2977" t="str">
            <v>theater</v>
          </cell>
          <cell r="U2977" t="str">
            <v>plays</v>
          </cell>
        </row>
        <row r="2978">
          <cell r="F2978" t="str">
            <v>successful</v>
          </cell>
          <cell r="T2978" t="str">
            <v>theater</v>
          </cell>
          <cell r="U2978" t="str">
            <v>plays</v>
          </cell>
        </row>
        <row r="2979">
          <cell r="F2979" t="str">
            <v>successful</v>
          </cell>
          <cell r="T2979" t="str">
            <v>theater</v>
          </cell>
          <cell r="U2979" t="str">
            <v>plays</v>
          </cell>
        </row>
        <row r="2980">
          <cell r="F2980" t="str">
            <v>successful</v>
          </cell>
          <cell r="T2980" t="str">
            <v>theater</v>
          </cell>
          <cell r="U2980" t="str">
            <v>plays</v>
          </cell>
        </row>
        <row r="2981">
          <cell r="F2981" t="str">
            <v>successful</v>
          </cell>
          <cell r="T2981" t="str">
            <v>theater</v>
          </cell>
          <cell r="U2981" t="str">
            <v>plays</v>
          </cell>
        </row>
        <row r="2982">
          <cell r="F2982" t="str">
            <v>successful</v>
          </cell>
          <cell r="T2982" t="str">
            <v>theater</v>
          </cell>
          <cell r="U2982" t="str">
            <v>plays</v>
          </cell>
        </row>
        <row r="2983">
          <cell r="F2983" t="str">
            <v>successful</v>
          </cell>
          <cell r="T2983" t="str">
            <v>theater</v>
          </cell>
          <cell r="U2983" t="str">
            <v>spaces</v>
          </cell>
        </row>
        <row r="2984">
          <cell r="F2984" t="str">
            <v>successful</v>
          </cell>
          <cell r="T2984" t="str">
            <v>theater</v>
          </cell>
          <cell r="U2984" t="str">
            <v>spaces</v>
          </cell>
        </row>
        <row r="2985">
          <cell r="F2985" t="str">
            <v>successful</v>
          </cell>
          <cell r="T2985" t="str">
            <v>theater</v>
          </cell>
          <cell r="U2985" t="str">
            <v>spaces</v>
          </cell>
        </row>
        <row r="2986">
          <cell r="F2986" t="str">
            <v>successful</v>
          </cell>
          <cell r="T2986" t="str">
            <v>theater</v>
          </cell>
          <cell r="U2986" t="str">
            <v>spaces</v>
          </cell>
        </row>
        <row r="2987">
          <cell r="F2987" t="str">
            <v>successful</v>
          </cell>
          <cell r="T2987" t="str">
            <v>theater</v>
          </cell>
          <cell r="U2987" t="str">
            <v>spaces</v>
          </cell>
        </row>
        <row r="2988">
          <cell r="F2988" t="str">
            <v>successful</v>
          </cell>
          <cell r="T2988" t="str">
            <v>theater</v>
          </cell>
          <cell r="U2988" t="str">
            <v>spaces</v>
          </cell>
        </row>
        <row r="2989">
          <cell r="F2989" t="str">
            <v>successful</v>
          </cell>
          <cell r="T2989" t="str">
            <v>theater</v>
          </cell>
          <cell r="U2989" t="str">
            <v>spaces</v>
          </cell>
        </row>
        <row r="2990">
          <cell r="F2990" t="str">
            <v>successful</v>
          </cell>
          <cell r="T2990" t="str">
            <v>theater</v>
          </cell>
          <cell r="U2990" t="str">
            <v>spaces</v>
          </cell>
        </row>
        <row r="2991">
          <cell r="F2991" t="str">
            <v>successful</v>
          </cell>
          <cell r="T2991" t="str">
            <v>theater</v>
          </cell>
          <cell r="U2991" t="str">
            <v>spaces</v>
          </cell>
        </row>
        <row r="2992">
          <cell r="F2992" t="str">
            <v>successful</v>
          </cell>
          <cell r="T2992" t="str">
            <v>theater</v>
          </cell>
          <cell r="U2992" t="str">
            <v>spaces</v>
          </cell>
        </row>
        <row r="2993">
          <cell r="F2993" t="str">
            <v>successful</v>
          </cell>
          <cell r="T2993" t="str">
            <v>theater</v>
          </cell>
          <cell r="U2993" t="str">
            <v>spaces</v>
          </cell>
        </row>
        <row r="2994">
          <cell r="F2994" t="str">
            <v>successful</v>
          </cell>
          <cell r="T2994" t="str">
            <v>theater</v>
          </cell>
          <cell r="U2994" t="str">
            <v>spaces</v>
          </cell>
        </row>
        <row r="2995">
          <cell r="F2995" t="str">
            <v>successful</v>
          </cell>
          <cell r="T2995" t="str">
            <v>theater</v>
          </cell>
          <cell r="U2995" t="str">
            <v>spaces</v>
          </cell>
        </row>
        <row r="2996">
          <cell r="F2996" t="str">
            <v>successful</v>
          </cell>
          <cell r="T2996" t="str">
            <v>theater</v>
          </cell>
          <cell r="U2996" t="str">
            <v>spaces</v>
          </cell>
        </row>
        <row r="2997">
          <cell r="F2997" t="str">
            <v>successful</v>
          </cell>
          <cell r="T2997" t="str">
            <v>theater</v>
          </cell>
          <cell r="U2997" t="str">
            <v>spaces</v>
          </cell>
        </row>
        <row r="2998">
          <cell r="F2998" t="str">
            <v>successful</v>
          </cell>
          <cell r="T2998" t="str">
            <v>theater</v>
          </cell>
          <cell r="U2998" t="str">
            <v>spaces</v>
          </cell>
        </row>
        <row r="2999">
          <cell r="F2999" t="str">
            <v>successful</v>
          </cell>
          <cell r="T2999" t="str">
            <v>theater</v>
          </cell>
          <cell r="U2999" t="str">
            <v>spaces</v>
          </cell>
        </row>
        <row r="3000">
          <cell r="F3000" t="str">
            <v>successful</v>
          </cell>
          <cell r="T3000" t="str">
            <v>theater</v>
          </cell>
          <cell r="U3000" t="str">
            <v>spaces</v>
          </cell>
        </row>
        <row r="3001">
          <cell r="F3001" t="str">
            <v>successful</v>
          </cell>
          <cell r="T3001" t="str">
            <v>theater</v>
          </cell>
          <cell r="U3001" t="str">
            <v>spaces</v>
          </cell>
        </row>
        <row r="3002">
          <cell r="F3002" t="str">
            <v>successful</v>
          </cell>
          <cell r="T3002" t="str">
            <v>theater</v>
          </cell>
          <cell r="U3002" t="str">
            <v>spaces</v>
          </cell>
        </row>
        <row r="3003">
          <cell r="F3003" t="str">
            <v>successful</v>
          </cell>
          <cell r="T3003" t="str">
            <v>theater</v>
          </cell>
          <cell r="U3003" t="str">
            <v>spaces</v>
          </cell>
        </row>
        <row r="3004">
          <cell r="F3004" t="str">
            <v>successful</v>
          </cell>
          <cell r="T3004" t="str">
            <v>theater</v>
          </cell>
          <cell r="U3004" t="str">
            <v>spaces</v>
          </cell>
        </row>
        <row r="3005">
          <cell r="F3005" t="str">
            <v>successful</v>
          </cell>
          <cell r="T3005" t="str">
            <v>theater</v>
          </cell>
          <cell r="U3005" t="str">
            <v>spaces</v>
          </cell>
        </row>
        <row r="3006">
          <cell r="F3006" t="str">
            <v>successful</v>
          </cell>
          <cell r="T3006" t="str">
            <v>theater</v>
          </cell>
          <cell r="U3006" t="str">
            <v>spaces</v>
          </cell>
        </row>
        <row r="3007">
          <cell r="F3007" t="str">
            <v>successful</v>
          </cell>
          <cell r="T3007" t="str">
            <v>theater</v>
          </cell>
          <cell r="U3007" t="str">
            <v>spaces</v>
          </cell>
        </row>
        <row r="3008">
          <cell r="F3008" t="str">
            <v>successful</v>
          </cell>
          <cell r="T3008" t="str">
            <v>theater</v>
          </cell>
          <cell r="U3008" t="str">
            <v>spaces</v>
          </cell>
        </row>
        <row r="3009">
          <cell r="F3009" t="str">
            <v>successful</v>
          </cell>
          <cell r="T3009" t="str">
            <v>theater</v>
          </cell>
          <cell r="U3009" t="str">
            <v>spaces</v>
          </cell>
        </row>
        <row r="3010">
          <cell r="F3010" t="str">
            <v>successful</v>
          </cell>
          <cell r="T3010" t="str">
            <v>theater</v>
          </cell>
          <cell r="U3010" t="str">
            <v>spaces</v>
          </cell>
        </row>
        <row r="3011">
          <cell r="F3011" t="str">
            <v>successful</v>
          </cell>
          <cell r="T3011" t="str">
            <v>theater</v>
          </cell>
          <cell r="U3011" t="str">
            <v>spaces</v>
          </cell>
        </row>
        <row r="3012">
          <cell r="F3012" t="str">
            <v>successful</v>
          </cell>
          <cell r="T3012" t="str">
            <v>theater</v>
          </cell>
          <cell r="U3012" t="str">
            <v>spaces</v>
          </cell>
        </row>
        <row r="3013">
          <cell r="F3013" t="str">
            <v>successful</v>
          </cell>
          <cell r="T3013" t="str">
            <v>theater</v>
          </cell>
          <cell r="U3013" t="str">
            <v>spaces</v>
          </cell>
        </row>
        <row r="3014">
          <cell r="F3014" t="str">
            <v>successful</v>
          </cell>
          <cell r="T3014" t="str">
            <v>theater</v>
          </cell>
          <cell r="U3014" t="str">
            <v>spaces</v>
          </cell>
        </row>
        <row r="3015">
          <cell r="F3015" t="str">
            <v>successful</v>
          </cell>
          <cell r="T3015" t="str">
            <v>theater</v>
          </cell>
          <cell r="U3015" t="str">
            <v>spaces</v>
          </cell>
        </row>
        <row r="3016">
          <cell r="F3016" t="str">
            <v>successful</v>
          </cell>
          <cell r="T3016" t="str">
            <v>theater</v>
          </cell>
          <cell r="U3016" t="str">
            <v>spaces</v>
          </cell>
        </row>
        <row r="3017">
          <cell r="F3017" t="str">
            <v>successful</v>
          </cell>
          <cell r="T3017" t="str">
            <v>theater</v>
          </cell>
          <cell r="U3017" t="str">
            <v>spaces</v>
          </cell>
        </row>
        <row r="3018">
          <cell r="F3018" t="str">
            <v>successful</v>
          </cell>
          <cell r="T3018" t="str">
            <v>theater</v>
          </cell>
          <cell r="U3018" t="str">
            <v>spaces</v>
          </cell>
        </row>
        <row r="3019">
          <cell r="F3019" t="str">
            <v>successful</v>
          </cell>
          <cell r="T3019" t="str">
            <v>theater</v>
          </cell>
          <cell r="U3019" t="str">
            <v>spaces</v>
          </cell>
        </row>
        <row r="3020">
          <cell r="F3020" t="str">
            <v>successful</v>
          </cell>
          <cell r="T3020" t="str">
            <v>theater</v>
          </cell>
          <cell r="U3020" t="str">
            <v>spaces</v>
          </cell>
        </row>
        <row r="3021">
          <cell r="F3021" t="str">
            <v>successful</v>
          </cell>
          <cell r="T3021" t="str">
            <v>theater</v>
          </cell>
          <cell r="U3021" t="str">
            <v>spaces</v>
          </cell>
        </row>
        <row r="3022">
          <cell r="F3022" t="str">
            <v>successful</v>
          </cell>
          <cell r="T3022" t="str">
            <v>theater</v>
          </cell>
          <cell r="U3022" t="str">
            <v>spaces</v>
          </cell>
        </row>
        <row r="3023">
          <cell r="F3023" t="str">
            <v>successful</v>
          </cell>
          <cell r="T3023" t="str">
            <v>theater</v>
          </cell>
          <cell r="U3023" t="str">
            <v>spaces</v>
          </cell>
        </row>
        <row r="3024">
          <cell r="F3024" t="str">
            <v>successful</v>
          </cell>
          <cell r="T3024" t="str">
            <v>theater</v>
          </cell>
          <cell r="U3024" t="str">
            <v>spaces</v>
          </cell>
        </row>
        <row r="3025">
          <cell r="F3025" t="str">
            <v>successful</v>
          </cell>
          <cell r="T3025" t="str">
            <v>theater</v>
          </cell>
          <cell r="U3025" t="str">
            <v>spaces</v>
          </cell>
        </row>
        <row r="3026">
          <cell r="F3026" t="str">
            <v>successful</v>
          </cell>
          <cell r="T3026" t="str">
            <v>theater</v>
          </cell>
          <cell r="U3026" t="str">
            <v>spaces</v>
          </cell>
        </row>
        <row r="3027">
          <cell r="F3027" t="str">
            <v>successful</v>
          </cell>
          <cell r="T3027" t="str">
            <v>theater</v>
          </cell>
          <cell r="U3027" t="str">
            <v>spaces</v>
          </cell>
        </row>
        <row r="3028">
          <cell r="F3028" t="str">
            <v>successful</v>
          </cell>
          <cell r="T3028" t="str">
            <v>theater</v>
          </cell>
          <cell r="U3028" t="str">
            <v>spaces</v>
          </cell>
        </row>
        <row r="3029">
          <cell r="F3029" t="str">
            <v>successful</v>
          </cell>
          <cell r="T3029" t="str">
            <v>theater</v>
          </cell>
          <cell r="U3029" t="str">
            <v>spaces</v>
          </cell>
        </row>
        <row r="3030">
          <cell r="F3030" t="str">
            <v>successful</v>
          </cell>
          <cell r="T3030" t="str">
            <v>theater</v>
          </cell>
          <cell r="U3030" t="str">
            <v>spaces</v>
          </cell>
        </row>
        <row r="3031">
          <cell r="F3031" t="str">
            <v>successful</v>
          </cell>
          <cell r="T3031" t="str">
            <v>theater</v>
          </cell>
          <cell r="U3031" t="str">
            <v>spaces</v>
          </cell>
        </row>
        <row r="3032">
          <cell r="F3032" t="str">
            <v>successful</v>
          </cell>
          <cell r="T3032" t="str">
            <v>theater</v>
          </cell>
          <cell r="U3032" t="str">
            <v>spaces</v>
          </cell>
        </row>
        <row r="3033">
          <cell r="F3033" t="str">
            <v>successful</v>
          </cell>
          <cell r="T3033" t="str">
            <v>theater</v>
          </cell>
          <cell r="U3033" t="str">
            <v>spaces</v>
          </cell>
        </row>
        <row r="3034">
          <cell r="F3034" t="str">
            <v>successful</v>
          </cell>
          <cell r="T3034" t="str">
            <v>theater</v>
          </cell>
          <cell r="U3034" t="str">
            <v>spaces</v>
          </cell>
        </row>
        <row r="3035">
          <cell r="F3035" t="str">
            <v>successful</v>
          </cell>
          <cell r="T3035" t="str">
            <v>theater</v>
          </cell>
          <cell r="U3035" t="str">
            <v>spaces</v>
          </cell>
        </row>
        <row r="3036">
          <cell r="F3036" t="str">
            <v>successful</v>
          </cell>
          <cell r="T3036" t="str">
            <v>theater</v>
          </cell>
          <cell r="U3036" t="str">
            <v>spaces</v>
          </cell>
        </row>
        <row r="3037">
          <cell r="F3037" t="str">
            <v>successful</v>
          </cell>
          <cell r="T3037" t="str">
            <v>theater</v>
          </cell>
          <cell r="U3037" t="str">
            <v>spaces</v>
          </cell>
        </row>
        <row r="3038">
          <cell r="F3038" t="str">
            <v>successful</v>
          </cell>
          <cell r="T3038" t="str">
            <v>theater</v>
          </cell>
          <cell r="U3038" t="str">
            <v>spaces</v>
          </cell>
        </row>
        <row r="3039">
          <cell r="F3039" t="str">
            <v>successful</v>
          </cell>
          <cell r="T3039" t="str">
            <v>theater</v>
          </cell>
          <cell r="U3039" t="str">
            <v>spaces</v>
          </cell>
        </row>
        <row r="3040">
          <cell r="F3040" t="str">
            <v>successful</v>
          </cell>
          <cell r="T3040" t="str">
            <v>theater</v>
          </cell>
          <cell r="U3040" t="str">
            <v>spaces</v>
          </cell>
        </row>
        <row r="3041">
          <cell r="F3041" t="str">
            <v>successful</v>
          </cell>
          <cell r="T3041" t="str">
            <v>theater</v>
          </cell>
          <cell r="U3041" t="str">
            <v>spaces</v>
          </cell>
        </row>
        <row r="3042">
          <cell r="F3042" t="str">
            <v>successful</v>
          </cell>
          <cell r="T3042" t="str">
            <v>theater</v>
          </cell>
          <cell r="U3042" t="str">
            <v>spaces</v>
          </cell>
        </row>
        <row r="3043">
          <cell r="F3043" t="str">
            <v>successful</v>
          </cell>
          <cell r="T3043" t="str">
            <v>theater</v>
          </cell>
          <cell r="U3043" t="str">
            <v>spaces</v>
          </cell>
        </row>
        <row r="3044">
          <cell r="F3044" t="str">
            <v>successful</v>
          </cell>
          <cell r="T3044" t="str">
            <v>theater</v>
          </cell>
          <cell r="U3044" t="str">
            <v>spaces</v>
          </cell>
        </row>
        <row r="3045">
          <cell r="F3045" t="str">
            <v>successful</v>
          </cell>
          <cell r="T3045" t="str">
            <v>theater</v>
          </cell>
          <cell r="U3045" t="str">
            <v>spaces</v>
          </cell>
        </row>
        <row r="3046">
          <cell r="F3046" t="str">
            <v>successful</v>
          </cell>
          <cell r="T3046" t="str">
            <v>theater</v>
          </cell>
          <cell r="U3046" t="str">
            <v>spaces</v>
          </cell>
        </row>
        <row r="3047">
          <cell r="F3047" t="str">
            <v>successful</v>
          </cell>
          <cell r="T3047" t="str">
            <v>theater</v>
          </cell>
          <cell r="U3047" t="str">
            <v>spaces</v>
          </cell>
        </row>
        <row r="3048">
          <cell r="F3048" t="str">
            <v>successful</v>
          </cell>
          <cell r="T3048" t="str">
            <v>theater</v>
          </cell>
          <cell r="U3048" t="str">
            <v>spaces</v>
          </cell>
        </row>
        <row r="3049">
          <cell r="F3049" t="str">
            <v>successful</v>
          </cell>
          <cell r="T3049" t="str">
            <v>theater</v>
          </cell>
          <cell r="U3049" t="str">
            <v>spaces</v>
          </cell>
        </row>
        <row r="3050">
          <cell r="F3050" t="str">
            <v>successful</v>
          </cell>
          <cell r="T3050" t="str">
            <v>theater</v>
          </cell>
          <cell r="U3050" t="str">
            <v>spaces</v>
          </cell>
        </row>
        <row r="3051">
          <cell r="F3051" t="str">
            <v>successful</v>
          </cell>
          <cell r="T3051" t="str">
            <v>theater</v>
          </cell>
          <cell r="U3051" t="str">
            <v>spaces</v>
          </cell>
        </row>
        <row r="3052">
          <cell r="F3052" t="str">
            <v>successful</v>
          </cell>
          <cell r="T3052" t="str">
            <v>theater</v>
          </cell>
          <cell r="U3052" t="str">
            <v>spaces</v>
          </cell>
        </row>
        <row r="3053">
          <cell r="F3053" t="str">
            <v>failed</v>
          </cell>
          <cell r="T3053" t="str">
            <v>theater</v>
          </cell>
          <cell r="U3053" t="str">
            <v>spaces</v>
          </cell>
        </row>
        <row r="3054">
          <cell r="F3054" t="str">
            <v>failed</v>
          </cell>
          <cell r="T3054" t="str">
            <v>theater</v>
          </cell>
          <cell r="U3054" t="str">
            <v>spaces</v>
          </cell>
        </row>
        <row r="3055">
          <cell r="F3055" t="str">
            <v>failed</v>
          </cell>
          <cell r="T3055" t="str">
            <v>theater</v>
          </cell>
          <cell r="U3055" t="str">
            <v>spaces</v>
          </cell>
        </row>
        <row r="3056">
          <cell r="F3056" t="str">
            <v>failed</v>
          </cell>
          <cell r="T3056" t="str">
            <v>theater</v>
          </cell>
          <cell r="U3056" t="str">
            <v>spaces</v>
          </cell>
        </row>
        <row r="3057">
          <cell r="F3057" t="str">
            <v>failed</v>
          </cell>
          <cell r="T3057" t="str">
            <v>theater</v>
          </cell>
          <cell r="U3057" t="str">
            <v>spaces</v>
          </cell>
        </row>
        <row r="3058">
          <cell r="F3058" t="str">
            <v>failed</v>
          </cell>
          <cell r="T3058" t="str">
            <v>theater</v>
          </cell>
          <cell r="U3058" t="str">
            <v>spaces</v>
          </cell>
        </row>
        <row r="3059">
          <cell r="F3059" t="str">
            <v>failed</v>
          </cell>
          <cell r="T3059" t="str">
            <v>theater</v>
          </cell>
          <cell r="U3059" t="str">
            <v>spaces</v>
          </cell>
        </row>
        <row r="3060">
          <cell r="F3060" t="str">
            <v>failed</v>
          </cell>
          <cell r="T3060" t="str">
            <v>theater</v>
          </cell>
          <cell r="U3060" t="str">
            <v>spaces</v>
          </cell>
        </row>
        <row r="3061">
          <cell r="F3061" t="str">
            <v>failed</v>
          </cell>
          <cell r="T3061" t="str">
            <v>theater</v>
          </cell>
          <cell r="U3061" t="str">
            <v>spaces</v>
          </cell>
        </row>
        <row r="3062">
          <cell r="F3062" t="str">
            <v>failed</v>
          </cell>
          <cell r="T3062" t="str">
            <v>theater</v>
          </cell>
          <cell r="U3062" t="str">
            <v>spaces</v>
          </cell>
        </row>
        <row r="3063">
          <cell r="F3063" t="str">
            <v>failed</v>
          </cell>
          <cell r="T3063" t="str">
            <v>theater</v>
          </cell>
          <cell r="U3063" t="str">
            <v>spaces</v>
          </cell>
        </row>
        <row r="3064">
          <cell r="F3064" t="str">
            <v>failed</v>
          </cell>
          <cell r="T3064" t="str">
            <v>theater</v>
          </cell>
          <cell r="U3064" t="str">
            <v>spaces</v>
          </cell>
        </row>
        <row r="3065">
          <cell r="F3065" t="str">
            <v>failed</v>
          </cell>
          <cell r="T3065" t="str">
            <v>theater</v>
          </cell>
          <cell r="U3065" t="str">
            <v>spaces</v>
          </cell>
        </row>
        <row r="3066">
          <cell r="F3066" t="str">
            <v>failed</v>
          </cell>
          <cell r="T3066" t="str">
            <v>theater</v>
          </cell>
          <cell r="U3066" t="str">
            <v>spaces</v>
          </cell>
        </row>
        <row r="3067">
          <cell r="F3067" t="str">
            <v>failed</v>
          </cell>
          <cell r="T3067" t="str">
            <v>theater</v>
          </cell>
          <cell r="U3067" t="str">
            <v>spaces</v>
          </cell>
        </row>
        <row r="3068">
          <cell r="F3068" t="str">
            <v>failed</v>
          </cell>
          <cell r="T3068" t="str">
            <v>theater</v>
          </cell>
          <cell r="U3068" t="str">
            <v>spaces</v>
          </cell>
        </row>
        <row r="3069">
          <cell r="F3069" t="str">
            <v>failed</v>
          </cell>
          <cell r="T3069" t="str">
            <v>theater</v>
          </cell>
          <cell r="U3069" t="str">
            <v>spaces</v>
          </cell>
        </row>
        <row r="3070">
          <cell r="F3070" t="str">
            <v>failed</v>
          </cell>
          <cell r="T3070" t="str">
            <v>theater</v>
          </cell>
          <cell r="U3070" t="str">
            <v>spaces</v>
          </cell>
        </row>
        <row r="3071">
          <cell r="F3071" t="str">
            <v>failed</v>
          </cell>
          <cell r="T3071" t="str">
            <v>theater</v>
          </cell>
          <cell r="U3071" t="str">
            <v>spaces</v>
          </cell>
        </row>
        <row r="3072">
          <cell r="F3072" t="str">
            <v>failed</v>
          </cell>
          <cell r="T3072" t="str">
            <v>theater</v>
          </cell>
          <cell r="U3072" t="str">
            <v>spaces</v>
          </cell>
        </row>
        <row r="3073">
          <cell r="F3073" t="str">
            <v>failed</v>
          </cell>
          <cell r="T3073" t="str">
            <v>theater</v>
          </cell>
          <cell r="U3073" t="str">
            <v>spaces</v>
          </cell>
        </row>
        <row r="3074">
          <cell r="F3074" t="str">
            <v>failed</v>
          </cell>
          <cell r="T3074" t="str">
            <v>theater</v>
          </cell>
          <cell r="U3074" t="str">
            <v>spaces</v>
          </cell>
        </row>
        <row r="3075">
          <cell r="F3075" t="str">
            <v>failed</v>
          </cell>
          <cell r="T3075" t="str">
            <v>theater</v>
          </cell>
          <cell r="U3075" t="str">
            <v>spaces</v>
          </cell>
        </row>
        <row r="3076">
          <cell r="F3076" t="str">
            <v>failed</v>
          </cell>
          <cell r="T3076" t="str">
            <v>theater</v>
          </cell>
          <cell r="U3076" t="str">
            <v>spaces</v>
          </cell>
        </row>
        <row r="3077">
          <cell r="F3077" t="str">
            <v>failed</v>
          </cell>
          <cell r="T3077" t="str">
            <v>theater</v>
          </cell>
          <cell r="U3077" t="str">
            <v>spaces</v>
          </cell>
        </row>
        <row r="3078">
          <cell r="F3078" t="str">
            <v>failed</v>
          </cell>
          <cell r="T3078" t="str">
            <v>theater</v>
          </cell>
          <cell r="U3078" t="str">
            <v>spaces</v>
          </cell>
        </row>
        <row r="3079">
          <cell r="F3079" t="str">
            <v>failed</v>
          </cell>
          <cell r="T3079" t="str">
            <v>theater</v>
          </cell>
          <cell r="U3079" t="str">
            <v>spaces</v>
          </cell>
        </row>
        <row r="3080">
          <cell r="F3080" t="str">
            <v>failed</v>
          </cell>
          <cell r="T3080" t="str">
            <v>theater</v>
          </cell>
          <cell r="U3080" t="str">
            <v>spaces</v>
          </cell>
        </row>
        <row r="3081">
          <cell r="F3081" t="str">
            <v>failed</v>
          </cell>
          <cell r="T3081" t="str">
            <v>theater</v>
          </cell>
          <cell r="U3081" t="str">
            <v>spaces</v>
          </cell>
        </row>
        <row r="3082">
          <cell r="F3082" t="str">
            <v>failed</v>
          </cell>
          <cell r="T3082" t="str">
            <v>theater</v>
          </cell>
          <cell r="U3082" t="str">
            <v>spaces</v>
          </cell>
        </row>
        <row r="3083">
          <cell r="F3083" t="str">
            <v>failed</v>
          </cell>
          <cell r="T3083" t="str">
            <v>theater</v>
          </cell>
          <cell r="U3083" t="str">
            <v>spaces</v>
          </cell>
        </row>
        <row r="3084">
          <cell r="F3084" t="str">
            <v>failed</v>
          </cell>
          <cell r="T3084" t="str">
            <v>theater</v>
          </cell>
          <cell r="U3084" t="str">
            <v>spaces</v>
          </cell>
        </row>
        <row r="3085">
          <cell r="F3085" t="str">
            <v>failed</v>
          </cell>
          <cell r="T3085" t="str">
            <v>theater</v>
          </cell>
          <cell r="U3085" t="str">
            <v>spaces</v>
          </cell>
        </row>
        <row r="3086">
          <cell r="F3086" t="str">
            <v>failed</v>
          </cell>
          <cell r="T3086" t="str">
            <v>theater</v>
          </cell>
          <cell r="U3086" t="str">
            <v>spaces</v>
          </cell>
        </row>
        <row r="3087">
          <cell r="F3087" t="str">
            <v>failed</v>
          </cell>
          <cell r="T3087" t="str">
            <v>theater</v>
          </cell>
          <cell r="U3087" t="str">
            <v>spaces</v>
          </cell>
        </row>
        <row r="3088">
          <cell r="F3088" t="str">
            <v>failed</v>
          </cell>
          <cell r="T3088" t="str">
            <v>theater</v>
          </cell>
          <cell r="U3088" t="str">
            <v>spaces</v>
          </cell>
        </row>
        <row r="3089">
          <cell r="F3089" t="str">
            <v>failed</v>
          </cell>
          <cell r="T3089" t="str">
            <v>theater</v>
          </cell>
          <cell r="U3089" t="str">
            <v>spaces</v>
          </cell>
        </row>
        <row r="3090">
          <cell r="F3090" t="str">
            <v>failed</v>
          </cell>
          <cell r="T3090" t="str">
            <v>theater</v>
          </cell>
          <cell r="U3090" t="str">
            <v>spaces</v>
          </cell>
        </row>
        <row r="3091">
          <cell r="F3091" t="str">
            <v>failed</v>
          </cell>
          <cell r="T3091" t="str">
            <v>theater</v>
          </cell>
          <cell r="U3091" t="str">
            <v>spaces</v>
          </cell>
        </row>
        <row r="3092">
          <cell r="F3092" t="str">
            <v>failed</v>
          </cell>
          <cell r="T3092" t="str">
            <v>theater</v>
          </cell>
          <cell r="U3092" t="str">
            <v>spaces</v>
          </cell>
        </row>
        <row r="3093">
          <cell r="F3093" t="str">
            <v>failed</v>
          </cell>
          <cell r="T3093" t="str">
            <v>theater</v>
          </cell>
          <cell r="U3093" t="str">
            <v>spaces</v>
          </cell>
        </row>
        <row r="3094">
          <cell r="F3094" t="str">
            <v>failed</v>
          </cell>
          <cell r="T3094" t="str">
            <v>theater</v>
          </cell>
          <cell r="U3094" t="str">
            <v>spaces</v>
          </cell>
        </row>
        <row r="3095">
          <cell r="F3095" t="str">
            <v>failed</v>
          </cell>
          <cell r="T3095" t="str">
            <v>theater</v>
          </cell>
          <cell r="U3095" t="str">
            <v>spaces</v>
          </cell>
        </row>
        <row r="3096">
          <cell r="F3096" t="str">
            <v>failed</v>
          </cell>
          <cell r="T3096" t="str">
            <v>theater</v>
          </cell>
          <cell r="U3096" t="str">
            <v>spaces</v>
          </cell>
        </row>
        <row r="3097">
          <cell r="F3097" t="str">
            <v>failed</v>
          </cell>
          <cell r="T3097" t="str">
            <v>theater</v>
          </cell>
          <cell r="U3097" t="str">
            <v>spaces</v>
          </cell>
        </row>
        <row r="3098">
          <cell r="F3098" t="str">
            <v>failed</v>
          </cell>
          <cell r="T3098" t="str">
            <v>theater</v>
          </cell>
          <cell r="U3098" t="str">
            <v>spaces</v>
          </cell>
        </row>
        <row r="3099">
          <cell r="F3099" t="str">
            <v>failed</v>
          </cell>
          <cell r="T3099" t="str">
            <v>theater</v>
          </cell>
          <cell r="U3099" t="str">
            <v>spaces</v>
          </cell>
        </row>
        <row r="3100">
          <cell r="F3100" t="str">
            <v>failed</v>
          </cell>
          <cell r="T3100" t="str">
            <v>theater</v>
          </cell>
          <cell r="U3100" t="str">
            <v>spaces</v>
          </cell>
        </row>
        <row r="3101">
          <cell r="F3101" t="str">
            <v>failed</v>
          </cell>
          <cell r="T3101" t="str">
            <v>theater</v>
          </cell>
          <cell r="U3101" t="str">
            <v>spaces</v>
          </cell>
        </row>
        <row r="3102">
          <cell r="F3102" t="str">
            <v>failed</v>
          </cell>
          <cell r="T3102" t="str">
            <v>theater</v>
          </cell>
          <cell r="U3102" t="str">
            <v>spaces</v>
          </cell>
        </row>
        <row r="3103">
          <cell r="F3103" t="str">
            <v>failed</v>
          </cell>
          <cell r="T3103" t="str">
            <v>theater</v>
          </cell>
          <cell r="U3103" t="str">
            <v>spaces</v>
          </cell>
        </row>
        <row r="3104">
          <cell r="F3104" t="str">
            <v>failed</v>
          </cell>
          <cell r="T3104" t="str">
            <v>theater</v>
          </cell>
          <cell r="U3104" t="str">
            <v>spaces</v>
          </cell>
        </row>
        <row r="3105">
          <cell r="F3105" t="str">
            <v>failed</v>
          </cell>
          <cell r="T3105" t="str">
            <v>theater</v>
          </cell>
          <cell r="U3105" t="str">
            <v>spaces</v>
          </cell>
        </row>
        <row r="3106">
          <cell r="F3106" t="str">
            <v>failed</v>
          </cell>
          <cell r="T3106" t="str">
            <v>theater</v>
          </cell>
          <cell r="U3106" t="str">
            <v>spaces</v>
          </cell>
        </row>
        <row r="3107">
          <cell r="F3107" t="str">
            <v>failed</v>
          </cell>
          <cell r="T3107" t="str">
            <v>theater</v>
          </cell>
          <cell r="U3107" t="str">
            <v>spaces</v>
          </cell>
        </row>
        <row r="3108">
          <cell r="F3108" t="str">
            <v>failed</v>
          </cell>
          <cell r="T3108" t="str">
            <v>theater</v>
          </cell>
          <cell r="U3108" t="str">
            <v>spaces</v>
          </cell>
        </row>
        <row r="3109">
          <cell r="F3109" t="str">
            <v>failed</v>
          </cell>
          <cell r="T3109" t="str">
            <v>theater</v>
          </cell>
          <cell r="U3109" t="str">
            <v>spaces</v>
          </cell>
        </row>
        <row r="3110">
          <cell r="F3110" t="str">
            <v>failed</v>
          </cell>
          <cell r="T3110" t="str">
            <v>theater</v>
          </cell>
          <cell r="U3110" t="str">
            <v>spaces</v>
          </cell>
        </row>
        <row r="3111">
          <cell r="F3111" t="str">
            <v>failed</v>
          </cell>
          <cell r="T3111" t="str">
            <v>theater</v>
          </cell>
          <cell r="U3111" t="str">
            <v>spaces</v>
          </cell>
        </row>
        <row r="3112">
          <cell r="F3112" t="str">
            <v>failed</v>
          </cell>
          <cell r="T3112" t="str">
            <v>theater</v>
          </cell>
          <cell r="U3112" t="str">
            <v>spaces</v>
          </cell>
        </row>
        <row r="3113">
          <cell r="F3113" t="str">
            <v>failed</v>
          </cell>
          <cell r="T3113" t="str">
            <v>theater</v>
          </cell>
          <cell r="U3113" t="str">
            <v>spaces</v>
          </cell>
        </row>
        <row r="3114">
          <cell r="F3114" t="str">
            <v>failed</v>
          </cell>
          <cell r="T3114" t="str">
            <v>theater</v>
          </cell>
          <cell r="U3114" t="str">
            <v>spaces</v>
          </cell>
        </row>
        <row r="3115">
          <cell r="F3115" t="str">
            <v>failed</v>
          </cell>
          <cell r="T3115" t="str">
            <v>theater</v>
          </cell>
          <cell r="U3115" t="str">
            <v>spaces</v>
          </cell>
        </row>
        <row r="3116">
          <cell r="F3116" t="str">
            <v>failed</v>
          </cell>
          <cell r="T3116" t="str">
            <v>theater</v>
          </cell>
          <cell r="U3116" t="str">
            <v>spaces</v>
          </cell>
        </row>
        <row r="3117">
          <cell r="F3117" t="str">
            <v>failed</v>
          </cell>
          <cell r="T3117" t="str">
            <v>theater</v>
          </cell>
          <cell r="U3117" t="str">
            <v>spaces</v>
          </cell>
        </row>
        <row r="3118">
          <cell r="F3118" t="str">
            <v>failed</v>
          </cell>
          <cell r="T3118" t="str">
            <v>theater</v>
          </cell>
          <cell r="U3118" t="str">
            <v>spaces</v>
          </cell>
        </row>
        <row r="3119">
          <cell r="F3119" t="str">
            <v>failed</v>
          </cell>
          <cell r="T3119" t="str">
            <v>theater</v>
          </cell>
          <cell r="U3119" t="str">
            <v>spaces</v>
          </cell>
        </row>
        <row r="3120">
          <cell r="F3120" t="str">
            <v>failed</v>
          </cell>
          <cell r="T3120" t="str">
            <v>theater</v>
          </cell>
          <cell r="U3120" t="str">
            <v>spaces</v>
          </cell>
        </row>
        <row r="3121">
          <cell r="F3121" t="str">
            <v>failed</v>
          </cell>
          <cell r="T3121" t="str">
            <v>theater</v>
          </cell>
          <cell r="U3121" t="str">
            <v>spaces</v>
          </cell>
        </row>
        <row r="3122">
          <cell r="F3122" t="str">
            <v>failed</v>
          </cell>
          <cell r="T3122" t="str">
            <v>theater</v>
          </cell>
          <cell r="U3122" t="str">
            <v>spaces</v>
          </cell>
        </row>
        <row r="3123">
          <cell r="F3123" t="str">
            <v>canceled</v>
          </cell>
          <cell r="T3123" t="str">
            <v>theater</v>
          </cell>
          <cell r="U3123" t="str">
            <v>spaces</v>
          </cell>
        </row>
        <row r="3124">
          <cell r="F3124" t="str">
            <v>canceled</v>
          </cell>
          <cell r="T3124" t="str">
            <v>theater</v>
          </cell>
          <cell r="U3124" t="str">
            <v>spaces</v>
          </cell>
        </row>
        <row r="3125">
          <cell r="F3125" t="str">
            <v>canceled</v>
          </cell>
          <cell r="T3125" t="str">
            <v>theater</v>
          </cell>
          <cell r="U3125" t="str">
            <v>spaces</v>
          </cell>
        </row>
        <row r="3126">
          <cell r="F3126" t="str">
            <v>canceled</v>
          </cell>
          <cell r="T3126" t="str">
            <v>theater</v>
          </cell>
          <cell r="U3126" t="str">
            <v>spaces</v>
          </cell>
        </row>
        <row r="3127">
          <cell r="F3127" t="str">
            <v>canceled</v>
          </cell>
          <cell r="T3127" t="str">
            <v>theater</v>
          </cell>
          <cell r="U3127" t="str">
            <v>spaces</v>
          </cell>
        </row>
        <row r="3128">
          <cell r="F3128" t="str">
            <v>canceled</v>
          </cell>
          <cell r="T3128" t="str">
            <v>theater</v>
          </cell>
          <cell r="U3128" t="str">
            <v>spaces</v>
          </cell>
        </row>
        <row r="3129">
          <cell r="F3129" t="str">
            <v>canceled</v>
          </cell>
          <cell r="T3129" t="str">
            <v>theater</v>
          </cell>
          <cell r="U3129" t="str">
            <v>spaces</v>
          </cell>
        </row>
        <row r="3130">
          <cell r="F3130" t="str">
            <v>live</v>
          </cell>
          <cell r="T3130" t="str">
            <v>theater</v>
          </cell>
          <cell r="U3130" t="str">
            <v>plays</v>
          </cell>
        </row>
        <row r="3131">
          <cell r="F3131" t="str">
            <v>live</v>
          </cell>
          <cell r="T3131" t="str">
            <v>theater</v>
          </cell>
          <cell r="U3131" t="str">
            <v>plays</v>
          </cell>
        </row>
        <row r="3132">
          <cell r="F3132" t="str">
            <v>live</v>
          </cell>
          <cell r="T3132" t="str">
            <v>theater</v>
          </cell>
          <cell r="U3132" t="str">
            <v>plays</v>
          </cell>
        </row>
        <row r="3133">
          <cell r="F3133" t="str">
            <v>live</v>
          </cell>
          <cell r="T3133" t="str">
            <v>theater</v>
          </cell>
          <cell r="U3133" t="str">
            <v>plays</v>
          </cell>
        </row>
        <row r="3134">
          <cell r="F3134" t="str">
            <v>live</v>
          </cell>
          <cell r="T3134" t="str">
            <v>theater</v>
          </cell>
          <cell r="U3134" t="str">
            <v>plays</v>
          </cell>
        </row>
        <row r="3135">
          <cell r="F3135" t="str">
            <v>live</v>
          </cell>
          <cell r="T3135" t="str">
            <v>theater</v>
          </cell>
          <cell r="U3135" t="str">
            <v>plays</v>
          </cell>
        </row>
        <row r="3136">
          <cell r="F3136" t="str">
            <v>live</v>
          </cell>
          <cell r="T3136" t="str">
            <v>theater</v>
          </cell>
          <cell r="U3136" t="str">
            <v>plays</v>
          </cell>
        </row>
        <row r="3137">
          <cell r="F3137" t="str">
            <v>live</v>
          </cell>
          <cell r="T3137" t="str">
            <v>theater</v>
          </cell>
          <cell r="U3137" t="str">
            <v>plays</v>
          </cell>
        </row>
        <row r="3138">
          <cell r="F3138" t="str">
            <v>live</v>
          </cell>
          <cell r="T3138" t="str">
            <v>theater</v>
          </cell>
          <cell r="U3138" t="str">
            <v>plays</v>
          </cell>
        </row>
        <row r="3139">
          <cell r="F3139" t="str">
            <v>live</v>
          </cell>
          <cell r="T3139" t="str">
            <v>theater</v>
          </cell>
          <cell r="U3139" t="str">
            <v>plays</v>
          </cell>
        </row>
        <row r="3140">
          <cell r="F3140" t="str">
            <v>live</v>
          </cell>
          <cell r="T3140" t="str">
            <v>theater</v>
          </cell>
          <cell r="U3140" t="str">
            <v>plays</v>
          </cell>
        </row>
        <row r="3141">
          <cell r="F3141" t="str">
            <v>live</v>
          </cell>
          <cell r="T3141" t="str">
            <v>theater</v>
          </cell>
          <cell r="U3141" t="str">
            <v>plays</v>
          </cell>
        </row>
        <row r="3142">
          <cell r="F3142" t="str">
            <v>live</v>
          </cell>
          <cell r="T3142" t="str">
            <v>theater</v>
          </cell>
          <cell r="U3142" t="str">
            <v>plays</v>
          </cell>
        </row>
        <row r="3143">
          <cell r="F3143" t="str">
            <v>live</v>
          </cell>
          <cell r="T3143" t="str">
            <v>theater</v>
          </cell>
          <cell r="U3143" t="str">
            <v>plays</v>
          </cell>
        </row>
        <row r="3144">
          <cell r="F3144" t="str">
            <v>live</v>
          </cell>
          <cell r="T3144" t="str">
            <v>theater</v>
          </cell>
          <cell r="U3144" t="str">
            <v>plays</v>
          </cell>
        </row>
        <row r="3145">
          <cell r="F3145" t="str">
            <v>live</v>
          </cell>
          <cell r="T3145" t="str">
            <v>theater</v>
          </cell>
          <cell r="U3145" t="str">
            <v>plays</v>
          </cell>
        </row>
        <row r="3146">
          <cell r="F3146" t="str">
            <v>live</v>
          </cell>
          <cell r="T3146" t="str">
            <v>theater</v>
          </cell>
          <cell r="U3146" t="str">
            <v>plays</v>
          </cell>
        </row>
        <row r="3147">
          <cell r="F3147" t="str">
            <v>live</v>
          </cell>
          <cell r="T3147" t="str">
            <v>theater</v>
          </cell>
          <cell r="U3147" t="str">
            <v>plays</v>
          </cell>
        </row>
        <row r="3148">
          <cell r="F3148" t="str">
            <v>live</v>
          </cell>
          <cell r="T3148" t="str">
            <v>theater</v>
          </cell>
          <cell r="U3148" t="str">
            <v>plays</v>
          </cell>
        </row>
        <row r="3149">
          <cell r="F3149" t="str">
            <v>successful</v>
          </cell>
          <cell r="T3149" t="str">
            <v>theater</v>
          </cell>
          <cell r="U3149" t="str">
            <v>plays</v>
          </cell>
        </row>
        <row r="3150">
          <cell r="F3150" t="str">
            <v>successful</v>
          </cell>
          <cell r="T3150" t="str">
            <v>theater</v>
          </cell>
          <cell r="U3150" t="str">
            <v>plays</v>
          </cell>
        </row>
        <row r="3151">
          <cell r="F3151" t="str">
            <v>successful</v>
          </cell>
          <cell r="T3151" t="str">
            <v>theater</v>
          </cell>
          <cell r="U3151" t="str">
            <v>plays</v>
          </cell>
        </row>
        <row r="3152">
          <cell r="F3152" t="str">
            <v>successful</v>
          </cell>
          <cell r="T3152" t="str">
            <v>theater</v>
          </cell>
          <cell r="U3152" t="str">
            <v>plays</v>
          </cell>
        </row>
        <row r="3153">
          <cell r="F3153" t="str">
            <v>successful</v>
          </cell>
          <cell r="T3153" t="str">
            <v>theater</v>
          </cell>
          <cell r="U3153" t="str">
            <v>plays</v>
          </cell>
        </row>
        <row r="3154">
          <cell r="F3154" t="str">
            <v>successful</v>
          </cell>
          <cell r="T3154" t="str">
            <v>theater</v>
          </cell>
          <cell r="U3154" t="str">
            <v>plays</v>
          </cell>
        </row>
        <row r="3155">
          <cell r="F3155" t="str">
            <v>successful</v>
          </cell>
          <cell r="T3155" t="str">
            <v>theater</v>
          </cell>
          <cell r="U3155" t="str">
            <v>plays</v>
          </cell>
        </row>
        <row r="3156">
          <cell r="F3156" t="str">
            <v>successful</v>
          </cell>
          <cell r="T3156" t="str">
            <v>theater</v>
          </cell>
          <cell r="U3156" t="str">
            <v>plays</v>
          </cell>
        </row>
        <row r="3157">
          <cell r="F3157" t="str">
            <v>successful</v>
          </cell>
          <cell r="T3157" t="str">
            <v>theater</v>
          </cell>
          <cell r="U3157" t="str">
            <v>plays</v>
          </cell>
        </row>
        <row r="3158">
          <cell r="F3158" t="str">
            <v>successful</v>
          </cell>
          <cell r="T3158" t="str">
            <v>theater</v>
          </cell>
          <cell r="U3158" t="str">
            <v>plays</v>
          </cell>
        </row>
        <row r="3159">
          <cell r="F3159" t="str">
            <v>successful</v>
          </cell>
          <cell r="T3159" t="str">
            <v>theater</v>
          </cell>
          <cell r="U3159" t="str">
            <v>plays</v>
          </cell>
        </row>
        <row r="3160">
          <cell r="F3160" t="str">
            <v>successful</v>
          </cell>
          <cell r="T3160" t="str">
            <v>theater</v>
          </cell>
          <cell r="U3160" t="str">
            <v>plays</v>
          </cell>
        </row>
        <row r="3161">
          <cell r="F3161" t="str">
            <v>successful</v>
          </cell>
          <cell r="T3161" t="str">
            <v>theater</v>
          </cell>
          <cell r="U3161" t="str">
            <v>plays</v>
          </cell>
        </row>
        <row r="3162">
          <cell r="F3162" t="str">
            <v>successful</v>
          </cell>
          <cell r="T3162" t="str">
            <v>theater</v>
          </cell>
          <cell r="U3162" t="str">
            <v>plays</v>
          </cell>
        </row>
        <row r="3163">
          <cell r="F3163" t="str">
            <v>successful</v>
          </cell>
          <cell r="T3163" t="str">
            <v>theater</v>
          </cell>
          <cell r="U3163" t="str">
            <v>plays</v>
          </cell>
        </row>
        <row r="3164">
          <cell r="F3164" t="str">
            <v>successful</v>
          </cell>
          <cell r="T3164" t="str">
            <v>theater</v>
          </cell>
          <cell r="U3164" t="str">
            <v>plays</v>
          </cell>
        </row>
        <row r="3165">
          <cell r="F3165" t="str">
            <v>successful</v>
          </cell>
          <cell r="T3165" t="str">
            <v>theater</v>
          </cell>
          <cell r="U3165" t="str">
            <v>plays</v>
          </cell>
        </row>
        <row r="3166">
          <cell r="F3166" t="str">
            <v>successful</v>
          </cell>
          <cell r="T3166" t="str">
            <v>theater</v>
          </cell>
          <cell r="U3166" t="str">
            <v>plays</v>
          </cell>
        </row>
        <row r="3167">
          <cell r="F3167" t="str">
            <v>successful</v>
          </cell>
          <cell r="T3167" t="str">
            <v>theater</v>
          </cell>
          <cell r="U3167" t="str">
            <v>plays</v>
          </cell>
        </row>
        <row r="3168">
          <cell r="F3168" t="str">
            <v>successful</v>
          </cell>
          <cell r="T3168" t="str">
            <v>theater</v>
          </cell>
          <cell r="U3168" t="str">
            <v>plays</v>
          </cell>
        </row>
        <row r="3169">
          <cell r="F3169" t="str">
            <v>successful</v>
          </cell>
          <cell r="T3169" t="str">
            <v>theater</v>
          </cell>
          <cell r="U3169" t="str">
            <v>plays</v>
          </cell>
        </row>
        <row r="3170">
          <cell r="F3170" t="str">
            <v>successful</v>
          </cell>
          <cell r="T3170" t="str">
            <v>theater</v>
          </cell>
          <cell r="U3170" t="str">
            <v>plays</v>
          </cell>
        </row>
        <row r="3171">
          <cell r="F3171" t="str">
            <v>successful</v>
          </cell>
          <cell r="T3171" t="str">
            <v>theater</v>
          </cell>
          <cell r="U3171" t="str">
            <v>plays</v>
          </cell>
        </row>
        <row r="3172">
          <cell r="F3172" t="str">
            <v>successful</v>
          </cell>
          <cell r="T3172" t="str">
            <v>theater</v>
          </cell>
          <cell r="U3172" t="str">
            <v>plays</v>
          </cell>
        </row>
        <row r="3173">
          <cell r="F3173" t="str">
            <v>successful</v>
          </cell>
          <cell r="T3173" t="str">
            <v>theater</v>
          </cell>
          <cell r="U3173" t="str">
            <v>plays</v>
          </cell>
        </row>
        <row r="3174">
          <cell r="F3174" t="str">
            <v>successful</v>
          </cell>
          <cell r="T3174" t="str">
            <v>theater</v>
          </cell>
          <cell r="U3174" t="str">
            <v>plays</v>
          </cell>
        </row>
        <row r="3175">
          <cell r="F3175" t="str">
            <v>successful</v>
          </cell>
          <cell r="T3175" t="str">
            <v>theater</v>
          </cell>
          <cell r="U3175" t="str">
            <v>plays</v>
          </cell>
        </row>
        <row r="3176">
          <cell r="F3176" t="str">
            <v>successful</v>
          </cell>
          <cell r="T3176" t="str">
            <v>theater</v>
          </cell>
          <cell r="U3176" t="str">
            <v>plays</v>
          </cell>
        </row>
        <row r="3177">
          <cell r="F3177" t="str">
            <v>successful</v>
          </cell>
          <cell r="T3177" t="str">
            <v>theater</v>
          </cell>
          <cell r="U3177" t="str">
            <v>plays</v>
          </cell>
        </row>
        <row r="3178">
          <cell r="F3178" t="str">
            <v>successful</v>
          </cell>
          <cell r="T3178" t="str">
            <v>theater</v>
          </cell>
          <cell r="U3178" t="str">
            <v>plays</v>
          </cell>
        </row>
        <row r="3179">
          <cell r="F3179" t="str">
            <v>successful</v>
          </cell>
          <cell r="T3179" t="str">
            <v>theater</v>
          </cell>
          <cell r="U3179" t="str">
            <v>plays</v>
          </cell>
        </row>
        <row r="3180">
          <cell r="F3180" t="str">
            <v>successful</v>
          </cell>
          <cell r="T3180" t="str">
            <v>theater</v>
          </cell>
          <cell r="U3180" t="str">
            <v>plays</v>
          </cell>
        </row>
        <row r="3181">
          <cell r="F3181" t="str">
            <v>successful</v>
          </cell>
          <cell r="T3181" t="str">
            <v>theater</v>
          </cell>
          <cell r="U3181" t="str">
            <v>plays</v>
          </cell>
        </row>
        <row r="3182">
          <cell r="F3182" t="str">
            <v>successful</v>
          </cell>
          <cell r="T3182" t="str">
            <v>theater</v>
          </cell>
          <cell r="U3182" t="str">
            <v>plays</v>
          </cell>
        </row>
        <row r="3183">
          <cell r="F3183" t="str">
            <v>successful</v>
          </cell>
          <cell r="T3183" t="str">
            <v>theater</v>
          </cell>
          <cell r="U3183" t="str">
            <v>plays</v>
          </cell>
        </row>
        <row r="3184">
          <cell r="F3184" t="str">
            <v>successful</v>
          </cell>
          <cell r="T3184" t="str">
            <v>theater</v>
          </cell>
          <cell r="U3184" t="str">
            <v>plays</v>
          </cell>
        </row>
        <row r="3185">
          <cell r="F3185" t="str">
            <v>successful</v>
          </cell>
          <cell r="T3185" t="str">
            <v>theater</v>
          </cell>
          <cell r="U3185" t="str">
            <v>plays</v>
          </cell>
        </row>
        <row r="3186">
          <cell r="F3186" t="str">
            <v>successful</v>
          </cell>
          <cell r="T3186" t="str">
            <v>theater</v>
          </cell>
          <cell r="U3186" t="str">
            <v>plays</v>
          </cell>
        </row>
        <row r="3187">
          <cell r="F3187" t="str">
            <v>successful</v>
          </cell>
          <cell r="T3187" t="str">
            <v>theater</v>
          </cell>
          <cell r="U3187" t="str">
            <v>plays</v>
          </cell>
        </row>
        <row r="3188">
          <cell r="F3188" t="str">
            <v>successful</v>
          </cell>
          <cell r="T3188" t="str">
            <v>theater</v>
          </cell>
          <cell r="U3188" t="str">
            <v>plays</v>
          </cell>
        </row>
        <row r="3189">
          <cell r="F3189" t="str">
            <v>successful</v>
          </cell>
          <cell r="T3189" t="str">
            <v>theater</v>
          </cell>
          <cell r="U3189" t="str">
            <v>plays</v>
          </cell>
        </row>
        <row r="3190">
          <cell r="F3190" t="str">
            <v>failed</v>
          </cell>
          <cell r="T3190" t="str">
            <v>theater</v>
          </cell>
          <cell r="U3190" t="str">
            <v>musical</v>
          </cell>
        </row>
        <row r="3191">
          <cell r="F3191" t="str">
            <v>failed</v>
          </cell>
          <cell r="T3191" t="str">
            <v>theater</v>
          </cell>
          <cell r="U3191" t="str">
            <v>musical</v>
          </cell>
        </row>
        <row r="3192">
          <cell r="F3192" t="str">
            <v>failed</v>
          </cell>
          <cell r="T3192" t="str">
            <v>theater</v>
          </cell>
          <cell r="U3192" t="str">
            <v>musical</v>
          </cell>
        </row>
        <row r="3193">
          <cell r="F3193" t="str">
            <v>failed</v>
          </cell>
          <cell r="T3193" t="str">
            <v>theater</v>
          </cell>
          <cell r="U3193" t="str">
            <v>musical</v>
          </cell>
        </row>
        <row r="3194">
          <cell r="F3194" t="str">
            <v>failed</v>
          </cell>
          <cell r="T3194" t="str">
            <v>theater</v>
          </cell>
          <cell r="U3194" t="str">
            <v>musical</v>
          </cell>
        </row>
        <row r="3195">
          <cell r="F3195" t="str">
            <v>failed</v>
          </cell>
          <cell r="T3195" t="str">
            <v>theater</v>
          </cell>
          <cell r="U3195" t="str">
            <v>musical</v>
          </cell>
        </row>
        <row r="3196">
          <cell r="F3196" t="str">
            <v>failed</v>
          </cell>
          <cell r="T3196" t="str">
            <v>theater</v>
          </cell>
          <cell r="U3196" t="str">
            <v>musical</v>
          </cell>
        </row>
        <row r="3197">
          <cell r="F3197" t="str">
            <v>failed</v>
          </cell>
          <cell r="T3197" t="str">
            <v>theater</v>
          </cell>
          <cell r="U3197" t="str">
            <v>musical</v>
          </cell>
        </row>
        <row r="3198">
          <cell r="F3198" t="str">
            <v>failed</v>
          </cell>
          <cell r="T3198" t="str">
            <v>theater</v>
          </cell>
          <cell r="U3198" t="str">
            <v>musical</v>
          </cell>
        </row>
        <row r="3199">
          <cell r="F3199" t="str">
            <v>failed</v>
          </cell>
          <cell r="T3199" t="str">
            <v>theater</v>
          </cell>
          <cell r="U3199" t="str">
            <v>musical</v>
          </cell>
        </row>
        <row r="3200">
          <cell r="F3200" t="str">
            <v>failed</v>
          </cell>
          <cell r="T3200" t="str">
            <v>theater</v>
          </cell>
          <cell r="U3200" t="str">
            <v>musical</v>
          </cell>
        </row>
        <row r="3201">
          <cell r="F3201" t="str">
            <v>failed</v>
          </cell>
          <cell r="T3201" t="str">
            <v>theater</v>
          </cell>
          <cell r="U3201" t="str">
            <v>musical</v>
          </cell>
        </row>
        <row r="3202">
          <cell r="F3202" t="str">
            <v>failed</v>
          </cell>
          <cell r="T3202" t="str">
            <v>theater</v>
          </cell>
          <cell r="U3202" t="str">
            <v>musical</v>
          </cell>
        </row>
        <row r="3203">
          <cell r="F3203" t="str">
            <v>failed</v>
          </cell>
          <cell r="T3203" t="str">
            <v>theater</v>
          </cell>
          <cell r="U3203" t="str">
            <v>musical</v>
          </cell>
        </row>
        <row r="3204">
          <cell r="F3204" t="str">
            <v>failed</v>
          </cell>
          <cell r="T3204" t="str">
            <v>theater</v>
          </cell>
          <cell r="U3204" t="str">
            <v>musical</v>
          </cell>
        </row>
        <row r="3205">
          <cell r="F3205" t="str">
            <v>failed</v>
          </cell>
          <cell r="T3205" t="str">
            <v>theater</v>
          </cell>
          <cell r="U3205" t="str">
            <v>musical</v>
          </cell>
        </row>
        <row r="3206">
          <cell r="F3206" t="str">
            <v>failed</v>
          </cell>
          <cell r="T3206" t="str">
            <v>theater</v>
          </cell>
          <cell r="U3206" t="str">
            <v>musical</v>
          </cell>
        </row>
        <row r="3207">
          <cell r="F3207" t="str">
            <v>failed</v>
          </cell>
          <cell r="T3207" t="str">
            <v>theater</v>
          </cell>
          <cell r="U3207" t="str">
            <v>musical</v>
          </cell>
        </row>
        <row r="3208">
          <cell r="F3208" t="str">
            <v>failed</v>
          </cell>
          <cell r="T3208" t="str">
            <v>theater</v>
          </cell>
          <cell r="U3208" t="str">
            <v>musical</v>
          </cell>
        </row>
        <row r="3209">
          <cell r="F3209" t="str">
            <v>failed</v>
          </cell>
          <cell r="T3209" t="str">
            <v>theater</v>
          </cell>
          <cell r="U3209" t="str">
            <v>musical</v>
          </cell>
        </row>
        <row r="3210">
          <cell r="F3210" t="str">
            <v>successful</v>
          </cell>
          <cell r="T3210" t="str">
            <v>theater</v>
          </cell>
          <cell r="U3210" t="str">
            <v>plays</v>
          </cell>
        </row>
        <row r="3211">
          <cell r="F3211" t="str">
            <v>successful</v>
          </cell>
          <cell r="T3211" t="str">
            <v>theater</v>
          </cell>
          <cell r="U3211" t="str">
            <v>plays</v>
          </cell>
        </row>
        <row r="3212">
          <cell r="F3212" t="str">
            <v>successful</v>
          </cell>
          <cell r="T3212" t="str">
            <v>theater</v>
          </cell>
          <cell r="U3212" t="str">
            <v>plays</v>
          </cell>
        </row>
        <row r="3213">
          <cell r="F3213" t="str">
            <v>successful</v>
          </cell>
          <cell r="T3213" t="str">
            <v>theater</v>
          </cell>
          <cell r="U3213" t="str">
            <v>plays</v>
          </cell>
        </row>
        <row r="3214">
          <cell r="F3214" t="str">
            <v>successful</v>
          </cell>
          <cell r="T3214" t="str">
            <v>theater</v>
          </cell>
          <cell r="U3214" t="str">
            <v>plays</v>
          </cell>
        </row>
        <row r="3215">
          <cell r="F3215" t="str">
            <v>successful</v>
          </cell>
          <cell r="T3215" t="str">
            <v>theater</v>
          </cell>
          <cell r="U3215" t="str">
            <v>plays</v>
          </cell>
        </row>
        <row r="3216">
          <cell r="F3216" t="str">
            <v>successful</v>
          </cell>
          <cell r="T3216" t="str">
            <v>theater</v>
          </cell>
          <cell r="U3216" t="str">
            <v>plays</v>
          </cell>
        </row>
        <row r="3217">
          <cell r="F3217" t="str">
            <v>successful</v>
          </cell>
          <cell r="T3217" t="str">
            <v>theater</v>
          </cell>
          <cell r="U3217" t="str">
            <v>plays</v>
          </cell>
        </row>
        <row r="3218">
          <cell r="F3218" t="str">
            <v>successful</v>
          </cell>
          <cell r="T3218" t="str">
            <v>theater</v>
          </cell>
          <cell r="U3218" t="str">
            <v>plays</v>
          </cell>
        </row>
        <row r="3219">
          <cell r="F3219" t="str">
            <v>successful</v>
          </cell>
          <cell r="T3219" t="str">
            <v>theater</v>
          </cell>
          <cell r="U3219" t="str">
            <v>plays</v>
          </cell>
        </row>
        <row r="3220">
          <cell r="F3220" t="str">
            <v>successful</v>
          </cell>
          <cell r="T3220" t="str">
            <v>theater</v>
          </cell>
          <cell r="U3220" t="str">
            <v>plays</v>
          </cell>
        </row>
        <row r="3221">
          <cell r="F3221" t="str">
            <v>successful</v>
          </cell>
          <cell r="T3221" t="str">
            <v>theater</v>
          </cell>
          <cell r="U3221" t="str">
            <v>plays</v>
          </cell>
        </row>
        <row r="3222">
          <cell r="F3222" t="str">
            <v>successful</v>
          </cell>
          <cell r="T3222" t="str">
            <v>theater</v>
          </cell>
          <cell r="U3222" t="str">
            <v>plays</v>
          </cell>
        </row>
        <row r="3223">
          <cell r="F3223" t="str">
            <v>successful</v>
          </cell>
          <cell r="T3223" t="str">
            <v>theater</v>
          </cell>
          <cell r="U3223" t="str">
            <v>plays</v>
          </cell>
        </row>
        <row r="3224">
          <cell r="F3224" t="str">
            <v>successful</v>
          </cell>
          <cell r="T3224" t="str">
            <v>theater</v>
          </cell>
          <cell r="U3224" t="str">
            <v>plays</v>
          </cell>
        </row>
        <row r="3225">
          <cell r="F3225" t="str">
            <v>successful</v>
          </cell>
          <cell r="T3225" t="str">
            <v>theater</v>
          </cell>
          <cell r="U3225" t="str">
            <v>plays</v>
          </cell>
        </row>
        <row r="3226">
          <cell r="F3226" t="str">
            <v>successful</v>
          </cell>
          <cell r="T3226" t="str">
            <v>theater</v>
          </cell>
          <cell r="U3226" t="str">
            <v>plays</v>
          </cell>
        </row>
        <row r="3227">
          <cell r="F3227" t="str">
            <v>successful</v>
          </cell>
          <cell r="T3227" t="str">
            <v>theater</v>
          </cell>
          <cell r="U3227" t="str">
            <v>plays</v>
          </cell>
        </row>
        <row r="3228">
          <cell r="F3228" t="str">
            <v>successful</v>
          </cell>
          <cell r="T3228" t="str">
            <v>theater</v>
          </cell>
          <cell r="U3228" t="str">
            <v>plays</v>
          </cell>
        </row>
        <row r="3229">
          <cell r="F3229" t="str">
            <v>successful</v>
          </cell>
          <cell r="T3229" t="str">
            <v>theater</v>
          </cell>
          <cell r="U3229" t="str">
            <v>plays</v>
          </cell>
        </row>
        <row r="3230">
          <cell r="F3230" t="str">
            <v>successful</v>
          </cell>
          <cell r="T3230" t="str">
            <v>theater</v>
          </cell>
          <cell r="U3230" t="str">
            <v>plays</v>
          </cell>
        </row>
        <row r="3231">
          <cell r="F3231" t="str">
            <v>successful</v>
          </cell>
          <cell r="T3231" t="str">
            <v>theater</v>
          </cell>
          <cell r="U3231" t="str">
            <v>plays</v>
          </cell>
        </row>
        <row r="3232">
          <cell r="F3232" t="str">
            <v>successful</v>
          </cell>
          <cell r="T3232" t="str">
            <v>theater</v>
          </cell>
          <cell r="U3232" t="str">
            <v>plays</v>
          </cell>
        </row>
        <row r="3233">
          <cell r="F3233" t="str">
            <v>successful</v>
          </cell>
          <cell r="T3233" t="str">
            <v>theater</v>
          </cell>
          <cell r="U3233" t="str">
            <v>plays</v>
          </cell>
        </row>
        <row r="3234">
          <cell r="F3234" t="str">
            <v>successful</v>
          </cell>
          <cell r="T3234" t="str">
            <v>theater</v>
          </cell>
          <cell r="U3234" t="str">
            <v>plays</v>
          </cell>
        </row>
        <row r="3235">
          <cell r="F3235" t="str">
            <v>successful</v>
          </cell>
          <cell r="T3235" t="str">
            <v>theater</v>
          </cell>
          <cell r="U3235" t="str">
            <v>plays</v>
          </cell>
        </row>
        <row r="3236">
          <cell r="F3236" t="str">
            <v>successful</v>
          </cell>
          <cell r="T3236" t="str">
            <v>theater</v>
          </cell>
          <cell r="U3236" t="str">
            <v>plays</v>
          </cell>
        </row>
        <row r="3237">
          <cell r="F3237" t="str">
            <v>successful</v>
          </cell>
          <cell r="T3237" t="str">
            <v>theater</v>
          </cell>
          <cell r="U3237" t="str">
            <v>plays</v>
          </cell>
        </row>
        <row r="3238">
          <cell r="F3238" t="str">
            <v>successful</v>
          </cell>
          <cell r="T3238" t="str">
            <v>theater</v>
          </cell>
          <cell r="U3238" t="str">
            <v>plays</v>
          </cell>
        </row>
        <row r="3239">
          <cell r="F3239" t="str">
            <v>successful</v>
          </cell>
          <cell r="T3239" t="str">
            <v>theater</v>
          </cell>
          <cell r="U3239" t="str">
            <v>plays</v>
          </cell>
        </row>
        <row r="3240">
          <cell r="F3240" t="str">
            <v>successful</v>
          </cell>
          <cell r="T3240" t="str">
            <v>theater</v>
          </cell>
          <cell r="U3240" t="str">
            <v>plays</v>
          </cell>
        </row>
        <row r="3241">
          <cell r="F3241" t="str">
            <v>successful</v>
          </cell>
          <cell r="T3241" t="str">
            <v>theater</v>
          </cell>
          <cell r="U3241" t="str">
            <v>plays</v>
          </cell>
        </row>
        <row r="3242">
          <cell r="F3242" t="str">
            <v>successful</v>
          </cell>
          <cell r="T3242" t="str">
            <v>theater</v>
          </cell>
          <cell r="U3242" t="str">
            <v>plays</v>
          </cell>
        </row>
        <row r="3243">
          <cell r="F3243" t="str">
            <v>successful</v>
          </cell>
          <cell r="T3243" t="str">
            <v>theater</v>
          </cell>
          <cell r="U3243" t="str">
            <v>plays</v>
          </cell>
        </row>
        <row r="3244">
          <cell r="F3244" t="str">
            <v>successful</v>
          </cell>
          <cell r="T3244" t="str">
            <v>theater</v>
          </cell>
          <cell r="U3244" t="str">
            <v>plays</v>
          </cell>
        </row>
        <row r="3245">
          <cell r="F3245" t="str">
            <v>successful</v>
          </cell>
          <cell r="T3245" t="str">
            <v>theater</v>
          </cell>
          <cell r="U3245" t="str">
            <v>plays</v>
          </cell>
        </row>
        <row r="3246">
          <cell r="F3246" t="str">
            <v>successful</v>
          </cell>
          <cell r="T3246" t="str">
            <v>theater</v>
          </cell>
          <cell r="U3246" t="str">
            <v>plays</v>
          </cell>
        </row>
        <row r="3247">
          <cell r="F3247" t="str">
            <v>successful</v>
          </cell>
          <cell r="T3247" t="str">
            <v>theater</v>
          </cell>
          <cell r="U3247" t="str">
            <v>plays</v>
          </cell>
        </row>
        <row r="3248">
          <cell r="F3248" t="str">
            <v>successful</v>
          </cell>
          <cell r="T3248" t="str">
            <v>theater</v>
          </cell>
          <cell r="U3248" t="str">
            <v>plays</v>
          </cell>
        </row>
        <row r="3249">
          <cell r="F3249" t="str">
            <v>successful</v>
          </cell>
          <cell r="T3249" t="str">
            <v>theater</v>
          </cell>
          <cell r="U3249" t="str">
            <v>plays</v>
          </cell>
        </row>
        <row r="3250">
          <cell r="F3250" t="str">
            <v>successful</v>
          </cell>
          <cell r="T3250" t="str">
            <v>theater</v>
          </cell>
          <cell r="U3250" t="str">
            <v>plays</v>
          </cell>
        </row>
        <row r="3251">
          <cell r="F3251" t="str">
            <v>successful</v>
          </cell>
          <cell r="T3251" t="str">
            <v>theater</v>
          </cell>
          <cell r="U3251" t="str">
            <v>plays</v>
          </cell>
        </row>
        <row r="3252">
          <cell r="F3252" t="str">
            <v>successful</v>
          </cell>
          <cell r="T3252" t="str">
            <v>theater</v>
          </cell>
          <cell r="U3252" t="str">
            <v>plays</v>
          </cell>
        </row>
        <row r="3253">
          <cell r="F3253" t="str">
            <v>successful</v>
          </cell>
          <cell r="T3253" t="str">
            <v>theater</v>
          </cell>
          <cell r="U3253" t="str">
            <v>plays</v>
          </cell>
        </row>
        <row r="3254">
          <cell r="F3254" t="str">
            <v>successful</v>
          </cell>
          <cell r="T3254" t="str">
            <v>theater</v>
          </cell>
          <cell r="U3254" t="str">
            <v>plays</v>
          </cell>
        </row>
        <row r="3255">
          <cell r="F3255" t="str">
            <v>successful</v>
          </cell>
          <cell r="T3255" t="str">
            <v>theater</v>
          </cell>
          <cell r="U3255" t="str">
            <v>plays</v>
          </cell>
        </row>
        <row r="3256">
          <cell r="F3256" t="str">
            <v>successful</v>
          </cell>
          <cell r="T3256" t="str">
            <v>theater</v>
          </cell>
          <cell r="U3256" t="str">
            <v>plays</v>
          </cell>
        </row>
        <row r="3257">
          <cell r="F3257" t="str">
            <v>successful</v>
          </cell>
          <cell r="T3257" t="str">
            <v>theater</v>
          </cell>
          <cell r="U3257" t="str">
            <v>plays</v>
          </cell>
        </row>
        <row r="3258">
          <cell r="F3258" t="str">
            <v>successful</v>
          </cell>
          <cell r="T3258" t="str">
            <v>theater</v>
          </cell>
          <cell r="U3258" t="str">
            <v>plays</v>
          </cell>
        </row>
        <row r="3259">
          <cell r="F3259" t="str">
            <v>successful</v>
          </cell>
          <cell r="T3259" t="str">
            <v>theater</v>
          </cell>
          <cell r="U3259" t="str">
            <v>plays</v>
          </cell>
        </row>
        <row r="3260">
          <cell r="F3260" t="str">
            <v>successful</v>
          </cell>
          <cell r="T3260" t="str">
            <v>theater</v>
          </cell>
          <cell r="U3260" t="str">
            <v>plays</v>
          </cell>
        </row>
        <row r="3261">
          <cell r="F3261" t="str">
            <v>successful</v>
          </cell>
          <cell r="T3261" t="str">
            <v>theater</v>
          </cell>
          <cell r="U3261" t="str">
            <v>plays</v>
          </cell>
        </row>
        <row r="3262">
          <cell r="F3262" t="str">
            <v>successful</v>
          </cell>
          <cell r="T3262" t="str">
            <v>theater</v>
          </cell>
          <cell r="U3262" t="str">
            <v>plays</v>
          </cell>
        </row>
        <row r="3263">
          <cell r="F3263" t="str">
            <v>successful</v>
          </cell>
          <cell r="T3263" t="str">
            <v>theater</v>
          </cell>
          <cell r="U3263" t="str">
            <v>plays</v>
          </cell>
        </row>
        <row r="3264">
          <cell r="F3264" t="str">
            <v>successful</v>
          </cell>
          <cell r="T3264" t="str">
            <v>theater</v>
          </cell>
          <cell r="U3264" t="str">
            <v>plays</v>
          </cell>
        </row>
        <row r="3265">
          <cell r="F3265" t="str">
            <v>successful</v>
          </cell>
          <cell r="T3265" t="str">
            <v>theater</v>
          </cell>
          <cell r="U3265" t="str">
            <v>plays</v>
          </cell>
        </row>
        <row r="3266">
          <cell r="F3266" t="str">
            <v>successful</v>
          </cell>
          <cell r="T3266" t="str">
            <v>theater</v>
          </cell>
          <cell r="U3266" t="str">
            <v>plays</v>
          </cell>
        </row>
        <row r="3267">
          <cell r="F3267" t="str">
            <v>successful</v>
          </cell>
          <cell r="T3267" t="str">
            <v>theater</v>
          </cell>
          <cell r="U3267" t="str">
            <v>plays</v>
          </cell>
        </row>
        <row r="3268">
          <cell r="F3268" t="str">
            <v>successful</v>
          </cell>
          <cell r="T3268" t="str">
            <v>theater</v>
          </cell>
          <cell r="U3268" t="str">
            <v>plays</v>
          </cell>
        </row>
        <row r="3269">
          <cell r="F3269" t="str">
            <v>successful</v>
          </cell>
          <cell r="T3269" t="str">
            <v>theater</v>
          </cell>
          <cell r="U3269" t="str">
            <v>plays</v>
          </cell>
        </row>
        <row r="3270">
          <cell r="F3270" t="str">
            <v>successful</v>
          </cell>
          <cell r="T3270" t="str">
            <v>theater</v>
          </cell>
          <cell r="U3270" t="str">
            <v>plays</v>
          </cell>
        </row>
        <row r="3271">
          <cell r="F3271" t="str">
            <v>successful</v>
          </cell>
          <cell r="T3271" t="str">
            <v>theater</v>
          </cell>
          <cell r="U3271" t="str">
            <v>plays</v>
          </cell>
        </row>
        <row r="3272">
          <cell r="F3272" t="str">
            <v>successful</v>
          </cell>
          <cell r="T3272" t="str">
            <v>theater</v>
          </cell>
          <cell r="U3272" t="str">
            <v>plays</v>
          </cell>
        </row>
        <row r="3273">
          <cell r="F3273" t="str">
            <v>successful</v>
          </cell>
          <cell r="T3273" t="str">
            <v>theater</v>
          </cell>
          <cell r="U3273" t="str">
            <v>plays</v>
          </cell>
        </row>
        <row r="3274">
          <cell r="F3274" t="str">
            <v>successful</v>
          </cell>
          <cell r="T3274" t="str">
            <v>theater</v>
          </cell>
          <cell r="U3274" t="str">
            <v>plays</v>
          </cell>
        </row>
        <row r="3275">
          <cell r="F3275" t="str">
            <v>successful</v>
          </cell>
          <cell r="T3275" t="str">
            <v>theater</v>
          </cell>
          <cell r="U3275" t="str">
            <v>plays</v>
          </cell>
        </row>
        <row r="3276">
          <cell r="F3276" t="str">
            <v>successful</v>
          </cell>
          <cell r="T3276" t="str">
            <v>theater</v>
          </cell>
          <cell r="U3276" t="str">
            <v>plays</v>
          </cell>
        </row>
        <row r="3277">
          <cell r="F3277" t="str">
            <v>successful</v>
          </cell>
          <cell r="T3277" t="str">
            <v>theater</v>
          </cell>
          <cell r="U3277" t="str">
            <v>plays</v>
          </cell>
        </row>
        <row r="3278">
          <cell r="F3278" t="str">
            <v>successful</v>
          </cell>
          <cell r="T3278" t="str">
            <v>theater</v>
          </cell>
          <cell r="U3278" t="str">
            <v>plays</v>
          </cell>
        </row>
        <row r="3279">
          <cell r="F3279" t="str">
            <v>successful</v>
          </cell>
          <cell r="T3279" t="str">
            <v>theater</v>
          </cell>
          <cell r="U3279" t="str">
            <v>plays</v>
          </cell>
        </row>
        <row r="3280">
          <cell r="F3280" t="str">
            <v>successful</v>
          </cell>
          <cell r="T3280" t="str">
            <v>theater</v>
          </cell>
          <cell r="U3280" t="str">
            <v>plays</v>
          </cell>
        </row>
        <row r="3281">
          <cell r="F3281" t="str">
            <v>successful</v>
          </cell>
          <cell r="T3281" t="str">
            <v>theater</v>
          </cell>
          <cell r="U3281" t="str">
            <v>plays</v>
          </cell>
        </row>
        <row r="3282">
          <cell r="F3282" t="str">
            <v>successful</v>
          </cell>
          <cell r="T3282" t="str">
            <v>theater</v>
          </cell>
          <cell r="U3282" t="str">
            <v>plays</v>
          </cell>
        </row>
        <row r="3283">
          <cell r="F3283" t="str">
            <v>successful</v>
          </cell>
          <cell r="T3283" t="str">
            <v>theater</v>
          </cell>
          <cell r="U3283" t="str">
            <v>plays</v>
          </cell>
        </row>
        <row r="3284">
          <cell r="F3284" t="str">
            <v>successful</v>
          </cell>
          <cell r="T3284" t="str">
            <v>theater</v>
          </cell>
          <cell r="U3284" t="str">
            <v>plays</v>
          </cell>
        </row>
        <row r="3285">
          <cell r="F3285" t="str">
            <v>successful</v>
          </cell>
          <cell r="T3285" t="str">
            <v>theater</v>
          </cell>
          <cell r="U3285" t="str">
            <v>plays</v>
          </cell>
        </row>
        <row r="3286">
          <cell r="F3286" t="str">
            <v>successful</v>
          </cell>
          <cell r="T3286" t="str">
            <v>theater</v>
          </cell>
          <cell r="U3286" t="str">
            <v>plays</v>
          </cell>
        </row>
        <row r="3287">
          <cell r="F3287" t="str">
            <v>successful</v>
          </cell>
          <cell r="T3287" t="str">
            <v>theater</v>
          </cell>
          <cell r="U3287" t="str">
            <v>plays</v>
          </cell>
        </row>
        <row r="3288">
          <cell r="F3288" t="str">
            <v>successful</v>
          </cell>
          <cell r="T3288" t="str">
            <v>theater</v>
          </cell>
          <cell r="U3288" t="str">
            <v>plays</v>
          </cell>
        </row>
        <row r="3289">
          <cell r="F3289" t="str">
            <v>successful</v>
          </cell>
          <cell r="T3289" t="str">
            <v>theater</v>
          </cell>
          <cell r="U3289" t="str">
            <v>plays</v>
          </cell>
        </row>
        <row r="3290">
          <cell r="F3290" t="str">
            <v>successful</v>
          </cell>
          <cell r="T3290" t="str">
            <v>theater</v>
          </cell>
          <cell r="U3290" t="str">
            <v>plays</v>
          </cell>
        </row>
        <row r="3291">
          <cell r="F3291" t="str">
            <v>successful</v>
          </cell>
          <cell r="T3291" t="str">
            <v>theater</v>
          </cell>
          <cell r="U3291" t="str">
            <v>plays</v>
          </cell>
        </row>
        <row r="3292">
          <cell r="F3292" t="str">
            <v>successful</v>
          </cell>
          <cell r="T3292" t="str">
            <v>theater</v>
          </cell>
          <cell r="U3292" t="str">
            <v>plays</v>
          </cell>
        </row>
        <row r="3293">
          <cell r="F3293" t="str">
            <v>successful</v>
          </cell>
          <cell r="T3293" t="str">
            <v>theater</v>
          </cell>
          <cell r="U3293" t="str">
            <v>plays</v>
          </cell>
        </row>
        <row r="3294">
          <cell r="F3294" t="str">
            <v>successful</v>
          </cell>
          <cell r="T3294" t="str">
            <v>theater</v>
          </cell>
          <cell r="U3294" t="str">
            <v>plays</v>
          </cell>
        </row>
        <row r="3295">
          <cell r="F3295" t="str">
            <v>successful</v>
          </cell>
          <cell r="T3295" t="str">
            <v>theater</v>
          </cell>
          <cell r="U3295" t="str">
            <v>plays</v>
          </cell>
        </row>
        <row r="3296">
          <cell r="F3296" t="str">
            <v>successful</v>
          </cell>
          <cell r="T3296" t="str">
            <v>theater</v>
          </cell>
          <cell r="U3296" t="str">
            <v>plays</v>
          </cell>
        </row>
        <row r="3297">
          <cell r="F3297" t="str">
            <v>successful</v>
          </cell>
          <cell r="T3297" t="str">
            <v>theater</v>
          </cell>
          <cell r="U3297" t="str">
            <v>plays</v>
          </cell>
        </row>
        <row r="3298">
          <cell r="F3298" t="str">
            <v>successful</v>
          </cell>
          <cell r="T3298" t="str">
            <v>theater</v>
          </cell>
          <cell r="U3298" t="str">
            <v>plays</v>
          </cell>
        </row>
        <row r="3299">
          <cell r="F3299" t="str">
            <v>successful</v>
          </cell>
          <cell r="T3299" t="str">
            <v>theater</v>
          </cell>
          <cell r="U3299" t="str">
            <v>plays</v>
          </cell>
        </row>
        <row r="3300">
          <cell r="F3300" t="str">
            <v>successful</v>
          </cell>
          <cell r="T3300" t="str">
            <v>theater</v>
          </cell>
          <cell r="U3300" t="str">
            <v>plays</v>
          </cell>
        </row>
        <row r="3301">
          <cell r="F3301" t="str">
            <v>successful</v>
          </cell>
          <cell r="T3301" t="str">
            <v>theater</v>
          </cell>
          <cell r="U3301" t="str">
            <v>plays</v>
          </cell>
        </row>
        <row r="3302">
          <cell r="F3302" t="str">
            <v>successful</v>
          </cell>
          <cell r="T3302" t="str">
            <v>theater</v>
          </cell>
          <cell r="U3302" t="str">
            <v>plays</v>
          </cell>
        </row>
        <row r="3303">
          <cell r="F3303" t="str">
            <v>successful</v>
          </cell>
          <cell r="T3303" t="str">
            <v>theater</v>
          </cell>
          <cell r="U3303" t="str">
            <v>plays</v>
          </cell>
        </row>
        <row r="3304">
          <cell r="F3304" t="str">
            <v>successful</v>
          </cell>
          <cell r="T3304" t="str">
            <v>theater</v>
          </cell>
          <cell r="U3304" t="str">
            <v>plays</v>
          </cell>
        </row>
        <row r="3305">
          <cell r="F3305" t="str">
            <v>successful</v>
          </cell>
          <cell r="T3305" t="str">
            <v>theater</v>
          </cell>
          <cell r="U3305" t="str">
            <v>plays</v>
          </cell>
        </row>
        <row r="3306">
          <cell r="F3306" t="str">
            <v>successful</v>
          </cell>
          <cell r="T3306" t="str">
            <v>theater</v>
          </cell>
          <cell r="U3306" t="str">
            <v>plays</v>
          </cell>
        </row>
        <row r="3307">
          <cell r="F3307" t="str">
            <v>successful</v>
          </cell>
          <cell r="T3307" t="str">
            <v>theater</v>
          </cell>
          <cell r="U3307" t="str">
            <v>plays</v>
          </cell>
        </row>
        <row r="3308">
          <cell r="F3308" t="str">
            <v>successful</v>
          </cell>
          <cell r="T3308" t="str">
            <v>theater</v>
          </cell>
          <cell r="U3308" t="str">
            <v>plays</v>
          </cell>
        </row>
        <row r="3309">
          <cell r="F3309" t="str">
            <v>successful</v>
          </cell>
          <cell r="T3309" t="str">
            <v>theater</v>
          </cell>
          <cell r="U3309" t="str">
            <v>plays</v>
          </cell>
        </row>
        <row r="3310">
          <cell r="F3310" t="str">
            <v>successful</v>
          </cell>
          <cell r="T3310" t="str">
            <v>theater</v>
          </cell>
          <cell r="U3310" t="str">
            <v>plays</v>
          </cell>
        </row>
        <row r="3311">
          <cell r="F3311" t="str">
            <v>successful</v>
          </cell>
          <cell r="T3311" t="str">
            <v>theater</v>
          </cell>
          <cell r="U3311" t="str">
            <v>plays</v>
          </cell>
        </row>
        <row r="3312">
          <cell r="F3312" t="str">
            <v>successful</v>
          </cell>
          <cell r="T3312" t="str">
            <v>theater</v>
          </cell>
          <cell r="U3312" t="str">
            <v>plays</v>
          </cell>
        </row>
        <row r="3313">
          <cell r="F3313" t="str">
            <v>successful</v>
          </cell>
          <cell r="T3313" t="str">
            <v>theater</v>
          </cell>
          <cell r="U3313" t="str">
            <v>plays</v>
          </cell>
        </row>
        <row r="3314">
          <cell r="F3314" t="str">
            <v>successful</v>
          </cell>
          <cell r="T3314" t="str">
            <v>theater</v>
          </cell>
          <cell r="U3314" t="str">
            <v>plays</v>
          </cell>
        </row>
        <row r="3315">
          <cell r="F3315" t="str">
            <v>successful</v>
          </cell>
          <cell r="T3315" t="str">
            <v>theater</v>
          </cell>
          <cell r="U3315" t="str">
            <v>plays</v>
          </cell>
        </row>
        <row r="3316">
          <cell r="F3316" t="str">
            <v>successful</v>
          </cell>
          <cell r="T3316" t="str">
            <v>theater</v>
          </cell>
          <cell r="U3316" t="str">
            <v>plays</v>
          </cell>
        </row>
        <row r="3317">
          <cell r="F3317" t="str">
            <v>successful</v>
          </cell>
          <cell r="T3317" t="str">
            <v>theater</v>
          </cell>
          <cell r="U3317" t="str">
            <v>plays</v>
          </cell>
        </row>
        <row r="3318">
          <cell r="F3318" t="str">
            <v>successful</v>
          </cell>
          <cell r="T3318" t="str">
            <v>theater</v>
          </cell>
          <cell r="U3318" t="str">
            <v>plays</v>
          </cell>
        </row>
        <row r="3319">
          <cell r="F3319" t="str">
            <v>successful</v>
          </cell>
          <cell r="T3319" t="str">
            <v>theater</v>
          </cell>
          <cell r="U3319" t="str">
            <v>plays</v>
          </cell>
        </row>
        <row r="3320">
          <cell r="F3320" t="str">
            <v>successful</v>
          </cell>
          <cell r="T3320" t="str">
            <v>theater</v>
          </cell>
          <cell r="U3320" t="str">
            <v>plays</v>
          </cell>
        </row>
        <row r="3321">
          <cell r="F3321" t="str">
            <v>successful</v>
          </cell>
          <cell r="T3321" t="str">
            <v>theater</v>
          </cell>
          <cell r="U3321" t="str">
            <v>plays</v>
          </cell>
        </row>
        <row r="3322">
          <cell r="F3322" t="str">
            <v>successful</v>
          </cell>
          <cell r="T3322" t="str">
            <v>theater</v>
          </cell>
          <cell r="U3322" t="str">
            <v>plays</v>
          </cell>
        </row>
        <row r="3323">
          <cell r="F3323" t="str">
            <v>successful</v>
          </cell>
          <cell r="T3323" t="str">
            <v>theater</v>
          </cell>
          <cell r="U3323" t="str">
            <v>plays</v>
          </cell>
        </row>
        <row r="3324">
          <cell r="F3324" t="str">
            <v>successful</v>
          </cell>
          <cell r="T3324" t="str">
            <v>theater</v>
          </cell>
          <cell r="U3324" t="str">
            <v>plays</v>
          </cell>
        </row>
        <row r="3325">
          <cell r="F3325" t="str">
            <v>successful</v>
          </cell>
          <cell r="T3325" t="str">
            <v>theater</v>
          </cell>
          <cell r="U3325" t="str">
            <v>plays</v>
          </cell>
        </row>
        <row r="3326">
          <cell r="F3326" t="str">
            <v>successful</v>
          </cell>
          <cell r="T3326" t="str">
            <v>theater</v>
          </cell>
          <cell r="U3326" t="str">
            <v>plays</v>
          </cell>
        </row>
        <row r="3327">
          <cell r="F3327" t="str">
            <v>successful</v>
          </cell>
          <cell r="T3327" t="str">
            <v>theater</v>
          </cell>
          <cell r="U3327" t="str">
            <v>plays</v>
          </cell>
        </row>
        <row r="3328">
          <cell r="F3328" t="str">
            <v>successful</v>
          </cell>
          <cell r="T3328" t="str">
            <v>theater</v>
          </cell>
          <cell r="U3328" t="str">
            <v>plays</v>
          </cell>
        </row>
        <row r="3329">
          <cell r="F3329" t="str">
            <v>successful</v>
          </cell>
          <cell r="T3329" t="str">
            <v>theater</v>
          </cell>
          <cell r="U3329" t="str">
            <v>plays</v>
          </cell>
        </row>
        <row r="3330">
          <cell r="F3330" t="str">
            <v>successful</v>
          </cell>
          <cell r="T3330" t="str">
            <v>theater</v>
          </cell>
          <cell r="U3330" t="str">
            <v>plays</v>
          </cell>
        </row>
        <row r="3331">
          <cell r="F3331" t="str">
            <v>successful</v>
          </cell>
          <cell r="T3331" t="str">
            <v>theater</v>
          </cell>
          <cell r="U3331" t="str">
            <v>plays</v>
          </cell>
        </row>
        <row r="3332">
          <cell r="F3332" t="str">
            <v>successful</v>
          </cell>
          <cell r="T3332" t="str">
            <v>theater</v>
          </cell>
          <cell r="U3332" t="str">
            <v>plays</v>
          </cell>
        </row>
        <row r="3333">
          <cell r="F3333" t="str">
            <v>successful</v>
          </cell>
          <cell r="T3333" t="str">
            <v>theater</v>
          </cell>
          <cell r="U3333" t="str">
            <v>plays</v>
          </cell>
        </row>
        <row r="3334">
          <cell r="F3334" t="str">
            <v>successful</v>
          </cell>
          <cell r="T3334" t="str">
            <v>theater</v>
          </cell>
          <cell r="U3334" t="str">
            <v>plays</v>
          </cell>
        </row>
        <row r="3335">
          <cell r="F3335" t="str">
            <v>successful</v>
          </cell>
          <cell r="T3335" t="str">
            <v>theater</v>
          </cell>
          <cell r="U3335" t="str">
            <v>plays</v>
          </cell>
        </row>
        <row r="3336">
          <cell r="F3336" t="str">
            <v>successful</v>
          </cell>
          <cell r="T3336" t="str">
            <v>theater</v>
          </cell>
          <cell r="U3336" t="str">
            <v>plays</v>
          </cell>
        </row>
        <row r="3337">
          <cell r="F3337" t="str">
            <v>successful</v>
          </cell>
          <cell r="T3337" t="str">
            <v>theater</v>
          </cell>
          <cell r="U3337" t="str">
            <v>plays</v>
          </cell>
        </row>
        <row r="3338">
          <cell r="F3338" t="str">
            <v>successful</v>
          </cell>
          <cell r="T3338" t="str">
            <v>theater</v>
          </cell>
          <cell r="U3338" t="str">
            <v>plays</v>
          </cell>
        </row>
        <row r="3339">
          <cell r="F3339" t="str">
            <v>successful</v>
          </cell>
          <cell r="T3339" t="str">
            <v>theater</v>
          </cell>
          <cell r="U3339" t="str">
            <v>plays</v>
          </cell>
        </row>
        <row r="3340">
          <cell r="F3340" t="str">
            <v>successful</v>
          </cell>
          <cell r="T3340" t="str">
            <v>theater</v>
          </cell>
          <cell r="U3340" t="str">
            <v>plays</v>
          </cell>
        </row>
        <row r="3341">
          <cell r="F3341" t="str">
            <v>successful</v>
          </cell>
          <cell r="T3341" t="str">
            <v>theater</v>
          </cell>
          <cell r="U3341" t="str">
            <v>plays</v>
          </cell>
        </row>
        <row r="3342">
          <cell r="F3342" t="str">
            <v>successful</v>
          </cell>
          <cell r="T3342" t="str">
            <v>theater</v>
          </cell>
          <cell r="U3342" t="str">
            <v>plays</v>
          </cell>
        </row>
        <row r="3343">
          <cell r="F3343" t="str">
            <v>successful</v>
          </cell>
          <cell r="T3343" t="str">
            <v>theater</v>
          </cell>
          <cell r="U3343" t="str">
            <v>plays</v>
          </cell>
        </row>
        <row r="3344">
          <cell r="F3344" t="str">
            <v>successful</v>
          </cell>
          <cell r="T3344" t="str">
            <v>theater</v>
          </cell>
          <cell r="U3344" t="str">
            <v>plays</v>
          </cell>
        </row>
        <row r="3345">
          <cell r="F3345" t="str">
            <v>successful</v>
          </cell>
          <cell r="T3345" t="str">
            <v>theater</v>
          </cell>
          <cell r="U3345" t="str">
            <v>plays</v>
          </cell>
        </row>
        <row r="3346">
          <cell r="F3346" t="str">
            <v>successful</v>
          </cell>
          <cell r="T3346" t="str">
            <v>theater</v>
          </cell>
          <cell r="U3346" t="str">
            <v>plays</v>
          </cell>
        </row>
        <row r="3347">
          <cell r="F3347" t="str">
            <v>successful</v>
          </cell>
          <cell r="T3347" t="str">
            <v>theater</v>
          </cell>
          <cell r="U3347" t="str">
            <v>plays</v>
          </cell>
        </row>
        <row r="3348">
          <cell r="F3348" t="str">
            <v>successful</v>
          </cell>
          <cell r="T3348" t="str">
            <v>theater</v>
          </cell>
          <cell r="U3348" t="str">
            <v>plays</v>
          </cell>
        </row>
        <row r="3349">
          <cell r="F3349" t="str">
            <v>successful</v>
          </cell>
          <cell r="T3349" t="str">
            <v>theater</v>
          </cell>
          <cell r="U3349" t="str">
            <v>plays</v>
          </cell>
        </row>
        <row r="3350">
          <cell r="F3350" t="str">
            <v>successful</v>
          </cell>
          <cell r="T3350" t="str">
            <v>theater</v>
          </cell>
          <cell r="U3350" t="str">
            <v>plays</v>
          </cell>
        </row>
        <row r="3351">
          <cell r="F3351" t="str">
            <v>successful</v>
          </cell>
          <cell r="T3351" t="str">
            <v>theater</v>
          </cell>
          <cell r="U3351" t="str">
            <v>plays</v>
          </cell>
        </row>
        <row r="3352">
          <cell r="F3352" t="str">
            <v>successful</v>
          </cell>
          <cell r="T3352" t="str">
            <v>theater</v>
          </cell>
          <cell r="U3352" t="str">
            <v>plays</v>
          </cell>
        </row>
        <row r="3353">
          <cell r="F3353" t="str">
            <v>successful</v>
          </cell>
          <cell r="T3353" t="str">
            <v>theater</v>
          </cell>
          <cell r="U3353" t="str">
            <v>plays</v>
          </cell>
        </row>
        <row r="3354">
          <cell r="F3354" t="str">
            <v>successful</v>
          </cell>
          <cell r="T3354" t="str">
            <v>theater</v>
          </cell>
          <cell r="U3354" t="str">
            <v>plays</v>
          </cell>
        </row>
        <row r="3355">
          <cell r="F3355" t="str">
            <v>successful</v>
          </cell>
          <cell r="T3355" t="str">
            <v>theater</v>
          </cell>
          <cell r="U3355" t="str">
            <v>plays</v>
          </cell>
        </row>
        <row r="3356">
          <cell r="F3356" t="str">
            <v>successful</v>
          </cell>
          <cell r="T3356" t="str">
            <v>theater</v>
          </cell>
          <cell r="U3356" t="str">
            <v>plays</v>
          </cell>
        </row>
        <row r="3357">
          <cell r="F3357" t="str">
            <v>successful</v>
          </cell>
          <cell r="T3357" t="str">
            <v>theater</v>
          </cell>
          <cell r="U3357" t="str">
            <v>plays</v>
          </cell>
        </row>
        <row r="3358">
          <cell r="F3358" t="str">
            <v>successful</v>
          </cell>
          <cell r="T3358" t="str">
            <v>theater</v>
          </cell>
          <cell r="U3358" t="str">
            <v>plays</v>
          </cell>
        </row>
        <row r="3359">
          <cell r="F3359" t="str">
            <v>successful</v>
          </cell>
          <cell r="T3359" t="str">
            <v>theater</v>
          </cell>
          <cell r="U3359" t="str">
            <v>plays</v>
          </cell>
        </row>
        <row r="3360">
          <cell r="F3360" t="str">
            <v>successful</v>
          </cell>
          <cell r="T3360" t="str">
            <v>theater</v>
          </cell>
          <cell r="U3360" t="str">
            <v>plays</v>
          </cell>
        </row>
        <row r="3361">
          <cell r="F3361" t="str">
            <v>successful</v>
          </cell>
          <cell r="T3361" t="str">
            <v>theater</v>
          </cell>
          <cell r="U3361" t="str">
            <v>plays</v>
          </cell>
        </row>
        <row r="3362">
          <cell r="F3362" t="str">
            <v>successful</v>
          </cell>
          <cell r="T3362" t="str">
            <v>theater</v>
          </cell>
          <cell r="U3362" t="str">
            <v>plays</v>
          </cell>
        </row>
        <row r="3363">
          <cell r="F3363" t="str">
            <v>successful</v>
          </cell>
          <cell r="T3363" t="str">
            <v>theater</v>
          </cell>
          <cell r="U3363" t="str">
            <v>plays</v>
          </cell>
        </row>
        <row r="3364">
          <cell r="F3364" t="str">
            <v>successful</v>
          </cell>
          <cell r="T3364" t="str">
            <v>theater</v>
          </cell>
          <cell r="U3364" t="str">
            <v>plays</v>
          </cell>
        </row>
        <row r="3365">
          <cell r="F3365" t="str">
            <v>successful</v>
          </cell>
          <cell r="T3365" t="str">
            <v>theater</v>
          </cell>
          <cell r="U3365" t="str">
            <v>plays</v>
          </cell>
        </row>
        <row r="3366">
          <cell r="F3366" t="str">
            <v>successful</v>
          </cell>
          <cell r="T3366" t="str">
            <v>theater</v>
          </cell>
          <cell r="U3366" t="str">
            <v>plays</v>
          </cell>
        </row>
        <row r="3367">
          <cell r="F3367" t="str">
            <v>successful</v>
          </cell>
          <cell r="T3367" t="str">
            <v>theater</v>
          </cell>
          <cell r="U3367" t="str">
            <v>plays</v>
          </cell>
        </row>
        <row r="3368">
          <cell r="F3368" t="str">
            <v>successful</v>
          </cell>
          <cell r="T3368" t="str">
            <v>theater</v>
          </cell>
          <cell r="U3368" t="str">
            <v>plays</v>
          </cell>
        </row>
        <row r="3369">
          <cell r="F3369" t="str">
            <v>successful</v>
          </cell>
          <cell r="T3369" t="str">
            <v>theater</v>
          </cell>
          <cell r="U3369" t="str">
            <v>plays</v>
          </cell>
        </row>
        <row r="3370">
          <cell r="F3370" t="str">
            <v>successful</v>
          </cell>
          <cell r="T3370" t="str">
            <v>theater</v>
          </cell>
          <cell r="U3370" t="str">
            <v>plays</v>
          </cell>
        </row>
        <row r="3371">
          <cell r="F3371" t="str">
            <v>successful</v>
          </cell>
          <cell r="T3371" t="str">
            <v>theater</v>
          </cell>
          <cell r="U3371" t="str">
            <v>plays</v>
          </cell>
        </row>
        <row r="3372">
          <cell r="F3372" t="str">
            <v>successful</v>
          </cell>
          <cell r="T3372" t="str">
            <v>theater</v>
          </cell>
          <cell r="U3372" t="str">
            <v>plays</v>
          </cell>
        </row>
        <row r="3373">
          <cell r="F3373" t="str">
            <v>successful</v>
          </cell>
          <cell r="T3373" t="str">
            <v>theater</v>
          </cell>
          <cell r="U3373" t="str">
            <v>plays</v>
          </cell>
        </row>
        <row r="3374">
          <cell r="F3374" t="str">
            <v>successful</v>
          </cell>
          <cell r="T3374" t="str">
            <v>theater</v>
          </cell>
          <cell r="U3374" t="str">
            <v>plays</v>
          </cell>
        </row>
        <row r="3375">
          <cell r="F3375" t="str">
            <v>successful</v>
          </cell>
          <cell r="T3375" t="str">
            <v>theater</v>
          </cell>
          <cell r="U3375" t="str">
            <v>plays</v>
          </cell>
        </row>
        <row r="3376">
          <cell r="F3376" t="str">
            <v>successful</v>
          </cell>
          <cell r="T3376" t="str">
            <v>theater</v>
          </cell>
          <cell r="U3376" t="str">
            <v>plays</v>
          </cell>
        </row>
        <row r="3377">
          <cell r="F3377" t="str">
            <v>successful</v>
          </cell>
          <cell r="T3377" t="str">
            <v>theater</v>
          </cell>
          <cell r="U3377" t="str">
            <v>plays</v>
          </cell>
        </row>
        <row r="3378">
          <cell r="F3378" t="str">
            <v>successful</v>
          </cell>
          <cell r="T3378" t="str">
            <v>theater</v>
          </cell>
          <cell r="U3378" t="str">
            <v>plays</v>
          </cell>
        </row>
        <row r="3379">
          <cell r="F3379" t="str">
            <v>successful</v>
          </cell>
          <cell r="T3379" t="str">
            <v>theater</v>
          </cell>
          <cell r="U3379" t="str">
            <v>plays</v>
          </cell>
        </row>
        <row r="3380">
          <cell r="F3380" t="str">
            <v>successful</v>
          </cell>
          <cell r="T3380" t="str">
            <v>theater</v>
          </cell>
          <cell r="U3380" t="str">
            <v>plays</v>
          </cell>
        </row>
        <row r="3381">
          <cell r="F3381" t="str">
            <v>successful</v>
          </cell>
          <cell r="T3381" t="str">
            <v>theater</v>
          </cell>
          <cell r="U3381" t="str">
            <v>plays</v>
          </cell>
        </row>
        <row r="3382">
          <cell r="F3382" t="str">
            <v>successful</v>
          </cell>
          <cell r="T3382" t="str">
            <v>theater</v>
          </cell>
          <cell r="U3382" t="str">
            <v>plays</v>
          </cell>
        </row>
        <row r="3383">
          <cell r="F3383" t="str">
            <v>successful</v>
          </cell>
          <cell r="T3383" t="str">
            <v>theater</v>
          </cell>
          <cell r="U3383" t="str">
            <v>plays</v>
          </cell>
        </row>
        <row r="3384">
          <cell r="F3384" t="str">
            <v>successful</v>
          </cell>
          <cell r="T3384" t="str">
            <v>theater</v>
          </cell>
          <cell r="U3384" t="str">
            <v>plays</v>
          </cell>
        </row>
        <row r="3385">
          <cell r="F3385" t="str">
            <v>successful</v>
          </cell>
          <cell r="T3385" t="str">
            <v>theater</v>
          </cell>
          <cell r="U3385" t="str">
            <v>plays</v>
          </cell>
        </row>
        <row r="3386">
          <cell r="F3386" t="str">
            <v>successful</v>
          </cell>
          <cell r="T3386" t="str">
            <v>theater</v>
          </cell>
          <cell r="U3386" t="str">
            <v>plays</v>
          </cell>
        </row>
        <row r="3387">
          <cell r="F3387" t="str">
            <v>successful</v>
          </cell>
          <cell r="T3387" t="str">
            <v>theater</v>
          </cell>
          <cell r="U3387" t="str">
            <v>plays</v>
          </cell>
        </row>
        <row r="3388">
          <cell r="F3388" t="str">
            <v>successful</v>
          </cell>
          <cell r="T3388" t="str">
            <v>theater</v>
          </cell>
          <cell r="U3388" t="str">
            <v>plays</v>
          </cell>
        </row>
        <row r="3389">
          <cell r="F3389" t="str">
            <v>successful</v>
          </cell>
          <cell r="T3389" t="str">
            <v>theater</v>
          </cell>
          <cell r="U3389" t="str">
            <v>plays</v>
          </cell>
        </row>
        <row r="3390">
          <cell r="F3390" t="str">
            <v>successful</v>
          </cell>
          <cell r="T3390" t="str">
            <v>theater</v>
          </cell>
          <cell r="U3390" t="str">
            <v>plays</v>
          </cell>
        </row>
        <row r="3391">
          <cell r="F3391" t="str">
            <v>successful</v>
          </cell>
          <cell r="T3391" t="str">
            <v>theater</v>
          </cell>
          <cell r="U3391" t="str">
            <v>plays</v>
          </cell>
        </row>
        <row r="3392">
          <cell r="F3392" t="str">
            <v>successful</v>
          </cell>
          <cell r="T3392" t="str">
            <v>theater</v>
          </cell>
          <cell r="U3392" t="str">
            <v>plays</v>
          </cell>
        </row>
        <row r="3393">
          <cell r="F3393" t="str">
            <v>successful</v>
          </cell>
          <cell r="T3393" t="str">
            <v>theater</v>
          </cell>
          <cell r="U3393" t="str">
            <v>plays</v>
          </cell>
        </row>
        <row r="3394">
          <cell r="F3394" t="str">
            <v>successful</v>
          </cell>
          <cell r="T3394" t="str">
            <v>theater</v>
          </cell>
          <cell r="U3394" t="str">
            <v>plays</v>
          </cell>
        </row>
        <row r="3395">
          <cell r="F3395" t="str">
            <v>successful</v>
          </cell>
          <cell r="T3395" t="str">
            <v>theater</v>
          </cell>
          <cell r="U3395" t="str">
            <v>plays</v>
          </cell>
        </row>
        <row r="3396">
          <cell r="F3396" t="str">
            <v>successful</v>
          </cell>
          <cell r="T3396" t="str">
            <v>theater</v>
          </cell>
          <cell r="U3396" t="str">
            <v>plays</v>
          </cell>
        </row>
        <row r="3397">
          <cell r="F3397" t="str">
            <v>successful</v>
          </cell>
          <cell r="T3397" t="str">
            <v>theater</v>
          </cell>
          <cell r="U3397" t="str">
            <v>plays</v>
          </cell>
        </row>
        <row r="3398">
          <cell r="F3398" t="str">
            <v>successful</v>
          </cell>
          <cell r="T3398" t="str">
            <v>theater</v>
          </cell>
          <cell r="U3398" t="str">
            <v>plays</v>
          </cell>
        </row>
        <row r="3399">
          <cell r="F3399" t="str">
            <v>successful</v>
          </cell>
          <cell r="T3399" t="str">
            <v>theater</v>
          </cell>
          <cell r="U3399" t="str">
            <v>plays</v>
          </cell>
        </row>
        <row r="3400">
          <cell r="F3400" t="str">
            <v>successful</v>
          </cell>
          <cell r="T3400" t="str">
            <v>theater</v>
          </cell>
          <cell r="U3400" t="str">
            <v>plays</v>
          </cell>
        </row>
        <row r="3401">
          <cell r="F3401" t="str">
            <v>successful</v>
          </cell>
          <cell r="T3401" t="str">
            <v>theater</v>
          </cell>
          <cell r="U3401" t="str">
            <v>plays</v>
          </cell>
        </row>
        <row r="3402">
          <cell r="F3402" t="str">
            <v>successful</v>
          </cell>
          <cell r="T3402" t="str">
            <v>theater</v>
          </cell>
          <cell r="U3402" t="str">
            <v>plays</v>
          </cell>
        </row>
        <row r="3403">
          <cell r="F3403" t="str">
            <v>successful</v>
          </cell>
          <cell r="T3403" t="str">
            <v>theater</v>
          </cell>
          <cell r="U3403" t="str">
            <v>plays</v>
          </cell>
        </row>
        <row r="3404">
          <cell r="F3404" t="str">
            <v>successful</v>
          </cell>
          <cell r="T3404" t="str">
            <v>theater</v>
          </cell>
          <cell r="U3404" t="str">
            <v>plays</v>
          </cell>
        </row>
        <row r="3405">
          <cell r="F3405" t="str">
            <v>successful</v>
          </cell>
          <cell r="T3405" t="str">
            <v>theater</v>
          </cell>
          <cell r="U3405" t="str">
            <v>plays</v>
          </cell>
        </row>
        <row r="3406">
          <cell r="F3406" t="str">
            <v>successful</v>
          </cell>
          <cell r="T3406" t="str">
            <v>theater</v>
          </cell>
          <cell r="U3406" t="str">
            <v>plays</v>
          </cell>
        </row>
        <row r="3407">
          <cell r="F3407" t="str">
            <v>successful</v>
          </cell>
          <cell r="T3407" t="str">
            <v>theater</v>
          </cell>
          <cell r="U3407" t="str">
            <v>plays</v>
          </cell>
        </row>
        <row r="3408">
          <cell r="F3408" t="str">
            <v>successful</v>
          </cell>
          <cell r="T3408" t="str">
            <v>theater</v>
          </cell>
          <cell r="U3408" t="str">
            <v>plays</v>
          </cell>
        </row>
        <row r="3409">
          <cell r="F3409" t="str">
            <v>successful</v>
          </cell>
          <cell r="T3409" t="str">
            <v>theater</v>
          </cell>
          <cell r="U3409" t="str">
            <v>plays</v>
          </cell>
        </row>
        <row r="3410">
          <cell r="F3410" t="str">
            <v>successful</v>
          </cell>
          <cell r="T3410" t="str">
            <v>theater</v>
          </cell>
          <cell r="U3410" t="str">
            <v>plays</v>
          </cell>
        </row>
        <row r="3411">
          <cell r="F3411" t="str">
            <v>successful</v>
          </cell>
          <cell r="T3411" t="str">
            <v>theater</v>
          </cell>
          <cell r="U3411" t="str">
            <v>plays</v>
          </cell>
        </row>
        <row r="3412">
          <cell r="F3412" t="str">
            <v>successful</v>
          </cell>
          <cell r="T3412" t="str">
            <v>theater</v>
          </cell>
          <cell r="U3412" t="str">
            <v>plays</v>
          </cell>
        </row>
        <row r="3413">
          <cell r="F3413" t="str">
            <v>successful</v>
          </cell>
          <cell r="T3413" t="str">
            <v>theater</v>
          </cell>
          <cell r="U3413" t="str">
            <v>plays</v>
          </cell>
        </row>
        <row r="3414">
          <cell r="F3414" t="str">
            <v>successful</v>
          </cell>
          <cell r="T3414" t="str">
            <v>theater</v>
          </cell>
          <cell r="U3414" t="str">
            <v>plays</v>
          </cell>
        </row>
        <row r="3415">
          <cell r="F3415" t="str">
            <v>successful</v>
          </cell>
          <cell r="T3415" t="str">
            <v>theater</v>
          </cell>
          <cell r="U3415" t="str">
            <v>plays</v>
          </cell>
        </row>
        <row r="3416">
          <cell r="F3416" t="str">
            <v>successful</v>
          </cell>
          <cell r="T3416" t="str">
            <v>theater</v>
          </cell>
          <cell r="U3416" t="str">
            <v>plays</v>
          </cell>
        </row>
        <row r="3417">
          <cell r="F3417" t="str">
            <v>successful</v>
          </cell>
          <cell r="T3417" t="str">
            <v>theater</v>
          </cell>
          <cell r="U3417" t="str">
            <v>plays</v>
          </cell>
        </row>
        <row r="3418">
          <cell r="F3418" t="str">
            <v>successful</v>
          </cell>
          <cell r="T3418" t="str">
            <v>theater</v>
          </cell>
          <cell r="U3418" t="str">
            <v>plays</v>
          </cell>
        </row>
        <row r="3419">
          <cell r="F3419" t="str">
            <v>successful</v>
          </cell>
          <cell r="T3419" t="str">
            <v>theater</v>
          </cell>
          <cell r="U3419" t="str">
            <v>plays</v>
          </cell>
        </row>
        <row r="3420">
          <cell r="F3420" t="str">
            <v>successful</v>
          </cell>
          <cell r="T3420" t="str">
            <v>theater</v>
          </cell>
          <cell r="U3420" t="str">
            <v>plays</v>
          </cell>
        </row>
        <row r="3421">
          <cell r="F3421" t="str">
            <v>successful</v>
          </cell>
          <cell r="T3421" t="str">
            <v>theater</v>
          </cell>
          <cell r="U3421" t="str">
            <v>plays</v>
          </cell>
        </row>
        <row r="3422">
          <cell r="F3422" t="str">
            <v>successful</v>
          </cell>
          <cell r="T3422" t="str">
            <v>theater</v>
          </cell>
          <cell r="U3422" t="str">
            <v>plays</v>
          </cell>
        </row>
        <row r="3423">
          <cell r="F3423" t="str">
            <v>successful</v>
          </cell>
          <cell r="T3423" t="str">
            <v>theater</v>
          </cell>
          <cell r="U3423" t="str">
            <v>plays</v>
          </cell>
        </row>
        <row r="3424">
          <cell r="F3424" t="str">
            <v>successful</v>
          </cell>
          <cell r="T3424" t="str">
            <v>theater</v>
          </cell>
          <cell r="U3424" t="str">
            <v>plays</v>
          </cell>
        </row>
        <row r="3425">
          <cell r="F3425" t="str">
            <v>successful</v>
          </cell>
          <cell r="T3425" t="str">
            <v>theater</v>
          </cell>
          <cell r="U3425" t="str">
            <v>plays</v>
          </cell>
        </row>
        <row r="3426">
          <cell r="F3426" t="str">
            <v>successful</v>
          </cell>
          <cell r="T3426" t="str">
            <v>theater</v>
          </cell>
          <cell r="U3426" t="str">
            <v>plays</v>
          </cell>
        </row>
        <row r="3427">
          <cell r="F3427" t="str">
            <v>successful</v>
          </cell>
          <cell r="T3427" t="str">
            <v>theater</v>
          </cell>
          <cell r="U3427" t="str">
            <v>plays</v>
          </cell>
        </row>
        <row r="3428">
          <cell r="F3428" t="str">
            <v>successful</v>
          </cell>
          <cell r="T3428" t="str">
            <v>theater</v>
          </cell>
          <cell r="U3428" t="str">
            <v>plays</v>
          </cell>
        </row>
        <row r="3429">
          <cell r="F3429" t="str">
            <v>successful</v>
          </cell>
          <cell r="T3429" t="str">
            <v>theater</v>
          </cell>
          <cell r="U3429" t="str">
            <v>plays</v>
          </cell>
        </row>
        <row r="3430">
          <cell r="F3430" t="str">
            <v>successful</v>
          </cell>
          <cell r="T3430" t="str">
            <v>theater</v>
          </cell>
          <cell r="U3430" t="str">
            <v>plays</v>
          </cell>
        </row>
        <row r="3431">
          <cell r="F3431" t="str">
            <v>successful</v>
          </cell>
          <cell r="T3431" t="str">
            <v>theater</v>
          </cell>
          <cell r="U3431" t="str">
            <v>plays</v>
          </cell>
        </row>
        <row r="3432">
          <cell r="F3432" t="str">
            <v>successful</v>
          </cell>
          <cell r="T3432" t="str">
            <v>theater</v>
          </cell>
          <cell r="U3432" t="str">
            <v>plays</v>
          </cell>
        </row>
        <row r="3433">
          <cell r="F3433" t="str">
            <v>successful</v>
          </cell>
          <cell r="T3433" t="str">
            <v>theater</v>
          </cell>
          <cell r="U3433" t="str">
            <v>plays</v>
          </cell>
        </row>
        <row r="3434">
          <cell r="F3434" t="str">
            <v>successful</v>
          </cell>
          <cell r="T3434" t="str">
            <v>theater</v>
          </cell>
          <cell r="U3434" t="str">
            <v>plays</v>
          </cell>
        </row>
        <row r="3435">
          <cell r="F3435" t="str">
            <v>successful</v>
          </cell>
          <cell r="T3435" t="str">
            <v>theater</v>
          </cell>
          <cell r="U3435" t="str">
            <v>plays</v>
          </cell>
        </row>
        <row r="3436">
          <cell r="F3436" t="str">
            <v>successful</v>
          </cell>
          <cell r="T3436" t="str">
            <v>theater</v>
          </cell>
          <cell r="U3436" t="str">
            <v>plays</v>
          </cell>
        </row>
        <row r="3437">
          <cell r="F3437" t="str">
            <v>successful</v>
          </cell>
          <cell r="T3437" t="str">
            <v>theater</v>
          </cell>
          <cell r="U3437" t="str">
            <v>plays</v>
          </cell>
        </row>
        <row r="3438">
          <cell r="F3438" t="str">
            <v>successful</v>
          </cell>
          <cell r="T3438" t="str">
            <v>theater</v>
          </cell>
          <cell r="U3438" t="str">
            <v>plays</v>
          </cell>
        </row>
        <row r="3439">
          <cell r="F3439" t="str">
            <v>successful</v>
          </cell>
          <cell r="T3439" t="str">
            <v>theater</v>
          </cell>
          <cell r="U3439" t="str">
            <v>plays</v>
          </cell>
        </row>
        <row r="3440">
          <cell r="F3440" t="str">
            <v>successful</v>
          </cell>
          <cell r="T3440" t="str">
            <v>theater</v>
          </cell>
          <cell r="U3440" t="str">
            <v>plays</v>
          </cell>
        </row>
        <row r="3441">
          <cell r="F3441" t="str">
            <v>successful</v>
          </cell>
          <cell r="T3441" t="str">
            <v>theater</v>
          </cell>
          <cell r="U3441" t="str">
            <v>plays</v>
          </cell>
        </row>
        <row r="3442">
          <cell r="F3442" t="str">
            <v>successful</v>
          </cell>
          <cell r="T3442" t="str">
            <v>theater</v>
          </cell>
          <cell r="U3442" t="str">
            <v>plays</v>
          </cell>
        </row>
        <row r="3443">
          <cell r="F3443" t="str">
            <v>successful</v>
          </cell>
          <cell r="T3443" t="str">
            <v>theater</v>
          </cell>
          <cell r="U3443" t="str">
            <v>plays</v>
          </cell>
        </row>
        <row r="3444">
          <cell r="F3444" t="str">
            <v>successful</v>
          </cell>
          <cell r="T3444" t="str">
            <v>theater</v>
          </cell>
          <cell r="U3444" t="str">
            <v>plays</v>
          </cell>
        </row>
        <row r="3445">
          <cell r="F3445" t="str">
            <v>successful</v>
          </cell>
          <cell r="T3445" t="str">
            <v>theater</v>
          </cell>
          <cell r="U3445" t="str">
            <v>plays</v>
          </cell>
        </row>
        <row r="3446">
          <cell r="F3446" t="str">
            <v>successful</v>
          </cell>
          <cell r="T3446" t="str">
            <v>theater</v>
          </cell>
          <cell r="U3446" t="str">
            <v>plays</v>
          </cell>
        </row>
        <row r="3447">
          <cell r="F3447" t="str">
            <v>successful</v>
          </cell>
          <cell r="T3447" t="str">
            <v>theater</v>
          </cell>
          <cell r="U3447" t="str">
            <v>plays</v>
          </cell>
        </row>
        <row r="3448">
          <cell r="F3448" t="str">
            <v>successful</v>
          </cell>
          <cell r="T3448" t="str">
            <v>theater</v>
          </cell>
          <cell r="U3448" t="str">
            <v>plays</v>
          </cell>
        </row>
        <row r="3449">
          <cell r="F3449" t="str">
            <v>successful</v>
          </cell>
          <cell r="T3449" t="str">
            <v>theater</v>
          </cell>
          <cell r="U3449" t="str">
            <v>plays</v>
          </cell>
        </row>
        <row r="3450">
          <cell r="F3450" t="str">
            <v>successful</v>
          </cell>
          <cell r="T3450" t="str">
            <v>theater</v>
          </cell>
          <cell r="U3450" t="str">
            <v>plays</v>
          </cell>
        </row>
        <row r="3451">
          <cell r="F3451" t="str">
            <v>successful</v>
          </cell>
          <cell r="T3451" t="str">
            <v>theater</v>
          </cell>
          <cell r="U3451" t="str">
            <v>plays</v>
          </cell>
        </row>
        <row r="3452">
          <cell r="F3452" t="str">
            <v>successful</v>
          </cell>
          <cell r="T3452" t="str">
            <v>theater</v>
          </cell>
          <cell r="U3452" t="str">
            <v>plays</v>
          </cell>
        </row>
        <row r="3453">
          <cell r="F3453" t="str">
            <v>successful</v>
          </cell>
          <cell r="T3453" t="str">
            <v>theater</v>
          </cell>
          <cell r="U3453" t="str">
            <v>plays</v>
          </cell>
        </row>
        <row r="3454">
          <cell r="F3454" t="str">
            <v>successful</v>
          </cell>
          <cell r="T3454" t="str">
            <v>theater</v>
          </cell>
          <cell r="U3454" t="str">
            <v>plays</v>
          </cell>
        </row>
        <row r="3455">
          <cell r="F3455" t="str">
            <v>successful</v>
          </cell>
          <cell r="T3455" t="str">
            <v>theater</v>
          </cell>
          <cell r="U3455" t="str">
            <v>plays</v>
          </cell>
        </row>
        <row r="3456">
          <cell r="F3456" t="str">
            <v>successful</v>
          </cell>
          <cell r="T3456" t="str">
            <v>theater</v>
          </cell>
          <cell r="U3456" t="str">
            <v>plays</v>
          </cell>
        </row>
        <row r="3457">
          <cell r="F3457" t="str">
            <v>successful</v>
          </cell>
          <cell r="T3457" t="str">
            <v>theater</v>
          </cell>
          <cell r="U3457" t="str">
            <v>plays</v>
          </cell>
        </row>
        <row r="3458">
          <cell r="F3458" t="str">
            <v>successful</v>
          </cell>
          <cell r="T3458" t="str">
            <v>theater</v>
          </cell>
          <cell r="U3458" t="str">
            <v>plays</v>
          </cell>
        </row>
        <row r="3459">
          <cell r="F3459" t="str">
            <v>successful</v>
          </cell>
          <cell r="T3459" t="str">
            <v>theater</v>
          </cell>
          <cell r="U3459" t="str">
            <v>plays</v>
          </cell>
        </row>
        <row r="3460">
          <cell r="F3460" t="str">
            <v>successful</v>
          </cell>
          <cell r="T3460" t="str">
            <v>theater</v>
          </cell>
          <cell r="U3460" t="str">
            <v>plays</v>
          </cell>
        </row>
        <row r="3461">
          <cell r="F3461" t="str">
            <v>successful</v>
          </cell>
          <cell r="T3461" t="str">
            <v>theater</v>
          </cell>
          <cell r="U3461" t="str">
            <v>plays</v>
          </cell>
        </row>
        <row r="3462">
          <cell r="F3462" t="str">
            <v>successful</v>
          </cell>
          <cell r="T3462" t="str">
            <v>theater</v>
          </cell>
          <cell r="U3462" t="str">
            <v>plays</v>
          </cell>
        </row>
        <row r="3463">
          <cell r="F3463" t="str">
            <v>successful</v>
          </cell>
          <cell r="T3463" t="str">
            <v>theater</v>
          </cell>
          <cell r="U3463" t="str">
            <v>plays</v>
          </cell>
        </row>
        <row r="3464">
          <cell r="F3464" t="str">
            <v>successful</v>
          </cell>
          <cell r="T3464" t="str">
            <v>theater</v>
          </cell>
          <cell r="U3464" t="str">
            <v>plays</v>
          </cell>
        </row>
        <row r="3465">
          <cell r="F3465" t="str">
            <v>successful</v>
          </cell>
          <cell r="T3465" t="str">
            <v>theater</v>
          </cell>
          <cell r="U3465" t="str">
            <v>plays</v>
          </cell>
        </row>
        <row r="3466">
          <cell r="F3466" t="str">
            <v>successful</v>
          </cell>
          <cell r="T3466" t="str">
            <v>theater</v>
          </cell>
          <cell r="U3466" t="str">
            <v>plays</v>
          </cell>
        </row>
        <row r="3467">
          <cell r="F3467" t="str">
            <v>successful</v>
          </cell>
          <cell r="T3467" t="str">
            <v>theater</v>
          </cell>
          <cell r="U3467" t="str">
            <v>plays</v>
          </cell>
        </row>
        <row r="3468">
          <cell r="F3468" t="str">
            <v>successful</v>
          </cell>
          <cell r="T3468" t="str">
            <v>theater</v>
          </cell>
          <cell r="U3468" t="str">
            <v>plays</v>
          </cell>
        </row>
        <row r="3469">
          <cell r="F3469" t="str">
            <v>successful</v>
          </cell>
          <cell r="T3469" t="str">
            <v>theater</v>
          </cell>
          <cell r="U3469" t="str">
            <v>plays</v>
          </cell>
        </row>
        <row r="3470">
          <cell r="F3470" t="str">
            <v>successful</v>
          </cell>
          <cell r="T3470" t="str">
            <v>theater</v>
          </cell>
          <cell r="U3470" t="str">
            <v>plays</v>
          </cell>
        </row>
        <row r="3471">
          <cell r="F3471" t="str">
            <v>successful</v>
          </cell>
          <cell r="T3471" t="str">
            <v>theater</v>
          </cell>
          <cell r="U3471" t="str">
            <v>plays</v>
          </cell>
        </row>
        <row r="3472">
          <cell r="F3472" t="str">
            <v>successful</v>
          </cell>
          <cell r="T3472" t="str">
            <v>theater</v>
          </cell>
          <cell r="U3472" t="str">
            <v>plays</v>
          </cell>
        </row>
        <row r="3473">
          <cell r="F3473" t="str">
            <v>successful</v>
          </cell>
          <cell r="T3473" t="str">
            <v>theater</v>
          </cell>
          <cell r="U3473" t="str">
            <v>plays</v>
          </cell>
        </row>
        <row r="3474">
          <cell r="F3474" t="str">
            <v>successful</v>
          </cell>
          <cell r="T3474" t="str">
            <v>theater</v>
          </cell>
          <cell r="U3474" t="str">
            <v>plays</v>
          </cell>
        </row>
        <row r="3475">
          <cell r="F3475" t="str">
            <v>successful</v>
          </cell>
          <cell r="T3475" t="str">
            <v>theater</v>
          </cell>
          <cell r="U3475" t="str">
            <v>plays</v>
          </cell>
        </row>
        <row r="3476">
          <cell r="F3476" t="str">
            <v>successful</v>
          </cell>
          <cell r="T3476" t="str">
            <v>theater</v>
          </cell>
          <cell r="U3476" t="str">
            <v>plays</v>
          </cell>
        </row>
        <row r="3477">
          <cell r="F3477" t="str">
            <v>successful</v>
          </cell>
          <cell r="T3477" t="str">
            <v>theater</v>
          </cell>
          <cell r="U3477" t="str">
            <v>plays</v>
          </cell>
        </row>
        <row r="3478">
          <cell r="F3478" t="str">
            <v>successful</v>
          </cell>
          <cell r="T3478" t="str">
            <v>theater</v>
          </cell>
          <cell r="U3478" t="str">
            <v>plays</v>
          </cell>
        </row>
        <row r="3479">
          <cell r="F3479" t="str">
            <v>successful</v>
          </cell>
          <cell r="T3479" t="str">
            <v>theater</v>
          </cell>
          <cell r="U3479" t="str">
            <v>plays</v>
          </cell>
        </row>
        <row r="3480">
          <cell r="F3480" t="str">
            <v>successful</v>
          </cell>
          <cell r="T3480" t="str">
            <v>theater</v>
          </cell>
          <cell r="U3480" t="str">
            <v>plays</v>
          </cell>
        </row>
        <row r="3481">
          <cell r="F3481" t="str">
            <v>successful</v>
          </cell>
          <cell r="T3481" t="str">
            <v>theater</v>
          </cell>
          <cell r="U3481" t="str">
            <v>plays</v>
          </cell>
        </row>
        <row r="3482">
          <cell r="F3482" t="str">
            <v>successful</v>
          </cell>
          <cell r="T3482" t="str">
            <v>theater</v>
          </cell>
          <cell r="U3482" t="str">
            <v>plays</v>
          </cell>
        </row>
        <row r="3483">
          <cell r="F3483" t="str">
            <v>successful</v>
          </cell>
          <cell r="T3483" t="str">
            <v>theater</v>
          </cell>
          <cell r="U3483" t="str">
            <v>plays</v>
          </cell>
        </row>
        <row r="3484">
          <cell r="F3484" t="str">
            <v>successful</v>
          </cell>
          <cell r="T3484" t="str">
            <v>theater</v>
          </cell>
          <cell r="U3484" t="str">
            <v>plays</v>
          </cell>
        </row>
        <row r="3485">
          <cell r="F3485" t="str">
            <v>successful</v>
          </cell>
          <cell r="T3485" t="str">
            <v>theater</v>
          </cell>
          <cell r="U3485" t="str">
            <v>plays</v>
          </cell>
        </row>
        <row r="3486">
          <cell r="F3486" t="str">
            <v>successful</v>
          </cell>
          <cell r="T3486" t="str">
            <v>theater</v>
          </cell>
          <cell r="U3486" t="str">
            <v>plays</v>
          </cell>
        </row>
        <row r="3487">
          <cell r="F3487" t="str">
            <v>successful</v>
          </cell>
          <cell r="T3487" t="str">
            <v>theater</v>
          </cell>
          <cell r="U3487" t="str">
            <v>plays</v>
          </cell>
        </row>
        <row r="3488">
          <cell r="F3488" t="str">
            <v>successful</v>
          </cell>
          <cell r="T3488" t="str">
            <v>theater</v>
          </cell>
          <cell r="U3488" t="str">
            <v>plays</v>
          </cell>
        </row>
        <row r="3489">
          <cell r="F3489" t="str">
            <v>successful</v>
          </cell>
          <cell r="T3489" t="str">
            <v>theater</v>
          </cell>
          <cell r="U3489" t="str">
            <v>plays</v>
          </cell>
        </row>
        <row r="3490">
          <cell r="F3490" t="str">
            <v>successful</v>
          </cell>
          <cell r="T3490" t="str">
            <v>theater</v>
          </cell>
          <cell r="U3490" t="str">
            <v>plays</v>
          </cell>
        </row>
        <row r="3491">
          <cell r="F3491" t="str">
            <v>successful</v>
          </cell>
          <cell r="T3491" t="str">
            <v>theater</v>
          </cell>
          <cell r="U3491" t="str">
            <v>plays</v>
          </cell>
        </row>
        <row r="3492">
          <cell r="F3492" t="str">
            <v>successful</v>
          </cell>
          <cell r="T3492" t="str">
            <v>theater</v>
          </cell>
          <cell r="U3492" t="str">
            <v>plays</v>
          </cell>
        </row>
        <row r="3493">
          <cell r="F3493" t="str">
            <v>successful</v>
          </cell>
          <cell r="T3493" t="str">
            <v>theater</v>
          </cell>
          <cell r="U3493" t="str">
            <v>plays</v>
          </cell>
        </row>
        <row r="3494">
          <cell r="F3494" t="str">
            <v>successful</v>
          </cell>
          <cell r="T3494" t="str">
            <v>theater</v>
          </cell>
          <cell r="U3494" t="str">
            <v>plays</v>
          </cell>
        </row>
        <row r="3495">
          <cell r="F3495" t="str">
            <v>successful</v>
          </cell>
          <cell r="T3495" t="str">
            <v>theater</v>
          </cell>
          <cell r="U3495" t="str">
            <v>plays</v>
          </cell>
        </row>
        <row r="3496">
          <cell r="F3496" t="str">
            <v>successful</v>
          </cell>
          <cell r="T3496" t="str">
            <v>theater</v>
          </cell>
          <cell r="U3496" t="str">
            <v>plays</v>
          </cell>
        </row>
        <row r="3497">
          <cell r="F3497" t="str">
            <v>successful</v>
          </cell>
          <cell r="T3497" t="str">
            <v>theater</v>
          </cell>
          <cell r="U3497" t="str">
            <v>plays</v>
          </cell>
        </row>
        <row r="3498">
          <cell r="F3498" t="str">
            <v>successful</v>
          </cell>
          <cell r="T3498" t="str">
            <v>theater</v>
          </cell>
          <cell r="U3498" t="str">
            <v>plays</v>
          </cell>
        </row>
        <row r="3499">
          <cell r="F3499" t="str">
            <v>successful</v>
          </cell>
          <cell r="T3499" t="str">
            <v>theater</v>
          </cell>
          <cell r="U3499" t="str">
            <v>plays</v>
          </cell>
        </row>
        <row r="3500">
          <cell r="F3500" t="str">
            <v>successful</v>
          </cell>
          <cell r="T3500" t="str">
            <v>theater</v>
          </cell>
          <cell r="U3500" t="str">
            <v>plays</v>
          </cell>
        </row>
        <row r="3501">
          <cell r="F3501" t="str">
            <v>successful</v>
          </cell>
          <cell r="T3501" t="str">
            <v>theater</v>
          </cell>
          <cell r="U3501" t="str">
            <v>plays</v>
          </cell>
        </row>
        <row r="3502">
          <cell r="F3502" t="str">
            <v>successful</v>
          </cell>
          <cell r="T3502" t="str">
            <v>theater</v>
          </cell>
          <cell r="U3502" t="str">
            <v>plays</v>
          </cell>
        </row>
        <row r="3503">
          <cell r="F3503" t="str">
            <v>successful</v>
          </cell>
          <cell r="T3503" t="str">
            <v>theater</v>
          </cell>
          <cell r="U3503" t="str">
            <v>plays</v>
          </cell>
        </row>
        <row r="3504">
          <cell r="F3504" t="str">
            <v>successful</v>
          </cell>
          <cell r="T3504" t="str">
            <v>theater</v>
          </cell>
          <cell r="U3504" t="str">
            <v>plays</v>
          </cell>
        </row>
        <row r="3505">
          <cell r="F3505" t="str">
            <v>successful</v>
          </cell>
          <cell r="T3505" t="str">
            <v>theater</v>
          </cell>
          <cell r="U3505" t="str">
            <v>plays</v>
          </cell>
        </row>
        <row r="3506">
          <cell r="F3506" t="str">
            <v>successful</v>
          </cell>
          <cell r="T3506" t="str">
            <v>theater</v>
          </cell>
          <cell r="U3506" t="str">
            <v>plays</v>
          </cell>
        </row>
        <row r="3507">
          <cell r="F3507" t="str">
            <v>successful</v>
          </cell>
          <cell r="T3507" t="str">
            <v>theater</v>
          </cell>
          <cell r="U3507" t="str">
            <v>plays</v>
          </cell>
        </row>
        <row r="3508">
          <cell r="F3508" t="str">
            <v>successful</v>
          </cell>
          <cell r="T3508" t="str">
            <v>theater</v>
          </cell>
          <cell r="U3508" t="str">
            <v>plays</v>
          </cell>
        </row>
        <row r="3509">
          <cell r="F3509" t="str">
            <v>successful</v>
          </cell>
          <cell r="T3509" t="str">
            <v>theater</v>
          </cell>
          <cell r="U3509" t="str">
            <v>plays</v>
          </cell>
        </row>
        <row r="3510">
          <cell r="F3510" t="str">
            <v>successful</v>
          </cell>
          <cell r="T3510" t="str">
            <v>theater</v>
          </cell>
          <cell r="U3510" t="str">
            <v>plays</v>
          </cell>
        </row>
        <row r="3511">
          <cell r="F3511" t="str">
            <v>successful</v>
          </cell>
          <cell r="T3511" t="str">
            <v>theater</v>
          </cell>
          <cell r="U3511" t="str">
            <v>plays</v>
          </cell>
        </row>
        <row r="3512">
          <cell r="F3512" t="str">
            <v>successful</v>
          </cell>
          <cell r="T3512" t="str">
            <v>theater</v>
          </cell>
          <cell r="U3512" t="str">
            <v>plays</v>
          </cell>
        </row>
        <row r="3513">
          <cell r="F3513" t="str">
            <v>successful</v>
          </cell>
          <cell r="T3513" t="str">
            <v>theater</v>
          </cell>
          <cell r="U3513" t="str">
            <v>plays</v>
          </cell>
        </row>
        <row r="3514">
          <cell r="F3514" t="str">
            <v>successful</v>
          </cell>
          <cell r="T3514" t="str">
            <v>theater</v>
          </cell>
          <cell r="U3514" t="str">
            <v>plays</v>
          </cell>
        </row>
        <row r="3515">
          <cell r="F3515" t="str">
            <v>successful</v>
          </cell>
          <cell r="T3515" t="str">
            <v>theater</v>
          </cell>
          <cell r="U3515" t="str">
            <v>plays</v>
          </cell>
        </row>
        <row r="3516">
          <cell r="F3516" t="str">
            <v>successful</v>
          </cell>
          <cell r="T3516" t="str">
            <v>theater</v>
          </cell>
          <cell r="U3516" t="str">
            <v>plays</v>
          </cell>
        </row>
        <row r="3517">
          <cell r="F3517" t="str">
            <v>successful</v>
          </cell>
          <cell r="T3517" t="str">
            <v>theater</v>
          </cell>
          <cell r="U3517" t="str">
            <v>plays</v>
          </cell>
        </row>
        <row r="3518">
          <cell r="F3518" t="str">
            <v>successful</v>
          </cell>
          <cell r="T3518" t="str">
            <v>theater</v>
          </cell>
          <cell r="U3518" t="str">
            <v>plays</v>
          </cell>
        </row>
        <row r="3519">
          <cell r="F3519" t="str">
            <v>successful</v>
          </cell>
          <cell r="T3519" t="str">
            <v>theater</v>
          </cell>
          <cell r="U3519" t="str">
            <v>plays</v>
          </cell>
        </row>
        <row r="3520">
          <cell r="F3520" t="str">
            <v>successful</v>
          </cell>
          <cell r="T3520" t="str">
            <v>theater</v>
          </cell>
          <cell r="U3520" t="str">
            <v>plays</v>
          </cell>
        </row>
        <row r="3521">
          <cell r="F3521" t="str">
            <v>successful</v>
          </cell>
          <cell r="T3521" t="str">
            <v>theater</v>
          </cell>
          <cell r="U3521" t="str">
            <v>plays</v>
          </cell>
        </row>
        <row r="3522">
          <cell r="F3522" t="str">
            <v>successful</v>
          </cell>
          <cell r="T3522" t="str">
            <v>theater</v>
          </cell>
          <cell r="U3522" t="str">
            <v>plays</v>
          </cell>
        </row>
        <row r="3523">
          <cell r="F3523" t="str">
            <v>successful</v>
          </cell>
          <cell r="T3523" t="str">
            <v>theater</v>
          </cell>
          <cell r="U3523" t="str">
            <v>plays</v>
          </cell>
        </row>
        <row r="3524">
          <cell r="F3524" t="str">
            <v>successful</v>
          </cell>
          <cell r="T3524" t="str">
            <v>theater</v>
          </cell>
          <cell r="U3524" t="str">
            <v>plays</v>
          </cell>
        </row>
        <row r="3525">
          <cell r="F3525" t="str">
            <v>successful</v>
          </cell>
          <cell r="T3525" t="str">
            <v>theater</v>
          </cell>
          <cell r="U3525" t="str">
            <v>plays</v>
          </cell>
        </row>
        <row r="3526">
          <cell r="F3526" t="str">
            <v>successful</v>
          </cell>
          <cell r="T3526" t="str">
            <v>theater</v>
          </cell>
          <cell r="U3526" t="str">
            <v>plays</v>
          </cell>
        </row>
        <row r="3527">
          <cell r="F3527" t="str">
            <v>successful</v>
          </cell>
          <cell r="T3527" t="str">
            <v>theater</v>
          </cell>
          <cell r="U3527" t="str">
            <v>plays</v>
          </cell>
        </row>
        <row r="3528">
          <cell r="F3528" t="str">
            <v>successful</v>
          </cell>
          <cell r="T3528" t="str">
            <v>theater</v>
          </cell>
          <cell r="U3528" t="str">
            <v>plays</v>
          </cell>
        </row>
        <row r="3529">
          <cell r="F3529" t="str">
            <v>successful</v>
          </cell>
          <cell r="T3529" t="str">
            <v>theater</v>
          </cell>
          <cell r="U3529" t="str">
            <v>plays</v>
          </cell>
        </row>
        <row r="3530">
          <cell r="F3530" t="str">
            <v>successful</v>
          </cell>
          <cell r="T3530" t="str">
            <v>theater</v>
          </cell>
          <cell r="U3530" t="str">
            <v>plays</v>
          </cell>
        </row>
        <row r="3531">
          <cell r="F3531" t="str">
            <v>successful</v>
          </cell>
          <cell r="T3531" t="str">
            <v>theater</v>
          </cell>
          <cell r="U3531" t="str">
            <v>plays</v>
          </cell>
        </row>
        <row r="3532">
          <cell r="F3532" t="str">
            <v>successful</v>
          </cell>
          <cell r="T3532" t="str">
            <v>theater</v>
          </cell>
          <cell r="U3532" t="str">
            <v>plays</v>
          </cell>
        </row>
        <row r="3533">
          <cell r="F3533" t="str">
            <v>successful</v>
          </cell>
          <cell r="T3533" t="str">
            <v>theater</v>
          </cell>
          <cell r="U3533" t="str">
            <v>plays</v>
          </cell>
        </row>
        <row r="3534">
          <cell r="F3534" t="str">
            <v>successful</v>
          </cell>
          <cell r="T3534" t="str">
            <v>theater</v>
          </cell>
          <cell r="U3534" t="str">
            <v>plays</v>
          </cell>
        </row>
        <row r="3535">
          <cell r="F3535" t="str">
            <v>successful</v>
          </cell>
          <cell r="T3535" t="str">
            <v>theater</v>
          </cell>
          <cell r="U3535" t="str">
            <v>plays</v>
          </cell>
        </row>
        <row r="3536">
          <cell r="F3536" t="str">
            <v>successful</v>
          </cell>
          <cell r="T3536" t="str">
            <v>theater</v>
          </cell>
          <cell r="U3536" t="str">
            <v>plays</v>
          </cell>
        </row>
        <row r="3537">
          <cell r="F3537" t="str">
            <v>successful</v>
          </cell>
          <cell r="T3537" t="str">
            <v>theater</v>
          </cell>
          <cell r="U3537" t="str">
            <v>plays</v>
          </cell>
        </row>
        <row r="3538">
          <cell r="F3538" t="str">
            <v>successful</v>
          </cell>
          <cell r="T3538" t="str">
            <v>theater</v>
          </cell>
          <cell r="U3538" t="str">
            <v>plays</v>
          </cell>
        </row>
        <row r="3539">
          <cell r="F3539" t="str">
            <v>successful</v>
          </cell>
          <cell r="T3539" t="str">
            <v>theater</v>
          </cell>
          <cell r="U3539" t="str">
            <v>plays</v>
          </cell>
        </row>
        <row r="3540">
          <cell r="F3540" t="str">
            <v>successful</v>
          </cell>
          <cell r="T3540" t="str">
            <v>theater</v>
          </cell>
          <cell r="U3540" t="str">
            <v>plays</v>
          </cell>
        </row>
        <row r="3541">
          <cell r="F3541" t="str">
            <v>successful</v>
          </cell>
          <cell r="T3541" t="str">
            <v>theater</v>
          </cell>
          <cell r="U3541" t="str">
            <v>plays</v>
          </cell>
        </row>
        <row r="3542">
          <cell r="F3542" t="str">
            <v>successful</v>
          </cell>
          <cell r="T3542" t="str">
            <v>theater</v>
          </cell>
          <cell r="U3542" t="str">
            <v>plays</v>
          </cell>
        </row>
        <row r="3543">
          <cell r="F3543" t="str">
            <v>successful</v>
          </cell>
          <cell r="T3543" t="str">
            <v>theater</v>
          </cell>
          <cell r="U3543" t="str">
            <v>plays</v>
          </cell>
        </row>
        <row r="3544">
          <cell r="F3544" t="str">
            <v>successful</v>
          </cell>
          <cell r="T3544" t="str">
            <v>theater</v>
          </cell>
          <cell r="U3544" t="str">
            <v>plays</v>
          </cell>
        </row>
        <row r="3545">
          <cell r="F3545" t="str">
            <v>successful</v>
          </cell>
          <cell r="T3545" t="str">
            <v>theater</v>
          </cell>
          <cell r="U3545" t="str">
            <v>plays</v>
          </cell>
        </row>
        <row r="3546">
          <cell r="F3546" t="str">
            <v>successful</v>
          </cell>
          <cell r="T3546" t="str">
            <v>theater</v>
          </cell>
          <cell r="U3546" t="str">
            <v>plays</v>
          </cell>
        </row>
        <row r="3547">
          <cell r="F3547" t="str">
            <v>successful</v>
          </cell>
          <cell r="T3547" t="str">
            <v>theater</v>
          </cell>
          <cell r="U3547" t="str">
            <v>plays</v>
          </cell>
        </row>
        <row r="3548">
          <cell r="F3548" t="str">
            <v>successful</v>
          </cell>
          <cell r="T3548" t="str">
            <v>theater</v>
          </cell>
          <cell r="U3548" t="str">
            <v>plays</v>
          </cell>
        </row>
        <row r="3549">
          <cell r="F3549" t="str">
            <v>successful</v>
          </cell>
          <cell r="T3549" t="str">
            <v>theater</v>
          </cell>
          <cell r="U3549" t="str">
            <v>plays</v>
          </cell>
        </row>
        <row r="3550">
          <cell r="F3550" t="str">
            <v>successful</v>
          </cell>
          <cell r="T3550" t="str">
            <v>theater</v>
          </cell>
          <cell r="U3550" t="str">
            <v>plays</v>
          </cell>
        </row>
        <row r="3551">
          <cell r="F3551" t="str">
            <v>successful</v>
          </cell>
          <cell r="T3551" t="str">
            <v>theater</v>
          </cell>
          <cell r="U3551" t="str">
            <v>plays</v>
          </cell>
        </row>
        <row r="3552">
          <cell r="F3552" t="str">
            <v>successful</v>
          </cell>
          <cell r="T3552" t="str">
            <v>theater</v>
          </cell>
          <cell r="U3552" t="str">
            <v>plays</v>
          </cell>
        </row>
        <row r="3553">
          <cell r="F3553" t="str">
            <v>successful</v>
          </cell>
          <cell r="T3553" t="str">
            <v>theater</v>
          </cell>
          <cell r="U3553" t="str">
            <v>plays</v>
          </cell>
        </row>
        <row r="3554">
          <cell r="F3554" t="str">
            <v>successful</v>
          </cell>
          <cell r="T3554" t="str">
            <v>theater</v>
          </cell>
          <cell r="U3554" t="str">
            <v>plays</v>
          </cell>
        </row>
        <row r="3555">
          <cell r="F3555" t="str">
            <v>successful</v>
          </cell>
          <cell r="T3555" t="str">
            <v>theater</v>
          </cell>
          <cell r="U3555" t="str">
            <v>plays</v>
          </cell>
        </row>
        <row r="3556">
          <cell r="F3556" t="str">
            <v>successful</v>
          </cell>
          <cell r="T3556" t="str">
            <v>theater</v>
          </cell>
          <cell r="U3556" t="str">
            <v>plays</v>
          </cell>
        </row>
        <row r="3557">
          <cell r="F3557" t="str">
            <v>successful</v>
          </cell>
          <cell r="T3557" t="str">
            <v>theater</v>
          </cell>
          <cell r="U3557" t="str">
            <v>plays</v>
          </cell>
        </row>
        <row r="3558">
          <cell r="F3558" t="str">
            <v>successful</v>
          </cell>
          <cell r="T3558" t="str">
            <v>theater</v>
          </cell>
          <cell r="U3558" t="str">
            <v>plays</v>
          </cell>
        </row>
        <row r="3559">
          <cell r="F3559" t="str">
            <v>successful</v>
          </cell>
          <cell r="T3559" t="str">
            <v>theater</v>
          </cell>
          <cell r="U3559" t="str">
            <v>plays</v>
          </cell>
        </row>
        <row r="3560">
          <cell r="F3560" t="str">
            <v>successful</v>
          </cell>
          <cell r="T3560" t="str">
            <v>theater</v>
          </cell>
          <cell r="U3560" t="str">
            <v>plays</v>
          </cell>
        </row>
        <row r="3561">
          <cell r="F3561" t="str">
            <v>successful</v>
          </cell>
          <cell r="T3561" t="str">
            <v>theater</v>
          </cell>
          <cell r="U3561" t="str">
            <v>plays</v>
          </cell>
        </row>
        <row r="3562">
          <cell r="F3562" t="str">
            <v>successful</v>
          </cell>
          <cell r="T3562" t="str">
            <v>theater</v>
          </cell>
          <cell r="U3562" t="str">
            <v>plays</v>
          </cell>
        </row>
        <row r="3563">
          <cell r="F3563" t="str">
            <v>successful</v>
          </cell>
          <cell r="T3563" t="str">
            <v>theater</v>
          </cell>
          <cell r="U3563" t="str">
            <v>plays</v>
          </cell>
        </row>
        <row r="3564">
          <cell r="F3564" t="str">
            <v>successful</v>
          </cell>
          <cell r="T3564" t="str">
            <v>theater</v>
          </cell>
          <cell r="U3564" t="str">
            <v>plays</v>
          </cell>
        </row>
        <row r="3565">
          <cell r="F3565" t="str">
            <v>successful</v>
          </cell>
          <cell r="T3565" t="str">
            <v>theater</v>
          </cell>
          <cell r="U3565" t="str">
            <v>plays</v>
          </cell>
        </row>
        <row r="3566">
          <cell r="F3566" t="str">
            <v>successful</v>
          </cell>
          <cell r="T3566" t="str">
            <v>theater</v>
          </cell>
          <cell r="U3566" t="str">
            <v>plays</v>
          </cell>
        </row>
        <row r="3567">
          <cell r="F3567" t="str">
            <v>successful</v>
          </cell>
          <cell r="T3567" t="str">
            <v>theater</v>
          </cell>
          <cell r="U3567" t="str">
            <v>plays</v>
          </cell>
        </row>
        <row r="3568">
          <cell r="F3568" t="str">
            <v>successful</v>
          </cell>
          <cell r="T3568" t="str">
            <v>theater</v>
          </cell>
          <cell r="U3568" t="str">
            <v>plays</v>
          </cell>
        </row>
        <row r="3569">
          <cell r="F3569" t="str">
            <v>successful</v>
          </cell>
          <cell r="T3569" t="str">
            <v>theater</v>
          </cell>
          <cell r="U3569" t="str">
            <v>plays</v>
          </cell>
        </row>
        <row r="3570">
          <cell r="F3570" t="str">
            <v>successful</v>
          </cell>
          <cell r="T3570" t="str">
            <v>theater</v>
          </cell>
          <cell r="U3570" t="str">
            <v>plays</v>
          </cell>
        </row>
        <row r="3571">
          <cell r="F3571" t="str">
            <v>successful</v>
          </cell>
          <cell r="T3571" t="str">
            <v>theater</v>
          </cell>
          <cell r="U3571" t="str">
            <v>plays</v>
          </cell>
        </row>
        <row r="3572">
          <cell r="F3572" t="str">
            <v>successful</v>
          </cell>
          <cell r="T3572" t="str">
            <v>theater</v>
          </cell>
          <cell r="U3572" t="str">
            <v>plays</v>
          </cell>
        </row>
        <row r="3573">
          <cell r="F3573" t="str">
            <v>successful</v>
          </cell>
          <cell r="T3573" t="str">
            <v>theater</v>
          </cell>
          <cell r="U3573" t="str">
            <v>plays</v>
          </cell>
        </row>
        <row r="3574">
          <cell r="F3574" t="str">
            <v>successful</v>
          </cell>
          <cell r="T3574" t="str">
            <v>theater</v>
          </cell>
          <cell r="U3574" t="str">
            <v>plays</v>
          </cell>
        </row>
        <row r="3575">
          <cell r="F3575" t="str">
            <v>successful</v>
          </cell>
          <cell r="T3575" t="str">
            <v>theater</v>
          </cell>
          <cell r="U3575" t="str">
            <v>plays</v>
          </cell>
        </row>
        <row r="3576">
          <cell r="F3576" t="str">
            <v>successful</v>
          </cell>
          <cell r="T3576" t="str">
            <v>theater</v>
          </cell>
          <cell r="U3576" t="str">
            <v>plays</v>
          </cell>
        </row>
        <row r="3577">
          <cell r="F3577" t="str">
            <v>successful</v>
          </cell>
          <cell r="T3577" t="str">
            <v>theater</v>
          </cell>
          <cell r="U3577" t="str">
            <v>plays</v>
          </cell>
        </row>
        <row r="3578">
          <cell r="F3578" t="str">
            <v>successful</v>
          </cell>
          <cell r="T3578" t="str">
            <v>theater</v>
          </cell>
          <cell r="U3578" t="str">
            <v>plays</v>
          </cell>
        </row>
        <row r="3579">
          <cell r="F3579" t="str">
            <v>successful</v>
          </cell>
          <cell r="T3579" t="str">
            <v>theater</v>
          </cell>
          <cell r="U3579" t="str">
            <v>plays</v>
          </cell>
        </row>
        <row r="3580">
          <cell r="F3580" t="str">
            <v>successful</v>
          </cell>
          <cell r="T3580" t="str">
            <v>theater</v>
          </cell>
          <cell r="U3580" t="str">
            <v>plays</v>
          </cell>
        </row>
        <row r="3581">
          <cell r="F3581" t="str">
            <v>successful</v>
          </cell>
          <cell r="T3581" t="str">
            <v>theater</v>
          </cell>
          <cell r="U3581" t="str">
            <v>plays</v>
          </cell>
        </row>
        <row r="3582">
          <cell r="F3582" t="str">
            <v>successful</v>
          </cell>
          <cell r="T3582" t="str">
            <v>theater</v>
          </cell>
          <cell r="U3582" t="str">
            <v>plays</v>
          </cell>
        </row>
        <row r="3583">
          <cell r="F3583" t="str">
            <v>successful</v>
          </cell>
          <cell r="T3583" t="str">
            <v>theater</v>
          </cell>
          <cell r="U3583" t="str">
            <v>plays</v>
          </cell>
        </row>
        <row r="3584">
          <cell r="F3584" t="str">
            <v>successful</v>
          </cell>
          <cell r="T3584" t="str">
            <v>theater</v>
          </cell>
          <cell r="U3584" t="str">
            <v>plays</v>
          </cell>
        </row>
        <row r="3585">
          <cell r="F3585" t="str">
            <v>successful</v>
          </cell>
          <cell r="T3585" t="str">
            <v>theater</v>
          </cell>
          <cell r="U3585" t="str">
            <v>plays</v>
          </cell>
        </row>
        <row r="3586">
          <cell r="F3586" t="str">
            <v>successful</v>
          </cell>
          <cell r="T3586" t="str">
            <v>theater</v>
          </cell>
          <cell r="U3586" t="str">
            <v>plays</v>
          </cell>
        </row>
        <row r="3587">
          <cell r="F3587" t="str">
            <v>successful</v>
          </cell>
          <cell r="T3587" t="str">
            <v>theater</v>
          </cell>
          <cell r="U3587" t="str">
            <v>plays</v>
          </cell>
        </row>
        <row r="3588">
          <cell r="F3588" t="str">
            <v>successful</v>
          </cell>
          <cell r="T3588" t="str">
            <v>theater</v>
          </cell>
          <cell r="U3588" t="str">
            <v>plays</v>
          </cell>
        </row>
        <row r="3589">
          <cell r="F3589" t="str">
            <v>successful</v>
          </cell>
          <cell r="T3589" t="str">
            <v>theater</v>
          </cell>
          <cell r="U3589" t="str">
            <v>plays</v>
          </cell>
        </row>
        <row r="3590">
          <cell r="F3590" t="str">
            <v>successful</v>
          </cell>
          <cell r="T3590" t="str">
            <v>theater</v>
          </cell>
          <cell r="U3590" t="str">
            <v>plays</v>
          </cell>
        </row>
        <row r="3591">
          <cell r="F3591" t="str">
            <v>successful</v>
          </cell>
          <cell r="T3591" t="str">
            <v>theater</v>
          </cell>
          <cell r="U3591" t="str">
            <v>plays</v>
          </cell>
        </row>
        <row r="3592">
          <cell r="F3592" t="str">
            <v>successful</v>
          </cell>
          <cell r="T3592" t="str">
            <v>theater</v>
          </cell>
          <cell r="U3592" t="str">
            <v>plays</v>
          </cell>
        </row>
        <row r="3593">
          <cell r="F3593" t="str">
            <v>successful</v>
          </cell>
          <cell r="T3593" t="str">
            <v>theater</v>
          </cell>
          <cell r="U3593" t="str">
            <v>plays</v>
          </cell>
        </row>
        <row r="3594">
          <cell r="F3594" t="str">
            <v>successful</v>
          </cell>
          <cell r="T3594" t="str">
            <v>theater</v>
          </cell>
          <cell r="U3594" t="str">
            <v>plays</v>
          </cell>
        </row>
        <row r="3595">
          <cell r="F3595" t="str">
            <v>successful</v>
          </cell>
          <cell r="T3595" t="str">
            <v>theater</v>
          </cell>
          <cell r="U3595" t="str">
            <v>plays</v>
          </cell>
        </row>
        <row r="3596">
          <cell r="F3596" t="str">
            <v>successful</v>
          </cell>
          <cell r="T3596" t="str">
            <v>theater</v>
          </cell>
          <cell r="U3596" t="str">
            <v>plays</v>
          </cell>
        </row>
        <row r="3597">
          <cell r="F3597" t="str">
            <v>successful</v>
          </cell>
          <cell r="T3597" t="str">
            <v>theater</v>
          </cell>
          <cell r="U3597" t="str">
            <v>plays</v>
          </cell>
        </row>
        <row r="3598">
          <cell r="F3598" t="str">
            <v>successful</v>
          </cell>
          <cell r="T3598" t="str">
            <v>theater</v>
          </cell>
          <cell r="U3598" t="str">
            <v>plays</v>
          </cell>
        </row>
        <row r="3599">
          <cell r="F3599" t="str">
            <v>successful</v>
          </cell>
          <cell r="T3599" t="str">
            <v>theater</v>
          </cell>
          <cell r="U3599" t="str">
            <v>plays</v>
          </cell>
        </row>
        <row r="3600">
          <cell r="F3600" t="str">
            <v>successful</v>
          </cell>
          <cell r="T3600" t="str">
            <v>theater</v>
          </cell>
          <cell r="U3600" t="str">
            <v>plays</v>
          </cell>
        </row>
        <row r="3601">
          <cell r="F3601" t="str">
            <v>successful</v>
          </cell>
          <cell r="T3601" t="str">
            <v>theater</v>
          </cell>
          <cell r="U3601" t="str">
            <v>plays</v>
          </cell>
        </row>
        <row r="3602">
          <cell r="F3602" t="str">
            <v>successful</v>
          </cell>
          <cell r="T3602" t="str">
            <v>theater</v>
          </cell>
          <cell r="U3602" t="str">
            <v>plays</v>
          </cell>
        </row>
        <row r="3603">
          <cell r="F3603" t="str">
            <v>successful</v>
          </cell>
          <cell r="T3603" t="str">
            <v>theater</v>
          </cell>
          <cell r="U3603" t="str">
            <v>plays</v>
          </cell>
        </row>
        <row r="3604">
          <cell r="F3604" t="str">
            <v>successful</v>
          </cell>
          <cell r="T3604" t="str">
            <v>theater</v>
          </cell>
          <cell r="U3604" t="str">
            <v>plays</v>
          </cell>
        </row>
        <row r="3605">
          <cell r="F3605" t="str">
            <v>successful</v>
          </cell>
          <cell r="T3605" t="str">
            <v>theater</v>
          </cell>
          <cell r="U3605" t="str">
            <v>plays</v>
          </cell>
        </row>
        <row r="3606">
          <cell r="F3606" t="str">
            <v>successful</v>
          </cell>
          <cell r="T3606" t="str">
            <v>theater</v>
          </cell>
          <cell r="U3606" t="str">
            <v>plays</v>
          </cell>
        </row>
        <row r="3607">
          <cell r="F3607" t="str">
            <v>successful</v>
          </cell>
          <cell r="T3607" t="str">
            <v>theater</v>
          </cell>
          <cell r="U3607" t="str">
            <v>plays</v>
          </cell>
        </row>
        <row r="3608">
          <cell r="F3608" t="str">
            <v>successful</v>
          </cell>
          <cell r="T3608" t="str">
            <v>theater</v>
          </cell>
          <cell r="U3608" t="str">
            <v>plays</v>
          </cell>
        </row>
        <row r="3609">
          <cell r="F3609" t="str">
            <v>successful</v>
          </cell>
          <cell r="T3609" t="str">
            <v>theater</v>
          </cell>
          <cell r="U3609" t="str">
            <v>plays</v>
          </cell>
        </row>
        <row r="3610">
          <cell r="F3610" t="str">
            <v>successful</v>
          </cell>
          <cell r="T3610" t="str">
            <v>theater</v>
          </cell>
          <cell r="U3610" t="str">
            <v>plays</v>
          </cell>
        </row>
        <row r="3611">
          <cell r="F3611" t="str">
            <v>successful</v>
          </cell>
          <cell r="T3611" t="str">
            <v>theater</v>
          </cell>
          <cell r="U3611" t="str">
            <v>plays</v>
          </cell>
        </row>
        <row r="3612">
          <cell r="F3612" t="str">
            <v>successful</v>
          </cell>
          <cell r="T3612" t="str">
            <v>theater</v>
          </cell>
          <cell r="U3612" t="str">
            <v>plays</v>
          </cell>
        </row>
        <row r="3613">
          <cell r="F3613" t="str">
            <v>successful</v>
          </cell>
          <cell r="T3613" t="str">
            <v>theater</v>
          </cell>
          <cell r="U3613" t="str">
            <v>plays</v>
          </cell>
        </row>
        <row r="3614">
          <cell r="F3614" t="str">
            <v>successful</v>
          </cell>
          <cell r="T3614" t="str">
            <v>theater</v>
          </cell>
          <cell r="U3614" t="str">
            <v>plays</v>
          </cell>
        </row>
        <row r="3615">
          <cell r="F3615" t="str">
            <v>successful</v>
          </cell>
          <cell r="T3615" t="str">
            <v>theater</v>
          </cell>
          <cell r="U3615" t="str">
            <v>plays</v>
          </cell>
        </row>
        <row r="3616">
          <cell r="F3616" t="str">
            <v>successful</v>
          </cell>
          <cell r="T3616" t="str">
            <v>theater</v>
          </cell>
          <cell r="U3616" t="str">
            <v>plays</v>
          </cell>
        </row>
        <row r="3617">
          <cell r="F3617" t="str">
            <v>successful</v>
          </cell>
          <cell r="T3617" t="str">
            <v>theater</v>
          </cell>
          <cell r="U3617" t="str">
            <v>plays</v>
          </cell>
        </row>
        <row r="3618">
          <cell r="F3618" t="str">
            <v>successful</v>
          </cell>
          <cell r="T3618" t="str">
            <v>theater</v>
          </cell>
          <cell r="U3618" t="str">
            <v>plays</v>
          </cell>
        </row>
        <row r="3619">
          <cell r="F3619" t="str">
            <v>successful</v>
          </cell>
          <cell r="T3619" t="str">
            <v>theater</v>
          </cell>
          <cell r="U3619" t="str">
            <v>plays</v>
          </cell>
        </row>
        <row r="3620">
          <cell r="F3620" t="str">
            <v>successful</v>
          </cell>
          <cell r="T3620" t="str">
            <v>theater</v>
          </cell>
          <cell r="U3620" t="str">
            <v>plays</v>
          </cell>
        </row>
        <row r="3621">
          <cell r="F3621" t="str">
            <v>successful</v>
          </cell>
          <cell r="T3621" t="str">
            <v>theater</v>
          </cell>
          <cell r="U3621" t="str">
            <v>plays</v>
          </cell>
        </row>
        <row r="3622">
          <cell r="F3622" t="str">
            <v>successful</v>
          </cell>
          <cell r="T3622" t="str">
            <v>theater</v>
          </cell>
          <cell r="U3622" t="str">
            <v>plays</v>
          </cell>
        </row>
        <row r="3623">
          <cell r="F3623" t="str">
            <v>successful</v>
          </cell>
          <cell r="T3623" t="str">
            <v>theater</v>
          </cell>
          <cell r="U3623" t="str">
            <v>plays</v>
          </cell>
        </row>
        <row r="3624">
          <cell r="F3624" t="str">
            <v>successful</v>
          </cell>
          <cell r="T3624" t="str">
            <v>theater</v>
          </cell>
          <cell r="U3624" t="str">
            <v>plays</v>
          </cell>
        </row>
        <row r="3625">
          <cell r="F3625" t="str">
            <v>successful</v>
          </cell>
          <cell r="T3625" t="str">
            <v>theater</v>
          </cell>
          <cell r="U3625" t="str">
            <v>plays</v>
          </cell>
        </row>
        <row r="3626">
          <cell r="F3626" t="str">
            <v>successful</v>
          </cell>
          <cell r="T3626" t="str">
            <v>theater</v>
          </cell>
          <cell r="U3626" t="str">
            <v>plays</v>
          </cell>
        </row>
        <row r="3627">
          <cell r="F3627" t="str">
            <v>successful</v>
          </cell>
          <cell r="T3627" t="str">
            <v>theater</v>
          </cell>
          <cell r="U3627" t="str">
            <v>plays</v>
          </cell>
        </row>
        <row r="3628">
          <cell r="F3628" t="str">
            <v>successful</v>
          </cell>
          <cell r="T3628" t="str">
            <v>theater</v>
          </cell>
          <cell r="U3628" t="str">
            <v>plays</v>
          </cell>
        </row>
        <row r="3629">
          <cell r="F3629" t="str">
            <v>successful</v>
          </cell>
          <cell r="T3629" t="str">
            <v>theater</v>
          </cell>
          <cell r="U3629" t="str">
            <v>plays</v>
          </cell>
        </row>
        <row r="3630">
          <cell r="F3630" t="str">
            <v>failed</v>
          </cell>
          <cell r="T3630" t="str">
            <v>theater</v>
          </cell>
          <cell r="U3630" t="str">
            <v>musical</v>
          </cell>
        </row>
        <row r="3631">
          <cell r="F3631" t="str">
            <v>failed</v>
          </cell>
          <cell r="T3631" t="str">
            <v>theater</v>
          </cell>
          <cell r="U3631" t="str">
            <v>musical</v>
          </cell>
        </row>
        <row r="3632">
          <cell r="F3632" t="str">
            <v>failed</v>
          </cell>
          <cell r="T3632" t="str">
            <v>theater</v>
          </cell>
          <cell r="U3632" t="str">
            <v>musical</v>
          </cell>
        </row>
        <row r="3633">
          <cell r="F3633" t="str">
            <v>failed</v>
          </cell>
          <cell r="T3633" t="str">
            <v>theater</v>
          </cell>
          <cell r="U3633" t="str">
            <v>musical</v>
          </cell>
        </row>
        <row r="3634">
          <cell r="F3634" t="str">
            <v>failed</v>
          </cell>
          <cell r="T3634" t="str">
            <v>theater</v>
          </cell>
          <cell r="U3634" t="str">
            <v>musical</v>
          </cell>
        </row>
        <row r="3635">
          <cell r="F3635" t="str">
            <v>failed</v>
          </cell>
          <cell r="T3635" t="str">
            <v>theater</v>
          </cell>
          <cell r="U3635" t="str">
            <v>musical</v>
          </cell>
        </row>
        <row r="3636">
          <cell r="F3636" t="str">
            <v>failed</v>
          </cell>
          <cell r="T3636" t="str">
            <v>theater</v>
          </cell>
          <cell r="U3636" t="str">
            <v>musical</v>
          </cell>
        </row>
        <row r="3637">
          <cell r="F3637" t="str">
            <v>failed</v>
          </cell>
          <cell r="T3637" t="str">
            <v>theater</v>
          </cell>
          <cell r="U3637" t="str">
            <v>musical</v>
          </cell>
        </row>
        <row r="3638">
          <cell r="F3638" t="str">
            <v>failed</v>
          </cell>
          <cell r="T3638" t="str">
            <v>theater</v>
          </cell>
          <cell r="U3638" t="str">
            <v>musical</v>
          </cell>
        </row>
        <row r="3639">
          <cell r="F3639" t="str">
            <v>failed</v>
          </cell>
          <cell r="T3639" t="str">
            <v>theater</v>
          </cell>
          <cell r="U3639" t="str">
            <v>musical</v>
          </cell>
        </row>
        <row r="3640">
          <cell r="F3640" t="str">
            <v>failed</v>
          </cell>
          <cell r="T3640" t="str">
            <v>theater</v>
          </cell>
          <cell r="U3640" t="str">
            <v>musical</v>
          </cell>
        </row>
        <row r="3641">
          <cell r="F3641" t="str">
            <v>failed</v>
          </cell>
          <cell r="T3641" t="str">
            <v>theater</v>
          </cell>
          <cell r="U3641" t="str">
            <v>musical</v>
          </cell>
        </row>
        <row r="3642">
          <cell r="F3642" t="str">
            <v>failed</v>
          </cell>
          <cell r="T3642" t="str">
            <v>theater</v>
          </cell>
          <cell r="U3642" t="str">
            <v>musical</v>
          </cell>
        </row>
        <row r="3643">
          <cell r="F3643" t="str">
            <v>failed</v>
          </cell>
          <cell r="T3643" t="str">
            <v>theater</v>
          </cell>
          <cell r="U3643" t="str">
            <v>musical</v>
          </cell>
        </row>
        <row r="3644">
          <cell r="F3644" t="str">
            <v>failed</v>
          </cell>
          <cell r="T3644" t="str">
            <v>theater</v>
          </cell>
          <cell r="U3644" t="str">
            <v>musical</v>
          </cell>
        </row>
        <row r="3645">
          <cell r="F3645" t="str">
            <v>failed</v>
          </cell>
          <cell r="T3645" t="str">
            <v>theater</v>
          </cell>
          <cell r="U3645" t="str">
            <v>musical</v>
          </cell>
        </row>
        <row r="3646">
          <cell r="F3646" t="str">
            <v>failed</v>
          </cell>
          <cell r="T3646" t="str">
            <v>theater</v>
          </cell>
          <cell r="U3646" t="str">
            <v>musical</v>
          </cell>
        </row>
        <row r="3647">
          <cell r="F3647" t="str">
            <v>failed</v>
          </cell>
          <cell r="T3647" t="str">
            <v>theater</v>
          </cell>
          <cell r="U3647" t="str">
            <v>musical</v>
          </cell>
        </row>
        <row r="3648">
          <cell r="F3648" t="str">
            <v>failed</v>
          </cell>
          <cell r="T3648" t="str">
            <v>theater</v>
          </cell>
          <cell r="U3648" t="str">
            <v>musical</v>
          </cell>
        </row>
        <row r="3649">
          <cell r="F3649" t="str">
            <v>failed</v>
          </cell>
          <cell r="T3649" t="str">
            <v>theater</v>
          </cell>
          <cell r="U3649" t="str">
            <v>musical</v>
          </cell>
        </row>
        <row r="3650">
          <cell r="F3650" t="str">
            <v>successful</v>
          </cell>
          <cell r="T3650" t="str">
            <v>theater</v>
          </cell>
          <cell r="U3650" t="str">
            <v>plays</v>
          </cell>
        </row>
        <row r="3651">
          <cell r="F3651" t="str">
            <v>successful</v>
          </cell>
          <cell r="T3651" t="str">
            <v>theater</v>
          </cell>
          <cell r="U3651" t="str">
            <v>plays</v>
          </cell>
        </row>
        <row r="3652">
          <cell r="F3652" t="str">
            <v>successful</v>
          </cell>
          <cell r="T3652" t="str">
            <v>theater</v>
          </cell>
          <cell r="U3652" t="str">
            <v>plays</v>
          </cell>
        </row>
        <row r="3653">
          <cell r="F3653" t="str">
            <v>successful</v>
          </cell>
          <cell r="T3653" t="str">
            <v>theater</v>
          </cell>
          <cell r="U3653" t="str">
            <v>plays</v>
          </cell>
        </row>
        <row r="3654">
          <cell r="F3654" t="str">
            <v>successful</v>
          </cell>
          <cell r="T3654" t="str">
            <v>theater</v>
          </cell>
          <cell r="U3654" t="str">
            <v>plays</v>
          </cell>
        </row>
        <row r="3655">
          <cell r="F3655" t="str">
            <v>successful</v>
          </cell>
          <cell r="T3655" t="str">
            <v>theater</v>
          </cell>
          <cell r="U3655" t="str">
            <v>plays</v>
          </cell>
        </row>
        <row r="3656">
          <cell r="F3656" t="str">
            <v>successful</v>
          </cell>
          <cell r="T3656" t="str">
            <v>theater</v>
          </cell>
          <cell r="U3656" t="str">
            <v>plays</v>
          </cell>
        </row>
        <row r="3657">
          <cell r="F3657" t="str">
            <v>successful</v>
          </cell>
          <cell r="T3657" t="str">
            <v>theater</v>
          </cell>
          <cell r="U3657" t="str">
            <v>plays</v>
          </cell>
        </row>
        <row r="3658">
          <cell r="F3658" t="str">
            <v>successful</v>
          </cell>
          <cell r="T3658" t="str">
            <v>theater</v>
          </cell>
          <cell r="U3658" t="str">
            <v>plays</v>
          </cell>
        </row>
        <row r="3659">
          <cell r="F3659" t="str">
            <v>successful</v>
          </cell>
          <cell r="T3659" t="str">
            <v>theater</v>
          </cell>
          <cell r="U3659" t="str">
            <v>plays</v>
          </cell>
        </row>
        <row r="3660">
          <cell r="F3660" t="str">
            <v>successful</v>
          </cell>
          <cell r="T3660" t="str">
            <v>theater</v>
          </cell>
          <cell r="U3660" t="str">
            <v>plays</v>
          </cell>
        </row>
        <row r="3661">
          <cell r="F3661" t="str">
            <v>successful</v>
          </cell>
          <cell r="T3661" t="str">
            <v>theater</v>
          </cell>
          <cell r="U3661" t="str">
            <v>plays</v>
          </cell>
        </row>
        <row r="3662">
          <cell r="F3662" t="str">
            <v>successful</v>
          </cell>
          <cell r="T3662" t="str">
            <v>theater</v>
          </cell>
          <cell r="U3662" t="str">
            <v>plays</v>
          </cell>
        </row>
        <row r="3663">
          <cell r="F3663" t="str">
            <v>successful</v>
          </cell>
          <cell r="T3663" t="str">
            <v>theater</v>
          </cell>
          <cell r="U3663" t="str">
            <v>plays</v>
          </cell>
        </row>
        <row r="3664">
          <cell r="F3664" t="str">
            <v>successful</v>
          </cell>
          <cell r="T3664" t="str">
            <v>theater</v>
          </cell>
          <cell r="U3664" t="str">
            <v>plays</v>
          </cell>
        </row>
        <row r="3665">
          <cell r="F3665" t="str">
            <v>successful</v>
          </cell>
          <cell r="T3665" t="str">
            <v>theater</v>
          </cell>
          <cell r="U3665" t="str">
            <v>plays</v>
          </cell>
        </row>
        <row r="3666">
          <cell r="F3666" t="str">
            <v>successful</v>
          </cell>
          <cell r="T3666" t="str">
            <v>theater</v>
          </cell>
          <cell r="U3666" t="str">
            <v>plays</v>
          </cell>
        </row>
        <row r="3667">
          <cell r="F3667" t="str">
            <v>successful</v>
          </cell>
          <cell r="T3667" t="str">
            <v>theater</v>
          </cell>
          <cell r="U3667" t="str">
            <v>plays</v>
          </cell>
        </row>
        <row r="3668">
          <cell r="F3668" t="str">
            <v>successful</v>
          </cell>
          <cell r="T3668" t="str">
            <v>theater</v>
          </cell>
          <cell r="U3668" t="str">
            <v>plays</v>
          </cell>
        </row>
        <row r="3669">
          <cell r="F3669" t="str">
            <v>successful</v>
          </cell>
          <cell r="T3669" t="str">
            <v>theater</v>
          </cell>
          <cell r="U3669" t="str">
            <v>plays</v>
          </cell>
        </row>
        <row r="3670">
          <cell r="F3670" t="str">
            <v>successful</v>
          </cell>
          <cell r="T3670" t="str">
            <v>theater</v>
          </cell>
          <cell r="U3670" t="str">
            <v>plays</v>
          </cell>
        </row>
        <row r="3671">
          <cell r="F3671" t="str">
            <v>successful</v>
          </cell>
          <cell r="T3671" t="str">
            <v>theater</v>
          </cell>
          <cell r="U3671" t="str">
            <v>plays</v>
          </cell>
        </row>
        <row r="3672">
          <cell r="F3672" t="str">
            <v>successful</v>
          </cell>
          <cell r="T3672" t="str">
            <v>theater</v>
          </cell>
          <cell r="U3672" t="str">
            <v>plays</v>
          </cell>
        </row>
        <row r="3673">
          <cell r="F3673" t="str">
            <v>successful</v>
          </cell>
          <cell r="T3673" t="str">
            <v>theater</v>
          </cell>
          <cell r="U3673" t="str">
            <v>plays</v>
          </cell>
        </row>
        <row r="3674">
          <cell r="F3674" t="str">
            <v>successful</v>
          </cell>
          <cell r="T3674" t="str">
            <v>theater</v>
          </cell>
          <cell r="U3674" t="str">
            <v>plays</v>
          </cell>
        </row>
        <row r="3675">
          <cell r="F3675" t="str">
            <v>successful</v>
          </cell>
          <cell r="T3675" t="str">
            <v>theater</v>
          </cell>
          <cell r="U3675" t="str">
            <v>plays</v>
          </cell>
        </row>
        <row r="3676">
          <cell r="F3676" t="str">
            <v>successful</v>
          </cell>
          <cell r="T3676" t="str">
            <v>theater</v>
          </cell>
          <cell r="U3676" t="str">
            <v>plays</v>
          </cell>
        </row>
        <row r="3677">
          <cell r="F3677" t="str">
            <v>successful</v>
          </cell>
          <cell r="T3677" t="str">
            <v>theater</v>
          </cell>
          <cell r="U3677" t="str">
            <v>plays</v>
          </cell>
        </row>
        <row r="3678">
          <cell r="F3678" t="str">
            <v>successful</v>
          </cell>
          <cell r="T3678" t="str">
            <v>theater</v>
          </cell>
          <cell r="U3678" t="str">
            <v>plays</v>
          </cell>
        </row>
        <row r="3679">
          <cell r="F3679" t="str">
            <v>successful</v>
          </cell>
          <cell r="T3679" t="str">
            <v>theater</v>
          </cell>
          <cell r="U3679" t="str">
            <v>plays</v>
          </cell>
        </row>
        <row r="3680">
          <cell r="F3680" t="str">
            <v>successful</v>
          </cell>
          <cell r="T3680" t="str">
            <v>theater</v>
          </cell>
          <cell r="U3680" t="str">
            <v>plays</v>
          </cell>
        </row>
        <row r="3681">
          <cell r="F3681" t="str">
            <v>successful</v>
          </cell>
          <cell r="T3681" t="str">
            <v>theater</v>
          </cell>
          <cell r="U3681" t="str">
            <v>plays</v>
          </cell>
        </row>
        <row r="3682">
          <cell r="F3682" t="str">
            <v>successful</v>
          </cell>
          <cell r="T3682" t="str">
            <v>theater</v>
          </cell>
          <cell r="U3682" t="str">
            <v>plays</v>
          </cell>
        </row>
        <row r="3683">
          <cell r="F3683" t="str">
            <v>successful</v>
          </cell>
          <cell r="T3683" t="str">
            <v>theater</v>
          </cell>
          <cell r="U3683" t="str">
            <v>plays</v>
          </cell>
        </row>
        <row r="3684">
          <cell r="F3684" t="str">
            <v>successful</v>
          </cell>
          <cell r="T3684" t="str">
            <v>theater</v>
          </cell>
          <cell r="U3684" t="str">
            <v>plays</v>
          </cell>
        </row>
        <row r="3685">
          <cell r="F3685" t="str">
            <v>successful</v>
          </cell>
          <cell r="T3685" t="str">
            <v>theater</v>
          </cell>
          <cell r="U3685" t="str">
            <v>plays</v>
          </cell>
        </row>
        <row r="3686">
          <cell r="F3686" t="str">
            <v>successful</v>
          </cell>
          <cell r="T3686" t="str">
            <v>theater</v>
          </cell>
          <cell r="U3686" t="str">
            <v>plays</v>
          </cell>
        </row>
        <row r="3687">
          <cell r="F3687" t="str">
            <v>successful</v>
          </cell>
          <cell r="T3687" t="str">
            <v>theater</v>
          </cell>
          <cell r="U3687" t="str">
            <v>plays</v>
          </cell>
        </row>
        <row r="3688">
          <cell r="F3688" t="str">
            <v>successful</v>
          </cell>
          <cell r="T3688" t="str">
            <v>theater</v>
          </cell>
          <cell r="U3688" t="str">
            <v>plays</v>
          </cell>
        </row>
        <row r="3689">
          <cell r="F3689" t="str">
            <v>successful</v>
          </cell>
          <cell r="T3689" t="str">
            <v>theater</v>
          </cell>
          <cell r="U3689" t="str">
            <v>plays</v>
          </cell>
        </row>
        <row r="3690">
          <cell r="F3690" t="str">
            <v>successful</v>
          </cell>
          <cell r="T3690" t="str">
            <v>theater</v>
          </cell>
          <cell r="U3690" t="str">
            <v>plays</v>
          </cell>
        </row>
        <row r="3691">
          <cell r="F3691" t="str">
            <v>successful</v>
          </cell>
          <cell r="T3691" t="str">
            <v>theater</v>
          </cell>
          <cell r="U3691" t="str">
            <v>plays</v>
          </cell>
        </row>
        <row r="3692">
          <cell r="F3692" t="str">
            <v>successful</v>
          </cell>
          <cell r="T3692" t="str">
            <v>theater</v>
          </cell>
          <cell r="U3692" t="str">
            <v>plays</v>
          </cell>
        </row>
        <row r="3693">
          <cell r="F3693" t="str">
            <v>successful</v>
          </cell>
          <cell r="T3693" t="str">
            <v>theater</v>
          </cell>
          <cell r="U3693" t="str">
            <v>plays</v>
          </cell>
        </row>
        <row r="3694">
          <cell r="F3694" t="str">
            <v>successful</v>
          </cell>
          <cell r="T3694" t="str">
            <v>theater</v>
          </cell>
          <cell r="U3694" t="str">
            <v>plays</v>
          </cell>
        </row>
        <row r="3695">
          <cell r="F3695" t="str">
            <v>successful</v>
          </cell>
          <cell r="T3695" t="str">
            <v>theater</v>
          </cell>
          <cell r="U3695" t="str">
            <v>plays</v>
          </cell>
        </row>
        <row r="3696">
          <cell r="F3696" t="str">
            <v>successful</v>
          </cell>
          <cell r="T3696" t="str">
            <v>theater</v>
          </cell>
          <cell r="U3696" t="str">
            <v>plays</v>
          </cell>
        </row>
        <row r="3697">
          <cell r="F3697" t="str">
            <v>successful</v>
          </cell>
          <cell r="T3697" t="str">
            <v>theater</v>
          </cell>
          <cell r="U3697" t="str">
            <v>plays</v>
          </cell>
        </row>
        <row r="3698">
          <cell r="F3698" t="str">
            <v>successful</v>
          </cell>
          <cell r="T3698" t="str">
            <v>theater</v>
          </cell>
          <cell r="U3698" t="str">
            <v>plays</v>
          </cell>
        </row>
        <row r="3699">
          <cell r="F3699" t="str">
            <v>successful</v>
          </cell>
          <cell r="T3699" t="str">
            <v>theater</v>
          </cell>
          <cell r="U3699" t="str">
            <v>plays</v>
          </cell>
        </row>
        <row r="3700">
          <cell r="F3700" t="str">
            <v>successful</v>
          </cell>
          <cell r="T3700" t="str">
            <v>theater</v>
          </cell>
          <cell r="U3700" t="str">
            <v>plays</v>
          </cell>
        </row>
        <row r="3701">
          <cell r="F3701" t="str">
            <v>successful</v>
          </cell>
          <cell r="T3701" t="str">
            <v>theater</v>
          </cell>
          <cell r="U3701" t="str">
            <v>plays</v>
          </cell>
        </row>
        <row r="3702">
          <cell r="F3702" t="str">
            <v>successful</v>
          </cell>
          <cell r="T3702" t="str">
            <v>theater</v>
          </cell>
          <cell r="U3702" t="str">
            <v>plays</v>
          </cell>
        </row>
        <row r="3703">
          <cell r="F3703" t="str">
            <v>successful</v>
          </cell>
          <cell r="T3703" t="str">
            <v>theater</v>
          </cell>
          <cell r="U3703" t="str">
            <v>plays</v>
          </cell>
        </row>
        <row r="3704">
          <cell r="F3704" t="str">
            <v>successful</v>
          </cell>
          <cell r="T3704" t="str">
            <v>theater</v>
          </cell>
          <cell r="U3704" t="str">
            <v>plays</v>
          </cell>
        </row>
        <row r="3705">
          <cell r="F3705" t="str">
            <v>successful</v>
          </cell>
          <cell r="T3705" t="str">
            <v>theater</v>
          </cell>
          <cell r="U3705" t="str">
            <v>plays</v>
          </cell>
        </row>
        <row r="3706">
          <cell r="F3706" t="str">
            <v>successful</v>
          </cell>
          <cell r="T3706" t="str">
            <v>theater</v>
          </cell>
          <cell r="U3706" t="str">
            <v>plays</v>
          </cell>
        </row>
        <row r="3707">
          <cell r="F3707" t="str">
            <v>successful</v>
          </cell>
          <cell r="T3707" t="str">
            <v>theater</v>
          </cell>
          <cell r="U3707" t="str">
            <v>plays</v>
          </cell>
        </row>
        <row r="3708">
          <cell r="F3708" t="str">
            <v>successful</v>
          </cell>
          <cell r="T3708" t="str">
            <v>theater</v>
          </cell>
          <cell r="U3708" t="str">
            <v>plays</v>
          </cell>
        </row>
        <row r="3709">
          <cell r="F3709" t="str">
            <v>successful</v>
          </cell>
          <cell r="T3709" t="str">
            <v>theater</v>
          </cell>
          <cell r="U3709" t="str">
            <v>plays</v>
          </cell>
        </row>
        <row r="3710">
          <cell r="F3710" t="str">
            <v>successful</v>
          </cell>
          <cell r="T3710" t="str">
            <v>theater</v>
          </cell>
          <cell r="U3710" t="str">
            <v>plays</v>
          </cell>
        </row>
        <row r="3711">
          <cell r="F3711" t="str">
            <v>successful</v>
          </cell>
          <cell r="T3711" t="str">
            <v>theater</v>
          </cell>
          <cell r="U3711" t="str">
            <v>plays</v>
          </cell>
        </row>
        <row r="3712">
          <cell r="F3712" t="str">
            <v>successful</v>
          </cell>
          <cell r="T3712" t="str">
            <v>theater</v>
          </cell>
          <cell r="U3712" t="str">
            <v>plays</v>
          </cell>
        </row>
        <row r="3713">
          <cell r="F3713" t="str">
            <v>successful</v>
          </cell>
          <cell r="T3713" t="str">
            <v>theater</v>
          </cell>
          <cell r="U3713" t="str">
            <v>plays</v>
          </cell>
        </row>
        <row r="3714">
          <cell r="F3714" t="str">
            <v>successful</v>
          </cell>
          <cell r="T3714" t="str">
            <v>theater</v>
          </cell>
          <cell r="U3714" t="str">
            <v>plays</v>
          </cell>
        </row>
        <row r="3715">
          <cell r="F3715" t="str">
            <v>successful</v>
          </cell>
          <cell r="T3715" t="str">
            <v>theater</v>
          </cell>
          <cell r="U3715" t="str">
            <v>plays</v>
          </cell>
        </row>
        <row r="3716">
          <cell r="F3716" t="str">
            <v>successful</v>
          </cell>
          <cell r="T3716" t="str">
            <v>theater</v>
          </cell>
          <cell r="U3716" t="str">
            <v>plays</v>
          </cell>
        </row>
        <row r="3717">
          <cell r="F3717" t="str">
            <v>successful</v>
          </cell>
          <cell r="T3717" t="str">
            <v>theater</v>
          </cell>
          <cell r="U3717" t="str">
            <v>plays</v>
          </cell>
        </row>
        <row r="3718">
          <cell r="F3718" t="str">
            <v>successful</v>
          </cell>
          <cell r="T3718" t="str">
            <v>theater</v>
          </cell>
          <cell r="U3718" t="str">
            <v>plays</v>
          </cell>
        </row>
        <row r="3719">
          <cell r="F3719" t="str">
            <v>successful</v>
          </cell>
          <cell r="T3719" t="str">
            <v>theater</v>
          </cell>
          <cell r="U3719" t="str">
            <v>plays</v>
          </cell>
        </row>
        <row r="3720">
          <cell r="F3720" t="str">
            <v>successful</v>
          </cell>
          <cell r="T3720" t="str">
            <v>theater</v>
          </cell>
          <cell r="U3720" t="str">
            <v>plays</v>
          </cell>
        </row>
        <row r="3721">
          <cell r="F3721" t="str">
            <v>successful</v>
          </cell>
          <cell r="T3721" t="str">
            <v>theater</v>
          </cell>
          <cell r="U3721" t="str">
            <v>plays</v>
          </cell>
        </row>
        <row r="3722">
          <cell r="F3722" t="str">
            <v>successful</v>
          </cell>
          <cell r="T3722" t="str">
            <v>theater</v>
          </cell>
          <cell r="U3722" t="str">
            <v>plays</v>
          </cell>
        </row>
        <row r="3723">
          <cell r="F3723" t="str">
            <v>successful</v>
          </cell>
          <cell r="T3723" t="str">
            <v>theater</v>
          </cell>
          <cell r="U3723" t="str">
            <v>plays</v>
          </cell>
        </row>
        <row r="3724">
          <cell r="F3724" t="str">
            <v>successful</v>
          </cell>
          <cell r="T3724" t="str">
            <v>theater</v>
          </cell>
          <cell r="U3724" t="str">
            <v>plays</v>
          </cell>
        </row>
        <row r="3725">
          <cell r="F3725" t="str">
            <v>successful</v>
          </cell>
          <cell r="T3725" t="str">
            <v>theater</v>
          </cell>
          <cell r="U3725" t="str">
            <v>plays</v>
          </cell>
        </row>
        <row r="3726">
          <cell r="F3726" t="str">
            <v>successful</v>
          </cell>
          <cell r="T3726" t="str">
            <v>theater</v>
          </cell>
          <cell r="U3726" t="str">
            <v>plays</v>
          </cell>
        </row>
        <row r="3727">
          <cell r="F3727" t="str">
            <v>successful</v>
          </cell>
          <cell r="T3727" t="str">
            <v>theater</v>
          </cell>
          <cell r="U3727" t="str">
            <v>plays</v>
          </cell>
        </row>
        <row r="3728">
          <cell r="F3728" t="str">
            <v>successful</v>
          </cell>
          <cell r="T3728" t="str">
            <v>theater</v>
          </cell>
          <cell r="U3728" t="str">
            <v>plays</v>
          </cell>
        </row>
        <row r="3729">
          <cell r="F3729" t="str">
            <v>successful</v>
          </cell>
          <cell r="T3729" t="str">
            <v>theater</v>
          </cell>
          <cell r="U3729" t="str">
            <v>plays</v>
          </cell>
        </row>
        <row r="3730">
          <cell r="F3730" t="str">
            <v>failed</v>
          </cell>
          <cell r="T3730" t="str">
            <v>theater</v>
          </cell>
          <cell r="U3730" t="str">
            <v>plays</v>
          </cell>
        </row>
        <row r="3731">
          <cell r="F3731" t="str">
            <v>failed</v>
          </cell>
          <cell r="T3731" t="str">
            <v>theater</v>
          </cell>
          <cell r="U3731" t="str">
            <v>plays</v>
          </cell>
        </row>
        <row r="3732">
          <cell r="F3732" t="str">
            <v>failed</v>
          </cell>
          <cell r="T3732" t="str">
            <v>theater</v>
          </cell>
          <cell r="U3732" t="str">
            <v>plays</v>
          </cell>
        </row>
        <row r="3733">
          <cell r="F3733" t="str">
            <v>failed</v>
          </cell>
          <cell r="T3733" t="str">
            <v>theater</v>
          </cell>
          <cell r="U3733" t="str">
            <v>plays</v>
          </cell>
        </row>
        <row r="3734">
          <cell r="F3734" t="str">
            <v>failed</v>
          </cell>
          <cell r="T3734" t="str">
            <v>theater</v>
          </cell>
          <cell r="U3734" t="str">
            <v>plays</v>
          </cell>
        </row>
        <row r="3735">
          <cell r="F3735" t="str">
            <v>failed</v>
          </cell>
          <cell r="T3735" t="str">
            <v>theater</v>
          </cell>
          <cell r="U3735" t="str">
            <v>plays</v>
          </cell>
        </row>
        <row r="3736">
          <cell r="F3736" t="str">
            <v>failed</v>
          </cell>
          <cell r="T3736" t="str">
            <v>theater</v>
          </cell>
          <cell r="U3736" t="str">
            <v>plays</v>
          </cell>
        </row>
        <row r="3737">
          <cell r="F3737" t="str">
            <v>failed</v>
          </cell>
          <cell r="T3737" t="str">
            <v>theater</v>
          </cell>
          <cell r="U3737" t="str">
            <v>plays</v>
          </cell>
        </row>
        <row r="3738">
          <cell r="F3738" t="str">
            <v>failed</v>
          </cell>
          <cell r="T3738" t="str">
            <v>theater</v>
          </cell>
          <cell r="U3738" t="str">
            <v>plays</v>
          </cell>
        </row>
        <row r="3739">
          <cell r="F3739" t="str">
            <v>failed</v>
          </cell>
          <cell r="T3739" t="str">
            <v>theater</v>
          </cell>
          <cell r="U3739" t="str">
            <v>plays</v>
          </cell>
        </row>
        <row r="3740">
          <cell r="F3740" t="str">
            <v>failed</v>
          </cell>
          <cell r="T3740" t="str">
            <v>theater</v>
          </cell>
          <cell r="U3740" t="str">
            <v>plays</v>
          </cell>
        </row>
        <row r="3741">
          <cell r="F3741" t="str">
            <v>failed</v>
          </cell>
          <cell r="T3741" t="str">
            <v>theater</v>
          </cell>
          <cell r="U3741" t="str">
            <v>plays</v>
          </cell>
        </row>
        <row r="3742">
          <cell r="F3742" t="str">
            <v>failed</v>
          </cell>
          <cell r="T3742" t="str">
            <v>theater</v>
          </cell>
          <cell r="U3742" t="str">
            <v>plays</v>
          </cell>
        </row>
        <row r="3743">
          <cell r="F3743" t="str">
            <v>failed</v>
          </cell>
          <cell r="T3743" t="str">
            <v>theater</v>
          </cell>
          <cell r="U3743" t="str">
            <v>plays</v>
          </cell>
        </row>
        <row r="3744">
          <cell r="F3744" t="str">
            <v>failed</v>
          </cell>
          <cell r="T3744" t="str">
            <v>theater</v>
          </cell>
          <cell r="U3744" t="str">
            <v>plays</v>
          </cell>
        </row>
        <row r="3745">
          <cell r="F3745" t="str">
            <v>failed</v>
          </cell>
          <cell r="T3745" t="str">
            <v>theater</v>
          </cell>
          <cell r="U3745" t="str">
            <v>plays</v>
          </cell>
        </row>
        <row r="3746">
          <cell r="F3746" t="str">
            <v>failed</v>
          </cell>
          <cell r="T3746" t="str">
            <v>theater</v>
          </cell>
          <cell r="U3746" t="str">
            <v>plays</v>
          </cell>
        </row>
        <row r="3747">
          <cell r="F3747" t="str">
            <v>failed</v>
          </cell>
          <cell r="T3747" t="str">
            <v>theater</v>
          </cell>
          <cell r="U3747" t="str">
            <v>plays</v>
          </cell>
        </row>
        <row r="3748">
          <cell r="F3748" t="str">
            <v>failed</v>
          </cell>
          <cell r="T3748" t="str">
            <v>theater</v>
          </cell>
          <cell r="U3748" t="str">
            <v>plays</v>
          </cell>
        </row>
        <row r="3749">
          <cell r="F3749" t="str">
            <v>failed</v>
          </cell>
          <cell r="T3749" t="str">
            <v>theater</v>
          </cell>
          <cell r="U3749" t="str">
            <v>plays</v>
          </cell>
        </row>
        <row r="3750">
          <cell r="F3750" t="str">
            <v>successful</v>
          </cell>
          <cell r="T3750" t="str">
            <v>theater</v>
          </cell>
          <cell r="U3750" t="str">
            <v>musical</v>
          </cell>
        </row>
        <row r="3751">
          <cell r="F3751" t="str">
            <v>successful</v>
          </cell>
          <cell r="T3751" t="str">
            <v>theater</v>
          </cell>
          <cell r="U3751" t="str">
            <v>musical</v>
          </cell>
        </row>
        <row r="3752">
          <cell r="F3752" t="str">
            <v>successful</v>
          </cell>
          <cell r="T3752" t="str">
            <v>theater</v>
          </cell>
          <cell r="U3752" t="str">
            <v>musical</v>
          </cell>
        </row>
        <row r="3753">
          <cell r="F3753" t="str">
            <v>successful</v>
          </cell>
          <cell r="T3753" t="str">
            <v>theater</v>
          </cell>
          <cell r="U3753" t="str">
            <v>musical</v>
          </cell>
        </row>
        <row r="3754">
          <cell r="F3754" t="str">
            <v>successful</v>
          </cell>
          <cell r="T3754" t="str">
            <v>theater</v>
          </cell>
          <cell r="U3754" t="str">
            <v>musical</v>
          </cell>
        </row>
        <row r="3755">
          <cell r="F3755" t="str">
            <v>successful</v>
          </cell>
          <cell r="T3755" t="str">
            <v>theater</v>
          </cell>
          <cell r="U3755" t="str">
            <v>musical</v>
          </cell>
        </row>
        <row r="3756">
          <cell r="F3756" t="str">
            <v>successful</v>
          </cell>
          <cell r="T3756" t="str">
            <v>theater</v>
          </cell>
          <cell r="U3756" t="str">
            <v>musical</v>
          </cell>
        </row>
        <row r="3757">
          <cell r="F3757" t="str">
            <v>successful</v>
          </cell>
          <cell r="T3757" t="str">
            <v>theater</v>
          </cell>
          <cell r="U3757" t="str">
            <v>musical</v>
          </cell>
        </row>
        <row r="3758">
          <cell r="F3758" t="str">
            <v>successful</v>
          </cell>
          <cell r="T3758" t="str">
            <v>theater</v>
          </cell>
          <cell r="U3758" t="str">
            <v>musical</v>
          </cell>
        </row>
        <row r="3759">
          <cell r="F3759" t="str">
            <v>successful</v>
          </cell>
          <cell r="T3759" t="str">
            <v>theater</v>
          </cell>
          <cell r="U3759" t="str">
            <v>musical</v>
          </cell>
        </row>
        <row r="3760">
          <cell r="F3760" t="str">
            <v>successful</v>
          </cell>
          <cell r="T3760" t="str">
            <v>theater</v>
          </cell>
          <cell r="U3760" t="str">
            <v>musical</v>
          </cell>
        </row>
        <row r="3761">
          <cell r="F3761" t="str">
            <v>successful</v>
          </cell>
          <cell r="T3761" t="str">
            <v>theater</v>
          </cell>
          <cell r="U3761" t="str">
            <v>musical</v>
          </cell>
        </row>
        <row r="3762">
          <cell r="F3762" t="str">
            <v>successful</v>
          </cell>
          <cell r="T3762" t="str">
            <v>theater</v>
          </cell>
          <cell r="U3762" t="str">
            <v>musical</v>
          </cell>
        </row>
        <row r="3763">
          <cell r="F3763" t="str">
            <v>successful</v>
          </cell>
          <cell r="T3763" t="str">
            <v>theater</v>
          </cell>
          <cell r="U3763" t="str">
            <v>musical</v>
          </cell>
        </row>
        <row r="3764">
          <cell r="F3764" t="str">
            <v>successful</v>
          </cell>
          <cell r="T3764" t="str">
            <v>theater</v>
          </cell>
          <cell r="U3764" t="str">
            <v>musical</v>
          </cell>
        </row>
        <row r="3765">
          <cell r="F3765" t="str">
            <v>successful</v>
          </cell>
          <cell r="T3765" t="str">
            <v>theater</v>
          </cell>
          <cell r="U3765" t="str">
            <v>musical</v>
          </cell>
        </row>
        <row r="3766">
          <cell r="F3766" t="str">
            <v>successful</v>
          </cell>
          <cell r="T3766" t="str">
            <v>theater</v>
          </cell>
          <cell r="U3766" t="str">
            <v>musical</v>
          </cell>
        </row>
        <row r="3767">
          <cell r="F3767" t="str">
            <v>successful</v>
          </cell>
          <cell r="T3767" t="str">
            <v>theater</v>
          </cell>
          <cell r="U3767" t="str">
            <v>musical</v>
          </cell>
        </row>
        <row r="3768">
          <cell r="F3768" t="str">
            <v>successful</v>
          </cell>
          <cell r="T3768" t="str">
            <v>theater</v>
          </cell>
          <cell r="U3768" t="str">
            <v>musical</v>
          </cell>
        </row>
        <row r="3769">
          <cell r="F3769" t="str">
            <v>successful</v>
          </cell>
          <cell r="T3769" t="str">
            <v>theater</v>
          </cell>
          <cell r="U3769" t="str">
            <v>musical</v>
          </cell>
        </row>
        <row r="3770">
          <cell r="F3770" t="str">
            <v>successful</v>
          </cell>
          <cell r="T3770" t="str">
            <v>theater</v>
          </cell>
          <cell r="U3770" t="str">
            <v>musical</v>
          </cell>
        </row>
        <row r="3771">
          <cell r="F3771" t="str">
            <v>successful</v>
          </cell>
          <cell r="T3771" t="str">
            <v>theater</v>
          </cell>
          <cell r="U3771" t="str">
            <v>musical</v>
          </cell>
        </row>
        <row r="3772">
          <cell r="F3772" t="str">
            <v>successful</v>
          </cell>
          <cell r="T3772" t="str">
            <v>theater</v>
          </cell>
          <cell r="U3772" t="str">
            <v>musical</v>
          </cell>
        </row>
        <row r="3773">
          <cell r="F3773" t="str">
            <v>successful</v>
          </cell>
          <cell r="T3773" t="str">
            <v>theater</v>
          </cell>
          <cell r="U3773" t="str">
            <v>musical</v>
          </cell>
        </row>
        <row r="3774">
          <cell r="F3774" t="str">
            <v>successful</v>
          </cell>
          <cell r="T3774" t="str">
            <v>theater</v>
          </cell>
          <cell r="U3774" t="str">
            <v>musical</v>
          </cell>
        </row>
        <row r="3775">
          <cell r="F3775" t="str">
            <v>successful</v>
          </cell>
          <cell r="T3775" t="str">
            <v>theater</v>
          </cell>
          <cell r="U3775" t="str">
            <v>musical</v>
          </cell>
        </row>
        <row r="3776">
          <cell r="F3776" t="str">
            <v>successful</v>
          </cell>
          <cell r="T3776" t="str">
            <v>theater</v>
          </cell>
          <cell r="U3776" t="str">
            <v>musical</v>
          </cell>
        </row>
        <row r="3777">
          <cell r="F3777" t="str">
            <v>successful</v>
          </cell>
          <cell r="T3777" t="str">
            <v>theater</v>
          </cell>
          <cell r="U3777" t="str">
            <v>musical</v>
          </cell>
        </row>
        <row r="3778">
          <cell r="F3778" t="str">
            <v>successful</v>
          </cell>
          <cell r="T3778" t="str">
            <v>theater</v>
          </cell>
          <cell r="U3778" t="str">
            <v>musical</v>
          </cell>
        </row>
        <row r="3779">
          <cell r="F3779" t="str">
            <v>successful</v>
          </cell>
          <cell r="T3779" t="str">
            <v>theater</v>
          </cell>
          <cell r="U3779" t="str">
            <v>musical</v>
          </cell>
        </row>
        <row r="3780">
          <cell r="F3780" t="str">
            <v>successful</v>
          </cell>
          <cell r="T3780" t="str">
            <v>theater</v>
          </cell>
          <cell r="U3780" t="str">
            <v>musical</v>
          </cell>
        </row>
        <row r="3781">
          <cell r="F3781" t="str">
            <v>successful</v>
          </cell>
          <cell r="T3781" t="str">
            <v>theater</v>
          </cell>
          <cell r="U3781" t="str">
            <v>musical</v>
          </cell>
        </row>
        <row r="3782">
          <cell r="F3782" t="str">
            <v>successful</v>
          </cell>
          <cell r="T3782" t="str">
            <v>theater</v>
          </cell>
          <cell r="U3782" t="str">
            <v>musical</v>
          </cell>
        </row>
        <row r="3783">
          <cell r="F3783" t="str">
            <v>successful</v>
          </cell>
          <cell r="T3783" t="str">
            <v>theater</v>
          </cell>
          <cell r="U3783" t="str">
            <v>musical</v>
          </cell>
        </row>
        <row r="3784">
          <cell r="F3784" t="str">
            <v>successful</v>
          </cell>
          <cell r="T3784" t="str">
            <v>theater</v>
          </cell>
          <cell r="U3784" t="str">
            <v>musical</v>
          </cell>
        </row>
        <row r="3785">
          <cell r="F3785" t="str">
            <v>successful</v>
          </cell>
          <cell r="T3785" t="str">
            <v>theater</v>
          </cell>
          <cell r="U3785" t="str">
            <v>musical</v>
          </cell>
        </row>
        <row r="3786">
          <cell r="F3786" t="str">
            <v>successful</v>
          </cell>
          <cell r="T3786" t="str">
            <v>theater</v>
          </cell>
          <cell r="U3786" t="str">
            <v>musical</v>
          </cell>
        </row>
        <row r="3787">
          <cell r="F3787" t="str">
            <v>successful</v>
          </cell>
          <cell r="T3787" t="str">
            <v>theater</v>
          </cell>
          <cell r="U3787" t="str">
            <v>musical</v>
          </cell>
        </row>
        <row r="3788">
          <cell r="F3788" t="str">
            <v>successful</v>
          </cell>
          <cell r="T3788" t="str">
            <v>theater</v>
          </cell>
          <cell r="U3788" t="str">
            <v>musical</v>
          </cell>
        </row>
        <row r="3789">
          <cell r="F3789" t="str">
            <v>successful</v>
          </cell>
          <cell r="T3789" t="str">
            <v>theater</v>
          </cell>
          <cell r="U3789" t="str">
            <v>musical</v>
          </cell>
        </row>
        <row r="3790">
          <cell r="F3790" t="str">
            <v>failed</v>
          </cell>
          <cell r="T3790" t="str">
            <v>theater</v>
          </cell>
          <cell r="U3790" t="str">
            <v>musical</v>
          </cell>
        </row>
        <row r="3791">
          <cell r="F3791" t="str">
            <v>failed</v>
          </cell>
          <cell r="T3791" t="str">
            <v>theater</v>
          </cell>
          <cell r="U3791" t="str">
            <v>musical</v>
          </cell>
        </row>
        <row r="3792">
          <cell r="F3792" t="str">
            <v>failed</v>
          </cell>
          <cell r="T3792" t="str">
            <v>theater</v>
          </cell>
          <cell r="U3792" t="str">
            <v>musical</v>
          </cell>
        </row>
        <row r="3793">
          <cell r="F3793" t="str">
            <v>failed</v>
          </cell>
          <cell r="T3793" t="str">
            <v>theater</v>
          </cell>
          <cell r="U3793" t="str">
            <v>musical</v>
          </cell>
        </row>
        <row r="3794">
          <cell r="F3794" t="str">
            <v>failed</v>
          </cell>
          <cell r="T3794" t="str">
            <v>theater</v>
          </cell>
          <cell r="U3794" t="str">
            <v>musical</v>
          </cell>
        </row>
        <row r="3795">
          <cell r="F3795" t="str">
            <v>failed</v>
          </cell>
          <cell r="T3795" t="str">
            <v>theater</v>
          </cell>
          <cell r="U3795" t="str">
            <v>musical</v>
          </cell>
        </row>
        <row r="3796">
          <cell r="F3796" t="str">
            <v>failed</v>
          </cell>
          <cell r="T3796" t="str">
            <v>theater</v>
          </cell>
          <cell r="U3796" t="str">
            <v>musical</v>
          </cell>
        </row>
        <row r="3797">
          <cell r="F3797" t="str">
            <v>failed</v>
          </cell>
          <cell r="T3797" t="str">
            <v>theater</v>
          </cell>
          <cell r="U3797" t="str">
            <v>musical</v>
          </cell>
        </row>
        <row r="3798">
          <cell r="F3798" t="str">
            <v>failed</v>
          </cell>
          <cell r="T3798" t="str">
            <v>theater</v>
          </cell>
          <cell r="U3798" t="str">
            <v>musical</v>
          </cell>
        </row>
        <row r="3799">
          <cell r="F3799" t="str">
            <v>failed</v>
          </cell>
          <cell r="T3799" t="str">
            <v>theater</v>
          </cell>
          <cell r="U3799" t="str">
            <v>musical</v>
          </cell>
        </row>
        <row r="3800">
          <cell r="F3800" t="str">
            <v>failed</v>
          </cell>
          <cell r="T3800" t="str">
            <v>theater</v>
          </cell>
          <cell r="U3800" t="str">
            <v>musical</v>
          </cell>
        </row>
        <row r="3801">
          <cell r="F3801" t="str">
            <v>failed</v>
          </cell>
          <cell r="T3801" t="str">
            <v>theater</v>
          </cell>
          <cell r="U3801" t="str">
            <v>musical</v>
          </cell>
        </row>
        <row r="3802">
          <cell r="F3802" t="str">
            <v>failed</v>
          </cell>
          <cell r="T3802" t="str">
            <v>theater</v>
          </cell>
          <cell r="U3802" t="str">
            <v>musical</v>
          </cell>
        </row>
        <row r="3803">
          <cell r="F3803" t="str">
            <v>failed</v>
          </cell>
          <cell r="T3803" t="str">
            <v>theater</v>
          </cell>
          <cell r="U3803" t="str">
            <v>musical</v>
          </cell>
        </row>
        <row r="3804">
          <cell r="F3804" t="str">
            <v>failed</v>
          </cell>
          <cell r="T3804" t="str">
            <v>theater</v>
          </cell>
          <cell r="U3804" t="str">
            <v>musical</v>
          </cell>
        </row>
        <row r="3805">
          <cell r="F3805" t="str">
            <v>failed</v>
          </cell>
          <cell r="T3805" t="str">
            <v>theater</v>
          </cell>
          <cell r="U3805" t="str">
            <v>musical</v>
          </cell>
        </row>
        <row r="3806">
          <cell r="F3806" t="str">
            <v>failed</v>
          </cell>
          <cell r="T3806" t="str">
            <v>theater</v>
          </cell>
          <cell r="U3806" t="str">
            <v>musical</v>
          </cell>
        </row>
        <row r="3807">
          <cell r="F3807" t="str">
            <v>failed</v>
          </cell>
          <cell r="T3807" t="str">
            <v>theater</v>
          </cell>
          <cell r="U3807" t="str">
            <v>musical</v>
          </cell>
        </row>
        <row r="3808">
          <cell r="F3808" t="str">
            <v>failed</v>
          </cell>
          <cell r="T3808" t="str">
            <v>theater</v>
          </cell>
          <cell r="U3808" t="str">
            <v>musical</v>
          </cell>
        </row>
        <row r="3809">
          <cell r="F3809" t="str">
            <v>failed</v>
          </cell>
          <cell r="T3809" t="str">
            <v>theater</v>
          </cell>
          <cell r="U3809" t="str">
            <v>musical</v>
          </cell>
        </row>
        <row r="3810">
          <cell r="F3810" t="str">
            <v>successful</v>
          </cell>
          <cell r="T3810" t="str">
            <v>theater</v>
          </cell>
          <cell r="U3810" t="str">
            <v>plays</v>
          </cell>
        </row>
        <row r="3811">
          <cell r="F3811" t="str">
            <v>successful</v>
          </cell>
          <cell r="T3811" t="str">
            <v>theater</v>
          </cell>
          <cell r="U3811" t="str">
            <v>plays</v>
          </cell>
        </row>
        <row r="3812">
          <cell r="F3812" t="str">
            <v>successful</v>
          </cell>
          <cell r="T3812" t="str">
            <v>theater</v>
          </cell>
          <cell r="U3812" t="str">
            <v>plays</v>
          </cell>
        </row>
        <row r="3813">
          <cell r="F3813" t="str">
            <v>successful</v>
          </cell>
          <cell r="T3813" t="str">
            <v>theater</v>
          </cell>
          <cell r="U3813" t="str">
            <v>plays</v>
          </cell>
        </row>
        <row r="3814">
          <cell r="F3814" t="str">
            <v>successful</v>
          </cell>
          <cell r="T3814" t="str">
            <v>theater</v>
          </cell>
          <cell r="U3814" t="str">
            <v>plays</v>
          </cell>
        </row>
        <row r="3815">
          <cell r="F3815" t="str">
            <v>successful</v>
          </cell>
          <cell r="T3815" t="str">
            <v>theater</v>
          </cell>
          <cell r="U3815" t="str">
            <v>plays</v>
          </cell>
        </row>
        <row r="3816">
          <cell r="F3816" t="str">
            <v>successful</v>
          </cell>
          <cell r="T3816" t="str">
            <v>theater</v>
          </cell>
          <cell r="U3816" t="str">
            <v>plays</v>
          </cell>
        </row>
        <row r="3817">
          <cell r="F3817" t="str">
            <v>successful</v>
          </cell>
          <cell r="T3817" t="str">
            <v>theater</v>
          </cell>
          <cell r="U3817" t="str">
            <v>plays</v>
          </cell>
        </row>
        <row r="3818">
          <cell r="F3818" t="str">
            <v>successful</v>
          </cell>
          <cell r="T3818" t="str">
            <v>theater</v>
          </cell>
          <cell r="U3818" t="str">
            <v>plays</v>
          </cell>
        </row>
        <row r="3819">
          <cell r="F3819" t="str">
            <v>successful</v>
          </cell>
          <cell r="T3819" t="str">
            <v>theater</v>
          </cell>
          <cell r="U3819" t="str">
            <v>plays</v>
          </cell>
        </row>
        <row r="3820">
          <cell r="F3820" t="str">
            <v>successful</v>
          </cell>
          <cell r="T3820" t="str">
            <v>theater</v>
          </cell>
          <cell r="U3820" t="str">
            <v>plays</v>
          </cell>
        </row>
        <row r="3821">
          <cell r="F3821" t="str">
            <v>successful</v>
          </cell>
          <cell r="T3821" t="str">
            <v>theater</v>
          </cell>
          <cell r="U3821" t="str">
            <v>plays</v>
          </cell>
        </row>
        <row r="3822">
          <cell r="F3822" t="str">
            <v>successful</v>
          </cell>
          <cell r="T3822" t="str">
            <v>theater</v>
          </cell>
          <cell r="U3822" t="str">
            <v>plays</v>
          </cell>
        </row>
        <row r="3823">
          <cell r="F3823" t="str">
            <v>successful</v>
          </cell>
          <cell r="T3823" t="str">
            <v>theater</v>
          </cell>
          <cell r="U3823" t="str">
            <v>plays</v>
          </cell>
        </row>
        <row r="3824">
          <cell r="F3824" t="str">
            <v>successful</v>
          </cell>
          <cell r="T3824" t="str">
            <v>theater</v>
          </cell>
          <cell r="U3824" t="str">
            <v>plays</v>
          </cell>
        </row>
        <row r="3825">
          <cell r="F3825" t="str">
            <v>successful</v>
          </cell>
          <cell r="T3825" t="str">
            <v>theater</v>
          </cell>
          <cell r="U3825" t="str">
            <v>plays</v>
          </cell>
        </row>
        <row r="3826">
          <cell r="F3826" t="str">
            <v>successful</v>
          </cell>
          <cell r="T3826" t="str">
            <v>theater</v>
          </cell>
          <cell r="U3826" t="str">
            <v>plays</v>
          </cell>
        </row>
        <row r="3827">
          <cell r="F3827" t="str">
            <v>successful</v>
          </cell>
          <cell r="T3827" t="str">
            <v>theater</v>
          </cell>
          <cell r="U3827" t="str">
            <v>plays</v>
          </cell>
        </row>
        <row r="3828">
          <cell r="F3828" t="str">
            <v>successful</v>
          </cell>
          <cell r="T3828" t="str">
            <v>theater</v>
          </cell>
          <cell r="U3828" t="str">
            <v>plays</v>
          </cell>
        </row>
        <row r="3829">
          <cell r="F3829" t="str">
            <v>successful</v>
          </cell>
          <cell r="T3829" t="str">
            <v>theater</v>
          </cell>
          <cell r="U3829" t="str">
            <v>plays</v>
          </cell>
        </row>
        <row r="3830">
          <cell r="F3830" t="str">
            <v>successful</v>
          </cell>
          <cell r="T3830" t="str">
            <v>theater</v>
          </cell>
          <cell r="U3830" t="str">
            <v>plays</v>
          </cell>
        </row>
        <row r="3831">
          <cell r="F3831" t="str">
            <v>successful</v>
          </cell>
          <cell r="T3831" t="str">
            <v>theater</v>
          </cell>
          <cell r="U3831" t="str">
            <v>plays</v>
          </cell>
        </row>
        <row r="3832">
          <cell r="F3832" t="str">
            <v>successful</v>
          </cell>
          <cell r="T3832" t="str">
            <v>theater</v>
          </cell>
          <cell r="U3832" t="str">
            <v>plays</v>
          </cell>
        </row>
        <row r="3833">
          <cell r="F3833" t="str">
            <v>successful</v>
          </cell>
          <cell r="T3833" t="str">
            <v>theater</v>
          </cell>
          <cell r="U3833" t="str">
            <v>plays</v>
          </cell>
        </row>
        <row r="3834">
          <cell r="F3834" t="str">
            <v>successful</v>
          </cell>
          <cell r="T3834" t="str">
            <v>theater</v>
          </cell>
          <cell r="U3834" t="str">
            <v>plays</v>
          </cell>
        </row>
        <row r="3835">
          <cell r="F3835" t="str">
            <v>successful</v>
          </cell>
          <cell r="T3835" t="str">
            <v>theater</v>
          </cell>
          <cell r="U3835" t="str">
            <v>plays</v>
          </cell>
        </row>
        <row r="3836">
          <cell r="F3836" t="str">
            <v>successful</v>
          </cell>
          <cell r="T3836" t="str">
            <v>theater</v>
          </cell>
          <cell r="U3836" t="str">
            <v>plays</v>
          </cell>
        </row>
        <row r="3837">
          <cell r="F3837" t="str">
            <v>successful</v>
          </cell>
          <cell r="T3837" t="str">
            <v>theater</v>
          </cell>
          <cell r="U3837" t="str">
            <v>plays</v>
          </cell>
        </row>
        <row r="3838">
          <cell r="F3838" t="str">
            <v>successful</v>
          </cell>
          <cell r="T3838" t="str">
            <v>theater</v>
          </cell>
          <cell r="U3838" t="str">
            <v>plays</v>
          </cell>
        </row>
        <row r="3839">
          <cell r="F3839" t="str">
            <v>successful</v>
          </cell>
          <cell r="T3839" t="str">
            <v>theater</v>
          </cell>
          <cell r="U3839" t="str">
            <v>plays</v>
          </cell>
        </row>
        <row r="3840">
          <cell r="F3840" t="str">
            <v>successful</v>
          </cell>
          <cell r="T3840" t="str">
            <v>theater</v>
          </cell>
          <cell r="U3840" t="str">
            <v>plays</v>
          </cell>
        </row>
        <row r="3841">
          <cell r="F3841" t="str">
            <v>successful</v>
          </cell>
          <cell r="T3841" t="str">
            <v>theater</v>
          </cell>
          <cell r="U3841" t="str">
            <v>plays</v>
          </cell>
        </row>
        <row r="3842">
          <cell r="F3842" t="str">
            <v>successful</v>
          </cell>
          <cell r="T3842" t="str">
            <v>theater</v>
          </cell>
          <cell r="U3842" t="str">
            <v>plays</v>
          </cell>
        </row>
        <row r="3843">
          <cell r="F3843" t="str">
            <v>failed</v>
          </cell>
          <cell r="T3843" t="str">
            <v>theater</v>
          </cell>
          <cell r="U3843" t="str">
            <v>plays</v>
          </cell>
        </row>
        <row r="3844">
          <cell r="F3844" t="str">
            <v>failed</v>
          </cell>
          <cell r="T3844" t="str">
            <v>theater</v>
          </cell>
          <cell r="U3844" t="str">
            <v>plays</v>
          </cell>
        </row>
        <row r="3845">
          <cell r="F3845" t="str">
            <v>failed</v>
          </cell>
          <cell r="T3845" t="str">
            <v>theater</v>
          </cell>
          <cell r="U3845" t="str">
            <v>plays</v>
          </cell>
        </row>
        <row r="3846">
          <cell r="F3846" t="str">
            <v>failed</v>
          </cell>
          <cell r="T3846" t="str">
            <v>theater</v>
          </cell>
          <cell r="U3846" t="str">
            <v>plays</v>
          </cell>
        </row>
        <row r="3847">
          <cell r="F3847" t="str">
            <v>failed</v>
          </cell>
          <cell r="T3847" t="str">
            <v>theater</v>
          </cell>
          <cell r="U3847" t="str">
            <v>plays</v>
          </cell>
        </row>
        <row r="3848">
          <cell r="F3848" t="str">
            <v>failed</v>
          </cell>
          <cell r="T3848" t="str">
            <v>theater</v>
          </cell>
          <cell r="U3848" t="str">
            <v>plays</v>
          </cell>
        </row>
        <row r="3849">
          <cell r="F3849" t="str">
            <v>failed</v>
          </cell>
          <cell r="T3849" t="str">
            <v>theater</v>
          </cell>
          <cell r="U3849" t="str">
            <v>plays</v>
          </cell>
        </row>
        <row r="3850">
          <cell r="F3850" t="str">
            <v>failed</v>
          </cell>
          <cell r="T3850" t="str">
            <v>theater</v>
          </cell>
          <cell r="U3850" t="str">
            <v>plays</v>
          </cell>
        </row>
        <row r="3851">
          <cell r="F3851" t="str">
            <v>failed</v>
          </cell>
          <cell r="T3851" t="str">
            <v>theater</v>
          </cell>
          <cell r="U3851" t="str">
            <v>plays</v>
          </cell>
        </row>
        <row r="3852">
          <cell r="F3852" t="str">
            <v>failed</v>
          </cell>
          <cell r="T3852" t="str">
            <v>theater</v>
          </cell>
          <cell r="U3852" t="str">
            <v>plays</v>
          </cell>
        </row>
        <row r="3853">
          <cell r="F3853" t="str">
            <v>failed</v>
          </cell>
          <cell r="T3853" t="str">
            <v>theater</v>
          </cell>
          <cell r="U3853" t="str">
            <v>plays</v>
          </cell>
        </row>
        <row r="3854">
          <cell r="F3854" t="str">
            <v>failed</v>
          </cell>
          <cell r="T3854" t="str">
            <v>theater</v>
          </cell>
          <cell r="U3854" t="str">
            <v>plays</v>
          </cell>
        </row>
        <row r="3855">
          <cell r="F3855" t="str">
            <v>failed</v>
          </cell>
          <cell r="T3855" t="str">
            <v>theater</v>
          </cell>
          <cell r="U3855" t="str">
            <v>plays</v>
          </cell>
        </row>
        <row r="3856">
          <cell r="F3856" t="str">
            <v>failed</v>
          </cell>
          <cell r="T3856" t="str">
            <v>theater</v>
          </cell>
          <cell r="U3856" t="str">
            <v>plays</v>
          </cell>
        </row>
        <row r="3857">
          <cell r="F3857" t="str">
            <v>failed</v>
          </cell>
          <cell r="T3857" t="str">
            <v>theater</v>
          </cell>
          <cell r="U3857" t="str">
            <v>plays</v>
          </cell>
        </row>
        <row r="3858">
          <cell r="F3858" t="str">
            <v>failed</v>
          </cell>
          <cell r="T3858" t="str">
            <v>theater</v>
          </cell>
          <cell r="U3858" t="str">
            <v>plays</v>
          </cell>
        </row>
        <row r="3859">
          <cell r="F3859" t="str">
            <v>failed</v>
          </cell>
          <cell r="T3859" t="str">
            <v>theater</v>
          </cell>
          <cell r="U3859" t="str">
            <v>plays</v>
          </cell>
        </row>
        <row r="3860">
          <cell r="F3860" t="str">
            <v>failed</v>
          </cell>
          <cell r="T3860" t="str">
            <v>theater</v>
          </cell>
          <cell r="U3860" t="str">
            <v>plays</v>
          </cell>
        </row>
        <row r="3861">
          <cell r="F3861" t="str">
            <v>failed</v>
          </cell>
          <cell r="T3861" t="str">
            <v>theater</v>
          </cell>
          <cell r="U3861" t="str">
            <v>plays</v>
          </cell>
        </row>
        <row r="3862">
          <cell r="F3862" t="str">
            <v>failed</v>
          </cell>
          <cell r="T3862" t="str">
            <v>theater</v>
          </cell>
          <cell r="U3862" t="str">
            <v>plays</v>
          </cell>
        </row>
        <row r="3863">
          <cell r="F3863" t="str">
            <v>failed</v>
          </cell>
          <cell r="T3863" t="str">
            <v>theater</v>
          </cell>
          <cell r="U3863" t="str">
            <v>plays</v>
          </cell>
        </row>
        <row r="3864">
          <cell r="F3864" t="str">
            <v>failed</v>
          </cell>
          <cell r="T3864" t="str">
            <v>theater</v>
          </cell>
          <cell r="U3864" t="str">
            <v>plays</v>
          </cell>
        </row>
        <row r="3865">
          <cell r="F3865" t="str">
            <v>failed</v>
          </cell>
          <cell r="T3865" t="str">
            <v>theater</v>
          </cell>
          <cell r="U3865" t="str">
            <v>plays</v>
          </cell>
        </row>
        <row r="3866">
          <cell r="F3866" t="str">
            <v>failed</v>
          </cell>
          <cell r="T3866" t="str">
            <v>theater</v>
          </cell>
          <cell r="U3866" t="str">
            <v>plays</v>
          </cell>
        </row>
        <row r="3867">
          <cell r="F3867" t="str">
            <v>failed</v>
          </cell>
          <cell r="T3867" t="str">
            <v>theater</v>
          </cell>
          <cell r="U3867" t="str">
            <v>plays</v>
          </cell>
        </row>
        <row r="3868">
          <cell r="F3868" t="str">
            <v>failed</v>
          </cell>
          <cell r="T3868" t="str">
            <v>theater</v>
          </cell>
          <cell r="U3868" t="str">
            <v>plays</v>
          </cell>
        </row>
        <row r="3869">
          <cell r="F3869" t="str">
            <v>failed</v>
          </cell>
          <cell r="T3869" t="str">
            <v>theater</v>
          </cell>
          <cell r="U3869" t="str">
            <v>plays</v>
          </cell>
        </row>
        <row r="3870">
          <cell r="F3870" t="str">
            <v>canceled</v>
          </cell>
          <cell r="T3870" t="str">
            <v>theater</v>
          </cell>
          <cell r="U3870" t="str">
            <v>musical</v>
          </cell>
        </row>
        <row r="3871">
          <cell r="F3871" t="str">
            <v>canceled</v>
          </cell>
          <cell r="T3871" t="str">
            <v>theater</v>
          </cell>
          <cell r="U3871" t="str">
            <v>musical</v>
          </cell>
        </row>
        <row r="3872">
          <cell r="F3872" t="str">
            <v>canceled</v>
          </cell>
          <cell r="T3872" t="str">
            <v>theater</v>
          </cell>
          <cell r="U3872" t="str">
            <v>musical</v>
          </cell>
        </row>
        <row r="3873">
          <cell r="F3873" t="str">
            <v>canceled</v>
          </cell>
          <cell r="T3873" t="str">
            <v>theater</v>
          </cell>
          <cell r="U3873" t="str">
            <v>musical</v>
          </cell>
        </row>
        <row r="3874">
          <cell r="F3874" t="str">
            <v>canceled</v>
          </cell>
          <cell r="T3874" t="str">
            <v>theater</v>
          </cell>
          <cell r="U3874" t="str">
            <v>musical</v>
          </cell>
        </row>
        <row r="3875">
          <cell r="F3875" t="str">
            <v>canceled</v>
          </cell>
          <cell r="T3875" t="str">
            <v>theater</v>
          </cell>
          <cell r="U3875" t="str">
            <v>musical</v>
          </cell>
        </row>
        <row r="3876">
          <cell r="F3876" t="str">
            <v>canceled</v>
          </cell>
          <cell r="T3876" t="str">
            <v>theater</v>
          </cell>
          <cell r="U3876" t="str">
            <v>musical</v>
          </cell>
        </row>
        <row r="3877">
          <cell r="F3877" t="str">
            <v>canceled</v>
          </cell>
          <cell r="T3877" t="str">
            <v>theater</v>
          </cell>
          <cell r="U3877" t="str">
            <v>musical</v>
          </cell>
        </row>
        <row r="3878">
          <cell r="F3878" t="str">
            <v>canceled</v>
          </cell>
          <cell r="T3878" t="str">
            <v>theater</v>
          </cell>
          <cell r="U3878" t="str">
            <v>musical</v>
          </cell>
        </row>
        <row r="3879">
          <cell r="F3879" t="str">
            <v>canceled</v>
          </cell>
          <cell r="T3879" t="str">
            <v>theater</v>
          </cell>
          <cell r="U3879" t="str">
            <v>musical</v>
          </cell>
        </row>
        <row r="3880">
          <cell r="F3880" t="str">
            <v>canceled</v>
          </cell>
          <cell r="T3880" t="str">
            <v>theater</v>
          </cell>
          <cell r="U3880" t="str">
            <v>musical</v>
          </cell>
        </row>
        <row r="3881">
          <cell r="F3881" t="str">
            <v>canceled</v>
          </cell>
          <cell r="T3881" t="str">
            <v>theater</v>
          </cell>
          <cell r="U3881" t="str">
            <v>musical</v>
          </cell>
        </row>
        <row r="3882">
          <cell r="F3882" t="str">
            <v>canceled</v>
          </cell>
          <cell r="T3882" t="str">
            <v>theater</v>
          </cell>
          <cell r="U3882" t="str">
            <v>musical</v>
          </cell>
        </row>
        <row r="3883">
          <cell r="F3883" t="str">
            <v>canceled</v>
          </cell>
          <cell r="T3883" t="str">
            <v>theater</v>
          </cell>
          <cell r="U3883" t="str">
            <v>musical</v>
          </cell>
        </row>
        <row r="3884">
          <cell r="F3884" t="str">
            <v>canceled</v>
          </cell>
          <cell r="T3884" t="str">
            <v>theater</v>
          </cell>
          <cell r="U3884" t="str">
            <v>musical</v>
          </cell>
        </row>
        <row r="3885">
          <cell r="F3885" t="str">
            <v>canceled</v>
          </cell>
          <cell r="T3885" t="str">
            <v>theater</v>
          </cell>
          <cell r="U3885" t="str">
            <v>musical</v>
          </cell>
        </row>
        <row r="3886">
          <cell r="F3886" t="str">
            <v>canceled</v>
          </cell>
          <cell r="T3886" t="str">
            <v>theater</v>
          </cell>
          <cell r="U3886" t="str">
            <v>musical</v>
          </cell>
        </row>
        <row r="3887">
          <cell r="F3887" t="str">
            <v>canceled</v>
          </cell>
          <cell r="T3887" t="str">
            <v>theater</v>
          </cell>
          <cell r="U3887" t="str">
            <v>musical</v>
          </cell>
        </row>
        <row r="3888">
          <cell r="F3888" t="str">
            <v>canceled</v>
          </cell>
          <cell r="T3888" t="str">
            <v>theater</v>
          </cell>
          <cell r="U3888" t="str">
            <v>musical</v>
          </cell>
        </row>
        <row r="3889">
          <cell r="F3889" t="str">
            <v>canceled</v>
          </cell>
          <cell r="T3889" t="str">
            <v>theater</v>
          </cell>
          <cell r="U3889" t="str">
            <v>musical</v>
          </cell>
        </row>
        <row r="3890">
          <cell r="F3890" t="str">
            <v>failed</v>
          </cell>
          <cell r="T3890" t="str">
            <v>theater</v>
          </cell>
          <cell r="U3890" t="str">
            <v>plays</v>
          </cell>
        </row>
        <row r="3891">
          <cell r="F3891" t="str">
            <v>failed</v>
          </cell>
          <cell r="T3891" t="str">
            <v>theater</v>
          </cell>
          <cell r="U3891" t="str">
            <v>plays</v>
          </cell>
        </row>
        <row r="3892">
          <cell r="F3892" t="str">
            <v>failed</v>
          </cell>
          <cell r="T3892" t="str">
            <v>theater</v>
          </cell>
          <cell r="U3892" t="str">
            <v>plays</v>
          </cell>
        </row>
        <row r="3893">
          <cell r="F3893" t="str">
            <v>failed</v>
          </cell>
          <cell r="T3893" t="str">
            <v>theater</v>
          </cell>
          <cell r="U3893" t="str">
            <v>plays</v>
          </cell>
        </row>
        <row r="3894">
          <cell r="F3894" t="str">
            <v>failed</v>
          </cell>
          <cell r="T3894" t="str">
            <v>theater</v>
          </cell>
          <cell r="U3894" t="str">
            <v>plays</v>
          </cell>
        </row>
        <row r="3895">
          <cell r="F3895" t="str">
            <v>failed</v>
          </cell>
          <cell r="T3895" t="str">
            <v>theater</v>
          </cell>
          <cell r="U3895" t="str">
            <v>plays</v>
          </cell>
        </row>
        <row r="3896">
          <cell r="F3896" t="str">
            <v>failed</v>
          </cell>
          <cell r="T3896" t="str">
            <v>theater</v>
          </cell>
          <cell r="U3896" t="str">
            <v>plays</v>
          </cell>
        </row>
        <row r="3897">
          <cell r="F3897" t="str">
            <v>failed</v>
          </cell>
          <cell r="T3897" t="str">
            <v>theater</v>
          </cell>
          <cell r="U3897" t="str">
            <v>plays</v>
          </cell>
        </row>
        <row r="3898">
          <cell r="F3898" t="str">
            <v>failed</v>
          </cell>
          <cell r="T3898" t="str">
            <v>theater</v>
          </cell>
          <cell r="U3898" t="str">
            <v>plays</v>
          </cell>
        </row>
        <row r="3899">
          <cell r="F3899" t="str">
            <v>failed</v>
          </cell>
          <cell r="T3899" t="str">
            <v>theater</v>
          </cell>
          <cell r="U3899" t="str">
            <v>plays</v>
          </cell>
        </row>
        <row r="3900">
          <cell r="F3900" t="str">
            <v>failed</v>
          </cell>
          <cell r="T3900" t="str">
            <v>theater</v>
          </cell>
          <cell r="U3900" t="str">
            <v>plays</v>
          </cell>
        </row>
        <row r="3901">
          <cell r="F3901" t="str">
            <v>failed</v>
          </cell>
          <cell r="T3901" t="str">
            <v>theater</v>
          </cell>
          <cell r="U3901" t="str">
            <v>plays</v>
          </cell>
        </row>
        <row r="3902">
          <cell r="F3902" t="str">
            <v>failed</v>
          </cell>
          <cell r="T3902" t="str">
            <v>theater</v>
          </cell>
          <cell r="U3902" t="str">
            <v>plays</v>
          </cell>
        </row>
        <row r="3903">
          <cell r="F3903" t="str">
            <v>failed</v>
          </cell>
          <cell r="T3903" t="str">
            <v>theater</v>
          </cell>
          <cell r="U3903" t="str">
            <v>plays</v>
          </cell>
        </row>
        <row r="3904">
          <cell r="F3904" t="str">
            <v>failed</v>
          </cell>
          <cell r="T3904" t="str">
            <v>theater</v>
          </cell>
          <cell r="U3904" t="str">
            <v>plays</v>
          </cell>
        </row>
        <row r="3905">
          <cell r="F3905" t="str">
            <v>failed</v>
          </cell>
          <cell r="T3905" t="str">
            <v>theater</v>
          </cell>
          <cell r="U3905" t="str">
            <v>plays</v>
          </cell>
        </row>
        <row r="3906">
          <cell r="F3906" t="str">
            <v>failed</v>
          </cell>
          <cell r="T3906" t="str">
            <v>theater</v>
          </cell>
          <cell r="U3906" t="str">
            <v>plays</v>
          </cell>
        </row>
        <row r="3907">
          <cell r="F3907" t="str">
            <v>failed</v>
          </cell>
          <cell r="T3907" t="str">
            <v>theater</v>
          </cell>
          <cell r="U3907" t="str">
            <v>plays</v>
          </cell>
        </row>
        <row r="3908">
          <cell r="F3908" t="str">
            <v>failed</v>
          </cell>
          <cell r="T3908" t="str">
            <v>theater</v>
          </cell>
          <cell r="U3908" t="str">
            <v>plays</v>
          </cell>
        </row>
        <row r="3909">
          <cell r="F3909" t="str">
            <v>failed</v>
          </cell>
          <cell r="T3909" t="str">
            <v>theater</v>
          </cell>
          <cell r="U3909" t="str">
            <v>plays</v>
          </cell>
        </row>
        <row r="3910">
          <cell r="F3910" t="str">
            <v>failed</v>
          </cell>
          <cell r="T3910" t="str">
            <v>theater</v>
          </cell>
          <cell r="U3910" t="str">
            <v>plays</v>
          </cell>
        </row>
        <row r="3911">
          <cell r="F3911" t="str">
            <v>failed</v>
          </cell>
          <cell r="T3911" t="str">
            <v>theater</v>
          </cell>
          <cell r="U3911" t="str">
            <v>plays</v>
          </cell>
        </row>
        <row r="3912">
          <cell r="F3912" t="str">
            <v>failed</v>
          </cell>
          <cell r="T3912" t="str">
            <v>theater</v>
          </cell>
          <cell r="U3912" t="str">
            <v>plays</v>
          </cell>
        </row>
        <row r="3913">
          <cell r="F3913" t="str">
            <v>failed</v>
          </cell>
          <cell r="T3913" t="str">
            <v>theater</v>
          </cell>
          <cell r="U3913" t="str">
            <v>plays</v>
          </cell>
        </row>
        <row r="3914">
          <cell r="F3914" t="str">
            <v>failed</v>
          </cell>
          <cell r="T3914" t="str">
            <v>theater</v>
          </cell>
          <cell r="U3914" t="str">
            <v>plays</v>
          </cell>
        </row>
        <row r="3915">
          <cell r="F3915" t="str">
            <v>failed</v>
          </cell>
          <cell r="T3915" t="str">
            <v>theater</v>
          </cell>
          <cell r="U3915" t="str">
            <v>plays</v>
          </cell>
        </row>
        <row r="3916">
          <cell r="F3916" t="str">
            <v>failed</v>
          </cell>
          <cell r="T3916" t="str">
            <v>theater</v>
          </cell>
          <cell r="U3916" t="str">
            <v>plays</v>
          </cell>
        </row>
        <row r="3917">
          <cell r="F3917" t="str">
            <v>failed</v>
          </cell>
          <cell r="T3917" t="str">
            <v>theater</v>
          </cell>
          <cell r="U3917" t="str">
            <v>plays</v>
          </cell>
        </row>
        <row r="3918">
          <cell r="F3918" t="str">
            <v>failed</v>
          </cell>
          <cell r="T3918" t="str">
            <v>theater</v>
          </cell>
          <cell r="U3918" t="str">
            <v>plays</v>
          </cell>
        </row>
        <row r="3919">
          <cell r="F3919" t="str">
            <v>failed</v>
          </cell>
          <cell r="T3919" t="str">
            <v>theater</v>
          </cell>
          <cell r="U3919" t="str">
            <v>plays</v>
          </cell>
        </row>
        <row r="3920">
          <cell r="F3920" t="str">
            <v>failed</v>
          </cell>
          <cell r="T3920" t="str">
            <v>theater</v>
          </cell>
          <cell r="U3920" t="str">
            <v>plays</v>
          </cell>
        </row>
        <row r="3921">
          <cell r="F3921" t="str">
            <v>failed</v>
          </cell>
          <cell r="T3921" t="str">
            <v>theater</v>
          </cell>
          <cell r="U3921" t="str">
            <v>plays</v>
          </cell>
        </row>
        <row r="3922">
          <cell r="F3922" t="str">
            <v>failed</v>
          </cell>
          <cell r="T3922" t="str">
            <v>theater</v>
          </cell>
          <cell r="U3922" t="str">
            <v>plays</v>
          </cell>
        </row>
        <row r="3923">
          <cell r="F3923" t="str">
            <v>failed</v>
          </cell>
          <cell r="T3923" t="str">
            <v>theater</v>
          </cell>
          <cell r="U3923" t="str">
            <v>plays</v>
          </cell>
        </row>
        <row r="3924">
          <cell r="F3924" t="str">
            <v>failed</v>
          </cell>
          <cell r="T3924" t="str">
            <v>theater</v>
          </cell>
          <cell r="U3924" t="str">
            <v>plays</v>
          </cell>
        </row>
        <row r="3925">
          <cell r="F3925" t="str">
            <v>failed</v>
          </cell>
          <cell r="T3925" t="str">
            <v>theater</v>
          </cell>
          <cell r="U3925" t="str">
            <v>plays</v>
          </cell>
        </row>
        <row r="3926">
          <cell r="F3926" t="str">
            <v>failed</v>
          </cell>
          <cell r="T3926" t="str">
            <v>theater</v>
          </cell>
          <cell r="U3926" t="str">
            <v>plays</v>
          </cell>
        </row>
        <row r="3927">
          <cell r="F3927" t="str">
            <v>failed</v>
          </cell>
          <cell r="T3927" t="str">
            <v>theater</v>
          </cell>
          <cell r="U3927" t="str">
            <v>plays</v>
          </cell>
        </row>
        <row r="3928">
          <cell r="F3928" t="str">
            <v>failed</v>
          </cell>
          <cell r="T3928" t="str">
            <v>theater</v>
          </cell>
          <cell r="U3928" t="str">
            <v>plays</v>
          </cell>
        </row>
        <row r="3929">
          <cell r="F3929" t="str">
            <v>failed</v>
          </cell>
          <cell r="T3929" t="str">
            <v>theater</v>
          </cell>
          <cell r="U3929" t="str">
            <v>plays</v>
          </cell>
        </row>
        <row r="3930">
          <cell r="F3930" t="str">
            <v>failed</v>
          </cell>
          <cell r="T3930" t="str">
            <v>theater</v>
          </cell>
          <cell r="U3930" t="str">
            <v>plays</v>
          </cell>
        </row>
        <row r="3931">
          <cell r="F3931" t="str">
            <v>failed</v>
          </cell>
          <cell r="T3931" t="str">
            <v>theater</v>
          </cell>
          <cell r="U3931" t="str">
            <v>plays</v>
          </cell>
        </row>
        <row r="3932">
          <cell r="F3932" t="str">
            <v>failed</v>
          </cell>
          <cell r="T3932" t="str">
            <v>theater</v>
          </cell>
          <cell r="U3932" t="str">
            <v>plays</v>
          </cell>
        </row>
        <row r="3933">
          <cell r="F3933" t="str">
            <v>failed</v>
          </cell>
          <cell r="T3933" t="str">
            <v>theater</v>
          </cell>
          <cell r="U3933" t="str">
            <v>plays</v>
          </cell>
        </row>
        <row r="3934">
          <cell r="F3934" t="str">
            <v>failed</v>
          </cell>
          <cell r="T3934" t="str">
            <v>theater</v>
          </cell>
          <cell r="U3934" t="str">
            <v>plays</v>
          </cell>
        </row>
        <row r="3935">
          <cell r="F3935" t="str">
            <v>failed</v>
          </cell>
          <cell r="T3935" t="str">
            <v>theater</v>
          </cell>
          <cell r="U3935" t="str">
            <v>plays</v>
          </cell>
        </row>
        <row r="3936">
          <cell r="F3936" t="str">
            <v>failed</v>
          </cell>
          <cell r="T3936" t="str">
            <v>theater</v>
          </cell>
          <cell r="U3936" t="str">
            <v>plays</v>
          </cell>
        </row>
        <row r="3937">
          <cell r="F3937" t="str">
            <v>failed</v>
          </cell>
          <cell r="T3937" t="str">
            <v>theater</v>
          </cell>
          <cell r="U3937" t="str">
            <v>plays</v>
          </cell>
        </row>
        <row r="3938">
          <cell r="F3938" t="str">
            <v>failed</v>
          </cell>
          <cell r="T3938" t="str">
            <v>theater</v>
          </cell>
          <cell r="U3938" t="str">
            <v>plays</v>
          </cell>
        </row>
        <row r="3939">
          <cell r="F3939" t="str">
            <v>failed</v>
          </cell>
          <cell r="T3939" t="str">
            <v>theater</v>
          </cell>
          <cell r="U3939" t="str">
            <v>plays</v>
          </cell>
        </row>
        <row r="3940">
          <cell r="F3940" t="str">
            <v>failed</v>
          </cell>
          <cell r="T3940" t="str">
            <v>theater</v>
          </cell>
          <cell r="U3940" t="str">
            <v>plays</v>
          </cell>
        </row>
        <row r="3941">
          <cell r="F3941" t="str">
            <v>failed</v>
          </cell>
          <cell r="T3941" t="str">
            <v>theater</v>
          </cell>
          <cell r="U3941" t="str">
            <v>plays</v>
          </cell>
        </row>
        <row r="3942">
          <cell r="F3942" t="str">
            <v>failed</v>
          </cell>
          <cell r="T3942" t="str">
            <v>theater</v>
          </cell>
          <cell r="U3942" t="str">
            <v>plays</v>
          </cell>
        </row>
        <row r="3943">
          <cell r="F3943" t="str">
            <v>failed</v>
          </cell>
          <cell r="T3943" t="str">
            <v>theater</v>
          </cell>
          <cell r="U3943" t="str">
            <v>plays</v>
          </cell>
        </row>
        <row r="3944">
          <cell r="F3944" t="str">
            <v>failed</v>
          </cell>
          <cell r="T3944" t="str">
            <v>theater</v>
          </cell>
          <cell r="U3944" t="str">
            <v>plays</v>
          </cell>
        </row>
        <row r="3945">
          <cell r="F3945" t="str">
            <v>failed</v>
          </cell>
          <cell r="T3945" t="str">
            <v>theater</v>
          </cell>
          <cell r="U3945" t="str">
            <v>plays</v>
          </cell>
        </row>
        <row r="3946">
          <cell r="F3946" t="str">
            <v>failed</v>
          </cell>
          <cell r="T3946" t="str">
            <v>theater</v>
          </cell>
          <cell r="U3946" t="str">
            <v>plays</v>
          </cell>
        </row>
        <row r="3947">
          <cell r="F3947" t="str">
            <v>failed</v>
          </cell>
          <cell r="T3947" t="str">
            <v>theater</v>
          </cell>
          <cell r="U3947" t="str">
            <v>plays</v>
          </cell>
        </row>
        <row r="3948">
          <cell r="F3948" t="str">
            <v>failed</v>
          </cell>
          <cell r="T3948" t="str">
            <v>theater</v>
          </cell>
          <cell r="U3948" t="str">
            <v>plays</v>
          </cell>
        </row>
        <row r="3949">
          <cell r="F3949" t="str">
            <v>failed</v>
          </cell>
          <cell r="T3949" t="str">
            <v>theater</v>
          </cell>
          <cell r="U3949" t="str">
            <v>plays</v>
          </cell>
        </row>
        <row r="3950">
          <cell r="F3950" t="str">
            <v>failed</v>
          </cell>
          <cell r="T3950" t="str">
            <v>theater</v>
          </cell>
          <cell r="U3950" t="str">
            <v>plays</v>
          </cell>
        </row>
        <row r="3951">
          <cell r="F3951" t="str">
            <v>failed</v>
          </cell>
          <cell r="T3951" t="str">
            <v>theater</v>
          </cell>
          <cell r="U3951" t="str">
            <v>plays</v>
          </cell>
        </row>
        <row r="3952">
          <cell r="F3952" t="str">
            <v>failed</v>
          </cell>
          <cell r="T3952" t="str">
            <v>theater</v>
          </cell>
          <cell r="U3952" t="str">
            <v>plays</v>
          </cell>
        </row>
        <row r="3953">
          <cell r="F3953" t="str">
            <v>failed</v>
          </cell>
          <cell r="T3953" t="str">
            <v>theater</v>
          </cell>
          <cell r="U3953" t="str">
            <v>plays</v>
          </cell>
        </row>
        <row r="3954">
          <cell r="F3954" t="str">
            <v>failed</v>
          </cell>
          <cell r="T3954" t="str">
            <v>theater</v>
          </cell>
          <cell r="U3954" t="str">
            <v>plays</v>
          </cell>
        </row>
        <row r="3955">
          <cell r="F3955" t="str">
            <v>failed</v>
          </cell>
          <cell r="T3955" t="str">
            <v>theater</v>
          </cell>
          <cell r="U3955" t="str">
            <v>plays</v>
          </cell>
        </row>
        <row r="3956">
          <cell r="F3956" t="str">
            <v>failed</v>
          </cell>
          <cell r="T3956" t="str">
            <v>theater</v>
          </cell>
          <cell r="U3956" t="str">
            <v>plays</v>
          </cell>
        </row>
        <row r="3957">
          <cell r="F3957" t="str">
            <v>failed</v>
          </cell>
          <cell r="T3957" t="str">
            <v>theater</v>
          </cell>
          <cell r="U3957" t="str">
            <v>plays</v>
          </cell>
        </row>
        <row r="3958">
          <cell r="F3958" t="str">
            <v>failed</v>
          </cell>
          <cell r="T3958" t="str">
            <v>theater</v>
          </cell>
          <cell r="U3958" t="str">
            <v>plays</v>
          </cell>
        </row>
        <row r="3959">
          <cell r="F3959" t="str">
            <v>failed</v>
          </cell>
          <cell r="T3959" t="str">
            <v>theater</v>
          </cell>
          <cell r="U3959" t="str">
            <v>plays</v>
          </cell>
        </row>
        <row r="3960">
          <cell r="F3960" t="str">
            <v>failed</v>
          </cell>
          <cell r="T3960" t="str">
            <v>theater</v>
          </cell>
          <cell r="U3960" t="str">
            <v>plays</v>
          </cell>
        </row>
        <row r="3961">
          <cell r="F3961" t="str">
            <v>failed</v>
          </cell>
          <cell r="T3961" t="str">
            <v>theater</v>
          </cell>
          <cell r="U3961" t="str">
            <v>plays</v>
          </cell>
        </row>
        <row r="3962">
          <cell r="F3962" t="str">
            <v>failed</v>
          </cell>
          <cell r="T3962" t="str">
            <v>theater</v>
          </cell>
          <cell r="U3962" t="str">
            <v>plays</v>
          </cell>
        </row>
        <row r="3963">
          <cell r="F3963" t="str">
            <v>failed</v>
          </cell>
          <cell r="T3963" t="str">
            <v>theater</v>
          </cell>
          <cell r="U3963" t="str">
            <v>plays</v>
          </cell>
        </row>
        <row r="3964">
          <cell r="F3964" t="str">
            <v>failed</v>
          </cell>
          <cell r="T3964" t="str">
            <v>theater</v>
          </cell>
          <cell r="U3964" t="str">
            <v>plays</v>
          </cell>
        </row>
        <row r="3965">
          <cell r="F3965" t="str">
            <v>failed</v>
          </cell>
          <cell r="T3965" t="str">
            <v>theater</v>
          </cell>
          <cell r="U3965" t="str">
            <v>plays</v>
          </cell>
        </row>
        <row r="3966">
          <cell r="F3966" t="str">
            <v>failed</v>
          </cell>
          <cell r="T3966" t="str">
            <v>theater</v>
          </cell>
          <cell r="U3966" t="str">
            <v>plays</v>
          </cell>
        </row>
        <row r="3967">
          <cell r="F3967" t="str">
            <v>failed</v>
          </cell>
          <cell r="T3967" t="str">
            <v>theater</v>
          </cell>
          <cell r="U3967" t="str">
            <v>plays</v>
          </cell>
        </row>
        <row r="3968">
          <cell r="F3968" t="str">
            <v>failed</v>
          </cell>
          <cell r="T3968" t="str">
            <v>theater</v>
          </cell>
          <cell r="U3968" t="str">
            <v>plays</v>
          </cell>
        </row>
        <row r="3969">
          <cell r="F3969" t="str">
            <v>failed</v>
          </cell>
          <cell r="T3969" t="str">
            <v>theater</v>
          </cell>
          <cell r="U3969" t="str">
            <v>plays</v>
          </cell>
        </row>
        <row r="3970">
          <cell r="F3970" t="str">
            <v>failed</v>
          </cell>
          <cell r="T3970" t="str">
            <v>theater</v>
          </cell>
          <cell r="U3970" t="str">
            <v>plays</v>
          </cell>
        </row>
        <row r="3971">
          <cell r="F3971" t="str">
            <v>failed</v>
          </cell>
          <cell r="T3971" t="str">
            <v>theater</v>
          </cell>
          <cell r="U3971" t="str">
            <v>plays</v>
          </cell>
        </row>
        <row r="3972">
          <cell r="F3972" t="str">
            <v>failed</v>
          </cell>
          <cell r="T3972" t="str">
            <v>theater</v>
          </cell>
          <cell r="U3972" t="str">
            <v>plays</v>
          </cell>
        </row>
        <row r="3973">
          <cell r="F3973" t="str">
            <v>failed</v>
          </cell>
          <cell r="T3973" t="str">
            <v>theater</v>
          </cell>
          <cell r="U3973" t="str">
            <v>plays</v>
          </cell>
        </row>
        <row r="3974">
          <cell r="F3974" t="str">
            <v>failed</v>
          </cell>
          <cell r="T3974" t="str">
            <v>theater</v>
          </cell>
          <cell r="U3974" t="str">
            <v>plays</v>
          </cell>
        </row>
        <row r="3975">
          <cell r="F3975" t="str">
            <v>failed</v>
          </cell>
          <cell r="T3975" t="str">
            <v>theater</v>
          </cell>
          <cell r="U3975" t="str">
            <v>plays</v>
          </cell>
        </row>
        <row r="3976">
          <cell r="F3976" t="str">
            <v>failed</v>
          </cell>
          <cell r="T3976" t="str">
            <v>theater</v>
          </cell>
          <cell r="U3976" t="str">
            <v>plays</v>
          </cell>
        </row>
        <row r="3977">
          <cell r="F3977" t="str">
            <v>failed</v>
          </cell>
          <cell r="T3977" t="str">
            <v>theater</v>
          </cell>
          <cell r="U3977" t="str">
            <v>plays</v>
          </cell>
        </row>
        <row r="3978">
          <cell r="F3978" t="str">
            <v>failed</v>
          </cell>
          <cell r="T3978" t="str">
            <v>theater</v>
          </cell>
          <cell r="U3978" t="str">
            <v>plays</v>
          </cell>
        </row>
        <row r="3979">
          <cell r="F3979" t="str">
            <v>failed</v>
          </cell>
          <cell r="T3979" t="str">
            <v>theater</v>
          </cell>
          <cell r="U3979" t="str">
            <v>plays</v>
          </cell>
        </row>
        <row r="3980">
          <cell r="F3980" t="str">
            <v>failed</v>
          </cell>
          <cell r="T3980" t="str">
            <v>theater</v>
          </cell>
          <cell r="U3980" t="str">
            <v>plays</v>
          </cell>
        </row>
        <row r="3981">
          <cell r="F3981" t="str">
            <v>failed</v>
          </cell>
          <cell r="T3981" t="str">
            <v>theater</v>
          </cell>
          <cell r="U3981" t="str">
            <v>plays</v>
          </cell>
        </row>
        <row r="3982">
          <cell r="F3982" t="str">
            <v>failed</v>
          </cell>
          <cell r="T3982" t="str">
            <v>theater</v>
          </cell>
          <cell r="U3982" t="str">
            <v>plays</v>
          </cell>
        </row>
        <row r="3983">
          <cell r="F3983" t="str">
            <v>failed</v>
          </cell>
          <cell r="T3983" t="str">
            <v>theater</v>
          </cell>
          <cell r="U3983" t="str">
            <v>plays</v>
          </cell>
        </row>
        <row r="3984">
          <cell r="F3984" t="str">
            <v>failed</v>
          </cell>
          <cell r="T3984" t="str">
            <v>theater</v>
          </cell>
          <cell r="U3984" t="str">
            <v>plays</v>
          </cell>
        </row>
        <row r="3985">
          <cell r="F3985" t="str">
            <v>failed</v>
          </cell>
          <cell r="T3985" t="str">
            <v>theater</v>
          </cell>
          <cell r="U3985" t="str">
            <v>plays</v>
          </cell>
        </row>
        <row r="3986">
          <cell r="F3986" t="str">
            <v>failed</v>
          </cell>
          <cell r="T3986" t="str">
            <v>theater</v>
          </cell>
          <cell r="U3986" t="str">
            <v>plays</v>
          </cell>
        </row>
        <row r="3987">
          <cell r="F3987" t="str">
            <v>failed</v>
          </cell>
          <cell r="T3987" t="str">
            <v>theater</v>
          </cell>
          <cell r="U3987" t="str">
            <v>plays</v>
          </cell>
        </row>
        <row r="3988">
          <cell r="F3988" t="str">
            <v>failed</v>
          </cell>
          <cell r="T3988" t="str">
            <v>theater</v>
          </cell>
          <cell r="U3988" t="str">
            <v>plays</v>
          </cell>
        </row>
        <row r="3989">
          <cell r="F3989" t="str">
            <v>failed</v>
          </cell>
          <cell r="T3989" t="str">
            <v>theater</v>
          </cell>
          <cell r="U3989" t="str">
            <v>plays</v>
          </cell>
        </row>
        <row r="3990">
          <cell r="F3990" t="str">
            <v>failed</v>
          </cell>
          <cell r="T3990" t="str">
            <v>theater</v>
          </cell>
          <cell r="U3990" t="str">
            <v>plays</v>
          </cell>
        </row>
        <row r="3991">
          <cell r="F3991" t="str">
            <v>failed</v>
          </cell>
          <cell r="T3991" t="str">
            <v>theater</v>
          </cell>
          <cell r="U3991" t="str">
            <v>plays</v>
          </cell>
        </row>
        <row r="3992">
          <cell r="F3992" t="str">
            <v>failed</v>
          </cell>
          <cell r="T3992" t="str">
            <v>theater</v>
          </cell>
          <cell r="U3992" t="str">
            <v>plays</v>
          </cell>
        </row>
        <row r="3993">
          <cell r="F3993" t="str">
            <v>failed</v>
          </cell>
          <cell r="T3993" t="str">
            <v>theater</v>
          </cell>
          <cell r="U3993" t="str">
            <v>plays</v>
          </cell>
        </row>
        <row r="3994">
          <cell r="F3994" t="str">
            <v>failed</v>
          </cell>
          <cell r="T3994" t="str">
            <v>theater</v>
          </cell>
          <cell r="U3994" t="str">
            <v>plays</v>
          </cell>
        </row>
        <row r="3995">
          <cell r="F3995" t="str">
            <v>failed</v>
          </cell>
          <cell r="T3995" t="str">
            <v>theater</v>
          </cell>
          <cell r="U3995" t="str">
            <v>plays</v>
          </cell>
        </row>
        <row r="3996">
          <cell r="F3996" t="str">
            <v>failed</v>
          </cell>
          <cell r="T3996" t="str">
            <v>theater</v>
          </cell>
          <cell r="U3996" t="str">
            <v>plays</v>
          </cell>
        </row>
        <row r="3997">
          <cell r="F3997" t="str">
            <v>failed</v>
          </cell>
          <cell r="T3997" t="str">
            <v>theater</v>
          </cell>
          <cell r="U3997" t="str">
            <v>plays</v>
          </cell>
        </row>
        <row r="3998">
          <cell r="F3998" t="str">
            <v>failed</v>
          </cell>
          <cell r="T3998" t="str">
            <v>theater</v>
          </cell>
          <cell r="U3998" t="str">
            <v>plays</v>
          </cell>
        </row>
        <row r="3999">
          <cell r="F3999" t="str">
            <v>failed</v>
          </cell>
          <cell r="T3999" t="str">
            <v>theater</v>
          </cell>
          <cell r="U3999" t="str">
            <v>plays</v>
          </cell>
        </row>
        <row r="4000">
          <cell r="F4000" t="str">
            <v>failed</v>
          </cell>
          <cell r="T4000" t="str">
            <v>theater</v>
          </cell>
          <cell r="U4000" t="str">
            <v>plays</v>
          </cell>
        </row>
        <row r="4001">
          <cell r="F4001" t="str">
            <v>failed</v>
          </cell>
          <cell r="T4001" t="str">
            <v>theater</v>
          </cell>
          <cell r="U4001" t="str">
            <v>plays</v>
          </cell>
        </row>
        <row r="4002">
          <cell r="F4002" t="str">
            <v>failed</v>
          </cell>
          <cell r="T4002" t="str">
            <v>theater</v>
          </cell>
          <cell r="U4002" t="str">
            <v>plays</v>
          </cell>
        </row>
        <row r="4003">
          <cell r="F4003" t="str">
            <v>failed</v>
          </cell>
          <cell r="T4003" t="str">
            <v>theater</v>
          </cell>
          <cell r="U4003" t="str">
            <v>plays</v>
          </cell>
        </row>
        <row r="4004">
          <cell r="F4004" t="str">
            <v>failed</v>
          </cell>
          <cell r="T4004" t="str">
            <v>theater</v>
          </cell>
          <cell r="U4004" t="str">
            <v>plays</v>
          </cell>
        </row>
        <row r="4005">
          <cell r="F4005" t="str">
            <v>failed</v>
          </cell>
          <cell r="T4005" t="str">
            <v>theater</v>
          </cell>
          <cell r="U4005" t="str">
            <v>plays</v>
          </cell>
        </row>
        <row r="4006">
          <cell r="F4006" t="str">
            <v>failed</v>
          </cell>
          <cell r="T4006" t="str">
            <v>theater</v>
          </cell>
          <cell r="U4006" t="str">
            <v>plays</v>
          </cell>
        </row>
        <row r="4007">
          <cell r="F4007" t="str">
            <v>failed</v>
          </cell>
          <cell r="T4007" t="str">
            <v>theater</v>
          </cell>
          <cell r="U4007" t="str">
            <v>plays</v>
          </cell>
        </row>
        <row r="4008">
          <cell r="F4008" t="str">
            <v>failed</v>
          </cell>
          <cell r="T4008" t="str">
            <v>theater</v>
          </cell>
          <cell r="U4008" t="str">
            <v>plays</v>
          </cell>
        </row>
        <row r="4009">
          <cell r="F4009" t="str">
            <v>failed</v>
          </cell>
          <cell r="T4009" t="str">
            <v>theater</v>
          </cell>
          <cell r="U4009" t="str">
            <v>plays</v>
          </cell>
        </row>
        <row r="4010">
          <cell r="F4010" t="str">
            <v>failed</v>
          </cell>
          <cell r="T4010" t="str">
            <v>theater</v>
          </cell>
          <cell r="U4010" t="str">
            <v>plays</v>
          </cell>
        </row>
        <row r="4011">
          <cell r="F4011" t="str">
            <v>failed</v>
          </cell>
          <cell r="T4011" t="str">
            <v>theater</v>
          </cell>
          <cell r="U4011" t="str">
            <v>plays</v>
          </cell>
        </row>
        <row r="4012">
          <cell r="F4012" t="str">
            <v>failed</v>
          </cell>
          <cell r="T4012" t="str">
            <v>theater</v>
          </cell>
          <cell r="U4012" t="str">
            <v>plays</v>
          </cell>
        </row>
        <row r="4013">
          <cell r="F4013" t="str">
            <v>failed</v>
          </cell>
          <cell r="T4013" t="str">
            <v>theater</v>
          </cell>
          <cell r="U4013" t="str">
            <v>plays</v>
          </cell>
        </row>
        <row r="4014">
          <cell r="F4014" t="str">
            <v>failed</v>
          </cell>
          <cell r="T4014" t="str">
            <v>theater</v>
          </cell>
          <cell r="U4014" t="str">
            <v>plays</v>
          </cell>
        </row>
        <row r="4015">
          <cell r="F4015" t="str">
            <v>failed</v>
          </cell>
          <cell r="T4015" t="str">
            <v>theater</v>
          </cell>
          <cell r="U4015" t="str">
            <v>plays</v>
          </cell>
        </row>
        <row r="4016">
          <cell r="F4016" t="str">
            <v>failed</v>
          </cell>
          <cell r="T4016" t="str">
            <v>theater</v>
          </cell>
          <cell r="U4016" t="str">
            <v>plays</v>
          </cell>
        </row>
        <row r="4017">
          <cell r="F4017" t="str">
            <v>failed</v>
          </cell>
          <cell r="T4017" t="str">
            <v>theater</v>
          </cell>
          <cell r="U4017" t="str">
            <v>plays</v>
          </cell>
        </row>
        <row r="4018">
          <cell r="F4018" t="str">
            <v>failed</v>
          </cell>
          <cell r="T4018" t="str">
            <v>theater</v>
          </cell>
          <cell r="U4018" t="str">
            <v>plays</v>
          </cell>
        </row>
        <row r="4019">
          <cell r="F4019" t="str">
            <v>failed</v>
          </cell>
          <cell r="T4019" t="str">
            <v>theater</v>
          </cell>
          <cell r="U4019" t="str">
            <v>plays</v>
          </cell>
        </row>
        <row r="4020">
          <cell r="F4020" t="str">
            <v>failed</v>
          </cell>
          <cell r="T4020" t="str">
            <v>theater</v>
          </cell>
          <cell r="U4020" t="str">
            <v>plays</v>
          </cell>
        </row>
        <row r="4021">
          <cell r="F4021" t="str">
            <v>failed</v>
          </cell>
          <cell r="T4021" t="str">
            <v>theater</v>
          </cell>
          <cell r="U4021" t="str">
            <v>plays</v>
          </cell>
        </row>
        <row r="4022">
          <cell r="F4022" t="str">
            <v>failed</v>
          </cell>
          <cell r="T4022" t="str">
            <v>theater</v>
          </cell>
          <cell r="U4022" t="str">
            <v>plays</v>
          </cell>
        </row>
        <row r="4023">
          <cell r="F4023" t="str">
            <v>failed</v>
          </cell>
          <cell r="T4023" t="str">
            <v>theater</v>
          </cell>
          <cell r="U4023" t="str">
            <v>plays</v>
          </cell>
        </row>
        <row r="4024">
          <cell r="F4024" t="str">
            <v>failed</v>
          </cell>
          <cell r="T4024" t="str">
            <v>theater</v>
          </cell>
          <cell r="U4024" t="str">
            <v>plays</v>
          </cell>
        </row>
        <row r="4025">
          <cell r="F4025" t="str">
            <v>failed</v>
          </cell>
          <cell r="T4025" t="str">
            <v>theater</v>
          </cell>
          <cell r="U4025" t="str">
            <v>plays</v>
          </cell>
        </row>
        <row r="4026">
          <cell r="F4026" t="str">
            <v>failed</v>
          </cell>
          <cell r="T4026" t="str">
            <v>theater</v>
          </cell>
          <cell r="U4026" t="str">
            <v>plays</v>
          </cell>
        </row>
        <row r="4027">
          <cell r="F4027" t="str">
            <v>failed</v>
          </cell>
          <cell r="T4027" t="str">
            <v>theater</v>
          </cell>
          <cell r="U4027" t="str">
            <v>plays</v>
          </cell>
        </row>
        <row r="4028">
          <cell r="F4028" t="str">
            <v>failed</v>
          </cell>
          <cell r="T4028" t="str">
            <v>theater</v>
          </cell>
          <cell r="U4028" t="str">
            <v>plays</v>
          </cell>
        </row>
        <row r="4029">
          <cell r="F4029" t="str">
            <v>failed</v>
          </cell>
          <cell r="T4029" t="str">
            <v>theater</v>
          </cell>
          <cell r="U4029" t="str">
            <v>plays</v>
          </cell>
        </row>
        <row r="4030">
          <cell r="F4030" t="str">
            <v>failed</v>
          </cell>
          <cell r="T4030" t="str">
            <v>theater</v>
          </cell>
          <cell r="U4030" t="str">
            <v>plays</v>
          </cell>
        </row>
        <row r="4031">
          <cell r="F4031" t="str">
            <v>failed</v>
          </cell>
          <cell r="T4031" t="str">
            <v>theater</v>
          </cell>
          <cell r="U4031" t="str">
            <v>plays</v>
          </cell>
        </row>
        <row r="4032">
          <cell r="F4032" t="str">
            <v>failed</v>
          </cell>
          <cell r="T4032" t="str">
            <v>theater</v>
          </cell>
          <cell r="U4032" t="str">
            <v>plays</v>
          </cell>
        </row>
        <row r="4033">
          <cell r="F4033" t="str">
            <v>failed</v>
          </cell>
          <cell r="T4033" t="str">
            <v>theater</v>
          </cell>
          <cell r="U4033" t="str">
            <v>plays</v>
          </cell>
        </row>
        <row r="4034">
          <cell r="F4034" t="str">
            <v>failed</v>
          </cell>
          <cell r="T4034" t="str">
            <v>theater</v>
          </cell>
          <cell r="U4034" t="str">
            <v>plays</v>
          </cell>
        </row>
        <row r="4035">
          <cell r="F4035" t="str">
            <v>failed</v>
          </cell>
          <cell r="T4035" t="str">
            <v>theater</v>
          </cell>
          <cell r="U4035" t="str">
            <v>plays</v>
          </cell>
        </row>
        <row r="4036">
          <cell r="F4036" t="str">
            <v>failed</v>
          </cell>
          <cell r="T4036" t="str">
            <v>theater</v>
          </cell>
          <cell r="U4036" t="str">
            <v>plays</v>
          </cell>
        </row>
        <row r="4037">
          <cell r="F4037" t="str">
            <v>failed</v>
          </cell>
          <cell r="T4037" t="str">
            <v>theater</v>
          </cell>
          <cell r="U4037" t="str">
            <v>plays</v>
          </cell>
        </row>
        <row r="4038">
          <cell r="F4038" t="str">
            <v>failed</v>
          </cell>
          <cell r="T4038" t="str">
            <v>theater</v>
          </cell>
          <cell r="U4038" t="str">
            <v>plays</v>
          </cell>
        </row>
        <row r="4039">
          <cell r="F4039" t="str">
            <v>failed</v>
          </cell>
          <cell r="T4039" t="str">
            <v>theater</v>
          </cell>
          <cell r="U4039" t="str">
            <v>plays</v>
          </cell>
        </row>
        <row r="4040">
          <cell r="F4040" t="str">
            <v>failed</v>
          </cell>
          <cell r="T4040" t="str">
            <v>theater</v>
          </cell>
          <cell r="U4040" t="str">
            <v>plays</v>
          </cell>
        </row>
        <row r="4041">
          <cell r="F4041" t="str">
            <v>failed</v>
          </cell>
          <cell r="T4041" t="str">
            <v>theater</v>
          </cell>
          <cell r="U4041" t="str">
            <v>plays</v>
          </cell>
        </row>
        <row r="4042">
          <cell r="F4042" t="str">
            <v>failed</v>
          </cell>
          <cell r="T4042" t="str">
            <v>theater</v>
          </cell>
          <cell r="U4042" t="str">
            <v>plays</v>
          </cell>
        </row>
        <row r="4043">
          <cell r="F4043" t="str">
            <v>failed</v>
          </cell>
          <cell r="T4043" t="str">
            <v>theater</v>
          </cell>
          <cell r="U4043" t="str">
            <v>plays</v>
          </cell>
        </row>
        <row r="4044">
          <cell r="F4044" t="str">
            <v>failed</v>
          </cell>
          <cell r="T4044" t="str">
            <v>theater</v>
          </cell>
          <cell r="U4044" t="str">
            <v>plays</v>
          </cell>
        </row>
        <row r="4045">
          <cell r="F4045" t="str">
            <v>failed</v>
          </cell>
          <cell r="T4045" t="str">
            <v>theater</v>
          </cell>
          <cell r="U4045" t="str">
            <v>plays</v>
          </cell>
        </row>
        <row r="4046">
          <cell r="F4046" t="str">
            <v>failed</v>
          </cell>
          <cell r="T4046" t="str">
            <v>theater</v>
          </cell>
          <cell r="U4046" t="str">
            <v>plays</v>
          </cell>
        </row>
        <row r="4047">
          <cell r="F4047" t="str">
            <v>failed</v>
          </cell>
          <cell r="T4047" t="str">
            <v>theater</v>
          </cell>
          <cell r="U4047" t="str">
            <v>plays</v>
          </cell>
        </row>
        <row r="4048">
          <cell r="F4048" t="str">
            <v>failed</v>
          </cell>
          <cell r="T4048" t="str">
            <v>theater</v>
          </cell>
          <cell r="U4048" t="str">
            <v>plays</v>
          </cell>
        </row>
        <row r="4049">
          <cell r="F4049" t="str">
            <v>failed</v>
          </cell>
          <cell r="T4049" t="str">
            <v>theater</v>
          </cell>
          <cell r="U4049" t="str">
            <v>plays</v>
          </cell>
        </row>
        <row r="4050">
          <cell r="F4050" t="str">
            <v>failed</v>
          </cell>
          <cell r="T4050" t="str">
            <v>theater</v>
          </cell>
          <cell r="U4050" t="str">
            <v>plays</v>
          </cell>
        </row>
        <row r="4051">
          <cell r="F4051" t="str">
            <v>failed</v>
          </cell>
          <cell r="T4051" t="str">
            <v>theater</v>
          </cell>
          <cell r="U4051" t="str">
            <v>plays</v>
          </cell>
        </row>
        <row r="4052">
          <cell r="F4052" t="str">
            <v>failed</v>
          </cell>
          <cell r="T4052" t="str">
            <v>theater</v>
          </cell>
          <cell r="U4052" t="str">
            <v>plays</v>
          </cell>
        </row>
        <row r="4053">
          <cell r="F4053" t="str">
            <v>failed</v>
          </cell>
          <cell r="T4053" t="str">
            <v>theater</v>
          </cell>
          <cell r="U4053" t="str">
            <v>plays</v>
          </cell>
        </row>
        <row r="4054">
          <cell r="F4054" t="str">
            <v>failed</v>
          </cell>
          <cell r="T4054" t="str">
            <v>theater</v>
          </cell>
          <cell r="U4054" t="str">
            <v>plays</v>
          </cell>
        </row>
        <row r="4055">
          <cell r="F4055" t="str">
            <v>failed</v>
          </cell>
          <cell r="T4055" t="str">
            <v>theater</v>
          </cell>
          <cell r="U4055" t="str">
            <v>plays</v>
          </cell>
        </row>
        <row r="4056">
          <cell r="F4056" t="str">
            <v>failed</v>
          </cell>
          <cell r="T4056" t="str">
            <v>theater</v>
          </cell>
          <cell r="U4056" t="str">
            <v>plays</v>
          </cell>
        </row>
        <row r="4057">
          <cell r="F4057" t="str">
            <v>failed</v>
          </cell>
          <cell r="T4057" t="str">
            <v>theater</v>
          </cell>
          <cell r="U4057" t="str">
            <v>plays</v>
          </cell>
        </row>
        <row r="4058">
          <cell r="F4058" t="str">
            <v>failed</v>
          </cell>
          <cell r="T4058" t="str">
            <v>theater</v>
          </cell>
          <cell r="U4058" t="str">
            <v>plays</v>
          </cell>
        </row>
        <row r="4059">
          <cell r="F4059" t="str">
            <v>failed</v>
          </cell>
          <cell r="T4059" t="str">
            <v>theater</v>
          </cell>
          <cell r="U4059" t="str">
            <v>plays</v>
          </cell>
        </row>
        <row r="4060">
          <cell r="F4060" t="str">
            <v>failed</v>
          </cell>
          <cell r="T4060" t="str">
            <v>theater</v>
          </cell>
          <cell r="U4060" t="str">
            <v>plays</v>
          </cell>
        </row>
        <row r="4061">
          <cell r="F4061" t="str">
            <v>failed</v>
          </cell>
          <cell r="T4061" t="str">
            <v>theater</v>
          </cell>
          <cell r="U4061" t="str">
            <v>plays</v>
          </cell>
        </row>
        <row r="4062">
          <cell r="F4062" t="str">
            <v>failed</v>
          </cell>
          <cell r="T4062" t="str">
            <v>theater</v>
          </cell>
          <cell r="U4062" t="str">
            <v>plays</v>
          </cell>
        </row>
        <row r="4063">
          <cell r="F4063" t="str">
            <v>failed</v>
          </cell>
          <cell r="T4063" t="str">
            <v>theater</v>
          </cell>
          <cell r="U4063" t="str">
            <v>plays</v>
          </cell>
        </row>
        <row r="4064">
          <cell r="F4064" t="str">
            <v>failed</v>
          </cell>
          <cell r="T4064" t="str">
            <v>theater</v>
          </cell>
          <cell r="U4064" t="str">
            <v>plays</v>
          </cell>
        </row>
        <row r="4065">
          <cell r="F4065" t="str">
            <v>failed</v>
          </cell>
          <cell r="T4065" t="str">
            <v>theater</v>
          </cell>
          <cell r="U4065" t="str">
            <v>plays</v>
          </cell>
        </row>
        <row r="4066">
          <cell r="F4066" t="str">
            <v>failed</v>
          </cell>
          <cell r="T4066" t="str">
            <v>theater</v>
          </cell>
          <cell r="U4066" t="str">
            <v>plays</v>
          </cell>
        </row>
        <row r="4067">
          <cell r="F4067" t="str">
            <v>failed</v>
          </cell>
          <cell r="T4067" t="str">
            <v>theater</v>
          </cell>
          <cell r="U4067" t="str">
            <v>plays</v>
          </cell>
        </row>
        <row r="4068">
          <cell r="F4068" t="str">
            <v>failed</v>
          </cell>
          <cell r="T4068" t="str">
            <v>theater</v>
          </cell>
          <cell r="U4068" t="str">
            <v>plays</v>
          </cell>
        </row>
        <row r="4069">
          <cell r="F4069" t="str">
            <v>failed</v>
          </cell>
          <cell r="T4069" t="str">
            <v>theater</v>
          </cell>
          <cell r="U4069" t="str">
            <v>plays</v>
          </cell>
        </row>
        <row r="4070">
          <cell r="F4070" t="str">
            <v>failed</v>
          </cell>
          <cell r="T4070" t="str">
            <v>theater</v>
          </cell>
          <cell r="U4070" t="str">
            <v>plays</v>
          </cell>
        </row>
        <row r="4071">
          <cell r="F4071" t="str">
            <v>failed</v>
          </cell>
          <cell r="T4071" t="str">
            <v>theater</v>
          </cell>
          <cell r="U4071" t="str">
            <v>plays</v>
          </cell>
        </row>
        <row r="4072">
          <cell r="F4072" t="str">
            <v>failed</v>
          </cell>
          <cell r="T4072" t="str">
            <v>theater</v>
          </cell>
          <cell r="U4072" t="str">
            <v>plays</v>
          </cell>
        </row>
        <row r="4073">
          <cell r="F4073" t="str">
            <v>failed</v>
          </cell>
          <cell r="T4073" t="str">
            <v>theater</v>
          </cell>
          <cell r="U4073" t="str">
            <v>plays</v>
          </cell>
        </row>
        <row r="4074">
          <cell r="F4074" t="str">
            <v>failed</v>
          </cell>
          <cell r="T4074" t="str">
            <v>theater</v>
          </cell>
          <cell r="U4074" t="str">
            <v>plays</v>
          </cell>
        </row>
        <row r="4075">
          <cell r="F4075" t="str">
            <v>failed</v>
          </cell>
          <cell r="T4075" t="str">
            <v>theater</v>
          </cell>
          <cell r="U4075" t="str">
            <v>plays</v>
          </cell>
        </row>
        <row r="4076">
          <cell r="F4076" t="str">
            <v>failed</v>
          </cell>
          <cell r="T4076" t="str">
            <v>theater</v>
          </cell>
          <cell r="U4076" t="str">
            <v>plays</v>
          </cell>
        </row>
        <row r="4077">
          <cell r="F4077" t="str">
            <v>failed</v>
          </cell>
          <cell r="T4077" t="str">
            <v>theater</v>
          </cell>
          <cell r="U4077" t="str">
            <v>plays</v>
          </cell>
        </row>
        <row r="4078">
          <cell r="F4078" t="str">
            <v>failed</v>
          </cell>
          <cell r="T4078" t="str">
            <v>theater</v>
          </cell>
          <cell r="U4078" t="str">
            <v>plays</v>
          </cell>
        </row>
        <row r="4079">
          <cell r="F4079" t="str">
            <v>failed</v>
          </cell>
          <cell r="T4079" t="str">
            <v>theater</v>
          </cell>
          <cell r="U4079" t="str">
            <v>plays</v>
          </cell>
        </row>
        <row r="4080">
          <cell r="F4080" t="str">
            <v>failed</v>
          </cell>
          <cell r="T4080" t="str">
            <v>theater</v>
          </cell>
          <cell r="U4080" t="str">
            <v>plays</v>
          </cell>
        </row>
        <row r="4081">
          <cell r="F4081" t="str">
            <v>failed</v>
          </cell>
          <cell r="T4081" t="str">
            <v>theater</v>
          </cell>
          <cell r="U4081" t="str">
            <v>plays</v>
          </cell>
        </row>
        <row r="4082">
          <cell r="F4082" t="str">
            <v>failed</v>
          </cell>
          <cell r="T4082" t="str">
            <v>theater</v>
          </cell>
          <cell r="U4082" t="str">
            <v>plays</v>
          </cell>
        </row>
        <row r="4083">
          <cell r="F4083" t="str">
            <v>failed</v>
          </cell>
          <cell r="T4083" t="str">
            <v>theater</v>
          </cell>
          <cell r="U4083" t="str">
            <v>plays</v>
          </cell>
        </row>
        <row r="4084">
          <cell r="F4084" t="str">
            <v>failed</v>
          </cell>
          <cell r="T4084" t="str">
            <v>theater</v>
          </cell>
          <cell r="U4084" t="str">
            <v>plays</v>
          </cell>
        </row>
        <row r="4085">
          <cell r="F4085" t="str">
            <v>failed</v>
          </cell>
          <cell r="T4085" t="str">
            <v>theater</v>
          </cell>
          <cell r="U4085" t="str">
            <v>plays</v>
          </cell>
        </row>
        <row r="4086">
          <cell r="F4086" t="str">
            <v>failed</v>
          </cell>
          <cell r="T4086" t="str">
            <v>theater</v>
          </cell>
          <cell r="U4086" t="str">
            <v>plays</v>
          </cell>
        </row>
        <row r="4087">
          <cell r="F4087" t="str">
            <v>failed</v>
          </cell>
          <cell r="T4087" t="str">
            <v>theater</v>
          </cell>
          <cell r="U4087" t="str">
            <v>plays</v>
          </cell>
        </row>
        <row r="4088">
          <cell r="F4088" t="str">
            <v>failed</v>
          </cell>
          <cell r="T4088" t="str">
            <v>theater</v>
          </cell>
          <cell r="U4088" t="str">
            <v>plays</v>
          </cell>
        </row>
        <row r="4089">
          <cell r="F4089" t="str">
            <v>failed</v>
          </cell>
          <cell r="T4089" t="str">
            <v>theater</v>
          </cell>
          <cell r="U4089" t="str">
            <v>plays</v>
          </cell>
        </row>
        <row r="4090">
          <cell r="F4090" t="str">
            <v>failed</v>
          </cell>
          <cell r="T4090" t="str">
            <v>theater</v>
          </cell>
          <cell r="U4090" t="str">
            <v>plays</v>
          </cell>
        </row>
        <row r="4091">
          <cell r="F4091" t="str">
            <v>failed</v>
          </cell>
          <cell r="T4091" t="str">
            <v>theater</v>
          </cell>
          <cell r="U4091" t="str">
            <v>plays</v>
          </cell>
        </row>
        <row r="4092">
          <cell r="F4092" t="str">
            <v>failed</v>
          </cell>
          <cell r="T4092" t="str">
            <v>theater</v>
          </cell>
          <cell r="U4092" t="str">
            <v>plays</v>
          </cell>
        </row>
        <row r="4093">
          <cell r="F4093" t="str">
            <v>failed</v>
          </cell>
          <cell r="T4093" t="str">
            <v>theater</v>
          </cell>
          <cell r="U4093" t="str">
            <v>plays</v>
          </cell>
        </row>
        <row r="4094">
          <cell r="F4094" t="str">
            <v>failed</v>
          </cell>
          <cell r="T4094" t="str">
            <v>theater</v>
          </cell>
          <cell r="U4094" t="str">
            <v>plays</v>
          </cell>
        </row>
        <row r="4095">
          <cell r="F4095" t="str">
            <v>failed</v>
          </cell>
          <cell r="T4095" t="str">
            <v>theater</v>
          </cell>
          <cell r="U4095" t="str">
            <v>plays</v>
          </cell>
        </row>
        <row r="4096">
          <cell r="F4096" t="str">
            <v>failed</v>
          </cell>
          <cell r="T4096" t="str">
            <v>theater</v>
          </cell>
          <cell r="U4096" t="str">
            <v>plays</v>
          </cell>
        </row>
        <row r="4097">
          <cell r="F4097" t="str">
            <v>failed</v>
          </cell>
          <cell r="T4097" t="str">
            <v>theater</v>
          </cell>
          <cell r="U4097" t="str">
            <v>plays</v>
          </cell>
        </row>
        <row r="4098">
          <cell r="F4098" t="str">
            <v>failed</v>
          </cell>
          <cell r="T4098" t="str">
            <v>theater</v>
          </cell>
          <cell r="U4098" t="str">
            <v>plays</v>
          </cell>
        </row>
        <row r="4099">
          <cell r="F4099" t="str">
            <v>failed</v>
          </cell>
          <cell r="T4099" t="str">
            <v>theater</v>
          </cell>
          <cell r="U4099" t="str">
            <v>plays</v>
          </cell>
        </row>
        <row r="4100">
          <cell r="F4100" t="str">
            <v>failed</v>
          </cell>
          <cell r="T4100" t="str">
            <v>theater</v>
          </cell>
          <cell r="U4100" t="str">
            <v>plays</v>
          </cell>
        </row>
        <row r="4101">
          <cell r="F4101" t="str">
            <v>failed</v>
          </cell>
          <cell r="T4101" t="str">
            <v>theater</v>
          </cell>
          <cell r="U4101" t="str">
            <v>plays</v>
          </cell>
        </row>
        <row r="4102">
          <cell r="F4102" t="str">
            <v>failed</v>
          </cell>
          <cell r="T4102" t="str">
            <v>theater</v>
          </cell>
          <cell r="U4102" t="str">
            <v>plays</v>
          </cell>
        </row>
        <row r="4103">
          <cell r="F4103" t="str">
            <v>failed</v>
          </cell>
          <cell r="T4103" t="str">
            <v>theater</v>
          </cell>
          <cell r="U4103" t="str">
            <v>plays</v>
          </cell>
        </row>
        <row r="4104">
          <cell r="F4104" t="str">
            <v>failed</v>
          </cell>
          <cell r="T4104" t="str">
            <v>theater</v>
          </cell>
          <cell r="U4104" t="str">
            <v>plays</v>
          </cell>
        </row>
        <row r="4105">
          <cell r="F4105" t="str">
            <v>failed</v>
          </cell>
          <cell r="T4105" t="str">
            <v>theater</v>
          </cell>
          <cell r="U4105" t="str">
            <v>plays</v>
          </cell>
        </row>
        <row r="4106">
          <cell r="F4106" t="str">
            <v>failed</v>
          </cell>
          <cell r="T4106" t="str">
            <v>theater</v>
          </cell>
          <cell r="U4106" t="str">
            <v>plays</v>
          </cell>
        </row>
        <row r="4107">
          <cell r="F4107" t="str">
            <v>failed</v>
          </cell>
          <cell r="T4107" t="str">
            <v>theater</v>
          </cell>
          <cell r="U4107" t="str">
            <v>plays</v>
          </cell>
        </row>
        <row r="4108">
          <cell r="F4108" t="str">
            <v>failed</v>
          </cell>
          <cell r="T4108" t="str">
            <v>theater</v>
          </cell>
          <cell r="U4108" t="str">
            <v>plays</v>
          </cell>
        </row>
        <row r="4109">
          <cell r="F4109" t="str">
            <v>failed</v>
          </cell>
          <cell r="T4109" t="str">
            <v>theater</v>
          </cell>
          <cell r="U4109" t="str">
            <v>plays</v>
          </cell>
        </row>
        <row r="4110">
          <cell r="F4110" t="str">
            <v>failed</v>
          </cell>
          <cell r="T4110" t="str">
            <v>theater</v>
          </cell>
          <cell r="U4110" t="str">
            <v>plays</v>
          </cell>
        </row>
        <row r="4111">
          <cell r="F4111" t="str">
            <v>failed</v>
          </cell>
          <cell r="T4111" t="str">
            <v>theater</v>
          </cell>
          <cell r="U4111" t="str">
            <v>plays</v>
          </cell>
        </row>
        <row r="4112">
          <cell r="F4112" t="str">
            <v>failed</v>
          </cell>
          <cell r="T4112" t="str">
            <v>theater</v>
          </cell>
          <cell r="U4112" t="str">
            <v>plays</v>
          </cell>
        </row>
        <row r="4113">
          <cell r="F4113" t="str">
            <v>failed</v>
          </cell>
          <cell r="T4113" t="str">
            <v>theater</v>
          </cell>
          <cell r="U4113" t="str">
            <v>plays</v>
          </cell>
        </row>
        <row r="4114">
          <cell r="F4114" t="str">
            <v>failed</v>
          </cell>
          <cell r="T4114" t="str">
            <v>theater</v>
          </cell>
          <cell r="U4114" t="str">
            <v>plays</v>
          </cell>
        </row>
        <row r="4115">
          <cell r="F4115" t="str">
            <v>failed</v>
          </cell>
          <cell r="T4115" t="str">
            <v>theater</v>
          </cell>
          <cell r="U4115" t="str">
            <v>plays</v>
          </cell>
        </row>
      </sheetData>
      <sheetData sheetId="2"/>
      <sheetData sheetId="3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an Roof" refreshedDate="43127.565765509258" createdVersion="4" refreshedVersion="6" minRefreshableVersion="3" recordCount="4114" xr:uid="{00000000-000A-0000-FFFF-FFFF04000000}">
  <cacheSource type="worksheet">
    <worksheetSource ref="A1:Z4115" sheet="Kickstarter"/>
  </cacheSource>
  <cacheFields count="2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anceled" numFmtId="0">
      <sharedItems containsBlank="1" count="2">
        <s v="Canceled"/>
        <m/>
      </sharedItems>
    </cacheField>
    <cacheField name="Failed" numFmtId="0">
      <sharedItems containsBlank="1" count="2">
        <m/>
        <s v="Failed"/>
      </sharedItems>
    </cacheField>
    <cacheField name="Live" numFmtId="0">
      <sharedItems containsBlank="1" count="2">
        <m/>
        <s v="live"/>
      </sharedItems>
    </cacheField>
    <cacheField name="Successful" numFmtId="0">
      <sharedItems containsBlank="1" count="2">
        <m/>
        <s v="successful"/>
      </sharedItems>
    </cacheField>
    <cacheField name="disable_communication" numFmtId="0">
      <sharedItems/>
    </cacheField>
    <cacheField name="country" numFmtId="0">
      <sharedItems count="21">
        <s v="HK"/>
        <s v="US"/>
        <s v="CA"/>
        <s v="GB"/>
        <s v="DK"/>
        <s v="AU"/>
        <s v="NL"/>
        <s v="FR"/>
        <s v="IT"/>
        <s v="NZ"/>
        <s v="SE"/>
        <s v="DE"/>
        <s v="MX"/>
        <s v="CH"/>
        <s v="ES"/>
        <s v="IE"/>
        <s v="NO"/>
        <s v="AT"/>
        <s v="BE"/>
        <s v="LU"/>
        <s v="SG"/>
      </sharedItems>
    </cacheField>
    <cacheField name="currency" numFmtId="0">
      <sharedItems/>
    </cacheField>
    <cacheField name="currency_trailing_code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6">
      <sharedItems containsMixedTypes="1" containsNumber="1" minValue="1" maxValue="3304"/>
    </cacheField>
    <cacheField name="Parent Category" numFmtId="0">
      <sharedItems count="9">
        <s v="film &amp; video"/>
        <s v="technology"/>
        <s v="journalism"/>
        <s v="music"/>
        <s v="publishing"/>
        <s v="food"/>
        <s v="theater"/>
        <s v="games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8-29T19:51:03"/>
        <d v="2016-06-15T05:55:08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7-03-05T06:15:01"/>
        <d v="2017-03-10T21:29:29"/>
        <d v="2017-03-13T18:07:27"/>
        <d v="2017-02-24T21:14:45"/>
        <d v="2017-02-28T00:32:11"/>
        <d v="2017-03-10T00:49:08"/>
        <d v="2017-03-07T18:35:34"/>
        <d v="2017-03-06T19:14:37"/>
        <d v="2017-01-21T16:33:50"/>
        <d v="2017-02-21T20:41:54"/>
        <d v="2017-02-07T21:59:18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</sharedItems>
      <fieldGroup par="27" base="23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ategory and Sub-Category" numFmtId="0">
      <sharedItems/>
    </cacheField>
    <cacheField name="Quarters" numFmtId="0" databaseField="0">
      <fieldGroup base="23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23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Time Live: A short film (Canceled)"/>
    <s v="Now, you can chat with people from the history, by our sport cam with the time machine. However, the girl had some trouble to use it."/>
    <n v="70000"/>
    <n v="10"/>
    <x v="0"/>
    <x v="0"/>
    <x v="0"/>
    <x v="0"/>
    <x v="0"/>
    <b v="0"/>
    <x v="0"/>
    <s v="HKD"/>
    <b v="1"/>
    <n v="1475457107"/>
    <n v="1472865107"/>
    <b v="0"/>
    <n v="1"/>
    <b v="0"/>
    <n v="0"/>
    <n v="10"/>
    <x v="0"/>
    <s v="science fiction"/>
    <x v="0"/>
    <d v="2016-10-03T01:11:47"/>
    <s v="film &amp; video/science fiction"/>
  </r>
  <r>
    <n v="1"/>
    <s v="MICRO-MISSION"/>
    <s v="NAVY SEALS sent on a Area 51 Top-Secret rescue mission where they are shrunken and injected into an ET body, the immune system mutated."/>
    <n v="3000"/>
    <n v="1"/>
    <x v="0"/>
    <x v="0"/>
    <x v="0"/>
    <x v="0"/>
    <x v="0"/>
    <b v="0"/>
    <x v="1"/>
    <s v="USD"/>
    <b v="1"/>
    <n v="1429352160"/>
    <n v="1427993710"/>
    <b v="0"/>
    <n v="1"/>
    <b v="0"/>
    <n v="0"/>
    <n v="1"/>
    <x v="0"/>
    <s v="science fiction"/>
    <x v="1"/>
    <d v="2015-04-18T10:16:00"/>
    <s v="film &amp; video/science fiction"/>
  </r>
  <r>
    <n v="2"/>
    <s v="The Time Jumper (Canceled)"/>
    <s v="My ambition for this knows no bounds.  Seeing Sephoria in a live-action is a dream of mine."/>
    <n v="100000000"/>
    <n v="0"/>
    <x v="0"/>
    <x v="0"/>
    <x v="0"/>
    <x v="0"/>
    <x v="0"/>
    <b v="0"/>
    <x v="1"/>
    <s v="USD"/>
    <b v="1"/>
    <n v="1476094907"/>
    <n v="1470910907"/>
    <b v="0"/>
    <n v="0"/>
    <b v="0"/>
    <n v="0"/>
    <e v="#DIV/0!"/>
    <x v="0"/>
    <s v="science fiction"/>
    <x v="2"/>
    <d v="2016-10-10T10:21:47"/>
    <s v="film &amp; video/science fiction"/>
  </r>
  <r>
    <n v="3"/>
    <s v="Sentient - The Web Series (Canceled)"/>
    <s v="A group of scientists stumble upon an extraterrestrial virus that is self aware. They must stop it's spread in order to save humanity."/>
    <n v="55000"/>
    <n v="151"/>
    <x v="0"/>
    <x v="0"/>
    <x v="0"/>
    <x v="0"/>
    <x v="0"/>
    <b v="0"/>
    <x v="1"/>
    <s v="USD"/>
    <b v="1"/>
    <n v="1414533600"/>
    <n v="1411411564"/>
    <b v="0"/>
    <n v="6"/>
    <b v="0"/>
    <n v="0"/>
    <n v="25.166666666666668"/>
    <x v="0"/>
    <s v="science fiction"/>
    <x v="3"/>
    <d v="2014-10-28T22:00:00"/>
    <s v="film &amp; video/science fiction"/>
  </r>
  <r>
    <n v="4"/>
    <s v="Blank Bodies - Post Production (Canceled)"/>
    <s v="An artificial man and woman discover love under the unsuspecting eyes of the four renowned artists who created them."/>
    <n v="4000"/>
    <n v="0"/>
    <x v="0"/>
    <x v="0"/>
    <x v="0"/>
    <x v="0"/>
    <x v="0"/>
    <b v="0"/>
    <x v="1"/>
    <s v="USD"/>
    <b v="1"/>
    <n v="1431728242"/>
    <n v="1429568242"/>
    <b v="0"/>
    <n v="0"/>
    <b v="0"/>
    <n v="0"/>
    <e v="#DIV/0!"/>
    <x v="0"/>
    <s v="science fiction"/>
    <x v="4"/>
    <d v="2015-05-15T22:17:22"/>
    <s v="film &amp; video/science fiction"/>
  </r>
  <r>
    <n v="5"/>
    <s v="Star Wars Fan Film (Canceled)"/>
    <s v="Due to my little sister finally having recovered from her surgery we can finally make our movie if we can get even a little help to pay"/>
    <n v="500"/>
    <n v="70"/>
    <x v="0"/>
    <x v="0"/>
    <x v="0"/>
    <x v="0"/>
    <x v="0"/>
    <b v="0"/>
    <x v="2"/>
    <s v="CAD"/>
    <b v="1"/>
    <n v="1486165880"/>
    <n v="1480981880"/>
    <b v="0"/>
    <n v="6"/>
    <b v="0"/>
    <n v="14"/>
    <n v="11.666666666666666"/>
    <x v="0"/>
    <s v="science fiction"/>
    <x v="5"/>
    <d v="2017-02-03T23:51:20"/>
    <s v="film &amp; video/science fiction"/>
  </r>
  <r>
    <n v="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x v="0"/>
    <x v="0"/>
    <x v="0"/>
    <b v="0"/>
    <x v="1"/>
    <s v="USD"/>
    <b v="1"/>
    <n v="1433988000"/>
    <n v="1431353337"/>
    <b v="0"/>
    <n v="13"/>
    <b v="0"/>
    <n v="6"/>
    <n v="106.69230769230769"/>
    <x v="0"/>
    <s v="science fiction"/>
    <x v="6"/>
    <d v="2015-06-11T02:00:00"/>
    <s v="film &amp; video/science fiction"/>
  </r>
  <r>
    <n v="7"/>
    <s v="Human Evolution (Canceled)"/>
    <s v="An ambitious Sci-Fi/Action film that will have a big-budget feel with stunning visuals &amp; stunts starring a casting of up and comers."/>
    <n v="8000"/>
    <n v="190"/>
    <x v="0"/>
    <x v="0"/>
    <x v="0"/>
    <x v="0"/>
    <x v="0"/>
    <b v="0"/>
    <x v="1"/>
    <s v="USD"/>
    <b v="1"/>
    <n v="1428069541"/>
    <n v="1425481141"/>
    <b v="0"/>
    <n v="4"/>
    <b v="0"/>
    <n v="2"/>
    <n v="47.5"/>
    <x v="0"/>
    <s v="science fiction"/>
    <x v="7"/>
    <d v="2015-04-03T13:59:01"/>
    <s v="film &amp; video/science fiction"/>
  </r>
  <r>
    <n v="8"/>
    <s v="Ralphi3 (Canceled)"/>
    <s v="A Science Fiction film filled with entertainment and Excitement"/>
    <n v="100000"/>
    <n v="1867"/>
    <x v="0"/>
    <x v="0"/>
    <x v="0"/>
    <x v="0"/>
    <x v="0"/>
    <b v="0"/>
    <x v="1"/>
    <s v="USD"/>
    <b v="1"/>
    <n v="1476941293"/>
    <n v="1473917293"/>
    <b v="0"/>
    <n v="6"/>
    <b v="0"/>
    <n v="2"/>
    <n v="311.16666666666669"/>
    <x v="0"/>
    <s v="science fiction"/>
    <x v="8"/>
    <d v="2016-10-20T05:28:13"/>
    <s v="film &amp; video/science fiction"/>
  </r>
  <r>
    <n v="9"/>
    <s v="JUSTICE LEAGUE ORIGINS (Canceled)"/>
    <s v="HEY!!! I'm David House, and I am currently working on a film called Justice League Origins!!! non-profit based on DC Comics Characters."/>
    <n v="20000"/>
    <n v="0"/>
    <x v="0"/>
    <x v="0"/>
    <x v="0"/>
    <x v="0"/>
    <x v="0"/>
    <b v="0"/>
    <x v="1"/>
    <s v="USD"/>
    <b v="1"/>
    <n v="1414708183"/>
    <n v="1409524183"/>
    <b v="0"/>
    <n v="0"/>
    <b v="0"/>
    <n v="0"/>
    <e v="#DIV/0!"/>
    <x v="0"/>
    <s v="science fiction"/>
    <x v="9"/>
    <d v="2014-10-30T22:29:43"/>
    <s v="film &amp; video/science fiction"/>
  </r>
  <r>
    <n v="10"/>
    <s v="Blue in the Green (Canceled)"/>
    <s v="A journey down the rabbit hole into the dark future. A mix of reality and dreams of a world dependant on an oppressed by technology."/>
    <n v="600"/>
    <n v="0"/>
    <x v="0"/>
    <x v="0"/>
    <x v="0"/>
    <x v="0"/>
    <x v="0"/>
    <b v="0"/>
    <x v="3"/>
    <s v="GBP"/>
    <b v="0"/>
    <n v="1402949760"/>
    <n v="1400536692"/>
    <b v="0"/>
    <n v="0"/>
    <b v="0"/>
    <n v="0"/>
    <e v="#DIV/0!"/>
    <x v="0"/>
    <s v="science fiction"/>
    <x v="10"/>
    <d v="2014-06-16T20:16:00"/>
    <s v="film &amp; video/science fiction"/>
  </r>
  <r>
    <n v="11"/>
    <s v="I (Canceled)"/>
    <s v="I"/>
    <n v="1200"/>
    <n v="0"/>
    <x v="0"/>
    <x v="0"/>
    <x v="0"/>
    <x v="0"/>
    <x v="0"/>
    <b v="0"/>
    <x v="1"/>
    <s v="USD"/>
    <b v="1"/>
    <n v="1467763200"/>
    <n v="1466453161"/>
    <b v="0"/>
    <n v="0"/>
    <b v="0"/>
    <n v="0"/>
    <e v="#DIV/0!"/>
    <x v="0"/>
    <s v="science fiction"/>
    <x v="11"/>
    <d v="2016-07-06T00:00:00"/>
    <s v="film &amp; video/science fiction"/>
  </r>
  <r>
    <n v="12"/>
    <s v="The Message (Canceled)"/>
    <s v="An anime inspired sci-fi action short set in Tokyo, Japan by VFX veterans, Gerald Abraham, Kim Tran and sound engineer, Jeremy Corby."/>
    <n v="80000"/>
    <n v="7655"/>
    <x v="0"/>
    <x v="0"/>
    <x v="0"/>
    <x v="0"/>
    <x v="0"/>
    <b v="0"/>
    <x v="1"/>
    <s v="USD"/>
    <b v="1"/>
    <n v="1415392207"/>
    <n v="1411500607"/>
    <b v="0"/>
    <n v="81"/>
    <b v="0"/>
    <n v="10"/>
    <n v="94.506172839506178"/>
    <x v="0"/>
    <s v="science fiction"/>
    <x v="12"/>
    <d v="2014-11-07T20:30:07"/>
    <s v="film &amp; video/science fiction"/>
  </r>
  <r>
    <n v="13"/>
    <s v="Demon Women from outer space (Canceled)"/>
    <s v="Invasion from outer space sights, to weird to imagine destruction too monstrous to escape"/>
    <n v="71764"/>
    <n v="0"/>
    <x v="0"/>
    <x v="0"/>
    <x v="0"/>
    <x v="0"/>
    <x v="0"/>
    <b v="0"/>
    <x v="1"/>
    <s v="USD"/>
    <b v="1"/>
    <n v="1464715860"/>
    <n v="1462130584"/>
    <b v="0"/>
    <n v="0"/>
    <b v="0"/>
    <n v="0"/>
    <e v="#DIV/0!"/>
    <x v="0"/>
    <s v="science fiction"/>
    <x v="13"/>
    <d v="2016-05-31T17:31:00"/>
    <s v="film &amp; video/science fiction"/>
  </r>
  <r>
    <n v="14"/>
    <s v="MARLEY'S GHOST (AMBASSADORS OF STEAM) (Canceled)"/>
    <s v="steampunk  remake of &quot;a Christmas carol&quot;"/>
    <n v="5000"/>
    <n v="0"/>
    <x v="0"/>
    <x v="0"/>
    <x v="0"/>
    <x v="0"/>
    <x v="0"/>
    <b v="0"/>
    <x v="1"/>
    <s v="USD"/>
    <b v="1"/>
    <n v="1441386000"/>
    <n v="1438811418"/>
    <b v="0"/>
    <n v="0"/>
    <b v="0"/>
    <n v="0"/>
    <e v="#DIV/0!"/>
    <x v="0"/>
    <s v="science fiction"/>
    <x v="14"/>
    <d v="2015-09-04T17:00:00"/>
    <s v="film &amp; video/science fiction"/>
  </r>
  <r>
    <n v="1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x v="0"/>
    <x v="0"/>
    <x v="0"/>
    <b v="0"/>
    <x v="1"/>
    <s v="USD"/>
    <b v="1"/>
    <n v="1404241200"/>
    <n v="1401354597"/>
    <b v="0"/>
    <n v="5"/>
    <b v="0"/>
    <n v="13"/>
    <n v="80.599999999999994"/>
    <x v="0"/>
    <s v="science fiction"/>
    <x v="15"/>
    <d v="2014-07-01T19:00:00"/>
    <s v="film &amp; video/science fiction"/>
  </r>
  <r>
    <n v="16"/>
    <s v="MICRO-MISSION (Canceled)"/>
    <s v="NAVY SEALS sent on a Area 51 Top-Secret rescue mission where they are shrunken and injected into an ET body, the immune system mutated."/>
    <n v="3000"/>
    <n v="0"/>
    <x v="0"/>
    <x v="0"/>
    <x v="0"/>
    <x v="0"/>
    <x v="0"/>
    <b v="0"/>
    <x v="1"/>
    <s v="USD"/>
    <b v="1"/>
    <n v="1431771360"/>
    <n v="1427968234"/>
    <b v="0"/>
    <n v="0"/>
    <b v="0"/>
    <n v="0"/>
    <e v="#DIV/0!"/>
    <x v="0"/>
    <s v="science fiction"/>
    <x v="16"/>
    <d v="2015-05-16T10:16:00"/>
    <s v="film &amp; video/science fiction"/>
  </r>
  <r>
    <n v="17"/>
    <s v="Predator : Repentance (Canceled)"/>
    <s v="An unofficial sequel to the independent 2015 fan film Predator: Dark ages. Set in 2141 we follow the crew of the cargoship Centurion"/>
    <n v="55000"/>
    <n v="0"/>
    <x v="0"/>
    <x v="0"/>
    <x v="0"/>
    <x v="0"/>
    <x v="0"/>
    <b v="0"/>
    <x v="4"/>
    <s v="DKK"/>
    <b v="1"/>
    <n v="1444657593"/>
    <n v="1440337593"/>
    <b v="0"/>
    <n v="0"/>
    <b v="0"/>
    <n v="0"/>
    <e v="#DIV/0!"/>
    <x v="0"/>
    <s v="science fiction"/>
    <x v="17"/>
    <d v="2015-10-12T13:46:33"/>
    <s v="film &amp; video/science fiction"/>
  </r>
  <r>
    <n v="1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x v="0"/>
    <x v="0"/>
    <x v="0"/>
    <b v="0"/>
    <x v="1"/>
    <s v="USD"/>
    <b v="1"/>
    <n v="1438405140"/>
    <n v="1435731041"/>
    <b v="0"/>
    <n v="58"/>
    <b v="0"/>
    <n v="3"/>
    <n v="81.241379310344826"/>
    <x v="0"/>
    <s v="science fiction"/>
    <x v="18"/>
    <d v="2015-08-01T04:59:00"/>
    <s v="film &amp; video/science fiction"/>
  </r>
  <r>
    <n v="19"/>
    <s v="Roman Dead (Canceled)"/>
    <s v="When  Rome is infected with a zombie plague, Lucius Agrippa and a small group fights for survival"/>
    <n v="500"/>
    <n v="500"/>
    <x v="0"/>
    <x v="0"/>
    <x v="0"/>
    <x v="0"/>
    <x v="0"/>
    <b v="0"/>
    <x v="1"/>
    <s v="USD"/>
    <b v="1"/>
    <n v="1436738772"/>
    <n v="1435874772"/>
    <b v="0"/>
    <n v="1"/>
    <b v="0"/>
    <n v="100"/>
    <n v="500"/>
    <x v="0"/>
    <s v="science fiction"/>
    <x v="19"/>
    <d v="2015-07-12T22:06:12"/>
    <s v="film &amp; video/science fiction"/>
  </r>
  <r>
    <n v="20"/>
    <s v="Rome of the Dead (Canceled)"/>
    <s v="A Gladiator fights for his freedom to be reunited with his Family, he's one fight away, when Rome is infected with a Zombie Virus"/>
    <n v="200000"/>
    <n v="0"/>
    <x v="0"/>
    <x v="0"/>
    <x v="0"/>
    <x v="0"/>
    <x v="0"/>
    <b v="0"/>
    <x v="1"/>
    <s v="USD"/>
    <b v="1"/>
    <n v="1426823132"/>
    <n v="1424234732"/>
    <b v="0"/>
    <n v="0"/>
    <b v="0"/>
    <n v="0"/>
    <e v="#DIV/0!"/>
    <x v="0"/>
    <s v="science fiction"/>
    <x v="20"/>
    <d v="2015-03-20T03:45:32"/>
    <s v="film &amp; video/science fiction"/>
  </r>
  <r>
    <n v="21"/>
    <s v="Catherine Kimbridge Chronicles - Live-Action SciFi TV Series"/>
    <s v="Join us creating a Science Fiction TV Series based upon the popular novels -The Catherine Kimbridge Chronicles."/>
    <n v="12000"/>
    <n v="1293"/>
    <x v="0"/>
    <x v="0"/>
    <x v="0"/>
    <x v="0"/>
    <x v="0"/>
    <b v="0"/>
    <x v="1"/>
    <s v="USD"/>
    <b v="1"/>
    <n v="1433043623"/>
    <n v="1429155623"/>
    <b v="0"/>
    <n v="28"/>
    <b v="0"/>
    <n v="11"/>
    <n v="46.178571428571431"/>
    <x v="0"/>
    <s v="science fiction"/>
    <x v="21"/>
    <d v="2015-05-31T03:40:23"/>
    <s v="film &amp; video/science fiction"/>
  </r>
  <r>
    <n v="22"/>
    <s v="SAMANTHA  SHADOW (Canceled)"/>
    <s v="A science fiction series about a women trying to stave off a mysterious appearance of monsters from getting out of a dark alley."/>
    <n v="3000"/>
    <n v="10"/>
    <x v="0"/>
    <x v="0"/>
    <x v="0"/>
    <x v="0"/>
    <x v="0"/>
    <b v="0"/>
    <x v="1"/>
    <s v="USD"/>
    <b v="1"/>
    <n v="1416176778"/>
    <n v="1414358778"/>
    <b v="0"/>
    <n v="1"/>
    <b v="0"/>
    <n v="0"/>
    <n v="10"/>
    <x v="0"/>
    <s v="science fiction"/>
    <x v="22"/>
    <d v="2014-11-16T22:26:18"/>
    <s v="film &amp; video/science fiction"/>
  </r>
  <r>
    <n v="23"/>
    <s v="CATTLE - AN AWESOME SCI-FI SHORT (Canceled)"/>
    <s v="A young woman learns she is one of few women left bred like cattle in order to control a deadly disease and the world populace"/>
    <n v="5500"/>
    <n v="0"/>
    <x v="0"/>
    <x v="0"/>
    <x v="0"/>
    <x v="0"/>
    <x v="0"/>
    <b v="0"/>
    <x v="5"/>
    <s v="AUD"/>
    <b v="1"/>
    <n v="1472882100"/>
    <n v="1467941542"/>
    <b v="0"/>
    <n v="0"/>
    <b v="0"/>
    <n v="0"/>
    <e v="#DIV/0!"/>
    <x v="0"/>
    <s v="science fiction"/>
    <x v="23"/>
    <d v="2016-09-03T05:55:00"/>
    <s v="film &amp; video/science fiction"/>
  </r>
  <r>
    <n v="24"/>
    <s v="The Great Fear - Post Production Funds (Canceled)"/>
    <s v="A film about a collapsing food industry, a lonely farmer and a lonely botanist needs your help to finish post-production!"/>
    <n v="7500"/>
    <n v="2070"/>
    <x v="0"/>
    <x v="0"/>
    <x v="0"/>
    <x v="0"/>
    <x v="0"/>
    <b v="0"/>
    <x v="2"/>
    <s v="CAD"/>
    <b v="1"/>
    <n v="1428945472"/>
    <n v="1423765072"/>
    <b v="0"/>
    <n v="37"/>
    <b v="0"/>
    <n v="28"/>
    <n v="55.945945945945944"/>
    <x v="0"/>
    <s v="science fiction"/>
    <x v="24"/>
    <d v="2015-04-13T17:17:52"/>
    <s v="film &amp; video/science fiction"/>
  </r>
  <r>
    <n v="25"/>
    <s v="Threshold (Canceled)"/>
    <s v="Film-Makers Ricky Comuniello &amp; Ian Weeks are at it again - for the 1st time. We need your support for a modern Sci-Fiction short film"/>
    <n v="4500"/>
    <n v="338"/>
    <x v="0"/>
    <x v="0"/>
    <x v="0"/>
    <x v="0"/>
    <x v="0"/>
    <b v="0"/>
    <x v="1"/>
    <s v="USD"/>
    <b v="1"/>
    <n v="1439298052"/>
    <n v="1436965252"/>
    <b v="0"/>
    <n v="9"/>
    <b v="0"/>
    <n v="8"/>
    <n v="37.555555555555557"/>
    <x v="0"/>
    <s v="science fiction"/>
    <x v="25"/>
    <d v="2015-08-11T13:00:52"/>
    <s v="film &amp; video/science fiction"/>
  </r>
  <r>
    <n v="26"/>
    <s v="#CalExit...War of 2020 (Canceled)"/>
    <s v="California and the west have declared their refusal to support the election of a staunch conservative president. Will it be Civil War?"/>
    <n v="20000"/>
    <n v="115"/>
    <x v="0"/>
    <x v="0"/>
    <x v="0"/>
    <x v="0"/>
    <x v="0"/>
    <b v="0"/>
    <x v="1"/>
    <s v="USD"/>
    <b v="1"/>
    <n v="1484698998"/>
    <n v="1479514998"/>
    <b v="0"/>
    <n v="3"/>
    <b v="0"/>
    <n v="1"/>
    <n v="38.333333333333336"/>
    <x v="0"/>
    <s v="science fiction"/>
    <x v="26"/>
    <d v="2017-01-18T00:23:18"/>
    <s v="film &amp; video/science fiction"/>
  </r>
  <r>
    <n v="27"/>
    <s v="Consumed (Static Air) (Canceled)"/>
    <s v="Film makers catch live footage beyond their wildest dreams."/>
    <n v="7000"/>
    <n v="0"/>
    <x v="0"/>
    <x v="0"/>
    <x v="0"/>
    <x v="0"/>
    <x v="0"/>
    <b v="0"/>
    <x v="3"/>
    <s v="GBP"/>
    <b v="0"/>
    <n v="1420741080"/>
    <n v="1417026340"/>
    <b v="0"/>
    <n v="0"/>
    <b v="0"/>
    <n v="0"/>
    <e v="#DIV/0!"/>
    <x v="0"/>
    <s v="science fiction"/>
    <x v="27"/>
    <d v="2015-01-08T18:18:00"/>
    <s v="film &amp; video/science fiction"/>
  </r>
  <r>
    <n v="28"/>
    <s v="Space Gangstars (Canceled)"/>
    <s v="An aspiring pilot decides to take his Dad's ship for a joyride, and learns it was the biggest mistake of his life in this Sci-Fi comedy"/>
    <n v="50000"/>
    <n v="40"/>
    <x v="0"/>
    <x v="0"/>
    <x v="0"/>
    <x v="0"/>
    <x v="0"/>
    <b v="0"/>
    <x v="1"/>
    <s v="USD"/>
    <b v="1"/>
    <n v="1456555536"/>
    <n v="1453963536"/>
    <b v="0"/>
    <n v="2"/>
    <b v="0"/>
    <n v="0"/>
    <n v="20"/>
    <x v="0"/>
    <s v="science fiction"/>
    <x v="28"/>
    <d v="2016-02-27T06:45:36"/>
    <s v="film &amp; video/science fiction"/>
  </r>
  <r>
    <n v="29"/>
    <s v="Dichotomy (Canceled)"/>
    <s v="A provocatively mind-bending sci-fi thriller, this short film project examines opposites and the balance of the universe. #Dichotomy"/>
    <n v="10000"/>
    <n v="92"/>
    <x v="0"/>
    <x v="0"/>
    <x v="0"/>
    <x v="0"/>
    <x v="0"/>
    <b v="0"/>
    <x v="1"/>
    <s v="USD"/>
    <b v="1"/>
    <n v="1419494400"/>
    <n v="1416888470"/>
    <b v="0"/>
    <n v="6"/>
    <b v="0"/>
    <n v="1"/>
    <n v="15.333333333333334"/>
    <x v="0"/>
    <s v="science fiction"/>
    <x v="29"/>
    <d v="2014-12-25T08:00:00"/>
    <s v="film &amp; video/science fiction"/>
  </r>
  <r>
    <n v="30"/>
    <s v="Star Trek First Frontier (Canceled)"/>
    <s v="The untold story of Captain Robert April and the first launching of the starship U.S.S. Enterprise,  NCC-1701"/>
    <n v="130000"/>
    <n v="30112"/>
    <x v="0"/>
    <x v="0"/>
    <x v="0"/>
    <x v="0"/>
    <x v="0"/>
    <b v="0"/>
    <x v="1"/>
    <s v="USD"/>
    <b v="1"/>
    <n v="1432612382"/>
    <n v="1427428382"/>
    <b v="0"/>
    <n v="67"/>
    <b v="0"/>
    <n v="23"/>
    <n v="449.43283582089555"/>
    <x v="0"/>
    <s v="science fiction"/>
    <x v="30"/>
    <d v="2015-05-26T03:53:02"/>
    <s v="film &amp; video/science fiction"/>
  </r>
  <r>
    <n v="31"/>
    <s v="THE ASCENDENCE SHIFT Feature Film (Canceled)"/>
    <s v="The age of a race to the finish between the higher &amp; lower dimensional realms, A fight for consciousness &amp; freedom,THE NEW HUMAN"/>
    <n v="250000"/>
    <n v="140"/>
    <x v="0"/>
    <x v="0"/>
    <x v="0"/>
    <x v="0"/>
    <x v="0"/>
    <b v="0"/>
    <x v="5"/>
    <s v="AUD"/>
    <b v="1"/>
    <n v="1434633191"/>
    <n v="1429449191"/>
    <b v="0"/>
    <n v="5"/>
    <b v="0"/>
    <n v="0"/>
    <n v="28"/>
    <x v="0"/>
    <s v="science fiction"/>
    <x v="31"/>
    <d v="2015-06-18T13:13:11"/>
    <s v="film &amp; video/science fiction"/>
  </r>
  <r>
    <n v="32"/>
    <s v="The Great Dark (Canceled)"/>
    <s v="The Great Dark is a journey through the unimaginable...and un foreseeable..."/>
    <n v="380000"/>
    <n v="30"/>
    <x v="0"/>
    <x v="0"/>
    <x v="0"/>
    <x v="0"/>
    <x v="0"/>
    <b v="0"/>
    <x v="1"/>
    <s v="USD"/>
    <b v="1"/>
    <n v="1411437100"/>
    <n v="1408845100"/>
    <b v="0"/>
    <n v="2"/>
    <b v="0"/>
    <n v="0"/>
    <n v="15"/>
    <x v="0"/>
    <s v="science fiction"/>
    <x v="32"/>
    <d v="2014-09-23T01:51:40"/>
    <s v="film &amp; video/science fiction"/>
  </r>
  <r>
    <n v="33"/>
    <s v="Awakening (Canceled)"/>
    <s v="What would you do if you face something beyond your understanding? If someone you loved disappeared without a trace?"/>
    <n v="50000"/>
    <n v="359"/>
    <x v="0"/>
    <x v="0"/>
    <x v="0"/>
    <x v="0"/>
    <x v="0"/>
    <b v="0"/>
    <x v="1"/>
    <s v="USD"/>
    <b v="1"/>
    <n v="1417532644"/>
    <n v="1413900244"/>
    <b v="0"/>
    <n v="10"/>
    <b v="0"/>
    <n v="1"/>
    <n v="35.9"/>
    <x v="0"/>
    <s v="science fiction"/>
    <x v="33"/>
    <d v="2014-12-02T15:04:04"/>
    <s v="film &amp; video/science fiction"/>
  </r>
  <r>
    <n v="34"/>
    <s v="Quantum Alterations: Sci-fi, Stop Motion &amp; Fantasy Fan Film"/>
    <s v="Fiction Becomes Reality in this non-profit science fiction, stop motion, and fantasy fan film."/>
    <n v="1500"/>
    <n v="40"/>
    <x v="0"/>
    <x v="0"/>
    <x v="0"/>
    <x v="0"/>
    <x v="0"/>
    <b v="0"/>
    <x v="1"/>
    <s v="USD"/>
    <b v="1"/>
    <n v="1433336895"/>
    <n v="1429621695"/>
    <b v="0"/>
    <n v="3"/>
    <b v="0"/>
    <n v="3"/>
    <n v="13.333333333333334"/>
    <x v="0"/>
    <s v="science fiction"/>
    <x v="34"/>
    <d v="2015-06-03T13:08:15"/>
    <s v="film &amp; video/science fiction"/>
  </r>
  <r>
    <n v="35"/>
    <s v="The Last Armada (Canceled)"/>
    <s v="While a shadow of peace was on the horizon,humankind was being threatened by its past.Whispers of threat was being heard from the North"/>
    <n v="1350000"/>
    <n v="81"/>
    <x v="0"/>
    <x v="0"/>
    <x v="0"/>
    <x v="0"/>
    <x v="0"/>
    <b v="0"/>
    <x v="1"/>
    <s v="USD"/>
    <b v="1"/>
    <n v="1437657935"/>
    <n v="1434201935"/>
    <b v="0"/>
    <n v="4"/>
    <b v="0"/>
    <n v="0"/>
    <n v="20.25"/>
    <x v="0"/>
    <s v="science fiction"/>
    <x v="35"/>
    <d v="2015-07-23T13:25:35"/>
    <s v="film &amp; video/science fiction"/>
  </r>
  <r>
    <n v="36"/>
    <s v="Mosaics (Canceled)"/>
    <s v="A short science-fiction film about an underground network of human-animal hybrids &amp; their struggle with oppression &amp; marginalization."/>
    <n v="35000"/>
    <n v="1785"/>
    <x v="0"/>
    <x v="0"/>
    <x v="0"/>
    <x v="0"/>
    <x v="0"/>
    <b v="0"/>
    <x v="2"/>
    <s v="CAD"/>
    <b v="1"/>
    <n v="1407034796"/>
    <n v="1401850796"/>
    <b v="0"/>
    <n v="15"/>
    <b v="0"/>
    <n v="5"/>
    <n v="119"/>
    <x v="0"/>
    <s v="science fiction"/>
    <x v="36"/>
    <d v="2014-08-03T02:59:56"/>
    <s v="film &amp; video/science fiction"/>
  </r>
  <r>
    <n v="37"/>
    <s v="Forever Man (short film) (Canceled)"/>
    <s v="Man's cryogenic chamber and his soulmate's time travel from the distant future allows them to meet in the middle."/>
    <n v="2995"/>
    <n v="8"/>
    <x v="0"/>
    <x v="0"/>
    <x v="0"/>
    <x v="0"/>
    <x v="0"/>
    <b v="0"/>
    <x v="1"/>
    <s v="USD"/>
    <b v="1"/>
    <n v="1456523572"/>
    <n v="1453931572"/>
    <b v="0"/>
    <n v="2"/>
    <b v="0"/>
    <n v="0"/>
    <n v="4"/>
    <x v="0"/>
    <s v="science fiction"/>
    <x v="37"/>
    <d v="2016-02-26T21:52:52"/>
    <s v="film &amp; video/science fiction"/>
  </r>
  <r>
    <n v="3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x v="0"/>
    <x v="0"/>
    <x v="0"/>
    <b v="0"/>
    <x v="1"/>
    <s v="USD"/>
    <b v="1"/>
    <n v="1413942628"/>
    <n v="1411350628"/>
    <b v="0"/>
    <n v="0"/>
    <b v="0"/>
    <n v="0"/>
    <e v="#DIV/0!"/>
    <x v="0"/>
    <s v="science fiction"/>
    <x v="38"/>
    <d v="2014-10-22T01:50:28"/>
    <s v="film &amp; video/science fiction"/>
  </r>
  <r>
    <n v="3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x v="0"/>
    <x v="0"/>
    <x v="0"/>
    <b v="0"/>
    <x v="1"/>
    <s v="USD"/>
    <b v="1"/>
    <n v="1467541545"/>
    <n v="1464085545"/>
    <b v="0"/>
    <n v="1"/>
    <b v="0"/>
    <n v="0"/>
    <n v="10"/>
    <x v="0"/>
    <s v="science fiction"/>
    <x v="39"/>
    <d v="2016-07-03T10:25:45"/>
    <s v="film &amp; video/science fiction"/>
  </r>
  <r>
    <n v="40"/>
    <s v="Anaheim California here we come but we need your help."/>
    <s v="Science Technology Engineering and Math + youth = a brighter tomorrow."/>
    <n v="5000"/>
    <n v="100"/>
    <x v="0"/>
    <x v="0"/>
    <x v="0"/>
    <x v="0"/>
    <x v="0"/>
    <b v="0"/>
    <x v="1"/>
    <s v="USD"/>
    <b v="1"/>
    <n v="1431198562"/>
    <n v="1426014562"/>
    <b v="0"/>
    <n v="1"/>
    <b v="0"/>
    <n v="2"/>
    <n v="100"/>
    <x v="1"/>
    <s v="web"/>
    <x v="40"/>
    <d v="2015-05-09T19:09:22"/>
    <s v="technology/web"/>
  </r>
  <r>
    <n v="41"/>
    <s v="Privster.net - Privacy anywhere, whenever for free."/>
    <s v="In today's day and age every website tracks your IP Address and information, it's time to keep your information private and secure."/>
    <n v="10000"/>
    <n v="140"/>
    <x v="0"/>
    <x v="0"/>
    <x v="0"/>
    <x v="0"/>
    <x v="0"/>
    <b v="0"/>
    <x v="2"/>
    <s v="CAD"/>
    <b v="1"/>
    <n v="1419626139"/>
    <n v="1417034139"/>
    <b v="0"/>
    <n v="6"/>
    <b v="0"/>
    <n v="1"/>
    <n v="23.333333333333332"/>
    <x v="1"/>
    <s v="web"/>
    <x v="41"/>
    <d v="2014-12-26T20:35:39"/>
    <s v="technology/web"/>
  </r>
  <r>
    <n v="4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x v="0"/>
    <x v="0"/>
    <x v="0"/>
    <b v="0"/>
    <x v="1"/>
    <s v="USD"/>
    <b v="1"/>
    <n v="1434654215"/>
    <n v="1432062215"/>
    <b v="0"/>
    <n v="0"/>
    <b v="0"/>
    <n v="0"/>
    <e v="#DIV/0!"/>
    <x v="1"/>
    <s v="web"/>
    <x v="42"/>
    <d v="2015-06-18T19:03:35"/>
    <s v="technology/web"/>
  </r>
  <r>
    <n v="43"/>
    <s v="Randompics.net - Make It Fan Owned And Updated! (Canceled)"/>
    <s v="The admin for Randompics has announced they will be shutting down. I want to run, and improve, this great site!"/>
    <n v="15000"/>
    <n v="590.02"/>
    <x v="0"/>
    <x v="0"/>
    <x v="0"/>
    <x v="0"/>
    <x v="0"/>
    <b v="0"/>
    <x v="1"/>
    <s v="USD"/>
    <b v="1"/>
    <n v="1408029623"/>
    <n v="1405437623"/>
    <b v="0"/>
    <n v="13"/>
    <b v="0"/>
    <n v="4"/>
    <n v="45.386153846153846"/>
    <x v="1"/>
    <s v="web"/>
    <x v="43"/>
    <d v="2014-08-14T15:20:23"/>
    <s v="technology/web"/>
  </r>
  <r>
    <n v="44"/>
    <s v="Don't Shoot the Messenger Chick (Canceled)"/>
    <s v="Bad news is our business. We deliver the news you don't want to and soften the blow with custom designed gifts and personalized verse."/>
    <n v="1500"/>
    <n v="0"/>
    <x v="0"/>
    <x v="0"/>
    <x v="0"/>
    <x v="0"/>
    <x v="0"/>
    <b v="0"/>
    <x v="1"/>
    <s v="USD"/>
    <b v="1"/>
    <n v="1409187056"/>
    <n v="1406595056"/>
    <b v="0"/>
    <n v="0"/>
    <b v="0"/>
    <n v="0"/>
    <e v="#DIV/0!"/>
    <x v="1"/>
    <s v="web"/>
    <x v="44"/>
    <d v="2014-08-28T00:50:56"/>
    <s v="technology/web"/>
  </r>
  <r>
    <n v="45"/>
    <s v="Teach Your Parents iPad (Canceled)"/>
    <s v="An iPad support care package for your parents / seniors."/>
    <n v="5000"/>
    <n v="131"/>
    <x v="0"/>
    <x v="0"/>
    <x v="0"/>
    <x v="0"/>
    <x v="0"/>
    <b v="0"/>
    <x v="1"/>
    <s v="USD"/>
    <b v="1"/>
    <n v="1440318908"/>
    <n v="1436430908"/>
    <b v="0"/>
    <n v="8"/>
    <b v="0"/>
    <n v="3"/>
    <n v="16.375"/>
    <x v="1"/>
    <s v="web"/>
    <x v="45"/>
    <d v="2015-08-23T08:35:08"/>
    <s v="technology/web"/>
  </r>
  <r>
    <n v="4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0"/>
    <x v="0"/>
    <x v="0"/>
    <x v="0"/>
    <b v="0"/>
    <x v="6"/>
    <s v="EUR"/>
    <b v="0"/>
    <n v="1432479600"/>
    <n v="1428507409"/>
    <b v="0"/>
    <n v="1"/>
    <b v="0"/>
    <n v="0"/>
    <n v="10"/>
    <x v="1"/>
    <s v="web"/>
    <x v="46"/>
    <d v="2015-05-24T15:00:00"/>
    <s v="technology/web"/>
  </r>
  <r>
    <n v="47"/>
    <s v="An Online Music Venue Awaits (Canceled)"/>
    <s v="Gritty, upfront reality going the distance hard with a proven track record of insatiable artist. Broadcasted live on the Web."/>
    <n v="250"/>
    <n v="0"/>
    <x v="0"/>
    <x v="0"/>
    <x v="0"/>
    <x v="0"/>
    <x v="0"/>
    <b v="0"/>
    <x v="1"/>
    <s v="USD"/>
    <b v="1"/>
    <n v="1448225336"/>
    <n v="1445629736"/>
    <b v="0"/>
    <n v="0"/>
    <b v="0"/>
    <n v="0"/>
    <e v="#DIV/0!"/>
    <x v="1"/>
    <s v="web"/>
    <x v="47"/>
    <d v="2015-11-22T20:48:56"/>
    <s v="technology/web"/>
  </r>
  <r>
    <n v="4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x v="0"/>
    <x v="0"/>
    <x v="0"/>
    <b v="0"/>
    <x v="1"/>
    <s v="USD"/>
    <b v="1"/>
    <n v="1434405980"/>
    <n v="1431813980"/>
    <b v="0"/>
    <n v="5"/>
    <b v="0"/>
    <n v="1"/>
    <n v="292.2"/>
    <x v="1"/>
    <s v="web"/>
    <x v="48"/>
    <d v="2015-06-15T22:06:20"/>
    <s v="technology/web"/>
  </r>
  <r>
    <n v="49"/>
    <s v="Swap Anything (Canceled)"/>
    <s v="Can we swap, please? - everybody's said it. I want to create a website that enables anybody to trade their items, without money hassle."/>
    <n v="780"/>
    <n v="5"/>
    <x v="0"/>
    <x v="0"/>
    <x v="0"/>
    <x v="0"/>
    <x v="0"/>
    <b v="0"/>
    <x v="3"/>
    <s v="GBP"/>
    <b v="0"/>
    <n v="1448761744"/>
    <n v="1446166144"/>
    <b v="0"/>
    <n v="1"/>
    <b v="0"/>
    <n v="1"/>
    <n v="5"/>
    <x v="1"/>
    <s v="web"/>
    <x v="49"/>
    <d v="2015-11-29T01:49:04"/>
    <s v="technology/web"/>
  </r>
  <r>
    <n v="50"/>
    <s v="UniteChrist (Canceled)"/>
    <s v="We are creating a Christian social network to empower, educate, and connect Christians all over the world."/>
    <n v="13803"/>
    <n v="0"/>
    <x v="0"/>
    <x v="0"/>
    <x v="0"/>
    <x v="0"/>
    <x v="0"/>
    <b v="0"/>
    <x v="1"/>
    <s v="USD"/>
    <b v="1"/>
    <n v="1429732586"/>
    <n v="1427140586"/>
    <b v="0"/>
    <n v="0"/>
    <b v="0"/>
    <n v="0"/>
    <e v="#DIV/0!"/>
    <x v="1"/>
    <s v="web"/>
    <x v="50"/>
    <d v="2015-04-22T19:56:26"/>
    <s v="technology/web"/>
  </r>
  <r>
    <n v="51"/>
    <s v="Securivente (Canceled)"/>
    <s v="Finie la peur de vendre ou acheter d'occasion Ã  un inconnu ! Colis ouverts, photographiÃ©s et testÃ©s. Paiements en ligne sÃ©curisÃ©s."/>
    <n v="80000"/>
    <n v="0"/>
    <x v="0"/>
    <x v="0"/>
    <x v="0"/>
    <x v="0"/>
    <x v="0"/>
    <b v="0"/>
    <x v="7"/>
    <s v="EUR"/>
    <b v="0"/>
    <n v="1453210037"/>
    <n v="1448026037"/>
    <b v="0"/>
    <n v="0"/>
    <b v="0"/>
    <n v="0"/>
    <e v="#DIV/0!"/>
    <x v="1"/>
    <s v="web"/>
    <x v="51"/>
    <d v="2016-01-19T13:27:17"/>
    <s v="technology/web"/>
  </r>
  <r>
    <n v="52"/>
    <s v="Web Streaming 2.0 (Canceled)"/>
    <s v="A Fast and Reliable new Web platform to stream videos from Internet"/>
    <n v="10000"/>
    <n v="0"/>
    <x v="0"/>
    <x v="0"/>
    <x v="0"/>
    <x v="0"/>
    <x v="0"/>
    <b v="0"/>
    <x v="8"/>
    <s v="EUR"/>
    <b v="0"/>
    <n v="1472777146"/>
    <n v="1470185146"/>
    <b v="0"/>
    <n v="0"/>
    <b v="0"/>
    <n v="0"/>
    <e v="#DIV/0!"/>
    <x v="1"/>
    <s v="web"/>
    <x v="52"/>
    <d v="2016-09-02T00:45:46"/>
    <s v="technology/web"/>
  </r>
  <r>
    <n v="5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x v="0"/>
    <x v="0"/>
    <x v="0"/>
    <b v="0"/>
    <x v="1"/>
    <s v="USD"/>
    <b v="1"/>
    <n v="1443675540"/>
    <n v="1441022120"/>
    <b v="0"/>
    <n v="121"/>
    <b v="0"/>
    <n v="21"/>
    <n v="105.93388429752066"/>
    <x v="1"/>
    <s v="web"/>
    <x v="53"/>
    <d v="2015-10-01T04:59:00"/>
    <s v="technology/web"/>
  </r>
  <r>
    <n v="54"/>
    <s v="Lets Reinvent Our Election Process (Canceled)"/>
    <s v="Something is wrong when your choices are between a &quot;giant douche and a turd sandwich.&quot;  So, lets make it better."/>
    <n v="10000"/>
    <n v="0"/>
    <x v="0"/>
    <x v="0"/>
    <x v="0"/>
    <x v="0"/>
    <x v="0"/>
    <b v="0"/>
    <x v="1"/>
    <s v="USD"/>
    <b v="1"/>
    <n v="1466731740"/>
    <n v="1464139740"/>
    <b v="0"/>
    <n v="0"/>
    <b v="0"/>
    <n v="0"/>
    <e v="#DIV/0!"/>
    <x v="1"/>
    <s v="web"/>
    <x v="54"/>
    <d v="2016-06-24T01:29:00"/>
    <s v="technology/web"/>
  </r>
  <r>
    <n v="55"/>
    <s v="PixlDir.com - Simple and fast image hosting. (Canceled)"/>
    <s v="The aim of PixlDir is to deliver the most simple, and fast experience when it comes to uploading images to the web."/>
    <n v="515"/>
    <n v="0"/>
    <x v="0"/>
    <x v="0"/>
    <x v="0"/>
    <x v="0"/>
    <x v="0"/>
    <b v="0"/>
    <x v="9"/>
    <s v="NZD"/>
    <b v="1"/>
    <n v="1443149759"/>
    <n v="1440557759"/>
    <b v="0"/>
    <n v="0"/>
    <b v="0"/>
    <n v="0"/>
    <e v="#DIV/0!"/>
    <x v="1"/>
    <s v="web"/>
    <x v="55"/>
    <d v="2015-09-25T02:55:59"/>
    <s v="technology/web"/>
  </r>
  <r>
    <n v="56"/>
    <s v="S'time Soirees (Canceled)"/>
    <s v="Hormis la similitude envers d'autres rÃ©seaux socials, celui-ci vous permettra d'organiser / participer Ã  des soirÃ©es trÃ¨s facilement !"/>
    <n v="5000"/>
    <n v="0"/>
    <x v="0"/>
    <x v="0"/>
    <x v="0"/>
    <x v="0"/>
    <x v="0"/>
    <b v="0"/>
    <x v="7"/>
    <s v="EUR"/>
    <b v="0"/>
    <n v="1488013307"/>
    <n v="1485421307"/>
    <b v="0"/>
    <n v="0"/>
    <b v="0"/>
    <n v="0"/>
    <e v="#DIV/0!"/>
    <x v="1"/>
    <s v="web"/>
    <x v="56"/>
    <d v="2017-02-25T09:01:47"/>
    <s v="technology/web"/>
  </r>
  <r>
    <n v="5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0"/>
    <x v="0"/>
    <x v="0"/>
    <x v="0"/>
    <b v="0"/>
    <x v="3"/>
    <s v="GBP"/>
    <b v="0"/>
    <n v="1431072843"/>
    <n v="1427184843"/>
    <b v="0"/>
    <n v="3"/>
    <b v="0"/>
    <n v="3"/>
    <n v="20"/>
    <x v="1"/>
    <s v="web"/>
    <x v="57"/>
    <d v="2015-05-08T08:14:03"/>
    <s v="technology/web"/>
  </r>
  <r>
    <n v="58"/>
    <s v="Y2Y Tutors (Canceled)"/>
    <s v="With the cost of education seemingly always on the rise, Y2Y aims to ensure that no student will be left behind through peer tutoring."/>
    <n v="400"/>
    <n v="0"/>
    <x v="0"/>
    <x v="0"/>
    <x v="0"/>
    <x v="0"/>
    <x v="0"/>
    <b v="0"/>
    <x v="1"/>
    <s v="USD"/>
    <b v="1"/>
    <n v="1449689203"/>
    <n v="1447097203"/>
    <b v="0"/>
    <n v="0"/>
    <b v="0"/>
    <n v="0"/>
    <e v="#DIV/0!"/>
    <x v="1"/>
    <s v="web"/>
    <x v="58"/>
    <d v="2015-12-09T19:26:43"/>
    <s v="technology/web"/>
  </r>
  <r>
    <n v="59"/>
    <s v="Big Data (Canceled)"/>
    <s v="Big Data Sets for researchers interested in improving the quality of life."/>
    <n v="2500000"/>
    <n v="1"/>
    <x v="0"/>
    <x v="0"/>
    <x v="0"/>
    <x v="0"/>
    <x v="0"/>
    <b v="0"/>
    <x v="1"/>
    <s v="USD"/>
    <b v="1"/>
    <n v="1416933390"/>
    <n v="1411745790"/>
    <b v="0"/>
    <n v="1"/>
    <b v="0"/>
    <n v="0"/>
    <n v="1"/>
    <x v="1"/>
    <s v="web"/>
    <x v="59"/>
    <d v="2014-11-25T16:36:30"/>
    <s v="technology/web"/>
  </r>
  <r>
    <n v="60"/>
    <s v="iShopGreen.ca - the green product marketplace (Canceled)"/>
    <s v="iShopGreen.ca is an online marketplace that connects consumers and suppliers with green products &amp; services"/>
    <n v="30000"/>
    <n v="300"/>
    <x v="0"/>
    <x v="0"/>
    <x v="0"/>
    <x v="0"/>
    <x v="0"/>
    <b v="0"/>
    <x v="2"/>
    <s v="CAD"/>
    <b v="1"/>
    <n v="1408986738"/>
    <n v="1405098738"/>
    <b v="0"/>
    <n v="1"/>
    <b v="0"/>
    <n v="1"/>
    <n v="300"/>
    <x v="1"/>
    <s v="web"/>
    <x v="60"/>
    <d v="2014-08-25T17:12:18"/>
    <s v="technology/web"/>
  </r>
  <r>
    <n v="6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x v="0"/>
    <x v="0"/>
    <x v="0"/>
    <b v="0"/>
    <x v="1"/>
    <s v="USD"/>
    <b v="1"/>
    <n v="1467934937"/>
    <n v="1465342937"/>
    <b v="0"/>
    <n v="3"/>
    <b v="0"/>
    <n v="1"/>
    <n v="87"/>
    <x v="1"/>
    <s v="web"/>
    <x v="61"/>
    <d v="2016-07-07T23:42:17"/>
    <s v="technology/web"/>
  </r>
  <r>
    <n v="6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x v="0"/>
    <x v="0"/>
    <x v="0"/>
    <b v="0"/>
    <x v="1"/>
    <s v="USD"/>
    <b v="1"/>
    <n v="1467398138"/>
    <n v="1465670138"/>
    <b v="0"/>
    <n v="9"/>
    <b v="0"/>
    <n v="6"/>
    <n v="37.888888888888886"/>
    <x v="1"/>
    <s v="web"/>
    <x v="62"/>
    <d v="2016-07-01T18:35:38"/>
    <s v="technology/web"/>
  </r>
  <r>
    <n v="6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0"/>
    <x v="0"/>
    <x v="0"/>
    <x v="0"/>
    <b v="0"/>
    <x v="5"/>
    <s v="AUD"/>
    <b v="1"/>
    <n v="1432771997"/>
    <n v="1430179997"/>
    <b v="0"/>
    <n v="0"/>
    <b v="0"/>
    <n v="0"/>
    <e v="#DIV/0!"/>
    <x v="1"/>
    <s v="web"/>
    <x v="63"/>
    <d v="2015-05-28T00:13:17"/>
    <s v="technology/web"/>
  </r>
  <r>
    <n v="64"/>
    <s v="NeedSomeLoven.com (Canceled)"/>
    <s v="I am designing a fun, high tech dating website, with over 25 cool features. It is innovate as well as user friendly."/>
    <n v="5000"/>
    <n v="0"/>
    <x v="0"/>
    <x v="0"/>
    <x v="0"/>
    <x v="0"/>
    <x v="0"/>
    <b v="0"/>
    <x v="1"/>
    <s v="USD"/>
    <b v="1"/>
    <n v="1431647041"/>
    <n v="1429055041"/>
    <b v="0"/>
    <n v="0"/>
    <b v="0"/>
    <n v="0"/>
    <e v="#DIV/0!"/>
    <x v="1"/>
    <s v="web"/>
    <x v="64"/>
    <d v="2015-05-14T23:44:01"/>
    <s v="technology/web"/>
  </r>
  <r>
    <n v="65"/>
    <s v="SkyRooms.io Virtual Offices (Canceled)"/>
    <s v="SkyRooms.IO is a social network for business people that actually equips them to do work together. Resume, video conferencing and PM."/>
    <n v="25000"/>
    <n v="0"/>
    <x v="0"/>
    <x v="0"/>
    <x v="0"/>
    <x v="0"/>
    <x v="0"/>
    <b v="0"/>
    <x v="2"/>
    <s v="CAD"/>
    <b v="1"/>
    <n v="1490560177"/>
    <n v="1487971777"/>
    <b v="0"/>
    <n v="0"/>
    <b v="0"/>
    <n v="0"/>
    <e v="#DIV/0!"/>
    <x v="1"/>
    <s v="web"/>
    <x v="65"/>
    <d v="2017-03-26T20:29:37"/>
    <s v="technology/web"/>
  </r>
  <r>
    <n v="6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x v="0"/>
    <x v="0"/>
    <x v="0"/>
    <b v="0"/>
    <x v="1"/>
    <s v="USD"/>
    <b v="1"/>
    <n v="1439644920"/>
    <n v="1436793939"/>
    <b v="0"/>
    <n v="39"/>
    <b v="0"/>
    <n v="17"/>
    <n v="111.41025641025641"/>
    <x v="1"/>
    <s v="web"/>
    <x v="66"/>
    <d v="2015-08-15T13:22:00"/>
    <s v="technology/web"/>
  </r>
  <r>
    <n v="67"/>
    <s v="Privileged Zone - Premium Social Network (Canceled)"/>
    <s v="Social Network - your new digital social life without ads, monitoring and analyses. Freed from the feeling that every step is followed"/>
    <n v="450000"/>
    <n v="90"/>
    <x v="0"/>
    <x v="0"/>
    <x v="0"/>
    <x v="0"/>
    <x v="0"/>
    <b v="0"/>
    <x v="10"/>
    <s v="SEK"/>
    <b v="1"/>
    <n v="1457996400"/>
    <n v="1452842511"/>
    <b v="0"/>
    <n v="1"/>
    <b v="0"/>
    <n v="0"/>
    <n v="90"/>
    <x v="1"/>
    <s v="web"/>
    <x v="67"/>
    <d v="2016-03-14T23:00:00"/>
    <s v="technology/web"/>
  </r>
  <r>
    <n v="68"/>
    <s v="Website for Firearms Education &amp; Sale of Accessories"/>
    <s v="Funding of website design &amp; materials for education about firearms, firearm safety &amp; firearm related apparel"/>
    <n v="5000"/>
    <n v="0"/>
    <x v="0"/>
    <x v="0"/>
    <x v="0"/>
    <x v="0"/>
    <x v="0"/>
    <b v="0"/>
    <x v="1"/>
    <s v="USD"/>
    <b v="1"/>
    <n v="1405269457"/>
    <n v="1402677457"/>
    <b v="0"/>
    <n v="0"/>
    <b v="0"/>
    <n v="0"/>
    <e v="#DIV/0!"/>
    <x v="1"/>
    <s v="web"/>
    <x v="68"/>
    <d v="2014-07-13T16:37:37"/>
    <s v="technology/web"/>
  </r>
  <r>
    <n v="6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0"/>
    <x v="0"/>
    <x v="0"/>
    <x v="0"/>
    <b v="0"/>
    <x v="5"/>
    <s v="AUD"/>
    <b v="1"/>
    <n v="1463239108"/>
    <n v="1460647108"/>
    <b v="0"/>
    <n v="3"/>
    <b v="0"/>
    <n v="0"/>
    <n v="116.66666666666667"/>
    <x v="1"/>
    <s v="web"/>
    <x v="69"/>
    <d v="2016-05-14T15:18:28"/>
    <s v="technology/web"/>
  </r>
  <r>
    <n v="70"/>
    <s v="Ecosteader (Canceled)"/>
    <s v="Land development network for an eco-conscious collective. Community portal features ideas on lean design, green building, urban ecology"/>
    <n v="11999"/>
    <n v="10"/>
    <x v="0"/>
    <x v="0"/>
    <x v="0"/>
    <x v="0"/>
    <x v="0"/>
    <b v="0"/>
    <x v="1"/>
    <s v="USD"/>
    <b v="1"/>
    <n v="1441516200"/>
    <n v="1438959121"/>
    <b v="0"/>
    <n v="1"/>
    <b v="0"/>
    <n v="0"/>
    <n v="10"/>
    <x v="1"/>
    <s v="web"/>
    <x v="70"/>
    <d v="2015-09-06T05:10:00"/>
    <s v="technology/web"/>
  </r>
  <r>
    <n v="71"/>
    <s v="Brevity: A Powerful Online Publishing Software! (Canceled)"/>
    <s v="A Powerful Multimedia-Rich Software that aims at making online publishing very simple."/>
    <n v="50000"/>
    <n v="690"/>
    <x v="0"/>
    <x v="0"/>
    <x v="0"/>
    <x v="0"/>
    <x v="0"/>
    <b v="0"/>
    <x v="2"/>
    <s v="CAD"/>
    <b v="1"/>
    <n v="1464460329"/>
    <n v="1461954729"/>
    <b v="0"/>
    <n v="9"/>
    <b v="0"/>
    <n v="1"/>
    <n v="76.666666666666671"/>
    <x v="1"/>
    <s v="web"/>
    <x v="71"/>
    <d v="2016-05-28T18:32:09"/>
    <s v="technology/web"/>
  </r>
  <r>
    <n v="72"/>
    <s v="UniWherse.com - Bring students future (Canceled)"/>
    <s v="Our goal is to create a system, students can find universities that best match their interests."/>
    <n v="20000"/>
    <n v="0"/>
    <x v="0"/>
    <x v="0"/>
    <x v="0"/>
    <x v="0"/>
    <x v="0"/>
    <b v="0"/>
    <x v="6"/>
    <s v="EUR"/>
    <b v="0"/>
    <n v="1448470165"/>
    <n v="1445874565"/>
    <b v="0"/>
    <n v="0"/>
    <b v="0"/>
    <n v="0"/>
    <e v="#DIV/0!"/>
    <x v="1"/>
    <s v="web"/>
    <x v="72"/>
    <d v="2015-11-25T16:49:25"/>
    <s v="technology/web"/>
  </r>
  <r>
    <n v="7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x v="0"/>
    <x v="0"/>
    <x v="0"/>
    <b v="0"/>
    <x v="1"/>
    <s v="USD"/>
    <b v="1"/>
    <n v="1466204400"/>
    <n v="1463469062"/>
    <b v="0"/>
    <n v="25"/>
    <b v="0"/>
    <n v="12"/>
    <n v="49.8"/>
    <x v="1"/>
    <s v="web"/>
    <x v="73"/>
    <d v="2016-06-17T23:00:00"/>
    <s v="technology/web"/>
  </r>
  <r>
    <n v="74"/>
    <s v="pitchtograndma (Canceled)"/>
    <s v="We help companies to explain what they do in simple, grandma-would-understand terms."/>
    <n v="5000"/>
    <n v="1"/>
    <x v="0"/>
    <x v="0"/>
    <x v="0"/>
    <x v="0"/>
    <x v="0"/>
    <b v="0"/>
    <x v="1"/>
    <s v="USD"/>
    <b v="1"/>
    <n v="1424989029"/>
    <n v="1422397029"/>
    <b v="0"/>
    <n v="1"/>
    <b v="0"/>
    <n v="0"/>
    <n v="1"/>
    <x v="1"/>
    <s v="web"/>
    <x v="74"/>
    <d v="2015-02-26T22:17:09"/>
    <s v="technology/web"/>
  </r>
  <r>
    <n v="75"/>
    <s v="Pleero, A Technology Team Building Website (Canceled)"/>
    <s v="Network used for building technology development teams."/>
    <n v="25000"/>
    <n v="2"/>
    <x v="0"/>
    <x v="0"/>
    <x v="0"/>
    <x v="0"/>
    <x v="0"/>
    <b v="0"/>
    <x v="1"/>
    <s v="USD"/>
    <b v="1"/>
    <n v="1428804762"/>
    <n v="1426212762"/>
    <b v="0"/>
    <n v="1"/>
    <b v="0"/>
    <n v="0"/>
    <n v="2"/>
    <x v="1"/>
    <s v="web"/>
    <x v="75"/>
    <d v="2015-04-12T02:12:42"/>
    <s v="technology/web"/>
  </r>
  <r>
    <n v="76"/>
    <s v="Keto Advice (Canceled)"/>
    <s v="With no central location for keto knowledge, keto advice will be a community run knowledge base."/>
    <n v="2000"/>
    <n v="4"/>
    <x v="0"/>
    <x v="0"/>
    <x v="0"/>
    <x v="0"/>
    <x v="0"/>
    <b v="0"/>
    <x v="3"/>
    <s v="GBP"/>
    <b v="0"/>
    <n v="1433587620"/>
    <n v="1430996150"/>
    <b v="0"/>
    <n v="1"/>
    <b v="0"/>
    <n v="0"/>
    <n v="4"/>
    <x v="1"/>
    <s v="web"/>
    <x v="76"/>
    <d v="2015-06-06T10:47:00"/>
    <s v="technology/web"/>
  </r>
  <r>
    <n v="7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0"/>
    <x v="0"/>
    <x v="0"/>
    <x v="0"/>
    <b v="0"/>
    <x v="3"/>
    <s v="GBP"/>
    <b v="0"/>
    <n v="1488063840"/>
    <n v="1485558318"/>
    <b v="0"/>
    <n v="0"/>
    <b v="0"/>
    <n v="0"/>
    <e v="#DIV/0!"/>
    <x v="1"/>
    <s v="web"/>
    <x v="77"/>
    <d v="2017-02-25T23:04:00"/>
    <s v="technology/web"/>
  </r>
  <r>
    <n v="78"/>
    <s v="W (Canceled)"/>
    <s v="O0"/>
    <n v="200000"/>
    <n v="18"/>
    <x v="0"/>
    <x v="0"/>
    <x v="0"/>
    <x v="0"/>
    <x v="0"/>
    <b v="0"/>
    <x v="11"/>
    <s v="EUR"/>
    <b v="0"/>
    <n v="1490447662"/>
    <n v="1485267262"/>
    <b v="0"/>
    <n v="6"/>
    <b v="0"/>
    <n v="0"/>
    <n v="3"/>
    <x v="1"/>
    <s v="web"/>
    <x v="78"/>
    <d v="2017-03-25T13:14:22"/>
    <s v="technology/web"/>
  </r>
  <r>
    <n v="79"/>
    <s v="Kids Educational Social Media Site (Canceled)"/>
    <s v="Development of a Safe and Educational Social Media site for kids."/>
    <n v="1000000"/>
    <n v="1"/>
    <x v="0"/>
    <x v="0"/>
    <x v="0"/>
    <x v="0"/>
    <x v="0"/>
    <b v="0"/>
    <x v="1"/>
    <s v="USD"/>
    <b v="1"/>
    <n v="1413208795"/>
    <n v="1408024795"/>
    <b v="0"/>
    <n v="1"/>
    <b v="0"/>
    <n v="0"/>
    <n v="1"/>
    <x v="1"/>
    <s v="web"/>
    <x v="79"/>
    <d v="2014-10-13T13:59:55"/>
    <s v="technology/web"/>
  </r>
  <r>
    <n v="80"/>
    <s v="Ristola Plongeur/UTC 300 Meter COSC/ISO Diver (Canceled)"/>
    <s v="Ristola watches made in La Chaux de-Fonds, Switzerland. A new brand of COSC and ISO Certified Professional watches."/>
    <n v="894700"/>
    <n v="19824"/>
    <x v="0"/>
    <x v="0"/>
    <x v="0"/>
    <x v="0"/>
    <x v="0"/>
    <b v="0"/>
    <x v="1"/>
    <s v="USD"/>
    <b v="1"/>
    <n v="1489537560"/>
    <n v="1484357160"/>
    <b v="0"/>
    <n v="6"/>
    <b v="0"/>
    <n v="2"/>
    <n v="3304"/>
    <x v="1"/>
    <s v="wearables"/>
    <x v="80"/>
    <d v="2017-03-15T00:26:00"/>
    <s v="technology/wearables"/>
  </r>
  <r>
    <n v="8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0"/>
    <x v="0"/>
    <x v="0"/>
    <x v="0"/>
    <b v="0"/>
    <x v="3"/>
    <s v="GBP"/>
    <b v="0"/>
    <n v="1485796613"/>
    <n v="1481908613"/>
    <b v="0"/>
    <n v="4"/>
    <b v="0"/>
    <n v="104"/>
    <n v="1300"/>
    <x v="1"/>
    <s v="wearables"/>
    <x v="81"/>
    <d v="2017-01-30T17:16:53"/>
    <s v="technology/wearables"/>
  </r>
  <r>
    <n v="8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x v="0"/>
    <x v="0"/>
    <x v="0"/>
    <b v="0"/>
    <x v="1"/>
    <s v="USD"/>
    <b v="1"/>
    <n v="1450331940"/>
    <n v="1447777514"/>
    <b v="0"/>
    <n v="22"/>
    <b v="0"/>
    <n v="30"/>
    <n v="134.54545454545453"/>
    <x v="1"/>
    <s v="wearables"/>
    <x v="82"/>
    <d v="2015-12-17T05:59:00"/>
    <s v="technology/wearables"/>
  </r>
  <r>
    <n v="83"/>
    <s v="Fashion loves Technology: Lamour, the connected heating shoe (Canceled)"/>
    <s v="Connected, heating, premium quality and comfortable leather sneakers - hand-crafted in France."/>
    <n v="20000"/>
    <n v="3211"/>
    <x v="0"/>
    <x v="0"/>
    <x v="0"/>
    <x v="0"/>
    <x v="0"/>
    <b v="0"/>
    <x v="7"/>
    <s v="EUR"/>
    <b v="0"/>
    <n v="1489680061"/>
    <n v="1487091661"/>
    <b v="0"/>
    <n v="15"/>
    <b v="0"/>
    <n v="16"/>
    <n v="214.06666666666666"/>
    <x v="1"/>
    <s v="wearables"/>
    <x v="83"/>
    <d v="2017-03-16T16:01:01"/>
    <s v="technology/wearables"/>
  </r>
  <r>
    <n v="84"/>
    <s v="AllerGuarder: Bluetooth wristband helps food-allergy kids"/>
    <s v="Harnessing wearable technology as a powerful defense for food-allergy children."/>
    <n v="25000"/>
    <n v="20552"/>
    <x v="0"/>
    <x v="0"/>
    <x v="0"/>
    <x v="0"/>
    <x v="0"/>
    <b v="0"/>
    <x v="1"/>
    <s v="USD"/>
    <b v="1"/>
    <n v="1455814827"/>
    <n v="1453222827"/>
    <b v="0"/>
    <n v="95"/>
    <b v="0"/>
    <n v="82"/>
    <n v="216.33684210526314"/>
    <x v="1"/>
    <s v="wearables"/>
    <x v="84"/>
    <d v="2016-02-18T17:00:27"/>
    <s v="technology/wearables"/>
  </r>
  <r>
    <n v="85"/>
    <s v="Forcite Alpine - World's First smart helmet for snow sports"/>
    <s v="The Forcite Alpine helmet records 4K footage and keeps you connected all in one sleek design."/>
    <n v="200000"/>
    <n v="150102"/>
    <x v="0"/>
    <x v="0"/>
    <x v="0"/>
    <x v="0"/>
    <x v="0"/>
    <b v="0"/>
    <x v="1"/>
    <s v="USD"/>
    <b v="1"/>
    <n v="1446217183"/>
    <n v="1443538783"/>
    <b v="0"/>
    <n v="161"/>
    <b v="0"/>
    <n v="75"/>
    <n v="932.31055900621118"/>
    <x v="1"/>
    <s v="wearables"/>
    <x v="85"/>
    <d v="2015-10-30T14:59:43"/>
    <s v="technology/wearables"/>
  </r>
  <r>
    <n v="86"/>
    <s v="SnuG Watchbands for Moto360 smartwatch (Canceled)"/>
    <s v="Sweat resistant, colorful, durable, CUSTOMIZABLE, watch bands &amp; protector bands that fit the Moto360 smartwatch."/>
    <n v="4000"/>
    <n v="234"/>
    <x v="0"/>
    <x v="0"/>
    <x v="0"/>
    <x v="0"/>
    <x v="0"/>
    <b v="0"/>
    <x v="1"/>
    <s v="USD"/>
    <b v="1"/>
    <n v="1418368260"/>
    <n v="1417654672"/>
    <b v="0"/>
    <n v="8"/>
    <b v="0"/>
    <n v="6"/>
    <n v="29.25"/>
    <x v="1"/>
    <s v="wearables"/>
    <x v="86"/>
    <d v="2014-12-12T07:11:00"/>
    <s v="technology/wearables"/>
  </r>
  <r>
    <n v="87"/>
    <s v="SMART Knee Sleeve that Recommends Rest (Canceled)"/>
    <s v="Our knee sleeve monitors your muscles and recommends rest time (on a mobile app) when it detects overexertion!"/>
    <n v="30000"/>
    <n v="13296"/>
    <x v="0"/>
    <x v="0"/>
    <x v="0"/>
    <x v="0"/>
    <x v="0"/>
    <b v="0"/>
    <x v="1"/>
    <s v="USD"/>
    <b v="1"/>
    <n v="1481727623"/>
    <n v="1478095223"/>
    <b v="0"/>
    <n v="76"/>
    <b v="0"/>
    <n v="44"/>
    <n v="174.94736842105263"/>
    <x v="1"/>
    <s v="wearables"/>
    <x v="87"/>
    <d v="2016-12-14T15:00:23"/>
    <s v="technology/wearables"/>
  </r>
  <r>
    <n v="8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0"/>
    <x v="0"/>
    <x v="0"/>
    <x v="0"/>
    <b v="0"/>
    <x v="12"/>
    <s v="MXN"/>
    <b v="1"/>
    <n v="1482953115"/>
    <n v="1480361115"/>
    <b v="0"/>
    <n v="1"/>
    <b v="0"/>
    <n v="0"/>
    <n v="250"/>
    <x v="1"/>
    <s v="wearables"/>
    <x v="88"/>
    <d v="2016-12-28T19:25:15"/>
    <s v="technology/wearables"/>
  </r>
  <r>
    <n v="8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x v="0"/>
    <x v="0"/>
    <x v="0"/>
    <b v="0"/>
    <x v="1"/>
    <s v="USD"/>
    <b v="1"/>
    <n v="1466346646"/>
    <n v="1463754646"/>
    <b v="0"/>
    <n v="101"/>
    <b v="0"/>
    <n v="13"/>
    <n v="65"/>
    <x v="1"/>
    <s v="wearables"/>
    <x v="89"/>
    <d v="2016-06-19T14:30:46"/>
    <s v="technology/wearables"/>
  </r>
  <r>
    <n v="9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x v="0"/>
    <x v="0"/>
    <x v="0"/>
    <b v="0"/>
    <x v="1"/>
    <s v="USD"/>
    <b v="1"/>
    <n v="1473044340"/>
    <n v="1468180462"/>
    <b v="0"/>
    <n v="4"/>
    <b v="0"/>
    <n v="0"/>
    <n v="55"/>
    <x v="1"/>
    <s v="wearables"/>
    <x v="90"/>
    <d v="2016-09-05T02:59:00"/>
    <s v="technology/wearables"/>
  </r>
  <r>
    <n v="9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x v="0"/>
    <x v="0"/>
    <x v="0"/>
    <b v="0"/>
    <x v="1"/>
    <s v="USD"/>
    <b v="1"/>
    <n v="1418938395"/>
    <n v="1415050395"/>
    <b v="0"/>
    <n v="1"/>
    <b v="0"/>
    <n v="0"/>
    <n v="75"/>
    <x v="1"/>
    <s v="wearables"/>
    <x v="91"/>
    <d v="2014-12-18T21:33:15"/>
    <s v="technology/wearables"/>
  </r>
  <r>
    <n v="9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x v="0"/>
    <x v="0"/>
    <x v="0"/>
    <b v="0"/>
    <x v="1"/>
    <s v="USD"/>
    <b v="1"/>
    <n v="1485254052"/>
    <n v="1481366052"/>
    <b v="0"/>
    <n v="775"/>
    <b v="0"/>
    <n v="21535"/>
    <n v="1389.3561935483872"/>
    <x v="1"/>
    <s v="wearables"/>
    <x v="92"/>
    <d v="2017-01-24T10:34:12"/>
    <s v="technology/wearables"/>
  </r>
  <r>
    <n v="9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x v="0"/>
    <x v="0"/>
    <x v="0"/>
    <b v="0"/>
    <x v="1"/>
    <s v="USD"/>
    <b v="1"/>
    <n v="1451419200"/>
    <n v="1449000056"/>
    <b v="0"/>
    <n v="90"/>
    <b v="0"/>
    <n v="35"/>
    <n v="95.911111111111111"/>
    <x v="1"/>
    <s v="wearables"/>
    <x v="93"/>
    <d v="2015-12-29T20:00:00"/>
    <s v="technology/wearables"/>
  </r>
  <r>
    <n v="94"/>
    <s v="CHEMION: The World's First Smart Glasses (Canceled)"/>
    <s v="CHEMION is an eyewear device that lets you show your creativity to the world."/>
    <n v="10000"/>
    <n v="3060"/>
    <x v="0"/>
    <x v="0"/>
    <x v="0"/>
    <x v="0"/>
    <x v="0"/>
    <b v="0"/>
    <x v="1"/>
    <s v="USD"/>
    <b v="1"/>
    <n v="1420070615"/>
    <n v="1415750615"/>
    <b v="0"/>
    <n v="16"/>
    <b v="0"/>
    <n v="31"/>
    <n v="191.25"/>
    <x v="1"/>
    <s v="wearables"/>
    <x v="94"/>
    <d v="2015-01-01T00:03:35"/>
    <s v="technology/wearables"/>
  </r>
  <r>
    <n v="95"/>
    <s v="SKIN - Wearable music remote control for your mobile phone"/>
    <s v="SKIN - The wearable music remote control which makes your fitness lifestyle a bit easier"/>
    <n v="9000"/>
    <n v="240"/>
    <x v="0"/>
    <x v="0"/>
    <x v="0"/>
    <x v="0"/>
    <x v="0"/>
    <b v="0"/>
    <x v="13"/>
    <s v="CHF"/>
    <b v="0"/>
    <n v="1448489095"/>
    <n v="1445893495"/>
    <b v="0"/>
    <n v="6"/>
    <b v="0"/>
    <n v="3"/>
    <n v="40"/>
    <x v="1"/>
    <s v="wearables"/>
    <x v="95"/>
    <d v="2015-11-25T22:04:55"/>
    <s v="technology/wearables"/>
  </r>
  <r>
    <n v="9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x v="0"/>
    <x v="0"/>
    <x v="0"/>
    <b v="0"/>
    <x v="1"/>
    <s v="USD"/>
    <b v="1"/>
    <n v="1459992856"/>
    <n v="1456108456"/>
    <b v="0"/>
    <n v="38"/>
    <b v="0"/>
    <n v="3"/>
    <n v="74.78947368421052"/>
    <x v="1"/>
    <s v="wearables"/>
    <x v="96"/>
    <d v="2016-04-07T01:34:16"/>
    <s v="technology/wearables"/>
  </r>
  <r>
    <n v="9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x v="0"/>
    <x v="0"/>
    <x v="0"/>
    <b v="0"/>
    <x v="1"/>
    <s v="USD"/>
    <b v="1"/>
    <n v="1448125935"/>
    <n v="1444666335"/>
    <b v="0"/>
    <n v="355"/>
    <b v="0"/>
    <n v="23"/>
    <n v="161.11830985915492"/>
    <x v="1"/>
    <s v="wearables"/>
    <x v="97"/>
    <d v="2015-11-21T17:12:15"/>
    <s v="technology/wearables"/>
  </r>
  <r>
    <n v="98"/>
    <s v="Owl (Canceled)"/>
    <s v="Owl is a fitness tracker along with an accompanying iOS app, that is both fun and interactive for children."/>
    <n v="20000"/>
    <n v="621"/>
    <x v="0"/>
    <x v="0"/>
    <x v="0"/>
    <x v="0"/>
    <x v="0"/>
    <b v="0"/>
    <x v="1"/>
    <s v="USD"/>
    <b v="1"/>
    <n v="1468496933"/>
    <n v="1465904933"/>
    <b v="0"/>
    <n v="7"/>
    <b v="0"/>
    <n v="3"/>
    <n v="88.714285714285708"/>
    <x v="1"/>
    <s v="wearables"/>
    <x v="98"/>
    <d v="2016-07-14T11:48:53"/>
    <s v="technology/wearables"/>
  </r>
  <r>
    <n v="99"/>
    <s v="Tempi - The Smart Way to Monitor Temperature and Humidity"/>
    <s v="Tempi Is a Wearable Bluetooth Device That Gives Accurate Temperature and Humidity Readings."/>
    <n v="45000"/>
    <n v="21300"/>
    <x v="0"/>
    <x v="0"/>
    <x v="0"/>
    <x v="0"/>
    <x v="0"/>
    <b v="0"/>
    <x v="1"/>
    <s v="USD"/>
    <b v="1"/>
    <n v="1423092149"/>
    <n v="1420500149"/>
    <b v="0"/>
    <n v="400"/>
    <b v="0"/>
    <n v="47"/>
    <n v="53.25"/>
    <x v="1"/>
    <s v="wearables"/>
    <x v="99"/>
    <d v="2015-02-04T23:22:29"/>
    <s v="technology/wearables"/>
  </r>
  <r>
    <n v="10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x v="0"/>
    <x v="0"/>
    <x v="0"/>
    <b v="0"/>
    <x v="1"/>
    <s v="USD"/>
    <b v="1"/>
    <n v="1472317209"/>
    <n v="1469725209"/>
    <b v="0"/>
    <n v="1"/>
    <b v="0"/>
    <n v="0"/>
    <n v="250"/>
    <x v="2"/>
    <s v="audio"/>
    <x v="100"/>
    <d v="2016-08-27T17:00:09"/>
    <s v="journalism/audio"/>
  </r>
  <r>
    <n v="101"/>
    <s v="Industry Success Project (Canceled)"/>
    <s v="I am trying to document what it is like to plunge head first into the music/audio industry as an intern."/>
    <n v="50"/>
    <n v="0"/>
    <x v="0"/>
    <x v="0"/>
    <x v="0"/>
    <x v="0"/>
    <x v="0"/>
    <b v="0"/>
    <x v="1"/>
    <s v="USD"/>
    <b v="1"/>
    <n v="1406769992"/>
    <n v="1405041992"/>
    <b v="0"/>
    <n v="0"/>
    <b v="0"/>
    <n v="0"/>
    <e v="#DIV/0!"/>
    <x v="2"/>
    <s v="audio"/>
    <x v="101"/>
    <d v="2014-07-31T01:26:32"/>
    <s v="journalism/audio"/>
  </r>
  <r>
    <n v="102"/>
    <s v="Ben's Top 5 podcast (Canceled)"/>
    <s v="Hello! I'm Ben and I have been wanting to start a podcast for a while. I am looking to kickstart the process and get into the game!"/>
    <n v="650"/>
    <n v="10"/>
    <x v="0"/>
    <x v="0"/>
    <x v="0"/>
    <x v="0"/>
    <x v="0"/>
    <b v="0"/>
    <x v="1"/>
    <s v="USD"/>
    <b v="1"/>
    <n v="1410516000"/>
    <n v="1406824948"/>
    <b v="0"/>
    <n v="1"/>
    <b v="0"/>
    <n v="2"/>
    <n v="10"/>
    <x v="2"/>
    <s v="audio"/>
    <x v="102"/>
    <d v="2014-09-12T10:00:00"/>
    <s v="journalism/audio"/>
  </r>
  <r>
    <n v="103"/>
    <s v="Printing TONE Audio 10th Anniversary Edition! (Canceled)"/>
    <s v="We're seeking funding for a special 10th Anniversary PRINT EDITION! Receive your own copy for only $8"/>
    <n v="100000"/>
    <n v="8537"/>
    <x v="0"/>
    <x v="0"/>
    <x v="0"/>
    <x v="0"/>
    <x v="0"/>
    <b v="0"/>
    <x v="1"/>
    <s v="USD"/>
    <b v="1"/>
    <n v="1432101855"/>
    <n v="1429509855"/>
    <b v="0"/>
    <n v="292"/>
    <b v="0"/>
    <n v="9"/>
    <n v="29.236301369863014"/>
    <x v="2"/>
    <s v="audio"/>
    <x v="103"/>
    <d v="2015-05-20T06:04:15"/>
    <s v="journalism/audio"/>
  </r>
  <r>
    <n v="104"/>
    <s v="Podcast for fun! (Canceled)"/>
    <s v="Hi. I'm looking to raise some funds to get some microphones, some interfaces to hook XLR to my iPad/iPhone/iMac. Plus some other stuff."/>
    <n v="7000"/>
    <n v="6"/>
    <x v="0"/>
    <x v="0"/>
    <x v="0"/>
    <x v="0"/>
    <x v="0"/>
    <b v="0"/>
    <x v="1"/>
    <s v="USD"/>
    <b v="1"/>
    <n v="1425587220"/>
    <n v="1420668801"/>
    <b v="0"/>
    <n v="2"/>
    <b v="0"/>
    <n v="0"/>
    <n v="3"/>
    <x v="2"/>
    <s v="audio"/>
    <x v="104"/>
    <d v="2015-03-05T20:27:00"/>
    <s v="journalism/audio"/>
  </r>
  <r>
    <n v="105"/>
    <s v="In Case Of Emergency (Canceled)"/>
    <s v="In Case Of Emergency is a radio talk show for preppers, beginning preppers, and with preparedness in mind."/>
    <n v="10000"/>
    <n v="266"/>
    <x v="0"/>
    <x v="0"/>
    <x v="0"/>
    <x v="0"/>
    <x v="0"/>
    <b v="0"/>
    <x v="1"/>
    <s v="USD"/>
    <b v="1"/>
    <n v="1408827550"/>
    <n v="1406235550"/>
    <b v="0"/>
    <n v="8"/>
    <b v="0"/>
    <n v="3"/>
    <n v="33.25"/>
    <x v="2"/>
    <s v="audio"/>
    <x v="105"/>
    <d v="2014-08-23T20:59:10"/>
    <s v="journalism/audio"/>
  </r>
  <r>
    <n v="106"/>
    <s v="All Things Horses Podcast (Canceled)"/>
    <s v="All Things Horses is slowly becoming the greatest podcast on the internet and we are looking to upgrade the studio and software."/>
    <n v="3000"/>
    <n v="0"/>
    <x v="0"/>
    <x v="0"/>
    <x v="0"/>
    <x v="0"/>
    <x v="0"/>
    <b v="0"/>
    <x v="11"/>
    <s v="EUR"/>
    <b v="0"/>
    <n v="1451161560"/>
    <n v="1447273560"/>
    <b v="0"/>
    <n v="0"/>
    <b v="0"/>
    <n v="0"/>
    <e v="#DIV/0!"/>
    <x v="2"/>
    <s v="audio"/>
    <x v="106"/>
    <d v="2015-12-26T20:26:00"/>
    <s v="journalism/audio"/>
  </r>
  <r>
    <n v="107"/>
    <s v="Start a New Podcast (Canceled)"/>
    <s v="I wish to start a new podcast called Voices of Texas, and I want to interview interesting people of Texas each week."/>
    <n v="2000"/>
    <n v="1"/>
    <x v="0"/>
    <x v="0"/>
    <x v="0"/>
    <x v="0"/>
    <x v="0"/>
    <b v="0"/>
    <x v="1"/>
    <s v="USD"/>
    <b v="1"/>
    <n v="1415219915"/>
    <n v="1412624315"/>
    <b v="0"/>
    <n v="1"/>
    <b v="0"/>
    <n v="0"/>
    <n v="1"/>
    <x v="2"/>
    <s v="audio"/>
    <x v="107"/>
    <d v="2014-11-05T20:38:35"/>
    <s v="journalism/audio"/>
  </r>
  <r>
    <n v="10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x v="0"/>
    <x v="0"/>
    <x v="0"/>
    <b v="0"/>
    <x v="1"/>
    <s v="USD"/>
    <b v="1"/>
    <n v="1474766189"/>
    <n v="1471310189"/>
    <b v="0"/>
    <n v="4"/>
    <b v="0"/>
    <n v="1"/>
    <n v="53"/>
    <x v="2"/>
    <s v="audio"/>
    <x v="108"/>
    <d v="2016-09-25T01:16:29"/>
    <s v="journalism/audio"/>
  </r>
  <r>
    <n v="109"/>
    <s v="J1 (Canceled)"/>
    <s v="------"/>
    <n v="12000"/>
    <n v="0"/>
    <x v="0"/>
    <x v="0"/>
    <x v="0"/>
    <x v="0"/>
    <x v="0"/>
    <b v="0"/>
    <x v="1"/>
    <s v="USD"/>
    <b v="1"/>
    <n v="1455272445"/>
    <n v="1452680445"/>
    <b v="0"/>
    <n v="0"/>
    <b v="0"/>
    <n v="0"/>
    <e v="#DIV/0!"/>
    <x v="2"/>
    <s v="audio"/>
    <x v="109"/>
    <d v="2016-02-12T10:20:45"/>
    <s v="journalism/audio"/>
  </r>
  <r>
    <n v="110"/>
    <s v="The (Secular) Barbershop Podcast (Canceled)"/>
    <s v="Secularism is on the rise and I hear you.Talk to me."/>
    <n v="2500"/>
    <n v="0"/>
    <x v="0"/>
    <x v="0"/>
    <x v="0"/>
    <x v="0"/>
    <x v="0"/>
    <b v="0"/>
    <x v="1"/>
    <s v="USD"/>
    <b v="1"/>
    <n v="1442257677"/>
    <n v="1439665677"/>
    <b v="0"/>
    <n v="0"/>
    <b v="0"/>
    <n v="0"/>
    <e v="#DIV/0!"/>
    <x v="2"/>
    <s v="audio"/>
    <x v="110"/>
    <d v="2015-09-14T19:07:57"/>
    <s v="journalism/audio"/>
  </r>
  <r>
    <n v="111"/>
    <s v="Now You Know Podcast (Canceled)"/>
    <s v="Inspired by some great podcasters as well as my desire to learn from many people about many topics, plus just to inform people."/>
    <n v="500"/>
    <n v="0"/>
    <x v="0"/>
    <x v="0"/>
    <x v="0"/>
    <x v="0"/>
    <x v="0"/>
    <b v="0"/>
    <x v="1"/>
    <s v="USD"/>
    <b v="1"/>
    <n v="1409098825"/>
    <n v="1406679625"/>
    <b v="0"/>
    <n v="0"/>
    <b v="0"/>
    <n v="0"/>
    <e v="#DIV/0!"/>
    <x v="2"/>
    <s v="audio"/>
    <x v="111"/>
    <d v="2014-08-27T00:20:25"/>
    <s v="journalism/audio"/>
  </r>
  <r>
    <n v="11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x v="0"/>
    <x v="0"/>
    <x v="0"/>
    <b v="0"/>
    <x v="1"/>
    <s v="USD"/>
    <b v="1"/>
    <n v="1465243740"/>
    <n v="1461438495"/>
    <b v="0"/>
    <n v="0"/>
    <b v="0"/>
    <n v="0"/>
    <e v="#DIV/0!"/>
    <x v="2"/>
    <s v="audio"/>
    <x v="112"/>
    <d v="2016-06-06T20:09:00"/>
    <s v="journalism/audio"/>
  </r>
  <r>
    <n v="113"/>
    <s v="A day in the life of...(podcast) (Canceled)"/>
    <s v="How well do you know the stranger walking past you or the neighbor up the street? Extraordinary stories told by everyday people."/>
    <n v="1500"/>
    <n v="15"/>
    <x v="0"/>
    <x v="0"/>
    <x v="0"/>
    <x v="0"/>
    <x v="0"/>
    <b v="0"/>
    <x v="1"/>
    <s v="USD"/>
    <b v="1"/>
    <n v="1488773332"/>
    <n v="1486613332"/>
    <b v="0"/>
    <n v="1"/>
    <b v="0"/>
    <n v="1"/>
    <n v="15"/>
    <x v="2"/>
    <s v="audio"/>
    <x v="113"/>
    <d v="2017-03-06T04:08:52"/>
    <s v="journalism/audio"/>
  </r>
  <r>
    <n v="11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x v="0"/>
    <x v="0"/>
    <x v="0"/>
    <b v="0"/>
    <x v="1"/>
    <s v="USD"/>
    <b v="1"/>
    <n v="1407708000"/>
    <n v="1405110399"/>
    <b v="0"/>
    <n v="0"/>
    <b v="0"/>
    <n v="0"/>
    <e v="#DIV/0!"/>
    <x v="2"/>
    <s v="audio"/>
    <x v="114"/>
    <d v="2014-08-10T22:00:00"/>
    <s v="journalism/audio"/>
  </r>
  <r>
    <n v="115"/>
    <s v="The Smile High Podcast Club Season 3 (Canceled)"/>
    <s v="This project is to fund Season 3 of the SHPC.  Our plan is to produce 24 more spectacular episodes to share with the world."/>
    <n v="3500"/>
    <n v="0"/>
    <x v="0"/>
    <x v="0"/>
    <x v="0"/>
    <x v="0"/>
    <x v="0"/>
    <b v="0"/>
    <x v="1"/>
    <s v="USD"/>
    <b v="1"/>
    <n v="1457394545"/>
    <n v="1454802545"/>
    <b v="0"/>
    <n v="0"/>
    <b v="0"/>
    <n v="0"/>
    <e v="#DIV/0!"/>
    <x v="2"/>
    <s v="audio"/>
    <x v="115"/>
    <d v="2016-03-07T23:49:05"/>
    <s v="journalism/audio"/>
  </r>
  <r>
    <n v="116"/>
    <s v="Suburban Disorder Podcast (Canceled)"/>
    <s v="a podcast about everyday life, friends talking about music, movies, tv, relationships. conversations we have all had and can relate to"/>
    <n v="10000"/>
    <n v="0"/>
    <x v="0"/>
    <x v="0"/>
    <x v="0"/>
    <x v="0"/>
    <x v="0"/>
    <b v="0"/>
    <x v="1"/>
    <s v="USD"/>
    <b v="1"/>
    <n v="1429892177"/>
    <n v="1424711777"/>
    <b v="0"/>
    <n v="0"/>
    <b v="0"/>
    <n v="0"/>
    <e v="#DIV/0!"/>
    <x v="2"/>
    <s v="audio"/>
    <x v="116"/>
    <d v="2015-04-24T16:16:17"/>
    <s v="journalism/audio"/>
  </r>
  <r>
    <n v="117"/>
    <s v="Support Independent Media (Canceled)"/>
    <s v="Sayin it Plain is a Independent Radio Show created to inform the public and empower the community."/>
    <n v="10000"/>
    <n v="0"/>
    <x v="0"/>
    <x v="0"/>
    <x v="0"/>
    <x v="0"/>
    <x v="0"/>
    <b v="0"/>
    <x v="1"/>
    <s v="USD"/>
    <b v="1"/>
    <n v="1480888483"/>
    <n v="1478292883"/>
    <b v="0"/>
    <n v="0"/>
    <b v="0"/>
    <n v="0"/>
    <e v="#DIV/0!"/>
    <x v="2"/>
    <s v="audio"/>
    <x v="117"/>
    <d v="2016-12-04T21:54:43"/>
    <s v="journalism/audio"/>
  </r>
  <r>
    <n v="118"/>
    <s v="The Body Politic Radio (Canceled)"/>
    <s v="An investigative series on 790 KABC Radio on the ravages of addiction and what options millions of people have for hopeful recovery."/>
    <n v="40000"/>
    <n v="0"/>
    <x v="0"/>
    <x v="0"/>
    <x v="0"/>
    <x v="0"/>
    <x v="0"/>
    <b v="0"/>
    <x v="1"/>
    <s v="USD"/>
    <b v="1"/>
    <n v="1427328000"/>
    <n v="1423777043"/>
    <b v="0"/>
    <n v="0"/>
    <b v="0"/>
    <n v="0"/>
    <e v="#DIV/0!"/>
    <x v="2"/>
    <s v="audio"/>
    <x v="118"/>
    <d v="2015-03-26T00:00:00"/>
    <s v="journalism/audio"/>
  </r>
  <r>
    <n v="119"/>
    <s v="Voice Over Artist (Canceled)"/>
    <s v="Turning myself into a vocal artist."/>
    <n v="1100"/>
    <n v="0"/>
    <x v="0"/>
    <x v="0"/>
    <x v="0"/>
    <x v="0"/>
    <x v="0"/>
    <b v="0"/>
    <x v="1"/>
    <s v="USD"/>
    <b v="1"/>
    <n v="1426269456"/>
    <n v="1423681056"/>
    <b v="0"/>
    <n v="0"/>
    <b v="0"/>
    <n v="0"/>
    <e v="#DIV/0!"/>
    <x v="2"/>
    <s v="audio"/>
    <x v="119"/>
    <d v="2015-03-13T17:57:36"/>
    <s v="journalism/audio"/>
  </r>
  <r>
    <n v="120"/>
    <s v="Reality  Check (Canceled)"/>
    <s v="Reality Check is a weekly Internet Radio Show. Along with my co-host and engineer we discuss the issues of the day relevant to you!."/>
    <n v="5000"/>
    <n v="50"/>
    <x v="0"/>
    <x v="0"/>
    <x v="0"/>
    <x v="0"/>
    <x v="0"/>
    <b v="0"/>
    <x v="1"/>
    <s v="USD"/>
    <b v="1"/>
    <n v="1429134893"/>
    <n v="1426542893"/>
    <b v="0"/>
    <n v="1"/>
    <b v="0"/>
    <n v="1"/>
    <n v="50"/>
    <x v="2"/>
    <s v="audio"/>
    <x v="120"/>
    <d v="2015-04-15T21:54:53"/>
    <s v="journalism/audio"/>
  </r>
  <r>
    <n v="121"/>
    <s v="Chat Box 23 (Canceled)"/>
    <s v="T.O., Adi &amp; Mercedes discuss their point of views, women's issues &amp; Hollywood Hotties."/>
    <n v="4000"/>
    <n v="0"/>
    <x v="0"/>
    <x v="0"/>
    <x v="0"/>
    <x v="0"/>
    <x v="0"/>
    <b v="0"/>
    <x v="1"/>
    <s v="USD"/>
    <b v="1"/>
    <n v="1462150800"/>
    <n v="1456987108"/>
    <b v="0"/>
    <n v="0"/>
    <b v="0"/>
    <n v="0"/>
    <e v="#DIV/0!"/>
    <x v="2"/>
    <s v="audio"/>
    <x v="121"/>
    <d v="2016-05-02T01:00:00"/>
    <s v="journalism/audio"/>
  </r>
  <r>
    <n v="122"/>
    <s v="RETURNING AT A LATER DATE"/>
    <s v="SEE US ON PATREON www.badgirlartwork.com"/>
    <n v="199"/>
    <n v="190"/>
    <x v="0"/>
    <x v="0"/>
    <x v="0"/>
    <x v="0"/>
    <x v="0"/>
    <b v="0"/>
    <x v="1"/>
    <s v="USD"/>
    <b v="1"/>
    <n v="1468351341"/>
    <n v="1467746541"/>
    <b v="0"/>
    <n v="4"/>
    <b v="0"/>
    <n v="95"/>
    <n v="47.5"/>
    <x v="2"/>
    <s v="audio"/>
    <x v="122"/>
    <d v="2016-07-12T19:22:21"/>
    <s v="journalism/audio"/>
  </r>
  <r>
    <n v="12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x v="0"/>
    <x v="0"/>
    <x v="0"/>
    <b v="0"/>
    <x v="1"/>
    <s v="USD"/>
    <b v="1"/>
    <n v="1472604262"/>
    <n v="1470012262"/>
    <b v="0"/>
    <n v="0"/>
    <b v="0"/>
    <n v="0"/>
    <e v="#DIV/0!"/>
    <x v="2"/>
    <s v="audio"/>
    <x v="123"/>
    <d v="2016-08-31T00:44:22"/>
    <s v="journalism/audio"/>
  </r>
  <r>
    <n v="124"/>
    <s v="&quot;I Dreamed Last Night&quot; Album (Canceled)"/>
    <s v="Modern Celtic influenced CD.  Help me finish what I started before the stroke."/>
    <n v="15000"/>
    <n v="1060"/>
    <x v="0"/>
    <x v="0"/>
    <x v="0"/>
    <x v="0"/>
    <x v="0"/>
    <b v="0"/>
    <x v="1"/>
    <s v="USD"/>
    <b v="1"/>
    <n v="1402060302"/>
    <n v="1396876302"/>
    <b v="0"/>
    <n v="18"/>
    <b v="0"/>
    <n v="7"/>
    <n v="58.888888888888886"/>
    <x v="3"/>
    <s v="world music"/>
    <x v="124"/>
    <d v="2014-06-06T13:11:42"/>
    <s v="music/world music"/>
  </r>
  <r>
    <n v="125"/>
    <s v="Cesar Chavez's First Music Album (Canceled)"/>
    <s v="My first music album is a collection of 9 songs honoring Mexico's prolific composer, Jose Alfredo Jimenez with my artistic vision."/>
    <n v="3000"/>
    <n v="132"/>
    <x v="0"/>
    <x v="0"/>
    <x v="0"/>
    <x v="0"/>
    <x v="0"/>
    <b v="0"/>
    <x v="1"/>
    <s v="USD"/>
    <b v="1"/>
    <n v="1382478278"/>
    <n v="1377294278"/>
    <b v="0"/>
    <n v="3"/>
    <b v="0"/>
    <n v="4"/>
    <n v="44"/>
    <x v="3"/>
    <s v="world music"/>
    <x v="125"/>
    <d v="2013-10-22T21:44:38"/>
    <s v="music/world music"/>
  </r>
  <r>
    <n v="126"/>
    <s v="Pavlo is Filming  a PBS Concert Special (Canceled)"/>
    <s v="Pavlo will be independently filming his second full length PBS Special and DVD in May with director George Veras"/>
    <n v="50000"/>
    <n v="1937"/>
    <x v="0"/>
    <x v="0"/>
    <x v="0"/>
    <x v="0"/>
    <x v="0"/>
    <b v="0"/>
    <x v="1"/>
    <s v="USD"/>
    <b v="1"/>
    <n v="1398042000"/>
    <n v="1395089981"/>
    <b v="0"/>
    <n v="40"/>
    <b v="0"/>
    <n v="4"/>
    <n v="48.424999999999997"/>
    <x v="3"/>
    <s v="world music"/>
    <x v="126"/>
    <d v="2014-04-21T01:00:00"/>
    <s v="music/world music"/>
  </r>
  <r>
    <n v="1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x v="0"/>
    <x v="0"/>
    <x v="0"/>
    <b v="0"/>
    <x v="1"/>
    <s v="USD"/>
    <b v="1"/>
    <n v="1407394800"/>
    <n v="1404770616"/>
    <b v="0"/>
    <n v="0"/>
    <b v="0"/>
    <n v="0"/>
    <e v="#DIV/0!"/>
    <x v="3"/>
    <s v="world music"/>
    <x v="127"/>
    <d v="2014-08-07T07:00:00"/>
    <s v="music/world music"/>
  </r>
  <r>
    <n v="1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x v="0"/>
    <x v="0"/>
    <x v="0"/>
    <b v="0"/>
    <x v="1"/>
    <s v="USD"/>
    <b v="1"/>
    <n v="1317231008"/>
    <n v="1312047008"/>
    <b v="0"/>
    <n v="24"/>
    <b v="0"/>
    <n v="29"/>
    <n v="61.041666666666664"/>
    <x v="3"/>
    <s v="world music"/>
    <x v="128"/>
    <d v="2011-09-28T17:30:08"/>
    <s v="music/world music"/>
  </r>
  <r>
    <n v="1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x v="0"/>
    <x v="0"/>
    <x v="0"/>
    <b v="0"/>
    <x v="1"/>
    <s v="USD"/>
    <b v="1"/>
    <n v="1334592000"/>
    <n v="1331982127"/>
    <b v="0"/>
    <n v="1"/>
    <b v="0"/>
    <n v="1"/>
    <n v="25"/>
    <x v="3"/>
    <s v="world music"/>
    <x v="129"/>
    <d v="2012-04-16T16:00:00"/>
    <s v="music/world music"/>
  </r>
  <r>
    <n v="1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x v="0"/>
    <x v="0"/>
    <x v="0"/>
    <b v="0"/>
    <x v="1"/>
    <s v="USD"/>
    <b v="1"/>
    <n v="1298589630"/>
    <n v="1295997630"/>
    <b v="0"/>
    <n v="0"/>
    <b v="0"/>
    <n v="0"/>
    <e v="#DIV/0!"/>
    <x v="3"/>
    <s v="world music"/>
    <x v="130"/>
    <d v="2011-02-24T23:20:30"/>
    <s v="music/world music"/>
  </r>
  <r>
    <n v="1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x v="0"/>
    <x v="0"/>
    <x v="0"/>
    <b v="0"/>
    <x v="1"/>
    <s v="USD"/>
    <b v="1"/>
    <n v="1440723600"/>
    <n v="1436394968"/>
    <b v="0"/>
    <n v="0"/>
    <b v="0"/>
    <n v="0"/>
    <e v="#DIV/0!"/>
    <x v="3"/>
    <s v="world music"/>
    <x v="131"/>
    <d v="2015-08-28T01:00:00"/>
    <s v="music/world music"/>
  </r>
  <r>
    <n v="1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x v="0"/>
    <x v="0"/>
    <x v="0"/>
    <b v="0"/>
    <x v="1"/>
    <s v="USD"/>
    <b v="1"/>
    <n v="1381090870"/>
    <n v="1377030070"/>
    <b v="0"/>
    <n v="1"/>
    <b v="0"/>
    <n v="1"/>
    <n v="40"/>
    <x v="3"/>
    <s v="world music"/>
    <x v="132"/>
    <d v="2013-10-06T20:21:10"/>
    <s v="music/world music"/>
  </r>
  <r>
    <n v="1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x v="0"/>
    <x v="0"/>
    <x v="0"/>
    <b v="0"/>
    <x v="1"/>
    <s v="USD"/>
    <b v="1"/>
    <n v="1329864374"/>
    <n v="1328049974"/>
    <b v="0"/>
    <n v="6"/>
    <b v="0"/>
    <n v="12"/>
    <n v="19.333333333333332"/>
    <x v="3"/>
    <s v="world music"/>
    <x v="133"/>
    <d v="2012-02-21T22:46:14"/>
    <s v="music/world music"/>
  </r>
  <r>
    <n v="134"/>
    <s v="Lionstar International Tour 2015 (Canceled)"/>
    <s v="We have been offered shows all over the world, to reach places and people with our music, for the experience of just doing it!"/>
    <n v="50000"/>
    <n v="0"/>
    <x v="0"/>
    <x v="0"/>
    <x v="0"/>
    <x v="0"/>
    <x v="0"/>
    <b v="0"/>
    <x v="3"/>
    <s v="GBP"/>
    <b v="0"/>
    <n v="1422903342"/>
    <n v="1420311342"/>
    <b v="0"/>
    <n v="0"/>
    <b v="0"/>
    <n v="0"/>
    <e v="#DIV/0!"/>
    <x v="3"/>
    <s v="world music"/>
    <x v="134"/>
    <d v="2015-02-02T18:55:42"/>
    <s v="music/world music"/>
  </r>
  <r>
    <n v="1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x v="0"/>
    <x v="0"/>
    <x v="0"/>
    <b v="0"/>
    <x v="1"/>
    <s v="USD"/>
    <b v="1"/>
    <n v="1387077299"/>
    <n v="1383621299"/>
    <b v="0"/>
    <n v="6"/>
    <b v="0"/>
    <n v="3"/>
    <n v="35"/>
    <x v="3"/>
    <s v="world music"/>
    <x v="135"/>
    <d v="2013-12-15T03:14:59"/>
    <s v="music/world music"/>
  </r>
  <r>
    <n v="136"/>
    <s v="&quot;Volando&quot; CD Release (Canceled)"/>
    <s v="Raising money to give the musicians their due."/>
    <n v="2500"/>
    <n v="0"/>
    <x v="0"/>
    <x v="0"/>
    <x v="0"/>
    <x v="0"/>
    <x v="0"/>
    <b v="0"/>
    <x v="1"/>
    <s v="USD"/>
    <b v="1"/>
    <n v="1343491200"/>
    <n v="1342801164"/>
    <b v="0"/>
    <n v="0"/>
    <b v="0"/>
    <n v="0"/>
    <e v="#DIV/0!"/>
    <x v="3"/>
    <s v="world music"/>
    <x v="136"/>
    <d v="2012-07-28T16:00:00"/>
    <s v="music/world music"/>
  </r>
  <r>
    <n v="137"/>
    <s v="John Grover touches the world (Canceled)"/>
    <s v="We have the songs, concept, need to add songs and mix/package for shows in Hawaii, book dates outside of Maui and advance his message"/>
    <n v="25000"/>
    <n v="0"/>
    <x v="0"/>
    <x v="0"/>
    <x v="0"/>
    <x v="0"/>
    <x v="0"/>
    <b v="0"/>
    <x v="1"/>
    <s v="USD"/>
    <b v="1"/>
    <n v="1345790865"/>
    <n v="1344062865"/>
    <b v="0"/>
    <n v="0"/>
    <b v="0"/>
    <n v="0"/>
    <e v="#DIV/0!"/>
    <x v="3"/>
    <s v="world music"/>
    <x v="137"/>
    <d v="2012-08-24T06:47:45"/>
    <s v="music/world music"/>
  </r>
  <r>
    <n v="1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x v="0"/>
    <x v="0"/>
    <x v="0"/>
    <b v="0"/>
    <x v="1"/>
    <s v="USD"/>
    <b v="1"/>
    <n v="1312641536"/>
    <n v="1310049536"/>
    <b v="0"/>
    <n v="3"/>
    <b v="0"/>
    <n v="18"/>
    <n v="59.333333333333336"/>
    <x v="3"/>
    <s v="world music"/>
    <x v="138"/>
    <d v="2011-08-06T14:38:56"/>
    <s v="music/world music"/>
  </r>
  <r>
    <n v="139"/>
    <s v="Help Calmenco! finance new CD and Tour (Canceled)"/>
    <s v="Please consider helping us with our new CD and Riverdance Tour"/>
    <n v="2500"/>
    <n v="0"/>
    <x v="0"/>
    <x v="0"/>
    <x v="0"/>
    <x v="0"/>
    <x v="0"/>
    <b v="0"/>
    <x v="1"/>
    <s v="USD"/>
    <b v="1"/>
    <n v="1325804767"/>
    <n v="1323212767"/>
    <b v="0"/>
    <n v="0"/>
    <b v="0"/>
    <n v="0"/>
    <e v="#DIV/0!"/>
    <x v="3"/>
    <s v="world music"/>
    <x v="139"/>
    <d v="2012-01-05T23:06:07"/>
    <s v="music/world music"/>
  </r>
  <r>
    <n v="140"/>
    <s v="Message of Peace, Love &amp; Unity (Canceled)"/>
    <s v="Sharing positive vibes of Peace, Love &amp; Unity with the World through conscious Reggae Music!"/>
    <n v="8000"/>
    <n v="241"/>
    <x v="0"/>
    <x v="0"/>
    <x v="0"/>
    <x v="0"/>
    <x v="0"/>
    <b v="0"/>
    <x v="1"/>
    <s v="USD"/>
    <b v="1"/>
    <n v="1373665860"/>
    <n v="1368579457"/>
    <b v="0"/>
    <n v="8"/>
    <b v="0"/>
    <n v="3"/>
    <n v="30.125"/>
    <x v="3"/>
    <s v="world music"/>
    <x v="140"/>
    <d v="2013-07-12T21:51:00"/>
    <s v="music/world music"/>
  </r>
  <r>
    <n v="1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x v="0"/>
    <x v="0"/>
    <x v="0"/>
    <b v="0"/>
    <x v="1"/>
    <s v="USD"/>
    <b v="1"/>
    <n v="1414994340"/>
    <n v="1413057980"/>
    <b v="0"/>
    <n v="34"/>
    <b v="0"/>
    <n v="51"/>
    <n v="74.617647058823536"/>
    <x v="3"/>
    <s v="world music"/>
    <x v="141"/>
    <d v="2014-11-03T05:59:00"/>
    <s v="music/world music"/>
  </r>
  <r>
    <n v="142"/>
    <s v="Add your voice to Cellphonia 9/11 (Canceled)"/>
    <s v="Cellphonia 9/11 (http://cellphonia.org/911/) is one of the performance pieces in the Music After marathon concert on 9.11.11"/>
    <n v="911"/>
    <n v="5"/>
    <x v="0"/>
    <x v="0"/>
    <x v="0"/>
    <x v="0"/>
    <x v="0"/>
    <b v="0"/>
    <x v="1"/>
    <s v="USD"/>
    <b v="1"/>
    <n v="1315747080"/>
    <n v="1314417502"/>
    <b v="0"/>
    <n v="1"/>
    <b v="0"/>
    <n v="1"/>
    <n v="5"/>
    <x v="3"/>
    <s v="world music"/>
    <x v="142"/>
    <d v="2011-09-11T13:18:00"/>
    <s v="music/world music"/>
  </r>
  <r>
    <n v="1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x v="0"/>
    <x v="0"/>
    <x v="0"/>
    <b v="0"/>
    <x v="1"/>
    <s v="USD"/>
    <b v="1"/>
    <n v="1310158800"/>
    <n v="1304888771"/>
    <b v="0"/>
    <n v="38"/>
    <b v="0"/>
    <n v="14"/>
    <n v="44.5"/>
    <x v="3"/>
    <s v="world music"/>
    <x v="143"/>
    <d v="2011-07-08T21:00:00"/>
    <s v="music/world music"/>
  </r>
  <r>
    <n v="144"/>
    <s v="HEAT-O â€“ Wearable Modular Heating System (Canceled)"/>
    <s v="Deal with the cold like a boss with battery-powered heating device that will heat you up in the most extreme environment."/>
    <n v="40000"/>
    <n v="15851"/>
    <x v="0"/>
    <x v="0"/>
    <x v="0"/>
    <x v="0"/>
    <x v="0"/>
    <b v="0"/>
    <x v="3"/>
    <s v="GBP"/>
    <b v="0"/>
    <n v="1489376405"/>
    <n v="1484196005"/>
    <b v="0"/>
    <n v="104"/>
    <b v="0"/>
    <n v="40"/>
    <n v="152.41346153846155"/>
    <x v="1"/>
    <s v="wearables"/>
    <x v="144"/>
    <d v="2017-03-13T03:40:05"/>
    <s v="technology/wearables"/>
  </r>
  <r>
    <n v="14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x v="0"/>
    <x v="0"/>
    <x v="0"/>
    <b v="0"/>
    <x v="1"/>
    <s v="USD"/>
    <b v="1"/>
    <n v="1469122200"/>
    <n v="1466611108"/>
    <b v="0"/>
    <n v="86"/>
    <b v="0"/>
    <n v="26"/>
    <n v="90.616279069767444"/>
    <x v="1"/>
    <s v="wearables"/>
    <x v="145"/>
    <d v="2016-07-21T17:30:00"/>
    <s v="technology/wearables"/>
  </r>
  <r>
    <n v="14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x v="0"/>
    <x v="0"/>
    <x v="0"/>
    <b v="0"/>
    <x v="1"/>
    <s v="USD"/>
    <b v="1"/>
    <n v="1417690734"/>
    <n v="1415098734"/>
    <b v="0"/>
    <n v="356"/>
    <b v="0"/>
    <n v="65"/>
    <n v="201.60393258426967"/>
    <x v="1"/>
    <s v="wearables"/>
    <x v="146"/>
    <d v="2014-12-04T10:58:54"/>
    <s v="technology/wearables"/>
  </r>
  <r>
    <n v="147"/>
    <s v="VR Card - Customized Virtual Reality Viewer (Canceled)"/>
    <s v="Get VR to Everyone with Mailable, Ready to Use Viewers"/>
    <n v="50000"/>
    <n v="5757"/>
    <x v="0"/>
    <x v="0"/>
    <x v="0"/>
    <x v="0"/>
    <x v="0"/>
    <b v="0"/>
    <x v="1"/>
    <s v="USD"/>
    <b v="1"/>
    <n v="1455710679"/>
    <n v="1453118679"/>
    <b v="0"/>
    <n v="45"/>
    <b v="0"/>
    <n v="12"/>
    <n v="127.93333333333334"/>
    <x v="1"/>
    <s v="wearables"/>
    <x v="147"/>
    <d v="2016-02-17T12:04:39"/>
    <s v="technology/wearables"/>
  </r>
  <r>
    <n v="148"/>
    <s v="Boost Band: Wristband Phone Charger (Canceled)"/>
    <s v="Boost Band, a wristband that charges any device"/>
    <n v="10000"/>
    <n v="1136"/>
    <x v="0"/>
    <x v="0"/>
    <x v="0"/>
    <x v="0"/>
    <x v="0"/>
    <b v="0"/>
    <x v="1"/>
    <s v="USD"/>
    <b v="1"/>
    <n v="1475937812"/>
    <n v="1472481812"/>
    <b v="0"/>
    <n v="38"/>
    <b v="0"/>
    <n v="11"/>
    <n v="29.894736842105264"/>
    <x v="1"/>
    <s v="wearables"/>
    <x v="148"/>
    <d v="2016-10-08T14:43:32"/>
    <s v="technology/wearables"/>
  </r>
  <r>
    <n v="149"/>
    <s v="CORE : Roam (Canceled)"/>
    <s v="Wicked fun and built for excitement, CORE is the safest and most versatile speaker you've ever worn."/>
    <n v="11500"/>
    <n v="12879"/>
    <x v="0"/>
    <x v="0"/>
    <x v="0"/>
    <x v="0"/>
    <x v="0"/>
    <b v="0"/>
    <x v="1"/>
    <s v="USD"/>
    <b v="1"/>
    <n v="1444943468"/>
    <n v="1441919468"/>
    <b v="0"/>
    <n v="35"/>
    <b v="0"/>
    <n v="112"/>
    <n v="367.97142857142859"/>
    <x v="1"/>
    <s v="wearables"/>
    <x v="149"/>
    <d v="2015-10-15T21:11:08"/>
    <s v="technology/wearables"/>
  </r>
  <r>
    <n v="150"/>
    <s v="k5-jkt.by kiger (Canceled)"/>
    <s v="An essential hoodie that holds all sized smart phones and keep your headphone wires tangle free."/>
    <n v="20000"/>
    <n v="3100"/>
    <x v="0"/>
    <x v="0"/>
    <x v="0"/>
    <x v="0"/>
    <x v="0"/>
    <b v="0"/>
    <x v="1"/>
    <s v="USD"/>
    <b v="1"/>
    <n v="1471622450"/>
    <n v="1467734450"/>
    <b v="0"/>
    <n v="24"/>
    <b v="0"/>
    <n v="16"/>
    <n v="129.16666666666666"/>
    <x v="1"/>
    <s v="wearables"/>
    <x v="150"/>
    <d v="2016-08-19T16:00:50"/>
    <s v="technology/wearables"/>
  </r>
  <r>
    <n v="15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x v="0"/>
    <x v="0"/>
    <x v="0"/>
    <b v="0"/>
    <x v="1"/>
    <s v="USD"/>
    <b v="1"/>
    <n v="1480536919"/>
    <n v="1477509319"/>
    <b v="0"/>
    <n v="100"/>
    <b v="0"/>
    <n v="32"/>
    <n v="800.7"/>
    <x v="1"/>
    <s v="wearables"/>
    <x v="151"/>
    <d v="2016-11-30T20:15:19"/>
    <s v="technology/wearables"/>
  </r>
  <r>
    <n v="152"/>
    <s v="GoSolo Hat for GoPro (Canceled)"/>
    <s v="People loved the original Black and Gray GoSolo hats and asked for more. So we received sample for 3 more colors!"/>
    <n v="4600"/>
    <n v="28"/>
    <x v="0"/>
    <x v="0"/>
    <x v="0"/>
    <x v="0"/>
    <x v="0"/>
    <b v="0"/>
    <x v="1"/>
    <s v="USD"/>
    <b v="1"/>
    <n v="1429375922"/>
    <n v="1426783922"/>
    <b v="0"/>
    <n v="1"/>
    <b v="0"/>
    <n v="1"/>
    <n v="28"/>
    <x v="1"/>
    <s v="wearables"/>
    <x v="152"/>
    <d v="2015-04-18T16:52:02"/>
    <s v="technology/wearables"/>
  </r>
  <r>
    <n v="15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x v="0"/>
    <x v="0"/>
    <x v="0"/>
    <b v="0"/>
    <x v="1"/>
    <s v="USD"/>
    <b v="1"/>
    <n v="1457024514"/>
    <n v="1454432514"/>
    <b v="0"/>
    <n v="122"/>
    <b v="0"/>
    <n v="31"/>
    <n v="102.01639344262296"/>
    <x v="1"/>
    <s v="wearables"/>
    <x v="153"/>
    <d v="2016-03-03T17:01:54"/>
    <s v="technology/wearables"/>
  </r>
  <r>
    <n v="15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x v="0"/>
    <x v="0"/>
    <x v="0"/>
    <b v="0"/>
    <x v="1"/>
    <s v="USD"/>
    <b v="1"/>
    <n v="1477065860"/>
    <n v="1471881860"/>
    <b v="0"/>
    <n v="11"/>
    <b v="0"/>
    <n v="1"/>
    <n v="184.36363636363637"/>
    <x v="1"/>
    <s v="wearables"/>
    <x v="154"/>
    <d v="2016-10-21T16:04:20"/>
    <s v="technology/wearables"/>
  </r>
  <r>
    <n v="155"/>
    <s v="World's First Amphibious Heart Rate &amp; Fitness Wearable"/>
    <s v="Zoom will happen - THANK YOU! Received outside funding due amazing early success!"/>
    <n v="100000"/>
    <n v="40404"/>
    <x v="0"/>
    <x v="0"/>
    <x v="0"/>
    <x v="0"/>
    <x v="0"/>
    <b v="0"/>
    <x v="1"/>
    <s v="USD"/>
    <b v="1"/>
    <n v="1446771600"/>
    <n v="1443700648"/>
    <b v="0"/>
    <n v="248"/>
    <b v="0"/>
    <n v="40"/>
    <n v="162.91935483870967"/>
    <x v="1"/>
    <s v="wearables"/>
    <x v="155"/>
    <d v="2015-11-06T01:00:00"/>
    <s v="technology/wearables"/>
  </r>
  <r>
    <n v="156"/>
    <s v="Future Belt (Canceled)"/>
    <s v="Future Belt comes in just 3 sizes, but yet, is designed to fit waists ranging from 25-55 inches. No batteries, no gimmicks."/>
    <n v="75000"/>
    <n v="1"/>
    <x v="0"/>
    <x v="0"/>
    <x v="0"/>
    <x v="0"/>
    <x v="0"/>
    <b v="0"/>
    <x v="1"/>
    <s v="USD"/>
    <b v="1"/>
    <n v="1456700709"/>
    <n v="1453676709"/>
    <b v="0"/>
    <n v="1"/>
    <b v="0"/>
    <n v="0"/>
    <n v="1"/>
    <x v="1"/>
    <s v="wearables"/>
    <x v="156"/>
    <d v="2016-02-28T23:05:09"/>
    <s v="technology/wearables"/>
  </r>
  <r>
    <n v="15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0"/>
    <x v="0"/>
    <x v="0"/>
    <x v="0"/>
    <b v="0"/>
    <x v="4"/>
    <s v="DKK"/>
    <b v="1"/>
    <n v="1469109600"/>
    <n v="1464586746"/>
    <b v="0"/>
    <n v="19"/>
    <b v="0"/>
    <n v="6"/>
    <n v="603.52631578947364"/>
    <x v="1"/>
    <s v="wearables"/>
    <x v="157"/>
    <d v="2016-07-21T14:00:00"/>
    <s v="technology/wearables"/>
  </r>
  <r>
    <n v="158"/>
    <s v="Lucky Tag: A Smart Dog Wearable That Cares (Canceled)"/>
    <s v="Your Dog's Best Friend._x000a_Revolutionize the way you care about your pups and brings you peace of mind."/>
    <n v="40000"/>
    <n v="6130"/>
    <x v="0"/>
    <x v="0"/>
    <x v="0"/>
    <x v="0"/>
    <x v="0"/>
    <b v="0"/>
    <x v="1"/>
    <s v="USD"/>
    <b v="1"/>
    <n v="1420938172"/>
    <n v="1418346172"/>
    <b v="0"/>
    <n v="135"/>
    <b v="0"/>
    <n v="15"/>
    <n v="45.407407407407405"/>
    <x v="1"/>
    <s v="wearables"/>
    <x v="158"/>
    <d v="2015-01-11T01:02:52"/>
    <s v="technology/wearables"/>
  </r>
  <r>
    <n v="159"/>
    <s v="Pixel Shades by R A V E Z (Canceled)"/>
    <s v="Stand out at festivals, get people talking and support our latest campaign to augment your style with the latest LED technology."/>
    <n v="5800"/>
    <n v="876"/>
    <x v="0"/>
    <x v="0"/>
    <x v="0"/>
    <x v="0"/>
    <x v="0"/>
    <b v="0"/>
    <x v="3"/>
    <s v="GBP"/>
    <b v="0"/>
    <n v="1405094400"/>
    <n v="1403810965"/>
    <b v="0"/>
    <n v="9"/>
    <b v="0"/>
    <n v="15"/>
    <n v="97.333333333333329"/>
    <x v="1"/>
    <s v="wearables"/>
    <x v="159"/>
    <d v="2014-07-11T16:00:00"/>
    <s v="technology/wearables"/>
  </r>
  <r>
    <n v="16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0"/>
    <x v="0"/>
    <x v="0"/>
    <x v="0"/>
    <b v="0"/>
    <x v="6"/>
    <s v="EUR"/>
    <b v="0"/>
    <n v="1483138800"/>
    <n v="1480610046"/>
    <b v="0"/>
    <n v="3"/>
    <b v="0"/>
    <n v="1"/>
    <n v="167.66666666666666"/>
    <x v="1"/>
    <s v="wearables"/>
    <x v="160"/>
    <d v="2016-12-30T23:00:00"/>
    <s v="technology/wearables"/>
  </r>
  <r>
    <n v="16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0"/>
    <x v="0"/>
    <x v="0"/>
    <x v="0"/>
    <b v="0"/>
    <x v="10"/>
    <s v="SEK"/>
    <b v="1"/>
    <n v="1482515937"/>
    <n v="1479923937"/>
    <b v="0"/>
    <n v="7"/>
    <b v="0"/>
    <n v="1"/>
    <n v="859.85714285714289"/>
    <x v="1"/>
    <s v="wearables"/>
    <x v="161"/>
    <d v="2016-12-23T17:58:57"/>
    <s v="technology/wearables"/>
  </r>
  <r>
    <n v="16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0"/>
    <x v="0"/>
    <x v="0"/>
    <x v="0"/>
    <b v="0"/>
    <x v="3"/>
    <s v="GBP"/>
    <b v="0"/>
    <n v="1432223125"/>
    <n v="1429631125"/>
    <b v="0"/>
    <n v="4"/>
    <b v="0"/>
    <n v="0"/>
    <n v="26.5"/>
    <x v="1"/>
    <s v="wearables"/>
    <x v="162"/>
    <d v="2015-05-21T15:45:25"/>
    <s v="technology/wearables"/>
  </r>
  <r>
    <n v="16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x v="0"/>
    <x v="0"/>
    <x v="0"/>
    <b v="0"/>
    <x v="1"/>
    <s v="USD"/>
    <b v="1"/>
    <n v="1461653700"/>
    <n v="1458665146"/>
    <b v="0"/>
    <n v="44"/>
    <b v="0"/>
    <n v="9"/>
    <n v="30.272727272727273"/>
    <x v="1"/>
    <s v="wearables"/>
    <x v="163"/>
    <d v="2016-04-26T06:55:00"/>
    <s v="technology/wearables"/>
  </r>
  <r>
    <n v="16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x v="0"/>
    <x v="0"/>
    <x v="0"/>
    <b v="0"/>
    <x v="1"/>
    <s v="USD"/>
    <b v="1"/>
    <n v="1476371552"/>
    <n v="1473779552"/>
    <b v="0"/>
    <n v="90"/>
    <b v="0"/>
    <n v="10"/>
    <n v="54.666666666666664"/>
    <x v="1"/>
    <s v="wearables"/>
    <x v="164"/>
    <d v="2016-10-13T15:12:32"/>
    <s v="technology/wearables"/>
  </r>
  <r>
    <n v="16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x v="0"/>
    <x v="0"/>
    <x v="0"/>
    <b v="0"/>
    <x v="1"/>
    <s v="USD"/>
    <b v="1"/>
    <n v="1483063435"/>
    <n v="1480471435"/>
    <b v="0"/>
    <n v="8"/>
    <b v="0"/>
    <n v="2"/>
    <n v="60.75"/>
    <x v="1"/>
    <s v="wearables"/>
    <x v="165"/>
    <d v="2016-12-30T02:03:55"/>
    <s v="technology/wearables"/>
  </r>
  <r>
    <n v="16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x v="0"/>
    <x v="0"/>
    <x v="0"/>
    <b v="0"/>
    <x v="1"/>
    <s v="USD"/>
    <b v="1"/>
    <n v="1421348428"/>
    <n v="1417460428"/>
    <b v="0"/>
    <n v="11"/>
    <b v="0"/>
    <n v="1"/>
    <n v="102.72727272727273"/>
    <x v="1"/>
    <s v="wearables"/>
    <x v="166"/>
    <d v="2015-01-15T19:00:28"/>
    <s v="technology/wearables"/>
  </r>
  <r>
    <n v="16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x v="0"/>
    <x v="0"/>
    <x v="0"/>
    <b v="0"/>
    <x v="1"/>
    <s v="USD"/>
    <b v="1"/>
    <n v="1432916235"/>
    <n v="1430324235"/>
    <b v="0"/>
    <n v="41"/>
    <b v="0"/>
    <n v="4"/>
    <n v="41.585365853658537"/>
    <x v="1"/>
    <s v="wearables"/>
    <x v="167"/>
    <d v="2015-05-29T16:17:15"/>
    <s v="technology/wearables"/>
  </r>
  <r>
    <n v="16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x v="0"/>
    <x v="0"/>
    <x v="0"/>
    <b v="0"/>
    <x v="1"/>
    <s v="USD"/>
    <b v="1"/>
    <n v="1476458734"/>
    <n v="1472570734"/>
    <b v="0"/>
    <n v="15"/>
    <b v="0"/>
    <n v="2"/>
    <n v="116.53333333333333"/>
    <x v="1"/>
    <s v="wearables"/>
    <x v="168"/>
    <d v="2016-10-14T15:25:34"/>
    <s v="technology/wearables"/>
  </r>
  <r>
    <n v="16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x v="0"/>
    <x v="0"/>
    <x v="0"/>
    <b v="0"/>
    <x v="1"/>
    <s v="USD"/>
    <b v="1"/>
    <n v="1417501145"/>
    <n v="1414041545"/>
    <b v="0"/>
    <n v="9"/>
    <b v="0"/>
    <n v="1"/>
    <n v="45.333333333333336"/>
    <x v="1"/>
    <s v="wearables"/>
    <x v="169"/>
    <d v="2014-12-02T06:19:05"/>
    <s v="technology/wearables"/>
  </r>
  <r>
    <n v="170"/>
    <s v="The 3G Smartwatch for Kids that Encourages Outdoor Play"/>
    <s v="Outdoor play is essential. Wanderwatch helps to make it fun and safe! Fun for kids, great for parents. Time to Play!"/>
    <n v="35000"/>
    <n v="7873"/>
    <x v="0"/>
    <x v="0"/>
    <x v="0"/>
    <x v="0"/>
    <x v="0"/>
    <b v="0"/>
    <x v="1"/>
    <s v="USD"/>
    <b v="1"/>
    <n v="1467432000"/>
    <n v="1464763109"/>
    <b v="0"/>
    <n v="50"/>
    <b v="0"/>
    <n v="22"/>
    <n v="157.46"/>
    <x v="1"/>
    <s v="wearables"/>
    <x v="170"/>
    <d v="2016-07-02T04:00:00"/>
    <s v="technology/wearables"/>
  </r>
  <r>
    <n v="17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x v="0"/>
    <x v="0"/>
    <x v="0"/>
    <b v="0"/>
    <x v="1"/>
    <s v="USD"/>
    <b v="1"/>
    <n v="1471435554"/>
    <n v="1468843554"/>
    <b v="0"/>
    <n v="34"/>
    <b v="0"/>
    <n v="1"/>
    <n v="100.5"/>
    <x v="1"/>
    <s v="wearables"/>
    <x v="171"/>
    <d v="2016-08-17T12:05:54"/>
    <s v="technology/wearables"/>
  </r>
  <r>
    <n v="172"/>
    <s v="Belt with Legs Invention (Canceled)"/>
    <s v="Long bus queue and no seats around? This light weight seating device can be worn anywhere and at anytime! Belt that converts into seat."/>
    <n v="10115"/>
    <n v="0"/>
    <x v="0"/>
    <x v="0"/>
    <x v="0"/>
    <x v="0"/>
    <x v="0"/>
    <b v="0"/>
    <x v="13"/>
    <s v="CHF"/>
    <b v="0"/>
    <n v="1485480408"/>
    <n v="1482888408"/>
    <b v="0"/>
    <n v="0"/>
    <b v="0"/>
    <n v="0"/>
    <e v="#DIV/0!"/>
    <x v="1"/>
    <s v="wearables"/>
    <x v="172"/>
    <d v="2017-01-27T01:26:48"/>
    <s v="technology/wearables"/>
  </r>
  <r>
    <n v="173"/>
    <s v="Bio Hazard Suit for Everyman (Canceled)"/>
    <s v="Im in the process of creating a biohazard suit that can be worn like an extra layer, unlike these bulky units that are currently in use"/>
    <n v="2500"/>
    <n v="0"/>
    <x v="0"/>
    <x v="0"/>
    <x v="0"/>
    <x v="0"/>
    <x v="0"/>
    <b v="0"/>
    <x v="5"/>
    <s v="AUD"/>
    <b v="1"/>
    <n v="1405478025"/>
    <n v="1402886025"/>
    <b v="0"/>
    <n v="0"/>
    <b v="0"/>
    <n v="0"/>
    <e v="#DIV/0!"/>
    <x v="1"/>
    <s v="wearables"/>
    <x v="173"/>
    <d v="2014-07-16T02:33:45"/>
    <s v="technology/wearables"/>
  </r>
  <r>
    <n v="174"/>
    <s v="My TUSK â„¢ (Telephone Utility Support Kit!) (Canceled)"/>
    <s v="A wearable device that allows you to dock and operate your phone hands-free anywhere and everywhere!"/>
    <n v="133000"/>
    <n v="14303"/>
    <x v="0"/>
    <x v="0"/>
    <x v="0"/>
    <x v="0"/>
    <x v="0"/>
    <b v="0"/>
    <x v="1"/>
    <s v="USD"/>
    <b v="1"/>
    <n v="1457721287"/>
    <n v="1455129287"/>
    <b v="0"/>
    <n v="276"/>
    <b v="0"/>
    <n v="11"/>
    <n v="51.822463768115945"/>
    <x v="1"/>
    <s v="wearables"/>
    <x v="174"/>
    <d v="2016-03-11T18:34:47"/>
    <s v="technology/wearables"/>
  </r>
  <r>
    <n v="175"/>
    <s v="UB Fit (Canceled)"/>
    <s v="Dial up your performance with UB Fit: 1st wearable resistance technology that allows you to tone muscles while doing a cardio workout"/>
    <n v="25000"/>
    <n v="4940"/>
    <x v="0"/>
    <x v="0"/>
    <x v="0"/>
    <x v="0"/>
    <x v="0"/>
    <b v="0"/>
    <x v="1"/>
    <s v="USD"/>
    <b v="1"/>
    <n v="1449354502"/>
    <n v="1446762502"/>
    <b v="0"/>
    <n v="16"/>
    <b v="0"/>
    <n v="20"/>
    <n v="308.75"/>
    <x v="1"/>
    <s v="wearables"/>
    <x v="175"/>
    <d v="2015-12-05T22:28:22"/>
    <s v="technology/wearables"/>
  </r>
  <r>
    <n v="17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x v="0"/>
    <x v="0"/>
    <x v="0"/>
    <b v="0"/>
    <x v="1"/>
    <s v="USD"/>
    <b v="1"/>
    <n v="1418849028"/>
    <n v="1415825028"/>
    <b v="0"/>
    <n v="224"/>
    <b v="0"/>
    <n v="85"/>
    <n v="379.22767857142856"/>
    <x v="1"/>
    <s v="wearables"/>
    <x v="176"/>
    <d v="2014-12-17T20:43:48"/>
    <s v="technology/wearables"/>
  </r>
  <r>
    <n v="17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x v="0"/>
    <x v="0"/>
    <x v="0"/>
    <b v="0"/>
    <x v="1"/>
    <s v="USD"/>
    <b v="1"/>
    <n v="1488549079"/>
    <n v="1485957079"/>
    <b v="0"/>
    <n v="140"/>
    <b v="0"/>
    <n v="49"/>
    <n v="176.36428571428573"/>
    <x v="1"/>
    <s v="wearables"/>
    <x v="177"/>
    <d v="2017-03-03T13:51:19"/>
    <s v="technology/wearables"/>
  </r>
  <r>
    <n v="17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x v="0"/>
    <x v="0"/>
    <x v="0"/>
    <b v="0"/>
    <x v="1"/>
    <s v="USD"/>
    <b v="1"/>
    <n v="1438543033"/>
    <n v="1435951033"/>
    <b v="0"/>
    <n v="15"/>
    <b v="0"/>
    <n v="3"/>
    <n v="66.066666666666663"/>
    <x v="1"/>
    <s v="wearables"/>
    <x v="178"/>
    <d v="2015-08-02T19:17:13"/>
    <s v="technology/wearables"/>
  </r>
  <r>
    <n v="179"/>
    <s v="Linkoo (Canceled)"/>
    <s v="World's Smallest customizable Phone &amp; GPS Watch for kids !"/>
    <n v="50000"/>
    <n v="3317"/>
    <x v="0"/>
    <x v="0"/>
    <x v="0"/>
    <x v="0"/>
    <x v="0"/>
    <b v="0"/>
    <x v="1"/>
    <s v="USD"/>
    <b v="1"/>
    <n v="1418056315"/>
    <n v="1414164715"/>
    <b v="0"/>
    <n v="37"/>
    <b v="0"/>
    <n v="7"/>
    <n v="89.648648648648646"/>
    <x v="1"/>
    <s v="wearables"/>
    <x v="179"/>
    <d v="2014-12-08T16:31:55"/>
    <s v="technology/wearables"/>
  </r>
  <r>
    <n v="180"/>
    <s v="Glass Designs (Canceled)"/>
    <s v="I would like to make nicer, more stylish looking frames for the Google Glass using 3D printing technology."/>
    <n v="1680"/>
    <n v="0"/>
    <x v="0"/>
    <x v="0"/>
    <x v="0"/>
    <x v="0"/>
    <x v="0"/>
    <b v="0"/>
    <x v="1"/>
    <s v="USD"/>
    <b v="1"/>
    <n v="1408112253"/>
    <n v="1405520253"/>
    <b v="0"/>
    <n v="0"/>
    <b v="0"/>
    <n v="0"/>
    <e v="#DIV/0!"/>
    <x v="1"/>
    <s v="wearables"/>
    <x v="180"/>
    <d v="2014-08-15T14:17:33"/>
    <s v="technology/wearables"/>
  </r>
  <r>
    <n v="18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0"/>
    <x v="0"/>
    <x v="0"/>
    <x v="0"/>
    <b v="0"/>
    <x v="3"/>
    <s v="GBP"/>
    <b v="0"/>
    <n v="1475333917"/>
    <n v="1472569117"/>
    <b v="0"/>
    <n v="46"/>
    <b v="0"/>
    <n v="70"/>
    <n v="382.39130434782606"/>
    <x v="1"/>
    <s v="wearables"/>
    <x v="181"/>
    <d v="2016-10-01T14:58:37"/>
    <s v="technology/wearables"/>
  </r>
  <r>
    <n v="18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x v="0"/>
    <x v="0"/>
    <x v="0"/>
    <b v="0"/>
    <x v="1"/>
    <s v="USD"/>
    <b v="1"/>
    <n v="1437161739"/>
    <n v="1434569739"/>
    <b v="0"/>
    <n v="1"/>
    <b v="0"/>
    <n v="0"/>
    <n v="100"/>
    <x v="1"/>
    <s v="wearables"/>
    <x v="182"/>
    <d v="2015-07-17T19:35:39"/>
    <s v="technology/wearables"/>
  </r>
  <r>
    <n v="18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x v="0"/>
    <x v="0"/>
    <x v="0"/>
    <b v="0"/>
    <x v="1"/>
    <s v="USD"/>
    <b v="1"/>
    <n v="1471579140"/>
    <n v="1466512683"/>
    <b v="0"/>
    <n v="323"/>
    <b v="0"/>
    <n v="102"/>
    <n v="158.35603715170279"/>
    <x v="1"/>
    <s v="wearables"/>
    <x v="183"/>
    <d v="2016-08-19T03:59:00"/>
    <s v="technology/wearables"/>
  </r>
  <r>
    <n v="184"/>
    <s v="Modern Literal Torah Translation (Canceled)"/>
    <s v="Modern Literal Translation of the Torah in English and Russian with sub-linear and interlinear layout."/>
    <n v="18950"/>
    <n v="2"/>
    <x v="0"/>
    <x v="0"/>
    <x v="0"/>
    <x v="0"/>
    <x v="0"/>
    <b v="0"/>
    <x v="1"/>
    <s v="USD"/>
    <b v="1"/>
    <n v="1416355259"/>
    <n v="1413759659"/>
    <b v="0"/>
    <n v="2"/>
    <b v="0"/>
    <n v="0"/>
    <n v="1"/>
    <x v="4"/>
    <s v="translations"/>
    <x v="184"/>
    <d v="2014-11-19T00:00:59"/>
    <s v="publishing/translations"/>
  </r>
  <r>
    <n v="185"/>
    <s v="The Judo Preservation Project (Canceled)"/>
    <s v="I am gathering rare, out-of-print Judo books for preservation, translation and sharing."/>
    <n v="14000"/>
    <n v="0"/>
    <x v="0"/>
    <x v="0"/>
    <x v="0"/>
    <x v="0"/>
    <x v="0"/>
    <b v="0"/>
    <x v="1"/>
    <s v="USD"/>
    <b v="1"/>
    <n v="1406566363"/>
    <n v="1403974363"/>
    <b v="0"/>
    <n v="0"/>
    <b v="0"/>
    <n v="0"/>
    <e v="#DIV/0!"/>
    <x v="4"/>
    <s v="translations"/>
    <x v="185"/>
    <d v="2014-07-28T16:52:43"/>
    <s v="publishing/translations"/>
  </r>
  <r>
    <n v="186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0"/>
    <x v="0"/>
    <x v="0"/>
    <x v="0"/>
    <b v="0"/>
    <x v="7"/>
    <s v="EUR"/>
    <b v="0"/>
    <n v="1492270947"/>
    <n v="1488386547"/>
    <b v="0"/>
    <n v="0"/>
    <b v="0"/>
    <n v="0"/>
    <e v="#DIV/0!"/>
    <x v="4"/>
    <s v="translations"/>
    <x v="186"/>
    <d v="2017-04-15T15:42:27"/>
    <s v="publishing/translations"/>
  </r>
  <r>
    <n v="187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0"/>
    <x v="0"/>
    <x v="0"/>
    <x v="0"/>
    <b v="0"/>
    <x v="14"/>
    <s v="EUR"/>
    <b v="0"/>
    <n v="1461535140"/>
    <n v="1459716480"/>
    <b v="0"/>
    <n v="1"/>
    <b v="0"/>
    <n v="1"/>
    <n v="15"/>
    <x v="4"/>
    <s v="translations"/>
    <x v="187"/>
    <d v="2016-04-24T21:59:00"/>
    <s v="publishing/translations"/>
  </r>
  <r>
    <n v="188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x v="0"/>
    <x v="0"/>
    <x v="0"/>
    <b v="0"/>
    <x v="1"/>
    <s v="USD"/>
    <b v="1"/>
    <n v="1409924340"/>
    <n v="1405181320"/>
    <b v="0"/>
    <n v="7"/>
    <b v="0"/>
    <n v="11"/>
    <n v="225"/>
    <x v="4"/>
    <s v="translations"/>
    <x v="188"/>
    <d v="2014-09-05T13:39:00"/>
    <s v="publishing/translations"/>
  </r>
  <r>
    <n v="189"/>
    <s v="Sometimes you don't need love (Canceled)"/>
    <s v="English Version of my auto-published novel"/>
    <n v="5000"/>
    <n v="145"/>
    <x v="0"/>
    <x v="0"/>
    <x v="0"/>
    <x v="0"/>
    <x v="0"/>
    <b v="0"/>
    <x v="8"/>
    <s v="EUR"/>
    <b v="0"/>
    <n v="1483459365"/>
    <n v="1480867365"/>
    <b v="0"/>
    <n v="3"/>
    <b v="0"/>
    <n v="3"/>
    <n v="48.333333333333336"/>
    <x v="4"/>
    <s v="translations"/>
    <x v="189"/>
    <d v="2017-01-03T16:02:45"/>
    <s v="publishing/translations"/>
  </r>
  <r>
    <n v="190"/>
    <s v="Hey! I&quot;m not invisable, I am Just Old (Canceled)"/>
    <s v="Age is more than just a number, I hope your younger than you feel."/>
    <n v="6000"/>
    <n v="0"/>
    <x v="0"/>
    <x v="0"/>
    <x v="0"/>
    <x v="0"/>
    <x v="0"/>
    <b v="0"/>
    <x v="1"/>
    <s v="USD"/>
    <b v="1"/>
    <n v="1447281044"/>
    <n v="1444685444"/>
    <b v="0"/>
    <n v="0"/>
    <b v="0"/>
    <n v="0"/>
    <e v="#DIV/0!"/>
    <x v="4"/>
    <s v="translations"/>
    <x v="190"/>
    <d v="2015-11-11T22:30:44"/>
    <s v="publishing/translations"/>
  </r>
  <r>
    <n v="191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x v="0"/>
    <x v="0"/>
    <x v="0"/>
    <b v="0"/>
    <x v="1"/>
    <s v="USD"/>
    <b v="1"/>
    <n v="1407729600"/>
    <n v="1405097760"/>
    <b v="0"/>
    <n v="0"/>
    <b v="0"/>
    <n v="0"/>
    <e v="#DIV/0!"/>
    <x v="4"/>
    <s v="translations"/>
    <x v="191"/>
    <d v="2014-08-11T04:00:00"/>
    <s v="publishing/translations"/>
  </r>
  <r>
    <n v="192"/>
    <s v="Like all the others (Canceled)"/>
    <s v="What if you suddenly found out, that your life wasnÂ´t the life you thought you had? What if you were like all the others!"/>
    <n v="37000"/>
    <n v="0"/>
    <x v="0"/>
    <x v="0"/>
    <x v="0"/>
    <x v="0"/>
    <x v="0"/>
    <b v="0"/>
    <x v="4"/>
    <s v="DKK"/>
    <b v="1"/>
    <n v="1449077100"/>
    <n v="1446612896"/>
    <b v="0"/>
    <n v="0"/>
    <b v="0"/>
    <n v="0"/>
    <e v="#DIV/0!"/>
    <x v="4"/>
    <s v="translations"/>
    <x v="192"/>
    <d v="2015-12-02T17:25:00"/>
    <s v="publishing/translations"/>
  </r>
  <r>
    <n v="193"/>
    <s v="KJV2015 (Canceled)"/>
    <s v="KJV2015 Easier to understand for our kids and family not leaving out one verse or changing a meaning one bit."/>
    <n v="25000000"/>
    <n v="0"/>
    <x v="0"/>
    <x v="0"/>
    <x v="0"/>
    <x v="0"/>
    <x v="0"/>
    <b v="0"/>
    <x v="1"/>
    <s v="USD"/>
    <b v="1"/>
    <n v="1417391100"/>
    <n v="1412371898"/>
    <b v="0"/>
    <n v="0"/>
    <b v="0"/>
    <n v="0"/>
    <e v="#DIV/0!"/>
    <x v="4"/>
    <s v="translations"/>
    <x v="193"/>
    <d v="2014-11-30T23:45:00"/>
    <s v="publishing/translations"/>
  </r>
  <r>
    <n v="194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x v="0"/>
    <x v="0"/>
    <x v="0"/>
    <b v="0"/>
    <x v="1"/>
    <s v="USD"/>
    <b v="1"/>
    <n v="1383789603"/>
    <n v="1381194003"/>
    <b v="0"/>
    <n v="1"/>
    <b v="0"/>
    <n v="1"/>
    <n v="67"/>
    <x v="4"/>
    <s v="art books"/>
    <x v="194"/>
    <d v="2013-11-07T02:00:03"/>
    <s v="publishing/art books"/>
  </r>
  <r>
    <n v="195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x v="0"/>
    <x v="0"/>
    <x v="0"/>
    <b v="0"/>
    <x v="1"/>
    <s v="USD"/>
    <b v="1"/>
    <n v="1259715000"/>
    <n v="1253712916"/>
    <b v="0"/>
    <n v="0"/>
    <b v="0"/>
    <n v="0"/>
    <e v="#DIV/0!"/>
    <x v="4"/>
    <s v="art books"/>
    <x v="195"/>
    <d v="2009-12-02T00:50:00"/>
    <s v="publishing/art books"/>
  </r>
  <r>
    <n v="196"/>
    <s v="Expedition into the Empty Quarter - The Book (Canceled)"/>
    <s v="Unique book revealing my discoveries in the Empty Quarter of Oman. Collection of travel writing, poetry, artwork and science!"/>
    <n v="6000"/>
    <n v="85"/>
    <x v="0"/>
    <x v="0"/>
    <x v="0"/>
    <x v="0"/>
    <x v="0"/>
    <b v="0"/>
    <x v="3"/>
    <s v="GBP"/>
    <b v="0"/>
    <n v="1394815751"/>
    <n v="1389635351"/>
    <b v="0"/>
    <n v="2"/>
    <b v="0"/>
    <n v="1"/>
    <n v="42.5"/>
    <x v="4"/>
    <s v="art books"/>
    <x v="196"/>
    <d v="2014-03-14T16:49:11"/>
    <s v="publishing/art books"/>
  </r>
  <r>
    <n v="197"/>
    <s v="coming apart at the stitches... (Canceled)"/>
    <s v="This is a book of art and poetry that highlights the highs and lows of a young 20 something coming to terms with her bipolar."/>
    <n v="10000"/>
    <n v="10"/>
    <x v="0"/>
    <x v="0"/>
    <x v="0"/>
    <x v="0"/>
    <x v="0"/>
    <b v="0"/>
    <x v="1"/>
    <s v="USD"/>
    <b v="1"/>
    <n v="1432843500"/>
    <n v="1430124509"/>
    <b v="0"/>
    <n v="1"/>
    <b v="0"/>
    <n v="0"/>
    <n v="10"/>
    <x v="4"/>
    <s v="art books"/>
    <x v="197"/>
    <d v="2015-05-28T20:05:00"/>
    <s v="publishing/art books"/>
  </r>
  <r>
    <n v="198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x v="0"/>
    <x v="0"/>
    <x v="0"/>
    <b v="0"/>
    <x v="1"/>
    <s v="USD"/>
    <b v="1"/>
    <n v="1307554261"/>
    <n v="1304962261"/>
    <b v="0"/>
    <n v="1"/>
    <b v="0"/>
    <n v="3"/>
    <n v="100"/>
    <x v="4"/>
    <s v="art books"/>
    <x v="198"/>
    <d v="2011-06-08T17:31:01"/>
    <s v="publishing/art books"/>
  </r>
  <r>
    <n v="199"/>
    <s v="DeVito Art Skull Island Kongstarter (Canceled)"/>
    <s v="Joe DeVito's first Art Book and original King Kong novellas available in both Limited and Deluxe Editions."/>
    <n v="30000"/>
    <n v="6375"/>
    <x v="0"/>
    <x v="0"/>
    <x v="0"/>
    <x v="0"/>
    <x v="0"/>
    <b v="0"/>
    <x v="1"/>
    <s v="USD"/>
    <b v="1"/>
    <n v="1469656800"/>
    <n v="1467151204"/>
    <b v="0"/>
    <n v="59"/>
    <b v="0"/>
    <n v="21"/>
    <n v="108.05084745762711"/>
    <x v="4"/>
    <s v="art books"/>
    <x v="199"/>
    <d v="2016-07-27T22:00:00"/>
    <s v="publishing/art books"/>
  </r>
  <r>
    <n v="200"/>
    <s v="Kickstart a Traveling Heart (Canceled)"/>
    <s v="Traveling to create a book of my photography! Help support my trip and buy a book! Also limited edition t-shirts and prints for sale!"/>
    <n v="8500"/>
    <n v="350"/>
    <x v="0"/>
    <x v="0"/>
    <x v="0"/>
    <x v="0"/>
    <x v="0"/>
    <b v="0"/>
    <x v="1"/>
    <s v="USD"/>
    <b v="1"/>
    <n v="1392595200"/>
    <n v="1391293745"/>
    <b v="0"/>
    <n v="13"/>
    <b v="0"/>
    <n v="4"/>
    <n v="26.923076923076923"/>
    <x v="4"/>
    <s v="art books"/>
    <x v="200"/>
    <d v="2014-02-17T00:00:00"/>
    <s v="publishing/art books"/>
  </r>
  <r>
    <n v="201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x v="0"/>
    <x v="0"/>
    <x v="0"/>
    <b v="0"/>
    <x v="1"/>
    <s v="USD"/>
    <b v="1"/>
    <n v="1419384585"/>
    <n v="1416360585"/>
    <b v="0"/>
    <n v="22"/>
    <b v="0"/>
    <n v="14"/>
    <n v="155"/>
    <x v="4"/>
    <s v="art books"/>
    <x v="201"/>
    <d v="2014-12-24T01:29:45"/>
    <s v="publishing/art books"/>
  </r>
  <r>
    <n v="202"/>
    <s v="to be removed (Canceled)"/>
    <s v="to be removed"/>
    <n v="30000"/>
    <n v="0"/>
    <x v="0"/>
    <x v="0"/>
    <x v="0"/>
    <x v="0"/>
    <x v="0"/>
    <b v="0"/>
    <x v="1"/>
    <s v="USD"/>
    <b v="1"/>
    <n v="1369498714"/>
    <n v="1366906714"/>
    <b v="0"/>
    <n v="0"/>
    <b v="0"/>
    <n v="0"/>
    <e v="#DIV/0!"/>
    <x v="4"/>
    <s v="art books"/>
    <x v="202"/>
    <d v="2013-05-25T16:18:34"/>
    <s v="publishing/art books"/>
  </r>
  <r>
    <n v="203"/>
    <s v="BEAUTIFUL DREAMERS: An Adult Coloring Book (Canceled)"/>
    <s v="A Coloring Book of Breathtaking Beauties_x000a_To Calm the Heart and Soul"/>
    <n v="6000"/>
    <n v="2484"/>
    <x v="0"/>
    <x v="0"/>
    <x v="0"/>
    <x v="0"/>
    <x v="0"/>
    <b v="0"/>
    <x v="1"/>
    <s v="USD"/>
    <b v="1"/>
    <n v="1460140282"/>
    <n v="1457551882"/>
    <b v="0"/>
    <n v="52"/>
    <b v="0"/>
    <n v="41"/>
    <n v="47.769230769230766"/>
    <x v="4"/>
    <s v="art books"/>
    <x v="203"/>
    <d v="2016-04-08T18:31:22"/>
    <s v="publishing/art books"/>
  </r>
  <r>
    <n v="204"/>
    <s v="CAUCASUS - on the untrodden roads (Canceled)"/>
    <s v="An inspiring photo book about an unique Caucasus Expedition by two backpackers - Erna Gaspar (photographer) &amp; Adrian Lorincz (writer)."/>
    <n v="12100"/>
    <n v="80"/>
    <x v="0"/>
    <x v="0"/>
    <x v="0"/>
    <x v="0"/>
    <x v="0"/>
    <b v="0"/>
    <x v="3"/>
    <s v="GBP"/>
    <b v="0"/>
    <n v="1434738483"/>
    <n v="1432146483"/>
    <b v="0"/>
    <n v="4"/>
    <b v="0"/>
    <n v="1"/>
    <n v="20"/>
    <x v="4"/>
    <s v="art books"/>
    <x v="204"/>
    <d v="2015-06-19T18:28:03"/>
    <s v="publishing/art books"/>
  </r>
  <r>
    <n v="205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0"/>
    <x v="0"/>
    <x v="0"/>
    <x v="0"/>
    <b v="0"/>
    <x v="3"/>
    <s v="GBP"/>
    <b v="0"/>
    <n v="1456703940"/>
    <n v="1454546859"/>
    <b v="0"/>
    <n v="3"/>
    <b v="0"/>
    <n v="5"/>
    <n v="41.666666666666664"/>
    <x v="4"/>
    <s v="art books"/>
    <x v="205"/>
    <d v="2016-02-28T23:59:00"/>
    <s v="publishing/art books"/>
  </r>
  <r>
    <n v="206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0"/>
    <x v="0"/>
    <x v="0"/>
    <x v="0"/>
    <b v="0"/>
    <x v="2"/>
    <s v="CAD"/>
    <b v="1"/>
    <n v="1491019140"/>
    <n v="1487548802"/>
    <b v="0"/>
    <n v="3"/>
    <b v="0"/>
    <n v="2"/>
    <n v="74.333333333333329"/>
    <x v="4"/>
    <s v="art books"/>
    <x v="206"/>
    <d v="2017-04-01T03:59:00"/>
    <s v="publishing/art books"/>
  </r>
  <r>
    <n v="207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x v="0"/>
    <x v="0"/>
    <x v="0"/>
    <b v="0"/>
    <x v="1"/>
    <s v="USD"/>
    <b v="1"/>
    <n v="1424211329"/>
    <n v="1421187329"/>
    <b v="0"/>
    <n v="6"/>
    <b v="0"/>
    <n v="5"/>
    <n v="84.333333333333329"/>
    <x v="4"/>
    <s v="art books"/>
    <x v="207"/>
    <d v="2015-02-17T22:15:29"/>
    <s v="publishing/art books"/>
  </r>
  <r>
    <n v="208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x v="0"/>
    <x v="0"/>
    <x v="0"/>
    <b v="0"/>
    <x v="1"/>
    <s v="USD"/>
    <b v="1"/>
    <n v="1404909296"/>
    <n v="1402317296"/>
    <b v="0"/>
    <n v="35"/>
    <b v="0"/>
    <n v="23"/>
    <n v="65.457142857142856"/>
    <x v="4"/>
    <s v="art books"/>
    <x v="208"/>
    <d v="2014-07-09T12:34:56"/>
    <s v="publishing/art books"/>
  </r>
  <r>
    <n v="209"/>
    <s v="The Obsessive Line Collection (Canceled)"/>
    <s v="For the publication of my first 3 books: an Art book, a graphic novel, and a coloring book"/>
    <n v="5000"/>
    <n v="650"/>
    <x v="0"/>
    <x v="0"/>
    <x v="0"/>
    <x v="0"/>
    <x v="0"/>
    <b v="0"/>
    <x v="1"/>
    <s v="USD"/>
    <b v="1"/>
    <n v="1435698368"/>
    <n v="1431810368"/>
    <b v="0"/>
    <n v="10"/>
    <b v="0"/>
    <n v="13"/>
    <n v="65"/>
    <x v="4"/>
    <s v="art books"/>
    <x v="209"/>
    <d v="2015-06-30T21:06:08"/>
    <s v="publishing/art books"/>
  </r>
  <r>
    <n v="210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x v="0"/>
    <x v="0"/>
    <x v="0"/>
    <b v="0"/>
    <x v="1"/>
    <s v="USD"/>
    <b v="1"/>
    <n v="1343161248"/>
    <n v="1337977248"/>
    <b v="0"/>
    <n v="2"/>
    <b v="0"/>
    <n v="1"/>
    <n v="27.5"/>
    <x v="4"/>
    <s v="art books"/>
    <x v="210"/>
    <d v="2012-07-24T20:20:48"/>
    <s v="publishing/art books"/>
  </r>
  <r>
    <n v="211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x v="0"/>
    <x v="0"/>
    <x v="0"/>
    <b v="0"/>
    <x v="1"/>
    <s v="USD"/>
    <b v="1"/>
    <n v="1283392800"/>
    <n v="1281317691"/>
    <b v="0"/>
    <n v="4"/>
    <b v="0"/>
    <n v="11"/>
    <n v="51.25"/>
    <x v="4"/>
    <s v="art books"/>
    <x v="211"/>
    <d v="2010-09-02T02:00:00"/>
    <s v="publishing/art books"/>
  </r>
  <r>
    <n v="212"/>
    <s v="psyÂ·choÂ·miÂ·metÂ·ic: The EsÂ·sence of Life (Canceled)"/>
    <s v="'Compilation of visual and literary art through fine art photography, graphic art, and poetry."/>
    <n v="3333"/>
    <n v="28"/>
    <x v="0"/>
    <x v="0"/>
    <x v="0"/>
    <x v="0"/>
    <x v="0"/>
    <b v="0"/>
    <x v="1"/>
    <s v="USD"/>
    <b v="1"/>
    <n v="1377734091"/>
    <n v="1374882891"/>
    <b v="0"/>
    <n v="2"/>
    <b v="0"/>
    <n v="1"/>
    <n v="14"/>
    <x v="4"/>
    <s v="art books"/>
    <x v="212"/>
    <d v="2013-08-28T23:54:51"/>
    <s v="publishing/art books"/>
  </r>
  <r>
    <n v="213"/>
    <s v="Faces &amp; Places In Brevard County (Canceled)"/>
    <s v="Creating my 2nd book depicting the people and places in Brevard County w/current images + traveling to obtain new ones."/>
    <n v="1750"/>
    <n v="0"/>
    <x v="0"/>
    <x v="0"/>
    <x v="0"/>
    <x v="0"/>
    <x v="0"/>
    <b v="0"/>
    <x v="1"/>
    <s v="USD"/>
    <b v="1"/>
    <n v="1337562726"/>
    <n v="1332378726"/>
    <b v="0"/>
    <n v="0"/>
    <b v="0"/>
    <n v="0"/>
    <e v="#DIV/0!"/>
    <x v="4"/>
    <s v="art books"/>
    <x v="213"/>
    <d v="2012-05-21T01:12:06"/>
    <s v="publishing/art books"/>
  </r>
  <r>
    <n v="214"/>
    <s v="Cutting Edge Fitness Website (Canceled)"/>
    <s v="This website will serve as an interface to change lives and have a community routing for your success!"/>
    <n v="5000"/>
    <n v="0"/>
    <x v="0"/>
    <x v="0"/>
    <x v="0"/>
    <x v="0"/>
    <x v="0"/>
    <b v="0"/>
    <x v="1"/>
    <s v="USD"/>
    <b v="1"/>
    <n v="1436729504"/>
    <n v="1434137504"/>
    <b v="0"/>
    <n v="0"/>
    <b v="0"/>
    <n v="0"/>
    <e v="#DIV/0!"/>
    <x v="1"/>
    <s v="web"/>
    <x v="214"/>
    <d v="2015-07-12T19:31:44"/>
    <s v="technology/web"/>
  </r>
  <r>
    <n v="215"/>
    <s v="The Future Mind of Business Project (Canceled)"/>
    <s v="A series of informational and interactive online tutorials enabling businesses to proactively ensure mental and corporate vitality."/>
    <n v="5500"/>
    <n v="0"/>
    <x v="0"/>
    <x v="0"/>
    <x v="0"/>
    <x v="0"/>
    <x v="0"/>
    <b v="0"/>
    <x v="1"/>
    <s v="USD"/>
    <b v="1"/>
    <n v="1412571600"/>
    <n v="1410799870"/>
    <b v="0"/>
    <n v="0"/>
    <b v="0"/>
    <n v="0"/>
    <e v="#DIV/0!"/>
    <x v="1"/>
    <s v="web"/>
    <x v="215"/>
    <d v="2014-10-06T05:00:00"/>
    <s v="technology/web"/>
  </r>
  <r>
    <n v="216"/>
    <s v="Mobile Excellence Awards (Canceled)"/>
    <s v="The most influential and prestigious awards program that honors innovation and leadership in mobile technology and entertainment"/>
    <n v="10000"/>
    <n v="300"/>
    <x v="0"/>
    <x v="0"/>
    <x v="0"/>
    <x v="0"/>
    <x v="0"/>
    <b v="0"/>
    <x v="1"/>
    <s v="USD"/>
    <b v="1"/>
    <n v="1452282420"/>
    <n v="1447962505"/>
    <b v="0"/>
    <n v="1"/>
    <b v="0"/>
    <n v="3"/>
    <n v="300"/>
    <x v="1"/>
    <s v="web"/>
    <x v="216"/>
    <d v="2016-01-08T19:47:00"/>
    <s v="technology/web"/>
  </r>
  <r>
    <n v="217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0"/>
    <x v="0"/>
    <x v="0"/>
    <x v="0"/>
    <b v="0"/>
    <x v="2"/>
    <s v="CAD"/>
    <b v="1"/>
    <n v="1466789269"/>
    <n v="1464197269"/>
    <b v="0"/>
    <n v="1"/>
    <b v="0"/>
    <n v="0"/>
    <n v="1"/>
    <x v="1"/>
    <s v="web"/>
    <x v="217"/>
    <d v="2016-06-24T17:27:49"/>
    <s v="technology/web"/>
  </r>
  <r>
    <n v="218"/>
    <s v="Social Media Website (Canceled)"/>
    <s v="My team and I are creating a social media website for pet lovers across the world! Fashion, animal shows, adoptions, and more."/>
    <n v="3000"/>
    <n v="0"/>
    <x v="0"/>
    <x v="0"/>
    <x v="0"/>
    <x v="0"/>
    <x v="0"/>
    <b v="0"/>
    <x v="1"/>
    <s v="USD"/>
    <b v="1"/>
    <n v="1427845140"/>
    <n v="1424822556"/>
    <b v="0"/>
    <n v="0"/>
    <b v="0"/>
    <n v="0"/>
    <e v="#DIV/0!"/>
    <x v="1"/>
    <s v="web"/>
    <x v="218"/>
    <d v="2015-03-31T23:39:00"/>
    <s v="technology/web"/>
  </r>
  <r>
    <n v="219"/>
    <s v="Ez 2c 3D Viewers (Canceled)"/>
    <s v="Watch and Make FREE 3D Videos &amp; Pics - No Viewer needed. To Help Learn we have Training and Instant 3D viewers."/>
    <n v="60000"/>
    <n v="39"/>
    <x v="0"/>
    <x v="0"/>
    <x v="0"/>
    <x v="0"/>
    <x v="0"/>
    <b v="0"/>
    <x v="1"/>
    <s v="USD"/>
    <b v="1"/>
    <n v="1476731431"/>
    <n v="1472843431"/>
    <b v="0"/>
    <n v="3"/>
    <b v="0"/>
    <n v="0"/>
    <n v="13"/>
    <x v="1"/>
    <s v="web"/>
    <x v="219"/>
    <d v="2016-10-17T19:10:31"/>
    <s v="technology/web"/>
  </r>
  <r>
    <n v="220"/>
    <s v="Course: Create Complete Web Apps without Coding (Canceled)"/>
    <s v="Back this project and get access to a course about building COMPLETE web applications without coding."/>
    <n v="1000"/>
    <n v="15"/>
    <x v="0"/>
    <x v="0"/>
    <x v="0"/>
    <x v="0"/>
    <x v="0"/>
    <b v="0"/>
    <x v="1"/>
    <s v="USD"/>
    <b v="1"/>
    <n v="1472135676"/>
    <n v="1469543676"/>
    <b v="0"/>
    <n v="1"/>
    <b v="0"/>
    <n v="2"/>
    <n v="15"/>
    <x v="1"/>
    <s v="web"/>
    <x v="220"/>
    <d v="2016-08-25T14:34:36"/>
    <s v="technology/web"/>
  </r>
  <r>
    <n v="221"/>
    <s v="Business &amp; Entertainment In 3D World! (Canceled)"/>
    <s v="Own, Buy, Sell 3D property! 3D games, 3D traveling and earn in one virtual 3D NEASPACE, Best for Oculus Rift environment."/>
    <n v="70000"/>
    <n v="270"/>
    <x v="0"/>
    <x v="0"/>
    <x v="0"/>
    <x v="0"/>
    <x v="0"/>
    <b v="0"/>
    <x v="1"/>
    <s v="USD"/>
    <b v="1"/>
    <n v="1456006938"/>
    <n v="1450822938"/>
    <b v="0"/>
    <n v="5"/>
    <b v="0"/>
    <n v="0"/>
    <n v="54"/>
    <x v="1"/>
    <s v="web"/>
    <x v="221"/>
    <d v="2016-02-20T22:22:18"/>
    <s v="technology/web"/>
  </r>
  <r>
    <n v="222"/>
    <s v="POLIWORD - an internet project that could change the world"/>
    <s v="Poliword tries to provide the people of the world an opportunity to make real changes in their government through the internet."/>
    <n v="474900"/>
    <n v="0"/>
    <x v="0"/>
    <x v="0"/>
    <x v="0"/>
    <x v="0"/>
    <x v="0"/>
    <b v="0"/>
    <x v="10"/>
    <s v="SEK"/>
    <b v="1"/>
    <n v="1439318228"/>
    <n v="1436812628"/>
    <b v="0"/>
    <n v="0"/>
    <b v="0"/>
    <n v="0"/>
    <e v="#DIV/0!"/>
    <x v="1"/>
    <s v="web"/>
    <x v="222"/>
    <d v="2015-08-11T18:37:08"/>
    <s v="technology/web"/>
  </r>
  <r>
    <n v="223"/>
    <s v="HoxWi - Simple and reliable online customer services (Canceled)"/>
    <s v="HoxWi are the future for real time interaction with on-line customers via chat or video conference."/>
    <n v="50000"/>
    <n v="0"/>
    <x v="0"/>
    <x v="0"/>
    <x v="0"/>
    <x v="0"/>
    <x v="0"/>
    <b v="0"/>
    <x v="15"/>
    <s v="EUR"/>
    <b v="0"/>
    <n v="1483474370"/>
    <n v="1480882370"/>
    <b v="0"/>
    <n v="0"/>
    <b v="0"/>
    <n v="0"/>
    <e v="#DIV/0!"/>
    <x v="1"/>
    <s v="web"/>
    <x v="223"/>
    <d v="2017-01-03T20:12:50"/>
    <s v="technology/web"/>
  </r>
  <r>
    <n v="224"/>
    <s v="NZ Auction site.  No listing or success fees. Only $2 p/m"/>
    <s v="Donate $30 or more and receive a free selfie stick."/>
    <n v="18900"/>
    <n v="108"/>
    <x v="0"/>
    <x v="0"/>
    <x v="0"/>
    <x v="0"/>
    <x v="0"/>
    <b v="0"/>
    <x v="9"/>
    <s v="NZD"/>
    <b v="1"/>
    <n v="1430360739"/>
    <n v="1427768739"/>
    <b v="0"/>
    <n v="7"/>
    <b v="0"/>
    <n v="1"/>
    <n v="15.428571428571429"/>
    <x v="1"/>
    <s v="web"/>
    <x v="224"/>
    <d v="2015-04-30T02:25:39"/>
    <s v="technology/web"/>
  </r>
  <r>
    <n v="225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x v="0"/>
    <x v="0"/>
    <x v="0"/>
    <b v="0"/>
    <x v="1"/>
    <s v="USD"/>
    <b v="1"/>
    <n v="1433603552"/>
    <n v="1428419552"/>
    <b v="0"/>
    <n v="0"/>
    <b v="0"/>
    <n v="0"/>
    <e v="#DIV/0!"/>
    <x v="1"/>
    <s v="web"/>
    <x v="225"/>
    <d v="2015-06-06T15:12:32"/>
    <s v="technology/web"/>
  </r>
  <r>
    <n v="226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x v="0"/>
    <x v="0"/>
    <x v="0"/>
    <b v="0"/>
    <x v="1"/>
    <s v="USD"/>
    <b v="1"/>
    <n v="1429632822"/>
    <n v="1428596022"/>
    <b v="0"/>
    <n v="0"/>
    <b v="0"/>
    <n v="0"/>
    <e v="#DIV/0!"/>
    <x v="1"/>
    <s v="web"/>
    <x v="226"/>
    <d v="2015-04-21T16:13:42"/>
    <s v="technology/web"/>
  </r>
  <r>
    <n v="227"/>
    <s v="Dissertation (Canceled)"/>
    <s v="Almost done with doctorate degree but need funding of $35,000 to complete research of project."/>
    <n v="35000"/>
    <n v="25"/>
    <x v="0"/>
    <x v="0"/>
    <x v="0"/>
    <x v="0"/>
    <x v="0"/>
    <b v="0"/>
    <x v="1"/>
    <s v="USD"/>
    <b v="1"/>
    <n v="1420910460"/>
    <n v="1415726460"/>
    <b v="0"/>
    <n v="1"/>
    <b v="0"/>
    <n v="0"/>
    <n v="25"/>
    <x v="1"/>
    <s v="web"/>
    <x v="227"/>
    <d v="2015-01-10T17:21:00"/>
    <s v="technology/web"/>
  </r>
  <r>
    <n v="228"/>
    <s v="PriceItUpPlease (Canceled)"/>
    <s v="PriceItUpPlease will be an easy to use website that estimates the amount of your startup costs for that great idea you have!"/>
    <n v="8000"/>
    <n v="55"/>
    <x v="0"/>
    <x v="0"/>
    <x v="0"/>
    <x v="0"/>
    <x v="0"/>
    <b v="0"/>
    <x v="5"/>
    <s v="AUD"/>
    <b v="1"/>
    <n v="1430604136"/>
    <n v="1428012136"/>
    <b v="0"/>
    <n v="2"/>
    <b v="0"/>
    <n v="1"/>
    <n v="27.5"/>
    <x v="1"/>
    <s v="web"/>
    <x v="228"/>
    <d v="2015-05-02T22:02:16"/>
    <s v="technology/web"/>
  </r>
  <r>
    <n v="229"/>
    <s v="HardstyleUnited.com (Canceled)"/>
    <s v="HardstyleUnited.com The Global Hardstyle community. Your Hardstyle community."/>
    <n v="10000"/>
    <n v="0"/>
    <x v="0"/>
    <x v="0"/>
    <x v="0"/>
    <x v="0"/>
    <x v="0"/>
    <b v="0"/>
    <x v="6"/>
    <s v="EUR"/>
    <b v="0"/>
    <n v="1433530104"/>
    <n v="1430938104"/>
    <b v="0"/>
    <n v="0"/>
    <b v="0"/>
    <n v="0"/>
    <e v="#DIV/0!"/>
    <x v="1"/>
    <s v="web"/>
    <x v="229"/>
    <d v="2015-06-05T18:48:24"/>
    <s v="technology/web"/>
  </r>
  <r>
    <n v="230"/>
    <s v="Online therapist directory - Click For Therapy (Canceled)"/>
    <s v="Click For Therapy is a website that was created to connect consumers and therapists across the UK."/>
    <n v="27000"/>
    <n v="0"/>
    <x v="0"/>
    <x v="0"/>
    <x v="0"/>
    <x v="0"/>
    <x v="0"/>
    <b v="0"/>
    <x v="3"/>
    <s v="GBP"/>
    <b v="0"/>
    <n v="1445093578"/>
    <n v="1442501578"/>
    <b v="0"/>
    <n v="0"/>
    <b v="0"/>
    <n v="0"/>
    <e v="#DIV/0!"/>
    <x v="1"/>
    <s v="web"/>
    <x v="230"/>
    <d v="2015-10-17T14:52:58"/>
    <s v="technology/web"/>
  </r>
  <r>
    <n v="231"/>
    <s v="Auction, Sell Swap without excessive fees, the next ebay."/>
    <s v="A website to auction, sell and swap items in the uk without a charge, without excess fees, the next ebay."/>
    <n v="1500"/>
    <n v="0"/>
    <x v="0"/>
    <x v="0"/>
    <x v="0"/>
    <x v="0"/>
    <x v="0"/>
    <b v="0"/>
    <x v="3"/>
    <s v="GBP"/>
    <b v="0"/>
    <n v="1422664740"/>
    <n v="1417818036"/>
    <b v="0"/>
    <n v="0"/>
    <b v="0"/>
    <n v="0"/>
    <e v="#DIV/0!"/>
    <x v="1"/>
    <s v="web"/>
    <x v="231"/>
    <d v="2015-01-31T00:39:00"/>
    <s v="technology/web"/>
  </r>
  <r>
    <n v="232"/>
    <s v="crowd-funded public genome sequencing (Canceled)"/>
    <s v="I want to crowdfund the sequencing of my own genome to make it publicly available with crowd-sourced interpretation."/>
    <n v="7500"/>
    <n v="1101"/>
    <x v="0"/>
    <x v="0"/>
    <x v="0"/>
    <x v="0"/>
    <x v="0"/>
    <b v="0"/>
    <x v="1"/>
    <s v="USD"/>
    <b v="1"/>
    <n v="1438616124"/>
    <n v="1433432124"/>
    <b v="0"/>
    <n v="3"/>
    <b v="0"/>
    <n v="15"/>
    <n v="367"/>
    <x v="1"/>
    <s v="web"/>
    <x v="232"/>
    <d v="2015-08-03T15:35:24"/>
    <s v="technology/web"/>
  </r>
  <r>
    <n v="233"/>
    <s v="Bee Bay Microjobs (Canceled)"/>
    <s v="Welcome to Bee Bay Canada, your commission free microjobs website.  Sell at any price and keep 100% of what you earn!"/>
    <n v="5000"/>
    <n v="2"/>
    <x v="0"/>
    <x v="0"/>
    <x v="0"/>
    <x v="0"/>
    <x v="0"/>
    <b v="0"/>
    <x v="2"/>
    <s v="CAD"/>
    <b v="1"/>
    <n v="1454864280"/>
    <n v="1452272280"/>
    <b v="0"/>
    <n v="1"/>
    <b v="0"/>
    <n v="0"/>
    <n v="2"/>
    <x v="1"/>
    <s v="web"/>
    <x v="233"/>
    <d v="2016-02-07T16:58:00"/>
    <s v="technology/web"/>
  </r>
  <r>
    <n v="234"/>
    <s v="Lemme Grab it (Canceled)"/>
    <s v="A website for email/sms alerts of your personal selection, comparison of prices,consolidated database, best deals around for clothing."/>
    <n v="200"/>
    <n v="0"/>
    <x v="0"/>
    <x v="0"/>
    <x v="0"/>
    <x v="0"/>
    <x v="0"/>
    <b v="0"/>
    <x v="2"/>
    <s v="CAD"/>
    <b v="1"/>
    <n v="1462053600"/>
    <n v="1459975008"/>
    <b v="0"/>
    <n v="0"/>
    <b v="0"/>
    <n v="0"/>
    <e v="#DIV/0!"/>
    <x v="1"/>
    <s v="web"/>
    <x v="234"/>
    <d v="2016-04-30T22:00:00"/>
    <s v="technology/web"/>
  </r>
  <r>
    <n v="235"/>
    <s v="Help CRB obtain 501(c)(3) status! (Canceled)"/>
    <s v="The Columbus Ruby Brigade has brought monthly ruby goodness and camaraderie to all participants."/>
    <n v="420"/>
    <n v="120"/>
    <x v="0"/>
    <x v="0"/>
    <x v="0"/>
    <x v="0"/>
    <x v="0"/>
    <b v="0"/>
    <x v="1"/>
    <s v="USD"/>
    <b v="1"/>
    <n v="1418315470"/>
    <n v="1415723470"/>
    <b v="0"/>
    <n v="2"/>
    <b v="0"/>
    <n v="29"/>
    <n v="60"/>
    <x v="1"/>
    <s v="web"/>
    <x v="235"/>
    <d v="2014-12-11T16:31:10"/>
    <s v="technology/web"/>
  </r>
  <r>
    <n v="236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x v="0"/>
    <x v="0"/>
    <x v="0"/>
    <b v="0"/>
    <x v="1"/>
    <s v="USD"/>
    <b v="1"/>
    <n v="1451348200"/>
    <n v="1447460200"/>
    <b v="0"/>
    <n v="0"/>
    <b v="0"/>
    <n v="0"/>
    <e v="#DIV/0!"/>
    <x v="1"/>
    <s v="web"/>
    <x v="236"/>
    <d v="2015-12-29T00:16:40"/>
    <s v="technology/web"/>
  </r>
  <r>
    <n v="237"/>
    <s v="Minecraft Server and Website Help (Name: Forge Realms)"/>
    <s v="Making a Minecraft server and Website and I need your help to fund it. Thanks in Advance!"/>
    <n v="128"/>
    <n v="0"/>
    <x v="0"/>
    <x v="0"/>
    <x v="0"/>
    <x v="0"/>
    <x v="0"/>
    <b v="0"/>
    <x v="1"/>
    <s v="USD"/>
    <b v="1"/>
    <n v="1445898356"/>
    <n v="1441146356"/>
    <b v="0"/>
    <n v="0"/>
    <b v="0"/>
    <n v="0"/>
    <e v="#DIV/0!"/>
    <x v="1"/>
    <s v="web"/>
    <x v="237"/>
    <d v="2015-10-26T22:25:56"/>
    <s v="technology/web"/>
  </r>
  <r>
    <n v="238"/>
    <s v="IMI - It's My Identity (Canceled)"/>
    <s v="A website that could group all your social 'identities' and online property together and find new followers or creators to follow"/>
    <n v="1000"/>
    <n v="0"/>
    <x v="0"/>
    <x v="0"/>
    <x v="0"/>
    <x v="0"/>
    <x v="0"/>
    <b v="0"/>
    <x v="8"/>
    <s v="EUR"/>
    <b v="0"/>
    <n v="1453071600"/>
    <n v="1449596425"/>
    <b v="0"/>
    <n v="0"/>
    <b v="0"/>
    <n v="0"/>
    <e v="#DIV/0!"/>
    <x v="1"/>
    <s v="web"/>
    <x v="238"/>
    <d v="2016-01-17T23:00:00"/>
    <s v="technology/web"/>
  </r>
  <r>
    <n v="239"/>
    <s v="iDEA On Demand Virtual Activities. Get Active! (Canceled)"/>
    <s v="iDEA virtual activities, the perfect way to encourage children and families to get active - physically, socially and mentally."/>
    <n v="25000"/>
    <n v="2630"/>
    <x v="0"/>
    <x v="0"/>
    <x v="0"/>
    <x v="0"/>
    <x v="0"/>
    <b v="0"/>
    <x v="3"/>
    <s v="GBP"/>
    <b v="0"/>
    <n v="1445431533"/>
    <n v="1442839533"/>
    <b v="0"/>
    <n v="27"/>
    <b v="0"/>
    <n v="11"/>
    <n v="97.407407407407405"/>
    <x v="1"/>
    <s v="web"/>
    <x v="239"/>
    <d v="2015-10-21T12:45:33"/>
    <s v="technology/web"/>
  </r>
  <r>
    <n v="240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x v="0"/>
    <x v="0"/>
    <x v="0"/>
    <b v="0"/>
    <x v="1"/>
    <s v="USD"/>
    <b v="1"/>
    <n v="1461622616"/>
    <n v="1456442216"/>
    <b v="0"/>
    <n v="14"/>
    <b v="0"/>
    <n v="1"/>
    <n v="47.857142857142854"/>
    <x v="1"/>
    <s v="web"/>
    <x v="240"/>
    <d v="2016-04-25T22:16:56"/>
    <s v="technology/web"/>
  </r>
  <r>
    <n v="241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x v="0"/>
    <x v="0"/>
    <x v="0"/>
    <b v="0"/>
    <x v="1"/>
    <s v="USD"/>
    <b v="1"/>
    <n v="1429028365"/>
    <n v="1425143965"/>
    <b v="0"/>
    <n v="2"/>
    <b v="0"/>
    <n v="0"/>
    <n v="50"/>
    <x v="1"/>
    <s v="web"/>
    <x v="241"/>
    <d v="2015-04-14T16:19:25"/>
    <s v="technology/web"/>
  </r>
  <r>
    <n v="242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x v="0"/>
    <x v="0"/>
    <x v="0"/>
    <b v="0"/>
    <x v="1"/>
    <s v="USD"/>
    <b v="1"/>
    <n v="1455132611"/>
    <n v="1452540611"/>
    <b v="0"/>
    <n v="0"/>
    <b v="0"/>
    <n v="0"/>
    <e v="#DIV/0!"/>
    <x v="1"/>
    <s v="web"/>
    <x v="242"/>
    <d v="2016-02-10T19:30:11"/>
    <s v="technology/web"/>
  </r>
  <r>
    <n v="243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x v="0"/>
    <x v="0"/>
    <x v="0"/>
    <b v="0"/>
    <x v="1"/>
    <s v="USD"/>
    <b v="1"/>
    <n v="1418877141"/>
    <n v="1416285141"/>
    <b v="0"/>
    <n v="4"/>
    <b v="0"/>
    <n v="0"/>
    <n v="20.5"/>
    <x v="1"/>
    <s v="web"/>
    <x v="243"/>
    <d v="2014-12-18T04:32:21"/>
    <s v="technology/web"/>
  </r>
  <r>
    <n v="244"/>
    <s v="ProjectPetal.com (Canceled)"/>
    <s v="ProjectPetal.com is an all in one website for all Makers to share projects and ideas. A Facebook(R) Twitter(R) &amp; Github(R) all in one."/>
    <n v="2000"/>
    <n v="0"/>
    <x v="0"/>
    <x v="0"/>
    <x v="0"/>
    <x v="0"/>
    <x v="0"/>
    <b v="0"/>
    <x v="1"/>
    <s v="USD"/>
    <b v="1"/>
    <n v="1435257596"/>
    <n v="1432665596"/>
    <b v="0"/>
    <n v="0"/>
    <b v="0"/>
    <n v="0"/>
    <e v="#DIV/0!"/>
    <x v="1"/>
    <s v="web"/>
    <x v="244"/>
    <d v="2015-06-25T18:39:56"/>
    <s v="technology/web"/>
  </r>
  <r>
    <n v="245"/>
    <s v="Finding Pets - Bringing Lost Pets Home (Canceled)"/>
    <s v="An online platform that will notify every listed individual, vet, council, pound and so on in a geographical area when a pet is lost!"/>
    <n v="5500"/>
    <n v="180"/>
    <x v="0"/>
    <x v="0"/>
    <x v="0"/>
    <x v="0"/>
    <x v="0"/>
    <b v="0"/>
    <x v="5"/>
    <s v="AUD"/>
    <b v="1"/>
    <n v="1429839571"/>
    <n v="1427247571"/>
    <b v="0"/>
    <n v="6"/>
    <b v="0"/>
    <n v="3"/>
    <n v="30"/>
    <x v="1"/>
    <s v="web"/>
    <x v="245"/>
    <d v="2015-04-24T01:39:31"/>
    <s v="technology/web"/>
  </r>
  <r>
    <n v="246"/>
    <s v="Cykelauktion.com (Canceled)"/>
    <s v="We want to create a safe marketplace for buying and selling bicycles."/>
    <n v="850000"/>
    <n v="50"/>
    <x v="0"/>
    <x v="0"/>
    <x v="0"/>
    <x v="0"/>
    <x v="0"/>
    <b v="0"/>
    <x v="10"/>
    <s v="SEK"/>
    <b v="1"/>
    <n v="1440863624"/>
    <n v="1438271624"/>
    <b v="0"/>
    <n v="1"/>
    <b v="0"/>
    <n v="0"/>
    <n v="50"/>
    <x v="1"/>
    <s v="web"/>
    <x v="246"/>
    <d v="2015-08-29T15:53:44"/>
    <s v="technology/web"/>
  </r>
  <r>
    <n v="247"/>
    <s v="Alcohol On Call (Canceled)"/>
    <s v="Next time you want a beer, put down your keys and pick up your phone. We prevent drunk driving by delivering alcohol to you at home."/>
    <n v="22000"/>
    <n v="10"/>
    <x v="0"/>
    <x v="0"/>
    <x v="0"/>
    <x v="0"/>
    <x v="0"/>
    <b v="0"/>
    <x v="1"/>
    <s v="USD"/>
    <b v="1"/>
    <n v="1423772060"/>
    <n v="1421180060"/>
    <b v="0"/>
    <n v="1"/>
    <b v="0"/>
    <n v="0"/>
    <n v="10"/>
    <x v="1"/>
    <s v="web"/>
    <x v="247"/>
    <d v="2015-02-12T20:14:20"/>
    <s v="technology/web"/>
  </r>
  <r>
    <n v="248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x v="0"/>
    <x v="0"/>
    <x v="0"/>
    <b v="0"/>
    <x v="1"/>
    <s v="USD"/>
    <b v="1"/>
    <n v="1473451437"/>
    <n v="1470859437"/>
    <b v="0"/>
    <n v="0"/>
    <b v="0"/>
    <n v="0"/>
    <e v="#DIV/0!"/>
    <x v="1"/>
    <s v="web"/>
    <x v="248"/>
    <d v="2016-09-09T20:03:57"/>
    <s v="technology/web"/>
  </r>
  <r>
    <n v="249"/>
    <s v="Phone Tags: lost and found stickers (Canceled)"/>
    <s v="Tough, pre-manufactured lost and found stickers that forward messages to the owners email and cellphone."/>
    <n v="3000"/>
    <n v="326.33"/>
    <x v="0"/>
    <x v="0"/>
    <x v="0"/>
    <x v="0"/>
    <x v="0"/>
    <b v="0"/>
    <x v="1"/>
    <s v="USD"/>
    <b v="1"/>
    <n v="1449785566"/>
    <n v="1447193566"/>
    <b v="0"/>
    <n v="4"/>
    <b v="0"/>
    <n v="11"/>
    <n v="81.582499999999996"/>
    <x v="1"/>
    <s v="web"/>
    <x v="249"/>
    <d v="2015-12-10T22:12:46"/>
    <s v="technology/web"/>
  </r>
  <r>
    <n v="250"/>
    <s v="Fluttify - New Canadian Tech Start Up (Canceled)"/>
    <s v="Fluttify is an Online Video Sharing Platform allowing friends to share their favorite Trending Content with each other."/>
    <n v="2500"/>
    <n v="0"/>
    <x v="0"/>
    <x v="0"/>
    <x v="0"/>
    <x v="0"/>
    <x v="0"/>
    <b v="0"/>
    <x v="2"/>
    <s v="CAD"/>
    <b v="1"/>
    <n v="1480110783"/>
    <n v="1477515183"/>
    <b v="0"/>
    <n v="0"/>
    <b v="0"/>
    <n v="0"/>
    <e v="#DIV/0!"/>
    <x v="1"/>
    <s v="web"/>
    <x v="250"/>
    <d v="2016-11-25T21:53:03"/>
    <s v="technology/web"/>
  </r>
  <r>
    <n v="251"/>
    <s v="KEEPUP INC (Canceled)"/>
    <s v="KEEPUP allows you to extend your social circle by introducing you to new people via your friends."/>
    <n v="110000"/>
    <n v="0"/>
    <x v="0"/>
    <x v="0"/>
    <x v="0"/>
    <x v="0"/>
    <x v="0"/>
    <b v="0"/>
    <x v="1"/>
    <s v="USD"/>
    <b v="1"/>
    <n v="1440548330"/>
    <n v="1438042730"/>
    <b v="0"/>
    <n v="0"/>
    <b v="0"/>
    <n v="0"/>
    <e v="#DIV/0!"/>
    <x v="1"/>
    <s v="web"/>
    <x v="251"/>
    <d v="2015-08-26T00:18:50"/>
    <s v="technology/web"/>
  </r>
  <r>
    <n v="252"/>
    <s v="SelectCooks.com (Canceled)"/>
    <s v="Selectcooks.com is a community marketplace for people to list, find and hire chefs."/>
    <n v="30000"/>
    <n v="0"/>
    <x v="0"/>
    <x v="0"/>
    <x v="0"/>
    <x v="0"/>
    <x v="0"/>
    <b v="0"/>
    <x v="1"/>
    <s v="USD"/>
    <b v="1"/>
    <n v="1444004616"/>
    <n v="1440116616"/>
    <b v="0"/>
    <n v="0"/>
    <b v="0"/>
    <n v="0"/>
    <e v="#DIV/0!"/>
    <x v="1"/>
    <s v="web"/>
    <x v="252"/>
    <d v="2015-10-05T00:23:36"/>
    <s v="technology/web"/>
  </r>
  <r>
    <n v="253"/>
    <s v="Finit - Hashtag Chatting (Canceled)"/>
    <s v="Tired of waiting for likes? Here is a brand new social network centered on real-time hashtag chatting. Just chat and enjoy!"/>
    <n v="15000"/>
    <n v="55"/>
    <x v="0"/>
    <x v="0"/>
    <x v="0"/>
    <x v="0"/>
    <x v="0"/>
    <b v="0"/>
    <x v="1"/>
    <s v="USD"/>
    <b v="1"/>
    <n v="1443726142"/>
    <n v="1441134142"/>
    <b v="0"/>
    <n v="3"/>
    <b v="0"/>
    <n v="0"/>
    <n v="18.333333333333332"/>
    <x v="1"/>
    <s v="web"/>
    <x v="253"/>
    <d v="2015-10-01T19:02:22"/>
    <s v="technology/web"/>
  </r>
  <r>
    <n v="254"/>
    <s v="Cannabis Connection (Canceled)"/>
    <s v="Social Media Platform for the Marijuana Industry to create professionalism and a stable lasting market."/>
    <n v="86350"/>
    <n v="1571"/>
    <x v="0"/>
    <x v="0"/>
    <x v="0"/>
    <x v="0"/>
    <x v="0"/>
    <b v="0"/>
    <x v="1"/>
    <s v="USD"/>
    <b v="1"/>
    <n v="1428704848"/>
    <n v="1426112848"/>
    <b v="0"/>
    <n v="7"/>
    <b v="0"/>
    <n v="2"/>
    <n v="224.42857142857142"/>
    <x v="1"/>
    <s v="web"/>
    <x v="254"/>
    <d v="2015-04-10T22:27:28"/>
    <s v="technology/web"/>
  </r>
  <r>
    <n v="255"/>
    <s v="These Easy Days (Canceled)"/>
    <s v="Netiquette classes to teach our youth how make proper use of computer-mediated communications for personal and educational success."/>
    <n v="3000"/>
    <n v="75"/>
    <x v="0"/>
    <x v="0"/>
    <x v="0"/>
    <x v="0"/>
    <x v="0"/>
    <b v="0"/>
    <x v="1"/>
    <s v="USD"/>
    <b v="1"/>
    <n v="1438662603"/>
    <n v="1436502603"/>
    <b v="0"/>
    <n v="2"/>
    <b v="0"/>
    <n v="3"/>
    <n v="37.5"/>
    <x v="1"/>
    <s v="web"/>
    <x v="255"/>
    <d v="2015-08-04T04:30:03"/>
    <s v="technology/web"/>
  </r>
  <r>
    <n v="256"/>
    <s v="KindaQuirky (Canceled)"/>
    <s v="A quirky online shop where you can buy, sell and discover stuff that's &quot;a little bit different&quot;. We think &quot;it's right up your alley!&quot;"/>
    <n v="10000"/>
    <n v="435"/>
    <x v="0"/>
    <x v="0"/>
    <x v="0"/>
    <x v="0"/>
    <x v="0"/>
    <b v="0"/>
    <x v="9"/>
    <s v="NZD"/>
    <b v="1"/>
    <n v="1424568107"/>
    <n v="1421976107"/>
    <b v="0"/>
    <n v="3"/>
    <b v="0"/>
    <n v="4"/>
    <n v="145"/>
    <x v="1"/>
    <s v="web"/>
    <x v="256"/>
    <d v="2015-02-22T01:21:47"/>
    <s v="technology/web"/>
  </r>
  <r>
    <n v="257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x v="0"/>
    <x v="0"/>
    <x v="0"/>
    <b v="0"/>
    <x v="1"/>
    <s v="USD"/>
    <b v="1"/>
    <n v="1415932643"/>
    <n v="1413337043"/>
    <b v="0"/>
    <n v="8"/>
    <b v="0"/>
    <n v="1"/>
    <n v="1"/>
    <x v="1"/>
    <s v="web"/>
    <x v="257"/>
    <d v="2014-11-14T02:37:23"/>
    <s v="technology/web"/>
  </r>
  <r>
    <n v="258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x v="0"/>
    <x v="0"/>
    <x v="0"/>
    <b v="0"/>
    <x v="1"/>
    <s v="USD"/>
    <b v="1"/>
    <n v="1438793432"/>
    <n v="1436201432"/>
    <b v="0"/>
    <n v="7"/>
    <b v="0"/>
    <n v="1"/>
    <n v="112.57142857142857"/>
    <x v="1"/>
    <s v="web"/>
    <x v="258"/>
    <d v="2015-08-05T16:50:32"/>
    <s v="technology/web"/>
  </r>
  <r>
    <n v="259"/>
    <s v="Realjobmatch.com (Canceled)"/>
    <s v="Realjobmatch is not just a job search site but a matching site , matching the right jobseekers with the best jobs."/>
    <n v="30000"/>
    <n v="0"/>
    <x v="0"/>
    <x v="0"/>
    <x v="0"/>
    <x v="0"/>
    <x v="0"/>
    <b v="0"/>
    <x v="2"/>
    <s v="CAD"/>
    <b v="1"/>
    <n v="1420920424"/>
    <n v="1415736424"/>
    <b v="0"/>
    <n v="0"/>
    <b v="0"/>
    <n v="0"/>
    <e v="#DIV/0!"/>
    <x v="1"/>
    <s v="web"/>
    <x v="259"/>
    <d v="2015-01-10T20:07:04"/>
    <s v="technology/web"/>
  </r>
  <r>
    <n v="260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x v="0"/>
    <x v="0"/>
    <x v="0"/>
    <b v="0"/>
    <x v="1"/>
    <s v="USD"/>
    <b v="1"/>
    <n v="1469199740"/>
    <n v="1465311740"/>
    <b v="0"/>
    <n v="3"/>
    <b v="0"/>
    <n v="1"/>
    <n v="342"/>
    <x v="1"/>
    <s v="web"/>
    <x v="260"/>
    <d v="2016-07-22T15:02:20"/>
    <s v="technology/web"/>
  </r>
  <r>
    <n v="261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x v="0"/>
    <x v="0"/>
    <x v="0"/>
    <b v="0"/>
    <x v="1"/>
    <s v="USD"/>
    <b v="1"/>
    <n v="1421350140"/>
    <n v="1418761759"/>
    <b v="0"/>
    <n v="8"/>
    <b v="0"/>
    <n v="1"/>
    <n v="57.875"/>
    <x v="1"/>
    <s v="web"/>
    <x v="261"/>
    <d v="2015-01-15T19:29:00"/>
    <s v="technology/web"/>
  </r>
  <r>
    <n v="262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0"/>
    <x v="0"/>
    <x v="0"/>
    <x v="0"/>
    <b v="0"/>
    <x v="7"/>
    <s v="EUR"/>
    <b v="0"/>
    <n v="1437861540"/>
    <n v="1435160452"/>
    <b v="0"/>
    <n v="1"/>
    <b v="0"/>
    <n v="0"/>
    <n v="30"/>
    <x v="1"/>
    <s v="web"/>
    <x v="262"/>
    <d v="2015-07-25T21:59:00"/>
    <s v="technology/web"/>
  </r>
  <r>
    <n v="263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0"/>
    <x v="0"/>
    <x v="0"/>
    <x v="0"/>
    <b v="0"/>
    <x v="5"/>
    <s v="AUD"/>
    <b v="1"/>
    <n v="1420352264"/>
    <n v="1416896264"/>
    <b v="0"/>
    <n v="0"/>
    <b v="0"/>
    <n v="0"/>
    <e v="#DIV/0!"/>
    <x v="1"/>
    <s v="web"/>
    <x v="263"/>
    <d v="2015-01-04T06:17:44"/>
    <s v="technology/web"/>
  </r>
  <r>
    <n v="264"/>
    <s v="oToBOTS.com - Freedom from high cost auto repairs (Canceled)"/>
    <s v="Using the power of internet to help people save hundreds in car repair."/>
    <n v="20000"/>
    <n v="25"/>
    <x v="0"/>
    <x v="0"/>
    <x v="0"/>
    <x v="0"/>
    <x v="0"/>
    <b v="0"/>
    <x v="1"/>
    <s v="USD"/>
    <b v="1"/>
    <n v="1427825044"/>
    <n v="1425236644"/>
    <b v="0"/>
    <n v="1"/>
    <b v="0"/>
    <n v="0"/>
    <n v="25"/>
    <x v="1"/>
    <s v="web"/>
    <x v="264"/>
    <d v="2015-03-31T18:04:04"/>
    <s v="technology/web"/>
  </r>
  <r>
    <n v="265"/>
    <s v="WILLAMETTE EXTRA BOARD (Canceled)"/>
    <s v="I am asking for $4,200 to launch a unique website serving professionals in any and all industries seeking additional income in Oregon."/>
    <n v="4200"/>
    <n v="0"/>
    <x v="0"/>
    <x v="0"/>
    <x v="0"/>
    <x v="0"/>
    <x v="0"/>
    <b v="0"/>
    <x v="1"/>
    <s v="USD"/>
    <b v="1"/>
    <n v="1446087223"/>
    <n v="1443495223"/>
    <b v="0"/>
    <n v="0"/>
    <b v="0"/>
    <n v="0"/>
    <e v="#DIV/0!"/>
    <x v="1"/>
    <s v="web"/>
    <x v="265"/>
    <d v="2015-10-29T02:53:43"/>
    <s v="technology/web"/>
  </r>
  <r>
    <n v="266"/>
    <s v="Game Swapper (Canceled)"/>
    <s v="Imagine a world where you can swap a video game you're tired of playing for a video game you actually want to play for just $1.50!"/>
    <n v="100000"/>
    <n v="50"/>
    <x v="0"/>
    <x v="0"/>
    <x v="0"/>
    <x v="0"/>
    <x v="0"/>
    <b v="0"/>
    <x v="1"/>
    <s v="USD"/>
    <b v="1"/>
    <n v="1439048017"/>
    <n v="1436456017"/>
    <b v="0"/>
    <n v="1"/>
    <b v="0"/>
    <n v="0"/>
    <n v="50"/>
    <x v="1"/>
    <s v="web"/>
    <x v="266"/>
    <d v="2015-08-08T15:33:37"/>
    <s v="technology/web"/>
  </r>
  <r>
    <n v="267"/>
    <s v="Wriyon - WRIte Your Own (Canceled)"/>
    <s v="We want to create the &quot;Facebook&quot; for Writers. We are working on a new world for people who like to write. Check out more wriyon.com"/>
    <n v="5000"/>
    <n v="3"/>
    <x v="0"/>
    <x v="0"/>
    <x v="0"/>
    <x v="0"/>
    <x v="0"/>
    <b v="0"/>
    <x v="15"/>
    <s v="EUR"/>
    <b v="0"/>
    <n v="1424940093"/>
    <n v="1422348093"/>
    <b v="0"/>
    <n v="2"/>
    <b v="0"/>
    <n v="0"/>
    <n v="1.5"/>
    <x v="1"/>
    <s v="web"/>
    <x v="267"/>
    <d v="2015-02-26T08:41:33"/>
    <s v="technology/web"/>
  </r>
  <r>
    <n v="268"/>
    <s v="VENT it out (Canceled)"/>
    <s v="I am making a social website where people can anonymously or openly vent, All walks of life all over the world"/>
    <n v="33000"/>
    <n v="0"/>
    <x v="0"/>
    <x v="0"/>
    <x v="0"/>
    <x v="0"/>
    <x v="0"/>
    <b v="0"/>
    <x v="1"/>
    <s v="USD"/>
    <b v="1"/>
    <n v="1484038620"/>
    <n v="1481597687"/>
    <b v="0"/>
    <n v="0"/>
    <b v="0"/>
    <n v="0"/>
    <e v="#DIV/0!"/>
    <x v="1"/>
    <s v="web"/>
    <x v="268"/>
    <d v="2017-01-10T08:57:00"/>
    <s v="technology/web"/>
  </r>
  <r>
    <n v="269"/>
    <s v="Projektwebseite (Canceled)"/>
    <s v="I'm creating a website with projects which I'll create later / Ich erstelle eine Webseite mit Projekten, welche ich spÃ¤ter erstelle."/>
    <n v="5000"/>
    <n v="10"/>
    <x v="0"/>
    <x v="0"/>
    <x v="0"/>
    <x v="0"/>
    <x v="0"/>
    <b v="0"/>
    <x v="13"/>
    <s v="CHF"/>
    <b v="0"/>
    <n v="1444940558"/>
    <n v="1442348558"/>
    <b v="0"/>
    <n v="1"/>
    <b v="0"/>
    <n v="0"/>
    <n v="10"/>
    <x v="1"/>
    <s v="web"/>
    <x v="269"/>
    <d v="2015-10-15T20:22:38"/>
    <s v="technology/web"/>
  </r>
  <r>
    <n v="270"/>
    <s v="#ADOPTROHINGYA PROJECT (Canceled)"/>
    <s v="Matching refugees with sponsors in the US for 5 years. Our goal is to assist 300 Rohingya refugee families with supportive communities."/>
    <n v="124000"/>
    <n v="0"/>
    <x v="0"/>
    <x v="0"/>
    <x v="0"/>
    <x v="0"/>
    <x v="0"/>
    <b v="0"/>
    <x v="1"/>
    <s v="USD"/>
    <b v="1"/>
    <n v="1420233256"/>
    <n v="1417641256"/>
    <b v="0"/>
    <n v="0"/>
    <b v="0"/>
    <n v="0"/>
    <e v="#DIV/0!"/>
    <x v="1"/>
    <s v="web"/>
    <x v="270"/>
    <d v="2015-01-02T21:14:16"/>
    <s v="technology/web"/>
  </r>
  <r>
    <n v="271"/>
    <s v="Roekee.com (Canceled)"/>
    <s v="The internets new search engine. Looking for funding to develop our backend web indexing software with an emphasis on automation."/>
    <n v="4000"/>
    <n v="0"/>
    <x v="0"/>
    <x v="0"/>
    <x v="0"/>
    <x v="0"/>
    <x v="0"/>
    <b v="0"/>
    <x v="1"/>
    <s v="USD"/>
    <b v="1"/>
    <n v="1435874384"/>
    <n v="1433282384"/>
    <b v="0"/>
    <n v="0"/>
    <b v="0"/>
    <n v="0"/>
    <e v="#DIV/0!"/>
    <x v="1"/>
    <s v="web"/>
    <x v="271"/>
    <d v="2015-07-02T21:59:44"/>
    <s v="technology/web"/>
  </r>
  <r>
    <n v="272"/>
    <s v="SheLifts - the #1 Female Bodybuilding HUB (Canceled)"/>
    <s v="SheLifts is going to be the number One international social HUB &amp; information resource for women into weight lifting"/>
    <n v="13000"/>
    <n v="0"/>
    <x v="0"/>
    <x v="0"/>
    <x v="0"/>
    <x v="0"/>
    <x v="0"/>
    <b v="0"/>
    <x v="10"/>
    <s v="SEK"/>
    <b v="1"/>
    <n v="1418934506"/>
    <n v="1415910506"/>
    <b v="0"/>
    <n v="0"/>
    <b v="0"/>
    <n v="0"/>
    <e v="#DIV/0!"/>
    <x v="1"/>
    <s v="web"/>
    <x v="272"/>
    <d v="2014-12-18T20:28:26"/>
    <s v="technology/web"/>
  </r>
  <r>
    <n v="273"/>
    <s v="NEW 2016 Social Media Litesbook (Canceled)"/>
    <s v="New Innovation of Social Media with New Technology created to bring users even closer togethor - Tabs &amp; Features never seen before!"/>
    <n v="50000"/>
    <n v="0"/>
    <x v="0"/>
    <x v="0"/>
    <x v="0"/>
    <x v="0"/>
    <x v="0"/>
    <b v="0"/>
    <x v="5"/>
    <s v="AUD"/>
    <b v="1"/>
    <n v="1460615164"/>
    <n v="1458023164"/>
    <b v="0"/>
    <n v="0"/>
    <b v="0"/>
    <n v="0"/>
    <e v="#DIV/0!"/>
    <x v="1"/>
    <s v="web"/>
    <x v="273"/>
    <d v="2016-04-14T06:26:04"/>
    <s v="technology/web"/>
  </r>
  <r>
    <n v="274"/>
    <s v="Project Bearnaise Trucks (Canceled)"/>
    <s v="Ever had chicken fingers smothered in bearnaise sauce, resting on a bed of your favorite rice? We need these meals on wheels."/>
    <n v="100000"/>
    <n v="0"/>
    <x v="0"/>
    <x v="0"/>
    <x v="0"/>
    <x v="0"/>
    <x v="0"/>
    <b v="0"/>
    <x v="2"/>
    <s v="CAD"/>
    <b v="1"/>
    <n v="1444740089"/>
    <n v="1442148089"/>
    <b v="0"/>
    <n v="0"/>
    <b v="0"/>
    <n v="0"/>
    <e v="#DIV/0!"/>
    <x v="5"/>
    <s v="food trucks"/>
    <x v="274"/>
    <d v="2015-10-13T12:41:29"/>
    <s v="food/food trucks"/>
  </r>
  <r>
    <n v="275"/>
    <s v="Jamaican food truck in Munich in the making! (Canceled)"/>
    <s v="Hail up - Wah gwaan ?_x000a_We are creating a foodtruck that will serve typical, traditional Jamaican jerk chicken/pork and more!"/>
    <n v="10000"/>
    <n v="75"/>
    <x v="0"/>
    <x v="0"/>
    <x v="0"/>
    <x v="0"/>
    <x v="0"/>
    <b v="0"/>
    <x v="11"/>
    <s v="EUR"/>
    <b v="0"/>
    <n v="1476189339"/>
    <n v="1471005339"/>
    <b v="0"/>
    <n v="3"/>
    <b v="0"/>
    <n v="1"/>
    <n v="25"/>
    <x v="5"/>
    <s v="food trucks"/>
    <x v="275"/>
    <d v="2016-10-11T12:35:39"/>
    <s v="food/food trucks"/>
  </r>
  <r>
    <n v="276"/>
    <s v="Phoenix Pearl Boba Tea Truck (Canceled)"/>
    <s v="Michigan based bubble tea and specialty ice cream food truck"/>
    <n v="20000"/>
    <n v="0"/>
    <x v="0"/>
    <x v="0"/>
    <x v="0"/>
    <x v="0"/>
    <x v="0"/>
    <b v="0"/>
    <x v="1"/>
    <s v="USD"/>
    <b v="1"/>
    <n v="1438226451"/>
    <n v="1433042451"/>
    <b v="0"/>
    <n v="0"/>
    <b v="0"/>
    <n v="0"/>
    <e v="#DIV/0!"/>
    <x v="5"/>
    <s v="food trucks"/>
    <x v="276"/>
    <d v="2015-07-30T03:20:51"/>
    <s v="food/food trucks"/>
  </r>
  <r>
    <n v="277"/>
    <s v="Seaside Eddy's - Wheels on the Ground! (Canceled)"/>
    <s v="We want to bring the wonderful flavors of the Jersey Shore, my home, to my new home in Winnipeg, the center of Canada."/>
    <n v="40000"/>
    <n v="0"/>
    <x v="0"/>
    <x v="0"/>
    <x v="0"/>
    <x v="0"/>
    <x v="0"/>
    <b v="0"/>
    <x v="2"/>
    <s v="CAD"/>
    <b v="1"/>
    <n v="1406854699"/>
    <n v="1404262699"/>
    <b v="0"/>
    <n v="0"/>
    <b v="0"/>
    <n v="0"/>
    <e v="#DIV/0!"/>
    <x v="5"/>
    <s v="food trucks"/>
    <x v="277"/>
    <d v="2014-08-01T00:58:19"/>
    <s v="food/food trucks"/>
  </r>
  <r>
    <n v="278"/>
    <s v="The Sketchy Pelican (Canceled)"/>
    <s v="The Sketchy Pelican. Is my vision to bring raw, honest, soulful, creative, thoght provoking cuisine to food truck form"/>
    <n v="10000"/>
    <n v="100"/>
    <x v="0"/>
    <x v="0"/>
    <x v="0"/>
    <x v="0"/>
    <x v="0"/>
    <b v="0"/>
    <x v="1"/>
    <s v="USD"/>
    <b v="1"/>
    <n v="1462827000"/>
    <n v="1457710589"/>
    <b v="0"/>
    <n v="1"/>
    <b v="0"/>
    <n v="1"/>
    <n v="100"/>
    <x v="5"/>
    <s v="food trucks"/>
    <x v="278"/>
    <d v="2016-05-09T20:50:00"/>
    <s v="food/food trucks"/>
  </r>
  <r>
    <n v="279"/>
    <s v="Mamma B's Pizza Get's Rolling (Canceled)"/>
    <s v="You can skip the hotdog cart and enjoy fresh, hot, delicious, handmade pizza when Mamma B's takes her show on the road!"/>
    <n v="35000"/>
    <n v="0"/>
    <x v="0"/>
    <x v="0"/>
    <x v="0"/>
    <x v="0"/>
    <x v="0"/>
    <b v="0"/>
    <x v="1"/>
    <s v="USD"/>
    <b v="1"/>
    <n v="1408663948"/>
    <n v="1406071948"/>
    <b v="0"/>
    <n v="0"/>
    <b v="0"/>
    <n v="0"/>
    <e v="#DIV/0!"/>
    <x v="5"/>
    <s v="food trucks"/>
    <x v="279"/>
    <d v="2014-08-21T23:32:28"/>
    <s v="food/food trucks"/>
  </r>
  <r>
    <n v="280"/>
    <s v="Burgers and Babes Food Truck (Canceled)"/>
    <s v="You're leaving a Bar/Nightclub what else would you want more than to have a Juicy Burger and to see Beautiful Girls making it."/>
    <n v="45000"/>
    <n v="120"/>
    <x v="0"/>
    <x v="0"/>
    <x v="0"/>
    <x v="0"/>
    <x v="0"/>
    <b v="0"/>
    <x v="1"/>
    <s v="USD"/>
    <b v="1"/>
    <n v="1429823138"/>
    <n v="1427231138"/>
    <b v="0"/>
    <n v="2"/>
    <b v="0"/>
    <n v="0"/>
    <n v="60"/>
    <x v="5"/>
    <s v="food trucks"/>
    <x v="280"/>
    <d v="2015-04-23T21:05:38"/>
    <s v="food/food trucks"/>
  </r>
  <r>
    <n v="281"/>
    <s v="Barney's, deliciously New York - Vintage 1972 Chevy P10"/>
    <s v="Barney's is seriously delicious New York food. Cooking everything from scratch on our American food truck. London here we come..."/>
    <n v="10000"/>
    <n v="50"/>
    <x v="0"/>
    <x v="0"/>
    <x v="0"/>
    <x v="0"/>
    <x v="0"/>
    <b v="0"/>
    <x v="3"/>
    <s v="GBP"/>
    <b v="0"/>
    <n v="1472745594"/>
    <n v="1470153594"/>
    <b v="0"/>
    <n v="1"/>
    <b v="0"/>
    <n v="1"/>
    <n v="50"/>
    <x v="5"/>
    <s v="food trucks"/>
    <x v="281"/>
    <d v="2016-09-01T15:59:54"/>
    <s v="food/food trucks"/>
  </r>
  <r>
    <n v="282"/>
    <s v="Rochester Needs a Dessert Food Truck (Canceled)"/>
    <s v="With your help, I would be able to get a truck and start the process of getting it ready for the 2016 season."/>
    <n v="6500"/>
    <n v="145"/>
    <x v="0"/>
    <x v="0"/>
    <x v="0"/>
    <x v="0"/>
    <x v="0"/>
    <b v="0"/>
    <x v="1"/>
    <s v="USD"/>
    <b v="1"/>
    <n v="1442457112"/>
    <n v="1439865112"/>
    <b v="0"/>
    <n v="2"/>
    <b v="0"/>
    <n v="2"/>
    <n v="72.5"/>
    <x v="5"/>
    <s v="food trucks"/>
    <x v="282"/>
    <d v="2015-09-17T02:31:52"/>
    <s v="food/food trucks"/>
  </r>
  <r>
    <n v="283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x v="0"/>
    <x v="0"/>
    <x v="0"/>
    <b v="0"/>
    <x v="1"/>
    <s v="USD"/>
    <b v="1"/>
    <n v="1486590035"/>
    <n v="1483998035"/>
    <b v="0"/>
    <n v="2"/>
    <b v="0"/>
    <n v="1"/>
    <n v="29.5"/>
    <x v="5"/>
    <s v="food trucks"/>
    <x v="283"/>
    <d v="2017-02-08T21:40:35"/>
    <s v="food/food trucks"/>
  </r>
  <r>
    <n v="284"/>
    <s v="Coco Bowls (Canceled)"/>
    <s v="Perth locals who dream of opening a health food van, and serving treats that not only taste amazing but also benefit your body."/>
    <n v="100000"/>
    <n v="250"/>
    <x v="0"/>
    <x v="0"/>
    <x v="0"/>
    <x v="0"/>
    <x v="0"/>
    <b v="0"/>
    <x v="5"/>
    <s v="AUD"/>
    <b v="1"/>
    <n v="1463645521"/>
    <n v="1458461521"/>
    <b v="0"/>
    <n v="4"/>
    <b v="0"/>
    <n v="0"/>
    <n v="62.5"/>
    <x v="5"/>
    <s v="food trucks"/>
    <x v="284"/>
    <d v="2016-05-19T08:12:01"/>
    <s v="food/food trucks"/>
  </r>
  <r>
    <n v="285"/>
    <s v="A Dream of Naughty Nachos (Canceled)"/>
    <s v="Mesquite smoked brisket nachos, food truck style, with homemade salsa to make your taste buds dance."/>
    <n v="30000"/>
    <n v="0"/>
    <x v="0"/>
    <x v="0"/>
    <x v="0"/>
    <x v="0"/>
    <x v="0"/>
    <b v="0"/>
    <x v="1"/>
    <s v="USD"/>
    <b v="1"/>
    <n v="1428893517"/>
    <n v="1426301517"/>
    <b v="0"/>
    <n v="0"/>
    <b v="0"/>
    <n v="0"/>
    <e v="#DIV/0!"/>
    <x v="5"/>
    <s v="food trucks"/>
    <x v="285"/>
    <d v="2015-04-13T02:51:57"/>
    <s v="food/food trucks"/>
  </r>
  <r>
    <n v="286"/>
    <s v="Southern Flair Pork-Ka-Bobs (Canceled)"/>
    <s v="I have perfected my porkkabob recipe.I'm ready to start my own business!I need funds for the bbq pit and trailer and start up supplies."/>
    <n v="8000"/>
    <n v="0"/>
    <x v="0"/>
    <x v="0"/>
    <x v="0"/>
    <x v="0"/>
    <x v="0"/>
    <b v="0"/>
    <x v="1"/>
    <s v="USD"/>
    <b v="1"/>
    <n v="1408803149"/>
    <n v="1404915149"/>
    <b v="0"/>
    <n v="0"/>
    <b v="0"/>
    <n v="0"/>
    <e v="#DIV/0!"/>
    <x v="5"/>
    <s v="food trucks"/>
    <x v="286"/>
    <d v="2014-08-23T14:12:29"/>
    <s v="food/food trucks"/>
  </r>
  <r>
    <n v="287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x v="0"/>
    <x v="0"/>
    <x v="0"/>
    <b v="0"/>
    <x v="1"/>
    <s v="USD"/>
    <b v="1"/>
    <n v="1463600945"/>
    <n v="1461786545"/>
    <b v="0"/>
    <n v="0"/>
    <b v="0"/>
    <n v="0"/>
    <e v="#DIV/0!"/>
    <x v="5"/>
    <s v="food trucks"/>
    <x v="287"/>
    <d v="2016-05-18T19:49:05"/>
    <s v="food/food trucks"/>
  </r>
  <r>
    <n v="288"/>
    <s v="Vdub dogs (Canceled)"/>
    <s v="Hello everyone, Iv'e decided to put my love for old Volkswagen buses and my love for cooking together! Support vdub dogs hot dog bus!"/>
    <n v="85000"/>
    <n v="0"/>
    <x v="0"/>
    <x v="0"/>
    <x v="0"/>
    <x v="0"/>
    <x v="0"/>
    <b v="0"/>
    <x v="1"/>
    <s v="USD"/>
    <b v="1"/>
    <n v="1421030194"/>
    <n v="1418438194"/>
    <b v="0"/>
    <n v="0"/>
    <b v="0"/>
    <n v="0"/>
    <e v="#DIV/0!"/>
    <x v="5"/>
    <s v="food trucks"/>
    <x v="288"/>
    <d v="2015-01-12T02:36:34"/>
    <s v="food/food trucks"/>
  </r>
  <r>
    <n v="289"/>
    <s v="2 Go Fast Food (Canceled)"/>
    <s v="A New Twist with an American and Philippine fast food Mobile Trailer."/>
    <n v="10000"/>
    <n v="0"/>
    <x v="0"/>
    <x v="0"/>
    <x v="0"/>
    <x v="0"/>
    <x v="0"/>
    <b v="0"/>
    <x v="1"/>
    <s v="USD"/>
    <b v="1"/>
    <n v="1428707647"/>
    <n v="1424823247"/>
    <b v="0"/>
    <n v="0"/>
    <b v="0"/>
    <n v="0"/>
    <e v="#DIV/0!"/>
    <x v="5"/>
    <s v="food trucks"/>
    <x v="289"/>
    <d v="2015-04-10T23:14:07"/>
    <s v="food/food trucks"/>
  </r>
  <r>
    <n v="290"/>
    <s v="Fruity Cakes (Canceled)"/>
    <s v="This is not your average cake, it's fruit with yogurt fruit dip icing and fruit toppings! Great for events, parties, weddings and more!"/>
    <n v="15000"/>
    <n v="0"/>
    <x v="0"/>
    <x v="0"/>
    <x v="0"/>
    <x v="0"/>
    <x v="0"/>
    <b v="0"/>
    <x v="1"/>
    <s v="USD"/>
    <b v="1"/>
    <n v="1407181297"/>
    <n v="1405021297"/>
    <b v="0"/>
    <n v="0"/>
    <b v="0"/>
    <n v="0"/>
    <e v="#DIV/0!"/>
    <x v="5"/>
    <s v="food trucks"/>
    <x v="290"/>
    <d v="2014-08-04T19:41:37"/>
    <s v="food/food trucks"/>
  </r>
  <r>
    <n v="291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x v="0"/>
    <x v="0"/>
    <x v="0"/>
    <b v="0"/>
    <x v="1"/>
    <s v="USD"/>
    <b v="1"/>
    <n v="1444410000"/>
    <n v="1440203579"/>
    <b v="0"/>
    <n v="0"/>
    <b v="0"/>
    <n v="0"/>
    <e v="#DIV/0!"/>
    <x v="5"/>
    <s v="food trucks"/>
    <x v="291"/>
    <d v="2015-10-09T17:00:00"/>
    <s v="food/food trucks"/>
  </r>
  <r>
    <n v="292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x v="0"/>
    <x v="0"/>
    <x v="0"/>
    <b v="0"/>
    <x v="1"/>
    <s v="USD"/>
    <b v="1"/>
    <n v="1410810903"/>
    <n v="1405626903"/>
    <b v="0"/>
    <n v="12"/>
    <b v="0"/>
    <n v="0"/>
    <n v="23.083333333333332"/>
    <x v="5"/>
    <s v="food trucks"/>
    <x v="292"/>
    <d v="2014-09-15T19:55:03"/>
    <s v="food/food trucks"/>
  </r>
  <r>
    <n v="293"/>
    <s v="Build Phatboyz Food Truck (Canceled)"/>
    <s v="Planning to build this truck into a full rolling fold out cook shack,providing clean cold drinking water to all festival goers"/>
    <n v="8500"/>
    <n v="51"/>
    <x v="0"/>
    <x v="0"/>
    <x v="0"/>
    <x v="0"/>
    <x v="0"/>
    <b v="0"/>
    <x v="1"/>
    <s v="USD"/>
    <b v="1"/>
    <n v="1431745200"/>
    <n v="1429170603"/>
    <b v="0"/>
    <n v="2"/>
    <b v="0"/>
    <n v="1"/>
    <n v="25.5"/>
    <x v="5"/>
    <s v="food trucks"/>
    <x v="293"/>
    <d v="2015-05-16T03:00:00"/>
    <s v="food/food trucks"/>
  </r>
  <r>
    <n v="294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x v="0"/>
    <x v="0"/>
    <x v="0"/>
    <b v="0"/>
    <x v="1"/>
    <s v="USD"/>
    <b v="1"/>
    <n v="1482307140"/>
    <n v="1479218315"/>
    <b v="1"/>
    <n v="1501"/>
    <b v="0"/>
    <n v="34"/>
    <n v="223.58248500999335"/>
    <x v="1"/>
    <s v="space exploration"/>
    <x v="294"/>
    <d v="2016-12-21T07:59:00"/>
    <s v="technology/space exploration"/>
  </r>
  <r>
    <n v="295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x v="0"/>
    <x v="0"/>
    <x v="0"/>
    <b v="0"/>
    <x v="1"/>
    <s v="USD"/>
    <b v="1"/>
    <n v="1489172435"/>
    <n v="1486580435"/>
    <b v="1"/>
    <n v="52"/>
    <b v="0"/>
    <n v="2"/>
    <n v="39.480769230769234"/>
    <x v="1"/>
    <s v="space exploration"/>
    <x v="295"/>
    <d v="2017-03-10T19:00:35"/>
    <s v="technology/space exploration"/>
  </r>
  <r>
    <n v="296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0"/>
    <x v="0"/>
    <x v="0"/>
    <x v="0"/>
    <b v="0"/>
    <x v="5"/>
    <s v="AUD"/>
    <b v="1"/>
    <n v="1415481203"/>
    <n v="1412885603"/>
    <b v="1"/>
    <n v="23"/>
    <b v="0"/>
    <n v="11"/>
    <n v="91.304347826086953"/>
    <x v="1"/>
    <s v="space exploration"/>
    <x v="296"/>
    <d v="2014-11-08T21:13:23"/>
    <s v="technology/space exploration"/>
  </r>
  <r>
    <n v="297"/>
    <s v="SpaceVR: Your Ticket to Space (Canceled)"/>
    <s v="We're a small group with a big mission: making it possible for everyone to explore space using the power of virtual reality."/>
    <n v="500000"/>
    <n v="42086.42"/>
    <x v="0"/>
    <x v="0"/>
    <x v="0"/>
    <x v="0"/>
    <x v="0"/>
    <b v="0"/>
    <x v="1"/>
    <s v="USD"/>
    <b v="1"/>
    <n v="1441783869"/>
    <n v="1439191869"/>
    <b v="1"/>
    <n v="535"/>
    <b v="0"/>
    <n v="8"/>
    <n v="78.666205607476627"/>
    <x v="1"/>
    <s v="space exploration"/>
    <x v="297"/>
    <d v="2015-09-09T07:31:09"/>
    <s v="technology/space exploration"/>
  </r>
  <r>
    <n v="298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0"/>
    <x v="0"/>
    <x v="0"/>
    <x v="0"/>
    <b v="0"/>
    <x v="2"/>
    <s v="CAD"/>
    <b v="1"/>
    <n v="1439533019"/>
    <n v="1436941019"/>
    <b v="0"/>
    <n v="3"/>
    <b v="0"/>
    <n v="1"/>
    <n v="12"/>
    <x v="1"/>
    <s v="space exploration"/>
    <x v="298"/>
    <d v="2015-08-14T06:16:59"/>
    <s v="technology/space exploration"/>
  </r>
  <r>
    <n v="299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x v="0"/>
    <x v="0"/>
    <x v="0"/>
    <b v="0"/>
    <x v="1"/>
    <s v="USD"/>
    <b v="1"/>
    <n v="1457543360"/>
    <n v="1454951360"/>
    <b v="0"/>
    <n v="6"/>
    <b v="0"/>
    <n v="1"/>
    <n v="17.666666666666668"/>
    <x v="1"/>
    <s v="space exploration"/>
    <x v="299"/>
    <d v="2016-03-09T17:09:20"/>
    <s v="technology/space exploration"/>
  </r>
  <r>
    <n v="300"/>
    <s v="The Mission - Please Check Back Soon (Canceled)"/>
    <s v="They have launched a Kickstarter."/>
    <n v="125000"/>
    <n v="124"/>
    <x v="0"/>
    <x v="0"/>
    <x v="0"/>
    <x v="0"/>
    <x v="0"/>
    <b v="0"/>
    <x v="1"/>
    <s v="USD"/>
    <b v="1"/>
    <n v="1454370941"/>
    <n v="1449186941"/>
    <b v="0"/>
    <n v="3"/>
    <b v="0"/>
    <n v="0"/>
    <n v="41.333333333333336"/>
    <x v="1"/>
    <s v="space exploration"/>
    <x v="300"/>
    <d v="2016-02-01T23:55:41"/>
    <s v="technology/space exploration"/>
  </r>
  <r>
    <n v="301"/>
    <s v="The Observer Project 2016 (Canceled)"/>
    <s v="A fully stabilized, mobile, research grade telescope/media platform, used to bring outreach astronomy to those who don't have access."/>
    <n v="60000"/>
    <n v="358"/>
    <x v="0"/>
    <x v="0"/>
    <x v="0"/>
    <x v="0"/>
    <x v="0"/>
    <b v="0"/>
    <x v="1"/>
    <s v="USD"/>
    <b v="1"/>
    <n v="1482332343"/>
    <n v="1479740343"/>
    <b v="0"/>
    <n v="5"/>
    <b v="0"/>
    <n v="1"/>
    <n v="71.599999999999994"/>
    <x v="1"/>
    <s v="space exploration"/>
    <x v="301"/>
    <d v="2016-12-21T14:59:03"/>
    <s v="technology/space exploration"/>
  </r>
  <r>
    <n v="302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x v="0"/>
    <x v="0"/>
    <x v="0"/>
    <b v="0"/>
    <x v="1"/>
    <s v="USD"/>
    <b v="1"/>
    <n v="1450380009"/>
    <n v="1447960809"/>
    <b v="0"/>
    <n v="17"/>
    <b v="0"/>
    <n v="2"/>
    <n v="307.8235294117647"/>
    <x v="1"/>
    <s v="space exploration"/>
    <x v="302"/>
    <d v="2015-12-17T19:20:09"/>
    <s v="technology/space exploration"/>
  </r>
  <r>
    <n v="303"/>
    <s v="Million Dollar Rocket - New Project (Canceled)"/>
    <s v="We're looking to set an Australian Amateur Rocketry record of 100 000 ft. You are invited on this 4500km per hour ride into history"/>
    <n v="100000"/>
    <n v="885"/>
    <x v="0"/>
    <x v="0"/>
    <x v="0"/>
    <x v="0"/>
    <x v="0"/>
    <b v="0"/>
    <x v="5"/>
    <s v="AUD"/>
    <b v="1"/>
    <n v="1418183325"/>
    <n v="1415591325"/>
    <b v="0"/>
    <n v="11"/>
    <b v="0"/>
    <n v="1"/>
    <n v="80.454545454545453"/>
    <x v="1"/>
    <s v="space exploration"/>
    <x v="303"/>
    <d v="2014-12-10T03:48:45"/>
    <s v="technology/space exploration"/>
  </r>
  <r>
    <n v="304"/>
    <s v="Dream Rocket Project (Canceled)"/>
    <s v="DREAM BIG. Explore the universe through STEAM education. (Science, Technology, Engineering, Art, Mathematics)"/>
    <n v="51000"/>
    <n v="5876"/>
    <x v="0"/>
    <x v="0"/>
    <x v="0"/>
    <x v="0"/>
    <x v="0"/>
    <b v="0"/>
    <x v="1"/>
    <s v="USD"/>
    <b v="1"/>
    <n v="1402632000"/>
    <n v="1399909127"/>
    <b v="0"/>
    <n v="70"/>
    <b v="0"/>
    <n v="12"/>
    <n v="83.942857142857136"/>
    <x v="1"/>
    <s v="space exploration"/>
    <x v="304"/>
    <d v="2014-06-13T04:00:00"/>
    <s v="technology/space exploration"/>
  </r>
  <r>
    <n v="305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x v="0"/>
    <x v="0"/>
    <x v="0"/>
    <b v="0"/>
    <x v="1"/>
    <s v="USD"/>
    <b v="1"/>
    <n v="1429622726"/>
    <n v="1424442326"/>
    <b v="0"/>
    <n v="6"/>
    <b v="0"/>
    <n v="0"/>
    <n v="8.5"/>
    <x v="1"/>
    <s v="space exploration"/>
    <x v="305"/>
    <d v="2015-04-21T13:25:26"/>
    <s v="technology/space exploration"/>
  </r>
  <r>
    <n v="306"/>
    <s v="Balloons (Canceled)"/>
    <s v="Thank you for your support!"/>
    <n v="15000"/>
    <n v="3155"/>
    <x v="0"/>
    <x v="0"/>
    <x v="0"/>
    <x v="0"/>
    <x v="0"/>
    <b v="0"/>
    <x v="1"/>
    <s v="USD"/>
    <b v="1"/>
    <n v="1455048000"/>
    <n v="1452631647"/>
    <b v="0"/>
    <n v="43"/>
    <b v="0"/>
    <n v="21"/>
    <n v="73.372093023255815"/>
    <x v="1"/>
    <s v="space exploration"/>
    <x v="306"/>
    <d v="2016-02-09T20:00:00"/>
    <s v="technology/space exploration"/>
  </r>
  <r>
    <n v="307"/>
    <s v="MoonWatcher: A 24/7 Live Video of the Moon for Everyone (Canceled)"/>
    <s v="MoonWatcher will be bringing the Moon closer to all of us."/>
    <n v="150000"/>
    <n v="17155"/>
    <x v="0"/>
    <x v="0"/>
    <x v="0"/>
    <x v="0"/>
    <x v="0"/>
    <b v="0"/>
    <x v="1"/>
    <s v="USD"/>
    <b v="1"/>
    <n v="1489345200"/>
    <n v="1485966688"/>
    <b v="0"/>
    <n v="152"/>
    <b v="0"/>
    <n v="11"/>
    <n v="112.86184210526316"/>
    <x v="1"/>
    <s v="space exploration"/>
    <x v="307"/>
    <d v="2017-03-12T19:00:00"/>
    <s v="technology/space exploration"/>
  </r>
  <r>
    <n v="308"/>
    <s v="Propel Citizen Science to the Moon (Canceled)"/>
    <s v="Miles, a team of citizen scientists is reaching for the moon. We've bootstrapped our way to the top and now we need your help."/>
    <n v="30000"/>
    <n v="5621.38"/>
    <x v="0"/>
    <x v="0"/>
    <x v="0"/>
    <x v="0"/>
    <x v="0"/>
    <b v="0"/>
    <x v="1"/>
    <s v="USD"/>
    <b v="1"/>
    <n v="1470187800"/>
    <n v="1467325053"/>
    <b v="0"/>
    <n v="59"/>
    <b v="0"/>
    <n v="19"/>
    <n v="95.277627118644077"/>
    <x v="1"/>
    <s v="space exploration"/>
    <x v="308"/>
    <d v="2016-08-03T01:30:00"/>
    <s v="technology/space exploration"/>
  </r>
  <r>
    <n v="309"/>
    <s v="STEM MARS Lander experience: https://youtu.be/n6avxUAKee0"/>
    <s v="Funding will allow free participation for 20 schools, grades 4-12, (thousands of students) anywhere in the nation."/>
    <n v="98000"/>
    <n v="91"/>
    <x v="0"/>
    <x v="0"/>
    <x v="0"/>
    <x v="0"/>
    <x v="0"/>
    <b v="0"/>
    <x v="1"/>
    <s v="USD"/>
    <b v="1"/>
    <n v="1469913194"/>
    <n v="1467321194"/>
    <b v="0"/>
    <n v="4"/>
    <b v="0"/>
    <n v="0"/>
    <n v="22.75"/>
    <x v="1"/>
    <s v="space exploration"/>
    <x v="309"/>
    <d v="2016-07-30T21:13:14"/>
    <s v="technology/space exploration"/>
  </r>
  <r>
    <n v="310"/>
    <s v="test (Canceled)"/>
    <s v="test"/>
    <n v="49000"/>
    <n v="1333"/>
    <x v="0"/>
    <x v="0"/>
    <x v="0"/>
    <x v="0"/>
    <x v="0"/>
    <b v="0"/>
    <x v="1"/>
    <s v="USD"/>
    <b v="1"/>
    <n v="1429321210"/>
    <n v="1426729210"/>
    <b v="0"/>
    <n v="10"/>
    <b v="0"/>
    <n v="3"/>
    <n v="133.30000000000001"/>
    <x v="1"/>
    <s v="space exploration"/>
    <x v="310"/>
    <d v="2015-04-18T01:40:10"/>
    <s v="technology/space exploration"/>
  </r>
  <r>
    <n v="311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x v="0"/>
    <x v="0"/>
    <x v="0"/>
    <b v="0"/>
    <x v="1"/>
    <s v="USD"/>
    <b v="1"/>
    <n v="1448388418"/>
    <n v="1443200818"/>
    <b v="0"/>
    <n v="5"/>
    <b v="0"/>
    <n v="0"/>
    <n v="3.8"/>
    <x v="1"/>
    <s v="space exploration"/>
    <x v="311"/>
    <d v="2015-11-24T18:06:58"/>
    <s v="technology/space exploration"/>
  </r>
  <r>
    <n v="312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x v="0"/>
    <x v="0"/>
    <x v="0"/>
    <b v="0"/>
    <x v="1"/>
    <s v="USD"/>
    <b v="1"/>
    <n v="1412536573"/>
    <n v="1408648573"/>
    <b v="0"/>
    <n v="58"/>
    <b v="0"/>
    <n v="2"/>
    <n v="18.896551724137932"/>
    <x v="6"/>
    <s v="spaces"/>
    <x v="312"/>
    <d v="2014-10-05T19:16:13"/>
    <s v="theater/spaces"/>
  </r>
  <r>
    <n v="313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x v="0"/>
    <x v="0"/>
    <x v="0"/>
    <b v="0"/>
    <x v="1"/>
    <s v="USD"/>
    <b v="1"/>
    <n v="1476676800"/>
    <n v="1473957239"/>
    <b v="0"/>
    <n v="8"/>
    <b v="0"/>
    <n v="8"/>
    <n v="200.625"/>
    <x v="6"/>
    <s v="spaces"/>
    <x v="313"/>
    <d v="2016-10-17T04:00:00"/>
    <s v="theater/spaces"/>
  </r>
  <r>
    <n v="314"/>
    <s v="Pueblo Underground Theater (Canceled)"/>
    <s v="I want to purchase the former Bread Of Life Church and convert it into a multipurpose theater space for local talent."/>
    <n v="400000"/>
    <n v="605"/>
    <x v="0"/>
    <x v="0"/>
    <x v="0"/>
    <x v="0"/>
    <x v="0"/>
    <b v="0"/>
    <x v="1"/>
    <s v="USD"/>
    <b v="1"/>
    <n v="1444330821"/>
    <n v="1441738821"/>
    <b v="0"/>
    <n v="3"/>
    <b v="0"/>
    <n v="0"/>
    <n v="201.66666666666666"/>
    <x v="6"/>
    <s v="spaces"/>
    <x v="314"/>
    <d v="2015-10-08T19:00:21"/>
    <s v="theater/spaces"/>
  </r>
  <r>
    <n v="315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x v="0"/>
    <x v="0"/>
    <x v="0"/>
    <b v="0"/>
    <x v="1"/>
    <s v="USD"/>
    <b v="1"/>
    <n v="1489669203"/>
    <n v="1487944803"/>
    <b v="0"/>
    <n v="0"/>
    <b v="0"/>
    <n v="0"/>
    <e v="#DIV/0!"/>
    <x v="6"/>
    <s v="spaces"/>
    <x v="315"/>
    <d v="2017-03-16T13:00:03"/>
    <s v="theater/spaces"/>
  </r>
  <r>
    <n v="316"/>
    <s v="A Stage for Stage Door Theater Company (Canceled)"/>
    <s v="Stage Door Theater needs a stage for its current and future productions. Can you help?"/>
    <n v="1200"/>
    <n v="715"/>
    <x v="0"/>
    <x v="0"/>
    <x v="0"/>
    <x v="0"/>
    <x v="0"/>
    <b v="0"/>
    <x v="1"/>
    <s v="USD"/>
    <b v="1"/>
    <n v="1434476849"/>
    <n v="1431884849"/>
    <b v="0"/>
    <n v="11"/>
    <b v="0"/>
    <n v="60"/>
    <n v="65"/>
    <x v="6"/>
    <s v="spaces"/>
    <x v="316"/>
    <d v="2015-06-16T17:47:29"/>
    <s v="theater/spaces"/>
  </r>
  <r>
    <n v="317"/>
    <s v="A Happy Home for Hagan's House of Horrors (Canceled)"/>
    <s v="Family-owned and community-operated haunted Halloween attraction in Bladensburg, OH, needs your help to grow bigger!"/>
    <n v="7900"/>
    <n v="1322"/>
    <x v="0"/>
    <x v="0"/>
    <x v="0"/>
    <x v="0"/>
    <x v="0"/>
    <b v="0"/>
    <x v="1"/>
    <s v="USD"/>
    <b v="1"/>
    <n v="1462402850"/>
    <n v="1459810850"/>
    <b v="0"/>
    <n v="20"/>
    <b v="0"/>
    <n v="17"/>
    <n v="66.099999999999994"/>
    <x v="6"/>
    <s v="spaces"/>
    <x v="317"/>
    <d v="2016-05-04T23:00:50"/>
    <s v="theater/spaces"/>
  </r>
  <r>
    <n v="318"/>
    <s v="BAMA Theatre Headset Campaign (Canceled)"/>
    <s v="Theatre in Tuscaloosa, AL built in the 1930s.  The headsets seem about that old. They are almost unusable."/>
    <n v="15000"/>
    <n v="280"/>
    <x v="0"/>
    <x v="0"/>
    <x v="0"/>
    <x v="0"/>
    <x v="0"/>
    <b v="0"/>
    <x v="1"/>
    <s v="USD"/>
    <b v="1"/>
    <n v="1427498172"/>
    <n v="1422317772"/>
    <b v="0"/>
    <n v="3"/>
    <b v="0"/>
    <n v="2"/>
    <n v="93.333333333333329"/>
    <x v="6"/>
    <s v="spaces"/>
    <x v="318"/>
    <d v="2015-03-27T23:16:12"/>
    <s v="theater/spaces"/>
  </r>
  <r>
    <n v="319"/>
    <s v="Uprising Theater (Canceled)"/>
    <s v="Chicago Based Theater Company and Venue Dedicated to Social Justice and Mainstreaming the Palestinian Narrative"/>
    <n v="80000"/>
    <n v="0"/>
    <x v="0"/>
    <x v="0"/>
    <x v="0"/>
    <x v="0"/>
    <x v="0"/>
    <b v="0"/>
    <x v="1"/>
    <s v="USD"/>
    <b v="1"/>
    <n v="1462729317"/>
    <n v="1457548917"/>
    <b v="0"/>
    <n v="0"/>
    <b v="0"/>
    <n v="0"/>
    <e v="#DIV/0!"/>
    <x v="6"/>
    <s v="spaces"/>
    <x v="319"/>
    <d v="2016-05-08T17:41:57"/>
    <s v="theater/spaces"/>
  </r>
  <r>
    <n v="320"/>
    <s v="The Bath Theatre Bus (Canceled)"/>
    <s v="A magical, unique, theatre bus which aims to inspire the creative communities around Bath and create unique performance opportunities."/>
    <n v="10000"/>
    <n v="0"/>
    <x v="0"/>
    <x v="0"/>
    <x v="0"/>
    <x v="0"/>
    <x v="0"/>
    <b v="0"/>
    <x v="3"/>
    <s v="GBP"/>
    <b v="0"/>
    <n v="1465258325"/>
    <n v="1462666325"/>
    <b v="0"/>
    <n v="0"/>
    <b v="0"/>
    <n v="0"/>
    <e v="#DIV/0!"/>
    <x v="6"/>
    <s v="spaces"/>
    <x v="320"/>
    <d v="2016-06-07T00:12:05"/>
    <s v="theater/spaces"/>
  </r>
  <r>
    <n v="321"/>
    <s v="Lynnewood Hall Restoration (Canceled)"/>
    <s v="Built in the late 1800's, this 70K sq. feet estate has fallen into disrepair.  Seeking to buy and convert to useful space"/>
    <n v="30000000"/>
    <n v="0"/>
    <x v="0"/>
    <x v="0"/>
    <x v="0"/>
    <x v="0"/>
    <x v="0"/>
    <b v="0"/>
    <x v="1"/>
    <s v="USD"/>
    <b v="1"/>
    <n v="1410459023"/>
    <n v="1407867023"/>
    <b v="0"/>
    <n v="0"/>
    <b v="0"/>
    <n v="0"/>
    <e v="#DIV/0!"/>
    <x v="6"/>
    <s v="spaces"/>
    <x v="321"/>
    <d v="2014-09-11T18:10:23"/>
    <s v="theater/spaces"/>
  </r>
  <r>
    <n v="322"/>
    <s v="Ant Farm Theatre Project (Canceled)"/>
    <s v="I going to build a theatre for a local ant farm so that Ants can put on their theatre productions."/>
    <n v="1500"/>
    <n v="10"/>
    <x v="0"/>
    <x v="0"/>
    <x v="0"/>
    <x v="0"/>
    <x v="0"/>
    <b v="0"/>
    <x v="2"/>
    <s v="CAD"/>
    <b v="1"/>
    <n v="1411748335"/>
    <n v="1406564335"/>
    <b v="0"/>
    <n v="1"/>
    <b v="0"/>
    <n v="1"/>
    <n v="10"/>
    <x v="6"/>
    <s v="spaces"/>
    <x v="322"/>
    <d v="2014-09-26T16:18:55"/>
    <s v="theater/spaces"/>
  </r>
  <r>
    <n v="323"/>
    <s v="be back soon (Canceled)"/>
    <s v="cancelled until further notice"/>
    <n v="199"/>
    <n v="116"/>
    <x v="0"/>
    <x v="0"/>
    <x v="0"/>
    <x v="0"/>
    <x v="0"/>
    <b v="0"/>
    <x v="1"/>
    <s v="USD"/>
    <b v="1"/>
    <n v="1478733732"/>
    <n v="1478298132"/>
    <b v="0"/>
    <n v="2"/>
    <b v="0"/>
    <n v="58"/>
    <n v="58"/>
    <x v="6"/>
    <s v="spaces"/>
    <x v="323"/>
    <d v="2016-11-09T23:22:12"/>
    <s v="theater/spaces"/>
  </r>
  <r>
    <n v="324"/>
    <s v="Save the Larchmont Playhouse! (Canceled)"/>
    <s v="The Larchmont Playhouse is threatened! Help save the theater by becoming a Preservation Member of The Larchmont Playhouse."/>
    <n v="125000"/>
    <n v="85192"/>
    <x v="0"/>
    <x v="0"/>
    <x v="0"/>
    <x v="0"/>
    <x v="0"/>
    <b v="0"/>
    <x v="1"/>
    <s v="USD"/>
    <b v="1"/>
    <n v="1468108198"/>
    <n v="1465516198"/>
    <b v="0"/>
    <n v="348"/>
    <b v="0"/>
    <n v="68"/>
    <n v="244.80459770114942"/>
    <x v="6"/>
    <s v="spaces"/>
    <x v="324"/>
    <d v="2016-07-09T23:49:58"/>
    <s v="theater/spaces"/>
  </r>
  <r>
    <n v="325"/>
    <s v="Theater &amp; Arts &amp; Day Care (Canceled)"/>
    <s v="A place where kids/ teens' dreams come true, and one finds there home without sparkly red shoes!"/>
    <n v="800000"/>
    <n v="26"/>
    <x v="0"/>
    <x v="0"/>
    <x v="0"/>
    <x v="0"/>
    <x v="0"/>
    <b v="0"/>
    <x v="1"/>
    <s v="USD"/>
    <b v="1"/>
    <n v="1422902601"/>
    <n v="1417718601"/>
    <b v="0"/>
    <n v="4"/>
    <b v="0"/>
    <n v="0"/>
    <n v="6.5"/>
    <x v="6"/>
    <s v="spaces"/>
    <x v="325"/>
    <d v="2015-02-02T18:43:21"/>
    <s v="theater/spaces"/>
  </r>
  <r>
    <n v="326"/>
    <s v="N/A (Canceled)"/>
    <s v="N/A"/>
    <n v="1500000"/>
    <n v="0"/>
    <x v="0"/>
    <x v="0"/>
    <x v="0"/>
    <x v="0"/>
    <x v="0"/>
    <b v="0"/>
    <x v="1"/>
    <s v="USD"/>
    <b v="1"/>
    <n v="1452142672"/>
    <n v="1449550672"/>
    <b v="0"/>
    <n v="0"/>
    <b v="0"/>
    <n v="0"/>
    <e v="#DIV/0!"/>
    <x v="6"/>
    <s v="spaces"/>
    <x v="326"/>
    <d v="2016-01-07T04:57:52"/>
    <s v="theater/spaces"/>
  </r>
  <r>
    <n v="327"/>
    <s v="Urban Roots SkatePark (Canceled)"/>
    <s v="A big dream, small budget, the drive/passion of so many volunteers...indoor skatepark in Eau Claire, WI._x000a__x000a_This is UR skatepark!"/>
    <n v="25000"/>
    <n v="1040"/>
    <x v="0"/>
    <x v="0"/>
    <x v="0"/>
    <x v="0"/>
    <x v="0"/>
    <b v="0"/>
    <x v="1"/>
    <s v="USD"/>
    <b v="1"/>
    <n v="1459121162"/>
    <n v="1456532762"/>
    <b v="0"/>
    <n v="17"/>
    <b v="0"/>
    <n v="4"/>
    <n v="61.176470588235297"/>
    <x v="6"/>
    <s v="spaces"/>
    <x v="327"/>
    <d v="2016-03-27T23:26:02"/>
    <s v="theater/spaces"/>
  </r>
  <r>
    <n v="328"/>
    <s v="Help Us Help Artists (Canceled)"/>
    <s v="Our goal - create a venue &amp; stage where comedic &amp; music artists hone their talents &amp; fan base. First minority owned like it in Cincy."/>
    <n v="100000"/>
    <n v="0"/>
    <x v="0"/>
    <x v="0"/>
    <x v="0"/>
    <x v="0"/>
    <x v="0"/>
    <b v="0"/>
    <x v="1"/>
    <s v="USD"/>
    <b v="1"/>
    <n v="1425242029"/>
    <n v="1422650029"/>
    <b v="0"/>
    <n v="0"/>
    <b v="0"/>
    <n v="0"/>
    <e v="#DIV/0!"/>
    <x v="6"/>
    <s v="spaces"/>
    <x v="328"/>
    <d v="2015-03-01T20:33:49"/>
    <s v="theater/spaces"/>
  </r>
  <r>
    <n v="329"/>
    <s v="1000 words (Canceled)"/>
    <s v="New collection of music by Scott Evan Davis!"/>
    <n v="5000"/>
    <n v="10"/>
    <x v="0"/>
    <x v="0"/>
    <x v="0"/>
    <x v="0"/>
    <x v="0"/>
    <b v="0"/>
    <x v="3"/>
    <s v="GBP"/>
    <b v="0"/>
    <n v="1410191405"/>
    <n v="1408031405"/>
    <b v="0"/>
    <n v="1"/>
    <b v="0"/>
    <n v="0"/>
    <n v="10"/>
    <x v="6"/>
    <s v="musical"/>
    <x v="329"/>
    <d v="2014-09-08T15:50:05"/>
    <s v="theater/musical"/>
  </r>
  <r>
    <n v="330"/>
    <s v="The Masturbation Musical (Canceled)"/>
    <s v="A Musical about 3 women who pursue their Pleasure and end up finding themselves."/>
    <n v="13111"/>
    <n v="452"/>
    <x v="0"/>
    <x v="0"/>
    <x v="0"/>
    <x v="0"/>
    <x v="0"/>
    <b v="0"/>
    <x v="1"/>
    <s v="USD"/>
    <b v="1"/>
    <n v="1426302660"/>
    <n v="1423761792"/>
    <b v="0"/>
    <n v="15"/>
    <b v="0"/>
    <n v="3"/>
    <n v="30.133333333333333"/>
    <x v="6"/>
    <s v="musical"/>
    <x v="330"/>
    <d v="2015-03-14T03:11:00"/>
    <s v="theater/musical"/>
  </r>
  <r>
    <n v="331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x v="0"/>
    <x v="0"/>
    <x v="0"/>
    <b v="0"/>
    <x v="1"/>
    <s v="USD"/>
    <b v="1"/>
    <n v="1404360478"/>
    <n v="1401768478"/>
    <b v="0"/>
    <n v="10"/>
    <b v="0"/>
    <n v="15"/>
    <n v="150"/>
    <x v="6"/>
    <s v="musical"/>
    <x v="331"/>
    <d v="2014-07-03T04:07:58"/>
    <s v="theater/musical"/>
  </r>
  <r>
    <n v="332"/>
    <s v="Pocket Monsters: A Musical Parody (Canceled)"/>
    <s v="Our musical is finally ready to come to life, and we're raising funds to help make that happen!"/>
    <n v="1500"/>
    <n v="40"/>
    <x v="0"/>
    <x v="0"/>
    <x v="0"/>
    <x v="0"/>
    <x v="0"/>
    <b v="0"/>
    <x v="1"/>
    <s v="USD"/>
    <b v="1"/>
    <n v="1490809450"/>
    <n v="1485629050"/>
    <b v="0"/>
    <n v="3"/>
    <b v="0"/>
    <n v="3"/>
    <n v="13.333333333333334"/>
    <x v="6"/>
    <s v="musical"/>
    <x v="332"/>
    <d v="2017-03-29T17:44:10"/>
    <s v="theater/musical"/>
  </r>
  <r>
    <n v="333"/>
    <s v="Shining Star Players (Canceled)"/>
    <s v="We are a brand new theatrical teen production company, and we need enough money to put on our first musical production."/>
    <n v="15000"/>
    <n v="0"/>
    <x v="0"/>
    <x v="0"/>
    <x v="0"/>
    <x v="0"/>
    <x v="0"/>
    <b v="0"/>
    <x v="1"/>
    <s v="USD"/>
    <b v="1"/>
    <n v="1439522996"/>
    <n v="1435202996"/>
    <b v="0"/>
    <n v="0"/>
    <b v="0"/>
    <n v="0"/>
    <e v="#DIV/0!"/>
    <x v="6"/>
    <s v="musical"/>
    <x v="333"/>
    <d v="2015-08-14T03:29:56"/>
    <s v="theater/musical"/>
  </r>
  <r>
    <n v="334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x v="0"/>
    <x v="0"/>
    <x v="0"/>
    <b v="0"/>
    <x v="1"/>
    <s v="USD"/>
    <b v="1"/>
    <n v="1444322535"/>
    <n v="1441730535"/>
    <b v="0"/>
    <n v="0"/>
    <b v="0"/>
    <n v="0"/>
    <e v="#DIV/0!"/>
    <x v="6"/>
    <s v="musical"/>
    <x v="334"/>
    <d v="2015-10-08T16:42:15"/>
    <s v="theater/musical"/>
  </r>
  <r>
    <n v="335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0"/>
    <x v="0"/>
    <x v="0"/>
    <x v="0"/>
    <b v="0"/>
    <x v="9"/>
    <s v="NZD"/>
    <b v="1"/>
    <n v="1422061200"/>
    <n v="1420244622"/>
    <b v="0"/>
    <n v="0"/>
    <b v="0"/>
    <n v="0"/>
    <e v="#DIV/0!"/>
    <x v="6"/>
    <s v="musical"/>
    <x v="335"/>
    <d v="2015-01-24T01:00:00"/>
    <s v="theater/musical"/>
  </r>
  <r>
    <n v="336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0"/>
    <x v="0"/>
    <x v="0"/>
    <x v="0"/>
    <b v="0"/>
    <x v="4"/>
    <s v="DKK"/>
    <b v="1"/>
    <n v="1472896800"/>
    <n v="1472804365"/>
    <b v="0"/>
    <n v="0"/>
    <b v="0"/>
    <n v="0"/>
    <e v="#DIV/0!"/>
    <x v="6"/>
    <s v="musical"/>
    <x v="336"/>
    <d v="2016-09-03T10:00:00"/>
    <s v="theater/musical"/>
  </r>
  <r>
    <n v="337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0"/>
    <x v="0"/>
    <x v="0"/>
    <x v="0"/>
    <b v="0"/>
    <x v="3"/>
    <s v="GBP"/>
    <b v="0"/>
    <n v="1454425128"/>
    <n v="1451833128"/>
    <b v="0"/>
    <n v="46"/>
    <b v="0"/>
    <n v="53"/>
    <n v="44.760869565217391"/>
    <x v="6"/>
    <s v="musical"/>
    <x v="337"/>
    <d v="2016-02-02T14:58:48"/>
    <s v="theater/musical"/>
  </r>
  <r>
    <n v="338"/>
    <s v="Does NY Heart Me? The Musical (Canceled)"/>
    <s v="Help us record the concept album and stage grand concerts with a fantastic cast and orchestra. Get your tickets, music and more!"/>
    <n v="25000"/>
    <n v="1241"/>
    <x v="0"/>
    <x v="0"/>
    <x v="0"/>
    <x v="0"/>
    <x v="0"/>
    <b v="0"/>
    <x v="1"/>
    <s v="USD"/>
    <b v="1"/>
    <n v="1481213752"/>
    <n v="1478621752"/>
    <b v="0"/>
    <n v="14"/>
    <b v="0"/>
    <n v="5"/>
    <n v="88.642857142857139"/>
    <x v="6"/>
    <s v="musical"/>
    <x v="338"/>
    <d v="2016-12-08T16:15:52"/>
    <s v="theater/musical"/>
  </r>
  <r>
    <n v="339"/>
    <s v="Boys In The Arts Scholarship Program (Canceled)"/>
    <s v="Encouraging young males to engage in vocational development in the art of musical theater and related dance classes."/>
    <n v="18000"/>
    <n v="10"/>
    <x v="0"/>
    <x v="0"/>
    <x v="0"/>
    <x v="0"/>
    <x v="0"/>
    <b v="0"/>
    <x v="1"/>
    <s v="USD"/>
    <b v="1"/>
    <n v="1435636740"/>
    <n v="1433014746"/>
    <b v="0"/>
    <n v="1"/>
    <b v="0"/>
    <n v="0"/>
    <n v="10"/>
    <x v="6"/>
    <s v="musical"/>
    <x v="339"/>
    <d v="2015-06-30T03:59:00"/>
    <s v="theater/musical"/>
  </r>
  <r>
    <n v="340"/>
    <s v="Theatre 'Portable' Royal (Canceled)"/>
    <s v="Theatre â€˜Portableâ€™ Royal is a portable, fully working, 40 seater theatre which will tour the UK and beyond!"/>
    <n v="15000"/>
    <n v="0"/>
    <x v="0"/>
    <x v="0"/>
    <x v="0"/>
    <x v="0"/>
    <x v="0"/>
    <b v="0"/>
    <x v="3"/>
    <s v="GBP"/>
    <b v="0"/>
    <n v="1422218396"/>
    <n v="1419626396"/>
    <b v="0"/>
    <n v="0"/>
    <b v="0"/>
    <n v="0"/>
    <e v="#DIV/0!"/>
    <x v="6"/>
    <s v="musical"/>
    <x v="340"/>
    <d v="2015-01-25T20:39:56"/>
    <s v="theater/musical"/>
  </r>
  <r>
    <n v="341"/>
    <s v="Thoroughly Modern Millie (Canceled)"/>
    <s v="With Russell Grant as Mrs Meers, this classic musical taps into London's Theatro Technis 1-25 October 2014 for its UK fringe premiere!"/>
    <n v="7500"/>
    <n v="980"/>
    <x v="0"/>
    <x v="0"/>
    <x v="0"/>
    <x v="0"/>
    <x v="0"/>
    <b v="0"/>
    <x v="3"/>
    <s v="GBP"/>
    <b v="0"/>
    <n v="1406761200"/>
    <n v="1403724820"/>
    <b v="0"/>
    <n v="17"/>
    <b v="0"/>
    <n v="13"/>
    <n v="57.647058823529413"/>
    <x v="6"/>
    <s v="musical"/>
    <x v="341"/>
    <d v="2014-07-30T23:00:00"/>
    <s v="theater/musical"/>
  </r>
  <r>
    <n v="342"/>
    <s v="My Real Mother's Name is... (Canceled)"/>
    <s v="A musical journey coming to the Blue Venue at the 2017 Orlando Fringe Festival!"/>
    <n v="500"/>
    <n v="25"/>
    <x v="0"/>
    <x v="0"/>
    <x v="0"/>
    <x v="0"/>
    <x v="0"/>
    <b v="0"/>
    <x v="1"/>
    <s v="USD"/>
    <b v="1"/>
    <n v="1487550399"/>
    <n v="1484958399"/>
    <b v="0"/>
    <n v="1"/>
    <b v="0"/>
    <n v="5"/>
    <n v="25"/>
    <x v="6"/>
    <s v="musical"/>
    <x v="342"/>
    <d v="2017-02-20T00:26:39"/>
    <s v="theater/musical"/>
  </r>
  <r>
    <n v="343"/>
    <s v="Mephistopheles by R. Garth &amp; The S.O.L. (Canceled)"/>
    <s v="A musical vision of the Faust tale... how he signed his soul to the devil Mephistopheles to find Lori, the love of his life."/>
    <n v="30000"/>
    <n v="0"/>
    <x v="0"/>
    <x v="0"/>
    <x v="0"/>
    <x v="0"/>
    <x v="0"/>
    <b v="0"/>
    <x v="5"/>
    <s v="AUD"/>
    <b v="1"/>
    <n v="1454281380"/>
    <n v="1451950570"/>
    <b v="0"/>
    <n v="0"/>
    <b v="0"/>
    <n v="0"/>
    <e v="#DIV/0!"/>
    <x v="6"/>
    <s v="musical"/>
    <x v="343"/>
    <d v="2016-01-31T23:03:00"/>
    <s v="theater/musical"/>
  </r>
  <r>
    <n v="344"/>
    <s v="CAGED - A New Musical (Canceled)"/>
    <s v="CAGED - A New Musical is the story of One Passion, One Voice, One Dream. - One man's quest to become the woman he always wanted to be."/>
    <n v="15000"/>
    <n v="0"/>
    <x v="0"/>
    <x v="0"/>
    <x v="0"/>
    <x v="0"/>
    <x v="0"/>
    <b v="0"/>
    <x v="3"/>
    <s v="GBP"/>
    <b v="0"/>
    <n v="1409668069"/>
    <n v="1407076069"/>
    <b v="0"/>
    <n v="0"/>
    <b v="0"/>
    <n v="0"/>
    <e v="#DIV/0!"/>
    <x v="6"/>
    <s v="musical"/>
    <x v="344"/>
    <d v="2014-09-02T14:27:49"/>
    <s v="theater/musical"/>
  </r>
  <r>
    <n v="345"/>
    <s v="Alive Portrait Of Christ in Pembroke Township, IL (Canceled)"/>
    <s v="The Group M3 is striving to give one of the poorest towns in the country hope again this Easter Holiday."/>
    <n v="10000"/>
    <n v="0"/>
    <x v="0"/>
    <x v="0"/>
    <x v="0"/>
    <x v="0"/>
    <x v="0"/>
    <b v="0"/>
    <x v="1"/>
    <s v="USD"/>
    <b v="1"/>
    <n v="1427479192"/>
    <n v="1425322792"/>
    <b v="0"/>
    <n v="0"/>
    <b v="0"/>
    <n v="0"/>
    <e v="#DIV/0!"/>
    <x v="6"/>
    <s v="musical"/>
    <x v="345"/>
    <d v="2015-03-27T17:59:52"/>
    <s v="theater/musical"/>
  </r>
  <r>
    <n v="346"/>
    <s v="THE SESSIONS - The Beatles at Abbey Road Studios (Canceled)"/>
    <s v="A LIVE musical spectacular theatrical experience of The Beatles recording sessions at Abbey Road Studios."/>
    <n v="375000"/>
    <n v="0"/>
    <x v="0"/>
    <x v="0"/>
    <x v="0"/>
    <x v="0"/>
    <x v="0"/>
    <b v="0"/>
    <x v="1"/>
    <s v="USD"/>
    <b v="1"/>
    <n v="1462834191"/>
    <n v="1460242191"/>
    <b v="0"/>
    <n v="0"/>
    <b v="0"/>
    <n v="0"/>
    <e v="#DIV/0!"/>
    <x v="6"/>
    <s v="musical"/>
    <x v="346"/>
    <d v="2016-05-09T22:49:51"/>
    <s v="theater/musical"/>
  </r>
  <r>
    <n v="347"/>
    <s v="a (Canceled)"/>
    <n v="1"/>
    <n v="10000"/>
    <n v="0"/>
    <x v="0"/>
    <x v="0"/>
    <x v="0"/>
    <x v="0"/>
    <x v="0"/>
    <b v="0"/>
    <x v="5"/>
    <s v="AUD"/>
    <b v="1"/>
    <n v="1418275702"/>
    <n v="1415683702"/>
    <b v="0"/>
    <n v="0"/>
    <b v="0"/>
    <n v="0"/>
    <e v="#DIV/0!"/>
    <x v="6"/>
    <s v="musical"/>
    <x v="347"/>
    <d v="2014-12-11T05:28:22"/>
    <s v="theater/musical"/>
  </r>
  <r>
    <n v="348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x v="0"/>
    <x v="0"/>
    <x v="0"/>
    <b v="0"/>
    <x v="1"/>
    <s v="USD"/>
    <b v="1"/>
    <n v="1430517600"/>
    <n v="1426538129"/>
    <b v="0"/>
    <n v="2"/>
    <b v="0"/>
    <n v="2"/>
    <n v="17.5"/>
    <x v="6"/>
    <s v="musical"/>
    <x v="348"/>
    <d v="2015-05-01T22:00:00"/>
    <s v="theater/musical"/>
  </r>
  <r>
    <n v="349"/>
    <s v="Con Todo mi Corazon: With all of my Heart."/>
    <s v="The title might seem cheesy, but my father says that to my mother every time they say I love you.     This story is dedicated to them."/>
    <n v="5000"/>
    <n v="0"/>
    <x v="1"/>
    <x v="1"/>
    <x v="1"/>
    <x v="0"/>
    <x v="0"/>
    <b v="0"/>
    <x v="1"/>
    <s v="USD"/>
    <b v="1"/>
    <n v="1439675691"/>
    <n v="1434491691"/>
    <b v="0"/>
    <n v="0"/>
    <b v="0"/>
    <n v="0"/>
    <e v="#DIV/0!"/>
    <x v="0"/>
    <s v="drama"/>
    <x v="349"/>
    <d v="2015-08-15T21:54:51"/>
    <s v="film &amp; video/drama"/>
  </r>
  <r>
    <n v="350"/>
    <s v="Midway: The Turning Point"/>
    <s v="Step 1 (script editing) to produce a dramatic film about the air/sea battle of WWII that turned the tide of victory for the US."/>
    <n v="50000"/>
    <n v="5"/>
    <x v="1"/>
    <x v="1"/>
    <x v="1"/>
    <x v="0"/>
    <x v="0"/>
    <b v="0"/>
    <x v="1"/>
    <s v="USD"/>
    <b v="1"/>
    <n v="1404318595"/>
    <n v="1401726595"/>
    <b v="0"/>
    <n v="1"/>
    <b v="0"/>
    <n v="0"/>
    <n v="5"/>
    <x v="0"/>
    <s v="drama"/>
    <x v="350"/>
    <d v="2014-07-02T16:29:55"/>
    <s v="film &amp; video/drama"/>
  </r>
  <r>
    <n v="351"/>
    <s v="See It My Way"/>
    <s v="This film follows a young man who has had only a troubled family life. He turns to all the wrong things and life falls apart."/>
    <n v="2800"/>
    <n v="435"/>
    <x v="1"/>
    <x v="1"/>
    <x v="1"/>
    <x v="0"/>
    <x v="0"/>
    <b v="0"/>
    <x v="1"/>
    <s v="USD"/>
    <b v="1"/>
    <n v="1408232520"/>
    <n v="1405393356"/>
    <b v="0"/>
    <n v="10"/>
    <b v="0"/>
    <n v="16"/>
    <n v="43.5"/>
    <x v="0"/>
    <s v="drama"/>
    <x v="351"/>
    <d v="2014-08-16T23:42:00"/>
    <s v="film &amp; video/drama"/>
  </r>
  <r>
    <n v="352"/>
    <s v="UNDIVIDED (Working Title)"/>
    <s v="Over 2.5 million Black men registered for the draft in World War II. _x000a_This will be the most comprehensive portrayal EVER of US. THEN."/>
    <n v="2000000"/>
    <n v="0"/>
    <x v="1"/>
    <x v="1"/>
    <x v="1"/>
    <x v="0"/>
    <x v="0"/>
    <b v="0"/>
    <x v="1"/>
    <s v="USD"/>
    <b v="1"/>
    <n v="1443657600"/>
    <n v="1440716654"/>
    <b v="0"/>
    <n v="0"/>
    <b v="0"/>
    <n v="0"/>
    <e v="#DIV/0!"/>
    <x v="0"/>
    <s v="drama"/>
    <x v="352"/>
    <d v="2015-10-01T00:00:00"/>
    <s v="film &amp; video/drama"/>
  </r>
  <r>
    <n v="353"/>
    <s v="Angelix"/>
    <s v="Two cousins are caught up in the private war between warrior class angels and demons. You may be caught up too and not realize it yet."/>
    <n v="120000"/>
    <n v="640"/>
    <x v="1"/>
    <x v="1"/>
    <x v="1"/>
    <x v="0"/>
    <x v="0"/>
    <b v="0"/>
    <x v="1"/>
    <s v="USD"/>
    <b v="1"/>
    <n v="1411150701"/>
    <n v="1405966701"/>
    <b v="0"/>
    <n v="7"/>
    <b v="0"/>
    <n v="1"/>
    <n v="91.428571428571431"/>
    <x v="0"/>
    <s v="drama"/>
    <x v="353"/>
    <d v="2014-09-19T18:18:21"/>
    <s v="film &amp; video/drama"/>
  </r>
  <r>
    <n v="354"/>
    <s v="NET"/>
    <s v="A teacher. A boy. The beach and a heatwave that drove them all insane."/>
    <n v="17000"/>
    <n v="0"/>
    <x v="1"/>
    <x v="1"/>
    <x v="1"/>
    <x v="0"/>
    <x v="0"/>
    <b v="0"/>
    <x v="3"/>
    <s v="GBP"/>
    <b v="0"/>
    <n v="1452613724"/>
    <n v="1450021724"/>
    <b v="0"/>
    <n v="0"/>
    <b v="0"/>
    <n v="0"/>
    <e v="#DIV/0!"/>
    <x v="0"/>
    <s v="drama"/>
    <x v="354"/>
    <d v="2016-01-12T15:48:44"/>
    <s v="film &amp; video/drama"/>
  </r>
  <r>
    <n v="355"/>
    <s v="Pressure"/>
    <s v="A young teen makes a bad decision after joining gang and the film expresses his choices that led him to that point."/>
    <n v="5000"/>
    <n v="3000"/>
    <x v="1"/>
    <x v="1"/>
    <x v="1"/>
    <x v="0"/>
    <x v="0"/>
    <b v="0"/>
    <x v="1"/>
    <s v="USD"/>
    <b v="1"/>
    <n v="1484531362"/>
    <n v="1481939362"/>
    <b v="0"/>
    <n v="1"/>
    <b v="0"/>
    <n v="60"/>
    <n v="3000"/>
    <x v="0"/>
    <s v="drama"/>
    <x v="355"/>
    <d v="2017-01-16T01:49:22"/>
    <s v="film &amp; video/drama"/>
  </r>
  <r>
    <n v="356"/>
    <s v="Past"/>
    <s v="A young man experiences a tragedy and has the opportunity to go back and learn from his mistakes and find out his true self."/>
    <n v="110000"/>
    <n v="11"/>
    <x v="1"/>
    <x v="1"/>
    <x v="1"/>
    <x v="0"/>
    <x v="0"/>
    <b v="0"/>
    <x v="1"/>
    <s v="USD"/>
    <b v="1"/>
    <n v="1438726535"/>
    <n v="1433542535"/>
    <b v="0"/>
    <n v="2"/>
    <b v="0"/>
    <n v="0"/>
    <n v="5.5"/>
    <x v="0"/>
    <s v="drama"/>
    <x v="356"/>
    <d v="2015-08-04T22:15:35"/>
    <s v="film &amp; video/drama"/>
  </r>
  <r>
    <n v="357"/>
    <s v="Moving On"/>
    <s v="A homeless Gulf War 2 vet, and Congressional Medal of Honor recipient fights for his sanity on the mean streets of Albuquerque."/>
    <n v="8000"/>
    <n v="325"/>
    <x v="1"/>
    <x v="1"/>
    <x v="1"/>
    <x v="0"/>
    <x v="0"/>
    <b v="0"/>
    <x v="1"/>
    <s v="USD"/>
    <b v="1"/>
    <n v="1426791770"/>
    <n v="1424203370"/>
    <b v="0"/>
    <n v="3"/>
    <b v="0"/>
    <n v="4"/>
    <n v="108.33333333333333"/>
    <x v="0"/>
    <s v="drama"/>
    <x v="357"/>
    <d v="2015-03-19T19:02:50"/>
    <s v="film &amp; video/drama"/>
  </r>
  <r>
    <n v="358"/>
    <s v="Family"/>
    <s v="Family is a short film about a father and son and two brothers who were separated by the Korean war and finally reunite after 60 years."/>
    <n v="2500"/>
    <n v="560"/>
    <x v="1"/>
    <x v="1"/>
    <x v="1"/>
    <x v="0"/>
    <x v="0"/>
    <b v="0"/>
    <x v="3"/>
    <s v="GBP"/>
    <b v="0"/>
    <n v="1413634059"/>
    <n v="1411042059"/>
    <b v="0"/>
    <n v="10"/>
    <b v="0"/>
    <n v="22"/>
    <n v="56"/>
    <x v="0"/>
    <s v="drama"/>
    <x v="358"/>
    <d v="2014-10-18T12:07:39"/>
    <s v="film &amp; video/drama"/>
  </r>
  <r>
    <n v="359"/>
    <s v="Letters to Daniel"/>
    <s v="Amy &amp; Missy survive Amy's bipolar disorder and go on to become award winning &amp; bestselling authors, screenwriters &amp; filmmakers"/>
    <n v="10000"/>
    <n v="325"/>
    <x v="1"/>
    <x v="1"/>
    <x v="1"/>
    <x v="0"/>
    <x v="0"/>
    <b v="0"/>
    <x v="1"/>
    <s v="USD"/>
    <b v="1"/>
    <n v="1440912480"/>
    <n v="1438385283"/>
    <b v="0"/>
    <n v="10"/>
    <b v="0"/>
    <n v="3"/>
    <n v="32.5"/>
    <x v="0"/>
    <s v="drama"/>
    <x v="359"/>
    <d v="2015-08-30T05:28:00"/>
    <s v="film &amp; video/drama"/>
  </r>
  <r>
    <n v="360"/>
    <s v="IRL: Gamers Unite"/>
    <s v="Team Mayhem, a local small town gang of gamers who are enlisted   to save the world from the new great evil known as Prowler."/>
    <n v="50000"/>
    <n v="1"/>
    <x v="1"/>
    <x v="1"/>
    <x v="1"/>
    <x v="0"/>
    <x v="0"/>
    <b v="0"/>
    <x v="1"/>
    <s v="USD"/>
    <b v="1"/>
    <n v="1470975614"/>
    <n v="1465791614"/>
    <b v="0"/>
    <n v="1"/>
    <b v="0"/>
    <n v="0"/>
    <n v="1"/>
    <x v="0"/>
    <s v="drama"/>
    <x v="360"/>
    <d v="2016-08-12T04:20:14"/>
    <s v="film &amp; video/drama"/>
  </r>
  <r>
    <n v="361"/>
    <s v="The Blind Dolphin Story"/>
    <s v="A short film on the rarest mammal and the second most endangered freshwater river dolphin, in Pakistan."/>
    <n v="95000"/>
    <n v="0"/>
    <x v="1"/>
    <x v="1"/>
    <x v="1"/>
    <x v="0"/>
    <x v="0"/>
    <b v="0"/>
    <x v="1"/>
    <s v="USD"/>
    <b v="1"/>
    <n v="1426753723"/>
    <n v="1423733323"/>
    <b v="0"/>
    <n v="0"/>
    <b v="0"/>
    <n v="0"/>
    <e v="#DIV/0!"/>
    <x v="0"/>
    <s v="drama"/>
    <x v="361"/>
    <d v="2015-03-19T08:28:43"/>
    <s v="film &amp; video/drama"/>
  </r>
  <r>
    <n v="362"/>
    <s v="7 Sins"/>
    <s v="This is a film inspired by Quentin Tarantino, I want to make a film thats entertaining yet gritty. 7 Sins is in pre-production."/>
    <n v="1110"/>
    <n v="0"/>
    <x v="1"/>
    <x v="1"/>
    <x v="1"/>
    <x v="0"/>
    <x v="0"/>
    <b v="0"/>
    <x v="3"/>
    <s v="GBP"/>
    <b v="0"/>
    <n v="1425131108"/>
    <n v="1422539108"/>
    <b v="0"/>
    <n v="0"/>
    <b v="0"/>
    <n v="0"/>
    <e v="#DIV/0!"/>
    <x v="0"/>
    <s v="drama"/>
    <x v="362"/>
    <d v="2015-02-28T13:45:08"/>
    <s v="film &amp; video/drama"/>
  </r>
  <r>
    <n v="363"/>
    <s v="I Am Forgotten"/>
    <s v="An international short film project. It is about loneliness, wich is caused by the current compulsion to check your Facebook every day."/>
    <n v="6000"/>
    <n v="0"/>
    <x v="1"/>
    <x v="1"/>
    <x v="1"/>
    <x v="0"/>
    <x v="0"/>
    <b v="0"/>
    <x v="6"/>
    <s v="EUR"/>
    <b v="0"/>
    <n v="1431108776"/>
    <n v="1425924776"/>
    <b v="0"/>
    <n v="0"/>
    <b v="0"/>
    <n v="0"/>
    <e v="#DIV/0!"/>
    <x v="0"/>
    <s v="drama"/>
    <x v="363"/>
    <d v="2015-05-08T18:12:56"/>
    <s v="film &amp; video/drama"/>
  </r>
  <r>
    <n v="364"/>
    <s v="Gooseberry Fool - Feature Film"/>
    <s v="To heal her scars Olivia must take a journey back to her roots, where an unresolved conflict stands between her and musical success."/>
    <n v="20000"/>
    <n v="1297"/>
    <x v="1"/>
    <x v="1"/>
    <x v="1"/>
    <x v="0"/>
    <x v="0"/>
    <b v="0"/>
    <x v="3"/>
    <s v="GBP"/>
    <b v="0"/>
    <n v="1409337611"/>
    <n v="1407177611"/>
    <b v="0"/>
    <n v="26"/>
    <b v="0"/>
    <n v="6"/>
    <n v="49.884615384615387"/>
    <x v="0"/>
    <s v="drama"/>
    <x v="364"/>
    <d v="2014-08-29T18:40:11"/>
    <s v="film &amp; video/drama"/>
  </r>
  <r>
    <n v="365"/>
    <s v="Silent Monster"/>
    <s v="I'm seeking funding to finish my short film, Silent Monster, to bring awareness to teenage bullying as well as teenage violence."/>
    <n v="1500"/>
    <n v="0"/>
    <x v="1"/>
    <x v="1"/>
    <x v="1"/>
    <x v="0"/>
    <x v="0"/>
    <b v="0"/>
    <x v="1"/>
    <s v="USD"/>
    <b v="1"/>
    <n v="1438803999"/>
    <n v="1436211999"/>
    <b v="0"/>
    <n v="0"/>
    <b v="0"/>
    <n v="0"/>
    <e v="#DIV/0!"/>
    <x v="0"/>
    <s v="drama"/>
    <x v="365"/>
    <d v="2015-08-05T19:46:39"/>
    <s v="film &amp; video/drama"/>
  </r>
  <r>
    <n v="366"/>
    <s v="The Good Samaritan"/>
    <s v="I'm making a modern day version of the bible story &quot; The Good Samaritan&quot;"/>
    <n v="450"/>
    <n v="180"/>
    <x v="1"/>
    <x v="1"/>
    <x v="1"/>
    <x v="0"/>
    <x v="0"/>
    <b v="0"/>
    <x v="1"/>
    <s v="USD"/>
    <b v="1"/>
    <n v="1427155726"/>
    <n v="1425690526"/>
    <b v="0"/>
    <n v="7"/>
    <b v="0"/>
    <n v="40"/>
    <n v="25.714285714285715"/>
    <x v="0"/>
    <s v="drama"/>
    <x v="366"/>
    <d v="2015-03-24T00:08:46"/>
    <s v="film &amp; video/drama"/>
  </r>
  <r>
    <n v="367"/>
    <s v="El viaje de LucÃ­a"/>
    <s v="El viaje de LucÃ­a es un largometraje de ficciÃ³n con temÃ¡tica sobre el cÃ¡ncer infantil."/>
    <n v="500000"/>
    <n v="0"/>
    <x v="1"/>
    <x v="1"/>
    <x v="1"/>
    <x v="0"/>
    <x v="0"/>
    <b v="0"/>
    <x v="14"/>
    <s v="EUR"/>
    <b v="0"/>
    <n v="1448582145"/>
    <n v="1445986545"/>
    <b v="0"/>
    <n v="0"/>
    <b v="0"/>
    <n v="0"/>
    <e v="#DIV/0!"/>
    <x v="0"/>
    <s v="drama"/>
    <x v="367"/>
    <d v="2015-11-26T23:55:45"/>
    <s v="film &amp; video/drama"/>
  </r>
  <r>
    <n v="368"/>
    <s v="Sustain: A Film About Survival"/>
    <s v="A feature-length film about how three people survive in a diseased world."/>
    <n v="1000"/>
    <n v="200"/>
    <x v="1"/>
    <x v="1"/>
    <x v="1"/>
    <x v="0"/>
    <x v="0"/>
    <b v="0"/>
    <x v="1"/>
    <s v="USD"/>
    <b v="1"/>
    <n v="1457056555"/>
    <n v="1454464555"/>
    <b v="0"/>
    <n v="2"/>
    <b v="0"/>
    <n v="20"/>
    <n v="100"/>
    <x v="0"/>
    <s v="drama"/>
    <x v="368"/>
    <d v="2016-03-04T01:55:55"/>
    <s v="film &amp; video/drama"/>
  </r>
  <r>
    <n v="369"/>
    <s v="The Rest of Us Mini-Series"/>
    <s v="The Rest of Us follows a survivor of an outbreak that nearly destroyed the earth as he travels to find some form of humanity."/>
    <n v="1200"/>
    <n v="401"/>
    <x v="1"/>
    <x v="1"/>
    <x v="1"/>
    <x v="0"/>
    <x v="0"/>
    <b v="0"/>
    <x v="3"/>
    <s v="GBP"/>
    <b v="0"/>
    <n v="1428951600"/>
    <n v="1425512843"/>
    <b v="0"/>
    <n v="13"/>
    <b v="0"/>
    <n v="33"/>
    <n v="30.846153846153847"/>
    <x v="0"/>
    <s v="drama"/>
    <x v="369"/>
    <d v="2015-04-13T19:00:00"/>
    <s v="film &amp; video/drama"/>
  </r>
  <r>
    <n v="370"/>
    <s v="Immemorial"/>
    <s v="Christina has been suffering with flash backs and some very disturbing nightmares and realises that it is more than just nightmares."/>
    <n v="3423"/>
    <n v="722"/>
    <x v="1"/>
    <x v="1"/>
    <x v="1"/>
    <x v="0"/>
    <x v="0"/>
    <b v="0"/>
    <x v="3"/>
    <s v="GBP"/>
    <b v="0"/>
    <n v="1434995295"/>
    <n v="1432403295"/>
    <b v="0"/>
    <n v="4"/>
    <b v="0"/>
    <n v="21"/>
    <n v="180.5"/>
    <x v="0"/>
    <s v="drama"/>
    <x v="370"/>
    <d v="2015-06-22T17:48:15"/>
    <s v="film &amp; video/drama"/>
  </r>
  <r>
    <n v="371"/>
    <s v="ABU Pakistani Independent Feature Film"/>
    <s v="I'm Faraz, and I am raising money for my feature film called ABU. This one is for our parents, and our responsibilities towards them."/>
    <n v="1000"/>
    <n v="0"/>
    <x v="1"/>
    <x v="1"/>
    <x v="1"/>
    <x v="0"/>
    <x v="0"/>
    <b v="0"/>
    <x v="1"/>
    <s v="USD"/>
    <b v="1"/>
    <n v="1483748232"/>
    <n v="1481156232"/>
    <b v="0"/>
    <n v="0"/>
    <b v="0"/>
    <n v="0"/>
    <e v="#DIV/0!"/>
    <x v="0"/>
    <s v="drama"/>
    <x v="371"/>
    <d v="2017-01-07T00:17:12"/>
    <s v="film &amp; video/drama"/>
  </r>
  <r>
    <n v="372"/>
    <s v="Three Little Words"/>
    <s v="Don't kill me until I meet my Dad"/>
    <n v="12500"/>
    <n v="4482"/>
    <x v="1"/>
    <x v="1"/>
    <x v="1"/>
    <x v="0"/>
    <x v="0"/>
    <b v="0"/>
    <x v="3"/>
    <s v="GBP"/>
    <b v="0"/>
    <n v="1417033610"/>
    <n v="1414438010"/>
    <b v="0"/>
    <n v="12"/>
    <b v="0"/>
    <n v="36"/>
    <n v="373.5"/>
    <x v="0"/>
    <s v="drama"/>
    <x v="372"/>
    <d v="2014-11-26T20:26:50"/>
    <s v="film &amp; video/drama"/>
  </r>
  <r>
    <n v="373"/>
    <s v="Lana - Short film"/>
    <s v="&quot;Lana&quot; is an horror/dramatic short film, written by myself, about a young woman fighting the darkness in her, but it might be too late."/>
    <n v="1500"/>
    <n v="51"/>
    <x v="1"/>
    <x v="1"/>
    <x v="1"/>
    <x v="0"/>
    <x v="0"/>
    <b v="0"/>
    <x v="2"/>
    <s v="CAD"/>
    <b v="1"/>
    <n v="1409543940"/>
    <n v="1404586762"/>
    <b v="0"/>
    <n v="2"/>
    <b v="0"/>
    <n v="3"/>
    <n v="25.5"/>
    <x v="0"/>
    <s v="drama"/>
    <x v="373"/>
    <d v="2014-09-01T03:59:00"/>
    <s v="film &amp; video/drama"/>
  </r>
  <r>
    <n v="374"/>
    <s v="BLANK Short Movie"/>
    <s v="Love has no boundaries!"/>
    <n v="40000"/>
    <n v="2200"/>
    <x v="1"/>
    <x v="1"/>
    <x v="1"/>
    <x v="0"/>
    <x v="0"/>
    <b v="0"/>
    <x v="16"/>
    <s v="NOK"/>
    <b v="1"/>
    <n v="1471557139"/>
    <n v="1468965139"/>
    <b v="0"/>
    <n v="10"/>
    <b v="0"/>
    <n v="6"/>
    <n v="220"/>
    <x v="0"/>
    <s v="drama"/>
    <x v="374"/>
    <d v="2016-08-18T21:52:19"/>
    <s v="film &amp; video/drama"/>
  </r>
  <r>
    <n v="375"/>
    <s v="Feature Film: The Wolfes"/>
    <s v="My film is about a boy who discovers the truth about his fathers dissapearance through the dark secrets of his mothers past."/>
    <n v="5000"/>
    <n v="0"/>
    <x v="1"/>
    <x v="1"/>
    <x v="1"/>
    <x v="0"/>
    <x v="0"/>
    <b v="0"/>
    <x v="1"/>
    <s v="USD"/>
    <b v="1"/>
    <n v="1488571200"/>
    <n v="1485977434"/>
    <b v="0"/>
    <n v="0"/>
    <b v="0"/>
    <n v="0"/>
    <e v="#DIV/0!"/>
    <x v="0"/>
    <s v="drama"/>
    <x v="375"/>
    <d v="2017-03-03T20:00:00"/>
    <s v="film &amp; video/drama"/>
  </r>
  <r>
    <n v="376"/>
    <s v="The Imbalanced Heart of a Symmetric Mind (film)"/>
    <s v="A young man suffering from a severe case of OCD embarks on a road trip to find peace of mind."/>
    <n v="5000"/>
    <n v="800"/>
    <x v="1"/>
    <x v="1"/>
    <x v="1"/>
    <x v="0"/>
    <x v="0"/>
    <b v="0"/>
    <x v="1"/>
    <s v="USD"/>
    <b v="1"/>
    <n v="1437461940"/>
    <n v="1435383457"/>
    <b v="0"/>
    <n v="5"/>
    <b v="0"/>
    <n v="16"/>
    <n v="160"/>
    <x v="0"/>
    <s v="drama"/>
    <x v="376"/>
    <d v="2015-07-21T06:59:00"/>
    <s v="film &amp; video/drama"/>
  </r>
  <r>
    <n v="377"/>
    <s v="Mariano (A Screenplay)"/>
    <s v="Mariano Messini, an aspiring musician, indebted to the mafia must put his life on the line to escape their grasp and pursue his dream."/>
    <n v="1500"/>
    <n v="0"/>
    <x v="1"/>
    <x v="1"/>
    <x v="1"/>
    <x v="0"/>
    <x v="0"/>
    <b v="0"/>
    <x v="1"/>
    <s v="USD"/>
    <b v="1"/>
    <n v="1409891015"/>
    <n v="1407299015"/>
    <b v="0"/>
    <n v="0"/>
    <b v="0"/>
    <n v="0"/>
    <e v="#DIV/0!"/>
    <x v="0"/>
    <s v="drama"/>
    <x v="377"/>
    <d v="2014-09-05T04:23:35"/>
    <s v="film &amp; video/drama"/>
  </r>
  <r>
    <n v="378"/>
    <s v="A GOOD MAN'S DECISION"/>
    <s v="Jack Barlow's wife and daughter shot in cold blood at a gun confiscation station in Texas, he sets out to save his family &amp; neighbors."/>
    <n v="500000"/>
    <n v="345"/>
    <x v="1"/>
    <x v="1"/>
    <x v="1"/>
    <x v="0"/>
    <x v="0"/>
    <b v="0"/>
    <x v="1"/>
    <s v="USD"/>
    <b v="1"/>
    <n v="1472920477"/>
    <n v="1467736477"/>
    <b v="0"/>
    <n v="5"/>
    <b v="0"/>
    <n v="0"/>
    <n v="69"/>
    <x v="0"/>
    <s v="drama"/>
    <x v="378"/>
    <d v="2016-09-03T16:34:37"/>
    <s v="film &amp; video/drama"/>
  </r>
  <r>
    <n v="379"/>
    <s v="REGIONRAT, the movie"/>
    <s v="Because hope can be a 4 letter word"/>
    <n v="12000"/>
    <n v="50"/>
    <x v="1"/>
    <x v="1"/>
    <x v="1"/>
    <x v="0"/>
    <x v="0"/>
    <b v="0"/>
    <x v="1"/>
    <s v="USD"/>
    <b v="1"/>
    <n v="1466091446"/>
    <n v="1465227446"/>
    <b v="0"/>
    <n v="1"/>
    <b v="0"/>
    <n v="0"/>
    <n v="50"/>
    <x v="0"/>
    <s v="drama"/>
    <x v="379"/>
    <d v="2016-06-16T15:37:26"/>
    <s v="film &amp; video/drama"/>
  </r>
  <r>
    <n v="380"/>
    <s v="Trillion: Feature Film"/>
    <s v="A young boy passionate about Astronomy and Chemistry tracks down an astroid that scientists said would never hit earth."/>
    <n v="5000"/>
    <n v="250"/>
    <x v="1"/>
    <x v="1"/>
    <x v="1"/>
    <x v="0"/>
    <x v="0"/>
    <b v="0"/>
    <x v="5"/>
    <s v="AUD"/>
    <b v="1"/>
    <n v="1443782138"/>
    <n v="1440326138"/>
    <b v="0"/>
    <n v="3"/>
    <b v="0"/>
    <n v="5"/>
    <n v="83.333333333333329"/>
    <x v="0"/>
    <s v="drama"/>
    <x v="380"/>
    <d v="2015-10-02T10:35:38"/>
    <s v="film &amp; video/drama"/>
  </r>
  <r>
    <n v="381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x v="1"/>
    <x v="0"/>
    <x v="0"/>
    <b v="0"/>
    <x v="1"/>
    <s v="USD"/>
    <b v="1"/>
    <n v="1413572432"/>
    <n v="1410980432"/>
    <b v="0"/>
    <n v="3"/>
    <b v="0"/>
    <n v="0"/>
    <n v="5.666666666666667"/>
    <x v="0"/>
    <s v="drama"/>
    <x v="381"/>
    <d v="2014-10-17T19:00:32"/>
    <s v="film &amp; video/drama"/>
  </r>
  <r>
    <n v="382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x v="1"/>
    <x v="0"/>
    <x v="0"/>
    <b v="0"/>
    <x v="3"/>
    <s v="GBP"/>
    <b v="0"/>
    <n v="1417217166"/>
    <n v="1412029566"/>
    <b v="0"/>
    <n v="0"/>
    <b v="0"/>
    <n v="0"/>
    <e v="#DIV/0!"/>
    <x v="0"/>
    <s v="drama"/>
    <x v="382"/>
    <d v="2014-11-28T23:26:06"/>
    <s v="film &amp; video/drama"/>
  </r>
  <r>
    <n v="383"/>
    <s v="Desperation Short Film"/>
    <s v="Northern Irish Original Short Film based on the desperation of love and survival and taking a risk that may change everything."/>
    <n v="2500"/>
    <n v="3"/>
    <x v="1"/>
    <x v="1"/>
    <x v="1"/>
    <x v="0"/>
    <x v="0"/>
    <b v="0"/>
    <x v="3"/>
    <s v="GBP"/>
    <b v="0"/>
    <n v="1457308531"/>
    <n v="1452124531"/>
    <b v="0"/>
    <n v="3"/>
    <b v="0"/>
    <n v="0"/>
    <n v="1"/>
    <x v="0"/>
    <s v="drama"/>
    <x v="383"/>
    <d v="2016-03-06T23:55:31"/>
    <s v="film &amp; video/drama"/>
  </r>
  <r>
    <n v="384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x v="1"/>
    <x v="0"/>
    <x v="0"/>
    <b v="0"/>
    <x v="1"/>
    <s v="USD"/>
    <b v="1"/>
    <n v="1436544332"/>
    <n v="1431360332"/>
    <b v="0"/>
    <n v="0"/>
    <b v="0"/>
    <n v="0"/>
    <e v="#DIV/0!"/>
    <x v="0"/>
    <s v="drama"/>
    <x v="384"/>
    <d v="2015-07-10T16:05:32"/>
    <s v="film &amp; video/drama"/>
  </r>
  <r>
    <n v="385"/>
    <s v="Thunder Under Control"/>
    <s v="A moving short film about a retired female boxer who develops a relationship with a young journalist who idolises her"/>
    <n v="3500"/>
    <n v="1465"/>
    <x v="1"/>
    <x v="1"/>
    <x v="1"/>
    <x v="0"/>
    <x v="0"/>
    <b v="0"/>
    <x v="3"/>
    <s v="GBP"/>
    <b v="0"/>
    <n v="1444510800"/>
    <n v="1442062898"/>
    <b v="0"/>
    <n v="19"/>
    <b v="0"/>
    <n v="42"/>
    <n v="77.10526315789474"/>
    <x v="0"/>
    <s v="drama"/>
    <x v="385"/>
    <d v="2015-10-10T21:00:00"/>
    <s v="film &amp; video/drama"/>
  </r>
  <r>
    <n v="386"/>
    <s v="Cole - A Short Film."/>
    <s v="â€œAfter a terrifying ordeal, a young woman is left in a depressive state and abandoned to cope with a distressing account of revengeâ€"/>
    <n v="2500"/>
    <n v="262"/>
    <x v="1"/>
    <x v="1"/>
    <x v="1"/>
    <x v="0"/>
    <x v="0"/>
    <b v="0"/>
    <x v="3"/>
    <s v="GBP"/>
    <b v="0"/>
    <n v="1487365200"/>
    <n v="1483734100"/>
    <b v="0"/>
    <n v="8"/>
    <b v="0"/>
    <n v="10"/>
    <n v="32.75"/>
    <x v="0"/>
    <s v="drama"/>
    <x v="386"/>
    <d v="2017-02-17T21:00:00"/>
    <s v="film &amp; video/drama"/>
  </r>
  <r>
    <n v="387"/>
    <s v="Nine Lives"/>
    <s v="Nine Lives is a story of one woman's survival of EIGHT near deaths and her love for one man as an influence to fight for the NINTH."/>
    <n v="25000"/>
    <n v="279"/>
    <x v="1"/>
    <x v="1"/>
    <x v="1"/>
    <x v="0"/>
    <x v="0"/>
    <b v="0"/>
    <x v="1"/>
    <s v="USD"/>
    <b v="1"/>
    <n v="1412500322"/>
    <n v="1409908322"/>
    <b v="0"/>
    <n v="6"/>
    <b v="0"/>
    <n v="1"/>
    <n v="46.5"/>
    <x v="0"/>
    <s v="drama"/>
    <x v="387"/>
    <d v="2014-10-05T09:12:02"/>
    <s v="film &amp; video/drama"/>
  </r>
  <r>
    <n v="388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x v="1"/>
    <x v="0"/>
    <x v="0"/>
    <b v="0"/>
    <x v="1"/>
    <s v="USD"/>
    <b v="1"/>
    <n v="1472698702"/>
    <n v="1470106702"/>
    <b v="0"/>
    <n v="0"/>
    <b v="0"/>
    <n v="0"/>
    <e v="#DIV/0!"/>
    <x v="0"/>
    <s v="drama"/>
    <x v="388"/>
    <d v="2016-09-01T02:58:22"/>
    <s v="film &amp; video/drama"/>
  </r>
  <r>
    <n v="389"/>
    <s v="The Crossing Shore"/>
    <s v="A film dedicated to an AAF Pilot's struggle to survive behind enemy lines during WWII."/>
    <n v="6000"/>
    <n v="1571.55"/>
    <x v="1"/>
    <x v="1"/>
    <x v="1"/>
    <x v="0"/>
    <x v="0"/>
    <b v="0"/>
    <x v="1"/>
    <s v="USD"/>
    <b v="1"/>
    <n v="1410746403"/>
    <n v="1408154403"/>
    <b v="0"/>
    <n v="18"/>
    <b v="0"/>
    <n v="26"/>
    <n v="87.308333333333337"/>
    <x v="0"/>
    <s v="drama"/>
    <x v="389"/>
    <d v="2014-09-15T02:00:03"/>
    <s v="film &amp; video/drama"/>
  </r>
  <r>
    <n v="390"/>
    <s v="Life of Change"/>
    <s v="Everyone has a choice. Can two college students get past their differences to save the life of a man whom they've never met before?"/>
    <n v="650"/>
    <n v="380"/>
    <x v="1"/>
    <x v="1"/>
    <x v="1"/>
    <x v="0"/>
    <x v="0"/>
    <b v="0"/>
    <x v="1"/>
    <s v="USD"/>
    <b v="1"/>
    <n v="1423424329"/>
    <n v="1421696329"/>
    <b v="0"/>
    <n v="7"/>
    <b v="0"/>
    <n v="58"/>
    <n v="54.285714285714285"/>
    <x v="0"/>
    <s v="drama"/>
    <x v="390"/>
    <d v="2015-02-08T19:38:49"/>
    <s v="film &amp; video/drama"/>
  </r>
  <r>
    <n v="391"/>
    <s v="Modern Gangsters"/>
    <s v="new web series created by jonney terry"/>
    <n v="6000"/>
    <n v="0"/>
    <x v="1"/>
    <x v="1"/>
    <x v="1"/>
    <x v="0"/>
    <x v="0"/>
    <b v="0"/>
    <x v="1"/>
    <s v="USD"/>
    <b v="1"/>
    <n v="1444337940"/>
    <n v="1441750564"/>
    <b v="0"/>
    <n v="0"/>
    <b v="0"/>
    <n v="0"/>
    <e v="#DIV/0!"/>
    <x v="0"/>
    <s v="drama"/>
    <x v="391"/>
    <d v="2015-10-08T20:59:00"/>
    <s v="film &amp; video/drama"/>
  </r>
  <r>
    <n v="392"/>
    <s v="TheM"/>
    <s v="We are aiming to make a Web Series based on Youth Culture and the misrepresentation of socially stereotyped people."/>
    <n v="2500"/>
    <n v="746"/>
    <x v="1"/>
    <x v="1"/>
    <x v="1"/>
    <x v="0"/>
    <x v="0"/>
    <b v="0"/>
    <x v="3"/>
    <s v="GBP"/>
    <b v="0"/>
    <n v="1422562864"/>
    <n v="1417378864"/>
    <b v="0"/>
    <n v="8"/>
    <b v="0"/>
    <n v="30"/>
    <n v="93.25"/>
    <x v="0"/>
    <s v="drama"/>
    <x v="392"/>
    <d v="2015-01-29T20:21:04"/>
    <s v="film &amp; video/drama"/>
  </r>
  <r>
    <n v="393"/>
    <s v="WHERE IS DANIEL? The feature film"/>
    <s v="A feature film based on the true story of Bruce and Denise Morcombe and their battle for justice for their missing son Daniel."/>
    <n v="300000"/>
    <n v="152165"/>
    <x v="1"/>
    <x v="1"/>
    <x v="1"/>
    <x v="0"/>
    <x v="0"/>
    <b v="0"/>
    <x v="5"/>
    <s v="AUD"/>
    <b v="1"/>
    <n v="1470319203"/>
    <n v="1467727203"/>
    <b v="0"/>
    <n v="1293"/>
    <b v="0"/>
    <n v="51"/>
    <n v="117.68368136117556"/>
    <x v="0"/>
    <s v="drama"/>
    <x v="393"/>
    <d v="2016-08-04T14:00:03"/>
    <s v="film &amp; video/drama"/>
  </r>
  <r>
    <n v="394"/>
    <s v="KISS ME GOODBYE - A REFRESHING VOICE IN INDIE FILMMAKING"/>
    <s v="A martyr faces execution at the hands of the State, while enduring the horrors and alienation of a new world order."/>
    <n v="8000"/>
    <n v="1300"/>
    <x v="1"/>
    <x v="1"/>
    <x v="1"/>
    <x v="0"/>
    <x v="0"/>
    <b v="0"/>
    <x v="1"/>
    <s v="USD"/>
    <b v="1"/>
    <n v="1444144222"/>
    <n v="1441120222"/>
    <b v="0"/>
    <n v="17"/>
    <b v="0"/>
    <n v="16"/>
    <n v="76.470588235294116"/>
    <x v="0"/>
    <s v="drama"/>
    <x v="394"/>
    <d v="2015-10-06T15:10:22"/>
    <s v="film &amp; video/drama"/>
  </r>
  <r>
    <n v="395"/>
    <s v="Blood Bond Movie Development"/>
    <s v="A love story featuring adoption,struggle,dysfunction,grace, healing, and restoration."/>
    <n v="12700"/>
    <n v="0"/>
    <x v="1"/>
    <x v="1"/>
    <x v="1"/>
    <x v="0"/>
    <x v="0"/>
    <b v="0"/>
    <x v="1"/>
    <s v="USD"/>
    <b v="1"/>
    <n v="1470441983"/>
    <n v="1468627583"/>
    <b v="0"/>
    <n v="0"/>
    <b v="0"/>
    <n v="0"/>
    <e v="#DIV/0!"/>
    <x v="0"/>
    <s v="drama"/>
    <x v="395"/>
    <d v="2016-08-06T00:06:23"/>
    <s v="film &amp; video/drama"/>
  </r>
  <r>
    <n v="396"/>
    <s v="M39 - Action film / Drama"/>
    <s v="To avoid bankruptcy, Vincent, a passionate young entrepreneur embarks  on an illicit affair in order to save his dream business."/>
    <n v="14000"/>
    <n v="2130"/>
    <x v="1"/>
    <x v="1"/>
    <x v="1"/>
    <x v="0"/>
    <x v="0"/>
    <b v="0"/>
    <x v="2"/>
    <s v="CAD"/>
    <b v="1"/>
    <n v="1420346638"/>
    <n v="1417754638"/>
    <b v="0"/>
    <n v="13"/>
    <b v="0"/>
    <n v="15"/>
    <n v="163.84615384615384"/>
    <x v="0"/>
    <s v="drama"/>
    <x v="396"/>
    <d v="2015-01-04T04:43:58"/>
    <s v="film &amp; video/drama"/>
  </r>
  <r>
    <n v="397"/>
    <s v="OLIVIA"/>
    <s v="A young woman's journey from Africa to Australia where she finds heaven on earth, love and tragedy. Within her tragedy she saves lives."/>
    <n v="50000"/>
    <n v="0"/>
    <x v="1"/>
    <x v="1"/>
    <x v="1"/>
    <x v="0"/>
    <x v="0"/>
    <b v="0"/>
    <x v="5"/>
    <s v="AUD"/>
    <b v="1"/>
    <n v="1418719967"/>
    <n v="1416127967"/>
    <b v="0"/>
    <n v="0"/>
    <b v="0"/>
    <n v="0"/>
    <e v="#DIV/0!"/>
    <x v="0"/>
    <s v="drama"/>
    <x v="397"/>
    <d v="2014-12-16T08:52:47"/>
    <s v="film &amp; video/drama"/>
  </r>
  <r>
    <n v="398"/>
    <s v="&quot;A Brighter Day&quot;"/>
    <s v="&quot;A Brighter Day&quot; is the first episode of a television series about an ex-hustler that becomes a school teacher to help at risk youth."/>
    <n v="25000"/>
    <n v="0"/>
    <x v="1"/>
    <x v="1"/>
    <x v="1"/>
    <x v="0"/>
    <x v="0"/>
    <b v="0"/>
    <x v="1"/>
    <s v="USD"/>
    <b v="1"/>
    <n v="1436566135"/>
    <n v="1433974135"/>
    <b v="0"/>
    <n v="0"/>
    <b v="0"/>
    <n v="0"/>
    <e v="#DIV/0!"/>
    <x v="0"/>
    <s v="drama"/>
    <x v="398"/>
    <d v="2015-07-10T22:08:55"/>
    <s v="film &amp; video/drama"/>
  </r>
  <r>
    <n v="399"/>
    <s v="Like Son, Like Father"/>
    <s v="A tender short film about a young man who needs advice from  someone he had no intention of ever meeting, his biological father."/>
    <n v="12000"/>
    <n v="3030"/>
    <x v="1"/>
    <x v="1"/>
    <x v="1"/>
    <x v="0"/>
    <x v="0"/>
    <b v="0"/>
    <x v="1"/>
    <s v="USD"/>
    <b v="1"/>
    <n v="1443675600"/>
    <n v="1441157592"/>
    <b v="0"/>
    <n v="33"/>
    <b v="0"/>
    <n v="25"/>
    <n v="91.818181818181813"/>
    <x v="0"/>
    <s v="drama"/>
    <x v="399"/>
    <d v="2015-10-01T05:00:00"/>
    <s v="film &amp; video/drama"/>
  </r>
  <r>
    <n v="400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x v="1"/>
    <x v="0"/>
    <x v="0"/>
    <b v="0"/>
    <x v="1"/>
    <s v="USD"/>
    <b v="1"/>
    <n v="1442634617"/>
    <n v="1440042617"/>
    <b v="0"/>
    <n v="12"/>
    <b v="0"/>
    <n v="45"/>
    <n v="185.83333333333334"/>
    <x v="0"/>
    <s v="drama"/>
    <x v="400"/>
    <d v="2015-09-19T03:50:17"/>
    <s v="film &amp; video/drama"/>
  </r>
  <r>
    <n v="401"/>
    <s v="The Ecstasy of Vengeance - Feature Length Film"/>
    <s v="This film is a fictional crime drama following the events of a heist that ended in bloodshed."/>
    <n v="6300"/>
    <n v="1"/>
    <x v="1"/>
    <x v="1"/>
    <x v="1"/>
    <x v="0"/>
    <x v="0"/>
    <b v="0"/>
    <x v="1"/>
    <s v="USD"/>
    <b v="1"/>
    <n v="1460837320"/>
    <n v="1455656920"/>
    <b v="0"/>
    <n v="1"/>
    <b v="0"/>
    <n v="0"/>
    <n v="1"/>
    <x v="0"/>
    <s v="drama"/>
    <x v="401"/>
    <d v="2016-04-16T20:08:40"/>
    <s v="film &amp; video/drama"/>
  </r>
  <r>
    <n v="402"/>
    <s v="Hart Blvd. A feature film by Andrew Greve"/>
    <s v="A family dramedy about a grandfather  and grandson who are both on their path to redemption."/>
    <n v="50000"/>
    <n v="20"/>
    <x v="1"/>
    <x v="1"/>
    <x v="1"/>
    <x v="0"/>
    <x v="0"/>
    <b v="0"/>
    <x v="1"/>
    <s v="USD"/>
    <b v="1"/>
    <n v="1439734001"/>
    <n v="1437142547"/>
    <b v="0"/>
    <n v="1"/>
    <b v="0"/>
    <n v="0"/>
    <n v="20"/>
    <x v="0"/>
    <s v="drama"/>
    <x v="402"/>
    <d v="2015-08-16T14:06:41"/>
    <s v="film &amp; video/drama"/>
  </r>
  <r>
    <n v="403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x v="1"/>
    <x v="0"/>
    <x v="0"/>
    <b v="0"/>
    <x v="1"/>
    <s v="USD"/>
    <b v="1"/>
    <n v="1425655349"/>
    <n v="1420471349"/>
    <b v="0"/>
    <n v="1"/>
    <b v="0"/>
    <n v="0"/>
    <n v="1"/>
    <x v="0"/>
    <s v="drama"/>
    <x v="403"/>
    <d v="2015-03-06T15:22:29"/>
    <s v="film &amp; video/drama"/>
  </r>
  <r>
    <n v="404"/>
    <s v="Invisible Scars"/>
    <s v="A short drama based on a true events. Story of a British Soldier who comes back home suffering from Post Traumatic Stress Disorder."/>
    <n v="4400"/>
    <n v="10"/>
    <x v="1"/>
    <x v="1"/>
    <x v="1"/>
    <x v="0"/>
    <x v="0"/>
    <b v="0"/>
    <x v="3"/>
    <s v="GBP"/>
    <b v="0"/>
    <n v="1455753540"/>
    <n v="1452058282"/>
    <b v="0"/>
    <n v="1"/>
    <b v="0"/>
    <n v="0"/>
    <n v="10"/>
    <x v="0"/>
    <s v="drama"/>
    <x v="404"/>
    <d v="2016-02-17T23:59:00"/>
    <s v="film &amp; video/drama"/>
  </r>
  <r>
    <n v="405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x v="1"/>
    <x v="0"/>
    <x v="0"/>
    <b v="0"/>
    <x v="1"/>
    <s v="USD"/>
    <b v="1"/>
    <n v="1429740037"/>
    <n v="1425423637"/>
    <b v="0"/>
    <n v="84"/>
    <b v="0"/>
    <n v="56"/>
    <n v="331.53833333333336"/>
    <x v="0"/>
    <s v="drama"/>
    <x v="405"/>
    <d v="2015-04-22T22:00:37"/>
    <s v="film &amp; video/drama"/>
  </r>
  <r>
    <n v="406"/>
    <s v="Bitch"/>
    <s v="A roadmovie by paw"/>
    <n v="100000"/>
    <n v="11943"/>
    <x v="1"/>
    <x v="1"/>
    <x v="1"/>
    <x v="0"/>
    <x v="0"/>
    <b v="0"/>
    <x v="10"/>
    <s v="SEK"/>
    <b v="1"/>
    <n v="1419780149"/>
    <n v="1417101749"/>
    <b v="0"/>
    <n v="38"/>
    <b v="0"/>
    <n v="12"/>
    <n v="314.28947368421052"/>
    <x v="0"/>
    <s v="drama"/>
    <x v="406"/>
    <d v="2014-12-28T15:22:29"/>
    <s v="film &amp; video/drama"/>
  </r>
  <r>
    <n v="407"/>
    <s v="Charmaine (Daughter of Charlotte)"/>
    <s v="A sassy talking spider named Charmaine, joins forces with an abused young boy.  She stages off bullies and help fight an abusive father"/>
    <n v="5000"/>
    <n v="100"/>
    <x v="1"/>
    <x v="1"/>
    <x v="1"/>
    <x v="0"/>
    <x v="0"/>
    <b v="0"/>
    <x v="1"/>
    <s v="USD"/>
    <b v="1"/>
    <n v="1431702289"/>
    <n v="1426518289"/>
    <b v="0"/>
    <n v="1"/>
    <b v="0"/>
    <n v="2"/>
    <n v="100"/>
    <x v="0"/>
    <s v="drama"/>
    <x v="407"/>
    <d v="2015-05-15T15:04:49"/>
    <s v="film &amp; video/drama"/>
  </r>
  <r>
    <n v="408"/>
    <s v="True Colors"/>
    <s v="An hour-long pilot about a group of suburban LGBT teens coming of age in the early 90's."/>
    <n v="50000"/>
    <n v="8815"/>
    <x v="1"/>
    <x v="1"/>
    <x v="1"/>
    <x v="0"/>
    <x v="0"/>
    <b v="0"/>
    <x v="1"/>
    <s v="USD"/>
    <b v="1"/>
    <n v="1459493940"/>
    <n v="1456732225"/>
    <b v="0"/>
    <n v="76"/>
    <b v="0"/>
    <n v="18"/>
    <n v="115.98684210526316"/>
    <x v="0"/>
    <s v="drama"/>
    <x v="408"/>
    <d v="2016-04-01T06:59:00"/>
    <s v="film &amp; video/drama"/>
  </r>
  <r>
    <n v="409"/>
    <s v="LA VIE"/>
    <s v="A Freelancer abandons everything to chase after his dream of being &quot;great&quot; escape to Bangkok and return to his home-world."/>
    <n v="50000"/>
    <n v="360"/>
    <x v="1"/>
    <x v="1"/>
    <x v="1"/>
    <x v="0"/>
    <x v="0"/>
    <b v="0"/>
    <x v="1"/>
    <s v="USD"/>
    <b v="1"/>
    <n v="1440101160"/>
    <n v="1436542030"/>
    <b v="0"/>
    <n v="3"/>
    <b v="0"/>
    <n v="1"/>
    <n v="120"/>
    <x v="0"/>
    <s v="drama"/>
    <x v="409"/>
    <d v="2015-08-20T20:06:00"/>
    <s v="film &amp; video/drama"/>
  </r>
  <r>
    <n v="410"/>
    <s v="Archetypes"/>
    <s v="Film about Schizophrenia with Surreal Twists!"/>
    <n v="50000"/>
    <n v="0"/>
    <x v="1"/>
    <x v="1"/>
    <x v="1"/>
    <x v="0"/>
    <x v="0"/>
    <b v="0"/>
    <x v="1"/>
    <s v="USD"/>
    <b v="1"/>
    <n v="1427569564"/>
    <n v="1422389164"/>
    <b v="0"/>
    <n v="0"/>
    <b v="0"/>
    <n v="0"/>
    <e v="#DIV/0!"/>
    <x v="0"/>
    <s v="drama"/>
    <x v="410"/>
    <d v="2015-03-28T19:06:04"/>
    <s v="film &amp; video/drama"/>
  </r>
  <r>
    <n v="411"/>
    <s v="SICKNESS 2014 Build Killian's Bike"/>
    <s v="Killian leader of an outlaw bike gang doesnâ€™t have a bike yet and here is your chance to help design and build his machine."/>
    <n v="1000"/>
    <n v="130"/>
    <x v="1"/>
    <x v="1"/>
    <x v="1"/>
    <x v="0"/>
    <x v="0"/>
    <b v="0"/>
    <x v="1"/>
    <s v="USD"/>
    <b v="1"/>
    <n v="1427423940"/>
    <n v="1422383318"/>
    <b v="0"/>
    <n v="2"/>
    <b v="0"/>
    <n v="13"/>
    <n v="65"/>
    <x v="0"/>
    <s v="drama"/>
    <x v="411"/>
    <d v="2015-03-27T02:39:00"/>
    <s v="film &amp; video/drama"/>
  </r>
  <r>
    <n v="412"/>
    <s v="The Pass"/>
    <s v="An old man, a U.S Marine Corps veteran remembers his combat experience in the battle of Toktong Pass 1950, during the Korean War."/>
    <n v="1500000"/>
    <n v="0"/>
    <x v="1"/>
    <x v="1"/>
    <x v="1"/>
    <x v="0"/>
    <x v="0"/>
    <b v="0"/>
    <x v="1"/>
    <s v="USD"/>
    <b v="1"/>
    <n v="1463879100"/>
    <n v="1461287350"/>
    <b v="0"/>
    <n v="0"/>
    <b v="0"/>
    <n v="0"/>
    <e v="#DIV/0!"/>
    <x v="0"/>
    <s v="drama"/>
    <x v="412"/>
    <d v="2016-05-22T01:05:00"/>
    <s v="film &amp; video/drama"/>
  </r>
  <r>
    <n v="413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1"/>
    <x v="1"/>
    <x v="0"/>
    <x v="0"/>
    <b v="0"/>
    <x v="5"/>
    <s v="AUD"/>
    <b v="1"/>
    <n v="1436506726"/>
    <n v="1431322726"/>
    <b v="0"/>
    <n v="0"/>
    <b v="0"/>
    <n v="0"/>
    <e v="#DIV/0!"/>
    <x v="0"/>
    <s v="drama"/>
    <x v="413"/>
    <d v="2015-07-10T05:38:46"/>
    <s v="film &amp; video/drama"/>
  </r>
  <r>
    <n v="414"/>
    <s v="Backpage Shawty"/>
    <s v="I'm creating a &quot;Lifetime&quot; type drama film about a girl who uses backpage for money, but trying to turn her life around."/>
    <n v="200"/>
    <n v="0"/>
    <x v="1"/>
    <x v="1"/>
    <x v="1"/>
    <x v="0"/>
    <x v="0"/>
    <b v="0"/>
    <x v="1"/>
    <s v="USD"/>
    <b v="1"/>
    <n v="1460153054"/>
    <n v="1457564654"/>
    <b v="0"/>
    <n v="0"/>
    <b v="0"/>
    <n v="0"/>
    <e v="#DIV/0!"/>
    <x v="0"/>
    <s v="drama"/>
    <x v="414"/>
    <d v="2016-04-08T22:04:14"/>
    <s v="film &amp; video/drama"/>
  </r>
  <r>
    <n v="415"/>
    <s v="MAGGIE Film"/>
    <s v="A TRUE STORY OF DOMESTIC VILOLENCE THAT SEEKS TO OFFER THE VIEWER OUTLEST OF SUPPORT."/>
    <n v="29000"/>
    <n v="250"/>
    <x v="1"/>
    <x v="1"/>
    <x v="1"/>
    <x v="0"/>
    <x v="0"/>
    <b v="0"/>
    <x v="3"/>
    <s v="GBP"/>
    <b v="0"/>
    <n v="1433064540"/>
    <n v="1428854344"/>
    <b v="0"/>
    <n v="2"/>
    <b v="0"/>
    <n v="1"/>
    <n v="125"/>
    <x v="0"/>
    <s v="drama"/>
    <x v="415"/>
    <d v="2015-05-31T09:29:00"/>
    <s v="film &amp; video/drama"/>
  </r>
  <r>
    <n v="416"/>
    <s v="The Chance of Freedom Short Film"/>
    <s v="Imagine your life is full is nothing but pain and darkness. One day, you had the chance to be free from it all. Would you take it?"/>
    <n v="28000"/>
    <n v="0"/>
    <x v="1"/>
    <x v="1"/>
    <x v="1"/>
    <x v="0"/>
    <x v="0"/>
    <b v="0"/>
    <x v="1"/>
    <s v="USD"/>
    <b v="1"/>
    <n v="1436477241"/>
    <n v="1433885241"/>
    <b v="0"/>
    <n v="0"/>
    <b v="0"/>
    <n v="0"/>
    <e v="#DIV/0!"/>
    <x v="0"/>
    <s v="drama"/>
    <x v="416"/>
    <d v="2015-07-09T21:27:21"/>
    <s v="film &amp; video/drama"/>
  </r>
  <r>
    <n v="417"/>
    <s v="Facets of a Geek life"/>
    <s v="I am making a film from one one of my books called facets of a Geek life."/>
    <n v="8000"/>
    <n v="0"/>
    <x v="1"/>
    <x v="1"/>
    <x v="1"/>
    <x v="0"/>
    <x v="0"/>
    <b v="0"/>
    <x v="3"/>
    <s v="GBP"/>
    <b v="0"/>
    <n v="1433176105"/>
    <n v="1427992105"/>
    <b v="0"/>
    <n v="0"/>
    <b v="0"/>
    <n v="0"/>
    <e v="#DIV/0!"/>
    <x v="0"/>
    <s v="drama"/>
    <x v="417"/>
    <d v="2015-06-01T16:28:25"/>
    <s v="film &amp; video/drama"/>
  </r>
  <r>
    <n v="418"/>
    <s v="The Perfect Plan"/>
    <s v="I teenage girl that wants to go around the system. She does all she can to cheat and finds herself in a bad position when she messesup"/>
    <n v="3000"/>
    <n v="0"/>
    <x v="1"/>
    <x v="1"/>
    <x v="1"/>
    <x v="0"/>
    <x v="0"/>
    <b v="0"/>
    <x v="11"/>
    <s v="EUR"/>
    <b v="0"/>
    <n v="1455402297"/>
    <n v="1452810297"/>
    <b v="0"/>
    <n v="0"/>
    <b v="0"/>
    <n v="0"/>
    <e v="#DIV/0!"/>
    <x v="0"/>
    <s v="drama"/>
    <x v="418"/>
    <d v="2016-02-13T22:24:57"/>
    <s v="film &amp; video/drama"/>
  </r>
  <r>
    <n v="419"/>
    <s v="In Love There's War"/>
    <s v="In Love There's War is a spicy web series that will have viewers at the edge of their seats as deception and hidden secrecies unravel."/>
    <n v="15000"/>
    <n v="60"/>
    <x v="1"/>
    <x v="1"/>
    <x v="1"/>
    <x v="0"/>
    <x v="0"/>
    <b v="0"/>
    <x v="1"/>
    <s v="USD"/>
    <b v="1"/>
    <n v="1433443151"/>
    <n v="1430851151"/>
    <b v="0"/>
    <n v="2"/>
    <b v="0"/>
    <n v="0"/>
    <n v="30"/>
    <x v="0"/>
    <s v="drama"/>
    <x v="419"/>
    <d v="2015-06-04T18:39:11"/>
    <s v="film &amp; video/drama"/>
  </r>
  <r>
    <n v="420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x v="1"/>
    <x v="0"/>
    <x v="0"/>
    <b v="0"/>
    <x v="1"/>
    <s v="USD"/>
    <b v="1"/>
    <n v="1451775651"/>
    <n v="1449183651"/>
    <b v="0"/>
    <n v="0"/>
    <b v="0"/>
    <n v="0"/>
    <e v="#DIV/0!"/>
    <x v="0"/>
    <s v="drama"/>
    <x v="420"/>
    <d v="2016-01-02T23:00:51"/>
    <s v="film &amp; video/drama"/>
  </r>
  <r>
    <n v="421"/>
    <s v="#noblurredlines"/>
    <s v="A high-impact, high-quality resource to address, for young people and youth-related professionals, the issue of sexual consent."/>
    <n v="4000"/>
    <n v="110"/>
    <x v="1"/>
    <x v="1"/>
    <x v="1"/>
    <x v="0"/>
    <x v="0"/>
    <b v="0"/>
    <x v="3"/>
    <s v="GBP"/>
    <b v="0"/>
    <n v="1425066546"/>
    <n v="1422474546"/>
    <b v="0"/>
    <n v="7"/>
    <b v="0"/>
    <n v="3"/>
    <n v="15.714285714285714"/>
    <x v="0"/>
    <s v="drama"/>
    <x v="421"/>
    <d v="2015-02-27T19:49:06"/>
    <s v="film &amp; video/drama"/>
  </r>
  <r>
    <n v="422"/>
    <s v="Area 4 - The Film"/>
    <s v="â€œArea 4â€ revolves around Frank Hammond, a counselor at a high school, who discovers the scandals that took place."/>
    <n v="350000"/>
    <n v="0"/>
    <x v="1"/>
    <x v="1"/>
    <x v="1"/>
    <x v="0"/>
    <x v="0"/>
    <b v="0"/>
    <x v="1"/>
    <s v="USD"/>
    <b v="1"/>
    <n v="1475185972"/>
    <n v="1472593972"/>
    <b v="0"/>
    <n v="0"/>
    <b v="0"/>
    <n v="0"/>
    <e v="#DIV/0!"/>
    <x v="0"/>
    <s v="drama"/>
    <x v="422"/>
    <d v="2016-09-29T21:52:52"/>
    <s v="film &amp; video/drama"/>
  </r>
  <r>
    <n v="423"/>
    <s v="The Interviewer (Charity Movie)"/>
    <s v="The Interviewer is a dramatic short film about second chances. If a murderer can get a second chance then uneducated children can too."/>
    <n v="1000"/>
    <n v="401"/>
    <x v="1"/>
    <x v="1"/>
    <x v="1"/>
    <x v="0"/>
    <x v="0"/>
    <b v="0"/>
    <x v="1"/>
    <s v="USD"/>
    <b v="1"/>
    <n v="1434847859"/>
    <n v="1431391859"/>
    <b v="0"/>
    <n v="5"/>
    <b v="0"/>
    <n v="40"/>
    <n v="80.2"/>
    <x v="0"/>
    <s v="drama"/>
    <x v="423"/>
    <d v="2015-06-21T00:50:59"/>
    <s v="film &amp; video/drama"/>
  </r>
  <r>
    <n v="424"/>
    <s v="Film about help homeless child to live a better life."/>
    <s v="Taking people on a deep emotional trip with a story about sometimes those who have less, give more."/>
    <n v="10000"/>
    <n v="0"/>
    <x v="1"/>
    <x v="1"/>
    <x v="1"/>
    <x v="0"/>
    <x v="0"/>
    <b v="0"/>
    <x v="1"/>
    <s v="USD"/>
    <b v="1"/>
    <n v="1436478497"/>
    <n v="1433886497"/>
    <b v="0"/>
    <n v="0"/>
    <b v="0"/>
    <n v="0"/>
    <e v="#DIV/0!"/>
    <x v="0"/>
    <s v="drama"/>
    <x v="424"/>
    <d v="2015-07-09T21:48:17"/>
    <s v="film &amp; video/drama"/>
  </r>
  <r>
    <n v="425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x v="1"/>
    <x v="0"/>
    <x v="0"/>
    <b v="0"/>
    <x v="1"/>
    <s v="USD"/>
    <b v="1"/>
    <n v="1451952000"/>
    <n v="1447380099"/>
    <b v="0"/>
    <n v="0"/>
    <b v="0"/>
    <n v="0"/>
    <e v="#DIV/0!"/>
    <x v="0"/>
    <s v="drama"/>
    <x v="425"/>
    <d v="2016-01-05T00:00:00"/>
    <s v="film &amp; video/drama"/>
  </r>
  <r>
    <n v="426"/>
    <s v="Making The Choice"/>
    <s v="Making The Choice is a christian short film series."/>
    <n v="15000"/>
    <n v="50"/>
    <x v="1"/>
    <x v="1"/>
    <x v="1"/>
    <x v="0"/>
    <x v="0"/>
    <b v="0"/>
    <x v="1"/>
    <s v="USD"/>
    <b v="1"/>
    <n v="1457445069"/>
    <n v="1452261069"/>
    <b v="0"/>
    <n v="1"/>
    <b v="0"/>
    <n v="0"/>
    <n v="50"/>
    <x v="0"/>
    <s v="drama"/>
    <x v="426"/>
    <d v="2016-03-08T13:51:09"/>
    <s v="film &amp; video/drama"/>
  </r>
  <r>
    <n v="427"/>
    <s v="Within The Threshold"/>
    <s v="A film to stop society from judging others and get along. Life is not about discrimination! Donate for this Thrilling Drama Series!!!!"/>
    <n v="26000"/>
    <n v="0"/>
    <x v="1"/>
    <x v="1"/>
    <x v="1"/>
    <x v="0"/>
    <x v="0"/>
    <b v="0"/>
    <x v="1"/>
    <s v="USD"/>
    <b v="1"/>
    <n v="1483088400"/>
    <n v="1481324760"/>
    <b v="0"/>
    <n v="0"/>
    <b v="0"/>
    <n v="0"/>
    <e v="#DIV/0!"/>
    <x v="0"/>
    <s v="drama"/>
    <x v="427"/>
    <d v="2016-12-30T09:00:00"/>
    <s v="film &amp; video/drama"/>
  </r>
  <r>
    <n v="428"/>
    <s v="Filthy - Short Film"/>
    <s v="Lovers Clint and Eli convey their conflicting perspectives of guilt and remorse while in the desolate Australian bush."/>
    <n v="1000"/>
    <n v="250"/>
    <x v="1"/>
    <x v="1"/>
    <x v="1"/>
    <x v="0"/>
    <x v="0"/>
    <b v="0"/>
    <x v="5"/>
    <s v="AUD"/>
    <b v="1"/>
    <n v="1446984000"/>
    <n v="1445308730"/>
    <b v="0"/>
    <n v="5"/>
    <b v="0"/>
    <n v="25"/>
    <n v="50"/>
    <x v="0"/>
    <s v="drama"/>
    <x v="428"/>
    <d v="2015-11-08T12:00:00"/>
    <s v="film &amp; video/drama"/>
  </r>
  <r>
    <n v="429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x v="1"/>
    <x v="0"/>
    <x v="0"/>
    <b v="0"/>
    <x v="1"/>
    <s v="USD"/>
    <b v="1"/>
    <n v="1394772031"/>
    <n v="1392183631"/>
    <b v="0"/>
    <n v="3"/>
    <b v="0"/>
    <n v="0"/>
    <n v="4.833333333333333"/>
    <x v="0"/>
    <s v="animation"/>
    <x v="429"/>
    <d v="2014-03-14T04:40:31"/>
    <s v="film &amp; video/animation"/>
  </r>
  <r>
    <n v="430"/>
    <s v="The monster Inside"/>
    <s v="An artistic project that will act as my final animation project and first feature film written, directed, animated, and produced by me"/>
    <n v="15000"/>
    <n v="301"/>
    <x v="1"/>
    <x v="1"/>
    <x v="1"/>
    <x v="0"/>
    <x v="0"/>
    <b v="0"/>
    <x v="1"/>
    <s v="USD"/>
    <b v="1"/>
    <n v="1440157656"/>
    <n v="1434973656"/>
    <b v="0"/>
    <n v="6"/>
    <b v="0"/>
    <n v="2"/>
    <n v="50.166666666666664"/>
    <x v="0"/>
    <s v="animation"/>
    <x v="430"/>
    <d v="2015-08-21T11:47:36"/>
    <s v="film &amp; video/animation"/>
  </r>
  <r>
    <n v="431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x v="1"/>
    <x v="0"/>
    <x v="0"/>
    <b v="0"/>
    <x v="1"/>
    <s v="USD"/>
    <b v="1"/>
    <n v="1410416097"/>
    <n v="1407824097"/>
    <b v="0"/>
    <n v="12"/>
    <b v="0"/>
    <n v="1"/>
    <n v="35.833333333333336"/>
    <x v="0"/>
    <s v="animation"/>
    <x v="431"/>
    <d v="2014-09-11T06:14:57"/>
    <s v="film &amp; video/animation"/>
  </r>
  <r>
    <n v="432"/>
    <s v="The Dark Brotherhood  (from the makers of COPS: Skyrim)"/>
    <s v="from the makers of COPS: Skyrim comes the Dark Brotherhood. a dramatic series created with Skyrim machinima."/>
    <n v="20000"/>
    <n v="153"/>
    <x v="1"/>
    <x v="1"/>
    <x v="1"/>
    <x v="0"/>
    <x v="0"/>
    <b v="0"/>
    <x v="1"/>
    <s v="USD"/>
    <b v="1"/>
    <n v="1370470430"/>
    <n v="1367878430"/>
    <b v="0"/>
    <n v="13"/>
    <b v="0"/>
    <n v="1"/>
    <n v="11.76923076923077"/>
    <x v="0"/>
    <s v="animation"/>
    <x v="432"/>
    <d v="2013-06-05T22:13:50"/>
    <s v="film &amp; video/animation"/>
  </r>
  <r>
    <n v="433"/>
    <s v="Drowning -Short animated Film"/>
    <s v="A short film about a gay teenage boy who is bullied to the point where he is willing to commit suicide. Only he can save himself."/>
    <n v="3000"/>
    <n v="203.9"/>
    <x v="1"/>
    <x v="1"/>
    <x v="1"/>
    <x v="0"/>
    <x v="0"/>
    <b v="0"/>
    <x v="1"/>
    <s v="USD"/>
    <b v="1"/>
    <n v="1332748899"/>
    <n v="1327568499"/>
    <b v="0"/>
    <n v="5"/>
    <b v="0"/>
    <n v="7"/>
    <n v="40.78"/>
    <x v="0"/>
    <s v="animation"/>
    <x v="433"/>
    <d v="2012-03-26T08:01:39"/>
    <s v="film &amp; video/animation"/>
  </r>
  <r>
    <n v="434"/>
    <s v="Patch Bo - Organic toons"/>
    <s v="Support new organic, gluten free cartoon! You'll enjoy this funny story about fruits &amp; vegies and will be able to see new episodes!"/>
    <n v="50000"/>
    <n v="6"/>
    <x v="1"/>
    <x v="1"/>
    <x v="1"/>
    <x v="0"/>
    <x v="0"/>
    <b v="0"/>
    <x v="1"/>
    <s v="USD"/>
    <b v="1"/>
    <n v="1448660404"/>
    <n v="1443472804"/>
    <b v="0"/>
    <n v="2"/>
    <b v="0"/>
    <n v="0"/>
    <n v="3"/>
    <x v="0"/>
    <s v="animation"/>
    <x v="434"/>
    <d v="2015-11-27T21:40:04"/>
    <s v="film &amp; video/animation"/>
  </r>
  <r>
    <n v="435"/>
    <s v="Dewey Does 110 Animation"/>
    <s v="The first ever, Dewey Does 110 animation, teaches kids good values, how to succeed in life and maintaining a 110% state-of-mind."/>
    <n v="10000"/>
    <n v="133"/>
    <x v="1"/>
    <x v="1"/>
    <x v="1"/>
    <x v="0"/>
    <x v="0"/>
    <b v="0"/>
    <x v="1"/>
    <s v="USD"/>
    <b v="1"/>
    <n v="1456851914"/>
    <n v="1454259914"/>
    <b v="0"/>
    <n v="8"/>
    <b v="0"/>
    <n v="1"/>
    <n v="16.625"/>
    <x v="0"/>
    <s v="animation"/>
    <x v="435"/>
    <d v="2016-03-01T17:05:14"/>
    <s v="film &amp; video/animation"/>
  </r>
  <r>
    <n v="436"/>
    <s v="Hard Times Charles Video Book"/>
    <s v="Iâ€™m raising funds to produce a professional Hard Times Charles animated video book, including hiring animators and voice-over talent."/>
    <n v="6500"/>
    <n v="0"/>
    <x v="1"/>
    <x v="1"/>
    <x v="1"/>
    <x v="0"/>
    <x v="0"/>
    <b v="0"/>
    <x v="1"/>
    <s v="USD"/>
    <b v="1"/>
    <n v="1445540340"/>
    <n v="1444340940"/>
    <b v="0"/>
    <n v="0"/>
    <b v="0"/>
    <n v="0"/>
    <e v="#DIV/0!"/>
    <x v="0"/>
    <s v="animation"/>
    <x v="436"/>
    <d v="2015-10-22T18:59:00"/>
    <s v="film &amp; video/animation"/>
  </r>
  <r>
    <n v="437"/>
    <s v="Little Clay Bible - Zacchaeus"/>
    <s v="Fresh, fun, entertaining Bible stories on YouTube, stop-motion style."/>
    <n v="12000"/>
    <n v="676"/>
    <x v="1"/>
    <x v="1"/>
    <x v="1"/>
    <x v="0"/>
    <x v="0"/>
    <b v="0"/>
    <x v="1"/>
    <s v="USD"/>
    <b v="1"/>
    <n v="1402956000"/>
    <n v="1400523845"/>
    <b v="0"/>
    <n v="13"/>
    <b v="0"/>
    <n v="6"/>
    <n v="52"/>
    <x v="0"/>
    <s v="animation"/>
    <x v="437"/>
    <d v="2014-06-16T22:00:00"/>
    <s v="film &amp; video/animation"/>
  </r>
  <r>
    <n v="438"/>
    <s v="THE FUTURE"/>
    <s v="THE FUTURE is a short animated film created entirely by autistic and developmentally disabled artists from the L.A.N.D. program in Brooklyn, New York."/>
    <n v="5000"/>
    <n v="0"/>
    <x v="1"/>
    <x v="1"/>
    <x v="1"/>
    <x v="0"/>
    <x v="0"/>
    <b v="0"/>
    <x v="1"/>
    <s v="USD"/>
    <b v="1"/>
    <n v="1259297940"/>
    <n v="1252964282"/>
    <b v="0"/>
    <n v="0"/>
    <b v="0"/>
    <n v="0"/>
    <e v="#DIV/0!"/>
    <x v="0"/>
    <s v="animation"/>
    <x v="438"/>
    <d v="2009-11-27T04:59:00"/>
    <s v="film &amp; video/animation"/>
  </r>
  <r>
    <n v="439"/>
    <s v="&quot;I'll Take You Back&quot; Animated Music Video"/>
    <s v="Freddy Flint is creating an animated music video to the new &quot;Buttonpusher&quot; single, &quot;I'll Take You Back&quot;"/>
    <n v="1000"/>
    <n v="24"/>
    <x v="1"/>
    <x v="1"/>
    <x v="1"/>
    <x v="0"/>
    <x v="0"/>
    <b v="0"/>
    <x v="1"/>
    <s v="USD"/>
    <b v="1"/>
    <n v="1378866867"/>
    <n v="1377570867"/>
    <b v="0"/>
    <n v="5"/>
    <b v="0"/>
    <n v="2"/>
    <n v="4.8"/>
    <x v="0"/>
    <s v="animation"/>
    <x v="439"/>
    <d v="2013-09-11T02:34:27"/>
    <s v="film &amp; video/animation"/>
  </r>
  <r>
    <n v="440"/>
    <s v="Bump in the road short stop motion animation"/>
    <s v="A short stop motion animated film of a man on his way home when strange goings on start to happen on his journey."/>
    <n v="3000"/>
    <n v="415"/>
    <x v="1"/>
    <x v="1"/>
    <x v="1"/>
    <x v="0"/>
    <x v="0"/>
    <b v="0"/>
    <x v="3"/>
    <s v="GBP"/>
    <b v="0"/>
    <n v="1467752083"/>
    <n v="1465160083"/>
    <b v="0"/>
    <n v="8"/>
    <b v="0"/>
    <n v="14"/>
    <n v="51.875"/>
    <x v="0"/>
    <s v="animation"/>
    <x v="440"/>
    <d v="2016-07-05T20:54:43"/>
    <s v="film &amp; video/animation"/>
  </r>
  <r>
    <n v="441"/>
    <s v="The Zombie Next Door"/>
    <s v="A teenage zombie named Jeff and his mad scientist mother adapt to life in the town of Serendipity, where the supernatural occurs daily."/>
    <n v="6000"/>
    <n v="570"/>
    <x v="1"/>
    <x v="1"/>
    <x v="1"/>
    <x v="0"/>
    <x v="0"/>
    <b v="0"/>
    <x v="1"/>
    <s v="USD"/>
    <b v="1"/>
    <n v="1445448381"/>
    <n v="1440264381"/>
    <b v="0"/>
    <n v="8"/>
    <b v="0"/>
    <n v="10"/>
    <n v="71.25"/>
    <x v="0"/>
    <s v="animation"/>
    <x v="441"/>
    <d v="2015-10-21T17:26:21"/>
    <s v="film &amp; video/animation"/>
  </r>
  <r>
    <n v="442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x v="1"/>
    <x v="0"/>
    <x v="0"/>
    <b v="0"/>
    <x v="1"/>
    <s v="USD"/>
    <b v="1"/>
    <n v="1444576022"/>
    <n v="1439392022"/>
    <b v="0"/>
    <n v="0"/>
    <b v="0"/>
    <n v="0"/>
    <e v="#DIV/0!"/>
    <x v="0"/>
    <s v="animation"/>
    <x v="442"/>
    <d v="2015-10-11T15:07:02"/>
    <s v="film &amp; video/animation"/>
  </r>
  <r>
    <n v="443"/>
    <s v="Trumpy and Viola take to the Big Apple"/>
    <s v="A campaign to share their love on the silver screen and make possible a street musicianâ€™s dream to play them at the same time."/>
    <n v="2500"/>
    <n v="125"/>
    <x v="1"/>
    <x v="1"/>
    <x v="1"/>
    <x v="0"/>
    <x v="0"/>
    <b v="0"/>
    <x v="1"/>
    <s v="USD"/>
    <b v="1"/>
    <n v="1385931702"/>
    <n v="1383076902"/>
    <b v="0"/>
    <n v="2"/>
    <b v="0"/>
    <n v="5"/>
    <n v="62.5"/>
    <x v="0"/>
    <s v="animation"/>
    <x v="443"/>
    <d v="2013-12-01T21:01:42"/>
    <s v="film &amp; video/animation"/>
  </r>
  <r>
    <n v="444"/>
    <s v="Planet Earth Superheroes"/>
    <s v="Be a part of the Planet Earth Superheroes legacy by supporting the project. Mike and friends gain powers to save endangered animals."/>
    <n v="110000"/>
    <n v="3"/>
    <x v="1"/>
    <x v="1"/>
    <x v="1"/>
    <x v="0"/>
    <x v="0"/>
    <b v="0"/>
    <x v="1"/>
    <s v="USD"/>
    <b v="1"/>
    <n v="1379094980"/>
    <n v="1376502980"/>
    <b v="0"/>
    <n v="3"/>
    <b v="0"/>
    <n v="0"/>
    <n v="1"/>
    <x v="0"/>
    <s v="animation"/>
    <x v="444"/>
    <d v="2013-09-13T17:56:20"/>
    <s v="film &amp; video/animation"/>
  </r>
  <r>
    <n v="445"/>
    <s v="Blinky"/>
    <s v="Blinky is the story of a naÃ¯ve simpleton who suddenly finds himself struggling to adapt to changes within his environment."/>
    <n v="1000"/>
    <n v="0"/>
    <x v="1"/>
    <x v="1"/>
    <x v="1"/>
    <x v="0"/>
    <x v="0"/>
    <b v="0"/>
    <x v="1"/>
    <s v="USD"/>
    <b v="1"/>
    <n v="1375260113"/>
    <n v="1372668113"/>
    <b v="0"/>
    <n v="0"/>
    <b v="0"/>
    <n v="0"/>
    <e v="#DIV/0!"/>
    <x v="0"/>
    <s v="animation"/>
    <x v="445"/>
    <d v="2013-07-31T08:41:53"/>
    <s v="film &amp; video/animation"/>
  </r>
  <r>
    <n v="446"/>
    <s v="&quot;Johny and Jasper&quot; educational series"/>
    <s v="This is an educational adventure series for kids about a baby owl and an alien. Physics, science, adventures, drama and joy!"/>
    <n v="7000"/>
    <n v="0"/>
    <x v="1"/>
    <x v="1"/>
    <x v="1"/>
    <x v="0"/>
    <x v="0"/>
    <b v="0"/>
    <x v="2"/>
    <s v="CAD"/>
    <b v="1"/>
    <n v="1475912326"/>
    <n v="1470728326"/>
    <b v="0"/>
    <n v="0"/>
    <b v="0"/>
    <n v="0"/>
    <e v="#DIV/0!"/>
    <x v="0"/>
    <s v="animation"/>
    <x v="446"/>
    <d v="2016-10-08T07:38:46"/>
    <s v="film &amp; video/animation"/>
  </r>
  <r>
    <n v="447"/>
    <s v="In Game: The Animated Series"/>
    <s v="As Smyton pushes himself to become respected, he unlocks secrets about himself and the world around him."/>
    <n v="20000"/>
    <n v="1876"/>
    <x v="1"/>
    <x v="1"/>
    <x v="1"/>
    <x v="0"/>
    <x v="0"/>
    <b v="0"/>
    <x v="1"/>
    <s v="USD"/>
    <b v="1"/>
    <n v="1447830958"/>
    <n v="1445235358"/>
    <b v="0"/>
    <n v="11"/>
    <b v="0"/>
    <n v="9"/>
    <n v="170.54545454545453"/>
    <x v="0"/>
    <s v="animation"/>
    <x v="447"/>
    <d v="2015-11-18T07:15:58"/>
    <s v="film &amp; video/animation"/>
  </r>
  <r>
    <n v="448"/>
    <s v="Starting a cartoon series"/>
    <s v="Hi everyone, I'm trying to begin a cartoon series. It's a show about space bounty hunters and their adventures as they travel around."/>
    <n v="450"/>
    <n v="0"/>
    <x v="1"/>
    <x v="1"/>
    <x v="1"/>
    <x v="0"/>
    <x v="0"/>
    <b v="0"/>
    <x v="1"/>
    <s v="USD"/>
    <b v="1"/>
    <n v="1413569818"/>
    <n v="1412705818"/>
    <b v="0"/>
    <n v="0"/>
    <b v="0"/>
    <n v="0"/>
    <e v="#DIV/0!"/>
    <x v="0"/>
    <s v="animation"/>
    <x v="448"/>
    <d v="2014-10-17T18:16:58"/>
    <s v="film &amp; video/animation"/>
  </r>
  <r>
    <n v="449"/>
    <s v="Consumed"/>
    <s v="A stop-motion animation made by a one girl team, with a camera, creativity, and a lot of determination."/>
    <n v="5000"/>
    <n v="5"/>
    <x v="1"/>
    <x v="1"/>
    <x v="1"/>
    <x v="0"/>
    <x v="0"/>
    <b v="0"/>
    <x v="1"/>
    <s v="USD"/>
    <b v="1"/>
    <n v="1458859153"/>
    <n v="1456270753"/>
    <b v="0"/>
    <n v="1"/>
    <b v="0"/>
    <n v="0"/>
    <n v="5"/>
    <x v="0"/>
    <s v="animation"/>
    <x v="449"/>
    <d v="2016-03-24T22:39:13"/>
    <s v="film &amp; video/animation"/>
  </r>
  <r>
    <n v="450"/>
    <s v="Wolf Squad Lego Stop Motion"/>
    <s v="A group of specialist clones called Wolf Squad are the only clones left after order 66 and are searching the galaxy for survivors!"/>
    <n v="400"/>
    <n v="0"/>
    <x v="1"/>
    <x v="1"/>
    <x v="1"/>
    <x v="0"/>
    <x v="0"/>
    <b v="0"/>
    <x v="3"/>
    <s v="GBP"/>
    <b v="0"/>
    <n v="1383418996"/>
    <n v="1380826996"/>
    <b v="0"/>
    <n v="0"/>
    <b v="0"/>
    <n v="0"/>
    <e v="#DIV/0!"/>
    <x v="0"/>
    <s v="animation"/>
    <x v="450"/>
    <d v="2013-11-02T19:03:16"/>
    <s v="film &amp; video/animation"/>
  </r>
  <r>
    <n v="451"/>
    <s v="The Paranormal Idiot"/>
    <s v="Doomsday is here"/>
    <n v="17000"/>
    <n v="6691"/>
    <x v="1"/>
    <x v="1"/>
    <x v="1"/>
    <x v="0"/>
    <x v="0"/>
    <b v="0"/>
    <x v="1"/>
    <s v="USD"/>
    <b v="1"/>
    <n v="1424380783"/>
    <n v="1421788783"/>
    <b v="0"/>
    <n v="17"/>
    <b v="0"/>
    <n v="39"/>
    <n v="393.58823529411762"/>
    <x v="0"/>
    <s v="animation"/>
    <x v="451"/>
    <d v="2015-02-19T21:19:43"/>
    <s v="film &amp; video/animation"/>
  </r>
  <r>
    <n v="452"/>
    <s v="Bad Teddy Studios"/>
    <s v="We love cartoons!! We want to make more but it costs money to so. Be apart of your daily dose of WTF!?! Pledge now!!"/>
    <n v="10000"/>
    <n v="10"/>
    <x v="1"/>
    <x v="1"/>
    <x v="1"/>
    <x v="0"/>
    <x v="0"/>
    <b v="0"/>
    <x v="2"/>
    <s v="CAD"/>
    <b v="1"/>
    <n v="1391991701"/>
    <n v="1389399701"/>
    <b v="0"/>
    <n v="2"/>
    <b v="0"/>
    <n v="0"/>
    <n v="5"/>
    <x v="0"/>
    <s v="animation"/>
    <x v="452"/>
    <d v="2014-02-10T00:21:41"/>
    <s v="film &amp; video/animation"/>
  </r>
  <r>
    <n v="453"/>
    <s v="Discovering the Other Woman"/>
    <s v="An upcoming animated web sitcom series centered around dealing with life, love, and relationships."/>
    <n v="1000"/>
    <n v="50"/>
    <x v="1"/>
    <x v="1"/>
    <x v="1"/>
    <x v="0"/>
    <x v="0"/>
    <b v="0"/>
    <x v="1"/>
    <s v="USD"/>
    <b v="1"/>
    <n v="1329342361"/>
    <n v="1324158361"/>
    <b v="0"/>
    <n v="1"/>
    <b v="0"/>
    <n v="5"/>
    <n v="50"/>
    <x v="0"/>
    <s v="animation"/>
    <x v="453"/>
    <d v="2012-02-15T21:46:01"/>
    <s v="film &amp; video/animation"/>
  </r>
  <r>
    <n v="454"/>
    <s v="Shutupsystems.com Innapropriate Cartoon and Comics Dvd set"/>
    <s v="We're ready to officially launch our website with a collectable dvd and comic package. Three shows and a double comic."/>
    <n v="60000"/>
    <n v="2"/>
    <x v="1"/>
    <x v="1"/>
    <x v="1"/>
    <x v="0"/>
    <x v="0"/>
    <b v="0"/>
    <x v="1"/>
    <s v="USD"/>
    <b v="1"/>
    <n v="1432195375"/>
    <n v="1430899375"/>
    <b v="0"/>
    <n v="2"/>
    <b v="0"/>
    <n v="0"/>
    <n v="1"/>
    <x v="0"/>
    <s v="animation"/>
    <x v="454"/>
    <d v="2015-05-21T08:02:55"/>
    <s v="film &amp; video/animation"/>
  </r>
  <r>
    <n v="455"/>
    <s v="DisChord"/>
    <s v="A faith based animated short. (The same guy who said a picture is worth a thousand words also said a cartoon is worth two thousand.)"/>
    <n v="10500"/>
    <n v="766"/>
    <x v="1"/>
    <x v="1"/>
    <x v="1"/>
    <x v="0"/>
    <x v="0"/>
    <b v="0"/>
    <x v="1"/>
    <s v="USD"/>
    <b v="1"/>
    <n v="1425434420"/>
    <n v="1422842420"/>
    <b v="0"/>
    <n v="16"/>
    <b v="0"/>
    <n v="7"/>
    <n v="47.875"/>
    <x v="0"/>
    <s v="animation"/>
    <x v="455"/>
    <d v="2015-03-04T02:00:20"/>
    <s v="film &amp; video/animation"/>
  </r>
  <r>
    <n v="456"/>
    <s v="Fat Rich Bastards Animated videos"/>
    <s v="10 tracks have been professionally recorded by CGI supergroup, The Fat Rich Bastards. Funding required for 10 animated music videos."/>
    <n v="30000"/>
    <n v="5"/>
    <x v="1"/>
    <x v="1"/>
    <x v="1"/>
    <x v="0"/>
    <x v="0"/>
    <b v="0"/>
    <x v="3"/>
    <s v="GBP"/>
    <b v="0"/>
    <n v="1364041163"/>
    <n v="1361884763"/>
    <b v="0"/>
    <n v="1"/>
    <b v="0"/>
    <n v="0"/>
    <n v="5"/>
    <x v="0"/>
    <s v="animation"/>
    <x v="456"/>
    <d v="2013-03-23T12:19:23"/>
    <s v="film &amp; video/animation"/>
  </r>
  <r>
    <n v="457"/>
    <s v="The Last Mice"/>
    <s v="Max is a pessimistic mouse, always fantasizing about the end of the world. In The Last Mice, Max's fantasy becomes a real nightmare."/>
    <n v="2500"/>
    <n v="82.01"/>
    <x v="1"/>
    <x v="1"/>
    <x v="1"/>
    <x v="0"/>
    <x v="0"/>
    <b v="0"/>
    <x v="1"/>
    <s v="USD"/>
    <b v="1"/>
    <n v="1400091095"/>
    <n v="1398363095"/>
    <b v="0"/>
    <n v="4"/>
    <b v="0"/>
    <n v="3"/>
    <n v="20.502500000000001"/>
    <x v="0"/>
    <s v="animation"/>
    <x v="457"/>
    <d v="2014-05-14T18:11:35"/>
    <s v="film &amp; video/animation"/>
  </r>
  <r>
    <n v="458"/>
    <s v="Shell &amp; Paddy"/>
    <s v="Shell &amp; Paddy is a 2D animation cartoon with 4 minutes of slapstick surreal humour staring two animal characters in weird, wacky world."/>
    <n v="2000"/>
    <n v="45"/>
    <x v="1"/>
    <x v="1"/>
    <x v="1"/>
    <x v="0"/>
    <x v="0"/>
    <b v="0"/>
    <x v="3"/>
    <s v="GBP"/>
    <b v="0"/>
    <n v="1382017085"/>
    <n v="1379425085"/>
    <b v="0"/>
    <n v="5"/>
    <b v="0"/>
    <n v="2"/>
    <n v="9"/>
    <x v="0"/>
    <s v="animation"/>
    <x v="458"/>
    <d v="2013-10-17T13:38:05"/>
    <s v="film &amp; video/animation"/>
  </r>
  <r>
    <n v="459"/>
    <s v="DreamAfrica"/>
    <s v="Why do the moon and stars receive their light from the sun? Africa has a story to tell. Ananse and Kweku appear in this great folktale."/>
    <n v="50000"/>
    <n v="396"/>
    <x v="1"/>
    <x v="1"/>
    <x v="1"/>
    <x v="0"/>
    <x v="0"/>
    <b v="0"/>
    <x v="1"/>
    <s v="USD"/>
    <b v="1"/>
    <n v="1392417800"/>
    <n v="1389825800"/>
    <b v="0"/>
    <n v="7"/>
    <b v="0"/>
    <n v="1"/>
    <n v="56.571428571428569"/>
    <x v="0"/>
    <s v="animation"/>
    <x v="459"/>
    <d v="2014-02-14T22:43:20"/>
    <s v="film &amp; video/animation"/>
  </r>
  <r>
    <n v="460"/>
    <s v="The Gangbangers"/>
    <s v="This comedy follows two devils who discover a magical boombox to become musicians after an 80s rapture enchants earth with fairy-tales."/>
    <n v="20000"/>
    <n v="0"/>
    <x v="1"/>
    <x v="1"/>
    <x v="1"/>
    <x v="0"/>
    <x v="0"/>
    <b v="0"/>
    <x v="1"/>
    <s v="USD"/>
    <b v="1"/>
    <n v="1390669791"/>
    <n v="1388077791"/>
    <b v="0"/>
    <n v="0"/>
    <b v="0"/>
    <n v="0"/>
    <e v="#DIV/0!"/>
    <x v="0"/>
    <s v="animation"/>
    <x v="460"/>
    <d v="2014-01-25T17:09:51"/>
    <s v="film &amp; video/animation"/>
  </r>
  <r>
    <n v="461"/>
    <s v="Lost in the Shadows"/>
    <s v="A man must find his way out of the depths of the shadows by using the aid of a little girl."/>
    <n v="750"/>
    <n v="480"/>
    <x v="1"/>
    <x v="1"/>
    <x v="1"/>
    <x v="0"/>
    <x v="0"/>
    <b v="0"/>
    <x v="1"/>
    <s v="USD"/>
    <b v="1"/>
    <n v="1431536015"/>
    <n v="1428944015"/>
    <b v="0"/>
    <n v="12"/>
    <b v="0"/>
    <n v="64"/>
    <n v="40"/>
    <x v="0"/>
    <s v="animation"/>
    <x v="461"/>
    <d v="2015-05-13T16:53:35"/>
    <s v="film &amp; video/animation"/>
  </r>
  <r>
    <n v="462"/>
    <s v="Jamboni Brothers Pizza Pilot"/>
    <s v="A 7 minute broadcast-quality web pilot (in 3D animation) of Jamboni Brothers Pizza {the ultimate goal being a cartoon TV series}."/>
    <n v="94875"/>
    <n v="26"/>
    <x v="1"/>
    <x v="1"/>
    <x v="1"/>
    <x v="0"/>
    <x v="0"/>
    <b v="0"/>
    <x v="1"/>
    <s v="USD"/>
    <b v="1"/>
    <n v="1424375279"/>
    <n v="1422992879"/>
    <b v="0"/>
    <n v="2"/>
    <b v="0"/>
    <n v="0"/>
    <n v="13"/>
    <x v="0"/>
    <s v="animation"/>
    <x v="462"/>
    <d v="2015-02-19T19:47:59"/>
    <s v="film &amp; video/animation"/>
  </r>
  <r>
    <n v="463"/>
    <s v="Super Hi-Speed Road Strikers"/>
    <s v="Itâ€™s an Action/Adventure Anime for The Yuusha Brave series, G1 Transformer, and the Fast and the Furious Fans!"/>
    <n v="10000"/>
    <n v="82"/>
    <x v="1"/>
    <x v="1"/>
    <x v="1"/>
    <x v="0"/>
    <x v="0"/>
    <b v="0"/>
    <x v="1"/>
    <s v="USD"/>
    <b v="1"/>
    <n v="1417007640"/>
    <n v="1414343571"/>
    <b v="0"/>
    <n v="5"/>
    <b v="0"/>
    <n v="1"/>
    <n v="16.399999999999999"/>
    <x v="0"/>
    <s v="animation"/>
    <x v="463"/>
    <d v="2014-11-26T13:14:00"/>
    <s v="film &amp; video/animation"/>
  </r>
  <r>
    <n v="464"/>
    <s v="The FunBunch Cartoon!!!"/>
    <s v="Goal The FunBunch characters animated on TV: Fun entertainment for kids just like other authors before us (ex.Arthur,Clifford,Dr Seuss)"/>
    <n v="65000"/>
    <n v="45"/>
    <x v="1"/>
    <x v="1"/>
    <x v="1"/>
    <x v="0"/>
    <x v="0"/>
    <b v="0"/>
    <x v="1"/>
    <s v="USD"/>
    <b v="1"/>
    <n v="1334622660"/>
    <n v="1330733022"/>
    <b v="0"/>
    <n v="2"/>
    <b v="0"/>
    <n v="0"/>
    <n v="22.5"/>
    <x v="0"/>
    <s v="animation"/>
    <x v="464"/>
    <d v="2012-04-17T00:31:00"/>
    <s v="film &amp; video/animation"/>
  </r>
  <r>
    <n v="465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x v="1"/>
    <x v="0"/>
    <x v="0"/>
    <b v="0"/>
    <x v="1"/>
    <s v="USD"/>
    <b v="1"/>
    <n v="1382414340"/>
    <n v="1380559201"/>
    <b v="0"/>
    <n v="3"/>
    <b v="0"/>
    <n v="1"/>
    <n v="20.333333333333332"/>
    <x v="0"/>
    <s v="animation"/>
    <x v="465"/>
    <d v="2013-10-22T03:59:00"/>
    <s v="film &amp; video/animation"/>
  </r>
  <r>
    <n v="466"/>
    <s v="phenix heart 3D animation"/>
    <s v="from my photo work, pyro techniques, aqua technitque and more , i will take the pricipale personnage to the lost land of phenix where ."/>
    <n v="20000"/>
    <n v="0"/>
    <x v="1"/>
    <x v="1"/>
    <x v="1"/>
    <x v="0"/>
    <x v="0"/>
    <b v="0"/>
    <x v="2"/>
    <s v="CAD"/>
    <b v="1"/>
    <n v="1408213512"/>
    <n v="1405621512"/>
    <b v="0"/>
    <n v="0"/>
    <b v="0"/>
    <n v="0"/>
    <e v="#DIV/0!"/>
    <x v="0"/>
    <s v="animation"/>
    <x v="466"/>
    <d v="2014-08-16T18:25:12"/>
    <s v="film &amp; video/animation"/>
  </r>
  <r>
    <n v="467"/>
    <s v="DE_dust2: Hacker's Wrath"/>
    <s v="An animated parody of the game, Counter-Strike. The sequel to the very popular Counter-Strike: DE_dust2. Hacker is back!"/>
    <n v="10000"/>
    <n v="821"/>
    <x v="1"/>
    <x v="1"/>
    <x v="1"/>
    <x v="0"/>
    <x v="0"/>
    <b v="0"/>
    <x v="3"/>
    <s v="GBP"/>
    <b v="0"/>
    <n v="1368550060"/>
    <n v="1365958060"/>
    <b v="0"/>
    <n v="49"/>
    <b v="0"/>
    <n v="8"/>
    <n v="16.755102040816325"/>
    <x v="0"/>
    <s v="animation"/>
    <x v="467"/>
    <d v="2013-05-14T16:47:40"/>
    <s v="film &amp; video/animation"/>
  </r>
  <r>
    <n v="468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x v="1"/>
    <x v="0"/>
    <x v="0"/>
    <b v="0"/>
    <x v="1"/>
    <s v="USD"/>
    <b v="1"/>
    <n v="1321201327"/>
    <n v="1316013727"/>
    <b v="0"/>
    <n v="1"/>
    <b v="0"/>
    <n v="0"/>
    <n v="25"/>
    <x v="0"/>
    <s v="animation"/>
    <x v="468"/>
    <d v="2011-11-13T16:22:07"/>
    <s v="film &amp; video/animation"/>
  </r>
  <r>
    <n v="469"/>
    <s v="Darwin's Kiss"/>
    <s v="An animated web series about biological evolution gone haywire."/>
    <n v="8500"/>
    <n v="25"/>
    <x v="1"/>
    <x v="1"/>
    <x v="1"/>
    <x v="0"/>
    <x v="0"/>
    <b v="0"/>
    <x v="1"/>
    <s v="USD"/>
    <b v="1"/>
    <n v="1401595200"/>
    <n v="1398862875"/>
    <b v="0"/>
    <n v="2"/>
    <b v="0"/>
    <n v="0"/>
    <n v="12.5"/>
    <x v="0"/>
    <s v="animation"/>
    <x v="469"/>
    <d v="2014-06-01T04:00:00"/>
    <s v="film &amp; video/animation"/>
  </r>
  <r>
    <n v="470"/>
    <s v="Machinima film project : Open 24/7"/>
    <s v="A machinima based film, displaying the effects of todays financial crisis the world faces, and the explossive consequences it carries."/>
    <n v="550"/>
    <n v="0"/>
    <x v="1"/>
    <x v="1"/>
    <x v="1"/>
    <x v="0"/>
    <x v="0"/>
    <b v="0"/>
    <x v="3"/>
    <s v="GBP"/>
    <b v="0"/>
    <n v="1370204367"/>
    <n v="1368476367"/>
    <b v="0"/>
    <n v="0"/>
    <b v="0"/>
    <n v="0"/>
    <e v="#DIV/0!"/>
    <x v="0"/>
    <s v="animation"/>
    <x v="470"/>
    <d v="2013-06-02T20:19:27"/>
    <s v="film &amp; video/animation"/>
  </r>
  <r>
    <n v="471"/>
    <s v="THE FORGOTTEN LAND"/>
    <s v="A prince who becomes a slave, suffers of amnesia far away from his land. Slowly he recovers memory and returns where all started."/>
    <n v="100000"/>
    <n v="0"/>
    <x v="1"/>
    <x v="1"/>
    <x v="1"/>
    <x v="0"/>
    <x v="0"/>
    <b v="0"/>
    <x v="1"/>
    <s v="USD"/>
    <b v="1"/>
    <n v="1312945341"/>
    <n v="1307761341"/>
    <b v="0"/>
    <n v="0"/>
    <b v="0"/>
    <n v="0"/>
    <e v="#DIV/0!"/>
    <x v="0"/>
    <s v="animation"/>
    <x v="471"/>
    <d v="2011-08-10T03:02:21"/>
    <s v="film &amp; video/animation"/>
  </r>
  <r>
    <n v="472"/>
    <s v="Tuskegee Redtails"/>
    <s v="Depicts the contribution the Tuskegee airmen made in certain historical events that helped turn the tide in World War II."/>
    <n v="55000"/>
    <n v="1250"/>
    <x v="1"/>
    <x v="1"/>
    <x v="1"/>
    <x v="0"/>
    <x v="0"/>
    <b v="0"/>
    <x v="1"/>
    <s v="USD"/>
    <b v="1"/>
    <n v="1316883753"/>
    <n v="1311699753"/>
    <b v="0"/>
    <n v="11"/>
    <b v="0"/>
    <n v="2"/>
    <n v="113.63636363636364"/>
    <x v="0"/>
    <s v="animation"/>
    <x v="472"/>
    <d v="2011-09-24T17:02:33"/>
    <s v="film &amp; video/animation"/>
  </r>
  <r>
    <n v="473"/>
    <s v="PokÃ©Movie - A PokÃ©monâ„¢ school project"/>
    <s v="We are three students that want to make a short PokÃ©mon movie as a school project!"/>
    <n v="1010"/>
    <n v="1"/>
    <x v="1"/>
    <x v="1"/>
    <x v="1"/>
    <x v="0"/>
    <x v="0"/>
    <b v="0"/>
    <x v="11"/>
    <s v="EUR"/>
    <b v="0"/>
    <n v="1463602935"/>
    <n v="1461874935"/>
    <b v="0"/>
    <n v="1"/>
    <b v="0"/>
    <n v="0"/>
    <n v="1"/>
    <x v="0"/>
    <s v="animation"/>
    <x v="473"/>
    <d v="2016-05-18T20:22:15"/>
    <s v="film &amp; video/animation"/>
  </r>
  <r>
    <n v="474"/>
    <s v="&quot;Amp&quot; A Story About a Robot"/>
    <s v="&quot;Amp&quot; is a short film about a robot with needs."/>
    <n v="512"/>
    <n v="138"/>
    <x v="1"/>
    <x v="1"/>
    <x v="1"/>
    <x v="0"/>
    <x v="0"/>
    <b v="0"/>
    <x v="1"/>
    <s v="USD"/>
    <b v="1"/>
    <n v="1403837574"/>
    <n v="1402455174"/>
    <b v="0"/>
    <n v="8"/>
    <b v="0"/>
    <n v="27"/>
    <n v="17.25"/>
    <x v="0"/>
    <s v="animation"/>
    <x v="474"/>
    <d v="2014-06-27T02:52:54"/>
    <s v="film &amp; video/animation"/>
  </r>
  <r>
    <n v="475"/>
    <s v="The Legend Of The Crimson Knight"/>
    <s v="(Working storyboard for animated project) A multi-generational Knight that wages war on criminals and corrupt governments"/>
    <n v="10000"/>
    <n v="76"/>
    <x v="1"/>
    <x v="1"/>
    <x v="1"/>
    <x v="0"/>
    <x v="0"/>
    <b v="0"/>
    <x v="1"/>
    <s v="USD"/>
    <b v="1"/>
    <n v="1347057464"/>
    <n v="1344465464"/>
    <b v="0"/>
    <n v="5"/>
    <b v="0"/>
    <n v="1"/>
    <n v="15.2"/>
    <x v="0"/>
    <s v="animation"/>
    <x v="475"/>
    <d v="2012-09-07T22:37:44"/>
    <s v="film &amp; video/animation"/>
  </r>
  <r>
    <n v="476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x v="1"/>
    <x v="0"/>
    <x v="0"/>
    <b v="0"/>
    <x v="1"/>
    <s v="USD"/>
    <b v="1"/>
    <n v="1348849134"/>
    <n v="1344961134"/>
    <b v="0"/>
    <n v="39"/>
    <b v="0"/>
    <n v="22"/>
    <n v="110.64102564102564"/>
    <x v="0"/>
    <s v="animation"/>
    <x v="476"/>
    <d v="2012-09-28T16:18:54"/>
    <s v="film &amp; video/animation"/>
  </r>
  <r>
    <n v="477"/>
    <s v="Storyville: Return of the Vodou Queen"/>
    <s v="After the devastation of a massive Hurricane, main character that has strong's ties to the city returns to find everything in ruins. As"/>
    <n v="7500"/>
    <n v="0"/>
    <x v="1"/>
    <x v="1"/>
    <x v="1"/>
    <x v="0"/>
    <x v="0"/>
    <b v="0"/>
    <x v="1"/>
    <s v="USD"/>
    <b v="1"/>
    <n v="1341978665"/>
    <n v="1336795283"/>
    <b v="0"/>
    <n v="0"/>
    <b v="0"/>
    <n v="0"/>
    <e v="#DIV/0!"/>
    <x v="0"/>
    <s v="animation"/>
    <x v="477"/>
    <d v="2012-07-11T03:51:05"/>
    <s v="film &amp; video/animation"/>
  </r>
  <r>
    <n v="478"/>
    <s v="Dreamland PERSONALISED Animated Shorts Film"/>
    <s v="Create a personalised animation film using your child's name and photo."/>
    <n v="6000"/>
    <n v="0"/>
    <x v="1"/>
    <x v="1"/>
    <x v="1"/>
    <x v="0"/>
    <x v="0"/>
    <b v="0"/>
    <x v="3"/>
    <s v="GBP"/>
    <b v="0"/>
    <n v="1409960724"/>
    <n v="1404776724"/>
    <b v="0"/>
    <n v="0"/>
    <b v="0"/>
    <n v="0"/>
    <e v="#DIV/0!"/>
    <x v="0"/>
    <s v="animation"/>
    <x v="478"/>
    <d v="2014-09-05T23:45:24"/>
    <s v="film &amp; video/animation"/>
  </r>
  <r>
    <n v="479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x v="1"/>
    <x v="0"/>
    <x v="0"/>
    <b v="0"/>
    <x v="1"/>
    <s v="USD"/>
    <b v="1"/>
    <n v="1389844800"/>
    <n v="1385524889"/>
    <b v="0"/>
    <n v="2"/>
    <b v="0"/>
    <n v="1"/>
    <n v="25.5"/>
    <x v="0"/>
    <s v="animation"/>
    <x v="479"/>
    <d v="2014-01-16T04:00:00"/>
    <s v="film &amp; video/animation"/>
  </r>
  <r>
    <n v="480"/>
    <s v="Red Origins"/>
    <s v="Three kids try to stop Mazi Mbe's plan to restore Africa to its original state where Tricksters &amp; Spirits ruled_x000a_and Juju was law."/>
    <n v="55000"/>
    <n v="6541"/>
    <x v="1"/>
    <x v="1"/>
    <x v="1"/>
    <x v="0"/>
    <x v="0"/>
    <b v="0"/>
    <x v="1"/>
    <s v="USD"/>
    <b v="1"/>
    <n v="1397924379"/>
    <n v="1394039979"/>
    <b v="0"/>
    <n v="170"/>
    <b v="0"/>
    <n v="12"/>
    <n v="38.476470588235294"/>
    <x v="0"/>
    <s v="animation"/>
    <x v="480"/>
    <d v="2014-04-19T16:19:39"/>
    <s v="film &amp; video/animation"/>
  </r>
  <r>
    <n v="481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x v="1"/>
    <x v="0"/>
    <x v="0"/>
    <b v="0"/>
    <x v="1"/>
    <s v="USD"/>
    <b v="1"/>
    <n v="1408831718"/>
    <n v="1406239718"/>
    <b v="0"/>
    <n v="5"/>
    <b v="0"/>
    <n v="18"/>
    <n v="28.2"/>
    <x v="0"/>
    <s v="animation"/>
    <x v="481"/>
    <d v="2014-08-23T22:08:38"/>
    <s v="film &amp; video/animation"/>
  </r>
  <r>
    <n v="482"/>
    <s v="QUANTUM KIDZ - 3D animated pilot - THE ULTIMATE GOAL"/>
    <s v="Quantum Kidz follows a young girlâ€™s journey becoming a superhero and dealing with alien threats against the Earth!"/>
    <n v="30000"/>
    <n v="861"/>
    <x v="1"/>
    <x v="1"/>
    <x v="1"/>
    <x v="0"/>
    <x v="0"/>
    <b v="0"/>
    <x v="1"/>
    <s v="USD"/>
    <b v="1"/>
    <n v="1410972319"/>
    <n v="1408380319"/>
    <b v="0"/>
    <n v="14"/>
    <b v="0"/>
    <n v="3"/>
    <n v="61.5"/>
    <x v="0"/>
    <s v="animation"/>
    <x v="482"/>
    <d v="2014-09-17T16:45:19"/>
    <s v="film &amp; video/animation"/>
  </r>
  <r>
    <n v="483"/>
    <s v="TAO Mr. Fantastic!!"/>
    <s v="Time travel the light Mr. Fantastic!  Spin the dimensions toward other continuums and worlds.  Hold onto your panties."/>
    <n v="3300"/>
    <n v="1"/>
    <x v="1"/>
    <x v="1"/>
    <x v="1"/>
    <x v="0"/>
    <x v="0"/>
    <b v="0"/>
    <x v="1"/>
    <s v="USD"/>
    <b v="1"/>
    <n v="1487318029"/>
    <n v="1484726029"/>
    <b v="0"/>
    <n v="1"/>
    <b v="0"/>
    <n v="0"/>
    <n v="1"/>
    <x v="0"/>
    <s v="animation"/>
    <x v="483"/>
    <d v="2017-02-17T07:53:49"/>
    <s v="film &amp; video/animation"/>
  </r>
  <r>
    <n v="484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x v="1"/>
    <x v="0"/>
    <x v="0"/>
    <b v="0"/>
    <x v="1"/>
    <s v="USD"/>
    <b v="1"/>
    <n v="1430877843"/>
    <n v="1428285843"/>
    <b v="0"/>
    <n v="0"/>
    <b v="0"/>
    <n v="0"/>
    <e v="#DIV/0!"/>
    <x v="0"/>
    <s v="animation"/>
    <x v="484"/>
    <d v="2015-05-06T02:04:03"/>
    <s v="film &amp; video/animation"/>
  </r>
  <r>
    <n v="485"/>
    <s v="Sight Word Music Videos"/>
    <s v="Animated Music Videos that teach kids how to read."/>
    <n v="220000"/>
    <n v="4906.59"/>
    <x v="1"/>
    <x v="1"/>
    <x v="1"/>
    <x v="0"/>
    <x v="0"/>
    <b v="0"/>
    <x v="1"/>
    <s v="USD"/>
    <b v="1"/>
    <n v="1401767940"/>
    <n v="1398727441"/>
    <b v="0"/>
    <n v="124"/>
    <b v="0"/>
    <n v="2"/>
    <n v="39.569274193548388"/>
    <x v="0"/>
    <s v="animation"/>
    <x v="485"/>
    <d v="2014-06-03T03:59:00"/>
    <s v="film &amp; video/animation"/>
  </r>
  <r>
    <n v="486"/>
    <s v="Hymn of Unity"/>
    <s v="A Comedy-drama animation revolving around a man who finds a problematic pair of headphones that literally take over his whole life."/>
    <n v="1500"/>
    <n v="0"/>
    <x v="1"/>
    <x v="1"/>
    <x v="1"/>
    <x v="0"/>
    <x v="0"/>
    <b v="0"/>
    <x v="1"/>
    <s v="USD"/>
    <b v="1"/>
    <n v="1337371334"/>
    <n v="1332187334"/>
    <b v="0"/>
    <n v="0"/>
    <b v="0"/>
    <n v="0"/>
    <e v="#DIV/0!"/>
    <x v="0"/>
    <s v="animation"/>
    <x v="486"/>
    <d v="2012-05-18T20:02:14"/>
    <s v="film &amp; video/animation"/>
  </r>
  <r>
    <n v="487"/>
    <s v="BABY HUEY IN A FEATURE FILM /  &quot;LUCKY DUCK&quot;"/>
    <s v="this is an animated full length film of an old classic with new life to it. That gigantic and naive duckling we all love  ."/>
    <n v="10000"/>
    <n v="0"/>
    <x v="1"/>
    <x v="1"/>
    <x v="1"/>
    <x v="0"/>
    <x v="0"/>
    <b v="0"/>
    <x v="1"/>
    <s v="USD"/>
    <b v="1"/>
    <n v="1427921509"/>
    <n v="1425333109"/>
    <b v="0"/>
    <n v="0"/>
    <b v="0"/>
    <n v="0"/>
    <e v="#DIV/0!"/>
    <x v="0"/>
    <s v="animation"/>
    <x v="487"/>
    <d v="2015-04-01T20:51:49"/>
    <s v="film &amp; video/animation"/>
  </r>
  <r>
    <n v="488"/>
    <s v="Harvard Math 55A and Stanford Math 51H Animated!"/>
    <s v="ANIMATING the most INFAMOUS Math Courses in America and TRANSLATING them for the mathematical underdog!"/>
    <n v="15000"/>
    <n v="4884"/>
    <x v="1"/>
    <x v="1"/>
    <x v="1"/>
    <x v="0"/>
    <x v="0"/>
    <b v="0"/>
    <x v="1"/>
    <s v="USD"/>
    <b v="1"/>
    <n v="1416566835"/>
    <n v="1411379235"/>
    <b v="0"/>
    <n v="55"/>
    <b v="0"/>
    <n v="33"/>
    <n v="88.8"/>
    <x v="0"/>
    <s v="animation"/>
    <x v="488"/>
    <d v="2014-11-21T10:47:15"/>
    <s v="film &amp; video/animation"/>
  </r>
  <r>
    <n v="489"/>
    <s v="The CafÃ©"/>
    <s v="To court his muse, an artist must first outsmart her dog.  A short animated film collaboration by Dana and Terrence Masson."/>
    <n v="40000"/>
    <n v="7764"/>
    <x v="1"/>
    <x v="1"/>
    <x v="1"/>
    <x v="0"/>
    <x v="0"/>
    <b v="0"/>
    <x v="1"/>
    <s v="USD"/>
    <b v="1"/>
    <n v="1376049615"/>
    <n v="1373457615"/>
    <b v="0"/>
    <n v="140"/>
    <b v="0"/>
    <n v="19"/>
    <n v="55.457142857142856"/>
    <x v="0"/>
    <s v="animation"/>
    <x v="489"/>
    <d v="2013-08-09T12:00:15"/>
    <s v="film &amp; video/animation"/>
  </r>
  <r>
    <n v="490"/>
    <s v="ERA"/>
    <s v="The year is 2043. Test subject David Beck has been augmented with psychokinetic abilities. He uses his newfound gifts to thwart evil."/>
    <n v="30000"/>
    <n v="1830"/>
    <x v="1"/>
    <x v="1"/>
    <x v="1"/>
    <x v="0"/>
    <x v="0"/>
    <b v="0"/>
    <x v="1"/>
    <s v="USD"/>
    <b v="1"/>
    <n v="1349885289"/>
    <n v="1347293289"/>
    <b v="0"/>
    <n v="21"/>
    <b v="0"/>
    <n v="6"/>
    <n v="87.142857142857139"/>
    <x v="0"/>
    <s v="animation"/>
    <x v="490"/>
    <d v="2012-10-10T16:08:09"/>
    <s v="film &amp; video/animation"/>
  </r>
  <r>
    <n v="491"/>
    <s v="Animated Stand-up Routines Shenanigans"/>
    <s v="Help me quit my day job and also create animated Stand-up routines from local up and coming comedians."/>
    <n v="10000"/>
    <n v="10"/>
    <x v="1"/>
    <x v="1"/>
    <x v="1"/>
    <x v="0"/>
    <x v="0"/>
    <b v="0"/>
    <x v="1"/>
    <s v="USD"/>
    <b v="1"/>
    <n v="1460644440"/>
    <n v="1458336690"/>
    <b v="0"/>
    <n v="1"/>
    <b v="0"/>
    <n v="0"/>
    <n v="10"/>
    <x v="0"/>
    <s v="animation"/>
    <x v="491"/>
    <d v="2016-04-14T14:34:00"/>
    <s v="film &amp; video/animation"/>
  </r>
  <r>
    <n v="492"/>
    <s v="Misri Bunch: Names of Allah series 2"/>
    <s v="Help to fund a children's animation Series. Teaching good morals and conduct. Also includes simplified teachings about Islam and Allah."/>
    <n v="15000"/>
    <n v="7530"/>
    <x v="1"/>
    <x v="1"/>
    <x v="1"/>
    <x v="0"/>
    <x v="0"/>
    <b v="0"/>
    <x v="3"/>
    <s v="GBP"/>
    <b v="0"/>
    <n v="1359434672"/>
    <n v="1354250672"/>
    <b v="0"/>
    <n v="147"/>
    <b v="0"/>
    <n v="50"/>
    <n v="51.224489795918366"/>
    <x v="0"/>
    <s v="animation"/>
    <x v="492"/>
    <d v="2013-01-29T04:44:32"/>
    <s v="film &amp; video/animation"/>
  </r>
  <r>
    <n v="493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x v="1"/>
    <x v="0"/>
    <x v="0"/>
    <b v="0"/>
    <x v="3"/>
    <s v="GBP"/>
    <b v="0"/>
    <n v="1446766372"/>
    <n v="1443220372"/>
    <b v="0"/>
    <n v="11"/>
    <b v="0"/>
    <n v="0"/>
    <n v="13.545454545454545"/>
    <x v="0"/>
    <s v="animation"/>
    <x v="493"/>
    <d v="2015-11-05T23:32:52"/>
    <s v="film &amp; video/animation"/>
  </r>
  <r>
    <n v="494"/>
    <s v="The Lighthouse and the Lock cartoon - funny stuff for kids."/>
    <s v="Last few days to make this toon a reality! 5 funny toons for YOU! See the pilot episode here!"/>
    <n v="37956"/>
    <n v="8315.01"/>
    <x v="1"/>
    <x v="1"/>
    <x v="1"/>
    <x v="0"/>
    <x v="0"/>
    <b v="0"/>
    <x v="3"/>
    <s v="GBP"/>
    <b v="0"/>
    <n v="1368792499"/>
    <n v="1366200499"/>
    <b v="0"/>
    <n v="125"/>
    <b v="0"/>
    <n v="22"/>
    <n v="66.520080000000007"/>
    <x v="0"/>
    <s v="animation"/>
    <x v="494"/>
    <d v="2013-05-17T12:08:19"/>
    <s v="film &amp; video/animation"/>
  </r>
  <r>
    <n v="495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1"/>
    <x v="1"/>
    <x v="0"/>
    <x v="0"/>
    <b v="0"/>
    <x v="5"/>
    <s v="AUD"/>
    <b v="1"/>
    <n v="1401662239"/>
    <n v="1399070239"/>
    <b v="0"/>
    <n v="1"/>
    <b v="0"/>
    <n v="0"/>
    <n v="50"/>
    <x v="0"/>
    <s v="animation"/>
    <x v="495"/>
    <d v="2014-06-01T22:37:19"/>
    <s v="film &amp; video/animation"/>
  </r>
  <r>
    <n v="496"/>
    <s v="The Adventures of Daryl and Straight Man"/>
    <s v="Hey everyone we are producing a new show called The Adventures of Daryl and Straight Man. It is an animated comedy web series."/>
    <n v="50000"/>
    <n v="0"/>
    <x v="1"/>
    <x v="1"/>
    <x v="1"/>
    <x v="0"/>
    <x v="0"/>
    <b v="0"/>
    <x v="2"/>
    <s v="CAD"/>
    <b v="1"/>
    <n v="1482678994"/>
    <n v="1477491394"/>
    <b v="0"/>
    <n v="0"/>
    <b v="0"/>
    <n v="0"/>
    <e v="#DIV/0!"/>
    <x v="0"/>
    <s v="animation"/>
    <x v="496"/>
    <d v="2016-12-25T15:16:34"/>
    <s v="film &amp; video/animation"/>
  </r>
  <r>
    <n v="497"/>
    <s v="City Animals independent cartoon series"/>
    <s v="When humans left the earth, the animals took over the city. What could go wrong? Well...everything!"/>
    <n v="12000"/>
    <n v="0"/>
    <x v="1"/>
    <x v="1"/>
    <x v="1"/>
    <x v="0"/>
    <x v="0"/>
    <b v="0"/>
    <x v="1"/>
    <s v="USD"/>
    <b v="1"/>
    <n v="1483924700"/>
    <n v="1481332700"/>
    <b v="0"/>
    <n v="0"/>
    <b v="0"/>
    <n v="0"/>
    <e v="#DIV/0!"/>
    <x v="0"/>
    <s v="animation"/>
    <x v="497"/>
    <d v="2017-01-09T01:18:20"/>
    <s v="film &amp; video/animation"/>
  </r>
  <r>
    <n v="498"/>
    <s v="THE GUINEAS SHOW"/>
    <s v="Help America's favorite dysfunctional immigrant family THE GUINEAS launch the first season of their animated web series."/>
    <n v="74997"/>
    <n v="215"/>
    <x v="1"/>
    <x v="1"/>
    <x v="1"/>
    <x v="0"/>
    <x v="0"/>
    <b v="0"/>
    <x v="1"/>
    <s v="USD"/>
    <b v="1"/>
    <n v="1325763180"/>
    <n v="1323084816"/>
    <b v="0"/>
    <n v="3"/>
    <b v="0"/>
    <n v="0"/>
    <n v="71.666666666666671"/>
    <x v="0"/>
    <s v="animation"/>
    <x v="498"/>
    <d v="2012-01-05T11:33:00"/>
    <s v="film &amp; video/animation"/>
  </r>
  <r>
    <n v="499"/>
    <s v="PROJECT IS CANCELLED"/>
    <s v="Cancelled"/>
    <n v="1000"/>
    <n v="0"/>
    <x v="1"/>
    <x v="1"/>
    <x v="1"/>
    <x v="0"/>
    <x v="0"/>
    <b v="0"/>
    <x v="1"/>
    <s v="USD"/>
    <b v="1"/>
    <n v="1345677285"/>
    <n v="1343085285"/>
    <b v="0"/>
    <n v="0"/>
    <b v="0"/>
    <n v="0"/>
    <e v="#DIV/0!"/>
    <x v="0"/>
    <s v="animation"/>
    <x v="499"/>
    <d v="2012-08-22T23:14:45"/>
    <s v="film &amp; video/animation"/>
  </r>
  <r>
    <n v="500"/>
    <s v="Guess What? Gus"/>
    <s v="&quot;Guess What? Gus&quot; is a magical animated comedy that follow a new kid who playful antics for attention make the news."/>
    <n v="10000"/>
    <n v="0"/>
    <x v="1"/>
    <x v="1"/>
    <x v="1"/>
    <x v="0"/>
    <x v="0"/>
    <b v="0"/>
    <x v="1"/>
    <s v="USD"/>
    <b v="1"/>
    <n v="1453937699"/>
    <n v="1451345699"/>
    <b v="0"/>
    <n v="0"/>
    <b v="0"/>
    <n v="0"/>
    <e v="#DIV/0!"/>
    <x v="0"/>
    <s v="animation"/>
    <x v="500"/>
    <d v="2016-01-27T23:34:59"/>
    <s v="film &amp; video/animation"/>
  </r>
  <r>
    <n v="501"/>
    <s v="Project: eXelcius - Next Generation Movie"/>
    <s v="This project aims to create a 3D animated movie that is created by it's fans, it's content and plot will be driven by it's followers."/>
    <n v="10000000"/>
    <n v="0"/>
    <x v="1"/>
    <x v="1"/>
    <x v="1"/>
    <x v="0"/>
    <x v="0"/>
    <b v="0"/>
    <x v="10"/>
    <s v="SEK"/>
    <b v="1"/>
    <n v="1476319830"/>
    <n v="1471135830"/>
    <b v="0"/>
    <n v="0"/>
    <b v="0"/>
    <n v="0"/>
    <e v="#DIV/0!"/>
    <x v="0"/>
    <s v="animation"/>
    <x v="501"/>
    <d v="2016-10-13T00:50:30"/>
    <s v="film &amp; video/animation"/>
  </r>
  <r>
    <n v="502"/>
    <s v="Joc Barrera The Chupacabra Hunter"/>
    <s v="The Chupacabra is not a myth and one man is on a mission to prove its existence no matter what, his name is Joc Barrera."/>
    <n v="30000"/>
    <n v="0"/>
    <x v="1"/>
    <x v="1"/>
    <x v="1"/>
    <x v="0"/>
    <x v="0"/>
    <b v="0"/>
    <x v="3"/>
    <s v="GBP"/>
    <b v="0"/>
    <n v="1432142738"/>
    <n v="1429550738"/>
    <b v="0"/>
    <n v="0"/>
    <b v="0"/>
    <n v="0"/>
    <e v="#DIV/0!"/>
    <x v="0"/>
    <s v="animation"/>
    <x v="502"/>
    <d v="2015-05-20T17:25:38"/>
    <s v="film &amp; video/animation"/>
  </r>
  <r>
    <n v="503"/>
    <s v="The Grigori"/>
    <s v="Angels come to Earth in human disguise to deceive mankind, rule the Earth as gods, create a hybrid army &amp; destroy all who oppose them."/>
    <n v="20000"/>
    <n v="31"/>
    <x v="1"/>
    <x v="1"/>
    <x v="1"/>
    <x v="0"/>
    <x v="0"/>
    <b v="0"/>
    <x v="1"/>
    <s v="USD"/>
    <b v="1"/>
    <n v="1404356400"/>
    <n v="1402343765"/>
    <b v="0"/>
    <n v="3"/>
    <b v="0"/>
    <n v="0"/>
    <n v="10.333333333333334"/>
    <x v="0"/>
    <s v="animation"/>
    <x v="503"/>
    <d v="2014-07-03T03:00:00"/>
    <s v="film &amp; video/animation"/>
  </r>
  <r>
    <n v="504"/>
    <s v="Average Heroes pilot"/>
    <s v="two friends set out to conquer and reach the level cap of the quest watch, how will they do it when they're 2 teenage idiots"/>
    <n v="7000"/>
    <n v="0"/>
    <x v="1"/>
    <x v="1"/>
    <x v="1"/>
    <x v="0"/>
    <x v="0"/>
    <b v="0"/>
    <x v="1"/>
    <s v="USD"/>
    <b v="1"/>
    <n v="1437076305"/>
    <n v="1434484305"/>
    <b v="0"/>
    <n v="0"/>
    <b v="0"/>
    <n v="0"/>
    <e v="#DIV/0!"/>
    <x v="0"/>
    <s v="animation"/>
    <x v="504"/>
    <d v="2015-07-16T19:51:45"/>
    <s v="film &amp; video/animation"/>
  </r>
  <r>
    <n v="505"/>
    <s v="Airships and Anatasia: The Movie"/>
    <s v="The movie is about the adventures of Ethan, Danna, The mysterious inventor and more."/>
    <n v="60000"/>
    <n v="1"/>
    <x v="1"/>
    <x v="1"/>
    <x v="1"/>
    <x v="0"/>
    <x v="0"/>
    <b v="0"/>
    <x v="1"/>
    <s v="USD"/>
    <b v="1"/>
    <n v="1392070874"/>
    <n v="1386886874"/>
    <b v="0"/>
    <n v="1"/>
    <b v="0"/>
    <n v="0"/>
    <n v="1"/>
    <x v="0"/>
    <s v="animation"/>
    <x v="505"/>
    <d v="2014-02-10T22:21:14"/>
    <s v="film &amp; video/animation"/>
  </r>
  <r>
    <n v="506"/>
    <s v="Galaxy Probe Kids"/>
    <s v="live-action/animated series pilot."/>
    <n v="4480"/>
    <n v="30"/>
    <x v="1"/>
    <x v="1"/>
    <x v="1"/>
    <x v="0"/>
    <x v="0"/>
    <b v="0"/>
    <x v="1"/>
    <s v="USD"/>
    <b v="1"/>
    <n v="1419483600"/>
    <n v="1414889665"/>
    <b v="0"/>
    <n v="3"/>
    <b v="0"/>
    <n v="1"/>
    <n v="10"/>
    <x v="0"/>
    <s v="animation"/>
    <x v="506"/>
    <d v="2014-12-25T05:00:00"/>
    <s v="film &amp; video/animation"/>
  </r>
  <r>
    <n v="507"/>
    <s v="ANGAL TENTARA and The Root of All Evil"/>
    <s v="AT is an Interactive Animation made for the iPad where the user becomes part of the story. It's a fantastic journey of discovery!"/>
    <n v="65108"/>
    <n v="2994"/>
    <x v="1"/>
    <x v="1"/>
    <x v="1"/>
    <x v="0"/>
    <x v="0"/>
    <b v="0"/>
    <x v="1"/>
    <s v="USD"/>
    <b v="1"/>
    <n v="1324664249"/>
    <n v="1321035449"/>
    <b v="0"/>
    <n v="22"/>
    <b v="0"/>
    <n v="5"/>
    <n v="136.09090909090909"/>
    <x v="0"/>
    <s v="animation"/>
    <x v="507"/>
    <d v="2011-12-23T18:17:29"/>
    <s v="film &amp; video/animation"/>
  </r>
  <r>
    <n v="508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1"/>
    <x v="1"/>
    <x v="1"/>
    <x v="0"/>
    <x v="0"/>
    <b v="0"/>
    <x v="1"/>
    <s v="USD"/>
    <b v="1"/>
    <n v="1255381140"/>
    <n v="1250630968"/>
    <b v="0"/>
    <n v="26"/>
    <b v="0"/>
    <n v="10"/>
    <n v="73.461538461538467"/>
    <x v="0"/>
    <s v="animation"/>
    <x v="508"/>
    <d v="2009-10-12T20:59:00"/>
    <s v="film &amp; video/animation"/>
  </r>
  <r>
    <n v="509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x v="1"/>
    <x v="0"/>
    <x v="0"/>
    <b v="0"/>
    <x v="1"/>
    <s v="USD"/>
    <b v="1"/>
    <n v="1273356960"/>
    <n v="1268255751"/>
    <b v="0"/>
    <n v="4"/>
    <b v="0"/>
    <n v="3"/>
    <n v="53.75"/>
    <x v="0"/>
    <s v="animation"/>
    <x v="509"/>
    <d v="2010-05-08T22:16:00"/>
    <s v="film &amp; video/animation"/>
  </r>
  <r>
    <n v="510"/>
    <s v="World War 4"/>
    <s v="Based on the invention portfolio of a patented inventor World War Four is a look into the future of warfare and humanity as a whole"/>
    <n v="10000"/>
    <n v="0"/>
    <x v="1"/>
    <x v="1"/>
    <x v="1"/>
    <x v="0"/>
    <x v="0"/>
    <b v="0"/>
    <x v="1"/>
    <s v="USD"/>
    <b v="1"/>
    <n v="1310189851"/>
    <n v="1307597851"/>
    <b v="0"/>
    <n v="0"/>
    <b v="0"/>
    <n v="0"/>
    <e v="#DIV/0!"/>
    <x v="0"/>
    <s v="animation"/>
    <x v="510"/>
    <d v="2011-07-09T05:37:31"/>
    <s v="film &amp; video/animation"/>
  </r>
  <r>
    <n v="511"/>
    <s v="Strawberry Bowl"/>
    <s v="This Strawberry Bowl concept is the 1st of many episodes.  These episodes will be released in accordance with the harvest of the month."/>
    <n v="20000"/>
    <n v="230"/>
    <x v="1"/>
    <x v="1"/>
    <x v="1"/>
    <x v="0"/>
    <x v="0"/>
    <b v="0"/>
    <x v="1"/>
    <s v="USD"/>
    <b v="1"/>
    <n v="1332073025"/>
    <n v="1329484625"/>
    <b v="0"/>
    <n v="4"/>
    <b v="0"/>
    <n v="1"/>
    <n v="57.5"/>
    <x v="0"/>
    <s v="animation"/>
    <x v="511"/>
    <d v="2012-03-18T12:17:05"/>
    <s v="film &amp; video/animation"/>
  </r>
  <r>
    <n v="512"/>
    <s v="Jimmy There and Back - Documentary Animation"/>
    <s v="Jimmy wants to live life and see his grandchildren grow up, but alcoholism threatens to curtail everything he dreams of."/>
    <n v="6500"/>
    <n v="114"/>
    <x v="1"/>
    <x v="1"/>
    <x v="1"/>
    <x v="0"/>
    <x v="0"/>
    <b v="0"/>
    <x v="3"/>
    <s v="GBP"/>
    <b v="0"/>
    <n v="1421498303"/>
    <n v="1418906303"/>
    <b v="0"/>
    <n v="9"/>
    <b v="0"/>
    <n v="2"/>
    <n v="12.666666666666666"/>
    <x v="0"/>
    <s v="animation"/>
    <x v="512"/>
    <d v="2015-01-17T12:38:23"/>
    <s v="film &amp; video/animation"/>
  </r>
  <r>
    <n v="513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x v="1"/>
    <x v="0"/>
    <x v="0"/>
    <b v="0"/>
    <x v="1"/>
    <s v="USD"/>
    <b v="1"/>
    <n v="1334097387"/>
    <n v="1328916987"/>
    <b v="0"/>
    <n v="5"/>
    <b v="0"/>
    <n v="1"/>
    <n v="67"/>
    <x v="0"/>
    <s v="animation"/>
    <x v="513"/>
    <d v="2012-04-10T22:36:27"/>
    <s v="film &amp; video/animation"/>
  </r>
  <r>
    <n v="514"/>
    <s v="MY4FACES THE ANIMATED MOVIE"/>
    <s v="This wonderful movie will tells the story of two adorable aliens who crash land into a familyâ€™s backyard, and travel the Earth."/>
    <n v="12000"/>
    <n v="52"/>
    <x v="1"/>
    <x v="1"/>
    <x v="1"/>
    <x v="0"/>
    <x v="0"/>
    <b v="0"/>
    <x v="1"/>
    <s v="USD"/>
    <b v="1"/>
    <n v="1451010086"/>
    <n v="1447122086"/>
    <b v="0"/>
    <n v="14"/>
    <b v="0"/>
    <n v="0"/>
    <n v="3.7142857142857144"/>
    <x v="0"/>
    <s v="animation"/>
    <x v="514"/>
    <d v="2015-12-25T02:21:26"/>
    <s v="film &amp; video/animation"/>
  </r>
  <r>
    <n v="515"/>
    <s v="Age of Spirit: The Battle in Heaven"/>
    <s v="A feature-length 3D animation that depicts what happened when the Son of the Morning rebelled against God."/>
    <n v="200000"/>
    <n v="250"/>
    <x v="1"/>
    <x v="1"/>
    <x v="1"/>
    <x v="0"/>
    <x v="0"/>
    <b v="0"/>
    <x v="1"/>
    <s v="USD"/>
    <b v="1"/>
    <n v="1376140520"/>
    <n v="1373548520"/>
    <b v="0"/>
    <n v="1"/>
    <b v="0"/>
    <n v="0"/>
    <n v="250"/>
    <x v="0"/>
    <s v="animation"/>
    <x v="515"/>
    <d v="2013-08-10T13:15:20"/>
    <s v="film &amp; video/animation"/>
  </r>
  <r>
    <n v="516"/>
    <s v="Code Monkeys"/>
    <s v="&quot;Code Monkey(s)&quot; is a short animated-series about life from the perspective of an engineer who feels like an actual &quot;Code Monkey&quot;."/>
    <n v="20000"/>
    <n v="640"/>
    <x v="1"/>
    <x v="1"/>
    <x v="1"/>
    <x v="0"/>
    <x v="0"/>
    <b v="0"/>
    <x v="1"/>
    <s v="USD"/>
    <b v="1"/>
    <n v="1350687657"/>
    <n v="1346799657"/>
    <b v="0"/>
    <n v="10"/>
    <b v="0"/>
    <n v="3"/>
    <n v="64"/>
    <x v="0"/>
    <s v="animation"/>
    <x v="516"/>
    <d v="2012-10-19T23:00:57"/>
    <s v="film &amp; video/animation"/>
  </r>
  <r>
    <n v="517"/>
    <s v="Heroes Faith II (Superior Soldier)"/>
    <s v="A stop-motion animated action packed adventure. Telling a great story with an even greater message. Join me and lets change the world."/>
    <n v="50000"/>
    <n v="400"/>
    <x v="1"/>
    <x v="1"/>
    <x v="1"/>
    <x v="0"/>
    <x v="0"/>
    <b v="0"/>
    <x v="1"/>
    <s v="USD"/>
    <b v="1"/>
    <n v="1337955240"/>
    <n v="1332808501"/>
    <b v="0"/>
    <n v="3"/>
    <b v="0"/>
    <n v="1"/>
    <n v="133.33333333333334"/>
    <x v="0"/>
    <s v="animation"/>
    <x v="517"/>
    <d v="2012-05-25T14:14:00"/>
    <s v="film &amp; video/animation"/>
  </r>
  <r>
    <n v="518"/>
    <s v="Indian in Chelsea - Web Animated series"/>
    <s v="A hilarious comedy podcast being turned into an animated series  about an indian servant and his boss."/>
    <n v="5000"/>
    <n v="10"/>
    <x v="1"/>
    <x v="1"/>
    <x v="1"/>
    <x v="0"/>
    <x v="0"/>
    <b v="0"/>
    <x v="3"/>
    <s v="GBP"/>
    <b v="0"/>
    <n v="1435504170"/>
    <n v="1432912170"/>
    <b v="0"/>
    <n v="1"/>
    <b v="0"/>
    <n v="0"/>
    <n v="10"/>
    <x v="0"/>
    <s v="animation"/>
    <x v="518"/>
    <d v="2015-06-28T15:09:30"/>
    <s v="film &amp; video/animation"/>
  </r>
  <r>
    <n v="519"/>
    <s v="TPI Episode 2: Doomsday Dean"/>
    <s v="A mile below the Franco-Swiss border Dean manages to break the Large Hadron Collider and triggers the end of the world."/>
    <n v="14000"/>
    <n v="0"/>
    <x v="1"/>
    <x v="1"/>
    <x v="1"/>
    <x v="0"/>
    <x v="0"/>
    <b v="0"/>
    <x v="1"/>
    <s v="USD"/>
    <b v="1"/>
    <n v="1456805639"/>
    <n v="1454213639"/>
    <b v="0"/>
    <n v="0"/>
    <b v="0"/>
    <n v="0"/>
    <e v="#DIV/0!"/>
    <x v="0"/>
    <s v="animation"/>
    <x v="519"/>
    <d v="2016-03-01T04:13:59"/>
    <s v="film &amp; video/animation"/>
  </r>
  <r>
    <n v="520"/>
    <s v="Stuck On An Eyeland"/>
    <s v="A project that incorporates animation and comic art into a relevant story. 4 boys, 1 eyeland, and a whole lot of drama!!!"/>
    <n v="5000"/>
    <n v="150"/>
    <x v="1"/>
    <x v="1"/>
    <x v="1"/>
    <x v="0"/>
    <x v="0"/>
    <b v="0"/>
    <x v="1"/>
    <s v="USD"/>
    <b v="1"/>
    <n v="1365228982"/>
    <n v="1362640582"/>
    <b v="0"/>
    <n v="5"/>
    <b v="0"/>
    <n v="3"/>
    <n v="30"/>
    <x v="0"/>
    <s v="animation"/>
    <x v="520"/>
    <d v="2013-04-06T06:16:22"/>
    <s v="film &amp; video/animation"/>
  </r>
  <r>
    <n v="521"/>
    <s v="Otherkin The Animated Series"/>
    <s v="We have a fully developed 2D animated series that requires more professional animation. Our first 2 home-animated eps are up online."/>
    <n v="8000"/>
    <n v="11"/>
    <x v="1"/>
    <x v="1"/>
    <x v="1"/>
    <x v="0"/>
    <x v="0"/>
    <b v="0"/>
    <x v="1"/>
    <s v="USD"/>
    <b v="1"/>
    <n v="1479667727"/>
    <n v="1475776127"/>
    <b v="0"/>
    <n v="2"/>
    <b v="0"/>
    <n v="0"/>
    <n v="5.5"/>
    <x v="0"/>
    <s v="animation"/>
    <x v="521"/>
    <d v="2016-11-20T18:48:47"/>
    <s v="film &amp; video/animation"/>
  </r>
  <r>
    <n v="522"/>
    <s v="Paradigm Spiral - The Animated Series"/>
    <s v="A sci-fi fantasy 2.5D anime styled series about some guys trying to save the world, probably..."/>
    <n v="50000"/>
    <n v="6962"/>
    <x v="1"/>
    <x v="1"/>
    <x v="1"/>
    <x v="0"/>
    <x v="0"/>
    <b v="0"/>
    <x v="1"/>
    <s v="USD"/>
    <b v="1"/>
    <n v="1471244400"/>
    <n v="1467387705"/>
    <b v="0"/>
    <n v="68"/>
    <b v="0"/>
    <n v="14"/>
    <n v="102.38235294117646"/>
    <x v="0"/>
    <s v="animation"/>
    <x v="522"/>
    <d v="2016-08-15T07:00:00"/>
    <s v="film &amp; video/animation"/>
  </r>
  <r>
    <n v="523"/>
    <s v="I'm Sticking With You."/>
    <s v="A film created entirely out of paper, visual effects and found objects depicts how one man created a new life for himself."/>
    <n v="1500"/>
    <n v="50"/>
    <x v="1"/>
    <x v="1"/>
    <x v="1"/>
    <x v="0"/>
    <x v="0"/>
    <b v="0"/>
    <x v="2"/>
    <s v="CAD"/>
    <b v="1"/>
    <n v="1407595447"/>
    <n v="1405003447"/>
    <b v="0"/>
    <n v="3"/>
    <b v="0"/>
    <n v="3"/>
    <n v="16.666666666666668"/>
    <x v="0"/>
    <s v="animation"/>
    <x v="523"/>
    <d v="2014-08-09T14:44:07"/>
    <s v="film &amp; video/animation"/>
  </r>
  <r>
    <n v="524"/>
    <s v="A Tale of Faith - An Animated Short Film"/>
    <s v="A Tale of Faith is an animated short film based on the heartwarming tale by Rebbe Nachman of Breslov."/>
    <n v="97000"/>
    <n v="24651"/>
    <x v="1"/>
    <x v="1"/>
    <x v="1"/>
    <x v="0"/>
    <x v="0"/>
    <b v="0"/>
    <x v="1"/>
    <s v="USD"/>
    <b v="1"/>
    <n v="1451389601"/>
    <n v="1447933601"/>
    <b v="0"/>
    <n v="34"/>
    <b v="0"/>
    <n v="25"/>
    <n v="725.02941176470586"/>
    <x v="0"/>
    <s v="animation"/>
    <x v="524"/>
    <d v="2015-12-29T11:46:41"/>
    <s v="film &amp; video/animation"/>
  </r>
  <r>
    <n v="525"/>
    <s v="Shipmates"/>
    <s v="A big brother style comedy animation series starring famous seafarers"/>
    <n v="5000"/>
    <n v="0"/>
    <x v="1"/>
    <x v="1"/>
    <x v="1"/>
    <x v="0"/>
    <x v="0"/>
    <b v="0"/>
    <x v="3"/>
    <s v="GBP"/>
    <b v="0"/>
    <n v="1432752080"/>
    <n v="1427568080"/>
    <b v="0"/>
    <n v="0"/>
    <b v="0"/>
    <n v="0"/>
    <e v="#DIV/0!"/>
    <x v="0"/>
    <s v="animation"/>
    <x v="525"/>
    <d v="2015-05-27T18:41:20"/>
    <s v="film &amp; video/animation"/>
  </r>
  <r>
    <n v="526"/>
    <s v="Honeybee: The Animated Series Trailer"/>
    <s v="Honeybee is a cartoon about a girl who can talk to bugs, and her quest to save the bees! Adventure, humor, and lots of fun characters."/>
    <n v="15000"/>
    <n v="205"/>
    <x v="1"/>
    <x v="1"/>
    <x v="1"/>
    <x v="0"/>
    <x v="0"/>
    <b v="0"/>
    <x v="1"/>
    <s v="USD"/>
    <b v="1"/>
    <n v="1486046761"/>
    <n v="1483454761"/>
    <b v="0"/>
    <n v="3"/>
    <b v="0"/>
    <n v="1"/>
    <n v="68.333333333333329"/>
    <x v="0"/>
    <s v="animation"/>
    <x v="526"/>
    <d v="2017-02-02T14:46:01"/>
    <s v="film &amp; video/animation"/>
  </r>
  <r>
    <n v="527"/>
    <s v="Somorrah"/>
    <s v="The community of Somorrah is peaceful and unblemished until &quot;The Boss&quot; power and money starts to diminish &amp; plans to gain it all back!"/>
    <n v="7175"/>
    <n v="0"/>
    <x v="1"/>
    <x v="1"/>
    <x v="1"/>
    <x v="0"/>
    <x v="0"/>
    <b v="0"/>
    <x v="1"/>
    <s v="USD"/>
    <b v="1"/>
    <n v="1441550760"/>
    <n v="1438958824"/>
    <b v="0"/>
    <n v="0"/>
    <b v="0"/>
    <n v="0"/>
    <e v="#DIV/0!"/>
    <x v="0"/>
    <s v="animation"/>
    <x v="527"/>
    <d v="2015-09-06T14:46:00"/>
    <s v="film &amp; video/animation"/>
  </r>
  <r>
    <n v="528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x v="1"/>
    <x v="0"/>
    <x v="0"/>
    <b v="0"/>
    <x v="1"/>
    <s v="USD"/>
    <b v="1"/>
    <n v="1354699421"/>
    <n v="1352107421"/>
    <b v="0"/>
    <n v="70"/>
    <b v="0"/>
    <n v="23"/>
    <n v="39.228571428571428"/>
    <x v="0"/>
    <s v="animation"/>
    <x v="528"/>
    <d v="2012-12-05T09:23:41"/>
    <s v="film &amp; video/animation"/>
  </r>
  <r>
    <n v="529"/>
    <s v="hap's- Whats the program?"/>
    <s v="There are so many dilemmas in life- what to do, where to go? _x000a_Let us solve it - search our preference based entertainment calendar"/>
    <n v="15000"/>
    <n v="1"/>
    <x v="1"/>
    <x v="1"/>
    <x v="1"/>
    <x v="0"/>
    <x v="0"/>
    <b v="0"/>
    <x v="1"/>
    <s v="USD"/>
    <b v="1"/>
    <n v="1423078606"/>
    <n v="1420486606"/>
    <b v="0"/>
    <n v="1"/>
    <b v="0"/>
    <n v="0"/>
    <n v="1"/>
    <x v="1"/>
    <s v="web"/>
    <x v="529"/>
    <d v="2015-02-04T19:36:46"/>
    <s v="technology/web"/>
  </r>
  <r>
    <n v="530"/>
    <s v="Deviations"/>
    <s v="A website dedicated to local Kink Communities; to find others with matching interests and bring them together."/>
    <n v="4500"/>
    <n v="25"/>
    <x v="1"/>
    <x v="1"/>
    <x v="1"/>
    <x v="0"/>
    <x v="0"/>
    <b v="0"/>
    <x v="1"/>
    <s v="USD"/>
    <b v="1"/>
    <n v="1446080834"/>
    <n v="1443488834"/>
    <b v="0"/>
    <n v="1"/>
    <b v="0"/>
    <n v="1"/>
    <n v="25"/>
    <x v="1"/>
    <s v="web"/>
    <x v="530"/>
    <d v="2015-10-29T01:07:14"/>
    <s v="technology/web"/>
  </r>
  <r>
    <n v="531"/>
    <s v="Chronicles - History by us, as we tell it, as we share it"/>
    <s v="The platform to record visual, audio and text memory of the common man - as we experienced history when it brushed us by"/>
    <n v="250000"/>
    <n v="1"/>
    <x v="1"/>
    <x v="1"/>
    <x v="1"/>
    <x v="0"/>
    <x v="0"/>
    <b v="0"/>
    <x v="1"/>
    <s v="USD"/>
    <b v="1"/>
    <n v="1462293716"/>
    <n v="1457113316"/>
    <b v="0"/>
    <n v="1"/>
    <b v="0"/>
    <n v="0"/>
    <n v="1"/>
    <x v="1"/>
    <s v="web"/>
    <x v="531"/>
    <d v="2016-05-03T16:41:56"/>
    <s v="technology/web"/>
  </r>
  <r>
    <n v="532"/>
    <s v="Allergy Friendly Restaurant Finder and Review Site"/>
    <s v="I want to make it easy for those with food allergies to know where they can safely, and happily eat out with friends and family."/>
    <n v="22000"/>
    <n v="70"/>
    <x v="1"/>
    <x v="1"/>
    <x v="1"/>
    <x v="0"/>
    <x v="0"/>
    <b v="0"/>
    <x v="5"/>
    <s v="AUD"/>
    <b v="1"/>
    <n v="1414807962"/>
    <n v="1412215962"/>
    <b v="0"/>
    <n v="2"/>
    <b v="0"/>
    <n v="0"/>
    <n v="35"/>
    <x v="1"/>
    <s v="web"/>
    <x v="532"/>
    <d v="2014-11-01T02:12:42"/>
    <s v="technology/web"/>
  </r>
  <r>
    <n v="533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x v="1"/>
    <x v="0"/>
    <x v="0"/>
    <b v="0"/>
    <x v="1"/>
    <s v="USD"/>
    <b v="1"/>
    <n v="1467647160"/>
    <n v="1465055160"/>
    <b v="0"/>
    <n v="2"/>
    <b v="0"/>
    <n v="1"/>
    <n v="3"/>
    <x v="1"/>
    <s v="web"/>
    <x v="533"/>
    <d v="2016-07-04T15:46:00"/>
    <s v="technology/web"/>
  </r>
  <r>
    <n v="534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"/>
    <x v="1"/>
    <x v="0"/>
    <x v="0"/>
    <b v="0"/>
    <x v="7"/>
    <s v="EUR"/>
    <b v="0"/>
    <n v="1447600389"/>
    <n v="1444140789"/>
    <b v="0"/>
    <n v="34"/>
    <b v="0"/>
    <n v="27"/>
    <n v="402.70588235294116"/>
    <x v="1"/>
    <s v="web"/>
    <x v="534"/>
    <d v="2015-11-15T15:13:09"/>
    <s v="technology/web"/>
  </r>
  <r>
    <n v="535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x v="1"/>
    <x v="0"/>
    <x v="0"/>
    <b v="0"/>
    <x v="1"/>
    <s v="USD"/>
    <b v="1"/>
    <n v="1445097715"/>
    <n v="1441209715"/>
    <b v="0"/>
    <n v="2"/>
    <b v="0"/>
    <n v="0"/>
    <n v="26"/>
    <x v="1"/>
    <s v="web"/>
    <x v="535"/>
    <d v="2015-10-17T16:01:55"/>
    <s v="technology/web"/>
  </r>
  <r>
    <n v="536"/>
    <s v="Secure Email and Document sharing"/>
    <s v="We are looking to build a secure email / document sharing system for companies needing to send sensitive information to clients."/>
    <n v="7500"/>
    <n v="0"/>
    <x v="1"/>
    <x v="1"/>
    <x v="1"/>
    <x v="0"/>
    <x v="0"/>
    <b v="0"/>
    <x v="3"/>
    <s v="GBP"/>
    <b v="0"/>
    <n v="1455122564"/>
    <n v="1452530564"/>
    <b v="0"/>
    <n v="0"/>
    <b v="0"/>
    <n v="0"/>
    <e v="#DIV/0!"/>
    <x v="1"/>
    <s v="web"/>
    <x v="536"/>
    <d v="2016-02-10T16:42:44"/>
    <s v="technology/web"/>
  </r>
  <r>
    <n v="537"/>
    <s v="Langwiser - video lessons with native speaking teachers"/>
    <s v="Teach your native language online or study a foreign language with native speaking teachers. Social Web service and apps."/>
    <n v="10000"/>
    <n v="9"/>
    <x v="1"/>
    <x v="1"/>
    <x v="1"/>
    <x v="0"/>
    <x v="0"/>
    <b v="0"/>
    <x v="3"/>
    <s v="GBP"/>
    <b v="0"/>
    <n v="1446154848"/>
    <n v="1443562848"/>
    <b v="0"/>
    <n v="1"/>
    <b v="0"/>
    <n v="0"/>
    <n v="9"/>
    <x v="1"/>
    <s v="web"/>
    <x v="537"/>
    <d v="2015-10-29T21:40:48"/>
    <s v="technology/web"/>
  </r>
  <r>
    <n v="538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x v="1"/>
    <x v="0"/>
    <x v="0"/>
    <b v="0"/>
    <x v="3"/>
    <s v="GBP"/>
    <b v="0"/>
    <n v="1436368622"/>
    <n v="1433776622"/>
    <b v="0"/>
    <n v="8"/>
    <b v="0"/>
    <n v="3"/>
    <n v="8.5"/>
    <x v="1"/>
    <s v="web"/>
    <x v="538"/>
    <d v="2015-07-08T15:17:02"/>
    <s v="technology/web"/>
  </r>
  <r>
    <n v="539"/>
    <s v="Business &amp; Event Directory in Kingston, Ontario"/>
    <s v="Help us shine the spotlight on our local businesses and contractors by providing a cost-effective ecommerce &amp; marketing platform"/>
    <n v="5000"/>
    <n v="35"/>
    <x v="1"/>
    <x v="1"/>
    <x v="1"/>
    <x v="0"/>
    <x v="0"/>
    <b v="0"/>
    <x v="2"/>
    <s v="CAD"/>
    <b v="1"/>
    <n v="1485838800"/>
    <n v="1484756245"/>
    <b v="0"/>
    <n v="4"/>
    <b v="0"/>
    <n v="1"/>
    <n v="8.75"/>
    <x v="1"/>
    <s v="web"/>
    <x v="539"/>
    <d v="2017-01-31T05:00:00"/>
    <s v="technology/web"/>
  </r>
  <r>
    <n v="540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x v="1"/>
    <x v="0"/>
    <x v="0"/>
    <b v="0"/>
    <x v="1"/>
    <s v="USD"/>
    <b v="1"/>
    <n v="1438451580"/>
    <n v="1434609424"/>
    <b v="0"/>
    <n v="28"/>
    <b v="0"/>
    <n v="5"/>
    <n v="135.03571428571428"/>
    <x v="1"/>
    <s v="web"/>
    <x v="540"/>
    <d v="2015-08-01T17:53:00"/>
    <s v="technology/web"/>
  </r>
  <r>
    <n v="541"/>
    <s v="Spinnable Social Media"/>
    <s v="Axoral is a 3d interactive social media interface, with the potential to be so much more, but we need your help!"/>
    <n v="45000"/>
    <n v="0"/>
    <x v="1"/>
    <x v="1"/>
    <x v="1"/>
    <x v="0"/>
    <x v="0"/>
    <b v="0"/>
    <x v="2"/>
    <s v="CAD"/>
    <b v="1"/>
    <n v="1452350896"/>
    <n v="1447166896"/>
    <b v="0"/>
    <n v="0"/>
    <b v="0"/>
    <n v="0"/>
    <e v="#DIV/0!"/>
    <x v="1"/>
    <s v="web"/>
    <x v="541"/>
    <d v="2016-01-09T14:48:16"/>
    <s v="technology/web"/>
  </r>
  <r>
    <n v="542"/>
    <s v="sellorshopusa.com"/>
    <s v="Groundbreaking New Classifieds Website Grows Into Largest Nationwide Coverage By Turning Users Into Entrepreneurs"/>
    <n v="25000"/>
    <n v="123"/>
    <x v="1"/>
    <x v="1"/>
    <x v="1"/>
    <x v="0"/>
    <x v="0"/>
    <b v="0"/>
    <x v="1"/>
    <s v="USD"/>
    <b v="1"/>
    <n v="1415988991"/>
    <n v="1413393391"/>
    <b v="0"/>
    <n v="6"/>
    <b v="0"/>
    <n v="0"/>
    <n v="20.5"/>
    <x v="1"/>
    <s v="web"/>
    <x v="542"/>
    <d v="2014-11-14T18:16:31"/>
    <s v="technology/web"/>
  </r>
  <r>
    <n v="543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x v="1"/>
    <x v="0"/>
    <x v="0"/>
    <b v="0"/>
    <x v="1"/>
    <s v="USD"/>
    <b v="1"/>
    <n v="1413735972"/>
    <n v="1411143972"/>
    <b v="0"/>
    <n v="22"/>
    <b v="0"/>
    <n v="37"/>
    <n v="64.36363636363636"/>
    <x v="1"/>
    <s v="web"/>
    <x v="543"/>
    <d v="2014-10-19T16:26:12"/>
    <s v="technology/web"/>
  </r>
  <r>
    <n v="544"/>
    <s v="Marketing campaign for Show-Skill.net website"/>
    <s v="Show-Skill.net helps to promote young football talents for free. It's the best place to show what you've got! Just post your videos :)"/>
    <n v="7500"/>
    <n v="0"/>
    <x v="1"/>
    <x v="1"/>
    <x v="1"/>
    <x v="0"/>
    <x v="0"/>
    <b v="0"/>
    <x v="3"/>
    <s v="GBP"/>
    <b v="0"/>
    <n v="1465720143"/>
    <n v="1463128143"/>
    <b v="0"/>
    <n v="0"/>
    <b v="0"/>
    <n v="0"/>
    <e v="#DIV/0!"/>
    <x v="1"/>
    <s v="web"/>
    <x v="544"/>
    <d v="2016-06-12T08:29:03"/>
    <s v="technology/web"/>
  </r>
  <r>
    <n v="545"/>
    <s v="Braille Academy"/>
    <s v="An educational platform for learning Unified English Braille Code"/>
    <n v="8000"/>
    <n v="200"/>
    <x v="1"/>
    <x v="1"/>
    <x v="1"/>
    <x v="0"/>
    <x v="0"/>
    <b v="0"/>
    <x v="1"/>
    <s v="USD"/>
    <b v="1"/>
    <n v="1452112717"/>
    <n v="1449520717"/>
    <b v="0"/>
    <n v="1"/>
    <b v="0"/>
    <n v="3"/>
    <n v="200"/>
    <x v="1"/>
    <s v="web"/>
    <x v="545"/>
    <d v="2016-01-06T20:38:37"/>
    <s v="technology/web"/>
  </r>
  <r>
    <n v="546"/>
    <s v="Interactive Global Domestic Violence Platform"/>
    <s v="The world's first interactive global domestic violence platform which connects victims, NGO's, policy-makers and researchers."/>
    <n v="150000"/>
    <n v="1366"/>
    <x v="1"/>
    <x v="1"/>
    <x v="1"/>
    <x v="0"/>
    <x v="0"/>
    <b v="0"/>
    <x v="11"/>
    <s v="EUR"/>
    <b v="0"/>
    <n v="1480721803"/>
    <n v="1478126203"/>
    <b v="0"/>
    <n v="20"/>
    <b v="0"/>
    <n v="1"/>
    <n v="68.3"/>
    <x v="1"/>
    <s v="web"/>
    <x v="546"/>
    <d v="2016-12-02T23:36:43"/>
    <s v="technology/web"/>
  </r>
  <r>
    <n v="547"/>
    <s v="Southwest Louisville Online A Local Social Network"/>
    <s v="A community website with news, classifieds, photo albums, business reviews and a calendar for the local community to share."/>
    <n v="750"/>
    <n v="0"/>
    <x v="1"/>
    <x v="1"/>
    <x v="1"/>
    <x v="0"/>
    <x v="0"/>
    <b v="0"/>
    <x v="1"/>
    <s v="USD"/>
    <b v="1"/>
    <n v="1427227905"/>
    <n v="1424639505"/>
    <b v="0"/>
    <n v="0"/>
    <b v="0"/>
    <n v="0"/>
    <e v="#DIV/0!"/>
    <x v="1"/>
    <s v="web"/>
    <x v="547"/>
    <d v="2015-03-24T20:11:45"/>
    <s v="technology/web"/>
  </r>
  <r>
    <n v="548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x v="1"/>
    <x v="0"/>
    <x v="0"/>
    <b v="0"/>
    <x v="1"/>
    <s v="USD"/>
    <b v="1"/>
    <n v="1449989260"/>
    <n v="1447397260"/>
    <b v="0"/>
    <n v="1"/>
    <b v="0"/>
    <n v="0"/>
    <n v="50"/>
    <x v="1"/>
    <s v="web"/>
    <x v="548"/>
    <d v="2015-12-13T06:47:40"/>
    <s v="technology/web"/>
  </r>
  <r>
    <n v="549"/>
    <s v="DOWNLOAD THE INTERNET,...."/>
    <s v="In the future the possibility exists that the internet it's self could be felled, we have world seed banks, it's time for a net bank,.."/>
    <n v="100000"/>
    <n v="12"/>
    <x v="1"/>
    <x v="1"/>
    <x v="1"/>
    <x v="0"/>
    <x v="0"/>
    <b v="0"/>
    <x v="2"/>
    <s v="CAD"/>
    <b v="1"/>
    <n v="1418841045"/>
    <n v="1416249045"/>
    <b v="0"/>
    <n v="3"/>
    <b v="0"/>
    <n v="0"/>
    <n v="4"/>
    <x v="1"/>
    <s v="web"/>
    <x v="549"/>
    <d v="2014-12-17T18:30:45"/>
    <s v="technology/web"/>
  </r>
  <r>
    <n v="550"/>
    <s v="CheckMate Careers"/>
    <s v="A marketplace for talent and employers to match. Using intuitive technology we match &amp; place talent with the best career position."/>
    <n v="15000"/>
    <n v="55"/>
    <x v="1"/>
    <x v="1"/>
    <x v="1"/>
    <x v="0"/>
    <x v="0"/>
    <b v="0"/>
    <x v="1"/>
    <s v="USD"/>
    <b v="1"/>
    <n v="1445874513"/>
    <n v="1442850513"/>
    <b v="0"/>
    <n v="2"/>
    <b v="0"/>
    <n v="0"/>
    <n v="27.5"/>
    <x v="1"/>
    <s v="web"/>
    <x v="550"/>
    <d v="2015-10-26T15:48:33"/>
    <s v="technology/web"/>
  </r>
  <r>
    <n v="551"/>
    <s v="International/Domestic Student room platform"/>
    <s v="i would like to develop an international free platform for domestic and international students to find accomodation in all countries"/>
    <n v="50000"/>
    <n v="0"/>
    <x v="1"/>
    <x v="1"/>
    <x v="1"/>
    <x v="0"/>
    <x v="0"/>
    <b v="0"/>
    <x v="6"/>
    <s v="EUR"/>
    <b v="0"/>
    <n v="1482052815"/>
    <n v="1479460815"/>
    <b v="0"/>
    <n v="0"/>
    <b v="0"/>
    <n v="0"/>
    <e v="#DIV/0!"/>
    <x v="1"/>
    <s v="web"/>
    <x v="551"/>
    <d v="2016-12-18T09:20:15"/>
    <s v="technology/web"/>
  </r>
  <r>
    <n v="552"/>
    <s v="time-care.com - Helping People Remember The Simple Things"/>
    <s v="I want to help people who have trouble remembering the simple things in life, like what day it is and what they need to do today."/>
    <n v="75000"/>
    <n v="68"/>
    <x v="1"/>
    <x v="1"/>
    <x v="1"/>
    <x v="0"/>
    <x v="0"/>
    <b v="0"/>
    <x v="5"/>
    <s v="AUD"/>
    <b v="1"/>
    <n v="1424137247"/>
    <n v="1421545247"/>
    <b v="0"/>
    <n v="2"/>
    <b v="0"/>
    <n v="0"/>
    <n v="34"/>
    <x v="1"/>
    <s v="web"/>
    <x v="552"/>
    <d v="2015-02-17T01:40:47"/>
    <s v="technology/web"/>
  </r>
  <r>
    <n v="553"/>
    <s v="TOC TOC TROC"/>
    <s v="Plateforme de troc gratuit et d'Ã©changes en tous genres par nature. Mieux s'entraider, Ã©changer, de donner, louer ou vendre Ã  distance."/>
    <n v="18000"/>
    <n v="1"/>
    <x v="1"/>
    <x v="1"/>
    <x v="1"/>
    <x v="0"/>
    <x v="0"/>
    <b v="0"/>
    <x v="7"/>
    <s v="EUR"/>
    <b v="0"/>
    <n v="1457822275"/>
    <n v="1455230275"/>
    <b v="0"/>
    <n v="1"/>
    <b v="0"/>
    <n v="0"/>
    <n v="1"/>
    <x v="1"/>
    <s v="web"/>
    <x v="553"/>
    <d v="2016-03-12T22:37:55"/>
    <s v="technology/web"/>
  </r>
  <r>
    <n v="554"/>
    <s v="EasyLearnings"/>
    <s v="Our objective is to provide a platform which helps teachers to provide courses to leaners in wide range of locations including Africa."/>
    <n v="25000"/>
    <n v="0"/>
    <x v="1"/>
    <x v="1"/>
    <x v="1"/>
    <x v="0"/>
    <x v="0"/>
    <b v="0"/>
    <x v="3"/>
    <s v="GBP"/>
    <b v="0"/>
    <n v="1436554249"/>
    <n v="1433962249"/>
    <b v="0"/>
    <n v="0"/>
    <b v="0"/>
    <n v="0"/>
    <e v="#DIV/0!"/>
    <x v="1"/>
    <s v="web"/>
    <x v="554"/>
    <d v="2015-07-10T18:50:49"/>
    <s v="technology/web"/>
  </r>
  <r>
    <n v="555"/>
    <s v="RummageCity.com - Rummage sailing made easy!"/>
    <s v="I am creating a website that will make it easier for people to promote or find rummage sales utilizing the power of Google Maps"/>
    <n v="5000"/>
    <n v="1"/>
    <x v="1"/>
    <x v="1"/>
    <x v="1"/>
    <x v="0"/>
    <x v="0"/>
    <b v="0"/>
    <x v="1"/>
    <s v="USD"/>
    <b v="1"/>
    <n v="1468513533"/>
    <n v="1465921533"/>
    <b v="0"/>
    <n v="1"/>
    <b v="0"/>
    <n v="0"/>
    <n v="1"/>
    <x v="1"/>
    <s v="web"/>
    <x v="555"/>
    <d v="2016-07-14T16:25:33"/>
    <s v="technology/web"/>
  </r>
  <r>
    <n v="556"/>
    <s v="UnimeTV - Revolutionizing Anime"/>
    <s v="UnimeTV's goal to revolutionize the way anime lovers interact with one another. Connect with others around the globe like never before!"/>
    <n v="10000"/>
    <n v="0"/>
    <x v="1"/>
    <x v="1"/>
    <x v="1"/>
    <x v="0"/>
    <x v="0"/>
    <b v="0"/>
    <x v="1"/>
    <s v="USD"/>
    <b v="1"/>
    <n v="1420143194"/>
    <n v="1417551194"/>
    <b v="0"/>
    <n v="0"/>
    <b v="0"/>
    <n v="0"/>
    <e v="#DIV/0!"/>
    <x v="1"/>
    <s v="web"/>
    <x v="556"/>
    <d v="2015-01-01T20:13:14"/>
    <s v="technology/web"/>
  </r>
  <r>
    <n v="557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"/>
    <x v="1"/>
    <x v="0"/>
    <x v="0"/>
    <b v="0"/>
    <x v="9"/>
    <s v="NZD"/>
    <b v="1"/>
    <n v="1452942000"/>
    <n v="1449785223"/>
    <b v="0"/>
    <n v="5"/>
    <b v="0"/>
    <n v="1"/>
    <n v="49"/>
    <x v="1"/>
    <s v="web"/>
    <x v="557"/>
    <d v="2016-01-16T11:00:00"/>
    <s v="technology/web"/>
  </r>
  <r>
    <n v="558"/>
    <s v="Mioti"/>
    <s v="Mioti is an indie game marketplace that doubles as a community for developers to join networks and discuss projects."/>
    <n v="2500"/>
    <n v="20"/>
    <x v="1"/>
    <x v="1"/>
    <x v="1"/>
    <x v="0"/>
    <x v="0"/>
    <b v="0"/>
    <x v="2"/>
    <s v="CAD"/>
    <b v="1"/>
    <n v="1451679612"/>
    <n v="1449087612"/>
    <b v="0"/>
    <n v="1"/>
    <b v="0"/>
    <n v="1"/>
    <n v="20"/>
    <x v="1"/>
    <s v="web"/>
    <x v="558"/>
    <d v="2016-01-01T20:20:12"/>
    <s v="technology/web"/>
  </r>
  <r>
    <n v="559"/>
    <s v="Relaunching in May"/>
    <s v="Humans have AM/FM/Satellite radio, kids have radio Disney, pets have DogCatRadio."/>
    <n v="85000"/>
    <n v="142"/>
    <x v="1"/>
    <x v="1"/>
    <x v="1"/>
    <x v="0"/>
    <x v="0"/>
    <b v="0"/>
    <x v="1"/>
    <s v="USD"/>
    <b v="1"/>
    <n v="1455822569"/>
    <n v="1453230569"/>
    <b v="0"/>
    <n v="1"/>
    <b v="0"/>
    <n v="0"/>
    <n v="142"/>
    <x v="1"/>
    <s v="web"/>
    <x v="559"/>
    <d v="2016-02-18T19:09:29"/>
    <s v="technology/web"/>
  </r>
  <r>
    <n v="560"/>
    <s v="Snag-A-Slip"/>
    <s v="Snag-A-Slip is an online platform that connects boaters with awesome marinas and available boat slips so that they can book with ease."/>
    <n v="25000"/>
    <n v="106"/>
    <x v="1"/>
    <x v="1"/>
    <x v="1"/>
    <x v="0"/>
    <x v="0"/>
    <b v="0"/>
    <x v="1"/>
    <s v="USD"/>
    <b v="1"/>
    <n v="1437969540"/>
    <n v="1436297723"/>
    <b v="0"/>
    <n v="2"/>
    <b v="0"/>
    <n v="0"/>
    <n v="53"/>
    <x v="1"/>
    <s v="web"/>
    <x v="560"/>
    <d v="2015-07-27T03:59:00"/>
    <s v="technology/web"/>
  </r>
  <r>
    <n v="561"/>
    <s v="FairwayJockey.com Custom Golf Equipment"/>
    <s v="FairwayJockey.com is a web platform to make high quality custom tour golf equipment available at a lower cost to the consumer."/>
    <n v="2500"/>
    <n v="0"/>
    <x v="1"/>
    <x v="1"/>
    <x v="1"/>
    <x v="0"/>
    <x v="0"/>
    <b v="0"/>
    <x v="1"/>
    <s v="USD"/>
    <b v="1"/>
    <n v="1446660688"/>
    <n v="1444065088"/>
    <b v="0"/>
    <n v="0"/>
    <b v="0"/>
    <n v="0"/>
    <e v="#DIV/0!"/>
    <x v="1"/>
    <s v="web"/>
    <x v="561"/>
    <d v="2015-11-04T18:11:28"/>
    <s v="technology/web"/>
  </r>
  <r>
    <n v="562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x v="1"/>
    <x v="0"/>
    <x v="0"/>
    <b v="0"/>
    <x v="1"/>
    <s v="USD"/>
    <b v="1"/>
    <n v="1421543520"/>
    <n v="1416445931"/>
    <b v="0"/>
    <n v="9"/>
    <b v="0"/>
    <n v="0"/>
    <n v="38.444444444444443"/>
    <x v="1"/>
    <s v="web"/>
    <x v="562"/>
    <d v="2015-01-18T01:12:00"/>
    <s v="technology/web"/>
  </r>
  <r>
    <n v="563"/>
    <s v="Unity, A Content Creators Toolkit"/>
    <s v="Grow your YouTube channel and increase your audience by allowing multi uploads, shares and interaction from a single simple interface."/>
    <n v="11180"/>
    <n v="80"/>
    <x v="1"/>
    <x v="1"/>
    <x v="1"/>
    <x v="0"/>
    <x v="0"/>
    <b v="0"/>
    <x v="3"/>
    <s v="GBP"/>
    <b v="0"/>
    <n v="1476873507"/>
    <n v="1474281507"/>
    <b v="0"/>
    <n v="4"/>
    <b v="0"/>
    <n v="1"/>
    <n v="20"/>
    <x v="1"/>
    <s v="web"/>
    <x v="563"/>
    <d v="2016-10-19T10:38:27"/>
    <s v="technology/web"/>
  </r>
  <r>
    <n v="564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"/>
    <x v="1"/>
    <x v="0"/>
    <x v="0"/>
    <b v="0"/>
    <x v="11"/>
    <s v="EUR"/>
    <b v="0"/>
    <n v="1434213443"/>
    <n v="1431621443"/>
    <b v="0"/>
    <n v="4"/>
    <b v="0"/>
    <n v="0"/>
    <n v="64.75"/>
    <x v="1"/>
    <s v="web"/>
    <x v="564"/>
    <d v="2015-06-13T16:37:23"/>
    <s v="technology/web"/>
  </r>
  <r>
    <n v="565"/>
    <s v="Uthtopia"/>
    <s v="UthTopia Is a social media organization that believes in positive online usage, youth mentorship, and youth empowerment."/>
    <n v="80000"/>
    <n v="1"/>
    <x v="1"/>
    <x v="1"/>
    <x v="1"/>
    <x v="0"/>
    <x v="0"/>
    <b v="0"/>
    <x v="1"/>
    <s v="USD"/>
    <b v="1"/>
    <n v="1427537952"/>
    <n v="1422357552"/>
    <b v="0"/>
    <n v="1"/>
    <b v="0"/>
    <n v="0"/>
    <n v="1"/>
    <x v="1"/>
    <s v="web"/>
    <x v="565"/>
    <d v="2015-03-28T10:19:12"/>
    <s v="technology/web"/>
  </r>
  <r>
    <n v="566"/>
    <s v="everydayrelay"/>
    <s v="Emails are one of pervasively used mode of communication today. However, emails can be personal and sometimes discretion is needed."/>
    <n v="5000"/>
    <n v="10"/>
    <x v="1"/>
    <x v="1"/>
    <x v="1"/>
    <x v="0"/>
    <x v="0"/>
    <b v="0"/>
    <x v="1"/>
    <s v="USD"/>
    <b v="1"/>
    <n v="1463753302"/>
    <n v="1458569302"/>
    <b v="0"/>
    <n v="1"/>
    <b v="0"/>
    <n v="0"/>
    <n v="10"/>
    <x v="1"/>
    <s v="web"/>
    <x v="566"/>
    <d v="2016-05-20T14:08:22"/>
    <s v="technology/web"/>
  </r>
  <r>
    <n v="567"/>
    <s v="weBuy Crowdsourced Shopping"/>
    <s v="weBuy trade built on technology and Crowd Sourced Power"/>
    <n v="125000"/>
    <n v="14"/>
    <x v="1"/>
    <x v="1"/>
    <x v="1"/>
    <x v="0"/>
    <x v="0"/>
    <b v="0"/>
    <x v="3"/>
    <s v="GBP"/>
    <b v="0"/>
    <n v="1441633993"/>
    <n v="1439560393"/>
    <b v="0"/>
    <n v="7"/>
    <b v="0"/>
    <n v="0"/>
    <n v="2"/>
    <x v="1"/>
    <s v="web"/>
    <x v="567"/>
    <d v="2015-09-07T13:53:13"/>
    <s v="technology/web"/>
  </r>
  <r>
    <n v="568"/>
    <s v="Course: Learn Cryptography"/>
    <s v="Learn classic and public key cryptography with a full proof-of-concept system in JavaScript."/>
    <n v="12000"/>
    <n v="175"/>
    <x v="1"/>
    <x v="1"/>
    <x v="1"/>
    <x v="0"/>
    <x v="0"/>
    <b v="0"/>
    <x v="1"/>
    <s v="USD"/>
    <b v="1"/>
    <n v="1419539223"/>
    <n v="1416947223"/>
    <b v="0"/>
    <n v="5"/>
    <b v="0"/>
    <n v="1"/>
    <n v="35"/>
    <x v="1"/>
    <s v="web"/>
    <x v="568"/>
    <d v="2014-12-25T20:27:03"/>
    <s v="technology/web"/>
  </r>
  <r>
    <n v="569"/>
    <s v="Talented Minds â­ï¸"/>
    <s v="I Want To Create A Website That Helps Young Inventors Of Today Broadcast Their Talents &amp; Help Get The Reconigition They Deserve"/>
    <n v="3000"/>
    <n v="1"/>
    <x v="1"/>
    <x v="1"/>
    <x v="1"/>
    <x v="0"/>
    <x v="0"/>
    <b v="0"/>
    <x v="1"/>
    <s v="USD"/>
    <b v="1"/>
    <n v="1474580867"/>
    <n v="1471988867"/>
    <b v="0"/>
    <n v="1"/>
    <b v="0"/>
    <n v="0"/>
    <n v="1"/>
    <x v="1"/>
    <s v="web"/>
    <x v="569"/>
    <d v="2016-09-22T21:47:47"/>
    <s v="technology/web"/>
  </r>
  <r>
    <n v="570"/>
    <s v="A Poets Domain"/>
    <s v="Help me raise funds so that I can be able to give passionate young poets a chance to earn money weekly for their writing &amp; spoken word."/>
    <n v="400"/>
    <n v="0"/>
    <x v="1"/>
    <x v="1"/>
    <x v="1"/>
    <x v="0"/>
    <x v="0"/>
    <b v="0"/>
    <x v="1"/>
    <s v="USD"/>
    <b v="1"/>
    <n v="1438474704"/>
    <n v="1435882704"/>
    <b v="0"/>
    <n v="0"/>
    <b v="0"/>
    <n v="0"/>
    <e v="#DIV/0!"/>
    <x v="1"/>
    <s v="web"/>
    <x v="570"/>
    <d v="2015-08-02T00:18:24"/>
    <s v="technology/web"/>
  </r>
  <r>
    <n v="571"/>
    <s v="&quot;We the People...&quot;"/>
    <s v="A community-driven online system which promotes self-governance.  Level up by adding content; civic agendas and private associations."/>
    <n v="100000"/>
    <n v="0"/>
    <x v="1"/>
    <x v="1"/>
    <x v="1"/>
    <x v="0"/>
    <x v="0"/>
    <b v="0"/>
    <x v="1"/>
    <s v="USD"/>
    <b v="1"/>
    <n v="1426442400"/>
    <n v="1424454319"/>
    <b v="0"/>
    <n v="0"/>
    <b v="0"/>
    <n v="0"/>
    <e v="#DIV/0!"/>
    <x v="1"/>
    <s v="web"/>
    <x v="571"/>
    <d v="2015-03-15T18:00:00"/>
    <s v="technology/web"/>
  </r>
  <r>
    <n v="572"/>
    <s v="HackersArchive.com"/>
    <s v="HackersArchive.com will help rid the web of viruses and scams found everywhere else you look!"/>
    <n v="9000"/>
    <n v="1"/>
    <x v="1"/>
    <x v="1"/>
    <x v="1"/>
    <x v="0"/>
    <x v="0"/>
    <b v="0"/>
    <x v="1"/>
    <s v="USD"/>
    <b v="1"/>
    <n v="1426800687"/>
    <n v="1424212287"/>
    <b v="0"/>
    <n v="1"/>
    <b v="0"/>
    <n v="0"/>
    <n v="1"/>
    <x v="1"/>
    <s v="web"/>
    <x v="572"/>
    <d v="2015-03-19T21:31:27"/>
    <s v="technology/web"/>
  </r>
  <r>
    <n v="573"/>
    <s v="scriptCall - The Personal Presentation Platform"/>
    <s v="Script Call takes your presentation from the wall to your audience; from your device to theirs."/>
    <n v="1000"/>
    <n v="10"/>
    <x v="1"/>
    <x v="1"/>
    <x v="1"/>
    <x v="0"/>
    <x v="0"/>
    <b v="0"/>
    <x v="1"/>
    <s v="USD"/>
    <b v="1"/>
    <n v="1426522316"/>
    <n v="1423933916"/>
    <b v="0"/>
    <n v="2"/>
    <b v="0"/>
    <n v="1"/>
    <n v="5"/>
    <x v="1"/>
    <s v="web"/>
    <x v="573"/>
    <d v="2015-03-16T16:11:56"/>
    <s v="technology/web"/>
  </r>
  <r>
    <n v="574"/>
    <s v="Link Card"/>
    <s v="SAVE UP TO 40% WHEN YOU SPEND!_x000a__x000a_PRE-ORDER YOUR LINK CARD TODAY"/>
    <n v="9000"/>
    <n v="0"/>
    <x v="1"/>
    <x v="1"/>
    <x v="1"/>
    <x v="0"/>
    <x v="0"/>
    <b v="0"/>
    <x v="3"/>
    <s v="GBP"/>
    <b v="0"/>
    <n v="1448928000"/>
    <n v="1444123377"/>
    <b v="0"/>
    <n v="0"/>
    <b v="0"/>
    <n v="0"/>
    <e v="#DIV/0!"/>
    <x v="1"/>
    <s v="web"/>
    <x v="574"/>
    <d v="2015-12-01T00:00:00"/>
    <s v="technology/web"/>
  </r>
  <r>
    <n v="575"/>
    <s v="Employ College 2K"/>
    <s v="Employ College is a movement for companies to hire college graduates from their respected institutions."/>
    <n v="10000"/>
    <n v="56"/>
    <x v="1"/>
    <x v="1"/>
    <x v="1"/>
    <x v="0"/>
    <x v="0"/>
    <b v="0"/>
    <x v="1"/>
    <s v="USD"/>
    <b v="1"/>
    <n v="1424032207"/>
    <n v="1421440207"/>
    <b v="0"/>
    <n v="4"/>
    <b v="0"/>
    <n v="1"/>
    <n v="14"/>
    <x v="1"/>
    <s v="web"/>
    <x v="575"/>
    <d v="2015-02-15T20:30:07"/>
    <s v="technology/web"/>
  </r>
  <r>
    <n v="576"/>
    <s v="Waitresses.com"/>
    <s v="Waitresses.com is an online community devoted to servers around the world. Learn. Connect. Work. Travel. Share._x000a__x000a_Make a pledge today!"/>
    <n v="30000"/>
    <n v="2725"/>
    <x v="1"/>
    <x v="1"/>
    <x v="1"/>
    <x v="0"/>
    <x v="0"/>
    <b v="0"/>
    <x v="2"/>
    <s v="CAD"/>
    <b v="1"/>
    <n v="1429207833"/>
    <n v="1426615833"/>
    <b v="0"/>
    <n v="7"/>
    <b v="0"/>
    <n v="9"/>
    <n v="389.28571428571428"/>
    <x v="1"/>
    <s v="web"/>
    <x v="576"/>
    <d v="2015-04-16T18:10:33"/>
    <s v="technology/web"/>
  </r>
  <r>
    <n v="577"/>
    <s v="TiTraGO! your personal driver"/>
    <s v="Offrire un &quot;TRAGO&quot;, ossia un passaggio con autista che ti segue e ti aspetta mentre concludi i tuoi affari, quando non puoi guidare"/>
    <n v="9000"/>
    <n v="301"/>
    <x v="1"/>
    <x v="1"/>
    <x v="1"/>
    <x v="0"/>
    <x v="0"/>
    <b v="0"/>
    <x v="8"/>
    <s v="EUR"/>
    <b v="0"/>
    <n v="1479410886"/>
    <n v="1474223286"/>
    <b v="0"/>
    <n v="2"/>
    <b v="0"/>
    <n v="3"/>
    <n v="150.5"/>
    <x v="1"/>
    <s v="web"/>
    <x v="577"/>
    <d v="2016-11-17T19:28:06"/>
    <s v="technology/web"/>
  </r>
  <r>
    <n v="578"/>
    <s v="Get Neighborly"/>
    <s v="Services closer than you think..."/>
    <n v="7500"/>
    <n v="1"/>
    <x v="1"/>
    <x v="1"/>
    <x v="1"/>
    <x v="0"/>
    <x v="0"/>
    <b v="0"/>
    <x v="1"/>
    <s v="USD"/>
    <b v="1"/>
    <n v="1436366699"/>
    <n v="1435070699"/>
    <b v="0"/>
    <n v="1"/>
    <b v="0"/>
    <n v="0"/>
    <n v="1"/>
    <x v="1"/>
    <s v="web"/>
    <x v="578"/>
    <d v="2015-07-08T14:44:59"/>
    <s v="technology/web"/>
  </r>
  <r>
    <n v="579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x v="1"/>
    <x v="0"/>
    <x v="0"/>
    <b v="0"/>
    <x v="3"/>
    <s v="GBP"/>
    <b v="0"/>
    <n v="1454936460"/>
    <n v="1452259131"/>
    <b v="0"/>
    <n v="9"/>
    <b v="0"/>
    <n v="4"/>
    <n v="24.777777777777779"/>
    <x v="1"/>
    <s v="web"/>
    <x v="579"/>
    <d v="2016-02-08T13:01:00"/>
    <s v="technology/web"/>
  </r>
  <r>
    <n v="580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x v="1"/>
    <x v="0"/>
    <x v="0"/>
    <b v="0"/>
    <x v="1"/>
    <s v="USD"/>
    <b v="1"/>
    <n v="1437570130"/>
    <n v="1434978130"/>
    <b v="0"/>
    <n v="2"/>
    <b v="0"/>
    <n v="0"/>
    <n v="30.5"/>
    <x v="1"/>
    <s v="web"/>
    <x v="580"/>
    <d v="2015-07-22T13:02:10"/>
    <s v="technology/web"/>
  </r>
  <r>
    <n v="581"/>
    <s v="Go Start A Biz"/>
    <s v="Together, we can build a FREE, business start-up system that will help aspiring entrepreneurs change their economic circumstances."/>
    <n v="7500"/>
    <n v="250"/>
    <x v="1"/>
    <x v="1"/>
    <x v="1"/>
    <x v="0"/>
    <x v="0"/>
    <b v="0"/>
    <x v="1"/>
    <s v="USD"/>
    <b v="1"/>
    <n v="1417584860"/>
    <n v="1414992860"/>
    <b v="0"/>
    <n v="1"/>
    <b v="0"/>
    <n v="3"/>
    <n v="250"/>
    <x v="1"/>
    <s v="web"/>
    <x v="581"/>
    <d v="2014-12-03T05:34:20"/>
    <s v="technology/web"/>
  </r>
  <r>
    <n v="582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x v="1"/>
    <x v="0"/>
    <x v="0"/>
    <b v="0"/>
    <x v="3"/>
    <s v="GBP"/>
    <b v="0"/>
    <n v="1428333345"/>
    <n v="1425744945"/>
    <b v="0"/>
    <n v="7"/>
    <b v="0"/>
    <n v="23"/>
    <n v="16.428571428571427"/>
    <x v="1"/>
    <s v="web"/>
    <x v="582"/>
    <d v="2015-04-06T15:15:45"/>
    <s v="technology/web"/>
  </r>
  <r>
    <n v="583"/>
    <s v="Unleashed Fitness"/>
    <s v="Creating a fitness site that will change the fitness game forever!"/>
    <n v="25000"/>
    <n v="26"/>
    <x v="1"/>
    <x v="1"/>
    <x v="1"/>
    <x v="0"/>
    <x v="0"/>
    <b v="0"/>
    <x v="1"/>
    <s v="USD"/>
    <b v="1"/>
    <n v="1460832206"/>
    <n v="1458240206"/>
    <b v="0"/>
    <n v="2"/>
    <b v="0"/>
    <n v="0"/>
    <n v="13"/>
    <x v="1"/>
    <s v="web"/>
    <x v="583"/>
    <d v="2016-04-16T18:43:26"/>
    <s v="technology/web"/>
  </r>
  <r>
    <n v="584"/>
    <s v="MyBestInterest.org"/>
    <s v="MyBestInterest.org elminates election research by quickly identifying the candidates that will best represent your interests."/>
    <n v="100000"/>
    <n v="426"/>
    <x v="1"/>
    <x v="1"/>
    <x v="1"/>
    <x v="0"/>
    <x v="0"/>
    <b v="0"/>
    <x v="1"/>
    <s v="USD"/>
    <b v="1"/>
    <n v="1430703638"/>
    <n v="1426815638"/>
    <b v="0"/>
    <n v="8"/>
    <b v="0"/>
    <n v="0"/>
    <n v="53.25"/>
    <x v="1"/>
    <s v="web"/>
    <x v="584"/>
    <d v="2015-05-04T01:40:38"/>
    <s v="technology/web"/>
  </r>
  <r>
    <n v="585"/>
    <s v="DigitaliBook free library"/>
    <s v="We present digitaibook,com site which can become a free electronic library with your help,"/>
    <n v="20000"/>
    <n v="6"/>
    <x v="1"/>
    <x v="1"/>
    <x v="1"/>
    <x v="0"/>
    <x v="0"/>
    <b v="0"/>
    <x v="1"/>
    <s v="USD"/>
    <b v="1"/>
    <n v="1478122292"/>
    <n v="1475530292"/>
    <b v="0"/>
    <n v="2"/>
    <b v="0"/>
    <n v="0"/>
    <n v="3"/>
    <x v="1"/>
    <s v="web"/>
    <x v="585"/>
    <d v="2016-11-02T21:31:32"/>
    <s v="technology/web"/>
  </r>
  <r>
    <n v="586"/>
    <s v="Rolodex: One Contact List to Rule Them All"/>
    <s v="Rolodex is a web application that strives to nurture business to business relationships by connecting users via email."/>
    <n v="7500"/>
    <n v="20"/>
    <x v="1"/>
    <x v="1"/>
    <x v="1"/>
    <x v="0"/>
    <x v="0"/>
    <b v="0"/>
    <x v="1"/>
    <s v="USD"/>
    <b v="1"/>
    <n v="1469980800"/>
    <n v="1466787335"/>
    <b v="0"/>
    <n v="2"/>
    <b v="0"/>
    <n v="0"/>
    <n v="10"/>
    <x v="1"/>
    <s v="web"/>
    <x v="586"/>
    <d v="2016-07-31T16:00:00"/>
    <s v="technology/web"/>
  </r>
  <r>
    <n v="587"/>
    <s v="Goals not creeds"/>
    <s v="This is a project to create a crowd-funding site for Urantia Book readers worldwide."/>
    <n v="2500"/>
    <n v="850"/>
    <x v="1"/>
    <x v="1"/>
    <x v="1"/>
    <x v="0"/>
    <x v="0"/>
    <b v="0"/>
    <x v="1"/>
    <s v="USD"/>
    <b v="1"/>
    <n v="1417737781"/>
    <n v="1415145781"/>
    <b v="0"/>
    <n v="7"/>
    <b v="0"/>
    <n v="34"/>
    <n v="121.42857142857143"/>
    <x v="1"/>
    <s v="web"/>
    <x v="587"/>
    <d v="2014-12-05T00:03:01"/>
    <s v="technology/web"/>
  </r>
  <r>
    <n v="588"/>
    <s v="Mail 4 Jail"/>
    <s v="We send care packages to incarcerated individuals throughout the country that include specific items hand picked by the sender."/>
    <n v="50000"/>
    <n v="31"/>
    <x v="1"/>
    <x v="1"/>
    <x v="1"/>
    <x v="0"/>
    <x v="0"/>
    <b v="0"/>
    <x v="1"/>
    <s v="USD"/>
    <b v="1"/>
    <n v="1425827760"/>
    <n v="1423769402"/>
    <b v="0"/>
    <n v="2"/>
    <b v="0"/>
    <n v="0"/>
    <n v="15.5"/>
    <x v="1"/>
    <s v="web"/>
    <x v="588"/>
    <d v="2015-03-08T15:16:00"/>
    <s v="technology/web"/>
  </r>
  <r>
    <n v="589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x v="1"/>
    <x v="0"/>
    <x v="0"/>
    <b v="0"/>
    <x v="1"/>
    <s v="USD"/>
    <b v="1"/>
    <n v="1415558879"/>
    <n v="1412963279"/>
    <b v="0"/>
    <n v="18"/>
    <b v="0"/>
    <n v="3"/>
    <n v="84.944444444444443"/>
    <x v="1"/>
    <s v="wearables"/>
    <x v="589"/>
    <d v="2014-11-09T18:47:59"/>
    <s v="technology/wearables"/>
  </r>
  <r>
    <n v="590"/>
    <s v="AirString"/>
    <s v="AirString keeps your AirPods from getting lost by keeping the pair together with a  durable and premium quality string."/>
    <n v="10000"/>
    <n v="95"/>
    <x v="1"/>
    <x v="1"/>
    <x v="1"/>
    <x v="0"/>
    <x v="0"/>
    <b v="0"/>
    <x v="1"/>
    <s v="USD"/>
    <b v="1"/>
    <n v="1477236559"/>
    <n v="1474644559"/>
    <b v="0"/>
    <n v="9"/>
    <b v="0"/>
    <n v="1"/>
    <n v="10.555555555555555"/>
    <x v="1"/>
    <s v="wearables"/>
    <x v="590"/>
    <d v="2016-10-23T15:29:19"/>
    <s v="technology/wearables"/>
  </r>
  <r>
    <n v="591"/>
    <s v="LW - the cool luminescent band with a watch"/>
    <s v="A stylish, durable safety light band on your wrist or ankle holds a watch or another modular accessory."/>
    <n v="39000"/>
    <n v="156"/>
    <x v="1"/>
    <x v="1"/>
    <x v="1"/>
    <x v="0"/>
    <x v="0"/>
    <b v="0"/>
    <x v="1"/>
    <s v="USD"/>
    <b v="1"/>
    <n v="1421404247"/>
    <n v="1418812247"/>
    <b v="0"/>
    <n v="4"/>
    <b v="0"/>
    <n v="0"/>
    <n v="39"/>
    <x v="1"/>
    <s v="wearables"/>
    <x v="591"/>
    <d v="2015-01-16T10:30:47"/>
    <s v="technology/wearables"/>
  </r>
  <r>
    <n v="592"/>
    <s v="MouseFighter invisible AIR mouse"/>
    <s v="Imagine a mouse that automatically moves your pointer to where your head is facing. Its an air mouse hidden inside a standard headset."/>
    <n v="200000"/>
    <n v="700"/>
    <x v="1"/>
    <x v="1"/>
    <x v="1"/>
    <x v="0"/>
    <x v="0"/>
    <b v="0"/>
    <x v="4"/>
    <s v="DKK"/>
    <b v="1"/>
    <n v="1437250456"/>
    <n v="1434658456"/>
    <b v="0"/>
    <n v="7"/>
    <b v="0"/>
    <n v="0"/>
    <n v="100"/>
    <x v="1"/>
    <s v="wearables"/>
    <x v="592"/>
    <d v="2015-07-18T20:14:16"/>
    <s v="technology/wearables"/>
  </r>
  <r>
    <n v="593"/>
    <s v="Oregon Babyâ„¢ Diapers"/>
    <s v="Save Oregon Babyâ„¢ Diapers, a handmade business, run by awesome moms in Southern Oregon, from permanently closing!"/>
    <n v="12000"/>
    <n v="904"/>
    <x v="1"/>
    <x v="1"/>
    <x v="1"/>
    <x v="0"/>
    <x v="0"/>
    <b v="0"/>
    <x v="1"/>
    <s v="USD"/>
    <b v="1"/>
    <n v="1428940775"/>
    <n v="1426348775"/>
    <b v="0"/>
    <n v="29"/>
    <b v="0"/>
    <n v="8"/>
    <n v="31.172413793103448"/>
    <x v="1"/>
    <s v="wearables"/>
    <x v="593"/>
    <d v="2015-04-13T15:59:35"/>
    <s v="technology/wearables"/>
  </r>
  <r>
    <n v="594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x v="1"/>
    <x v="0"/>
    <x v="0"/>
    <b v="0"/>
    <x v="1"/>
    <s v="USD"/>
    <b v="1"/>
    <n v="1484327061"/>
    <n v="1479143061"/>
    <b v="0"/>
    <n v="12"/>
    <b v="0"/>
    <n v="19"/>
    <n v="155.33333333333334"/>
    <x v="1"/>
    <s v="wearables"/>
    <x v="594"/>
    <d v="2017-01-13T17:04:21"/>
    <s v="technology/wearables"/>
  </r>
  <r>
    <n v="595"/>
    <s v="Ducky Diapers"/>
    <s v="Have you ever dreamed of having a pet duckling, but concerned about all the pooping, here is a a solution to help solve that issue."/>
    <n v="200000"/>
    <n v="8"/>
    <x v="1"/>
    <x v="1"/>
    <x v="1"/>
    <x v="0"/>
    <x v="0"/>
    <b v="0"/>
    <x v="1"/>
    <s v="USD"/>
    <b v="1"/>
    <n v="1408305498"/>
    <n v="1405713498"/>
    <b v="0"/>
    <n v="4"/>
    <b v="0"/>
    <n v="0"/>
    <n v="2"/>
    <x v="1"/>
    <s v="wearables"/>
    <x v="595"/>
    <d v="2014-08-17T19:58:18"/>
    <s v="technology/wearables"/>
  </r>
  <r>
    <n v="596"/>
    <s v="Ubivade - Vibrating navigation belt"/>
    <s v="The first navigation system, usable by each means of transport, that will take you wherever you want without thinking about the route."/>
    <n v="50000"/>
    <n v="5010"/>
    <x v="1"/>
    <x v="1"/>
    <x v="1"/>
    <x v="0"/>
    <x v="0"/>
    <b v="0"/>
    <x v="8"/>
    <s v="EUR"/>
    <b v="0"/>
    <n v="1477731463"/>
    <n v="1474275463"/>
    <b v="0"/>
    <n v="28"/>
    <b v="0"/>
    <n v="10"/>
    <n v="178.92857142857142"/>
    <x v="1"/>
    <s v="wearables"/>
    <x v="596"/>
    <d v="2016-10-29T08:57:43"/>
    <s v="technology/wearables"/>
  </r>
  <r>
    <n v="597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x v="1"/>
    <x v="0"/>
    <x v="0"/>
    <b v="0"/>
    <x v="1"/>
    <s v="USD"/>
    <b v="1"/>
    <n v="1431374222"/>
    <n v="1427486222"/>
    <b v="0"/>
    <n v="25"/>
    <b v="0"/>
    <n v="5"/>
    <n v="27.36"/>
    <x v="1"/>
    <s v="wearables"/>
    <x v="597"/>
    <d v="2015-05-11T19:57:02"/>
    <s v="technology/wearables"/>
  </r>
  <r>
    <n v="598"/>
    <s v="Christian DiLusso Watches"/>
    <s v="Beautiful automatic watches, made for every moment._x000a_Sports, business, casual.....it fits every moment of your life."/>
    <n v="200000"/>
    <n v="43015"/>
    <x v="1"/>
    <x v="1"/>
    <x v="1"/>
    <x v="0"/>
    <x v="0"/>
    <b v="0"/>
    <x v="10"/>
    <s v="SEK"/>
    <b v="1"/>
    <n v="1467817258"/>
    <n v="1465225258"/>
    <b v="0"/>
    <n v="28"/>
    <b v="0"/>
    <n v="22"/>
    <n v="1536.25"/>
    <x v="1"/>
    <s v="wearables"/>
    <x v="598"/>
    <d v="2016-07-06T15:00:58"/>
    <s v="technology/wearables"/>
  </r>
  <r>
    <n v="599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"/>
    <x v="1"/>
    <x v="0"/>
    <x v="0"/>
    <b v="0"/>
    <x v="8"/>
    <s v="EUR"/>
    <b v="0"/>
    <n v="1466323800"/>
    <n v="1463418120"/>
    <b v="0"/>
    <n v="310"/>
    <b v="0"/>
    <n v="29"/>
    <n v="84.99677419354839"/>
    <x v="1"/>
    <s v="wearables"/>
    <x v="599"/>
    <d v="2016-06-19T08:10:00"/>
    <s v="technology/wearables"/>
  </r>
  <r>
    <n v="600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x v="1"/>
    <x v="0"/>
    <x v="0"/>
    <b v="0"/>
    <x v="1"/>
    <s v="USD"/>
    <b v="1"/>
    <n v="1421208000"/>
    <n v="1418315852"/>
    <b v="0"/>
    <n v="15"/>
    <b v="0"/>
    <n v="39"/>
    <n v="788.5333333333333"/>
    <x v="1"/>
    <s v="wearables"/>
    <x v="600"/>
    <d v="2015-01-14T04:00:00"/>
    <s v="technology/wearables"/>
  </r>
  <r>
    <n v="601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x v="1"/>
    <x v="0"/>
    <x v="0"/>
    <b v="0"/>
    <x v="1"/>
    <s v="USD"/>
    <b v="1"/>
    <n v="1420088340"/>
    <n v="1417410964"/>
    <b v="0"/>
    <n v="215"/>
    <b v="0"/>
    <n v="22"/>
    <n v="50.29767441860465"/>
    <x v="1"/>
    <s v="wearables"/>
    <x v="601"/>
    <d v="2015-01-01T04:59:00"/>
    <s v="technology/wearables"/>
  </r>
  <r>
    <n v="602"/>
    <s v="HORIZON: LIFE ENHANCED GLASSWARE"/>
    <s v="Will assist the deaf to have better communication and safety through the use of LCD glassware with audio &amp; sensory components."/>
    <n v="100000"/>
    <n v="205"/>
    <x v="1"/>
    <x v="1"/>
    <x v="1"/>
    <x v="0"/>
    <x v="0"/>
    <b v="0"/>
    <x v="1"/>
    <s v="USD"/>
    <b v="1"/>
    <n v="1409602217"/>
    <n v="1405714217"/>
    <b v="0"/>
    <n v="3"/>
    <b v="0"/>
    <n v="0"/>
    <n v="68.333333333333329"/>
    <x v="1"/>
    <s v="wearables"/>
    <x v="602"/>
    <d v="2014-09-01T20:10:17"/>
    <s v="technology/wearables"/>
  </r>
  <r>
    <n v="603"/>
    <s v="Something To Wear For Hearing Sounds By Feeling Vibrations"/>
    <s v="Listen to sounds by feeling an array of vibrational patterns against your body."/>
    <n v="50000"/>
    <n v="15"/>
    <x v="1"/>
    <x v="1"/>
    <x v="1"/>
    <x v="0"/>
    <x v="0"/>
    <b v="0"/>
    <x v="1"/>
    <s v="USD"/>
    <b v="1"/>
    <n v="1407811627"/>
    <n v="1402627627"/>
    <b v="0"/>
    <n v="2"/>
    <b v="0"/>
    <n v="0"/>
    <n v="7.5"/>
    <x v="1"/>
    <s v="wearables"/>
    <x v="603"/>
    <d v="2014-08-12T02:47:07"/>
    <s v="technology/wearables"/>
  </r>
  <r>
    <n v="604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x v="1"/>
    <x v="0"/>
    <x v="0"/>
    <b v="0"/>
    <x v="1"/>
    <s v="USD"/>
    <b v="1"/>
    <n v="1420095540"/>
    <n v="1417558804"/>
    <b v="0"/>
    <n v="26"/>
    <b v="0"/>
    <n v="15"/>
    <n v="34.269230769230766"/>
    <x v="1"/>
    <s v="wearables"/>
    <x v="604"/>
    <d v="2015-01-01T06:59:00"/>
    <s v="technology/wearables"/>
  </r>
  <r>
    <n v="605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"/>
    <x v="1"/>
    <x v="0"/>
    <x v="0"/>
    <b v="0"/>
    <x v="2"/>
    <s v="CAD"/>
    <b v="1"/>
    <n v="1423333581"/>
    <n v="1420741581"/>
    <b v="0"/>
    <n v="24"/>
    <b v="0"/>
    <n v="1"/>
    <n v="61.291666666666664"/>
    <x v="1"/>
    <s v="wearables"/>
    <x v="605"/>
    <d v="2015-02-07T18:26:21"/>
    <s v="technology/wearables"/>
  </r>
  <r>
    <n v="606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"/>
    <x v="1"/>
    <x v="0"/>
    <x v="0"/>
    <b v="0"/>
    <x v="8"/>
    <s v="EUR"/>
    <b v="0"/>
    <n v="1467106895"/>
    <n v="1463218895"/>
    <b v="0"/>
    <n v="96"/>
    <b v="0"/>
    <n v="26"/>
    <n v="133.25"/>
    <x v="1"/>
    <s v="wearables"/>
    <x v="606"/>
    <d v="2016-06-28T09:41:35"/>
    <s v="technology/wearables"/>
  </r>
  <r>
    <n v="607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x v="1"/>
    <x v="0"/>
    <x v="0"/>
    <b v="0"/>
    <x v="1"/>
    <s v="USD"/>
    <b v="1"/>
    <n v="1463821338"/>
    <n v="1461229338"/>
    <b v="0"/>
    <n v="17"/>
    <b v="0"/>
    <n v="4"/>
    <n v="65.17647058823529"/>
    <x v="1"/>
    <s v="wearables"/>
    <x v="607"/>
    <d v="2016-05-21T09:02:18"/>
    <s v="technology/wearables"/>
  </r>
  <r>
    <n v="608"/>
    <s v="Monolith Posture Coach"/>
    <s v="World's first bio-feedback posture device for your entire back. Trains back, neck, thoracic &amp; ab segments by using only 30 min/day."/>
    <n v="57000"/>
    <n v="8827"/>
    <x v="1"/>
    <x v="1"/>
    <x v="1"/>
    <x v="0"/>
    <x v="0"/>
    <b v="0"/>
    <x v="1"/>
    <s v="USD"/>
    <b v="1"/>
    <n v="1472920909"/>
    <n v="1467736909"/>
    <b v="0"/>
    <n v="94"/>
    <b v="0"/>
    <n v="15"/>
    <n v="93.90425531914893"/>
    <x v="1"/>
    <s v="wearables"/>
    <x v="608"/>
    <d v="2016-09-03T16:41:49"/>
    <s v="technology/wearables"/>
  </r>
  <r>
    <n v="609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x v="1"/>
    <x v="0"/>
    <x v="0"/>
    <b v="0"/>
    <x v="1"/>
    <s v="USD"/>
    <b v="1"/>
    <n v="1410955331"/>
    <n v="1407931331"/>
    <b v="0"/>
    <n v="129"/>
    <b v="0"/>
    <n v="26"/>
    <n v="150.65116279069767"/>
    <x v="1"/>
    <s v="wearables"/>
    <x v="609"/>
    <d v="2014-09-17T12:02:11"/>
    <s v="technology/wearables"/>
  </r>
  <r>
    <n v="610"/>
    <s v="D-Pro Athletic Headband with Carbon Fiber"/>
    <s v="The D-Pro is a lightweight, moisture-wicking headband with a padded carbon fiber insert that reduces the risk of head injury in sports."/>
    <n v="2500"/>
    <n v="1"/>
    <x v="1"/>
    <x v="1"/>
    <x v="1"/>
    <x v="0"/>
    <x v="0"/>
    <b v="0"/>
    <x v="1"/>
    <s v="USD"/>
    <b v="1"/>
    <n v="1477509604"/>
    <n v="1474917604"/>
    <b v="0"/>
    <n v="1"/>
    <b v="0"/>
    <n v="0"/>
    <n v="1"/>
    <x v="1"/>
    <s v="wearables"/>
    <x v="610"/>
    <d v="2016-10-26T19:20:04"/>
    <s v="technology/wearables"/>
  </r>
  <r>
    <n v="611"/>
    <s v="Deception Belt"/>
    <s v="The Deception Belt is an innovative belt with app capability, designed to assist any user gain control over their appetite."/>
    <n v="50000"/>
    <n v="53"/>
    <x v="1"/>
    <x v="1"/>
    <x v="1"/>
    <x v="0"/>
    <x v="0"/>
    <b v="0"/>
    <x v="1"/>
    <s v="USD"/>
    <b v="1"/>
    <n v="1489512122"/>
    <n v="1486923722"/>
    <b v="0"/>
    <n v="4"/>
    <b v="0"/>
    <n v="0"/>
    <n v="13.25"/>
    <x v="1"/>
    <s v="wearables"/>
    <x v="611"/>
    <d v="2017-03-14T17:22:02"/>
    <s v="technology/wearables"/>
  </r>
  <r>
    <n v="612"/>
    <s v="Mist Buddy Hydration/Misting Backpack"/>
    <s v="Mist Buddy is a remote controlled misting system, powered by a rechargeable battery with misting/sipping tip for complete coolness."/>
    <n v="35000"/>
    <n v="298"/>
    <x v="1"/>
    <x v="1"/>
    <x v="1"/>
    <x v="0"/>
    <x v="0"/>
    <b v="0"/>
    <x v="1"/>
    <s v="USD"/>
    <b v="1"/>
    <n v="1477949764"/>
    <n v="1474493764"/>
    <b v="0"/>
    <n v="3"/>
    <b v="0"/>
    <n v="1"/>
    <n v="99.333333333333329"/>
    <x v="1"/>
    <s v="wearables"/>
    <x v="612"/>
    <d v="2016-10-31T21:36:04"/>
    <s v="technology/wearables"/>
  </r>
  <r>
    <n v="613"/>
    <s v="Arcus Motion Analyzer | The Versatile Smart Ring"/>
    <s v="Arcus gives your fingers super powers."/>
    <n v="320000"/>
    <n v="23948"/>
    <x v="1"/>
    <x v="1"/>
    <x v="1"/>
    <x v="0"/>
    <x v="0"/>
    <b v="0"/>
    <x v="1"/>
    <s v="USD"/>
    <b v="1"/>
    <n v="1406257200"/>
    <n v="1403176891"/>
    <b v="0"/>
    <n v="135"/>
    <b v="0"/>
    <n v="7"/>
    <n v="177.39259259259259"/>
    <x v="1"/>
    <s v="wearables"/>
    <x v="613"/>
    <d v="2014-07-25T03:00:00"/>
    <s v="technology/wearables"/>
  </r>
  <r>
    <n v="614"/>
    <s v="Nomadica All purpose backpack with battery"/>
    <s v="PowerPack is an efficient and affordable backpack with a lithium-ion charger for all electronic devices offering charges on the go!"/>
    <n v="2000"/>
    <n v="553"/>
    <x v="1"/>
    <x v="1"/>
    <x v="1"/>
    <x v="0"/>
    <x v="0"/>
    <b v="0"/>
    <x v="1"/>
    <s v="USD"/>
    <b v="1"/>
    <n v="1421095672"/>
    <n v="1417207672"/>
    <b v="0"/>
    <n v="10"/>
    <b v="0"/>
    <n v="28"/>
    <n v="55.3"/>
    <x v="1"/>
    <s v="wearables"/>
    <x v="614"/>
    <d v="2015-01-12T20:47:52"/>
    <s v="technology/wearables"/>
  </r>
  <r>
    <n v="615"/>
    <s v="Vivi di Cuore - Heart Rate Watch"/>
    <s v="La tua giornata sportiva monitorata nel tuo polso??!!!_x000a_Rendiamolo possibile... VIVI DI CUORE --- All MADE in ITALY"/>
    <n v="500000"/>
    <n v="0"/>
    <x v="1"/>
    <x v="1"/>
    <x v="1"/>
    <x v="0"/>
    <x v="0"/>
    <b v="0"/>
    <x v="8"/>
    <s v="EUR"/>
    <b v="0"/>
    <n v="1438618170"/>
    <n v="1436026170"/>
    <b v="0"/>
    <n v="0"/>
    <b v="0"/>
    <n v="0"/>
    <e v="#DIV/0!"/>
    <x v="1"/>
    <s v="wearables"/>
    <x v="615"/>
    <d v="2015-08-03T16:09:30"/>
    <s v="technology/wearables"/>
  </r>
  <r>
    <n v="616"/>
    <s v="Power Go: Cargador Solar para Dispositivos MÃ³viles"/>
    <s v="Power Go es una linea de cargadores solares para dispositivos mÃ³viles, amigables con el medio ambiente y de bajo costo."/>
    <n v="100000"/>
    <n v="3550"/>
    <x v="1"/>
    <x v="1"/>
    <x v="1"/>
    <x v="0"/>
    <x v="0"/>
    <b v="0"/>
    <x v="12"/>
    <s v="MXN"/>
    <b v="1"/>
    <n v="1486317653"/>
    <n v="1481133653"/>
    <b v="0"/>
    <n v="6"/>
    <b v="0"/>
    <n v="4"/>
    <n v="591.66666666666663"/>
    <x v="1"/>
    <s v="wearables"/>
    <x v="616"/>
    <d v="2017-02-05T18:00:53"/>
    <s v="technology/wearables"/>
  </r>
  <r>
    <n v="617"/>
    <s v="The Most Advanced Dress Shirt- EVER!!"/>
    <s v="Removable collars and cuffs along with hidden underarm designs that prevent embarrassing and stubborn stains. What does YOUR shirt do?"/>
    <n v="20000"/>
    <n v="14598"/>
    <x v="1"/>
    <x v="1"/>
    <x v="1"/>
    <x v="0"/>
    <x v="0"/>
    <b v="0"/>
    <x v="1"/>
    <s v="USD"/>
    <b v="1"/>
    <n v="1444876253"/>
    <n v="1442284253"/>
    <b v="0"/>
    <n v="36"/>
    <b v="0"/>
    <n v="73"/>
    <n v="405.5"/>
    <x v="1"/>
    <s v="wearables"/>
    <x v="617"/>
    <d v="2015-10-15T02:30:53"/>
    <s v="technology/wearables"/>
  </r>
  <r>
    <n v="618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x v="1"/>
    <x v="0"/>
    <x v="0"/>
    <b v="0"/>
    <x v="1"/>
    <s v="USD"/>
    <b v="1"/>
    <n v="1481173140"/>
    <n v="1478016097"/>
    <b v="0"/>
    <n v="336"/>
    <b v="0"/>
    <n v="58"/>
    <n v="343.14732142857144"/>
    <x v="1"/>
    <s v="wearables"/>
    <x v="618"/>
    <d v="2016-12-08T04:59:00"/>
    <s v="technology/wearables"/>
  </r>
  <r>
    <n v="619"/>
    <s v="BLOXSHIELD"/>
    <s v="A radiation shield for your fitness tracker, smartwatch or other wearable smart device"/>
    <n v="20000"/>
    <n v="2468"/>
    <x v="1"/>
    <x v="1"/>
    <x v="1"/>
    <x v="0"/>
    <x v="0"/>
    <b v="0"/>
    <x v="1"/>
    <s v="USD"/>
    <b v="1"/>
    <n v="1473400800"/>
    <n v="1469718841"/>
    <b v="0"/>
    <n v="34"/>
    <b v="0"/>
    <n v="12"/>
    <n v="72.588235294117652"/>
    <x v="1"/>
    <s v="wearables"/>
    <x v="619"/>
    <d v="2016-09-09T06:00:00"/>
    <s v="technology/wearables"/>
  </r>
  <r>
    <n v="620"/>
    <s v="ShapeCase - Colorful Apple Watch Bumpers"/>
    <s v="Personalizing your Apple Watch has never been easier. Ten different colors to match any lifestyle. Time is precious, protect it."/>
    <n v="50000"/>
    <n v="260"/>
    <x v="1"/>
    <x v="1"/>
    <x v="1"/>
    <x v="0"/>
    <x v="0"/>
    <b v="0"/>
    <x v="1"/>
    <s v="USD"/>
    <b v="1"/>
    <n v="1435711246"/>
    <n v="1433292046"/>
    <b v="0"/>
    <n v="10"/>
    <b v="0"/>
    <n v="1"/>
    <n v="26"/>
    <x v="1"/>
    <s v="wearables"/>
    <x v="620"/>
    <d v="2015-07-01T00:40:46"/>
    <s v="technology/wearables"/>
  </r>
  <r>
    <n v="621"/>
    <s v="Signum Indicators by Brighter Indication"/>
    <s v="A revolutionary, cycling safety device is born! Signum indicators close the communication gap between cyclists and other road users."/>
    <n v="20000"/>
    <n v="1306"/>
    <x v="1"/>
    <x v="1"/>
    <x v="1"/>
    <x v="0"/>
    <x v="0"/>
    <b v="0"/>
    <x v="3"/>
    <s v="GBP"/>
    <b v="0"/>
    <n v="1482397263"/>
    <n v="1479805263"/>
    <b v="0"/>
    <n v="201"/>
    <b v="0"/>
    <n v="7"/>
    <n v="6.4975124378109452"/>
    <x v="1"/>
    <s v="wearables"/>
    <x v="621"/>
    <d v="2016-12-22T09:01:03"/>
    <s v="technology/wearables"/>
  </r>
  <r>
    <n v="622"/>
    <s v="Prana: Wearable for Breathing and Posture"/>
    <s v="Prana is the first wearable combining breath and posture tracking to make your sitting time count."/>
    <n v="100000"/>
    <n v="35338"/>
    <x v="1"/>
    <x v="1"/>
    <x v="1"/>
    <x v="0"/>
    <x v="0"/>
    <b v="0"/>
    <x v="1"/>
    <s v="USD"/>
    <b v="1"/>
    <n v="1430421827"/>
    <n v="1427829827"/>
    <b v="0"/>
    <n v="296"/>
    <b v="0"/>
    <n v="35"/>
    <n v="119.38513513513513"/>
    <x v="1"/>
    <s v="wearables"/>
    <x v="622"/>
    <d v="2015-04-30T19:23:47"/>
    <s v="technology/wearables"/>
  </r>
  <r>
    <n v="623"/>
    <s v="Airlock bike helmet"/>
    <s v="You can control how much air enters the helmet by opening or closing the vents. This is very useful in bad weather, or for competition."/>
    <n v="150000"/>
    <n v="590"/>
    <x v="1"/>
    <x v="1"/>
    <x v="1"/>
    <x v="0"/>
    <x v="0"/>
    <b v="0"/>
    <x v="1"/>
    <s v="USD"/>
    <b v="1"/>
    <n v="1485964559"/>
    <n v="1483372559"/>
    <b v="0"/>
    <n v="7"/>
    <b v="0"/>
    <n v="0"/>
    <n v="84.285714285714292"/>
    <x v="1"/>
    <s v="wearables"/>
    <x v="623"/>
    <d v="2017-02-01T15:55:59"/>
    <s v="technology/wearables"/>
  </r>
  <r>
    <n v="624"/>
    <s v="mini air- personal air conditioner"/>
    <s v="Unique small wearable personal air conditioning device that provides the user a 10-15 degree environmental difference on his person."/>
    <n v="60000"/>
    <n v="636"/>
    <x v="1"/>
    <x v="1"/>
    <x v="1"/>
    <x v="0"/>
    <x v="0"/>
    <b v="0"/>
    <x v="1"/>
    <s v="USD"/>
    <b v="1"/>
    <n v="1414758620"/>
    <n v="1412166620"/>
    <b v="0"/>
    <n v="7"/>
    <b v="0"/>
    <n v="1"/>
    <n v="90.857142857142861"/>
    <x v="1"/>
    <s v="wearables"/>
    <x v="624"/>
    <d v="2014-10-31T12:30:20"/>
    <s v="technology/wearables"/>
  </r>
  <r>
    <n v="625"/>
    <s v="trustee"/>
    <s v="Show your fidelity by wearing the Trustee rings! Show where you are (at)!"/>
    <n v="175000"/>
    <n v="1"/>
    <x v="1"/>
    <x v="1"/>
    <x v="1"/>
    <x v="0"/>
    <x v="0"/>
    <b v="0"/>
    <x v="6"/>
    <s v="EUR"/>
    <b v="0"/>
    <n v="1406326502"/>
    <n v="1403734502"/>
    <b v="0"/>
    <n v="1"/>
    <b v="0"/>
    <n v="0"/>
    <n v="1"/>
    <x v="1"/>
    <s v="wearables"/>
    <x v="625"/>
    <d v="2014-07-25T22:15:02"/>
    <s v="technology/wearables"/>
  </r>
  <r>
    <n v="626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"/>
    <x v="1"/>
    <x v="0"/>
    <x v="0"/>
    <b v="0"/>
    <x v="11"/>
    <s v="EUR"/>
    <b v="0"/>
    <n v="1454502789"/>
    <n v="1453206789"/>
    <b v="0"/>
    <n v="114"/>
    <b v="0"/>
    <n v="46"/>
    <n v="20.342105263157894"/>
    <x v="1"/>
    <s v="wearables"/>
    <x v="626"/>
    <d v="2016-02-03T12:33:09"/>
    <s v="technology/wearables"/>
  </r>
  <r>
    <n v="627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x v="1"/>
    <x v="0"/>
    <x v="0"/>
    <b v="0"/>
    <x v="1"/>
    <s v="USD"/>
    <b v="1"/>
    <n v="1411005600"/>
    <n v="1408141245"/>
    <b v="0"/>
    <n v="29"/>
    <b v="0"/>
    <n v="15"/>
    <n v="530.68965517241384"/>
    <x v="1"/>
    <s v="wearables"/>
    <x v="627"/>
    <d v="2014-09-18T02:00:00"/>
    <s v="technology/wearables"/>
  </r>
  <r>
    <n v="628"/>
    <s v="TapTap, a touch communication wristband"/>
    <s v="TapTap is a technology to transfer touch between two people. It can also be an activity tracker, a game controller or smart alarm."/>
    <n v="130000"/>
    <n v="107148.74"/>
    <x v="1"/>
    <x v="1"/>
    <x v="1"/>
    <x v="0"/>
    <x v="0"/>
    <b v="0"/>
    <x v="1"/>
    <s v="USD"/>
    <b v="1"/>
    <n v="1385136000"/>
    <n v="1381923548"/>
    <b v="0"/>
    <n v="890"/>
    <b v="0"/>
    <n v="82"/>
    <n v="120.39184269662923"/>
    <x v="1"/>
    <s v="wearables"/>
    <x v="628"/>
    <d v="2013-11-22T16:00:00"/>
    <s v="technology/wearables"/>
  </r>
  <r>
    <n v="629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"/>
    <x v="1"/>
    <x v="0"/>
    <x v="0"/>
    <b v="0"/>
    <x v="14"/>
    <s v="EUR"/>
    <b v="0"/>
    <n v="1484065881"/>
    <n v="1481473881"/>
    <b v="0"/>
    <n v="31"/>
    <b v="0"/>
    <n v="3"/>
    <n v="13"/>
    <x v="1"/>
    <s v="wearables"/>
    <x v="629"/>
    <d v="2017-01-10T16:31:21"/>
    <s v="technology/wearables"/>
  </r>
  <r>
    <n v="630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x v="1"/>
    <x v="0"/>
    <x v="0"/>
    <b v="0"/>
    <x v="3"/>
    <s v="GBP"/>
    <b v="0"/>
    <n v="1406130880"/>
    <n v="1403538880"/>
    <b v="0"/>
    <n v="21"/>
    <b v="0"/>
    <n v="27"/>
    <n v="291.33333333333331"/>
    <x v="1"/>
    <s v="wearables"/>
    <x v="630"/>
    <d v="2014-07-23T15:54:40"/>
    <s v="technology/wearables"/>
  </r>
  <r>
    <n v="631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x v="1"/>
    <x v="0"/>
    <x v="0"/>
    <b v="0"/>
    <x v="1"/>
    <s v="USD"/>
    <b v="1"/>
    <n v="1480011987"/>
    <n v="1477416387"/>
    <b v="0"/>
    <n v="37"/>
    <b v="0"/>
    <n v="31"/>
    <n v="124.9191891891892"/>
    <x v="1"/>
    <s v="wearables"/>
    <x v="631"/>
    <d v="2016-11-24T18:26:27"/>
    <s v="technology/wearables"/>
  </r>
  <r>
    <n v="632"/>
    <s v="EL TORO SPEEDWRAPS - THE EVOLUTION OF SPORTS TRAINING"/>
    <s v="SPEEDWRAPS improve the speed, agility &amp; strength of an athlete by utilizing evenly distributed weight on the lower leg."/>
    <n v="15000"/>
    <n v="837"/>
    <x v="1"/>
    <x v="1"/>
    <x v="1"/>
    <x v="0"/>
    <x v="0"/>
    <b v="0"/>
    <x v="1"/>
    <s v="USD"/>
    <b v="1"/>
    <n v="1485905520"/>
    <n v="1481150949"/>
    <b v="0"/>
    <n v="7"/>
    <b v="0"/>
    <n v="6"/>
    <n v="119.57142857142857"/>
    <x v="1"/>
    <s v="wearables"/>
    <x v="632"/>
    <d v="2017-01-31T23:32:00"/>
    <s v="technology/wearables"/>
  </r>
  <r>
    <n v="633"/>
    <s v="ZNITCH- The Evolution in Helmet Safety"/>
    <s v="Turn you helmet into the safest helmet and don't worry about a thing,you will always have the right fit!!"/>
    <n v="55000"/>
    <n v="481"/>
    <x v="1"/>
    <x v="1"/>
    <x v="1"/>
    <x v="0"/>
    <x v="0"/>
    <b v="0"/>
    <x v="2"/>
    <s v="CAD"/>
    <b v="1"/>
    <n v="1487565468"/>
    <n v="1482381468"/>
    <b v="0"/>
    <n v="4"/>
    <b v="0"/>
    <n v="1"/>
    <n v="120.25"/>
    <x v="1"/>
    <s v="wearables"/>
    <x v="633"/>
    <d v="2017-02-20T04:37:48"/>
    <s v="technology/wearables"/>
  </r>
  <r>
    <n v="634"/>
    <s v="SomnoScope"/>
    <s v="The closest thing ever to the Holy Grail of wearables technology"/>
    <n v="100000"/>
    <n v="977"/>
    <x v="1"/>
    <x v="1"/>
    <x v="1"/>
    <x v="0"/>
    <x v="0"/>
    <b v="0"/>
    <x v="6"/>
    <s v="EUR"/>
    <b v="0"/>
    <n v="1484999278"/>
    <n v="1482407278"/>
    <b v="0"/>
    <n v="5"/>
    <b v="0"/>
    <n v="1"/>
    <n v="195.4"/>
    <x v="1"/>
    <s v="wearables"/>
    <x v="634"/>
    <d v="2017-01-21T11:47:58"/>
    <s v="technology/wearables"/>
  </r>
  <r>
    <n v="635"/>
    <s v="Driver Alert System"/>
    <s v="Driver Alert System es un sistema de seguridad para el conductor, que le avisa en caso de perder la posicion vertical mientras conduce."/>
    <n v="100000"/>
    <n v="0"/>
    <x v="1"/>
    <x v="1"/>
    <x v="1"/>
    <x v="0"/>
    <x v="0"/>
    <b v="0"/>
    <x v="14"/>
    <s v="EUR"/>
    <b v="0"/>
    <n v="1481740740"/>
    <n v="1478130783"/>
    <b v="0"/>
    <n v="0"/>
    <b v="0"/>
    <n v="0"/>
    <e v="#DIV/0!"/>
    <x v="1"/>
    <s v="wearables"/>
    <x v="635"/>
    <d v="2016-12-14T18:39:00"/>
    <s v="technology/wearables"/>
  </r>
  <r>
    <n v="636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x v="1"/>
    <x v="0"/>
    <x v="0"/>
    <b v="0"/>
    <x v="3"/>
    <s v="GBP"/>
    <b v="0"/>
    <n v="1483286127"/>
    <n v="1479830127"/>
    <b v="0"/>
    <n v="456"/>
    <b v="0"/>
    <n v="79"/>
    <n v="117.69868421052631"/>
    <x v="1"/>
    <s v="wearables"/>
    <x v="636"/>
    <d v="2017-01-01T15:55:27"/>
    <s v="technology/wearables"/>
  </r>
  <r>
    <n v="637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x v="1"/>
    <x v="0"/>
    <x v="0"/>
    <b v="0"/>
    <x v="3"/>
    <s v="GBP"/>
    <b v="0"/>
    <n v="1410616600"/>
    <n v="1405432600"/>
    <b v="0"/>
    <n v="369"/>
    <b v="0"/>
    <n v="22"/>
    <n v="23.948509485094849"/>
    <x v="1"/>
    <s v="wearables"/>
    <x v="637"/>
    <d v="2014-09-13T13:56:40"/>
    <s v="technology/wearables"/>
  </r>
  <r>
    <n v="638"/>
    <s v="lumiglove"/>
    <s v="A &quot;handheld&quot; light, which eases the way you illuminate objects and/or paths."/>
    <n v="15000"/>
    <n v="61"/>
    <x v="1"/>
    <x v="1"/>
    <x v="1"/>
    <x v="0"/>
    <x v="0"/>
    <b v="0"/>
    <x v="1"/>
    <s v="USD"/>
    <b v="1"/>
    <n v="1417741159"/>
    <n v="1415149159"/>
    <b v="0"/>
    <n v="2"/>
    <b v="0"/>
    <n v="0"/>
    <n v="30.5"/>
    <x v="1"/>
    <s v="wearables"/>
    <x v="638"/>
    <d v="2014-12-05T00:59:19"/>
    <s v="technology/wearables"/>
  </r>
  <r>
    <n v="639"/>
    <s v="Hate York Shirt 2.0"/>
    <s v="Shirts, so technologically advanced, they connect mentally to their audience upon sight."/>
    <n v="1200"/>
    <n v="0"/>
    <x v="1"/>
    <x v="1"/>
    <x v="1"/>
    <x v="0"/>
    <x v="0"/>
    <b v="0"/>
    <x v="2"/>
    <s v="CAD"/>
    <b v="1"/>
    <n v="1408495440"/>
    <n v="1405640302"/>
    <b v="0"/>
    <n v="0"/>
    <b v="0"/>
    <n v="0"/>
    <e v="#DIV/0!"/>
    <x v="1"/>
    <s v="wearables"/>
    <x v="639"/>
    <d v="2014-08-20T00:44:00"/>
    <s v="technology/wearables"/>
  </r>
  <r>
    <n v="640"/>
    <s v="Anti Snore Wearable"/>
    <s v="Our wearable and app automates the poke you normally get from your bedpartner to make you stop snoring and making you turn to the side."/>
    <n v="100000"/>
    <n v="33791"/>
    <x v="1"/>
    <x v="1"/>
    <x v="1"/>
    <x v="0"/>
    <x v="0"/>
    <b v="0"/>
    <x v="6"/>
    <s v="EUR"/>
    <b v="0"/>
    <n v="1481716868"/>
    <n v="1478257268"/>
    <b v="0"/>
    <n v="338"/>
    <b v="0"/>
    <n v="34"/>
    <n v="99.973372781065095"/>
    <x v="1"/>
    <s v="wearables"/>
    <x v="640"/>
    <d v="2016-12-14T12:01:08"/>
    <s v="technology/wearables"/>
  </r>
  <r>
    <n v="641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x v="1"/>
    <x v="0"/>
    <x v="0"/>
    <b v="0"/>
    <x v="1"/>
    <s v="USD"/>
    <b v="1"/>
    <n v="1455466832"/>
    <n v="1452874832"/>
    <b v="0"/>
    <n v="4"/>
    <b v="0"/>
    <n v="0"/>
    <n v="26.25"/>
    <x v="1"/>
    <s v="wearables"/>
    <x v="641"/>
    <d v="2016-02-14T16:20:32"/>
    <s v="technology/wearables"/>
  </r>
  <r>
    <n v="642"/>
    <s v="Secure Pet GPS Tracker - Every Moment Matters"/>
    <s v="The first GPS tracker created entirely in Italy that allows you to know where your pet is located at any time throughout any device."/>
    <n v="25000"/>
    <n v="199"/>
    <x v="1"/>
    <x v="1"/>
    <x v="1"/>
    <x v="0"/>
    <x v="0"/>
    <b v="0"/>
    <x v="8"/>
    <s v="EUR"/>
    <b v="0"/>
    <n v="1465130532"/>
    <n v="1462538532"/>
    <b v="0"/>
    <n v="1"/>
    <b v="0"/>
    <n v="1"/>
    <n v="199"/>
    <x v="1"/>
    <s v="wearables"/>
    <x v="642"/>
    <d v="2016-06-05T12:42:12"/>
    <s v="technology/wearables"/>
  </r>
  <r>
    <n v="643"/>
    <s v="Prep Packs Survival Belt"/>
    <s v="The Prep Packs Survival Belt allows you to carry all of the essentials for outdoor survival inside your belt buckle"/>
    <n v="15000"/>
    <n v="2249"/>
    <x v="1"/>
    <x v="1"/>
    <x v="1"/>
    <x v="0"/>
    <x v="0"/>
    <b v="0"/>
    <x v="1"/>
    <s v="USD"/>
    <b v="1"/>
    <n v="1488308082"/>
    <n v="1483124082"/>
    <b v="0"/>
    <n v="28"/>
    <b v="0"/>
    <n v="15"/>
    <n v="80.321428571428569"/>
    <x v="1"/>
    <s v="wearables"/>
    <x v="643"/>
    <d v="2017-02-28T18:54:42"/>
    <s v="technology/wearables"/>
  </r>
  <r>
    <n v="644"/>
    <s v="Mouse^3"/>
    <s v="Mouse^3 is the next generation of input devices. With cursor control and customized gesture recognition, its applications are endless!"/>
    <n v="27500"/>
    <n v="1389"/>
    <x v="1"/>
    <x v="1"/>
    <x v="1"/>
    <x v="0"/>
    <x v="0"/>
    <b v="0"/>
    <x v="1"/>
    <s v="USD"/>
    <b v="1"/>
    <n v="1446693040"/>
    <n v="1443233440"/>
    <b v="0"/>
    <n v="12"/>
    <b v="0"/>
    <n v="5"/>
    <n v="115.75"/>
    <x v="1"/>
    <s v="wearables"/>
    <x v="644"/>
    <d v="2015-11-05T03:10:40"/>
    <s v="technology/wearables"/>
  </r>
  <r>
    <n v="645"/>
    <s v="Pathfinder - Wearable Navigation for the Blind"/>
    <s v="Translate sight into touch with a wrist-mounted wearable. A revolution for visually impaired people everywhere."/>
    <n v="7000"/>
    <n v="715"/>
    <x v="1"/>
    <x v="1"/>
    <x v="1"/>
    <x v="0"/>
    <x v="0"/>
    <b v="0"/>
    <x v="1"/>
    <s v="USD"/>
    <b v="1"/>
    <n v="1417392000"/>
    <n v="1414511307"/>
    <b v="0"/>
    <n v="16"/>
    <b v="0"/>
    <n v="10"/>
    <n v="44.6875"/>
    <x v="1"/>
    <s v="wearables"/>
    <x v="645"/>
    <d v="2014-12-01T00:00:00"/>
    <s v="technology/wearables"/>
  </r>
  <r>
    <n v="646"/>
    <s v="cool air belt"/>
    <s v="Cool air flowing under clothing keeps you cool."/>
    <n v="100000"/>
    <n v="305"/>
    <x v="1"/>
    <x v="1"/>
    <x v="1"/>
    <x v="0"/>
    <x v="0"/>
    <b v="0"/>
    <x v="1"/>
    <s v="USD"/>
    <b v="1"/>
    <n v="1409949002"/>
    <n v="1407357002"/>
    <b v="0"/>
    <n v="4"/>
    <b v="0"/>
    <n v="0"/>
    <n v="76.25"/>
    <x v="1"/>
    <s v="wearables"/>
    <x v="646"/>
    <d v="2014-09-05T20:30:02"/>
    <s v="technology/wearables"/>
  </r>
  <r>
    <n v="647"/>
    <s v="BioToo - Emergency Temporary Tattoos"/>
    <s v="When every second matters, BioToo temporary tattoos get critical information to emergency personnel to help them help you."/>
    <n v="12000"/>
    <n v="90"/>
    <x v="1"/>
    <x v="1"/>
    <x v="1"/>
    <x v="0"/>
    <x v="0"/>
    <b v="0"/>
    <x v="1"/>
    <s v="USD"/>
    <b v="1"/>
    <n v="1487397540"/>
    <n v="1484684247"/>
    <b v="0"/>
    <n v="4"/>
    <b v="0"/>
    <n v="1"/>
    <n v="22.5"/>
    <x v="1"/>
    <s v="wearables"/>
    <x v="647"/>
    <d v="2017-02-18T05:59:00"/>
    <s v="technology/wearables"/>
  </r>
  <r>
    <n v="648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x v="1"/>
    <x v="0"/>
    <x v="0"/>
    <b v="0"/>
    <x v="1"/>
    <s v="USD"/>
    <b v="1"/>
    <n v="1456189076"/>
    <n v="1454979476"/>
    <b v="0"/>
    <n v="10"/>
    <b v="0"/>
    <n v="1"/>
    <n v="19.399999999999999"/>
    <x v="1"/>
    <s v="wearables"/>
    <x v="648"/>
    <d v="2016-02-23T00:57:56"/>
    <s v="technology/wearables"/>
  </r>
  <r>
    <n v="649"/>
    <s v="Random Thoughts from a Random Mind"/>
    <s v="I am publishing my 5th book, I am looking to publish a book of short stories, all based on random thoughts that flash through my mind."/>
    <n v="2200"/>
    <n v="0"/>
    <x v="1"/>
    <x v="1"/>
    <x v="1"/>
    <x v="0"/>
    <x v="0"/>
    <b v="0"/>
    <x v="1"/>
    <s v="USD"/>
    <b v="1"/>
    <n v="1480188013"/>
    <n v="1477592413"/>
    <b v="0"/>
    <n v="0"/>
    <b v="0"/>
    <n v="0"/>
    <e v="#DIV/0!"/>
    <x v="4"/>
    <s v="fiction"/>
    <x v="649"/>
    <d v="2016-11-26T19:20:13"/>
    <s v="publishing/fiction"/>
  </r>
  <r>
    <n v="650"/>
    <s v="DONE WITH DEATH"/>
    <s v="The day Chuck died was the day everything changed. Now he has to save the afterlife from extinction or die again trying."/>
    <n v="5000"/>
    <n v="235"/>
    <x v="1"/>
    <x v="1"/>
    <x v="1"/>
    <x v="0"/>
    <x v="0"/>
    <b v="0"/>
    <x v="1"/>
    <s v="USD"/>
    <b v="1"/>
    <n v="1391364126"/>
    <n v="1388772126"/>
    <b v="0"/>
    <n v="6"/>
    <b v="0"/>
    <n v="5"/>
    <n v="39.166666666666664"/>
    <x v="4"/>
    <s v="fiction"/>
    <x v="650"/>
    <d v="2014-02-02T18:02:06"/>
    <s v="publishing/fiction"/>
  </r>
  <r>
    <n v="651"/>
    <s v="Where we used to live - eBook (PROJECT 80%)"/>
    <s v="An original-well-done eBook. Mainly about fiction, action, adventure, and mystery. A story that you've never read!"/>
    <n v="3500"/>
    <n v="0"/>
    <x v="1"/>
    <x v="1"/>
    <x v="1"/>
    <x v="0"/>
    <x v="0"/>
    <b v="0"/>
    <x v="12"/>
    <s v="MXN"/>
    <b v="1"/>
    <n v="1480831200"/>
    <n v="1479328570"/>
    <b v="0"/>
    <n v="0"/>
    <b v="0"/>
    <n v="0"/>
    <e v="#DIV/0!"/>
    <x v="4"/>
    <s v="fiction"/>
    <x v="651"/>
    <d v="2016-12-04T06:00:00"/>
    <s v="publishing/fiction"/>
  </r>
  <r>
    <n v="652"/>
    <s v="Highland Sabre - A Black Beast Books Project"/>
    <s v="Highland Sabre explores a possible yet terrifying explanation for the mystery big cats said to prowl the British countryside."/>
    <n v="4290"/>
    <n v="5"/>
    <x v="1"/>
    <x v="1"/>
    <x v="1"/>
    <x v="0"/>
    <x v="0"/>
    <b v="0"/>
    <x v="3"/>
    <s v="GBP"/>
    <b v="0"/>
    <n v="1376563408"/>
    <n v="1373971408"/>
    <b v="0"/>
    <n v="1"/>
    <b v="0"/>
    <n v="0"/>
    <n v="5"/>
    <x v="4"/>
    <s v="fiction"/>
    <x v="652"/>
    <d v="2013-08-15T10:43:28"/>
    <s v="publishing/fiction"/>
  </r>
  <r>
    <n v="653"/>
    <s v="[JOE]KES"/>
    <s v="[JOE]KES is a book full of over 200 original, sometimes funny, pun-ish Joekes. If you hate the book, use it as a coster!"/>
    <n v="5000"/>
    <n v="0"/>
    <x v="1"/>
    <x v="1"/>
    <x v="1"/>
    <x v="0"/>
    <x v="0"/>
    <b v="0"/>
    <x v="1"/>
    <s v="USD"/>
    <b v="1"/>
    <n v="1441858161"/>
    <n v="1439266161"/>
    <b v="0"/>
    <n v="0"/>
    <b v="0"/>
    <n v="0"/>
    <e v="#DIV/0!"/>
    <x v="4"/>
    <s v="fiction"/>
    <x v="653"/>
    <d v="2015-09-10T04:09:21"/>
    <s v="publishing/fiction"/>
  </r>
  <r>
    <n v="654"/>
    <s v="Dirty Quiet Money"/>
    <s v="To survive, an American socialite must fight with a Mafia boss in the French Resistance, but will his underworld ruin her in the end?"/>
    <n v="7000"/>
    <n v="2521"/>
    <x v="1"/>
    <x v="1"/>
    <x v="1"/>
    <x v="0"/>
    <x v="0"/>
    <b v="0"/>
    <x v="1"/>
    <s v="USD"/>
    <b v="1"/>
    <n v="1413723684"/>
    <n v="1411131684"/>
    <b v="0"/>
    <n v="44"/>
    <b v="0"/>
    <n v="36"/>
    <n v="57.295454545454547"/>
    <x v="4"/>
    <s v="fiction"/>
    <x v="654"/>
    <d v="2014-10-19T13:01:24"/>
    <s v="publishing/fiction"/>
  </r>
  <r>
    <n v="655"/>
    <s v="Memories of Italy &amp; Olive Oil"/>
    <s v="I am writing about my nonna's life in Southern Italy and what it was like to grow up in a Fascist regime before immigrating to Canada."/>
    <n v="4000"/>
    <n v="0"/>
    <x v="1"/>
    <x v="1"/>
    <x v="1"/>
    <x v="0"/>
    <x v="0"/>
    <b v="0"/>
    <x v="2"/>
    <s v="CAD"/>
    <b v="1"/>
    <n v="1424112483"/>
    <n v="1421520483"/>
    <b v="0"/>
    <n v="0"/>
    <b v="0"/>
    <n v="0"/>
    <e v="#DIV/0!"/>
    <x v="4"/>
    <s v="fiction"/>
    <x v="655"/>
    <d v="2015-02-16T18:48:03"/>
    <s v="publishing/fiction"/>
  </r>
  <r>
    <n v="656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x v="1"/>
    <x v="0"/>
    <x v="0"/>
    <b v="0"/>
    <x v="1"/>
    <s v="USD"/>
    <b v="1"/>
    <n v="1432178810"/>
    <n v="1429586810"/>
    <b v="0"/>
    <n v="3"/>
    <b v="0"/>
    <n v="4"/>
    <n v="59"/>
    <x v="4"/>
    <s v="fiction"/>
    <x v="656"/>
    <d v="2015-05-21T03:26:50"/>
    <s v="publishing/fiction"/>
  </r>
  <r>
    <n v="657"/>
    <s v="A dream of becoming an upcoming Author"/>
    <s v="Haunted by a wrong decision and hunted by a Tall Dark Stranger, a misguided teen struggles to find her way home ..or will she make it?"/>
    <n v="2500"/>
    <n v="0"/>
    <x v="1"/>
    <x v="1"/>
    <x v="1"/>
    <x v="0"/>
    <x v="0"/>
    <b v="0"/>
    <x v="1"/>
    <s v="USD"/>
    <b v="1"/>
    <n v="1387169890"/>
    <n v="1384577890"/>
    <b v="0"/>
    <n v="0"/>
    <b v="0"/>
    <n v="0"/>
    <e v="#DIV/0!"/>
    <x v="4"/>
    <s v="fiction"/>
    <x v="657"/>
    <d v="2013-12-16T04:58:10"/>
    <s v="publishing/fiction"/>
  </r>
  <r>
    <n v="658"/>
    <s v="Sorry I Tripped in Your Yard"/>
    <s v="Over a year of dedication has produced amazing photos and stirring words. The last step is to help those words appear in a printed book"/>
    <n v="4000"/>
    <n v="1656"/>
    <x v="1"/>
    <x v="1"/>
    <x v="1"/>
    <x v="0"/>
    <x v="0"/>
    <b v="0"/>
    <x v="1"/>
    <s v="USD"/>
    <b v="1"/>
    <n v="1388102094"/>
    <n v="1385510094"/>
    <b v="0"/>
    <n v="52"/>
    <b v="0"/>
    <n v="41"/>
    <n v="31.846153846153847"/>
    <x v="4"/>
    <s v="fiction"/>
    <x v="658"/>
    <d v="2013-12-26T23:54:54"/>
    <s v="publishing/fiction"/>
  </r>
  <r>
    <n v="659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x v="1"/>
    <x v="0"/>
    <x v="0"/>
    <b v="0"/>
    <x v="1"/>
    <s v="USD"/>
    <b v="1"/>
    <n v="1361750369"/>
    <n v="1358294369"/>
    <b v="0"/>
    <n v="0"/>
    <b v="0"/>
    <n v="0"/>
    <e v="#DIV/0!"/>
    <x v="4"/>
    <s v="fiction"/>
    <x v="659"/>
    <d v="2013-02-24T23:59:29"/>
    <s v="publishing/fiction"/>
  </r>
  <r>
    <n v="660"/>
    <s v="Donald Trump Presidential Stress Cube"/>
    <s v="A satire gift, the stress cube has original artwork, comes on a custom mahogany stand and has a funny exercise booklet."/>
    <n v="38000"/>
    <n v="10"/>
    <x v="1"/>
    <x v="1"/>
    <x v="1"/>
    <x v="0"/>
    <x v="0"/>
    <b v="0"/>
    <x v="1"/>
    <s v="USD"/>
    <b v="1"/>
    <n v="1454183202"/>
    <n v="1449863202"/>
    <b v="0"/>
    <n v="1"/>
    <b v="0"/>
    <n v="0"/>
    <n v="10"/>
    <x v="4"/>
    <s v="fiction"/>
    <x v="660"/>
    <d v="2016-01-30T19:46:42"/>
    <s v="publishing/fiction"/>
  </r>
  <r>
    <n v="661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x v="1"/>
    <x v="0"/>
    <x v="0"/>
    <b v="0"/>
    <x v="1"/>
    <s v="USD"/>
    <b v="1"/>
    <n v="1257047940"/>
    <n v="1252718519"/>
    <b v="0"/>
    <n v="1"/>
    <b v="0"/>
    <n v="3"/>
    <n v="50"/>
    <x v="4"/>
    <s v="fiction"/>
    <x v="661"/>
    <d v="2009-11-01T03:59:00"/>
    <s v="publishing/fiction"/>
  </r>
  <r>
    <n v="662"/>
    <s v="Expansion of The Mortis Chronicles"/>
    <s v="The Mortis Chronicles is a hard hitting, thought provoking and action packed indie published series. You know you want to read!"/>
    <n v="3759"/>
    <n v="32"/>
    <x v="1"/>
    <x v="1"/>
    <x v="1"/>
    <x v="0"/>
    <x v="0"/>
    <b v="0"/>
    <x v="3"/>
    <s v="GBP"/>
    <b v="0"/>
    <n v="1431298860"/>
    <n v="1428341985"/>
    <b v="0"/>
    <n v="2"/>
    <b v="0"/>
    <n v="1"/>
    <n v="16"/>
    <x v="4"/>
    <s v="fiction"/>
    <x v="662"/>
    <d v="2015-05-10T23:01:00"/>
    <s v="publishing/fiction"/>
  </r>
  <r>
    <n v="663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x v="1"/>
    <x v="0"/>
    <x v="0"/>
    <b v="0"/>
    <x v="1"/>
    <s v="USD"/>
    <b v="1"/>
    <n v="1393181018"/>
    <n v="1390589018"/>
    <b v="0"/>
    <n v="9"/>
    <b v="0"/>
    <n v="70"/>
    <n v="39"/>
    <x v="4"/>
    <s v="fiction"/>
    <x v="663"/>
    <d v="2014-02-23T18:43:38"/>
    <s v="publishing/fiction"/>
  </r>
  <r>
    <n v="664"/>
    <s v="Scorned: A LeKrista Scott, Vampire Hunted Novel"/>
    <s v="Scorned is the first in a series that I have been working on for two years and it's time to get it published."/>
    <n v="10000"/>
    <n v="170"/>
    <x v="1"/>
    <x v="1"/>
    <x v="1"/>
    <x v="0"/>
    <x v="0"/>
    <b v="0"/>
    <x v="1"/>
    <s v="USD"/>
    <b v="1"/>
    <n v="1323998795"/>
    <n v="1321406795"/>
    <b v="0"/>
    <n v="5"/>
    <b v="0"/>
    <n v="2"/>
    <n v="34"/>
    <x v="4"/>
    <s v="fiction"/>
    <x v="664"/>
    <d v="2011-12-16T01:26:35"/>
    <s v="publishing/fiction"/>
  </r>
  <r>
    <n v="665"/>
    <s v="Run Ragged"/>
    <s v="Would anything change if women were in charge? Book Clubs, readers, and critics herald the latest by award-winning author, Aguila."/>
    <n v="7000"/>
    <n v="3598"/>
    <x v="1"/>
    <x v="1"/>
    <x v="1"/>
    <x v="0"/>
    <x v="0"/>
    <b v="0"/>
    <x v="1"/>
    <s v="USD"/>
    <b v="1"/>
    <n v="1444539600"/>
    <n v="1441297645"/>
    <b v="0"/>
    <n v="57"/>
    <b v="0"/>
    <n v="51"/>
    <n v="63.122807017543863"/>
    <x v="4"/>
    <s v="fiction"/>
    <x v="665"/>
    <d v="2015-10-11T05:00:00"/>
    <s v="publishing/fiction"/>
  </r>
  <r>
    <n v="666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x v="1"/>
    <x v="0"/>
    <x v="0"/>
    <b v="0"/>
    <x v="1"/>
    <s v="USD"/>
    <b v="1"/>
    <n v="1375313577"/>
    <n v="1372721577"/>
    <b v="0"/>
    <n v="3"/>
    <b v="0"/>
    <n v="1"/>
    <n v="7"/>
    <x v="4"/>
    <s v="fiction"/>
    <x v="666"/>
    <d v="2013-07-31T23:32:57"/>
    <s v="publishing/fiction"/>
  </r>
  <r>
    <n v="667"/>
    <s v="Summers' Love, A Cute and Funny Cinderella Love Story"/>
    <s v="Laughter, tears and good times in the warm glow of Summer s Love. The perfect recipe for the winter blahs."/>
    <n v="500"/>
    <n v="2"/>
    <x v="1"/>
    <x v="1"/>
    <x v="1"/>
    <x v="0"/>
    <x v="0"/>
    <b v="0"/>
    <x v="1"/>
    <s v="USD"/>
    <b v="1"/>
    <n v="1398876680"/>
    <n v="1396284680"/>
    <b v="0"/>
    <n v="1"/>
    <b v="0"/>
    <n v="0"/>
    <n v="2"/>
    <x v="4"/>
    <s v="fiction"/>
    <x v="667"/>
    <d v="2014-04-30T16:51:20"/>
    <s v="publishing/fiction"/>
  </r>
  <r>
    <n v="668"/>
    <s v="Silenus March: A Novel"/>
    <s v="A novel. Beautiful. Sparse. The truth behind the American Dream seen from the eyes of a young wanderer in the midst of the economic collapse. "/>
    <n v="15000"/>
    <n v="400"/>
    <x v="1"/>
    <x v="1"/>
    <x v="1"/>
    <x v="0"/>
    <x v="0"/>
    <b v="0"/>
    <x v="1"/>
    <s v="USD"/>
    <b v="1"/>
    <n v="1287115200"/>
    <n v="1284567905"/>
    <b v="0"/>
    <n v="6"/>
    <b v="0"/>
    <n v="3"/>
    <n v="66.666666666666671"/>
    <x v="4"/>
    <s v="fiction"/>
    <x v="668"/>
    <d v="2010-10-15T04:00:00"/>
    <s v="publishing/fiction"/>
  </r>
  <r>
    <n v="669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x v="1"/>
    <x v="0"/>
    <x v="0"/>
    <b v="0"/>
    <x v="1"/>
    <s v="USD"/>
    <b v="1"/>
    <n v="1385123713"/>
    <n v="1382528113"/>
    <b v="0"/>
    <n v="48"/>
    <b v="0"/>
    <n v="18"/>
    <n v="52.916666666666664"/>
    <x v="3"/>
    <s v="jazz"/>
    <x v="669"/>
    <d v="2013-11-22T12:35:13"/>
    <s v="music/jazz"/>
  </r>
  <r>
    <n v="670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x v="1"/>
    <x v="0"/>
    <x v="0"/>
    <b v="0"/>
    <x v="1"/>
    <s v="USD"/>
    <b v="1"/>
    <n v="1474067404"/>
    <n v="1471475404"/>
    <b v="0"/>
    <n v="2"/>
    <b v="0"/>
    <n v="2"/>
    <n v="50.5"/>
    <x v="3"/>
    <s v="jazz"/>
    <x v="670"/>
    <d v="2016-09-16T23:10:04"/>
    <s v="music/jazz"/>
  </r>
  <r>
    <n v="671"/>
    <s v="The London Jazz Machine  - Jazz greats musical project"/>
    <s v="I want to work with the great John Goodsall and Percy Jones from Brand X to create the ultimate new jazz album."/>
    <n v="50000"/>
    <n v="170"/>
    <x v="1"/>
    <x v="1"/>
    <x v="1"/>
    <x v="0"/>
    <x v="0"/>
    <b v="0"/>
    <x v="3"/>
    <s v="GBP"/>
    <b v="0"/>
    <n v="1384179548"/>
    <n v="1381583948"/>
    <b v="0"/>
    <n v="4"/>
    <b v="0"/>
    <n v="0"/>
    <n v="42.5"/>
    <x v="3"/>
    <s v="jazz"/>
    <x v="671"/>
    <d v="2013-11-11T14:19:08"/>
    <s v="music/jazz"/>
  </r>
  <r>
    <n v="672"/>
    <s v="Help Fund Jason's Debut Jazz CD &quot;Exodus&quot;"/>
    <s v="I'm making the move from a side man in local groups to the leader with this debut jazz CD project."/>
    <n v="2000"/>
    <n v="90"/>
    <x v="1"/>
    <x v="1"/>
    <x v="1"/>
    <x v="0"/>
    <x v="0"/>
    <b v="0"/>
    <x v="1"/>
    <s v="USD"/>
    <b v="1"/>
    <n v="1329014966"/>
    <n v="1326422966"/>
    <b v="0"/>
    <n v="5"/>
    <b v="0"/>
    <n v="5"/>
    <n v="18"/>
    <x v="3"/>
    <s v="jazz"/>
    <x v="672"/>
    <d v="2012-02-12T02:49:26"/>
    <s v="music/jazz"/>
  </r>
  <r>
    <n v="673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x v="1"/>
    <x v="0"/>
    <x v="0"/>
    <b v="0"/>
    <x v="1"/>
    <s v="USD"/>
    <b v="1"/>
    <n v="1381917540"/>
    <n v="1379990038"/>
    <b v="0"/>
    <n v="79"/>
    <b v="0"/>
    <n v="42"/>
    <n v="34.177215189873415"/>
    <x v="3"/>
    <s v="jazz"/>
    <x v="673"/>
    <d v="2013-10-16T09:59:00"/>
    <s v="music/jazz"/>
  </r>
  <r>
    <n v="674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x v="1"/>
    <x v="0"/>
    <x v="0"/>
    <b v="0"/>
    <x v="1"/>
    <s v="USD"/>
    <b v="1"/>
    <n v="1358361197"/>
    <n v="1353177197"/>
    <b v="0"/>
    <n v="2"/>
    <b v="0"/>
    <n v="2"/>
    <n v="22.5"/>
    <x v="3"/>
    <s v="jazz"/>
    <x v="674"/>
    <d v="2013-01-16T18:33:17"/>
    <s v="music/jazz"/>
  </r>
  <r>
    <n v="675"/>
    <s v="California Dreamin' Tour 2015"/>
    <s v="Drivetime heads to Cali for summer tour supported by @Smoothjazz.com &amp; @JJZPhilly  #Spaghettini #The Roxy"/>
    <n v="3500"/>
    <n v="640"/>
    <x v="1"/>
    <x v="1"/>
    <x v="1"/>
    <x v="0"/>
    <x v="0"/>
    <b v="0"/>
    <x v="1"/>
    <s v="USD"/>
    <b v="1"/>
    <n v="1425136200"/>
    <n v="1421853518"/>
    <b v="0"/>
    <n v="11"/>
    <b v="0"/>
    <n v="18"/>
    <n v="58.18181818181818"/>
    <x v="3"/>
    <s v="jazz"/>
    <x v="675"/>
    <d v="2015-02-28T15:10:00"/>
    <s v="music/jazz"/>
  </r>
  <r>
    <n v="676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x v="1"/>
    <x v="0"/>
    <x v="0"/>
    <b v="0"/>
    <x v="1"/>
    <s v="USD"/>
    <b v="1"/>
    <n v="1259643540"/>
    <n v="1254450706"/>
    <b v="0"/>
    <n v="11"/>
    <b v="0"/>
    <n v="24"/>
    <n v="109.18181818181819"/>
    <x v="3"/>
    <s v="jazz"/>
    <x v="676"/>
    <d v="2009-12-01T04:59:00"/>
    <s v="music/jazz"/>
  </r>
  <r>
    <n v="677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x v="1"/>
    <x v="0"/>
    <x v="0"/>
    <b v="0"/>
    <x v="1"/>
    <s v="USD"/>
    <b v="1"/>
    <n v="1389055198"/>
    <n v="1386463198"/>
    <b v="0"/>
    <n v="1"/>
    <b v="0"/>
    <n v="0"/>
    <n v="50"/>
    <x v="3"/>
    <s v="jazz"/>
    <x v="677"/>
    <d v="2014-01-07T00:39:58"/>
    <s v="music/jazz"/>
  </r>
  <r>
    <n v="678"/>
    <s v="Live DVD Concert by Twice As Good"/>
    <s v="The band Twice As Good wants to create and distribute a DVD of their live concert performance. This amazing band needs to be seen!"/>
    <n v="8800"/>
    <n v="1040"/>
    <x v="1"/>
    <x v="1"/>
    <x v="1"/>
    <x v="0"/>
    <x v="0"/>
    <b v="0"/>
    <x v="1"/>
    <s v="USD"/>
    <b v="1"/>
    <n v="1365448657"/>
    <n v="1362860257"/>
    <b v="0"/>
    <n v="3"/>
    <b v="0"/>
    <n v="12"/>
    <n v="346.66666666666669"/>
    <x v="3"/>
    <s v="jazz"/>
    <x v="678"/>
    <d v="2013-04-08T19:17:37"/>
    <s v="music/jazz"/>
  </r>
  <r>
    <n v="679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x v="1"/>
    <x v="0"/>
    <x v="0"/>
    <b v="0"/>
    <x v="3"/>
    <s v="GBP"/>
    <b v="0"/>
    <n v="1377995523"/>
    <n v="1375403523"/>
    <b v="0"/>
    <n v="5"/>
    <b v="0"/>
    <n v="0"/>
    <n v="12.4"/>
    <x v="3"/>
    <s v="jazz"/>
    <x v="679"/>
    <d v="2013-09-01T00:32:03"/>
    <s v="music/jazz"/>
  </r>
  <r>
    <n v="680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x v="1"/>
    <x v="0"/>
    <x v="0"/>
    <b v="0"/>
    <x v="1"/>
    <s v="USD"/>
    <b v="1"/>
    <n v="1385735295"/>
    <n v="1383139695"/>
    <b v="0"/>
    <n v="12"/>
    <b v="0"/>
    <n v="5"/>
    <n v="27.083333333333332"/>
    <x v="3"/>
    <s v="jazz"/>
    <x v="680"/>
    <d v="2013-11-29T14:28:15"/>
    <s v="music/jazz"/>
  </r>
  <r>
    <n v="681"/>
    <s v="Songs of Africa Ensemble Goodwill Africa Tour"/>
    <s v="The Songs of Africa Ensemble embarks on their first Goodwill Africa Tour, to taste African music &amp; culture firsthand."/>
    <n v="8000"/>
    <n v="65"/>
    <x v="1"/>
    <x v="1"/>
    <x v="1"/>
    <x v="0"/>
    <x v="0"/>
    <b v="0"/>
    <x v="1"/>
    <s v="USD"/>
    <b v="1"/>
    <n v="1299786527"/>
    <n v="1295898527"/>
    <b v="0"/>
    <n v="2"/>
    <b v="0"/>
    <n v="1"/>
    <n v="32.5"/>
    <x v="3"/>
    <s v="jazz"/>
    <x v="681"/>
    <d v="2011-03-10T19:48:47"/>
    <s v="music/jazz"/>
  </r>
  <r>
    <n v="682"/>
    <s v="The Dreamer-An Original Jazz CD"/>
    <s v="Fall in love with &quot;The Dreamer&quot;, new original music from trumpeter Freddie Dunn!"/>
    <n v="3500"/>
    <n v="45"/>
    <x v="1"/>
    <x v="1"/>
    <x v="1"/>
    <x v="0"/>
    <x v="0"/>
    <b v="0"/>
    <x v="1"/>
    <s v="USD"/>
    <b v="1"/>
    <n v="1352610040"/>
    <n v="1349150440"/>
    <b v="0"/>
    <n v="5"/>
    <b v="0"/>
    <n v="1"/>
    <n v="9"/>
    <x v="3"/>
    <s v="jazz"/>
    <x v="682"/>
    <d v="2012-11-11T05:00:40"/>
    <s v="music/jazz"/>
  </r>
  <r>
    <n v="683"/>
    <s v="New Jerry Tachoir Group Recording"/>
    <s v="Tachoir music has been described as &quot;Highly original compositions with dazzling improvisations by virtuoso musicians&quot; - The Times"/>
    <n v="3000"/>
    <n v="730"/>
    <x v="1"/>
    <x v="1"/>
    <x v="1"/>
    <x v="0"/>
    <x v="0"/>
    <b v="0"/>
    <x v="1"/>
    <s v="USD"/>
    <b v="1"/>
    <n v="1367676034"/>
    <n v="1365084034"/>
    <b v="0"/>
    <n v="21"/>
    <b v="0"/>
    <n v="24"/>
    <n v="34.761904761904759"/>
    <x v="3"/>
    <s v="jazz"/>
    <x v="683"/>
    <d v="2013-05-04T14:00:34"/>
    <s v="music/jazz"/>
  </r>
  <r>
    <n v="684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x v="1"/>
    <x v="0"/>
    <x v="0"/>
    <b v="0"/>
    <x v="1"/>
    <s v="USD"/>
    <b v="1"/>
    <n v="1442856131"/>
    <n v="1441128131"/>
    <b v="0"/>
    <n v="0"/>
    <b v="0"/>
    <n v="0"/>
    <e v="#DIV/0!"/>
    <x v="3"/>
    <s v="jazz"/>
    <x v="684"/>
    <d v="2015-09-21T17:22:11"/>
    <s v="music/jazz"/>
  </r>
  <r>
    <n v="685"/>
    <s v="Sound Of Dobells"/>
    <s v="What was the greatest record shop ever?  DOBELLS!"/>
    <n v="3152"/>
    <n v="1286"/>
    <x v="1"/>
    <x v="1"/>
    <x v="1"/>
    <x v="0"/>
    <x v="0"/>
    <b v="0"/>
    <x v="3"/>
    <s v="GBP"/>
    <b v="0"/>
    <n v="1359978927"/>
    <n v="1357127727"/>
    <b v="0"/>
    <n v="45"/>
    <b v="0"/>
    <n v="41"/>
    <n v="28.577777777777779"/>
    <x v="3"/>
    <s v="jazz"/>
    <x v="685"/>
    <d v="2013-02-04T11:55:27"/>
    <s v="music/jazz"/>
  </r>
  <r>
    <n v="686"/>
    <s v="A Saxidentals Music Video!!!"/>
    <s v="The Saxidentals are a Laie, HI based saxophone quartet. We have been playing gigs all around Laie and would love to make a music video!"/>
    <n v="2000"/>
    <n v="1351"/>
    <x v="1"/>
    <x v="1"/>
    <x v="1"/>
    <x v="0"/>
    <x v="0"/>
    <b v="0"/>
    <x v="1"/>
    <s v="USD"/>
    <b v="1"/>
    <n v="1387479360"/>
    <n v="1384887360"/>
    <b v="0"/>
    <n v="29"/>
    <b v="0"/>
    <n v="68"/>
    <n v="46.586206896551722"/>
    <x v="3"/>
    <s v="jazz"/>
    <x v="686"/>
    <d v="2013-12-19T18:56:00"/>
    <s v="music/jazz"/>
  </r>
  <r>
    <n v="687"/>
    <s v="Justin Cron's Sax Debut Album"/>
    <s v="Join in and help me make my first jazz album. I would really like to make a Christmas album and a smooth jazz CD. Want a FREE CD?"/>
    <n v="5000"/>
    <n v="65"/>
    <x v="1"/>
    <x v="1"/>
    <x v="1"/>
    <x v="0"/>
    <x v="0"/>
    <b v="0"/>
    <x v="1"/>
    <s v="USD"/>
    <b v="1"/>
    <n v="1293082524"/>
    <n v="1290490524"/>
    <b v="0"/>
    <n v="2"/>
    <b v="0"/>
    <n v="1"/>
    <n v="32.5"/>
    <x v="3"/>
    <s v="jazz"/>
    <x v="687"/>
    <d v="2010-12-23T05:35:24"/>
    <s v="music/jazz"/>
  </r>
  <r>
    <n v="688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x v="1"/>
    <x v="0"/>
    <x v="0"/>
    <b v="0"/>
    <x v="1"/>
    <s v="USD"/>
    <b v="1"/>
    <n v="1338321305"/>
    <n v="1336506905"/>
    <b v="0"/>
    <n v="30"/>
    <b v="0"/>
    <n v="31"/>
    <n v="21.466666666666665"/>
    <x v="3"/>
    <s v="jazz"/>
    <x v="688"/>
    <d v="2012-05-29T19:55:05"/>
    <s v="music/jazz"/>
  </r>
  <r>
    <n v="689"/>
    <s v="Lifelike Figures Vinyl Pressing!"/>
    <s v="A record representing an era in East Bay local music that sustained art &amp; community that deserves to be preserved on 180 gram vinyl."/>
    <n v="3780"/>
    <n v="113"/>
    <x v="1"/>
    <x v="1"/>
    <x v="1"/>
    <x v="0"/>
    <x v="0"/>
    <b v="0"/>
    <x v="1"/>
    <s v="USD"/>
    <b v="1"/>
    <n v="1351582938"/>
    <n v="1348731738"/>
    <b v="0"/>
    <n v="8"/>
    <b v="0"/>
    <n v="3"/>
    <n v="14.125"/>
    <x v="3"/>
    <s v="indie rock"/>
    <x v="689"/>
    <d v="2012-10-30T07:42:18"/>
    <s v="music/indie rock"/>
  </r>
  <r>
    <n v="690"/>
    <s v="Funding the new album by Chris Reed and the Anime Raiders"/>
    <s v="To raise funds to finish the latest album by Chris Reed and the Anime Raiders, called &quot;Deep City Diving&quot;"/>
    <n v="3750"/>
    <n v="30"/>
    <x v="1"/>
    <x v="1"/>
    <x v="1"/>
    <x v="0"/>
    <x v="0"/>
    <b v="0"/>
    <x v="1"/>
    <s v="USD"/>
    <b v="1"/>
    <n v="1326520886"/>
    <n v="1322632886"/>
    <b v="0"/>
    <n v="1"/>
    <b v="0"/>
    <n v="1"/>
    <n v="30"/>
    <x v="3"/>
    <s v="indie rock"/>
    <x v="690"/>
    <d v="2012-01-14T06:01:26"/>
    <s v="music/indie rock"/>
  </r>
  <r>
    <n v="691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x v="1"/>
    <x v="0"/>
    <x v="0"/>
    <b v="0"/>
    <x v="1"/>
    <s v="USD"/>
    <b v="1"/>
    <n v="1315341550"/>
    <n v="1312490350"/>
    <b v="0"/>
    <n v="14"/>
    <b v="0"/>
    <n v="20"/>
    <n v="21.571428571428573"/>
    <x v="3"/>
    <s v="indie rock"/>
    <x v="691"/>
    <d v="2011-09-06T20:39:10"/>
    <s v="music/indie rock"/>
  </r>
  <r>
    <n v="692"/>
    <s v="Dana Lawrence Music NEW EP"/>
    <s v="Seeking supporters to help me break the 15 year streak since my last record.  Dana Lawrence Music is ready to go back into the studio!"/>
    <n v="5000"/>
    <n v="2001"/>
    <x v="1"/>
    <x v="1"/>
    <x v="1"/>
    <x v="0"/>
    <x v="0"/>
    <b v="0"/>
    <x v="1"/>
    <s v="USD"/>
    <b v="1"/>
    <n v="1456957635"/>
    <n v="1451773635"/>
    <b v="0"/>
    <n v="24"/>
    <b v="0"/>
    <n v="40"/>
    <n v="83.375"/>
    <x v="3"/>
    <s v="indie rock"/>
    <x v="692"/>
    <d v="2016-03-02T22:27:15"/>
    <s v="music/indie rock"/>
  </r>
  <r>
    <n v="693"/>
    <s v="Angwish &quot;I Wanna Be Your Monkey&quot; Music Video"/>
    <s v="We need to hire an animal trainer to have a chimpanzee actor perform in our music video with us!"/>
    <n v="2000"/>
    <n v="20"/>
    <x v="1"/>
    <x v="1"/>
    <x v="1"/>
    <x v="0"/>
    <x v="0"/>
    <b v="0"/>
    <x v="1"/>
    <s v="USD"/>
    <b v="1"/>
    <n v="1336789860"/>
    <n v="1331666146"/>
    <b v="0"/>
    <n v="2"/>
    <b v="0"/>
    <n v="1"/>
    <n v="10"/>
    <x v="3"/>
    <s v="indie rock"/>
    <x v="693"/>
    <d v="2012-05-12T02:31:00"/>
    <s v="music/indie rock"/>
  </r>
  <r>
    <n v="694"/>
    <s v="Origin - Cobrette Bardole's Sophomore Album!"/>
    <s v="Cobrette Bardole's widely anticipated sophomore release is ready for tracking and he needs your help to make it a reality!"/>
    <n v="1000"/>
    <n v="750"/>
    <x v="1"/>
    <x v="1"/>
    <x v="1"/>
    <x v="0"/>
    <x v="0"/>
    <b v="0"/>
    <x v="1"/>
    <s v="USD"/>
    <b v="1"/>
    <n v="1483137311"/>
    <n v="1481322911"/>
    <b v="0"/>
    <n v="21"/>
    <b v="0"/>
    <n v="75"/>
    <n v="35.714285714285715"/>
    <x v="3"/>
    <s v="indie rock"/>
    <x v="694"/>
    <d v="2016-12-30T22:35:11"/>
    <s v="music/indie rock"/>
  </r>
  <r>
    <n v="695"/>
    <s v="Sap Laughter : Merch Fundraiser!"/>
    <s v="The time has finally come... Sap Laughter is in the process of updating our merchandise setup, and we need your help making it happen!"/>
    <n v="500"/>
    <n v="205"/>
    <x v="1"/>
    <x v="1"/>
    <x v="1"/>
    <x v="0"/>
    <x v="0"/>
    <b v="0"/>
    <x v="1"/>
    <s v="USD"/>
    <b v="1"/>
    <n v="1473972813"/>
    <n v="1471812813"/>
    <b v="0"/>
    <n v="7"/>
    <b v="0"/>
    <n v="41"/>
    <n v="29.285714285714285"/>
    <x v="3"/>
    <s v="indie rock"/>
    <x v="695"/>
    <d v="2016-09-15T20:53:33"/>
    <s v="music/indie rock"/>
  </r>
  <r>
    <n v="696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x v="1"/>
    <x v="0"/>
    <x v="0"/>
    <b v="0"/>
    <x v="1"/>
    <s v="USD"/>
    <b v="1"/>
    <n v="1338159655"/>
    <n v="1335567655"/>
    <b v="0"/>
    <n v="0"/>
    <b v="0"/>
    <n v="0"/>
    <e v="#DIV/0!"/>
    <x v="3"/>
    <s v="indie rock"/>
    <x v="696"/>
    <d v="2012-05-27T23:00:55"/>
    <s v="music/indie rock"/>
  </r>
  <r>
    <n v="697"/>
    <s v="Ginger Binge's first album"/>
    <s v="Support Ginger Binge sounds. We're an independent 'cosmic Americana' band. We love to play music for you. We are grateful for your help"/>
    <n v="1000"/>
    <n v="72"/>
    <x v="1"/>
    <x v="1"/>
    <x v="1"/>
    <x v="0"/>
    <x v="0"/>
    <b v="0"/>
    <x v="1"/>
    <s v="USD"/>
    <b v="1"/>
    <n v="1314856800"/>
    <n v="1311789885"/>
    <b v="0"/>
    <n v="4"/>
    <b v="0"/>
    <n v="7"/>
    <n v="18"/>
    <x v="3"/>
    <s v="indie rock"/>
    <x v="697"/>
    <d v="2011-09-01T06:00:00"/>
    <s v="music/indie rock"/>
  </r>
  <r>
    <n v="698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x v="1"/>
    <x v="0"/>
    <x v="0"/>
    <b v="0"/>
    <x v="1"/>
    <s v="USD"/>
    <b v="1"/>
    <n v="1412534943"/>
    <n v="1409942943"/>
    <b v="0"/>
    <n v="32"/>
    <b v="0"/>
    <n v="9"/>
    <n v="73.760000000000005"/>
    <x v="3"/>
    <s v="indie rock"/>
    <x v="698"/>
    <d v="2014-10-05T18:49:03"/>
    <s v="music/indie rock"/>
  </r>
  <r>
    <n v="699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x v="1"/>
    <x v="0"/>
    <x v="0"/>
    <b v="0"/>
    <x v="1"/>
    <s v="USD"/>
    <b v="1"/>
    <n v="1385055979"/>
    <n v="1382460379"/>
    <b v="0"/>
    <n v="4"/>
    <b v="0"/>
    <n v="4"/>
    <n v="31.25"/>
    <x v="3"/>
    <s v="indie rock"/>
    <x v="699"/>
    <d v="2013-11-21T17:46:19"/>
    <s v="music/indie rock"/>
  </r>
  <r>
    <n v="700"/>
    <s v="Den-Mate: New EP and Tour"/>
    <s v="Along with a new EP production and release, it's time to bring Den-Mate, LIVE, to a location near you - East Coast and Beyond!"/>
    <n v="8000"/>
    <n v="260"/>
    <x v="1"/>
    <x v="1"/>
    <x v="1"/>
    <x v="0"/>
    <x v="0"/>
    <b v="0"/>
    <x v="1"/>
    <s v="USD"/>
    <b v="1"/>
    <n v="1408581930"/>
    <n v="1405989930"/>
    <b v="0"/>
    <n v="9"/>
    <b v="0"/>
    <n v="3"/>
    <n v="28.888888888888889"/>
    <x v="3"/>
    <s v="indie rock"/>
    <x v="700"/>
    <d v="2014-08-21T00:45:30"/>
    <s v="music/indie rock"/>
  </r>
  <r>
    <n v="701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x v="1"/>
    <x v="0"/>
    <x v="0"/>
    <b v="0"/>
    <x v="1"/>
    <s v="USD"/>
    <b v="1"/>
    <n v="1280635200"/>
    <n v="1273121283"/>
    <b v="0"/>
    <n v="17"/>
    <b v="0"/>
    <n v="41"/>
    <n v="143.8235294117647"/>
    <x v="3"/>
    <s v="indie rock"/>
    <x v="701"/>
    <d v="2010-08-01T04:00:00"/>
    <s v="music/indie rock"/>
  </r>
  <r>
    <n v="702"/>
    <s v="The Big Band Theory Music Festival"/>
    <s v="The Philly music scene is full of amazing talent. This annual music festival is to celebrate those gems within that scene!"/>
    <n v="2000"/>
    <n v="200"/>
    <x v="1"/>
    <x v="1"/>
    <x v="1"/>
    <x v="0"/>
    <x v="0"/>
    <b v="0"/>
    <x v="1"/>
    <s v="USD"/>
    <b v="1"/>
    <n v="1427920363"/>
    <n v="1425331963"/>
    <b v="0"/>
    <n v="5"/>
    <b v="0"/>
    <n v="10"/>
    <n v="40"/>
    <x v="3"/>
    <s v="indie rock"/>
    <x v="702"/>
    <d v="2015-04-01T20:32:43"/>
    <s v="music/indie rock"/>
  </r>
  <r>
    <n v="703"/>
    <s v="Saint Sebastian's Debut Album &amp; Short Film"/>
    <s v="Help Saint Sebastian finish their debut album, Melancholy Breakdown, accompanied by a short documentary film about fibromyalgia."/>
    <n v="20000"/>
    <n v="7834"/>
    <x v="1"/>
    <x v="1"/>
    <x v="1"/>
    <x v="0"/>
    <x v="0"/>
    <b v="0"/>
    <x v="1"/>
    <s v="USD"/>
    <b v="1"/>
    <n v="1465169610"/>
    <n v="1462577610"/>
    <b v="0"/>
    <n v="53"/>
    <b v="0"/>
    <n v="39"/>
    <n v="147.81132075471697"/>
    <x v="3"/>
    <s v="indie rock"/>
    <x v="703"/>
    <d v="2016-06-05T23:33:30"/>
    <s v="music/indie rock"/>
  </r>
  <r>
    <n v="704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x v="1"/>
    <x v="0"/>
    <x v="0"/>
    <b v="0"/>
    <x v="1"/>
    <s v="USD"/>
    <b v="1"/>
    <n v="1287975829"/>
    <n v="1284087829"/>
    <b v="0"/>
    <n v="7"/>
    <b v="0"/>
    <n v="2"/>
    <n v="27.857142857142858"/>
    <x v="3"/>
    <s v="indie rock"/>
    <x v="704"/>
    <d v="2010-10-25T03:03:49"/>
    <s v="music/indie rock"/>
  </r>
  <r>
    <n v="705"/>
    <s v="Hardsoul Poets New Album!"/>
    <s v="The people have spoken...the stars have aligned...Hardsoul Poets are making a new record and we want our fans on the front lines."/>
    <n v="8000"/>
    <n v="3200"/>
    <x v="1"/>
    <x v="1"/>
    <x v="1"/>
    <x v="0"/>
    <x v="0"/>
    <b v="0"/>
    <x v="1"/>
    <s v="USD"/>
    <b v="1"/>
    <n v="1440734400"/>
    <n v="1438549026"/>
    <b v="0"/>
    <n v="72"/>
    <b v="0"/>
    <n v="40"/>
    <n v="44.444444444444443"/>
    <x v="3"/>
    <s v="indie rock"/>
    <x v="705"/>
    <d v="2015-08-28T04:00:00"/>
    <s v="music/indie rock"/>
  </r>
  <r>
    <n v="706"/>
    <s v="Park XXVII Album Release"/>
    <s v="Park XXVII is putting together an album of up and coming Georgia bands. We need money to fund the recording/production costs of this cd"/>
    <n v="3000"/>
    <n v="0"/>
    <x v="1"/>
    <x v="1"/>
    <x v="1"/>
    <x v="0"/>
    <x v="0"/>
    <b v="0"/>
    <x v="1"/>
    <s v="USD"/>
    <b v="1"/>
    <n v="1354123908"/>
    <n v="1351528308"/>
    <b v="0"/>
    <n v="0"/>
    <b v="0"/>
    <n v="0"/>
    <e v="#DIV/0!"/>
    <x v="3"/>
    <s v="indie rock"/>
    <x v="706"/>
    <d v="2012-11-28T17:31:48"/>
    <s v="music/indie rock"/>
  </r>
  <r>
    <n v="707"/>
    <s v="Foundations: 12 Songs in 2012"/>
    <s v="For each month in 2012, Sonnet will be releasing a Jesus-celebrating, grave-shattering, ear-tickling, mind-provoking song!"/>
    <n v="2500"/>
    <n v="70"/>
    <x v="1"/>
    <x v="1"/>
    <x v="1"/>
    <x v="0"/>
    <x v="0"/>
    <b v="0"/>
    <x v="1"/>
    <s v="USD"/>
    <b v="1"/>
    <n v="1326651110"/>
    <n v="1322763110"/>
    <b v="0"/>
    <n v="2"/>
    <b v="0"/>
    <n v="3"/>
    <n v="35"/>
    <x v="3"/>
    <s v="indie rock"/>
    <x v="707"/>
    <d v="2012-01-15T18:11:50"/>
    <s v="music/indie rock"/>
  </r>
  <r>
    <n v="708"/>
    <s v="Lets get 48/14 pressed!!!"/>
    <s v="Lets get 48/14 pressed and in your cd players,ipods,blogs, and facebook status'. Lets get it everywhere!"/>
    <n v="750"/>
    <n v="280"/>
    <x v="1"/>
    <x v="1"/>
    <x v="1"/>
    <x v="0"/>
    <x v="0"/>
    <b v="0"/>
    <x v="1"/>
    <s v="USD"/>
    <b v="1"/>
    <n v="1306549362"/>
    <n v="1302661362"/>
    <b v="0"/>
    <n v="8"/>
    <b v="0"/>
    <n v="37"/>
    <n v="35"/>
    <x v="3"/>
    <s v="indie rock"/>
    <x v="708"/>
    <d v="2011-05-28T02:22:42"/>
    <s v="music/indie rock"/>
  </r>
  <r>
    <n v="709"/>
    <s v="Project Revive: Protecting the Creative Impulse"/>
    <s v="With Project Revive, I aim to protect and nurture the creative impulse through music."/>
    <n v="5000"/>
    <n v="21"/>
    <x v="1"/>
    <x v="1"/>
    <x v="1"/>
    <x v="0"/>
    <x v="0"/>
    <b v="0"/>
    <x v="1"/>
    <s v="USD"/>
    <b v="1"/>
    <n v="1459365802"/>
    <n v="1456777402"/>
    <b v="0"/>
    <n v="2"/>
    <b v="0"/>
    <n v="0"/>
    <n v="10.5"/>
    <x v="3"/>
    <s v="jazz"/>
    <x v="709"/>
    <d v="2016-03-30T19:23:22"/>
    <s v="music/jazz"/>
  </r>
  <r>
    <n v="710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x v="1"/>
    <x v="0"/>
    <x v="0"/>
    <b v="0"/>
    <x v="1"/>
    <s v="USD"/>
    <b v="1"/>
    <n v="1276024260"/>
    <n v="1272050914"/>
    <b v="0"/>
    <n v="0"/>
    <b v="0"/>
    <n v="0"/>
    <e v="#DIV/0!"/>
    <x v="3"/>
    <s v="jazz"/>
    <x v="710"/>
    <d v="2010-06-08T19:11:00"/>
    <s v="music/jazz"/>
  </r>
  <r>
    <n v="711"/>
    <s v="MISTER BROWN"/>
    <s v="I'VE STARTED A BRAND NEW ALBUM THAT WILL FEATURE ACID JAZZ, FUNK, ROCK, AND DANCE WITH THE PROMISE OF TOURING NEXT YEAR IN THE USA"/>
    <n v="30000"/>
    <n v="90"/>
    <x v="1"/>
    <x v="1"/>
    <x v="1"/>
    <x v="0"/>
    <x v="0"/>
    <b v="0"/>
    <x v="1"/>
    <s v="USD"/>
    <b v="1"/>
    <n v="1409412600"/>
    <n v="1404947422"/>
    <b v="0"/>
    <n v="3"/>
    <b v="0"/>
    <n v="0"/>
    <n v="30"/>
    <x v="3"/>
    <s v="jazz"/>
    <x v="711"/>
    <d v="2014-08-30T15:30:00"/>
    <s v="music/jazz"/>
  </r>
  <r>
    <n v="712"/>
    <s v="U City Jazz Festival, St. Louis, MO"/>
    <s v="The U City Jazz Festival is offered for free to the community and features the best jazz talent from the midwest."/>
    <n v="5000"/>
    <n v="160"/>
    <x v="1"/>
    <x v="1"/>
    <x v="1"/>
    <x v="0"/>
    <x v="0"/>
    <b v="0"/>
    <x v="1"/>
    <s v="USD"/>
    <b v="1"/>
    <n v="1348367100"/>
    <n v="1346180780"/>
    <b v="0"/>
    <n v="4"/>
    <b v="0"/>
    <n v="3"/>
    <n v="40"/>
    <x v="3"/>
    <s v="jazz"/>
    <x v="712"/>
    <d v="2012-09-23T02:25:00"/>
    <s v="music/jazz"/>
  </r>
  <r>
    <n v="713"/>
    <s v="The Woodlands Jazz Fest"/>
    <s v="Support the preservation of Jazz and help us become a national Jazz Festival with the best music, food, and fun for all ages!"/>
    <n v="50000"/>
    <n v="151"/>
    <x v="1"/>
    <x v="1"/>
    <x v="1"/>
    <x v="0"/>
    <x v="0"/>
    <b v="0"/>
    <x v="1"/>
    <s v="USD"/>
    <b v="1"/>
    <n v="1451786137"/>
    <n v="1449194137"/>
    <b v="0"/>
    <n v="3"/>
    <b v="0"/>
    <n v="0"/>
    <n v="50.333333333333336"/>
    <x v="3"/>
    <s v="jazz"/>
    <x v="713"/>
    <d v="2016-01-03T01:55:37"/>
    <s v="music/jazz"/>
  </r>
  <r>
    <n v="714"/>
    <s v="Jazz For Everyone!"/>
    <s v="Working hard to get into the studio to record, produce, and edit my break out CD. I hope to realize my vision!"/>
    <n v="6500"/>
    <n v="196"/>
    <x v="1"/>
    <x v="1"/>
    <x v="1"/>
    <x v="0"/>
    <x v="0"/>
    <b v="0"/>
    <x v="1"/>
    <s v="USD"/>
    <b v="1"/>
    <n v="1295847926"/>
    <n v="1290663926"/>
    <b v="0"/>
    <n v="6"/>
    <b v="0"/>
    <n v="3"/>
    <n v="32.666666666666664"/>
    <x v="3"/>
    <s v="jazz"/>
    <x v="714"/>
    <d v="2011-01-24T05:45:26"/>
    <s v="music/jazz"/>
  </r>
  <r>
    <n v="715"/>
    <s v="24th Music Presents Channeling Motown (Live)"/>
    <s v="The DMV's most respected saxophonist pay tribute to Motown."/>
    <n v="15000"/>
    <n v="0"/>
    <x v="1"/>
    <x v="1"/>
    <x v="1"/>
    <x v="0"/>
    <x v="0"/>
    <b v="0"/>
    <x v="1"/>
    <s v="USD"/>
    <b v="1"/>
    <n v="1394681590"/>
    <n v="1392093190"/>
    <b v="0"/>
    <n v="0"/>
    <b v="0"/>
    <n v="0"/>
    <e v="#DIV/0!"/>
    <x v="3"/>
    <s v="jazz"/>
    <x v="715"/>
    <d v="2014-03-13T03:33:10"/>
    <s v="music/jazz"/>
  </r>
  <r>
    <n v="716"/>
    <s v="Greg Chambers Saxophone CD"/>
    <s v="Greg Chambers' self-titled CD needs support for post production, replication, and promotion."/>
    <n v="2900"/>
    <n v="0"/>
    <x v="1"/>
    <x v="1"/>
    <x v="1"/>
    <x v="0"/>
    <x v="0"/>
    <b v="0"/>
    <x v="1"/>
    <s v="USD"/>
    <b v="1"/>
    <n v="1315715823"/>
    <n v="1313123823"/>
    <b v="0"/>
    <n v="0"/>
    <b v="0"/>
    <n v="0"/>
    <e v="#DIV/0!"/>
    <x v="3"/>
    <s v="jazz"/>
    <x v="716"/>
    <d v="2011-09-11T04:37:03"/>
    <s v="music/jazz"/>
  </r>
  <r>
    <n v="717"/>
    <s v="Help Tony Copeland and get free cd's and mp3's"/>
    <s v="This project is designed to help protect the environment by using Eco-friendly product packaging."/>
    <n v="2500"/>
    <n v="0"/>
    <x v="1"/>
    <x v="1"/>
    <x v="1"/>
    <x v="0"/>
    <x v="0"/>
    <b v="0"/>
    <x v="1"/>
    <s v="USD"/>
    <b v="1"/>
    <n v="1280206740"/>
    <n v="1276283655"/>
    <b v="0"/>
    <n v="0"/>
    <b v="0"/>
    <n v="0"/>
    <e v="#DIV/0!"/>
    <x v="3"/>
    <s v="jazz"/>
    <x v="717"/>
    <d v="2010-07-27T04:59:00"/>
    <s v="music/jazz"/>
  </r>
  <r>
    <n v="718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x v="1"/>
    <x v="0"/>
    <x v="0"/>
    <b v="0"/>
    <x v="1"/>
    <s v="USD"/>
    <b v="1"/>
    <n v="1343016000"/>
    <n v="1340296440"/>
    <b v="0"/>
    <n v="8"/>
    <b v="0"/>
    <n v="3"/>
    <n v="65"/>
    <x v="3"/>
    <s v="jazz"/>
    <x v="718"/>
    <d v="2012-07-23T04:00:00"/>
    <s v="music/jazz"/>
  </r>
  <r>
    <n v="719"/>
    <s v="Hattie Bee's Second Album"/>
    <s v="After the success of my first album &quot;A Very Hattie Christmas&quot; I'm coming back with my second album &quot;The Way We Used To Bee&quot;."/>
    <n v="550"/>
    <n v="123"/>
    <x v="1"/>
    <x v="1"/>
    <x v="1"/>
    <x v="0"/>
    <x v="0"/>
    <b v="0"/>
    <x v="3"/>
    <s v="GBP"/>
    <b v="0"/>
    <n v="1488546319"/>
    <n v="1483362319"/>
    <b v="0"/>
    <n v="5"/>
    <b v="0"/>
    <n v="22"/>
    <n v="24.6"/>
    <x v="3"/>
    <s v="jazz"/>
    <x v="719"/>
    <d v="2017-03-03T13:05:19"/>
    <s v="music/jazz"/>
  </r>
  <r>
    <n v="720"/>
    <s v="Hot Jazz and Latin Luxury in Lima"/>
    <s v="Promoting an &quot;over the top&quot; all inclusive jazz experience featuring top notch performers in a luxurious Latin setting in Lima, Peru."/>
    <n v="100000"/>
    <n v="0"/>
    <x v="1"/>
    <x v="1"/>
    <x v="1"/>
    <x v="0"/>
    <x v="0"/>
    <b v="0"/>
    <x v="1"/>
    <s v="USD"/>
    <b v="1"/>
    <n v="1390522045"/>
    <n v="1388707645"/>
    <b v="0"/>
    <n v="0"/>
    <b v="0"/>
    <n v="0"/>
    <e v="#DIV/0!"/>
    <x v="3"/>
    <s v="jazz"/>
    <x v="720"/>
    <d v="2014-01-24T00:07:25"/>
    <s v="music/jazz"/>
  </r>
  <r>
    <n v="721"/>
    <s v="Triad a new album by James Murrell"/>
    <s v="My new album will be called Triad, an album of original music performed by me &amp; guest musical artists."/>
    <n v="3500"/>
    <n v="30"/>
    <x v="1"/>
    <x v="1"/>
    <x v="1"/>
    <x v="0"/>
    <x v="0"/>
    <b v="0"/>
    <x v="1"/>
    <s v="USD"/>
    <b v="1"/>
    <n v="1355197047"/>
    <n v="1350009447"/>
    <b v="0"/>
    <n v="2"/>
    <b v="0"/>
    <n v="1"/>
    <n v="15"/>
    <x v="3"/>
    <s v="jazz"/>
    <x v="721"/>
    <d v="2012-12-11T03:37:27"/>
    <s v="music/jazz"/>
  </r>
  <r>
    <n v="722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x v="1"/>
    <x v="0"/>
    <x v="0"/>
    <b v="0"/>
    <x v="1"/>
    <s v="USD"/>
    <b v="1"/>
    <n v="1336188019"/>
    <n v="1333596019"/>
    <b v="0"/>
    <n v="24"/>
    <b v="0"/>
    <n v="7"/>
    <n v="82.583333333333329"/>
    <x v="3"/>
    <s v="jazz"/>
    <x v="722"/>
    <d v="2012-05-05T03:20:19"/>
    <s v="music/jazz"/>
  </r>
  <r>
    <n v="723"/>
    <s v="Soul Of Man Video Project"/>
    <s v="This project is for the making of a music video. All funds will go towards production costs for this event only."/>
    <n v="1500"/>
    <n v="0"/>
    <x v="1"/>
    <x v="1"/>
    <x v="1"/>
    <x v="0"/>
    <x v="0"/>
    <b v="0"/>
    <x v="1"/>
    <s v="USD"/>
    <b v="1"/>
    <n v="1345918747"/>
    <n v="1343326747"/>
    <b v="0"/>
    <n v="0"/>
    <b v="0"/>
    <n v="0"/>
    <e v="#DIV/0!"/>
    <x v="3"/>
    <s v="jazz"/>
    <x v="723"/>
    <d v="2012-08-25T18:19:07"/>
    <s v="music/jazz"/>
  </r>
  <r>
    <n v="724"/>
    <s v="Russ Spiegel's Uncommon Knowledge: The Deep Brooklyn Suite"/>
    <s v="â€œThe Deep Brooklyn Suiteâ€ is a series of musical impressions about living and surviving in Brooklyn."/>
    <n v="6500"/>
    <n v="375"/>
    <x v="1"/>
    <x v="1"/>
    <x v="1"/>
    <x v="0"/>
    <x v="0"/>
    <b v="0"/>
    <x v="1"/>
    <s v="USD"/>
    <b v="1"/>
    <n v="1330577940"/>
    <n v="1327853914"/>
    <b v="0"/>
    <n v="9"/>
    <b v="0"/>
    <n v="6"/>
    <n v="41.666666666666664"/>
    <x v="3"/>
    <s v="jazz"/>
    <x v="724"/>
    <d v="2012-03-01T04:59:00"/>
    <s v="music/jazz"/>
  </r>
  <r>
    <n v="725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x v="1"/>
    <x v="0"/>
    <x v="0"/>
    <b v="0"/>
    <x v="1"/>
    <s v="USD"/>
    <b v="1"/>
    <n v="1287723600"/>
    <n v="1284409734"/>
    <b v="0"/>
    <n v="0"/>
    <b v="0"/>
    <n v="0"/>
    <e v="#DIV/0!"/>
    <x v="3"/>
    <s v="jazz"/>
    <x v="725"/>
    <d v="2010-10-22T05:00:00"/>
    <s v="music/jazz"/>
  </r>
  <r>
    <n v="726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x v="1"/>
    <x v="0"/>
    <x v="0"/>
    <b v="0"/>
    <x v="1"/>
    <s v="USD"/>
    <b v="1"/>
    <n v="1405305000"/>
    <n v="1402612730"/>
    <b v="0"/>
    <n v="1"/>
    <b v="0"/>
    <n v="1"/>
    <n v="30"/>
    <x v="3"/>
    <s v="jazz"/>
    <x v="726"/>
    <d v="2014-07-14T02:30:00"/>
    <s v="music/jazz"/>
  </r>
  <r>
    <n v="727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x v="1"/>
    <x v="0"/>
    <x v="0"/>
    <b v="0"/>
    <x v="3"/>
    <s v="GBP"/>
    <b v="0"/>
    <n v="1417474761"/>
    <n v="1414879161"/>
    <b v="0"/>
    <n v="10"/>
    <b v="0"/>
    <n v="5"/>
    <n v="19.600000000000001"/>
    <x v="3"/>
    <s v="jazz"/>
    <x v="727"/>
    <d v="2014-12-01T22:59:21"/>
    <s v="music/jazz"/>
  </r>
  <r>
    <n v="728"/>
    <s v="Jazz CD:  Out of The Blue"/>
    <s v="Cool jazz with a New Orleans flavor."/>
    <n v="20000"/>
    <n v="100"/>
    <x v="1"/>
    <x v="1"/>
    <x v="1"/>
    <x v="0"/>
    <x v="0"/>
    <b v="0"/>
    <x v="1"/>
    <s v="USD"/>
    <b v="1"/>
    <n v="1355930645"/>
    <n v="1352906645"/>
    <b v="0"/>
    <n v="1"/>
    <b v="0"/>
    <n v="1"/>
    <n v="100"/>
    <x v="3"/>
    <s v="jazz"/>
    <x v="728"/>
    <d v="2012-12-19T15:24:05"/>
    <s v="music/jazz"/>
  </r>
  <r>
    <n v="729"/>
    <s v="MIAMI JAZZ PROJECT: TEST OF TIME RECORDING"/>
    <s v="Miami club band records powerhouse fusion album. You don't have to be a musician to understand the sound of jazz."/>
    <n v="5500"/>
    <n v="0"/>
    <x v="1"/>
    <x v="1"/>
    <x v="1"/>
    <x v="0"/>
    <x v="0"/>
    <b v="0"/>
    <x v="1"/>
    <s v="USD"/>
    <b v="1"/>
    <n v="1384448822"/>
    <n v="1381853222"/>
    <b v="0"/>
    <n v="0"/>
    <b v="0"/>
    <n v="0"/>
    <e v="#DIV/0!"/>
    <x v="3"/>
    <s v="jazz"/>
    <x v="729"/>
    <d v="2013-11-14T17:07:02"/>
    <s v="music/jazz"/>
  </r>
  <r>
    <n v="730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x v="1"/>
    <x v="0"/>
    <x v="0"/>
    <b v="0"/>
    <x v="1"/>
    <s v="USD"/>
    <b v="1"/>
    <n v="1323666376"/>
    <n v="1320033976"/>
    <b v="0"/>
    <n v="20"/>
    <b v="0"/>
    <n v="31"/>
    <n v="231.75"/>
    <x v="3"/>
    <s v="jazz"/>
    <x v="730"/>
    <d v="2011-12-12T05:06:16"/>
    <s v="music/jazz"/>
  </r>
  <r>
    <n v="731"/>
    <s v="THE JOEY MORANT PROJECT:   JAZZIFIED R'nB"/>
    <s v="Our goal is to help educate the world about jazz and its components; how it relates to love, romance, and success."/>
    <n v="27000"/>
    <n v="5680"/>
    <x v="1"/>
    <x v="1"/>
    <x v="1"/>
    <x v="0"/>
    <x v="0"/>
    <b v="0"/>
    <x v="1"/>
    <s v="USD"/>
    <b v="1"/>
    <n v="1412167393"/>
    <n v="1409143393"/>
    <b v="0"/>
    <n v="30"/>
    <b v="0"/>
    <n v="21"/>
    <n v="189.33333333333334"/>
    <x v="3"/>
    <s v="jazz"/>
    <x v="731"/>
    <d v="2014-10-01T12:43:13"/>
    <s v="music/jazz"/>
  </r>
  <r>
    <n v="732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x v="1"/>
    <x v="0"/>
    <x v="0"/>
    <b v="0"/>
    <x v="1"/>
    <s v="USD"/>
    <b v="1"/>
    <n v="1416614523"/>
    <n v="1414018923"/>
    <b v="0"/>
    <n v="6"/>
    <b v="0"/>
    <n v="2"/>
    <n v="55"/>
    <x v="3"/>
    <s v="jazz"/>
    <x v="732"/>
    <d v="2014-11-22T00:02:03"/>
    <s v="music/jazz"/>
  </r>
  <r>
    <n v="733"/>
    <s v="Africa Brass Master Class for youth"/>
    <s v="Cultural and jazz instructional classes for youth at Preservation Hall. Preserving traditional New Orleans jazz and it's African roots."/>
    <n v="3000"/>
    <n v="327"/>
    <x v="1"/>
    <x v="1"/>
    <x v="1"/>
    <x v="0"/>
    <x v="0"/>
    <b v="0"/>
    <x v="1"/>
    <s v="USD"/>
    <b v="1"/>
    <n v="1360795069"/>
    <n v="1358203069"/>
    <b v="0"/>
    <n v="15"/>
    <b v="0"/>
    <n v="11"/>
    <n v="21.8"/>
    <x v="3"/>
    <s v="jazz"/>
    <x v="733"/>
    <d v="2013-02-13T22:37:49"/>
    <s v="music/jazz"/>
  </r>
  <r>
    <n v="734"/>
    <s v="&quot;Never Let Me Go&quot; CD Recording Project"/>
    <s v="This project is a mix of original &amp; standard song selections.  This phase covers recording and package design expenses."/>
    <n v="6000"/>
    <n v="160"/>
    <x v="1"/>
    <x v="1"/>
    <x v="1"/>
    <x v="0"/>
    <x v="0"/>
    <b v="0"/>
    <x v="1"/>
    <s v="USD"/>
    <b v="1"/>
    <n v="1385590111"/>
    <n v="1382994511"/>
    <b v="0"/>
    <n v="5"/>
    <b v="0"/>
    <n v="3"/>
    <n v="32"/>
    <x v="3"/>
    <s v="jazz"/>
    <x v="734"/>
    <d v="2013-11-27T22:08:31"/>
    <s v="music/jazz"/>
  </r>
  <r>
    <n v="735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x v="1"/>
    <x v="0"/>
    <x v="0"/>
    <b v="0"/>
    <x v="1"/>
    <s v="USD"/>
    <b v="1"/>
    <n v="1278628800"/>
    <n v="1276043330"/>
    <b v="0"/>
    <n v="0"/>
    <b v="0"/>
    <n v="0"/>
    <e v="#DIV/0!"/>
    <x v="3"/>
    <s v="jazz"/>
    <x v="735"/>
    <d v="2010-07-08T22:40:00"/>
    <s v="music/jazz"/>
  </r>
  <r>
    <n v="736"/>
    <s v="JETRO DA SILVA FUNK PROJECT"/>
    <s v="Studio CD/DVD Solo project of Pianist &amp; Keyboardist Jetro da Silva"/>
    <n v="20000"/>
    <n v="0"/>
    <x v="1"/>
    <x v="1"/>
    <x v="1"/>
    <x v="0"/>
    <x v="0"/>
    <b v="0"/>
    <x v="1"/>
    <s v="USD"/>
    <b v="1"/>
    <n v="1337024695"/>
    <n v="1334432695"/>
    <b v="0"/>
    <n v="0"/>
    <b v="0"/>
    <n v="0"/>
    <e v="#DIV/0!"/>
    <x v="3"/>
    <s v="jazz"/>
    <x v="736"/>
    <d v="2012-05-14T19:44:55"/>
    <s v="music/jazz"/>
  </r>
  <r>
    <n v="737"/>
    <s v="In a Jazzy Motown"/>
    <s v="A real Motown Backup singer on 22 gold and platinum albums headlines her own Jazz CD of Motown songs."/>
    <n v="14500"/>
    <n v="1575"/>
    <x v="1"/>
    <x v="1"/>
    <x v="1"/>
    <x v="0"/>
    <x v="0"/>
    <b v="0"/>
    <x v="1"/>
    <s v="USD"/>
    <b v="1"/>
    <n v="1353196800"/>
    <n v="1348864913"/>
    <b v="0"/>
    <n v="28"/>
    <b v="0"/>
    <n v="11"/>
    <n v="56.25"/>
    <x v="3"/>
    <s v="jazz"/>
    <x v="737"/>
    <d v="2012-11-18T00:00:00"/>
    <s v="music/jazz"/>
  </r>
  <r>
    <n v="738"/>
    <s v="EXPERIMENTAL JAZZ STUDIO RECORDING"/>
    <s v="I am searching for monetary funding to go into a good recording studio and record experimental intuitive improv jazz."/>
    <n v="500"/>
    <n v="0"/>
    <x v="1"/>
    <x v="1"/>
    <x v="1"/>
    <x v="0"/>
    <x v="0"/>
    <b v="0"/>
    <x v="1"/>
    <s v="USD"/>
    <b v="1"/>
    <n v="1333946569"/>
    <n v="1331358169"/>
    <b v="0"/>
    <n v="0"/>
    <b v="0"/>
    <n v="0"/>
    <e v="#DIV/0!"/>
    <x v="3"/>
    <s v="jazz"/>
    <x v="738"/>
    <d v="2012-04-09T04:42:49"/>
    <s v="music/jazz"/>
  </r>
  <r>
    <n v="739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x v="1"/>
    <x v="0"/>
    <x v="0"/>
    <b v="0"/>
    <x v="1"/>
    <s v="USD"/>
    <b v="1"/>
    <n v="1277501520"/>
    <n v="1273874306"/>
    <b v="0"/>
    <n v="5"/>
    <b v="0"/>
    <n v="38"/>
    <n v="69"/>
    <x v="3"/>
    <s v="jazz"/>
    <x v="739"/>
    <d v="2010-06-25T21:32:00"/>
    <s v="music/jazz"/>
  </r>
  <r>
    <n v="740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x v="1"/>
    <x v="0"/>
    <x v="0"/>
    <b v="0"/>
    <x v="3"/>
    <s v="GBP"/>
    <b v="0"/>
    <n v="1395007200"/>
    <n v="1392021502"/>
    <b v="0"/>
    <n v="7"/>
    <b v="0"/>
    <n v="7"/>
    <n v="18.714285714285715"/>
    <x v="3"/>
    <s v="jazz"/>
    <x v="740"/>
    <d v="2014-03-16T22:00:00"/>
    <s v="music/jazz"/>
  </r>
  <r>
    <n v="741"/>
    <s v="Mandy Harvey Christmas Album"/>
    <s v="Help me to create my 3rd album, a Christmas CD with 16 Holiday/Original favorites!"/>
    <n v="9500"/>
    <n v="1381"/>
    <x v="1"/>
    <x v="1"/>
    <x v="1"/>
    <x v="0"/>
    <x v="0"/>
    <b v="0"/>
    <x v="1"/>
    <s v="USD"/>
    <b v="1"/>
    <n v="1363990545"/>
    <n v="1360106145"/>
    <b v="0"/>
    <n v="30"/>
    <b v="0"/>
    <n v="15"/>
    <n v="46.033333333333331"/>
    <x v="3"/>
    <s v="jazz"/>
    <x v="741"/>
    <d v="2013-03-22T22:15:45"/>
    <s v="music/jazz"/>
  </r>
  <r>
    <n v="742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x v="1"/>
    <x v="0"/>
    <x v="0"/>
    <b v="0"/>
    <x v="1"/>
    <s v="USD"/>
    <b v="1"/>
    <n v="1399867409"/>
    <n v="1394683409"/>
    <b v="0"/>
    <n v="2"/>
    <b v="0"/>
    <n v="6"/>
    <n v="60"/>
    <x v="3"/>
    <s v="jazz"/>
    <x v="742"/>
    <d v="2014-05-12T04:03:29"/>
    <s v="music/jazz"/>
  </r>
  <r>
    <n v="743"/>
    <s v="Kyle Krysa debut EP Ground Effect"/>
    <s v="Ground Effect is my first solo EP project intended to help promote Fusion and creative music music in Saskatchewan and Canada."/>
    <n v="5000"/>
    <n v="1520"/>
    <x v="1"/>
    <x v="1"/>
    <x v="1"/>
    <x v="0"/>
    <x v="0"/>
    <b v="0"/>
    <x v="2"/>
    <s v="CAD"/>
    <b v="1"/>
    <n v="1399183200"/>
    <n v="1396633284"/>
    <b v="0"/>
    <n v="30"/>
    <b v="0"/>
    <n v="30"/>
    <n v="50.666666666666664"/>
    <x v="3"/>
    <s v="jazz"/>
    <x v="743"/>
    <d v="2014-05-04T06:00:00"/>
    <s v="music/jazz"/>
  </r>
  <r>
    <n v="744"/>
    <s v="The Art of You Too"/>
    <s v="This vocal music and spoken word project uses the  gift of life,love,hope &amp; peace to enable people to see themselves as a masterpiece!"/>
    <n v="3500"/>
    <n v="50"/>
    <x v="1"/>
    <x v="1"/>
    <x v="1"/>
    <x v="0"/>
    <x v="0"/>
    <b v="0"/>
    <x v="1"/>
    <s v="USD"/>
    <b v="1"/>
    <n v="1454054429"/>
    <n v="1451462429"/>
    <b v="0"/>
    <n v="2"/>
    <b v="0"/>
    <n v="1"/>
    <n v="25"/>
    <x v="3"/>
    <s v="jazz"/>
    <x v="744"/>
    <d v="2016-01-29T08:00:29"/>
    <s v="music/jazz"/>
  </r>
  <r>
    <n v="745"/>
    <s v="Jazz Singer, Marti Mendenhall Live Concert Recording"/>
    <s v="A CD of a live Jazz concert featuring Marti Mendenhall, George Mitchell, Scott Steed and Todd Strait."/>
    <n v="1400"/>
    <n v="0"/>
    <x v="1"/>
    <x v="1"/>
    <x v="1"/>
    <x v="0"/>
    <x v="0"/>
    <b v="0"/>
    <x v="1"/>
    <s v="USD"/>
    <b v="1"/>
    <n v="1326916800"/>
    <n v="1323131689"/>
    <b v="0"/>
    <n v="0"/>
    <b v="0"/>
    <n v="0"/>
    <e v="#DIV/0!"/>
    <x v="3"/>
    <s v="jazz"/>
    <x v="745"/>
    <d v="2012-01-18T20:00:00"/>
    <s v="music/jazz"/>
  </r>
  <r>
    <n v="746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x v="1"/>
    <x v="0"/>
    <x v="0"/>
    <b v="0"/>
    <x v="1"/>
    <s v="USD"/>
    <b v="1"/>
    <n v="1383509357"/>
    <n v="1380913757"/>
    <b v="0"/>
    <n v="2"/>
    <b v="0"/>
    <n v="1"/>
    <n v="20"/>
    <x v="3"/>
    <s v="jazz"/>
    <x v="746"/>
    <d v="2013-11-03T20:09:17"/>
    <s v="music/jazz"/>
  </r>
  <r>
    <n v="747"/>
    <s v="Celebrating American Jazz &amp; Soul Music"/>
    <s v="Creating new avenues of exposure for young Jazz &amp; Soul artists_x000a_to express their Art of Music."/>
    <n v="7000"/>
    <n v="25"/>
    <x v="1"/>
    <x v="1"/>
    <x v="1"/>
    <x v="0"/>
    <x v="0"/>
    <b v="0"/>
    <x v="1"/>
    <s v="USD"/>
    <b v="1"/>
    <n v="1346585448"/>
    <n v="1343993448"/>
    <b v="0"/>
    <n v="1"/>
    <b v="0"/>
    <n v="0"/>
    <n v="25"/>
    <x v="3"/>
    <s v="jazz"/>
    <x v="747"/>
    <d v="2012-09-02T11:30:48"/>
    <s v="music/jazz"/>
  </r>
  <r>
    <n v="748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x v="1"/>
    <x v="0"/>
    <x v="0"/>
    <b v="0"/>
    <x v="1"/>
    <s v="USD"/>
    <b v="1"/>
    <n v="1372622280"/>
    <n v="1369246738"/>
    <b v="0"/>
    <n v="2"/>
    <b v="0"/>
    <n v="1"/>
    <n v="20"/>
    <x v="3"/>
    <s v="jazz"/>
    <x v="748"/>
    <d v="2013-06-30T19:58:00"/>
    <s v="music/jazz"/>
  </r>
  <r>
    <n v="749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x v="1"/>
    <x v="0"/>
    <x v="0"/>
    <b v="0"/>
    <x v="1"/>
    <s v="USD"/>
    <b v="1"/>
    <n v="1439251926"/>
    <n v="1435363926"/>
    <b v="0"/>
    <n v="14"/>
    <b v="0"/>
    <n v="17"/>
    <n v="110.28571428571429"/>
    <x v="1"/>
    <s v="wearables"/>
    <x v="749"/>
    <d v="2015-08-11T00:12:06"/>
    <s v="technology/wearables"/>
  </r>
  <r>
    <n v="750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x v="1"/>
    <x v="0"/>
    <x v="0"/>
    <b v="0"/>
    <x v="1"/>
    <s v="USD"/>
    <b v="1"/>
    <n v="1486693145"/>
    <n v="1484101145"/>
    <b v="0"/>
    <n v="31"/>
    <b v="0"/>
    <n v="2"/>
    <n v="37.451612903225808"/>
    <x v="1"/>
    <s v="wearables"/>
    <x v="750"/>
    <d v="2017-02-10T02:19:05"/>
    <s v="technology/wearables"/>
  </r>
  <r>
    <n v="751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x v="1"/>
    <x v="0"/>
    <x v="0"/>
    <b v="0"/>
    <x v="1"/>
    <s v="USD"/>
    <b v="1"/>
    <n v="1455826460"/>
    <n v="1452716060"/>
    <b v="0"/>
    <n v="16"/>
    <b v="0"/>
    <n v="9"/>
    <n v="41.75"/>
    <x v="1"/>
    <s v="wearables"/>
    <x v="751"/>
    <d v="2016-02-18T20:14:20"/>
    <s v="technology/wearables"/>
  </r>
  <r>
    <n v="752"/>
    <s v="SleepMode"/>
    <s v="A mask for home or travel that will give you the best, undisturbed sleep of your life."/>
    <n v="3000"/>
    <n v="289"/>
    <x v="1"/>
    <x v="1"/>
    <x v="1"/>
    <x v="0"/>
    <x v="0"/>
    <b v="0"/>
    <x v="1"/>
    <s v="USD"/>
    <b v="1"/>
    <n v="1480438905"/>
    <n v="1477843305"/>
    <b v="0"/>
    <n v="12"/>
    <b v="0"/>
    <n v="10"/>
    <n v="24.083333333333332"/>
    <x v="1"/>
    <s v="wearables"/>
    <x v="752"/>
    <d v="2016-11-29T17:01:45"/>
    <s v="technology/wearables"/>
  </r>
  <r>
    <n v="753"/>
    <s v="RoamingTails, The Connected Pet Tag"/>
    <s v="Find your pet when it's missing, digitally store pet-related information, and locate pet friend establishments and services."/>
    <n v="50000"/>
    <n v="6663"/>
    <x v="1"/>
    <x v="1"/>
    <x v="1"/>
    <x v="0"/>
    <x v="0"/>
    <b v="0"/>
    <x v="1"/>
    <s v="USD"/>
    <b v="1"/>
    <n v="1460988000"/>
    <n v="1458050450"/>
    <b v="0"/>
    <n v="96"/>
    <b v="0"/>
    <n v="13"/>
    <n v="69.40625"/>
    <x v="1"/>
    <s v="wearables"/>
    <x v="753"/>
    <d v="2016-04-18T14:00:00"/>
    <s v="technology/wearables"/>
  </r>
  <r>
    <n v="754"/>
    <s v="CT BAND"/>
    <s v="Make your watch Smart ! CT Band is an ultra-thin, high-tech smart watch-strap awarded twice at CES 2017 las vegas"/>
    <n v="100000"/>
    <n v="2484"/>
    <x v="1"/>
    <x v="1"/>
    <x v="1"/>
    <x v="0"/>
    <x v="0"/>
    <b v="0"/>
    <x v="7"/>
    <s v="EUR"/>
    <b v="0"/>
    <n v="1487462340"/>
    <n v="1482958626"/>
    <b v="0"/>
    <n v="16"/>
    <b v="0"/>
    <n v="2"/>
    <n v="155.25"/>
    <x v="1"/>
    <s v="wearables"/>
    <x v="754"/>
    <d v="2017-02-18T23:59:00"/>
    <s v="technology/wearables"/>
  </r>
  <r>
    <n v="755"/>
    <s v="OmniTrade Apron"/>
    <s v="Soft edged-Hard working. The perfect wearable organization for the home and professional shop."/>
    <n v="15000"/>
    <n v="286"/>
    <x v="1"/>
    <x v="1"/>
    <x v="1"/>
    <x v="0"/>
    <x v="0"/>
    <b v="0"/>
    <x v="1"/>
    <s v="USD"/>
    <b v="1"/>
    <n v="1473444048"/>
    <n v="1470852048"/>
    <b v="0"/>
    <n v="5"/>
    <b v="0"/>
    <n v="2"/>
    <n v="57.2"/>
    <x v="1"/>
    <s v="wearables"/>
    <x v="755"/>
    <d v="2016-09-09T18:00:48"/>
    <s v="technology/wearables"/>
  </r>
  <r>
    <n v="756"/>
    <s v="PAKPOWER, The CCP Pack"/>
    <s v="The CCP Pack is a bag that charges your smartphones and tablets on the go! Also holds small important items. &quot;Never Without Power&quot;."/>
    <n v="850"/>
    <n v="0"/>
    <x v="1"/>
    <x v="1"/>
    <x v="1"/>
    <x v="0"/>
    <x v="0"/>
    <b v="0"/>
    <x v="1"/>
    <s v="USD"/>
    <b v="1"/>
    <n v="1467312306"/>
    <n v="1462128306"/>
    <b v="0"/>
    <n v="0"/>
    <b v="0"/>
    <n v="0"/>
    <e v="#DIV/0!"/>
    <x v="1"/>
    <s v="wearables"/>
    <x v="756"/>
    <d v="2016-06-30T18:45:06"/>
    <s v="technology/wearables"/>
  </r>
  <r>
    <n v="757"/>
    <s v="Led Shirt - WiFi Controlled"/>
    <s v="T-Shirt with Led panel controlled by Android app over WiFi. _x000a_Multiple shirts, games, text, video effects support,"/>
    <n v="4000"/>
    <n v="480"/>
    <x v="1"/>
    <x v="1"/>
    <x v="1"/>
    <x v="0"/>
    <x v="0"/>
    <b v="0"/>
    <x v="6"/>
    <s v="EUR"/>
    <b v="0"/>
    <n v="1457812364"/>
    <n v="1455220364"/>
    <b v="0"/>
    <n v="8"/>
    <b v="0"/>
    <n v="12"/>
    <n v="60"/>
    <x v="1"/>
    <s v="wearables"/>
    <x v="757"/>
    <d v="2016-03-12T19:52:44"/>
    <s v="technology/wearables"/>
  </r>
  <r>
    <n v="758"/>
    <s v="INBED"/>
    <s v="Der INBED ist ein innovatives Multisensor-Wearable fÃ¼r die SturzprÃ¤vention motorisch eingeschrÃ¤nkter Personen."/>
    <n v="20000"/>
    <n v="273"/>
    <x v="1"/>
    <x v="1"/>
    <x v="1"/>
    <x v="0"/>
    <x v="0"/>
    <b v="0"/>
    <x v="11"/>
    <s v="EUR"/>
    <b v="0"/>
    <n v="1456016576"/>
    <n v="1450832576"/>
    <b v="0"/>
    <n v="7"/>
    <b v="0"/>
    <n v="1"/>
    <n v="39"/>
    <x v="1"/>
    <s v="wearables"/>
    <x v="758"/>
    <d v="2016-02-21T01:02:56"/>
    <s v="technology/wearables"/>
  </r>
  <r>
    <n v="759"/>
    <s v="EZC Smartlight"/>
    <s v="Rider worn tail light brake light. Adheres to virtually any coat, jacket or vest. Stays on even when you get off."/>
    <n v="5000"/>
    <n v="1402"/>
    <x v="1"/>
    <x v="1"/>
    <x v="1"/>
    <x v="0"/>
    <x v="0"/>
    <b v="0"/>
    <x v="2"/>
    <s v="CAD"/>
    <b v="1"/>
    <n v="1453053661"/>
    <n v="1450461661"/>
    <b v="0"/>
    <n v="24"/>
    <b v="0"/>
    <n v="28"/>
    <n v="58.416666666666664"/>
    <x v="1"/>
    <s v="wearables"/>
    <x v="759"/>
    <d v="2016-01-17T18:01:01"/>
    <s v="technology/wearables"/>
  </r>
  <r>
    <n v="760"/>
    <s v="Smart Harness"/>
    <s v="Revolutionizing the way we walk our dogs!"/>
    <n v="50000"/>
    <n v="19195"/>
    <x v="1"/>
    <x v="1"/>
    <x v="1"/>
    <x v="0"/>
    <x v="0"/>
    <b v="0"/>
    <x v="1"/>
    <s v="USD"/>
    <b v="1"/>
    <n v="1465054872"/>
    <n v="1461166872"/>
    <b v="0"/>
    <n v="121"/>
    <b v="0"/>
    <n v="38"/>
    <n v="158.63636363636363"/>
    <x v="1"/>
    <s v="wearables"/>
    <x v="760"/>
    <d v="2016-06-04T15:41:12"/>
    <s v="technology/wearables"/>
  </r>
  <r>
    <n v="761"/>
    <s v="Audionoggin - Join the Earvolution"/>
    <s v="Audionoggin: Wireless personal surround sound for the athlete in everyone."/>
    <n v="49000"/>
    <n v="19572"/>
    <x v="1"/>
    <x v="1"/>
    <x v="1"/>
    <x v="0"/>
    <x v="0"/>
    <b v="0"/>
    <x v="1"/>
    <s v="USD"/>
    <b v="1"/>
    <n v="1479483812"/>
    <n v="1476888212"/>
    <b v="0"/>
    <n v="196"/>
    <b v="0"/>
    <n v="40"/>
    <n v="99.857142857142861"/>
    <x v="1"/>
    <s v="wearables"/>
    <x v="761"/>
    <d v="2016-11-18T15:43:32"/>
    <s v="technology/wearables"/>
  </r>
  <r>
    <n v="762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x v="1"/>
    <x v="0"/>
    <x v="0"/>
    <b v="0"/>
    <x v="1"/>
    <s v="USD"/>
    <b v="1"/>
    <n v="1422158199"/>
    <n v="1419566199"/>
    <b v="0"/>
    <n v="5"/>
    <b v="0"/>
    <n v="1"/>
    <n v="25.2"/>
    <x v="1"/>
    <s v="wearables"/>
    <x v="762"/>
    <d v="2015-01-25T03:56:39"/>
    <s v="technology/wearables"/>
  </r>
  <r>
    <n v="763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x v="1"/>
    <x v="0"/>
    <x v="0"/>
    <b v="0"/>
    <x v="1"/>
    <s v="USD"/>
    <b v="1"/>
    <n v="1440100839"/>
    <n v="1436472039"/>
    <b v="0"/>
    <n v="73"/>
    <b v="0"/>
    <n v="43"/>
    <n v="89.191780821917803"/>
    <x v="1"/>
    <s v="wearables"/>
    <x v="763"/>
    <d v="2015-08-20T20:00:39"/>
    <s v="technology/wearables"/>
  </r>
  <r>
    <n v="764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x v="1"/>
    <x v="0"/>
    <x v="0"/>
    <b v="0"/>
    <x v="1"/>
    <s v="USD"/>
    <b v="1"/>
    <n v="1473750300"/>
    <n v="1470294300"/>
    <b v="0"/>
    <n v="93"/>
    <b v="0"/>
    <n v="6"/>
    <n v="182.6236559139785"/>
    <x v="1"/>
    <s v="wearables"/>
    <x v="764"/>
    <d v="2016-09-13T07:05:00"/>
    <s v="technology/wearables"/>
  </r>
  <r>
    <n v="765"/>
    <s v="SemiYours"/>
    <s v="You can rent out your Car with Uber. _x000a_You can rent out your Home with Airbnb. _x000a_Now you can rent out your CLOSET with SemiYOURS!"/>
    <n v="50000"/>
    <n v="861"/>
    <x v="1"/>
    <x v="1"/>
    <x v="1"/>
    <x v="0"/>
    <x v="0"/>
    <b v="0"/>
    <x v="1"/>
    <s v="USD"/>
    <b v="1"/>
    <n v="1430081759"/>
    <n v="1424901359"/>
    <b v="0"/>
    <n v="17"/>
    <b v="0"/>
    <n v="2"/>
    <n v="50.647058823529413"/>
    <x v="1"/>
    <s v="wearables"/>
    <x v="765"/>
    <d v="2015-04-26T20:55:59"/>
    <s v="technology/wearables"/>
  </r>
  <r>
    <n v="766"/>
    <s v="DUALBAND, the Leather NFC Smart Watch Band"/>
    <s v="A Leather Smart watch Band, that NEVER needs to be charged for only $37!"/>
    <n v="12000"/>
    <n v="233"/>
    <x v="1"/>
    <x v="1"/>
    <x v="1"/>
    <x v="0"/>
    <x v="0"/>
    <b v="0"/>
    <x v="1"/>
    <s v="USD"/>
    <b v="1"/>
    <n v="1479392133"/>
    <n v="1476710133"/>
    <b v="0"/>
    <n v="7"/>
    <b v="0"/>
    <n v="2"/>
    <n v="33.285714285714285"/>
    <x v="1"/>
    <s v="wearables"/>
    <x v="766"/>
    <d v="2016-11-17T14:15:33"/>
    <s v="technology/wearables"/>
  </r>
  <r>
    <n v="767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x v="1"/>
    <x v="0"/>
    <x v="0"/>
    <b v="0"/>
    <x v="1"/>
    <s v="USD"/>
    <b v="1"/>
    <n v="1428641940"/>
    <n v="1426792563"/>
    <b v="0"/>
    <n v="17"/>
    <b v="0"/>
    <n v="11"/>
    <n v="51.823529411764703"/>
    <x v="1"/>
    <s v="wearables"/>
    <x v="767"/>
    <d v="2015-04-10T04:59:00"/>
    <s v="technology/wearables"/>
  </r>
  <r>
    <n v="768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x v="1"/>
    <x v="0"/>
    <x v="0"/>
    <b v="0"/>
    <x v="1"/>
    <s v="USD"/>
    <b v="1"/>
    <n v="1421640665"/>
    <n v="1419048665"/>
    <b v="0"/>
    <n v="171"/>
    <b v="0"/>
    <n v="39"/>
    <n v="113.62573099415205"/>
    <x v="1"/>
    <s v="wearables"/>
    <x v="768"/>
    <d v="2015-01-19T04:11:05"/>
    <s v="technology/wearables"/>
  </r>
  <r>
    <n v="769"/>
    <s v="Kai - Turn any pair of Glasses into Smart Glasses!"/>
    <s v="Kai sits right behind your ear and lets you access a smart voice interface 24/7. Call, text, search, and even call an Uber."/>
    <n v="55650"/>
    <n v="25655"/>
    <x v="1"/>
    <x v="1"/>
    <x v="1"/>
    <x v="0"/>
    <x v="0"/>
    <b v="0"/>
    <x v="1"/>
    <s v="USD"/>
    <b v="1"/>
    <n v="1489500155"/>
    <n v="1485874955"/>
    <b v="0"/>
    <n v="188"/>
    <b v="0"/>
    <n v="46"/>
    <n v="136.46276595744681"/>
    <x v="1"/>
    <s v="wearables"/>
    <x v="769"/>
    <d v="2017-03-14T14:02:35"/>
    <s v="technology/wearables"/>
  </r>
  <r>
    <n v="770"/>
    <s v="The first personal trainer and diet coach for your dog!"/>
    <s v="Active, happy &amp; healthy together! _x000a_Thatâ€™s our mission for all dogs and their parents."/>
    <n v="95000"/>
    <n v="40079"/>
    <x v="1"/>
    <x v="1"/>
    <x v="1"/>
    <x v="0"/>
    <x v="0"/>
    <b v="0"/>
    <x v="1"/>
    <s v="USD"/>
    <b v="1"/>
    <n v="1487617200"/>
    <n v="1483634335"/>
    <b v="0"/>
    <n v="110"/>
    <b v="0"/>
    <n v="42"/>
    <n v="364.35454545454547"/>
    <x v="1"/>
    <s v="wearables"/>
    <x v="770"/>
    <d v="2017-02-20T19:00:00"/>
    <s v="technology/wearables"/>
  </r>
  <r>
    <n v="771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x v="1"/>
    <x v="0"/>
    <x v="0"/>
    <b v="0"/>
    <x v="1"/>
    <s v="USD"/>
    <b v="1"/>
    <n v="1455210353"/>
    <n v="1451927153"/>
    <b v="0"/>
    <n v="37"/>
    <b v="0"/>
    <n v="28"/>
    <n v="19.243243243243242"/>
    <x v="1"/>
    <s v="wearables"/>
    <x v="771"/>
    <d v="2016-02-11T17:05:53"/>
    <s v="technology/wearables"/>
  </r>
  <r>
    <n v="772"/>
    <s v="The Ultimate Learning Center"/>
    <s v="WE are molding an educated, motivated, non violent GENERATION!"/>
    <n v="35000"/>
    <n v="377"/>
    <x v="1"/>
    <x v="1"/>
    <x v="1"/>
    <x v="0"/>
    <x v="0"/>
    <b v="0"/>
    <x v="1"/>
    <s v="USD"/>
    <b v="1"/>
    <n v="1476717319"/>
    <n v="1473693319"/>
    <b v="0"/>
    <n v="9"/>
    <b v="0"/>
    <n v="1"/>
    <n v="41.888888888888886"/>
    <x v="1"/>
    <s v="wearables"/>
    <x v="772"/>
    <d v="2016-10-17T15:15:19"/>
    <s v="technology/wearables"/>
  </r>
  <r>
    <n v="773"/>
    <s v="GoMote: a remote control for your smartphone"/>
    <s v="Tired of fumbling around for the audio controls on your phone?  Easily control your music with the GoMote and a click of your thumb."/>
    <n v="110000"/>
    <n v="879"/>
    <x v="1"/>
    <x v="1"/>
    <x v="1"/>
    <x v="0"/>
    <x v="0"/>
    <b v="0"/>
    <x v="2"/>
    <s v="CAD"/>
    <b v="1"/>
    <n v="1441119919"/>
    <n v="1437663919"/>
    <b v="0"/>
    <n v="29"/>
    <b v="0"/>
    <n v="1"/>
    <n v="30.310344827586206"/>
    <x v="1"/>
    <s v="wearables"/>
    <x v="773"/>
    <d v="2015-09-01T15:05:19"/>
    <s v="technology/wearables"/>
  </r>
  <r>
    <n v="774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x v="1"/>
    <x v="0"/>
    <x v="0"/>
    <b v="0"/>
    <x v="1"/>
    <s v="USD"/>
    <b v="1"/>
    <n v="1477454340"/>
    <n v="1474676646"/>
    <b v="0"/>
    <n v="6"/>
    <b v="0"/>
    <n v="1"/>
    <n v="49.666666666666664"/>
    <x v="1"/>
    <s v="wearables"/>
    <x v="774"/>
    <d v="2016-10-26T03:59:00"/>
    <s v="technology/wearables"/>
  </r>
  <r>
    <n v="775"/>
    <s v="ICE SHIRT; Running, Multi-Sport, Cycling, Athletic Wear"/>
    <s v="ICE SHIRT; running, multi-sport, cycling, &amp; athletic wear shirts that hold melting ice to cool you on hot days."/>
    <n v="12000"/>
    <n v="1776"/>
    <x v="1"/>
    <x v="1"/>
    <x v="1"/>
    <x v="0"/>
    <x v="0"/>
    <b v="0"/>
    <x v="1"/>
    <s v="USD"/>
    <b v="1"/>
    <n v="1475766932"/>
    <n v="1473174932"/>
    <b v="0"/>
    <n v="30"/>
    <b v="0"/>
    <n v="15"/>
    <n v="59.2"/>
    <x v="1"/>
    <s v="wearables"/>
    <x v="775"/>
    <d v="2016-10-06T15:15:32"/>
    <s v="technology/wearables"/>
  </r>
  <r>
    <n v="776"/>
    <s v="Better Beanie"/>
    <s v="Better Beanie is the new therapeutic wearable designed to assist you while keeping your hands free."/>
    <n v="20000"/>
    <n v="3562"/>
    <x v="1"/>
    <x v="1"/>
    <x v="1"/>
    <x v="0"/>
    <x v="0"/>
    <b v="0"/>
    <x v="1"/>
    <s v="USD"/>
    <b v="1"/>
    <n v="1461301574"/>
    <n v="1456121174"/>
    <b v="0"/>
    <n v="81"/>
    <b v="0"/>
    <n v="18"/>
    <n v="43.97530864197531"/>
    <x v="1"/>
    <s v="wearables"/>
    <x v="776"/>
    <d v="2016-04-22T05:06:14"/>
    <s v="technology/wearables"/>
  </r>
  <r>
    <n v="777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x v="1"/>
    <x v="0"/>
    <x v="0"/>
    <b v="0"/>
    <x v="1"/>
    <s v="USD"/>
    <b v="1"/>
    <n v="1408134034"/>
    <n v="1405542034"/>
    <b v="0"/>
    <n v="4"/>
    <b v="0"/>
    <n v="1"/>
    <n v="26.5"/>
    <x v="1"/>
    <s v="wearables"/>
    <x v="777"/>
    <d v="2014-08-15T20:20:34"/>
    <s v="technology/wearables"/>
  </r>
  <r>
    <n v="778"/>
    <s v="Make 100 | Geek &amp; Chic: Smart Safety Jewelry."/>
    <s v="Geek &amp; Chic Smart Jewelry Collection, Wearables Meet Style!"/>
    <n v="30000"/>
    <n v="14000"/>
    <x v="1"/>
    <x v="1"/>
    <x v="1"/>
    <x v="0"/>
    <x v="0"/>
    <b v="0"/>
    <x v="12"/>
    <s v="MXN"/>
    <b v="1"/>
    <n v="1486624607"/>
    <n v="1483773407"/>
    <b v="0"/>
    <n v="11"/>
    <b v="0"/>
    <n v="47"/>
    <n v="1272.7272727272727"/>
    <x v="1"/>
    <s v="wearables"/>
    <x v="778"/>
    <d v="2017-02-09T07:16:47"/>
    <s v="technology/wearables"/>
  </r>
  <r>
    <n v="779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"/>
    <x v="1"/>
    <x v="0"/>
    <x v="0"/>
    <b v="0"/>
    <x v="2"/>
    <s v="CAD"/>
    <b v="1"/>
    <n v="1485147540"/>
    <n v="1481951853"/>
    <b v="0"/>
    <n v="14"/>
    <b v="0"/>
    <n v="46"/>
    <n v="164"/>
    <x v="1"/>
    <s v="wearables"/>
    <x v="779"/>
    <d v="2017-01-23T04:59:00"/>
    <s v="technology/wearables"/>
  </r>
  <r>
    <n v="780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x v="1"/>
    <x v="0"/>
    <x v="0"/>
    <b v="0"/>
    <x v="1"/>
    <s v="USD"/>
    <b v="1"/>
    <n v="1433178060"/>
    <n v="1429290060"/>
    <b v="0"/>
    <n v="5"/>
    <b v="0"/>
    <n v="0"/>
    <n v="45.2"/>
    <x v="1"/>
    <s v="wearables"/>
    <x v="780"/>
    <d v="2015-06-01T17:01:00"/>
    <s v="technology/wearables"/>
  </r>
  <r>
    <n v="781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x v="1"/>
    <x v="0"/>
    <x v="0"/>
    <b v="0"/>
    <x v="1"/>
    <s v="USD"/>
    <b v="1"/>
    <n v="1409813940"/>
    <n v="1407271598"/>
    <b v="0"/>
    <n v="45"/>
    <b v="0"/>
    <n v="35"/>
    <n v="153.88888888888889"/>
    <x v="1"/>
    <s v="wearables"/>
    <x v="781"/>
    <d v="2014-09-04T06:59:00"/>
    <s v="technology/wearables"/>
  </r>
  <r>
    <n v="782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x v="1"/>
    <x v="0"/>
    <x v="0"/>
    <b v="0"/>
    <x v="1"/>
    <s v="USD"/>
    <b v="1"/>
    <n v="1447032093"/>
    <n v="1441844493"/>
    <b v="0"/>
    <n v="8"/>
    <b v="0"/>
    <n v="2"/>
    <n v="51.375"/>
    <x v="1"/>
    <s v="wearables"/>
    <x v="782"/>
    <d v="2015-11-09T01:21:33"/>
    <s v="technology/wearables"/>
  </r>
  <r>
    <n v="783"/>
    <s v="KneeJack"/>
    <s v="The device that allows those with artificial knees or arthritic knees to kneel down without putting pressure on their knees."/>
    <n v="50000"/>
    <n v="280"/>
    <x v="1"/>
    <x v="1"/>
    <x v="1"/>
    <x v="0"/>
    <x v="0"/>
    <b v="0"/>
    <x v="1"/>
    <s v="USD"/>
    <b v="1"/>
    <n v="1458925156"/>
    <n v="1456336756"/>
    <b v="0"/>
    <n v="3"/>
    <b v="0"/>
    <n v="1"/>
    <n v="93.333333333333329"/>
    <x v="1"/>
    <s v="wearables"/>
    <x v="783"/>
    <d v="2016-03-25T16:59:16"/>
    <s v="technology/wearables"/>
  </r>
  <r>
    <n v="784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x v="1"/>
    <x v="0"/>
    <x v="0"/>
    <b v="0"/>
    <x v="1"/>
    <s v="USD"/>
    <b v="1"/>
    <n v="1467132185"/>
    <n v="1461948185"/>
    <b v="0"/>
    <n v="24"/>
    <b v="0"/>
    <n v="3"/>
    <n v="108.625"/>
    <x v="1"/>
    <s v="wearables"/>
    <x v="784"/>
    <d v="2016-06-28T16:43:05"/>
    <s v="technology/wearables"/>
  </r>
  <r>
    <n v="785"/>
    <s v="Cinnamon II The Ultimate Retro Smartwatch"/>
    <s v="The Cinnamon II is an AppleÂ® ][ compatible wrist watch. Featuring 32k of memory and a 1 Mhz cpu. It's the ultimate in geek fashion."/>
    <n v="150000"/>
    <n v="2889"/>
    <x v="1"/>
    <x v="1"/>
    <x v="1"/>
    <x v="0"/>
    <x v="0"/>
    <b v="0"/>
    <x v="5"/>
    <s v="AUD"/>
    <b v="1"/>
    <n v="1439515497"/>
    <n v="1435627497"/>
    <b v="0"/>
    <n v="18"/>
    <b v="0"/>
    <n v="2"/>
    <n v="160.5"/>
    <x v="1"/>
    <s v="wearables"/>
    <x v="785"/>
    <d v="2015-08-14T01:24:57"/>
    <s v="technology/wearables"/>
  </r>
  <r>
    <n v="786"/>
    <s v="S2SA - Sport to Strap Adapter for Samsung Gear S2 Sport (3G)"/>
    <s v="The unique adapter to apply standard watch straps at your Samsung Gear S2 Sport and Sport 3G! Small, functional and handsome."/>
    <n v="2700"/>
    <n v="909"/>
    <x v="1"/>
    <x v="1"/>
    <x v="1"/>
    <x v="0"/>
    <x v="0"/>
    <b v="0"/>
    <x v="17"/>
    <s v="EUR"/>
    <b v="0"/>
    <n v="1456094197"/>
    <n v="1453502197"/>
    <b v="0"/>
    <n v="12"/>
    <b v="0"/>
    <n v="34"/>
    <n v="75.75"/>
    <x v="1"/>
    <s v="wearables"/>
    <x v="786"/>
    <d v="2016-02-21T22:36:37"/>
    <s v="technology/wearables"/>
  </r>
  <r>
    <n v="787"/>
    <s v="hidn tempo - a wearable stress coach"/>
    <s v="hidn tempo is an intelligent watch band that allows you to monitor your stress and manage it anywhere, anytime."/>
    <n v="172889"/>
    <n v="97273"/>
    <x v="1"/>
    <x v="1"/>
    <x v="1"/>
    <x v="0"/>
    <x v="0"/>
    <b v="0"/>
    <x v="10"/>
    <s v="SEK"/>
    <b v="1"/>
    <n v="1456385101"/>
    <n v="1453793101"/>
    <b v="0"/>
    <n v="123"/>
    <b v="0"/>
    <n v="56"/>
    <n v="790.83739837398377"/>
    <x v="1"/>
    <s v="wearables"/>
    <x v="787"/>
    <d v="2016-02-25T07:25:01"/>
    <s v="technology/wearables"/>
  </r>
  <r>
    <n v="788"/>
    <s v="Trequant - First Wearable for Tremors"/>
    <s v="Trequant is specifically designed for people with tremors. It helps them to track and analyse their tremors for better understanding."/>
    <n v="35000"/>
    <n v="28986.16"/>
    <x v="1"/>
    <x v="1"/>
    <x v="1"/>
    <x v="0"/>
    <x v="0"/>
    <b v="0"/>
    <x v="1"/>
    <s v="USD"/>
    <b v="1"/>
    <n v="1466449140"/>
    <n v="1463392828"/>
    <b v="0"/>
    <n v="96"/>
    <b v="0"/>
    <n v="83"/>
    <n v="301.93916666666667"/>
    <x v="1"/>
    <s v="wearables"/>
    <x v="788"/>
    <d v="2016-06-20T18:59:00"/>
    <s v="technology/wearables"/>
  </r>
  <r>
    <n v="789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x v="1"/>
    <x v="0"/>
    <x v="0"/>
    <b v="0"/>
    <x v="1"/>
    <s v="USD"/>
    <b v="1"/>
    <n v="1417387322"/>
    <n v="1413495722"/>
    <b v="0"/>
    <n v="31"/>
    <b v="0"/>
    <n v="15"/>
    <n v="47.935483870967744"/>
    <x v="1"/>
    <s v="wearables"/>
    <x v="789"/>
    <d v="2014-11-30T22:42:02"/>
    <s v="technology/wearables"/>
  </r>
  <r>
    <n v="790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x v="1"/>
    <x v="0"/>
    <x v="0"/>
    <b v="0"/>
    <x v="1"/>
    <s v="USD"/>
    <b v="1"/>
    <n v="1407624222"/>
    <n v="1405032222"/>
    <b v="0"/>
    <n v="4"/>
    <b v="0"/>
    <n v="0"/>
    <n v="2.75"/>
    <x v="1"/>
    <s v="wearables"/>
    <x v="790"/>
    <d v="2014-08-09T22:43:42"/>
    <s v="technology/wearables"/>
  </r>
  <r>
    <n v="791"/>
    <s v="Smart 2-in-1 I-PHONE HANDLE/WALLETtm"/>
    <s v="revolutonary ultra-slim 2-in-1 Smart  2-in-1 I-PHONE handle/WALLETtm with 360 rotatiion"/>
    <n v="17500"/>
    <n v="3"/>
    <x v="1"/>
    <x v="1"/>
    <x v="1"/>
    <x v="0"/>
    <x v="0"/>
    <b v="0"/>
    <x v="1"/>
    <s v="USD"/>
    <b v="1"/>
    <n v="1475431486"/>
    <n v="1472839486"/>
    <b v="0"/>
    <n v="3"/>
    <b v="0"/>
    <n v="0"/>
    <n v="1"/>
    <x v="1"/>
    <s v="wearables"/>
    <x v="791"/>
    <d v="2016-10-02T18:04:46"/>
    <s v="technology/wearables"/>
  </r>
  <r>
    <n v="792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"/>
    <x v="1"/>
    <x v="0"/>
    <x v="0"/>
    <b v="0"/>
    <x v="14"/>
    <s v="EUR"/>
    <b v="0"/>
    <n v="1471985640"/>
    <n v="1469289685"/>
    <b v="0"/>
    <n v="179"/>
    <b v="0"/>
    <n v="30"/>
    <n v="171.79329608938548"/>
    <x v="1"/>
    <s v="wearables"/>
    <x v="792"/>
    <d v="2016-08-23T20:54:00"/>
    <s v="technology/wearables"/>
  </r>
  <r>
    <n v="793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x v="1"/>
    <x v="0"/>
    <x v="0"/>
    <b v="0"/>
    <x v="1"/>
    <s v="USD"/>
    <b v="1"/>
    <n v="1427507208"/>
    <n v="1424918808"/>
    <b v="0"/>
    <n v="3"/>
    <b v="0"/>
    <n v="1"/>
    <n v="35.333333333333336"/>
    <x v="1"/>
    <s v="wearables"/>
    <x v="793"/>
    <d v="2015-03-28T01:46:48"/>
    <s v="technology/wearables"/>
  </r>
  <r>
    <n v="794"/>
    <s v="Cardiglow : Fitness Tracker and Biofeedback Device"/>
    <s v="Make your heart shine and watch it work! Cardiglow tracks improvements, times intervals and translates heart rate into color."/>
    <n v="30000"/>
    <n v="1888"/>
    <x v="1"/>
    <x v="1"/>
    <x v="1"/>
    <x v="0"/>
    <x v="0"/>
    <b v="0"/>
    <x v="11"/>
    <s v="EUR"/>
    <b v="0"/>
    <n v="1451602800"/>
    <n v="1449011610"/>
    <b v="0"/>
    <n v="23"/>
    <b v="0"/>
    <n v="6"/>
    <n v="82.086956521739125"/>
    <x v="1"/>
    <s v="wearables"/>
    <x v="794"/>
    <d v="2015-12-31T23:00:00"/>
    <s v="technology/wearables"/>
  </r>
  <r>
    <n v="795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x v="1"/>
    <x v="0"/>
    <x v="0"/>
    <b v="0"/>
    <x v="3"/>
    <s v="GBP"/>
    <b v="0"/>
    <n v="1452384000"/>
    <n v="1447698300"/>
    <b v="0"/>
    <n v="23"/>
    <b v="0"/>
    <n v="13"/>
    <n v="110.8695652173913"/>
    <x v="1"/>
    <s v="wearables"/>
    <x v="795"/>
    <d v="2016-01-10T00:00:00"/>
    <s v="technology/wearables"/>
  </r>
  <r>
    <n v="796"/>
    <s v="Kidswatcher"/>
    <s v="Always know where your precious children are. Let them explore the world freely and in a secure way by using the Kidswatcher."/>
    <n v="50000"/>
    <n v="6610"/>
    <x v="1"/>
    <x v="1"/>
    <x v="1"/>
    <x v="0"/>
    <x v="0"/>
    <b v="0"/>
    <x v="6"/>
    <s v="EUR"/>
    <b v="0"/>
    <n v="1403507050"/>
    <n v="1400051050"/>
    <b v="0"/>
    <n v="41"/>
    <b v="0"/>
    <n v="13"/>
    <n v="161.21951219512195"/>
    <x v="1"/>
    <s v="wearables"/>
    <x v="796"/>
    <d v="2014-06-23T07:04:10"/>
    <s v="technology/wearables"/>
  </r>
  <r>
    <n v="797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"/>
    <x v="1"/>
    <x v="0"/>
    <x v="0"/>
    <b v="0"/>
    <x v="8"/>
    <s v="EUR"/>
    <b v="0"/>
    <n v="1475310825"/>
    <n v="1472718825"/>
    <b v="0"/>
    <n v="0"/>
    <b v="0"/>
    <n v="0"/>
    <e v="#DIV/0!"/>
    <x v="1"/>
    <s v="wearables"/>
    <x v="797"/>
    <d v="2016-10-01T08:33:45"/>
    <s v="technology/wearables"/>
  </r>
  <r>
    <n v="798"/>
    <s v="Power Rope"/>
    <s v="The most useful phone charger you will ever buy"/>
    <n v="10000"/>
    <n v="1677"/>
    <x v="1"/>
    <x v="1"/>
    <x v="1"/>
    <x v="0"/>
    <x v="0"/>
    <b v="0"/>
    <x v="1"/>
    <s v="USD"/>
    <b v="1"/>
    <n v="1475101495"/>
    <n v="1472509495"/>
    <b v="0"/>
    <n v="32"/>
    <b v="0"/>
    <n v="17"/>
    <n v="52.40625"/>
    <x v="1"/>
    <s v="wearables"/>
    <x v="798"/>
    <d v="2016-09-28T22:24:55"/>
    <s v="technology/wearables"/>
  </r>
  <r>
    <n v="799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x v="1"/>
    <x v="0"/>
    <x v="0"/>
    <b v="0"/>
    <x v="1"/>
    <s v="USD"/>
    <b v="1"/>
    <n v="1409770164"/>
    <n v="1407178164"/>
    <b v="0"/>
    <n v="2"/>
    <b v="0"/>
    <n v="0"/>
    <n v="13"/>
    <x v="1"/>
    <s v="wearables"/>
    <x v="799"/>
    <d v="2014-09-03T18:49:24"/>
    <s v="technology/wearables"/>
  </r>
  <r>
    <n v="800"/>
    <s v="Russell &amp; Sons Watches"/>
    <s v="Russell &amp; Sons Watches_x000a__x000a_RS Watches is a business that provides quality watches at an affordable price. RS Watches was created with th"/>
    <n v="5000"/>
    <n v="212"/>
    <x v="1"/>
    <x v="1"/>
    <x v="1"/>
    <x v="0"/>
    <x v="0"/>
    <b v="0"/>
    <x v="3"/>
    <s v="GBP"/>
    <b v="0"/>
    <n v="1468349460"/>
    <n v="1466186988"/>
    <b v="0"/>
    <n v="7"/>
    <b v="0"/>
    <n v="4"/>
    <n v="30.285714285714285"/>
    <x v="1"/>
    <s v="wearables"/>
    <x v="800"/>
    <d v="2016-07-12T18:51:00"/>
    <s v="technology/wearables"/>
  </r>
  <r>
    <n v="801"/>
    <s v="WairConditioning"/>
    <s v="The HOTTEST and COOLEST thing yet! WairConditioning... an entirely new level of comfortability!"/>
    <n v="100000"/>
    <n v="467"/>
    <x v="1"/>
    <x v="1"/>
    <x v="1"/>
    <x v="0"/>
    <x v="0"/>
    <b v="0"/>
    <x v="1"/>
    <s v="USD"/>
    <b v="1"/>
    <n v="1462655519"/>
    <n v="1457475119"/>
    <b v="0"/>
    <n v="4"/>
    <b v="0"/>
    <n v="0"/>
    <n v="116.75"/>
    <x v="1"/>
    <s v="wearables"/>
    <x v="801"/>
    <d v="2016-05-07T21:11:59"/>
    <s v="technology/wearables"/>
  </r>
  <r>
    <n v="802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x v="1"/>
    <x v="0"/>
    <x v="0"/>
    <b v="0"/>
    <x v="1"/>
    <s v="USD"/>
    <b v="1"/>
    <n v="1478926800"/>
    <n v="1476054568"/>
    <b v="0"/>
    <n v="196"/>
    <b v="0"/>
    <n v="25"/>
    <n v="89.59693877551021"/>
    <x v="1"/>
    <s v="wearables"/>
    <x v="802"/>
    <d v="2016-11-12T05:00:00"/>
    <s v="technology/wearables"/>
  </r>
  <r>
    <n v="803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x v="1"/>
    <x v="0"/>
    <x v="0"/>
    <b v="0"/>
    <x v="1"/>
    <s v="USD"/>
    <b v="1"/>
    <n v="1417388340"/>
    <n v="1412835530"/>
    <b v="0"/>
    <n v="11"/>
    <b v="0"/>
    <n v="2"/>
    <n v="424.45454545454544"/>
    <x v="1"/>
    <s v="wearables"/>
    <x v="803"/>
    <d v="2014-11-30T22:59:00"/>
    <s v="technology/wearables"/>
  </r>
  <r>
    <n v="804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x v="1"/>
    <x v="0"/>
    <x v="0"/>
    <b v="0"/>
    <x v="1"/>
    <s v="USD"/>
    <b v="1"/>
    <n v="1417276800"/>
    <n v="1415140480"/>
    <b v="0"/>
    <n v="9"/>
    <b v="0"/>
    <n v="7"/>
    <n v="80.666666666666671"/>
    <x v="1"/>
    <s v="wearables"/>
    <x v="804"/>
    <d v="2014-11-29T16:00:00"/>
    <s v="technology/wearables"/>
  </r>
  <r>
    <n v="805"/>
    <s v="Social behavior in technical communities"/>
    <s v="Study the behaviour of technical communities by tracking their movement  through wearables"/>
    <n v="4000"/>
    <n v="65"/>
    <x v="1"/>
    <x v="1"/>
    <x v="1"/>
    <x v="0"/>
    <x v="0"/>
    <b v="0"/>
    <x v="1"/>
    <s v="USD"/>
    <b v="1"/>
    <n v="1406474820"/>
    <n v="1403902060"/>
    <b v="0"/>
    <n v="5"/>
    <b v="0"/>
    <n v="2"/>
    <n v="13"/>
    <x v="1"/>
    <s v="wearables"/>
    <x v="805"/>
    <d v="2014-07-27T15:27:00"/>
    <s v="technology/wearables"/>
  </r>
  <r>
    <n v="806"/>
    <s v="iPhanny"/>
    <s v="The iPhanny keeps your iPhone 6 safe from bending in those dangerous pants pockets."/>
    <n v="5000"/>
    <n v="65"/>
    <x v="1"/>
    <x v="1"/>
    <x v="1"/>
    <x v="0"/>
    <x v="0"/>
    <b v="0"/>
    <x v="1"/>
    <s v="USD"/>
    <b v="1"/>
    <n v="1417145297"/>
    <n v="1414549697"/>
    <b v="0"/>
    <n v="8"/>
    <b v="0"/>
    <n v="1"/>
    <n v="8.125"/>
    <x v="1"/>
    <s v="wearables"/>
    <x v="806"/>
    <d v="2014-11-28T03:28:17"/>
    <s v="technology/wearables"/>
  </r>
  <r>
    <n v="807"/>
    <s v="Ollinfit: The Wearable Personal Trainer"/>
    <s v="Ollinfit is the first wearable fitness trainer with 3 sensors for superior accuracy, feedback and results."/>
    <n v="60000"/>
    <n v="35135"/>
    <x v="1"/>
    <x v="1"/>
    <x v="1"/>
    <x v="0"/>
    <x v="0"/>
    <b v="0"/>
    <x v="2"/>
    <s v="CAD"/>
    <b v="1"/>
    <n v="1447909401"/>
    <n v="1444017801"/>
    <b v="0"/>
    <n v="229"/>
    <b v="0"/>
    <n v="59"/>
    <n v="153.42794759825327"/>
    <x v="1"/>
    <s v="wearables"/>
    <x v="807"/>
    <d v="2015-11-19T05:03:21"/>
    <s v="technology/wearables"/>
  </r>
  <r>
    <n v="808"/>
    <s v="Avid Watch: Multi-Sport Smart Watch with Activity Tracking"/>
    <s v="Built in running, cycling, pedometer, and golf features for the edge you need to perform at your very best!"/>
    <n v="150000"/>
    <n v="11683"/>
    <x v="1"/>
    <x v="1"/>
    <x v="1"/>
    <x v="0"/>
    <x v="0"/>
    <b v="0"/>
    <x v="2"/>
    <s v="CAD"/>
    <b v="1"/>
    <n v="1415865720"/>
    <n v="1413270690"/>
    <b v="0"/>
    <n v="40"/>
    <b v="0"/>
    <n v="8"/>
    <n v="292.07499999999999"/>
    <x v="1"/>
    <s v="wearables"/>
    <x v="808"/>
    <d v="2014-11-13T08:02:00"/>
    <s v="technology/wearables"/>
  </r>
  <r>
    <n v="809"/>
    <s v="Vineyard Valley - A Social Winemaking Game!"/>
    <s v="Make wine from seed to bottle; build, socialize, sell, and relax in Vineyard Valley - a social, sandbox, free to play business sim!"/>
    <n v="90000"/>
    <n v="8077"/>
    <x v="1"/>
    <x v="1"/>
    <x v="1"/>
    <x v="0"/>
    <x v="0"/>
    <b v="0"/>
    <x v="1"/>
    <s v="USD"/>
    <b v="1"/>
    <n v="1373174903"/>
    <n v="1369286903"/>
    <b v="0"/>
    <n v="123"/>
    <b v="0"/>
    <n v="9"/>
    <n v="65.666666666666671"/>
    <x v="7"/>
    <s v="video games"/>
    <x v="809"/>
    <d v="2013-07-07T05:28:23"/>
    <s v="games/video games"/>
  </r>
  <r>
    <n v="810"/>
    <s v="Diggers Fall tactical multiplayer pc shooter"/>
    <s v="Need funds for an Australian fps mp shooter pc game called Diggers Fall were china invades Aus, cost for advertising and settings menu."/>
    <n v="3000"/>
    <n v="81"/>
    <x v="1"/>
    <x v="1"/>
    <x v="1"/>
    <x v="0"/>
    <x v="0"/>
    <b v="0"/>
    <x v="5"/>
    <s v="AUD"/>
    <b v="1"/>
    <n v="1392800922"/>
    <n v="1390381722"/>
    <b v="0"/>
    <n v="5"/>
    <b v="0"/>
    <n v="3"/>
    <n v="16.2"/>
    <x v="7"/>
    <s v="video games"/>
    <x v="810"/>
    <d v="2014-02-19T09:08:42"/>
    <s v="games/video games"/>
  </r>
  <r>
    <n v="811"/>
    <s v="So I'm A Dark Lord"/>
    <s v="A parody of old school RPGs where you are a new Dark Lord on a quest to amass monsters and allies on your side."/>
    <n v="150000"/>
    <n v="5051"/>
    <x v="1"/>
    <x v="1"/>
    <x v="1"/>
    <x v="0"/>
    <x v="0"/>
    <b v="0"/>
    <x v="1"/>
    <s v="USD"/>
    <b v="1"/>
    <n v="1375657582"/>
    <n v="1371769582"/>
    <b v="0"/>
    <n v="148"/>
    <b v="0"/>
    <n v="3"/>
    <n v="34.128378378378379"/>
    <x v="7"/>
    <s v="video games"/>
    <x v="811"/>
    <d v="2013-08-04T23:06:22"/>
    <s v="games/video games"/>
  </r>
  <r>
    <n v="812"/>
    <s v="Fate Fighters - The Ultimate Decision Maker"/>
    <s v="Canâ€™t make up your mind about something? Simply type in your two options and let the fighters of fate decide for you!"/>
    <n v="500"/>
    <n v="130"/>
    <x v="1"/>
    <x v="1"/>
    <x v="1"/>
    <x v="0"/>
    <x v="0"/>
    <b v="0"/>
    <x v="1"/>
    <s v="USD"/>
    <b v="1"/>
    <n v="1387657931"/>
    <n v="1385065931"/>
    <b v="0"/>
    <n v="10"/>
    <b v="0"/>
    <n v="26"/>
    <n v="13"/>
    <x v="7"/>
    <s v="video games"/>
    <x v="812"/>
    <d v="2013-12-21T20:32:11"/>
    <s v="games/video games"/>
  </r>
  <r>
    <n v="813"/>
    <s v="The Quest To Save Hip Hop"/>
    <s v="THE QUEST TO SAVE HIP HOP is an old school beat em up st game that has a focus on old school hip hop and new age hip hop coming to pc."/>
    <n v="30000"/>
    <n v="45"/>
    <x v="1"/>
    <x v="1"/>
    <x v="1"/>
    <x v="0"/>
    <x v="0"/>
    <b v="0"/>
    <x v="1"/>
    <s v="USD"/>
    <b v="1"/>
    <n v="1460274864"/>
    <n v="1457686464"/>
    <b v="0"/>
    <n v="4"/>
    <b v="0"/>
    <n v="0"/>
    <n v="11.25"/>
    <x v="7"/>
    <s v="video games"/>
    <x v="813"/>
    <d v="2016-04-10T07:54:24"/>
    <s v="games/video games"/>
  </r>
  <r>
    <n v="814"/>
    <s v="Until The End (PC, Mac, and Linux)"/>
    <s v="A run-n-gun zombie survival game where you scavenge for items to make the night a little less scary."/>
    <n v="2200"/>
    <n v="850"/>
    <x v="1"/>
    <x v="1"/>
    <x v="1"/>
    <x v="0"/>
    <x v="0"/>
    <b v="0"/>
    <x v="1"/>
    <s v="USD"/>
    <b v="1"/>
    <n v="1385447459"/>
    <n v="1382679059"/>
    <b v="0"/>
    <n v="21"/>
    <b v="0"/>
    <n v="39"/>
    <n v="40.476190476190474"/>
    <x v="7"/>
    <s v="video games"/>
    <x v="814"/>
    <d v="2013-11-26T06:30:59"/>
    <s v="games/video games"/>
  </r>
  <r>
    <n v="815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x v="1"/>
    <x v="0"/>
    <x v="0"/>
    <b v="0"/>
    <x v="1"/>
    <s v="USD"/>
    <b v="1"/>
    <n v="1349050622"/>
    <n v="1347322622"/>
    <b v="0"/>
    <n v="2"/>
    <b v="0"/>
    <n v="1"/>
    <n v="35"/>
    <x v="7"/>
    <s v="video games"/>
    <x v="815"/>
    <d v="2012-10-01T00:17:02"/>
    <s v="games/video games"/>
  </r>
  <r>
    <n v="816"/>
    <s v="DJ's Bane"/>
    <s v="I'm making a game where you choose how you want to kill the DJ, so you yourself can decide what music will be played at the party."/>
    <n v="100"/>
    <n v="0"/>
    <x v="1"/>
    <x v="1"/>
    <x v="1"/>
    <x v="0"/>
    <x v="0"/>
    <b v="0"/>
    <x v="16"/>
    <s v="NOK"/>
    <b v="1"/>
    <n v="1447787093"/>
    <n v="1445191493"/>
    <b v="0"/>
    <n v="0"/>
    <b v="0"/>
    <n v="0"/>
    <e v="#DIV/0!"/>
    <x v="7"/>
    <s v="video games"/>
    <x v="816"/>
    <d v="2015-11-17T19:04:53"/>
    <s v="games/video games"/>
  </r>
  <r>
    <n v="817"/>
    <s v="World Defense : Tower Defense"/>
    <s v="A tower defense game that is played anywhere on the earth's surface!  This project is to expand it to be multiplayer and mod support."/>
    <n v="75000"/>
    <n v="51"/>
    <x v="1"/>
    <x v="1"/>
    <x v="1"/>
    <x v="0"/>
    <x v="0"/>
    <b v="0"/>
    <x v="1"/>
    <s v="USD"/>
    <b v="1"/>
    <n v="1391630297"/>
    <n v="1389038297"/>
    <b v="0"/>
    <n v="4"/>
    <b v="0"/>
    <n v="0"/>
    <n v="12.75"/>
    <x v="7"/>
    <s v="video games"/>
    <x v="817"/>
    <d v="2014-02-05T19:58:17"/>
    <s v="games/video games"/>
  </r>
  <r>
    <n v="818"/>
    <s v="Rainbow Ball to the Iphone"/>
    <s v="We want to bring our Game Rainbow Ball to the iphone and to do that we need a little help"/>
    <n v="750"/>
    <n v="10"/>
    <x v="1"/>
    <x v="1"/>
    <x v="1"/>
    <x v="0"/>
    <x v="0"/>
    <b v="0"/>
    <x v="1"/>
    <s v="USD"/>
    <b v="1"/>
    <n v="1318806541"/>
    <n v="1316214541"/>
    <b v="0"/>
    <n v="1"/>
    <b v="0"/>
    <n v="1"/>
    <n v="10"/>
    <x v="7"/>
    <s v="video games"/>
    <x v="818"/>
    <d v="2011-10-16T23:09:01"/>
    <s v="games/video games"/>
  </r>
  <r>
    <n v="819"/>
    <s v="Kingdom Espionage"/>
    <s v="An ambitious multiplayer game set in fantastical medieval world where you must defend your castle while attacking others to gain ranks!"/>
    <n v="54000"/>
    <n v="3407"/>
    <x v="1"/>
    <x v="1"/>
    <x v="1"/>
    <x v="0"/>
    <x v="0"/>
    <b v="0"/>
    <x v="1"/>
    <s v="USD"/>
    <b v="1"/>
    <n v="1388808545"/>
    <n v="1386216545"/>
    <b v="0"/>
    <n v="30"/>
    <b v="0"/>
    <n v="6"/>
    <n v="113.56666666666666"/>
    <x v="7"/>
    <s v="video games"/>
    <x v="819"/>
    <d v="2014-01-04T04:09:05"/>
    <s v="games/video games"/>
  </r>
  <r>
    <n v="820"/>
    <s v="Towers Of The Apocalypse"/>
    <s v="Fully 3D, post Apocalyptic themed tower defense video game. New take on the genre."/>
    <n v="1000"/>
    <n v="45"/>
    <x v="1"/>
    <x v="1"/>
    <x v="1"/>
    <x v="0"/>
    <x v="0"/>
    <b v="0"/>
    <x v="1"/>
    <s v="USD"/>
    <b v="1"/>
    <n v="1336340516"/>
    <n v="1333748516"/>
    <b v="0"/>
    <n v="3"/>
    <b v="0"/>
    <n v="5"/>
    <n v="15"/>
    <x v="7"/>
    <s v="video games"/>
    <x v="820"/>
    <d v="2012-05-06T21:41:56"/>
    <s v="games/video games"/>
  </r>
  <r>
    <n v="821"/>
    <s v="Kaptain Brawe 2: A Space Travesty"/>
    <s v="A comical point and click adventure by veteran team of Broken Sword and Monkey Island fame - Steve Ince and Bill Tiller"/>
    <n v="75000"/>
    <n v="47074"/>
    <x v="1"/>
    <x v="1"/>
    <x v="1"/>
    <x v="0"/>
    <x v="0"/>
    <b v="0"/>
    <x v="1"/>
    <s v="USD"/>
    <b v="1"/>
    <n v="1410426250"/>
    <n v="1405674250"/>
    <b v="0"/>
    <n v="975"/>
    <b v="0"/>
    <n v="63"/>
    <n v="48.281025641025643"/>
    <x v="7"/>
    <s v="video games"/>
    <x v="821"/>
    <d v="2014-09-11T09:04:10"/>
    <s v="games/video games"/>
  </r>
  <r>
    <n v="822"/>
    <s v="Legends of Callasia [Demo Available NOW!]"/>
    <s v="An epic strategy game of world conquest with simultaneous turn-based multiplayer gameplay and no hotseat waiting"/>
    <n v="25000"/>
    <n v="7344"/>
    <x v="1"/>
    <x v="1"/>
    <x v="1"/>
    <x v="0"/>
    <x v="0"/>
    <b v="0"/>
    <x v="1"/>
    <s v="USD"/>
    <b v="1"/>
    <n v="1452744011"/>
    <n v="1450152011"/>
    <b v="0"/>
    <n v="167"/>
    <b v="0"/>
    <n v="29"/>
    <n v="43.976047904191617"/>
    <x v="7"/>
    <s v="video games"/>
    <x v="822"/>
    <d v="2016-01-14T04:00:11"/>
    <s v="games/video games"/>
  </r>
  <r>
    <n v="823"/>
    <s v="New iPad/iPhone game development software needed"/>
    <s v="I am looking to create more games for the iPad/iPhone and want to add leaderboards, which requires new game development software"/>
    <n v="600"/>
    <n v="45"/>
    <x v="1"/>
    <x v="1"/>
    <x v="1"/>
    <x v="0"/>
    <x v="0"/>
    <b v="0"/>
    <x v="1"/>
    <s v="USD"/>
    <b v="1"/>
    <n v="1311309721"/>
    <n v="1307421721"/>
    <b v="0"/>
    <n v="5"/>
    <b v="0"/>
    <n v="8"/>
    <n v="9"/>
    <x v="7"/>
    <s v="video games"/>
    <x v="823"/>
    <d v="2011-07-22T04:42:01"/>
    <s v="games/video games"/>
  </r>
  <r>
    <n v="824"/>
    <s v="Sirius Online, an indie Space MMO"/>
    <s v="Sirius Online is currently the work of two brothers striving to bring the Era of Freelancer back, adding dynamic markets and more."/>
    <n v="26000"/>
    <n v="678"/>
    <x v="1"/>
    <x v="1"/>
    <x v="1"/>
    <x v="0"/>
    <x v="0"/>
    <b v="0"/>
    <x v="11"/>
    <s v="EUR"/>
    <b v="0"/>
    <n v="1463232936"/>
    <n v="1461072936"/>
    <b v="0"/>
    <n v="18"/>
    <b v="0"/>
    <n v="3"/>
    <n v="37.666666666666664"/>
    <x v="7"/>
    <s v="video games"/>
    <x v="824"/>
    <d v="2016-05-14T13:35:36"/>
    <s v="games/video games"/>
  </r>
  <r>
    <n v="825"/>
    <s v="Skullforge: The Hunt"/>
    <s v="A fantasy action RPG which follows an elven ex-slave on a journey of magic, revenge, intrigue, and deceit."/>
    <n v="20000"/>
    <n v="1821"/>
    <x v="1"/>
    <x v="1"/>
    <x v="1"/>
    <x v="0"/>
    <x v="0"/>
    <b v="0"/>
    <x v="1"/>
    <s v="USD"/>
    <b v="1"/>
    <n v="1399778333"/>
    <n v="1397186333"/>
    <b v="0"/>
    <n v="98"/>
    <b v="0"/>
    <n v="9"/>
    <n v="18.581632653061224"/>
    <x v="7"/>
    <s v="video games"/>
    <x v="825"/>
    <d v="2014-05-11T03:18:53"/>
    <s v="games/video games"/>
  </r>
  <r>
    <n v="826"/>
    <s v="The Creature"/>
    <s v="Finishing your last job before you retire until a disaster strikes the cargo ship can you survive The Creature?"/>
    <n v="68000"/>
    <n v="12"/>
    <x v="1"/>
    <x v="1"/>
    <x v="1"/>
    <x v="0"/>
    <x v="0"/>
    <b v="0"/>
    <x v="1"/>
    <s v="USD"/>
    <b v="1"/>
    <n v="1422483292"/>
    <n v="1419891292"/>
    <b v="0"/>
    <n v="4"/>
    <b v="0"/>
    <n v="0"/>
    <n v="3"/>
    <x v="7"/>
    <s v="video games"/>
    <x v="826"/>
    <d v="2015-01-28T22:14:52"/>
    <s v="games/video games"/>
  </r>
  <r>
    <n v="827"/>
    <s v="T-Fighter: Code Name M - Mobile Edition"/>
    <s v="Challenge your trivia skills in this action oriented game against several opponents across time."/>
    <n v="10000"/>
    <n v="56"/>
    <x v="1"/>
    <x v="1"/>
    <x v="1"/>
    <x v="0"/>
    <x v="0"/>
    <b v="0"/>
    <x v="1"/>
    <s v="USD"/>
    <b v="1"/>
    <n v="1344635088"/>
    <n v="1342043088"/>
    <b v="0"/>
    <n v="3"/>
    <b v="0"/>
    <n v="1"/>
    <n v="18.666666666666668"/>
    <x v="7"/>
    <s v="video games"/>
    <x v="827"/>
    <d v="2012-08-10T21:44:48"/>
    <s v="games/video games"/>
  </r>
  <r>
    <n v="828"/>
    <s v="Video Game Store That Can Beat Out Any Other"/>
    <s v="We want to take everything video game related people have seen since 1978 to now and turn it into the top gamer lounge in canada !"/>
    <n v="50000"/>
    <n v="410"/>
    <x v="1"/>
    <x v="1"/>
    <x v="1"/>
    <x v="0"/>
    <x v="0"/>
    <b v="0"/>
    <x v="2"/>
    <s v="CAD"/>
    <b v="1"/>
    <n v="1406994583"/>
    <n v="1401810583"/>
    <b v="0"/>
    <n v="1"/>
    <b v="0"/>
    <n v="1"/>
    <n v="410"/>
    <x v="7"/>
    <s v="video games"/>
    <x v="828"/>
    <d v="2014-08-02T15:49:43"/>
    <s v="games/video games"/>
  </r>
  <r>
    <n v="829"/>
    <s v="My own channel"/>
    <s v="I want to start my own channel for gaming"/>
    <n v="550"/>
    <n v="0"/>
    <x v="1"/>
    <x v="1"/>
    <x v="1"/>
    <x v="0"/>
    <x v="0"/>
    <b v="0"/>
    <x v="1"/>
    <s v="USD"/>
    <b v="1"/>
    <n v="1407534804"/>
    <n v="1404942804"/>
    <b v="0"/>
    <n v="0"/>
    <b v="0"/>
    <n v="0"/>
    <e v="#DIV/0!"/>
    <x v="7"/>
    <s v="video games"/>
    <x v="829"/>
    <d v="2014-08-08T21:53:24"/>
    <s v="games/video games"/>
  </r>
  <r>
    <n v="830"/>
    <s v="Sun Dryd Studios"/>
    <s v="The new kid on the block. Re-imagining old games and creating new ones. Ship, Lazer, Rock is first."/>
    <n v="30000"/>
    <n v="1026"/>
    <x v="1"/>
    <x v="1"/>
    <x v="1"/>
    <x v="0"/>
    <x v="0"/>
    <b v="0"/>
    <x v="2"/>
    <s v="CAD"/>
    <b v="1"/>
    <n v="1457967975"/>
    <n v="1455379575"/>
    <b v="0"/>
    <n v="9"/>
    <b v="0"/>
    <n v="3"/>
    <n v="114"/>
    <x v="7"/>
    <s v="video games"/>
    <x v="830"/>
    <d v="2016-03-14T15:06:15"/>
    <s v="games/video games"/>
  </r>
  <r>
    <n v="831"/>
    <s v="Cyber Universe Online"/>
    <s v="Humanity's future in the Galaxy"/>
    <n v="18000"/>
    <n v="15"/>
    <x v="1"/>
    <x v="1"/>
    <x v="1"/>
    <x v="0"/>
    <x v="0"/>
    <b v="0"/>
    <x v="1"/>
    <s v="USD"/>
    <b v="1"/>
    <n v="1408913291"/>
    <n v="1406321291"/>
    <b v="0"/>
    <n v="2"/>
    <b v="0"/>
    <n v="0"/>
    <n v="7.5"/>
    <x v="7"/>
    <s v="video games"/>
    <x v="831"/>
    <d v="2014-08-24T20:48:11"/>
    <s v="games/video games"/>
  </r>
  <r>
    <n v="832"/>
    <s v="Idle Gamers"/>
    <s v="Idle gamers are the group of gamers worth watching play video games. We have a back log of video ideas and want to entertain you."/>
    <n v="1100"/>
    <n v="0"/>
    <x v="1"/>
    <x v="1"/>
    <x v="1"/>
    <x v="0"/>
    <x v="0"/>
    <b v="0"/>
    <x v="1"/>
    <s v="USD"/>
    <b v="1"/>
    <n v="1402852087"/>
    <n v="1400260087"/>
    <b v="0"/>
    <n v="0"/>
    <b v="0"/>
    <n v="0"/>
    <e v="#DIV/0!"/>
    <x v="7"/>
    <s v="video games"/>
    <x v="832"/>
    <d v="2014-06-15T17:08:07"/>
    <s v="games/video games"/>
  </r>
  <r>
    <n v="833"/>
    <s v="Still Alive"/>
    <s v="A fresh twist on survival games. Intense, high-stakes 30 minute rounds for up to 10 players."/>
    <n v="45000"/>
    <n v="6382.34"/>
    <x v="1"/>
    <x v="1"/>
    <x v="1"/>
    <x v="0"/>
    <x v="0"/>
    <b v="0"/>
    <x v="1"/>
    <s v="USD"/>
    <b v="1"/>
    <n v="1398366667"/>
    <n v="1395774667"/>
    <b v="0"/>
    <n v="147"/>
    <b v="0"/>
    <n v="14"/>
    <n v="43.41727891156463"/>
    <x v="7"/>
    <s v="video games"/>
    <x v="833"/>
    <d v="2014-04-24T19:11:07"/>
    <s v="games/video games"/>
  </r>
  <r>
    <n v="834"/>
    <s v="Farabel"/>
    <s v="Farabel is a single player turn-based fantasy strategy game for Mac/PC/Linux"/>
    <n v="15000"/>
    <n v="1174"/>
    <x v="1"/>
    <x v="1"/>
    <x v="1"/>
    <x v="0"/>
    <x v="0"/>
    <b v="0"/>
    <x v="7"/>
    <s v="EUR"/>
    <b v="0"/>
    <n v="1435293175"/>
    <n v="1432701175"/>
    <b v="0"/>
    <n v="49"/>
    <b v="0"/>
    <n v="8"/>
    <n v="23.959183673469386"/>
    <x v="7"/>
    <s v="video games"/>
    <x v="834"/>
    <d v="2015-06-26T04:32:55"/>
    <s v="games/video games"/>
  </r>
  <r>
    <n v="835"/>
    <s v="Help Jumpy Punch Prosper!!"/>
    <s v="A sci-fi platformer game inspired by a certain blue hedgehog and Italian plumber. Jump, fight, dodge and sprint your way to victory."/>
    <n v="12999"/>
    <n v="5"/>
    <x v="1"/>
    <x v="1"/>
    <x v="1"/>
    <x v="0"/>
    <x v="0"/>
    <b v="0"/>
    <x v="5"/>
    <s v="AUD"/>
    <b v="1"/>
    <n v="1432873653"/>
    <n v="1430281653"/>
    <b v="0"/>
    <n v="1"/>
    <b v="0"/>
    <n v="0"/>
    <n v="5"/>
    <x v="7"/>
    <s v="video games"/>
    <x v="835"/>
    <d v="2015-05-29T04:27:33"/>
    <s v="games/video games"/>
  </r>
  <r>
    <n v="836"/>
    <s v="London Revolution - Open World RPG Minecraft Server"/>
    <s v="London Revolution is a Minecraft server in development. This is an open world RPG FPS server with questing and ruthless gangs."/>
    <n v="200"/>
    <n v="25"/>
    <x v="1"/>
    <x v="1"/>
    <x v="1"/>
    <x v="0"/>
    <x v="0"/>
    <b v="0"/>
    <x v="3"/>
    <s v="GBP"/>
    <b v="0"/>
    <n v="1460313672"/>
    <n v="1457725272"/>
    <b v="0"/>
    <n v="2"/>
    <b v="0"/>
    <n v="13"/>
    <n v="12.5"/>
    <x v="7"/>
    <s v="video games"/>
    <x v="836"/>
    <d v="2016-04-10T18:41:12"/>
    <s v="games/video games"/>
  </r>
  <r>
    <n v="837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x v="1"/>
    <x v="0"/>
    <x v="0"/>
    <b v="0"/>
    <x v="1"/>
    <s v="USD"/>
    <b v="1"/>
    <n v="1357432638"/>
    <n v="1354840638"/>
    <b v="0"/>
    <n v="7"/>
    <b v="0"/>
    <n v="1"/>
    <n v="3"/>
    <x v="7"/>
    <s v="video games"/>
    <x v="837"/>
    <d v="2013-01-06T00:37:18"/>
    <s v="games/video games"/>
  </r>
  <r>
    <n v="838"/>
    <s v="Help get &quot;Don't Look&quot; on Steam Greenlight!"/>
    <s v="A little girl living isolated in the Canadian Rockies, you find your self  being lured into the hills in the middle of the night."/>
    <n v="300"/>
    <n v="42.25"/>
    <x v="1"/>
    <x v="1"/>
    <x v="1"/>
    <x v="0"/>
    <x v="0"/>
    <b v="0"/>
    <x v="2"/>
    <s v="CAD"/>
    <b v="1"/>
    <n v="1455232937"/>
    <n v="1453936937"/>
    <b v="0"/>
    <n v="4"/>
    <b v="0"/>
    <n v="14"/>
    <n v="10.5625"/>
    <x v="7"/>
    <s v="video games"/>
    <x v="838"/>
    <d v="2016-02-11T23:22:17"/>
    <s v="games/video games"/>
  </r>
  <r>
    <n v="839"/>
    <s v="Sprocket Junkie"/>
    <s v="An action racing game for iOS. Set in a steampunk world, players battle their way to the finish line on customizable rocket engines!"/>
    <n v="18000"/>
    <n v="3294.01"/>
    <x v="1"/>
    <x v="1"/>
    <x v="1"/>
    <x v="0"/>
    <x v="0"/>
    <b v="0"/>
    <x v="1"/>
    <s v="USD"/>
    <b v="1"/>
    <n v="1318180033"/>
    <n v="1315588033"/>
    <b v="0"/>
    <n v="27"/>
    <b v="0"/>
    <n v="18"/>
    <n v="122.00037037037038"/>
    <x v="7"/>
    <s v="video games"/>
    <x v="839"/>
    <d v="2011-10-09T17:07:13"/>
    <s v="games/video games"/>
  </r>
  <r>
    <n v="840"/>
    <s v="Project Snowstorm"/>
    <s v="MMORPG with Real-Time Pet Battles, Expansive 3D World and Ranked Individual &amp; Guild PvP arenas all on your mobile device!"/>
    <n v="500000"/>
    <n v="25174"/>
    <x v="1"/>
    <x v="1"/>
    <x v="1"/>
    <x v="0"/>
    <x v="0"/>
    <b v="0"/>
    <x v="1"/>
    <s v="USD"/>
    <b v="1"/>
    <n v="1377867220"/>
    <n v="1375275220"/>
    <b v="0"/>
    <n v="94"/>
    <b v="0"/>
    <n v="5"/>
    <n v="267.80851063829789"/>
    <x v="7"/>
    <s v="video games"/>
    <x v="840"/>
    <d v="2013-08-30T12:53:40"/>
    <s v="games/video games"/>
  </r>
  <r>
    <n v="841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x v="1"/>
    <x v="0"/>
    <x v="0"/>
    <b v="0"/>
    <x v="1"/>
    <s v="USD"/>
    <b v="1"/>
    <n v="1412393400"/>
    <n v="1409747154"/>
    <b v="0"/>
    <n v="29"/>
    <b v="0"/>
    <n v="18"/>
    <n v="74.206896551724142"/>
    <x v="7"/>
    <s v="video games"/>
    <x v="841"/>
    <d v="2014-10-04T03:30:00"/>
    <s v="games/video games"/>
  </r>
  <r>
    <n v="842"/>
    <s v="Rabbly"/>
    <s v="Rabbly is action-adventure game. Is about a scientist going on an adventure, to find rare materials in another galaxy."/>
    <n v="100000"/>
    <n v="47"/>
    <x v="1"/>
    <x v="1"/>
    <x v="1"/>
    <x v="0"/>
    <x v="0"/>
    <b v="0"/>
    <x v="1"/>
    <s v="USD"/>
    <b v="1"/>
    <n v="1393786877"/>
    <n v="1390330877"/>
    <b v="0"/>
    <n v="7"/>
    <b v="0"/>
    <n v="0"/>
    <n v="6.7142857142857144"/>
    <x v="7"/>
    <s v="video games"/>
    <x v="842"/>
    <d v="2014-03-02T19:01:17"/>
    <s v="games/video games"/>
  </r>
  <r>
    <n v="843"/>
    <s v="Kick, Punch... Fireball"/>
    <s v="Kick, Punch... Fireball is an FPS type arena game set inside the fantasy world."/>
    <n v="25000"/>
    <n v="1803"/>
    <x v="1"/>
    <x v="1"/>
    <x v="1"/>
    <x v="0"/>
    <x v="0"/>
    <b v="0"/>
    <x v="1"/>
    <s v="USD"/>
    <b v="1"/>
    <n v="1397413095"/>
    <n v="1394821095"/>
    <b v="0"/>
    <n v="22"/>
    <b v="0"/>
    <n v="7"/>
    <n v="81.954545454545453"/>
    <x v="7"/>
    <s v="video games"/>
    <x v="843"/>
    <d v="2014-04-13T18:18:15"/>
    <s v="games/video games"/>
  </r>
  <r>
    <n v="844"/>
    <s v="Xeno - A Sci-Fi FPS"/>
    <s v="Xeno is an FPS which combines all the best elements of old school and modern games to create a fresh and unique gameplay experience."/>
    <n v="5000"/>
    <n v="25"/>
    <x v="1"/>
    <x v="1"/>
    <x v="1"/>
    <x v="0"/>
    <x v="0"/>
    <b v="0"/>
    <x v="3"/>
    <s v="GBP"/>
    <b v="0"/>
    <n v="1431547468"/>
    <n v="1428955468"/>
    <b v="0"/>
    <n v="1"/>
    <b v="0"/>
    <n v="1"/>
    <n v="25"/>
    <x v="7"/>
    <s v="video games"/>
    <x v="844"/>
    <d v="2015-05-13T20:04:28"/>
    <s v="games/video games"/>
  </r>
  <r>
    <n v="845"/>
    <s v="Aeldengald Saga Book I"/>
    <s v="A retro style puzzle rpg with a dark story. Your decisions will influence the world and decide the outcome of the story."/>
    <n v="4000"/>
    <n v="100"/>
    <x v="1"/>
    <x v="1"/>
    <x v="1"/>
    <x v="0"/>
    <x v="0"/>
    <b v="0"/>
    <x v="11"/>
    <s v="EUR"/>
    <b v="0"/>
    <n v="1455417571"/>
    <n v="1452825571"/>
    <b v="0"/>
    <n v="10"/>
    <b v="0"/>
    <n v="3"/>
    <n v="10"/>
    <x v="7"/>
    <s v="video games"/>
    <x v="845"/>
    <d v="2016-02-14T02:39:31"/>
    <s v="games/video games"/>
  </r>
  <r>
    <n v="846"/>
    <s v="Strain Wars"/>
    <s v="Different strains of marijuana leafs battling to the death to see which one is the top strain."/>
    <n v="100000"/>
    <n v="41"/>
    <x v="1"/>
    <x v="1"/>
    <x v="1"/>
    <x v="0"/>
    <x v="0"/>
    <b v="0"/>
    <x v="1"/>
    <s v="USD"/>
    <b v="1"/>
    <n v="1468519920"/>
    <n v="1466188338"/>
    <b v="0"/>
    <n v="6"/>
    <b v="0"/>
    <n v="0"/>
    <n v="6.833333333333333"/>
    <x v="7"/>
    <s v="video games"/>
    <x v="846"/>
    <d v="2016-07-14T18:12:00"/>
    <s v="games/video games"/>
  </r>
  <r>
    <n v="847"/>
    <s v="Runers"/>
    <s v="Runers is a top-down rogue-like shooter where as you advance you create more powerful spells and fight fierce monsters and bosses."/>
    <n v="8000"/>
    <n v="425"/>
    <x v="1"/>
    <x v="1"/>
    <x v="1"/>
    <x v="0"/>
    <x v="0"/>
    <b v="0"/>
    <x v="1"/>
    <s v="USD"/>
    <b v="1"/>
    <n v="1386568740"/>
    <n v="1383095125"/>
    <b v="0"/>
    <n v="24"/>
    <b v="0"/>
    <n v="5"/>
    <n v="17.708333333333332"/>
    <x v="7"/>
    <s v="video games"/>
    <x v="847"/>
    <d v="2013-12-09T05:59:00"/>
    <s v="games/video games"/>
  </r>
  <r>
    <n v="848"/>
    <s v="The Morgue"/>
    <s v="&quot;I go to work... I classify the bodies and store them accordingly... Sometimes I here noises... Other times is see her..."/>
    <n v="15000"/>
    <n v="243"/>
    <x v="1"/>
    <x v="1"/>
    <x v="1"/>
    <x v="0"/>
    <x v="0"/>
    <b v="0"/>
    <x v="1"/>
    <s v="USD"/>
    <b v="1"/>
    <n v="1466227190"/>
    <n v="1461043190"/>
    <b v="0"/>
    <n v="15"/>
    <b v="0"/>
    <n v="2"/>
    <n v="16.2"/>
    <x v="7"/>
    <s v="video games"/>
    <x v="848"/>
    <d v="2016-06-18T05:19:50"/>
    <s v="games/video games"/>
  </r>
  <r>
    <n v="849"/>
    <s v="Street Heroes - A Facebook Beat 'em Up"/>
    <s v="Street Heroes is a retro 2D side-scrolling multiplayer beat 'em up for Facebook that brings classic arcade fun to a social platform"/>
    <n v="60000"/>
    <n v="2971"/>
    <x v="1"/>
    <x v="1"/>
    <x v="1"/>
    <x v="0"/>
    <x v="0"/>
    <b v="0"/>
    <x v="3"/>
    <s v="GBP"/>
    <b v="0"/>
    <n v="1402480221"/>
    <n v="1399888221"/>
    <b v="0"/>
    <n v="37"/>
    <b v="0"/>
    <n v="5"/>
    <n v="80.297297297297291"/>
    <x v="7"/>
    <s v="video games"/>
    <x v="849"/>
    <d v="2014-06-11T09:50:21"/>
    <s v="games/video games"/>
  </r>
  <r>
    <n v="850"/>
    <s v="Nightmare Zombies"/>
    <s v="Nightmare Zombies is the first Oculus Rift Only immersive zombie simulator in the Post-Apocalypse urban environment of New York City."/>
    <n v="900000"/>
    <n v="1431"/>
    <x v="1"/>
    <x v="1"/>
    <x v="1"/>
    <x v="0"/>
    <x v="0"/>
    <b v="0"/>
    <x v="1"/>
    <s v="USD"/>
    <b v="1"/>
    <n v="1395627327"/>
    <n v="1393038927"/>
    <b v="0"/>
    <n v="20"/>
    <b v="0"/>
    <n v="0"/>
    <n v="71.55"/>
    <x v="7"/>
    <s v="video games"/>
    <x v="850"/>
    <d v="2014-03-24T02:15:27"/>
    <s v="games/video games"/>
  </r>
  <r>
    <n v="851"/>
    <s v="Backyard Zombies"/>
    <s v="Collect coins and save civilians while you blast your way through tons of zombies! Unlock new characters and levels!"/>
    <n v="400"/>
    <n v="165"/>
    <x v="1"/>
    <x v="1"/>
    <x v="1"/>
    <x v="0"/>
    <x v="0"/>
    <b v="0"/>
    <x v="1"/>
    <s v="USD"/>
    <b v="1"/>
    <n v="1333557975"/>
    <n v="1330969575"/>
    <b v="0"/>
    <n v="7"/>
    <b v="0"/>
    <n v="41"/>
    <n v="23.571428571428573"/>
    <x v="7"/>
    <s v="video games"/>
    <x v="851"/>
    <d v="2012-04-04T16:46:15"/>
    <s v="games/video games"/>
  </r>
  <r>
    <n v="852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x v="1"/>
    <x v="0"/>
    <x v="0"/>
    <b v="0"/>
    <x v="1"/>
    <s v="USD"/>
    <b v="1"/>
    <n v="1406148024"/>
    <n v="1403556024"/>
    <b v="0"/>
    <n v="0"/>
    <b v="0"/>
    <n v="0"/>
    <e v="#DIV/0!"/>
    <x v="7"/>
    <s v="video games"/>
    <x v="852"/>
    <d v="2014-07-23T20:40:24"/>
    <s v="games/video games"/>
  </r>
  <r>
    <n v="853"/>
    <s v="Urbania: Create the future"/>
    <s v="Environmental awareness using social games where players are challenged to pursue sustainable development in the city of the future."/>
    <n v="25000"/>
    <n v="732.5"/>
    <x v="1"/>
    <x v="1"/>
    <x v="1"/>
    <x v="0"/>
    <x v="0"/>
    <b v="0"/>
    <x v="1"/>
    <s v="USD"/>
    <b v="1"/>
    <n v="1334326635"/>
    <n v="1329146235"/>
    <b v="0"/>
    <n v="21"/>
    <b v="0"/>
    <n v="3"/>
    <n v="34.88095238095238"/>
    <x v="7"/>
    <s v="video games"/>
    <x v="853"/>
    <d v="2012-04-13T14:17:15"/>
    <s v="games/video games"/>
  </r>
  <r>
    <n v="854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x v="1"/>
    <x v="0"/>
    <x v="0"/>
    <b v="0"/>
    <x v="1"/>
    <s v="USD"/>
    <b v="1"/>
    <n v="1479495790"/>
    <n v="1476900190"/>
    <b v="0"/>
    <n v="3"/>
    <b v="0"/>
    <n v="0"/>
    <n v="15"/>
    <x v="7"/>
    <s v="video games"/>
    <x v="854"/>
    <d v="2016-11-18T19:03:10"/>
    <s v="games/video games"/>
  </r>
  <r>
    <n v="855"/>
    <s v="PSI - Role Playing Game"/>
    <s v="PSI is a game about a group of people dealing with the effects of Nightmares becoming reality, life will never be the same."/>
    <n v="50000"/>
    <n v="255"/>
    <x v="1"/>
    <x v="1"/>
    <x v="1"/>
    <x v="0"/>
    <x v="0"/>
    <b v="0"/>
    <x v="1"/>
    <s v="USD"/>
    <b v="1"/>
    <n v="1354919022"/>
    <n v="1352327022"/>
    <b v="0"/>
    <n v="11"/>
    <b v="0"/>
    <n v="1"/>
    <n v="23.181818181818183"/>
    <x v="7"/>
    <s v="video games"/>
    <x v="855"/>
    <d v="2012-12-07T22:23:42"/>
    <s v="games/video games"/>
  </r>
  <r>
    <n v="856"/>
    <s v="Funding HyperLight Studios"/>
    <s v="We are bringing a new gaming experience to the field. One that will connect a community of people and servers from around the world."/>
    <n v="2500"/>
    <n v="1"/>
    <x v="1"/>
    <x v="1"/>
    <x v="1"/>
    <x v="0"/>
    <x v="0"/>
    <b v="0"/>
    <x v="1"/>
    <s v="USD"/>
    <b v="1"/>
    <n v="1452228790"/>
    <n v="1449636790"/>
    <b v="0"/>
    <n v="1"/>
    <b v="0"/>
    <n v="0"/>
    <n v="1"/>
    <x v="7"/>
    <s v="video games"/>
    <x v="856"/>
    <d v="2016-01-08T04:53:10"/>
    <s v="games/video games"/>
  </r>
  <r>
    <n v="857"/>
    <s v="Johnny Rocketfingers: Violent Point &amp; Click Adventure!"/>
    <s v="Tarantino-esque Adventure Game on Steroids Inspired by LucasArts, Gritty Action Movies and 1940's Animation"/>
    <n v="88000"/>
    <n v="31272.92"/>
    <x v="1"/>
    <x v="1"/>
    <x v="1"/>
    <x v="0"/>
    <x v="0"/>
    <b v="0"/>
    <x v="1"/>
    <s v="USD"/>
    <b v="1"/>
    <n v="1421656200"/>
    <n v="1416507211"/>
    <b v="0"/>
    <n v="312"/>
    <b v="0"/>
    <n v="36"/>
    <n v="100.23371794871794"/>
    <x v="7"/>
    <s v="video games"/>
    <x v="857"/>
    <d v="2015-01-19T08:30:00"/>
    <s v="games/video games"/>
  </r>
  <r>
    <n v="858"/>
    <s v="A YouTube Gaming Channel"/>
    <s v="A start up YouTube PC Gaming channel named ''Jeansie''. Comprised of witty banter and slightly above average  gaming skills :)"/>
    <n v="1000"/>
    <n v="5"/>
    <x v="1"/>
    <x v="1"/>
    <x v="1"/>
    <x v="0"/>
    <x v="0"/>
    <b v="0"/>
    <x v="3"/>
    <s v="GBP"/>
    <b v="0"/>
    <n v="1408058820"/>
    <n v="1405466820"/>
    <b v="0"/>
    <n v="1"/>
    <b v="0"/>
    <n v="1"/>
    <n v="5"/>
    <x v="7"/>
    <s v="video games"/>
    <x v="858"/>
    <d v="2014-08-14T23:27:00"/>
    <s v="games/video games"/>
  </r>
  <r>
    <n v="859"/>
    <s v="TeleRide"/>
    <s v="SciFi racing game for Android &amp; iOS platforms. Player gets a unique weapon which introduces an additional dimension to the competition."/>
    <n v="6000"/>
    <n v="10"/>
    <x v="1"/>
    <x v="1"/>
    <x v="1"/>
    <x v="0"/>
    <x v="0"/>
    <b v="0"/>
    <x v="3"/>
    <s v="GBP"/>
    <b v="0"/>
    <n v="1381306687"/>
    <n v="1378714687"/>
    <b v="0"/>
    <n v="3"/>
    <b v="0"/>
    <n v="0"/>
    <n v="3.3333333333333335"/>
    <x v="7"/>
    <s v="video games"/>
    <x v="859"/>
    <d v="2013-10-09T08:18:07"/>
    <s v="games/video games"/>
  </r>
  <r>
    <n v="860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x v="1"/>
    <x v="0"/>
    <x v="0"/>
    <b v="0"/>
    <x v="1"/>
    <s v="USD"/>
    <b v="1"/>
    <n v="1459352495"/>
    <n v="1456764095"/>
    <b v="0"/>
    <n v="4"/>
    <b v="0"/>
    <n v="0"/>
    <n v="13.25"/>
    <x v="7"/>
    <s v="video games"/>
    <x v="860"/>
    <d v="2016-03-30T15:41:35"/>
    <s v="games/video games"/>
  </r>
  <r>
    <n v="861"/>
    <s v="Quest Remnants of Chaos"/>
    <s v="A medieval, post apocolyptic, Online, MMORPG. Class morphing, character customization game."/>
    <n v="500000"/>
    <n v="178.52"/>
    <x v="1"/>
    <x v="1"/>
    <x v="1"/>
    <x v="0"/>
    <x v="0"/>
    <b v="0"/>
    <x v="1"/>
    <s v="USD"/>
    <b v="1"/>
    <n v="1339273208"/>
    <n v="1334089208"/>
    <b v="0"/>
    <n v="10"/>
    <b v="0"/>
    <n v="0"/>
    <n v="17.852"/>
    <x v="7"/>
    <s v="video games"/>
    <x v="861"/>
    <d v="2012-06-09T20:20:08"/>
    <s v="games/video games"/>
  </r>
  <r>
    <n v="862"/>
    <s v="Medieval Village"/>
    <s v="Experience the Medieval in your own village. Increase your village into a city and walk through the streets."/>
    <n v="1000"/>
    <n v="83"/>
    <x v="1"/>
    <x v="1"/>
    <x v="1"/>
    <x v="0"/>
    <x v="0"/>
    <b v="0"/>
    <x v="11"/>
    <s v="EUR"/>
    <b v="0"/>
    <n v="1451053313"/>
    <n v="1448461313"/>
    <b v="0"/>
    <n v="8"/>
    <b v="0"/>
    <n v="8"/>
    <n v="10.375"/>
    <x v="7"/>
    <s v="video games"/>
    <x v="862"/>
    <d v="2015-12-25T14:21:53"/>
    <s v="games/video games"/>
  </r>
  <r>
    <n v="863"/>
    <s v="Battle-Buddy â€“ Bringing gamers together"/>
    <s v="Ideal for social players as well as a tool for esports teams, Battle Buddy will help organise and coordinate, pugs, scrims, wars &amp; you!"/>
    <n v="4500"/>
    <n v="109"/>
    <x v="1"/>
    <x v="1"/>
    <x v="1"/>
    <x v="0"/>
    <x v="0"/>
    <b v="0"/>
    <x v="5"/>
    <s v="AUD"/>
    <b v="1"/>
    <n v="1396666779"/>
    <n v="1394078379"/>
    <b v="0"/>
    <n v="3"/>
    <b v="0"/>
    <n v="2"/>
    <n v="36.333333333333336"/>
    <x v="7"/>
    <s v="video games"/>
    <x v="863"/>
    <d v="2014-04-05T02:59:39"/>
    <s v="games/video games"/>
  </r>
  <r>
    <n v="864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x v="1"/>
    <x v="0"/>
    <x v="0"/>
    <b v="0"/>
    <x v="1"/>
    <s v="USD"/>
    <b v="1"/>
    <n v="1396810864"/>
    <n v="1395687664"/>
    <b v="0"/>
    <n v="1"/>
    <b v="0"/>
    <n v="0"/>
    <n v="5"/>
    <x v="7"/>
    <s v="video games"/>
    <x v="864"/>
    <d v="2014-04-06T19:01:04"/>
    <s v="games/video games"/>
  </r>
  <r>
    <n v="865"/>
    <s v="PlanEt Ninjahwah"/>
    <s v="Planet Ninjahwah is a highly anticipated futuristic action adventure game that will blow your mind!!"/>
    <n v="25000"/>
    <n v="0"/>
    <x v="1"/>
    <x v="1"/>
    <x v="1"/>
    <x v="0"/>
    <x v="0"/>
    <b v="0"/>
    <x v="1"/>
    <s v="USD"/>
    <b v="1"/>
    <n v="1319835400"/>
    <n v="1315947400"/>
    <b v="0"/>
    <n v="0"/>
    <b v="0"/>
    <n v="0"/>
    <e v="#DIV/0!"/>
    <x v="7"/>
    <s v="video games"/>
    <x v="865"/>
    <d v="2011-10-28T20:56:40"/>
    <s v="games/video games"/>
  </r>
  <r>
    <n v="866"/>
    <s v="Pwincess"/>
    <s v="An action packed, side scrolling, platform jumping, laser shooting ADVENTURE that will be fun for everyone."/>
    <n v="250000"/>
    <n v="29"/>
    <x v="1"/>
    <x v="1"/>
    <x v="1"/>
    <x v="0"/>
    <x v="0"/>
    <b v="0"/>
    <x v="1"/>
    <s v="USD"/>
    <b v="1"/>
    <n v="1457904316"/>
    <n v="1455315916"/>
    <b v="0"/>
    <n v="5"/>
    <b v="0"/>
    <n v="0"/>
    <n v="5.8"/>
    <x v="7"/>
    <s v="video games"/>
    <x v="866"/>
    <d v="2016-03-13T21:25:16"/>
    <s v="games/video games"/>
  </r>
  <r>
    <n v="867"/>
    <s v="Funny Monsters (Mobile Game)"/>
    <s v="Mobile game featuring lots of funny little monsters on the run from their mad creator. Lots of gameplay elements will keep user bussy."/>
    <n v="3200"/>
    <n v="0"/>
    <x v="1"/>
    <x v="1"/>
    <x v="1"/>
    <x v="0"/>
    <x v="0"/>
    <b v="0"/>
    <x v="3"/>
    <s v="GBP"/>
    <b v="0"/>
    <n v="1369932825"/>
    <n v="1368723225"/>
    <b v="0"/>
    <n v="0"/>
    <b v="0"/>
    <n v="0"/>
    <e v="#DIV/0!"/>
    <x v="7"/>
    <s v="video games"/>
    <x v="867"/>
    <d v="2013-05-30T16:53:45"/>
    <s v="games/video games"/>
  </r>
  <r>
    <n v="868"/>
    <s v="Droplets"/>
    <s v="Fast paced mobile game where you control a rain drop by tilting your screen. Absorb other rain drops to go faster, but avoid clouds."/>
    <n v="5000"/>
    <n v="11"/>
    <x v="1"/>
    <x v="1"/>
    <x v="1"/>
    <x v="0"/>
    <x v="0"/>
    <b v="0"/>
    <x v="1"/>
    <s v="USD"/>
    <b v="1"/>
    <n v="1397910848"/>
    <n v="1395318848"/>
    <b v="0"/>
    <n v="3"/>
    <b v="0"/>
    <n v="0"/>
    <n v="3.6666666666666665"/>
    <x v="7"/>
    <s v="video games"/>
    <x v="868"/>
    <d v="2014-04-19T12:34:08"/>
    <s v="games/video games"/>
  </r>
  <r>
    <n v="869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x v="1"/>
    <x v="0"/>
    <x v="0"/>
    <b v="0"/>
    <x v="1"/>
    <s v="USD"/>
    <b v="1"/>
    <n v="1430409651"/>
    <n v="1427817651"/>
    <b v="0"/>
    <n v="7"/>
    <b v="0"/>
    <n v="0"/>
    <n v="60.714285714285715"/>
    <x v="7"/>
    <s v="mobile games"/>
    <x v="869"/>
    <d v="2015-04-30T16:00:51"/>
    <s v="games/mobile games"/>
  </r>
  <r>
    <n v="870"/>
    <s v="Ultimate Supremacy"/>
    <s v="Ultimate Supremacy will be the ultimate in mobile gaming, if you love fighting and strategy games, you will love Ultimate Supremacy."/>
    <n v="3000"/>
    <n v="0"/>
    <x v="1"/>
    <x v="1"/>
    <x v="1"/>
    <x v="0"/>
    <x v="0"/>
    <b v="0"/>
    <x v="3"/>
    <s v="GBP"/>
    <b v="0"/>
    <n v="1443193130"/>
    <n v="1438009130"/>
    <b v="0"/>
    <n v="0"/>
    <b v="0"/>
    <n v="0"/>
    <e v="#DIV/0!"/>
    <x v="7"/>
    <s v="mobile games"/>
    <x v="870"/>
    <d v="2015-09-25T14:58:50"/>
    <s v="games/mobile games"/>
  </r>
  <r>
    <n v="871"/>
    <s v="GAMING TO LEARN"/>
    <s v="Imagine a science class where the teacher walks in a says &quot;Take out your cell phone and play a game.&quot;"/>
    <n v="2000"/>
    <n v="10"/>
    <x v="1"/>
    <x v="1"/>
    <x v="1"/>
    <x v="0"/>
    <x v="0"/>
    <b v="0"/>
    <x v="1"/>
    <s v="USD"/>
    <b v="1"/>
    <n v="1468482694"/>
    <n v="1465890694"/>
    <b v="0"/>
    <n v="2"/>
    <b v="0"/>
    <n v="1"/>
    <n v="5"/>
    <x v="7"/>
    <s v="mobile games"/>
    <x v="871"/>
    <d v="2016-07-14T07:51:34"/>
    <s v="games/mobile games"/>
  </r>
  <r>
    <n v="872"/>
    <s v="ABRAcaPOCUS!!"/>
    <s v="A fast-paced, creepy/cute mobile puzzle game where you draw series of magic symbols to summon &amp; collect demons, monsters, gods, &amp; myths"/>
    <n v="35000"/>
    <n v="585"/>
    <x v="1"/>
    <x v="1"/>
    <x v="1"/>
    <x v="0"/>
    <x v="0"/>
    <b v="0"/>
    <x v="1"/>
    <s v="USD"/>
    <b v="1"/>
    <n v="1416000600"/>
    <n v="1413318600"/>
    <b v="0"/>
    <n v="23"/>
    <b v="0"/>
    <n v="2"/>
    <n v="25.434782608695652"/>
    <x v="7"/>
    <s v="mobile games"/>
    <x v="872"/>
    <d v="2014-11-14T21:30:00"/>
    <s v="games/mobile games"/>
  </r>
  <r>
    <n v="873"/>
    <s v="Flying Turds"/>
    <s v="#havingfunFTW"/>
    <n v="1000"/>
    <n v="1"/>
    <x v="1"/>
    <x v="1"/>
    <x v="1"/>
    <x v="0"/>
    <x v="0"/>
    <b v="0"/>
    <x v="3"/>
    <s v="GBP"/>
    <b v="0"/>
    <n v="1407425717"/>
    <n v="1404833717"/>
    <b v="0"/>
    <n v="1"/>
    <b v="0"/>
    <n v="0"/>
    <n v="1"/>
    <x v="7"/>
    <s v="mobile games"/>
    <x v="873"/>
    <d v="2014-08-07T15:35:17"/>
    <s v="games/mobile games"/>
  </r>
  <r>
    <n v="874"/>
    <s v="Angry words with Friends"/>
    <s v="This app will provide you with the ability to use your most favorite profanities while playing a game with your friends."/>
    <n v="20000"/>
    <n v="21"/>
    <x v="1"/>
    <x v="1"/>
    <x v="1"/>
    <x v="0"/>
    <x v="0"/>
    <b v="0"/>
    <x v="1"/>
    <s v="USD"/>
    <b v="1"/>
    <n v="1465107693"/>
    <n v="1462515693"/>
    <b v="0"/>
    <n v="2"/>
    <b v="0"/>
    <n v="0"/>
    <n v="10.5"/>
    <x v="7"/>
    <s v="mobile games"/>
    <x v="874"/>
    <d v="2016-06-05T06:21:33"/>
    <s v="games/mobile games"/>
  </r>
  <r>
    <n v="875"/>
    <s v="Terror Interceptor Mobile Video Game"/>
    <s v="A modernized version of the classic aerial combat arcade game 1942.  Use real fighter jets to take down terrorists on a global scale."/>
    <n v="5000"/>
    <n v="11"/>
    <x v="1"/>
    <x v="1"/>
    <x v="1"/>
    <x v="0"/>
    <x v="0"/>
    <b v="0"/>
    <x v="1"/>
    <s v="USD"/>
    <b v="1"/>
    <n v="1416963300"/>
    <n v="1411775700"/>
    <b v="0"/>
    <n v="3"/>
    <b v="0"/>
    <n v="0"/>
    <n v="3.6666666666666665"/>
    <x v="7"/>
    <s v="mobile games"/>
    <x v="875"/>
    <d v="2014-11-26T00:55:00"/>
    <s v="games/mobile games"/>
  </r>
  <r>
    <n v="876"/>
    <s v="Hot Potato - The App"/>
    <s v="Don't drop it like it's hot..Hot Potato is a battle between friends. Compete to keep Mr Potato off the ground. Who will drop him first?"/>
    <n v="40000"/>
    <n v="0"/>
    <x v="1"/>
    <x v="1"/>
    <x v="1"/>
    <x v="0"/>
    <x v="0"/>
    <b v="0"/>
    <x v="5"/>
    <s v="AUD"/>
    <b v="1"/>
    <n v="1450993668"/>
    <n v="1448401668"/>
    <b v="0"/>
    <n v="0"/>
    <b v="0"/>
    <n v="0"/>
    <e v="#DIV/0!"/>
    <x v="7"/>
    <s v="mobile games"/>
    <x v="876"/>
    <d v="2015-12-24T21:47:48"/>
    <s v="games/mobile games"/>
  </r>
  <r>
    <n v="877"/>
    <s v="One"/>
    <s v="One is a simple mobile game about exploring the connections between all living things. Featuring hand-painted art."/>
    <n v="10000"/>
    <n v="1438"/>
    <x v="1"/>
    <x v="1"/>
    <x v="1"/>
    <x v="0"/>
    <x v="0"/>
    <b v="0"/>
    <x v="2"/>
    <s v="CAD"/>
    <b v="1"/>
    <n v="1483238771"/>
    <n v="1480646771"/>
    <b v="0"/>
    <n v="13"/>
    <b v="0"/>
    <n v="14"/>
    <n v="110.61538461538461"/>
    <x v="7"/>
    <s v="mobile games"/>
    <x v="877"/>
    <d v="2017-01-01T02:46:11"/>
    <s v="games/mobile games"/>
  </r>
  <r>
    <n v="878"/>
    <s v="Ping"/>
    <s v="Ping is a simple game currently in the design process, where the player lives off of the power of their connection to the internet."/>
    <n v="3000"/>
    <n v="20"/>
    <x v="1"/>
    <x v="1"/>
    <x v="1"/>
    <x v="0"/>
    <x v="0"/>
    <b v="0"/>
    <x v="3"/>
    <s v="GBP"/>
    <b v="0"/>
    <n v="1406799981"/>
    <n v="1404207981"/>
    <b v="0"/>
    <n v="1"/>
    <b v="0"/>
    <n v="1"/>
    <n v="20"/>
    <x v="7"/>
    <s v="mobile games"/>
    <x v="878"/>
    <d v="2014-07-31T09:46:21"/>
    <s v="games/mobile games"/>
  </r>
  <r>
    <n v="879"/>
    <s v="New Mario Bro's style game!"/>
    <s v="We are creating a new Mario Bro's style game called KFK:Original. It's challenging, fun and totally awesome!!!"/>
    <n v="25000"/>
    <n v="1"/>
    <x v="1"/>
    <x v="1"/>
    <x v="1"/>
    <x v="0"/>
    <x v="0"/>
    <b v="0"/>
    <x v="5"/>
    <s v="AUD"/>
    <b v="1"/>
    <n v="1417235580"/>
    <n v="1416034228"/>
    <b v="0"/>
    <n v="1"/>
    <b v="0"/>
    <n v="0"/>
    <n v="1"/>
    <x v="7"/>
    <s v="mobile games"/>
    <x v="879"/>
    <d v="2014-11-29T04:33:00"/>
    <s v="games/mobile games"/>
  </r>
  <r>
    <n v="880"/>
    <s v="Trumperama"/>
    <s v="&quot;Trumperama&quot; ist ein Jump 'n' Run Spiel im 8-Bit Stil fÃ¼r Android._x000a_Donald Trump gewinnt die Wahlen und muss gestoppt werden!"/>
    <n v="1000"/>
    <n v="50"/>
    <x v="1"/>
    <x v="1"/>
    <x v="1"/>
    <x v="0"/>
    <x v="0"/>
    <b v="0"/>
    <x v="11"/>
    <s v="EUR"/>
    <b v="0"/>
    <n v="1470527094"/>
    <n v="1467935094"/>
    <b v="0"/>
    <n v="1"/>
    <b v="0"/>
    <n v="5"/>
    <n v="50"/>
    <x v="7"/>
    <s v="mobile games"/>
    <x v="880"/>
    <d v="2016-08-06T23:44:54"/>
    <s v="games/mobile games"/>
  </r>
  <r>
    <n v="881"/>
    <s v="OneLifeMen - Jeu d' Aventure smartphone en Voxel Art"/>
    <s v="Arpenter pas moins de 50 stages ne sera pas facile avec une seule vie... peut Ãªtre que les potions vous aiderons Ã  survivre ?"/>
    <n v="4190"/>
    <n v="270"/>
    <x v="1"/>
    <x v="1"/>
    <x v="1"/>
    <x v="0"/>
    <x v="0"/>
    <b v="0"/>
    <x v="7"/>
    <s v="EUR"/>
    <b v="0"/>
    <n v="1450541229"/>
    <n v="1447949229"/>
    <b v="0"/>
    <n v="6"/>
    <b v="0"/>
    <n v="6"/>
    <n v="45"/>
    <x v="7"/>
    <s v="mobile games"/>
    <x v="881"/>
    <d v="2015-12-19T16:07:09"/>
    <s v="games/mobile games"/>
  </r>
  <r>
    <n v="882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x v="1"/>
    <x v="0"/>
    <x v="0"/>
    <b v="0"/>
    <x v="1"/>
    <s v="USD"/>
    <b v="1"/>
    <n v="1461440421"/>
    <n v="1458848421"/>
    <b v="0"/>
    <n v="39"/>
    <b v="0"/>
    <n v="40"/>
    <n v="253.2051282051282"/>
    <x v="7"/>
    <s v="mobile games"/>
    <x v="882"/>
    <d v="2016-04-23T19:40:21"/>
    <s v="games/mobile games"/>
  </r>
  <r>
    <n v="883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x v="1"/>
    <x v="0"/>
    <x v="0"/>
    <b v="0"/>
    <x v="1"/>
    <s v="USD"/>
    <b v="1"/>
    <n v="1485035131"/>
    <n v="1483307131"/>
    <b v="0"/>
    <n v="4"/>
    <b v="0"/>
    <n v="0"/>
    <n v="31.25"/>
    <x v="7"/>
    <s v="mobile games"/>
    <x v="883"/>
    <d v="2017-01-21T21:45:31"/>
    <s v="games/mobile games"/>
  </r>
  <r>
    <n v="884"/>
    <s v="Soulwalker"/>
    <s v="Take control of the Void and bend it to your will as you perfect your strategy and amass your deck. The light gathers, your power grows"/>
    <n v="8000"/>
    <n v="5"/>
    <x v="1"/>
    <x v="1"/>
    <x v="1"/>
    <x v="0"/>
    <x v="0"/>
    <b v="0"/>
    <x v="1"/>
    <s v="USD"/>
    <b v="1"/>
    <n v="1420100426"/>
    <n v="1417508426"/>
    <b v="0"/>
    <n v="1"/>
    <b v="0"/>
    <n v="0"/>
    <n v="5"/>
    <x v="7"/>
    <s v="mobile games"/>
    <x v="884"/>
    <d v="2015-01-01T08:20:26"/>
    <s v="games/mobile games"/>
  </r>
  <r>
    <n v="885"/>
    <s v="Medieval Empire by Bear Games"/>
    <s v="We are creating the next epic Massive Multiplayer Online-Real Time Strategy game and we want you to be a part of it!"/>
    <n v="5000"/>
    <n v="0"/>
    <x v="1"/>
    <x v="1"/>
    <x v="1"/>
    <x v="0"/>
    <x v="0"/>
    <b v="0"/>
    <x v="3"/>
    <s v="GBP"/>
    <b v="0"/>
    <n v="1438859121"/>
    <n v="1436267121"/>
    <b v="0"/>
    <n v="0"/>
    <b v="0"/>
    <n v="0"/>
    <e v="#DIV/0!"/>
    <x v="7"/>
    <s v="mobile games"/>
    <x v="885"/>
    <d v="2015-08-06T11:05:21"/>
    <s v="games/mobile games"/>
  </r>
  <r>
    <n v="886"/>
    <s v="Arena Z - Zombie Survival"/>
    <s v="I think this will be a great game!"/>
    <n v="500"/>
    <n v="0"/>
    <x v="1"/>
    <x v="1"/>
    <x v="1"/>
    <x v="0"/>
    <x v="0"/>
    <b v="0"/>
    <x v="11"/>
    <s v="EUR"/>
    <b v="0"/>
    <n v="1436460450"/>
    <n v="1433868450"/>
    <b v="0"/>
    <n v="0"/>
    <b v="0"/>
    <n v="0"/>
    <e v="#DIV/0!"/>
    <x v="7"/>
    <s v="mobile games"/>
    <x v="886"/>
    <d v="2015-07-09T16:47:30"/>
    <s v="games/mobile games"/>
  </r>
  <r>
    <n v="887"/>
    <s v="3E Community, a company driven by YOU!"/>
    <s v="If only you could help choose and/or create the Top Chart apps with your ideas..._x000a_Want that to come true? Well here we are."/>
    <n v="4000"/>
    <n v="0"/>
    <x v="1"/>
    <x v="1"/>
    <x v="1"/>
    <x v="0"/>
    <x v="0"/>
    <b v="0"/>
    <x v="1"/>
    <s v="USD"/>
    <b v="1"/>
    <n v="1424131727"/>
    <n v="1421539727"/>
    <b v="0"/>
    <n v="0"/>
    <b v="0"/>
    <n v="0"/>
    <e v="#DIV/0!"/>
    <x v="7"/>
    <s v="mobile games"/>
    <x v="887"/>
    <d v="2015-02-17T00:08:47"/>
    <s v="games/mobile games"/>
  </r>
  <r>
    <n v="888"/>
    <s v="Convergence: Rift Wars"/>
    <s v="Convergence: RiftWars is a easy to approach competitive turn-based strategy game, featuring quick game play and military tactics."/>
    <n v="45000"/>
    <n v="186"/>
    <x v="1"/>
    <x v="1"/>
    <x v="1"/>
    <x v="0"/>
    <x v="0"/>
    <b v="0"/>
    <x v="1"/>
    <s v="USD"/>
    <b v="1"/>
    <n v="1450327126"/>
    <n v="1447735126"/>
    <b v="0"/>
    <n v="8"/>
    <b v="0"/>
    <n v="0"/>
    <n v="23.25"/>
    <x v="7"/>
    <s v="mobile games"/>
    <x v="888"/>
    <d v="2015-12-17T04:38:46"/>
    <s v="games/mobile games"/>
  </r>
  <r>
    <n v="889"/>
    <s v="We Need Your Help to Finish Our BBQ Food Truck"/>
    <s v="We need your help to finish our food truck. We are building a BBQ Food Truck to serve competition style BBQ."/>
    <n v="9300"/>
    <n v="0"/>
    <x v="1"/>
    <x v="1"/>
    <x v="1"/>
    <x v="0"/>
    <x v="0"/>
    <b v="0"/>
    <x v="1"/>
    <s v="USD"/>
    <b v="1"/>
    <n v="1430281320"/>
    <n v="1427689320"/>
    <b v="0"/>
    <n v="0"/>
    <b v="0"/>
    <n v="0"/>
    <e v="#DIV/0!"/>
    <x v="5"/>
    <s v="food trucks"/>
    <x v="889"/>
    <d v="2015-04-29T04:22:00"/>
    <s v="food/food trucks"/>
  </r>
  <r>
    <n v="890"/>
    <s v="A FORK IN THE ROAD food truck"/>
    <s v="Emphasizing locally and responsibly raised ingredients, serving delicious food! I need your help."/>
    <n v="80000"/>
    <n v="100"/>
    <x v="1"/>
    <x v="1"/>
    <x v="1"/>
    <x v="0"/>
    <x v="0"/>
    <b v="0"/>
    <x v="1"/>
    <s v="USD"/>
    <b v="1"/>
    <n v="1412272592"/>
    <n v="1407088592"/>
    <b v="0"/>
    <n v="1"/>
    <b v="0"/>
    <n v="0"/>
    <n v="100"/>
    <x v="5"/>
    <s v="food trucks"/>
    <x v="890"/>
    <d v="2014-10-02T17:56:32"/>
    <s v="food/food trucks"/>
  </r>
  <r>
    <n v="891"/>
    <s v="Sleepy PIg Barbecue: Auburn's First BBQ Food Truck"/>
    <s v="Bringing the flavor of competition BBQ to small town Auburn with the ease of a big city food truck."/>
    <n v="6000"/>
    <n v="530"/>
    <x v="1"/>
    <x v="1"/>
    <x v="1"/>
    <x v="0"/>
    <x v="0"/>
    <b v="0"/>
    <x v="1"/>
    <s v="USD"/>
    <b v="1"/>
    <n v="1399071173"/>
    <n v="1395787973"/>
    <b v="0"/>
    <n v="12"/>
    <b v="0"/>
    <n v="9"/>
    <n v="44.166666666666664"/>
    <x v="5"/>
    <s v="food trucks"/>
    <x v="891"/>
    <d v="2014-05-02T22:52:53"/>
    <s v="food/food trucks"/>
  </r>
  <r>
    <n v="892"/>
    <s v="baked pugtato"/>
    <s v="amazing gourmet baked potato truck with variable options for everyone, its always been my dream, help me make it come true :)."/>
    <n v="25000"/>
    <n v="0"/>
    <x v="1"/>
    <x v="1"/>
    <x v="1"/>
    <x v="0"/>
    <x v="0"/>
    <b v="0"/>
    <x v="2"/>
    <s v="CAD"/>
    <b v="1"/>
    <n v="1413760783"/>
    <n v="1408576783"/>
    <b v="0"/>
    <n v="0"/>
    <b v="0"/>
    <n v="0"/>
    <e v="#DIV/0!"/>
    <x v="5"/>
    <s v="food trucks"/>
    <x v="892"/>
    <d v="2014-10-19T23:19:43"/>
    <s v="food/food trucks"/>
  </r>
  <r>
    <n v="893"/>
    <s v="Warren's / Adilyn's Rollin' Bistro"/>
    <s v="New local (Louisville, KY.) food truck with a refreshing spin on rolling kitchens."/>
    <n v="15000"/>
    <n v="73"/>
    <x v="1"/>
    <x v="1"/>
    <x v="1"/>
    <x v="0"/>
    <x v="0"/>
    <b v="0"/>
    <x v="1"/>
    <s v="USD"/>
    <b v="1"/>
    <n v="1480568781"/>
    <n v="1477973181"/>
    <b v="0"/>
    <n v="3"/>
    <b v="0"/>
    <n v="0"/>
    <n v="24.333333333333332"/>
    <x v="5"/>
    <s v="food trucks"/>
    <x v="893"/>
    <d v="2016-12-01T05:06:21"/>
    <s v="food/food trucks"/>
  </r>
  <r>
    <n v="894"/>
    <s v="The Floridian Food Truck"/>
    <s v="Bringing culturally diverse Floridian cuisine to the people!"/>
    <n v="50000"/>
    <n v="75"/>
    <x v="1"/>
    <x v="1"/>
    <x v="1"/>
    <x v="0"/>
    <x v="0"/>
    <b v="0"/>
    <x v="1"/>
    <s v="USD"/>
    <b v="1"/>
    <n v="1466096566"/>
    <n v="1463504566"/>
    <b v="0"/>
    <n v="2"/>
    <b v="0"/>
    <n v="0"/>
    <n v="37.5"/>
    <x v="5"/>
    <s v="food trucks"/>
    <x v="894"/>
    <d v="2016-06-16T17:02:46"/>
    <s v="food/food trucks"/>
  </r>
  <r>
    <n v="895"/>
    <s v="Chef Po's Food Truck"/>
    <s v="Bringing delicious authentic and fusion Taiwanese Food to the West Coast."/>
    <n v="2500"/>
    <n v="252"/>
    <x v="1"/>
    <x v="1"/>
    <x v="1"/>
    <x v="0"/>
    <x v="0"/>
    <b v="0"/>
    <x v="1"/>
    <s v="USD"/>
    <b v="1"/>
    <n v="1452293675"/>
    <n v="1447109675"/>
    <b v="0"/>
    <n v="6"/>
    <b v="0"/>
    <n v="10"/>
    <n v="42"/>
    <x v="5"/>
    <s v="food trucks"/>
    <x v="895"/>
    <d v="2016-01-08T22:54:35"/>
    <s v="food/food trucks"/>
  </r>
  <r>
    <n v="896"/>
    <s v="Blaze'n Pontiac Grill"/>
    <s v="Basically home style foods as huge sandwiches, burgers, and apps. Limitited to NOTHING. Irish,Mexican, cajÃ£n, southern bqq even veggies"/>
    <n v="25000"/>
    <n v="0"/>
    <x v="1"/>
    <x v="1"/>
    <x v="1"/>
    <x v="0"/>
    <x v="0"/>
    <b v="0"/>
    <x v="1"/>
    <s v="USD"/>
    <b v="1"/>
    <n v="1441592863"/>
    <n v="1439000863"/>
    <b v="0"/>
    <n v="0"/>
    <b v="0"/>
    <n v="0"/>
    <e v="#DIV/0!"/>
    <x v="5"/>
    <s v="food trucks"/>
    <x v="896"/>
    <d v="2015-09-07T02:27:43"/>
    <s v="food/food trucks"/>
  </r>
  <r>
    <n v="897"/>
    <s v="Peruvian King Food Truck"/>
    <s v="Peruvian food truck with an LA twist."/>
    <n v="16000"/>
    <n v="911"/>
    <x v="1"/>
    <x v="1"/>
    <x v="1"/>
    <x v="0"/>
    <x v="0"/>
    <b v="0"/>
    <x v="1"/>
    <s v="USD"/>
    <b v="1"/>
    <n v="1431709312"/>
    <n v="1429117312"/>
    <b v="0"/>
    <n v="15"/>
    <b v="0"/>
    <n v="6"/>
    <n v="60.733333333333334"/>
    <x v="5"/>
    <s v="food trucks"/>
    <x v="897"/>
    <d v="2015-05-15T17:01:52"/>
    <s v="food/food trucks"/>
  </r>
  <r>
    <n v="898"/>
    <s v="The Cold Spot Mobile Trailer"/>
    <s v="A mobile concession trailer for snow cones, ice cream, smoothies and more"/>
    <n v="8000"/>
    <n v="50"/>
    <x v="1"/>
    <x v="1"/>
    <x v="1"/>
    <x v="0"/>
    <x v="0"/>
    <b v="0"/>
    <x v="1"/>
    <s v="USD"/>
    <b v="1"/>
    <n v="1434647305"/>
    <n v="1432055305"/>
    <b v="0"/>
    <n v="1"/>
    <b v="0"/>
    <n v="1"/>
    <n v="50"/>
    <x v="5"/>
    <s v="food trucks"/>
    <x v="898"/>
    <d v="2015-06-18T17:08:25"/>
    <s v="food/food trucks"/>
  </r>
  <r>
    <n v="899"/>
    <s v="Food Truck Funding"/>
    <s v="We're about to launch our first ever food truck to share our amazing food and we need your help! Be a part of our truck!"/>
    <n v="5000"/>
    <n v="325"/>
    <x v="1"/>
    <x v="1"/>
    <x v="1"/>
    <x v="0"/>
    <x v="0"/>
    <b v="0"/>
    <x v="1"/>
    <s v="USD"/>
    <b v="1"/>
    <n v="1441507006"/>
    <n v="1438915006"/>
    <b v="0"/>
    <n v="3"/>
    <b v="0"/>
    <n v="7"/>
    <n v="108.33333333333333"/>
    <x v="5"/>
    <s v="food trucks"/>
    <x v="899"/>
    <d v="2015-09-06T02:36:46"/>
    <s v="food/food trucks"/>
  </r>
  <r>
    <n v="900"/>
    <s v="Mobile Coffee Cart with a Purpose"/>
    <s v="I am on a mission to offer as many people as I can a great healthy coffee, tea, and snacks by using healthy products and ingredients."/>
    <n v="25000"/>
    <n v="188"/>
    <x v="1"/>
    <x v="1"/>
    <x v="1"/>
    <x v="0"/>
    <x v="0"/>
    <b v="0"/>
    <x v="1"/>
    <s v="USD"/>
    <b v="1"/>
    <n v="1408040408"/>
    <n v="1405448408"/>
    <b v="0"/>
    <n v="8"/>
    <b v="0"/>
    <n v="1"/>
    <n v="23.5"/>
    <x v="5"/>
    <s v="food trucks"/>
    <x v="900"/>
    <d v="2014-08-14T18:20:08"/>
    <s v="food/food trucks"/>
  </r>
  <r>
    <n v="901"/>
    <s v="Harley Hawg Dogs, Inc"/>
    <s v="A Food Truck featuring Deep Fried Natural Casing Beef/Pork mix Hot Dogs, New York Style Rippers. Also serving Fresh Cut Fries."/>
    <n v="6500"/>
    <n v="0"/>
    <x v="1"/>
    <x v="1"/>
    <x v="1"/>
    <x v="0"/>
    <x v="0"/>
    <b v="0"/>
    <x v="1"/>
    <s v="USD"/>
    <b v="1"/>
    <n v="1424742162"/>
    <n v="1422150162"/>
    <b v="0"/>
    <n v="0"/>
    <b v="0"/>
    <n v="0"/>
    <e v="#DIV/0!"/>
    <x v="5"/>
    <s v="food trucks"/>
    <x v="901"/>
    <d v="2015-02-24T01:42:42"/>
    <s v="food/food trucks"/>
  </r>
  <r>
    <n v="902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x v="1"/>
    <x v="0"/>
    <x v="0"/>
    <b v="0"/>
    <x v="1"/>
    <s v="USD"/>
    <b v="1"/>
    <n v="1417795480"/>
    <n v="1412607880"/>
    <b v="0"/>
    <n v="3"/>
    <b v="0"/>
    <n v="2"/>
    <n v="50.333333333333336"/>
    <x v="5"/>
    <s v="food trucks"/>
    <x v="902"/>
    <d v="2014-12-05T16:04:40"/>
    <s v="food/food trucks"/>
  </r>
  <r>
    <n v="903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x v="1"/>
    <x v="0"/>
    <x v="0"/>
    <b v="0"/>
    <x v="1"/>
    <s v="USD"/>
    <b v="1"/>
    <n v="1418091128"/>
    <n v="1415499128"/>
    <b v="0"/>
    <n v="3"/>
    <b v="0"/>
    <n v="0"/>
    <n v="11.666666666666666"/>
    <x v="5"/>
    <s v="food trucks"/>
    <x v="903"/>
    <d v="2014-12-09T02:12:08"/>
    <s v="food/food trucks"/>
  </r>
  <r>
    <n v="904"/>
    <s v="Skewed Up Food Truck"/>
    <s v="Skewed Up food truck is my dream and need help getting it started, presenting some to the bank for my loan, spice up logo, etc."/>
    <n v="6750"/>
    <n v="0"/>
    <x v="1"/>
    <x v="1"/>
    <x v="1"/>
    <x v="0"/>
    <x v="0"/>
    <b v="0"/>
    <x v="1"/>
    <s v="USD"/>
    <b v="1"/>
    <n v="1435679100"/>
    <n v="1433006765"/>
    <b v="0"/>
    <n v="0"/>
    <b v="0"/>
    <n v="0"/>
    <e v="#DIV/0!"/>
    <x v="5"/>
    <s v="food trucks"/>
    <x v="904"/>
    <d v="2015-06-30T15:45:00"/>
    <s v="food/food trucks"/>
  </r>
  <r>
    <n v="905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x v="1"/>
    <x v="0"/>
    <x v="0"/>
    <b v="0"/>
    <x v="1"/>
    <s v="USD"/>
    <b v="1"/>
    <n v="1427510586"/>
    <n v="1424922186"/>
    <b v="0"/>
    <n v="19"/>
    <b v="0"/>
    <n v="4"/>
    <n v="60.789473684210527"/>
    <x v="5"/>
    <s v="food trucks"/>
    <x v="905"/>
    <d v="2015-03-28T02:43:06"/>
    <s v="food/food trucks"/>
  </r>
  <r>
    <n v="906"/>
    <s v="Pyros Brick Oven Pizza in a Food Truck."/>
    <s v="Amazing delicious pizza a real hit a true niche that has not been explored ground floor opportunity in food trucks done by a real chef"/>
    <n v="18000"/>
    <n v="0"/>
    <x v="1"/>
    <x v="1"/>
    <x v="1"/>
    <x v="0"/>
    <x v="0"/>
    <b v="0"/>
    <x v="1"/>
    <s v="USD"/>
    <b v="1"/>
    <n v="1432047989"/>
    <n v="1430233589"/>
    <b v="0"/>
    <n v="0"/>
    <b v="0"/>
    <n v="0"/>
    <e v="#DIV/0!"/>
    <x v="5"/>
    <s v="food trucks"/>
    <x v="906"/>
    <d v="2015-05-19T15:06:29"/>
    <s v="food/food trucks"/>
  </r>
  <r>
    <n v="907"/>
    <s v="Super Natural Kooking"/>
    <s v="Solar Powered, Recycled Fryer Oil for Truck Fuel, Locally Grown Organic &amp; Hormone Free Foods, Pop-up Bands, Private Party and Functions"/>
    <n v="60000"/>
    <n v="35"/>
    <x v="1"/>
    <x v="1"/>
    <x v="1"/>
    <x v="0"/>
    <x v="0"/>
    <b v="0"/>
    <x v="1"/>
    <s v="USD"/>
    <b v="1"/>
    <n v="1411662264"/>
    <n v="1408983864"/>
    <b v="0"/>
    <n v="2"/>
    <b v="0"/>
    <n v="0"/>
    <n v="17.5"/>
    <x v="5"/>
    <s v="food trucks"/>
    <x v="907"/>
    <d v="2014-09-25T16:24:24"/>
    <s v="food/food trucks"/>
  </r>
  <r>
    <n v="908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x v="1"/>
    <x v="0"/>
    <x v="0"/>
    <b v="0"/>
    <x v="1"/>
    <s v="USD"/>
    <b v="1"/>
    <n v="1407604920"/>
    <n v="1405012920"/>
    <b v="0"/>
    <n v="0"/>
    <b v="0"/>
    <n v="0"/>
    <e v="#DIV/0!"/>
    <x v="5"/>
    <s v="food trucks"/>
    <x v="908"/>
    <d v="2014-08-09T17:22:00"/>
    <s v="food/food trucks"/>
  </r>
  <r>
    <n v="909"/>
    <s v="Bayou Classic BBQ"/>
    <s v="Bayou Classic BBQ will be  Mansura,LA _x000a_newest and best mobile food truck_x000a_serving delicious BBQ Georgia style slow_x000a_smoke BBQ!"/>
    <n v="10000"/>
    <n v="0"/>
    <x v="1"/>
    <x v="1"/>
    <x v="1"/>
    <x v="0"/>
    <x v="0"/>
    <b v="0"/>
    <x v="1"/>
    <s v="USD"/>
    <b v="1"/>
    <n v="1466270582"/>
    <n v="1463678582"/>
    <b v="0"/>
    <n v="0"/>
    <b v="0"/>
    <n v="0"/>
    <e v="#DIV/0!"/>
    <x v="5"/>
    <s v="food trucks"/>
    <x v="909"/>
    <d v="2016-06-18T17:23:02"/>
    <s v="food/food trucks"/>
  </r>
  <r>
    <n v="910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x v="1"/>
    <x v="0"/>
    <x v="0"/>
    <b v="0"/>
    <x v="1"/>
    <s v="USD"/>
    <b v="1"/>
    <n v="1404623330"/>
    <n v="1401685730"/>
    <b v="0"/>
    <n v="25"/>
    <b v="0"/>
    <n v="21"/>
    <n v="82.82"/>
    <x v="5"/>
    <s v="food trucks"/>
    <x v="910"/>
    <d v="2014-07-06T05:08:50"/>
    <s v="food/food trucks"/>
  </r>
  <r>
    <n v="911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x v="1"/>
    <x v="0"/>
    <x v="0"/>
    <b v="0"/>
    <x v="1"/>
    <s v="USD"/>
    <b v="1"/>
    <n v="1435291200"/>
    <n v="1432640342"/>
    <b v="0"/>
    <n v="8"/>
    <b v="0"/>
    <n v="19"/>
    <n v="358.875"/>
    <x v="5"/>
    <s v="food trucks"/>
    <x v="911"/>
    <d v="2015-06-26T04:00:00"/>
    <s v="food/food trucks"/>
  </r>
  <r>
    <n v="912"/>
    <s v="Empanada Express Food Truck"/>
    <s v="A mobile food truck serving up a Latino-inspired fusion cuisine using fresh, local, &amp; organic ingredients!"/>
    <n v="60000"/>
    <n v="979"/>
    <x v="1"/>
    <x v="1"/>
    <x v="1"/>
    <x v="0"/>
    <x v="0"/>
    <b v="0"/>
    <x v="1"/>
    <s v="USD"/>
    <b v="1"/>
    <n v="1410543495"/>
    <n v="1407865095"/>
    <b v="0"/>
    <n v="16"/>
    <b v="0"/>
    <n v="2"/>
    <n v="61.1875"/>
    <x v="5"/>
    <s v="food trucks"/>
    <x v="912"/>
    <d v="2014-09-12T17:38:15"/>
    <s v="food/food trucks"/>
  </r>
  <r>
    <n v="913"/>
    <s v="SiMpLy FreSH fOoD TrUck"/>
    <s v="Simply fresh farm to table on wheels working close with local farms to ensure the highest of quality of product ."/>
    <n v="18000"/>
    <n v="1020"/>
    <x v="1"/>
    <x v="1"/>
    <x v="1"/>
    <x v="0"/>
    <x v="0"/>
    <b v="0"/>
    <x v="1"/>
    <s v="USD"/>
    <b v="1"/>
    <n v="1474507065"/>
    <n v="1471915065"/>
    <b v="0"/>
    <n v="3"/>
    <b v="0"/>
    <n v="6"/>
    <n v="340"/>
    <x v="5"/>
    <s v="food trucks"/>
    <x v="913"/>
    <d v="2016-09-22T01:17:45"/>
    <s v="food/food trucks"/>
  </r>
  <r>
    <n v="914"/>
    <s v="FREE Shuttle Service in Downtown Los Angeles"/>
    <s v="Our service provides door-to-door shuttle transportation in Downtown Los Angeles. FREE to passengers - driver tip appreciated."/>
    <n v="10000"/>
    <n v="17"/>
    <x v="1"/>
    <x v="1"/>
    <x v="1"/>
    <x v="0"/>
    <x v="0"/>
    <b v="0"/>
    <x v="1"/>
    <s v="USD"/>
    <b v="1"/>
    <n v="1424593763"/>
    <n v="1422001763"/>
    <b v="0"/>
    <n v="3"/>
    <b v="0"/>
    <n v="0"/>
    <n v="5.666666666666667"/>
    <x v="5"/>
    <s v="food trucks"/>
    <x v="914"/>
    <d v="2015-02-22T08:29:23"/>
    <s v="food/food trucks"/>
  </r>
  <r>
    <n v="915"/>
    <s v="Its A Rib Thing"/>
    <s v="They are sweet, sticky and incredibly addictive. People are left with a huge smile and a full stomach but still ask for more!!!"/>
    <n v="25000"/>
    <n v="100"/>
    <x v="1"/>
    <x v="1"/>
    <x v="1"/>
    <x v="0"/>
    <x v="0"/>
    <b v="0"/>
    <x v="3"/>
    <s v="GBP"/>
    <b v="0"/>
    <n v="1433021171"/>
    <n v="1430429171"/>
    <b v="0"/>
    <n v="2"/>
    <b v="0"/>
    <n v="0"/>
    <n v="50"/>
    <x v="5"/>
    <s v="food trucks"/>
    <x v="915"/>
    <d v="2015-05-30T21:26:11"/>
    <s v="food/food trucks"/>
  </r>
  <r>
    <n v="916"/>
    <s v="The Mean Green Purple Machine"/>
    <s v="Tulsa's first true biodiesel, alternative energy powered food truck! Oh yeah, and delicious food!"/>
    <n v="25000"/>
    <n v="25"/>
    <x v="1"/>
    <x v="1"/>
    <x v="1"/>
    <x v="0"/>
    <x v="0"/>
    <b v="0"/>
    <x v="1"/>
    <s v="USD"/>
    <b v="1"/>
    <n v="1415909927"/>
    <n v="1414351127"/>
    <b v="0"/>
    <n v="1"/>
    <b v="0"/>
    <n v="0"/>
    <n v="25"/>
    <x v="5"/>
    <s v="food trucks"/>
    <x v="916"/>
    <d v="2014-11-13T20:18:47"/>
    <s v="food/food trucks"/>
  </r>
  <r>
    <n v="917"/>
    <s v="let your dayz take you to the dogs."/>
    <s v="Bringing YOUR favorite dog recipes to the streets."/>
    <n v="9000"/>
    <n v="0"/>
    <x v="1"/>
    <x v="1"/>
    <x v="1"/>
    <x v="0"/>
    <x v="0"/>
    <b v="0"/>
    <x v="1"/>
    <s v="USD"/>
    <b v="1"/>
    <n v="1408551752"/>
    <n v="1405959752"/>
    <b v="0"/>
    <n v="0"/>
    <b v="0"/>
    <n v="0"/>
    <e v="#DIV/0!"/>
    <x v="5"/>
    <s v="food trucks"/>
    <x v="917"/>
    <d v="2014-08-20T16:22:32"/>
    <s v="food/food trucks"/>
  </r>
  <r>
    <n v="918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x v="1"/>
    <x v="0"/>
    <x v="0"/>
    <b v="0"/>
    <x v="1"/>
    <s v="USD"/>
    <b v="1"/>
    <n v="1438576057"/>
    <n v="1435552057"/>
    <b v="0"/>
    <n v="1"/>
    <b v="0"/>
    <n v="0"/>
    <n v="30"/>
    <x v="5"/>
    <s v="food trucks"/>
    <x v="918"/>
    <d v="2015-08-03T04:27:37"/>
    <s v="food/food trucks"/>
  </r>
  <r>
    <n v="919"/>
    <s v="Give The Black Burro a Stable Stable"/>
    <s v="Help me purchase a parking space to be the Burro's permanant home, I need your help to raise $15,000!"/>
    <n v="15000"/>
    <n v="886"/>
    <x v="1"/>
    <x v="1"/>
    <x v="1"/>
    <x v="0"/>
    <x v="0"/>
    <b v="0"/>
    <x v="1"/>
    <s v="USD"/>
    <b v="1"/>
    <n v="1462738327"/>
    <n v="1460146327"/>
    <b v="0"/>
    <n v="19"/>
    <b v="0"/>
    <n v="6"/>
    <n v="46.631578947368418"/>
    <x v="5"/>
    <s v="food trucks"/>
    <x v="919"/>
    <d v="2016-05-08T20:12:07"/>
    <s v="food/food trucks"/>
  </r>
  <r>
    <n v="920"/>
    <s v="Bad To The Cone Food Service ATX"/>
    <s v="&quot;Create-Your-Cone&quot;. Freshly made waffle cones stuffed with your choice of yummy ingredients, or frozen yogurt!"/>
    <n v="20000"/>
    <n v="585"/>
    <x v="1"/>
    <x v="1"/>
    <x v="1"/>
    <x v="0"/>
    <x v="0"/>
    <b v="0"/>
    <x v="1"/>
    <s v="USD"/>
    <b v="1"/>
    <n v="1436981339"/>
    <n v="1434389339"/>
    <b v="0"/>
    <n v="9"/>
    <b v="0"/>
    <n v="3"/>
    <n v="65"/>
    <x v="5"/>
    <s v="food trucks"/>
    <x v="920"/>
    <d v="2015-07-15T17:28:59"/>
    <s v="food/food trucks"/>
  </r>
  <r>
    <n v="921"/>
    <s v="Mirlin's Sushi"/>
    <s v="Mirlins Sushi!_x000a_Find us on Facebook!_x000a_(Gives backers a voice, and a direct link to us! No kickstarter disappearing act here!)"/>
    <n v="175000"/>
    <n v="10"/>
    <x v="1"/>
    <x v="1"/>
    <x v="1"/>
    <x v="0"/>
    <x v="0"/>
    <b v="0"/>
    <x v="5"/>
    <s v="AUD"/>
    <b v="1"/>
    <n v="1488805200"/>
    <n v="1484094498"/>
    <b v="0"/>
    <n v="1"/>
    <b v="0"/>
    <n v="0"/>
    <n v="10"/>
    <x v="5"/>
    <s v="food trucks"/>
    <x v="921"/>
    <d v="2017-03-06T13:00:00"/>
    <s v="food/food trucks"/>
  </r>
  <r>
    <n v="922"/>
    <s v="Funnel Cakes come to the UK!"/>
    <s v="Its CRAZY the UK is still in the dark about funnel cakes! We want to convert a trailer and show the country what they've been missing!"/>
    <n v="6000"/>
    <n v="0"/>
    <x v="1"/>
    <x v="1"/>
    <x v="1"/>
    <x v="0"/>
    <x v="0"/>
    <b v="0"/>
    <x v="3"/>
    <s v="GBP"/>
    <b v="0"/>
    <n v="1413388296"/>
    <n v="1410796296"/>
    <b v="0"/>
    <n v="0"/>
    <b v="0"/>
    <n v="0"/>
    <e v="#DIV/0!"/>
    <x v="5"/>
    <s v="food trucks"/>
    <x v="922"/>
    <d v="2014-10-15T15:51:36"/>
    <s v="food/food trucks"/>
  </r>
  <r>
    <n v="923"/>
    <s v="Thella's, food, tacos, burritos, health"/>
    <s v="Hi, Thella's is an idea of a local inexpensive burrito truck, where we want take the delicious burritos and tacos to whole new level"/>
    <n v="75000"/>
    <n v="5"/>
    <x v="1"/>
    <x v="1"/>
    <x v="1"/>
    <x v="0"/>
    <x v="0"/>
    <b v="0"/>
    <x v="1"/>
    <s v="USD"/>
    <b v="1"/>
    <n v="1408225452"/>
    <n v="1405633452"/>
    <b v="0"/>
    <n v="1"/>
    <b v="0"/>
    <n v="0"/>
    <n v="5"/>
    <x v="5"/>
    <s v="food trucks"/>
    <x v="923"/>
    <d v="2014-08-16T21:44:12"/>
    <s v="food/food trucks"/>
  </r>
  <r>
    <n v="924"/>
    <s v="El Camion Roja"/>
    <s v="Mexican Style Food Truck, run by a Red Seal Chef, in a town with NO MEXICAN FOOD! That is a culinary emergency situation!"/>
    <n v="60000"/>
    <n v="3200"/>
    <x v="1"/>
    <x v="1"/>
    <x v="1"/>
    <x v="0"/>
    <x v="0"/>
    <b v="0"/>
    <x v="2"/>
    <s v="CAD"/>
    <b v="1"/>
    <n v="1446052627"/>
    <n v="1443460627"/>
    <b v="0"/>
    <n v="5"/>
    <b v="0"/>
    <n v="5"/>
    <n v="640"/>
    <x v="5"/>
    <s v="food trucks"/>
    <x v="924"/>
    <d v="2015-10-28T17:17:07"/>
    <s v="food/food trucks"/>
  </r>
  <r>
    <n v="925"/>
    <s v="Hogzilla S.O.W. (Squeals On Wheels) A Veteran Owned Company"/>
    <s v="We would like to start a military-themed food truck to serve the Battle Creek/Kalamazoo area."/>
    <n v="50000"/>
    <n v="5875"/>
    <x v="1"/>
    <x v="1"/>
    <x v="1"/>
    <x v="0"/>
    <x v="0"/>
    <b v="0"/>
    <x v="1"/>
    <s v="USD"/>
    <b v="1"/>
    <n v="1403983314"/>
    <n v="1400786514"/>
    <b v="0"/>
    <n v="85"/>
    <b v="0"/>
    <n v="12"/>
    <n v="69.117647058823536"/>
    <x v="5"/>
    <s v="food trucks"/>
    <x v="925"/>
    <d v="2014-06-28T19:21:54"/>
    <s v="food/food trucks"/>
  </r>
  <r>
    <n v="926"/>
    <s v="Gringo Loco Tacos Food Truck"/>
    <s v="Bringing the best tacos to the streets of Chicago!"/>
    <n v="50000"/>
    <n v="4"/>
    <x v="1"/>
    <x v="1"/>
    <x v="1"/>
    <x v="0"/>
    <x v="0"/>
    <b v="0"/>
    <x v="1"/>
    <s v="USD"/>
    <b v="1"/>
    <n v="1425197321"/>
    <n v="1422605321"/>
    <b v="0"/>
    <n v="3"/>
    <b v="0"/>
    <n v="0"/>
    <n v="1.3333333333333333"/>
    <x v="5"/>
    <s v="food trucks"/>
    <x v="926"/>
    <d v="2015-03-01T08:08:41"/>
    <s v="food/food trucks"/>
  </r>
  <r>
    <n v="927"/>
    <s v="J &amp; D Rolling Smoke BBQ expansion"/>
    <s v="Two  years ago this business was started to help a local non-profit.  We have since expanded and provide jobs in our small community."/>
    <n v="1000"/>
    <n v="42"/>
    <x v="1"/>
    <x v="1"/>
    <x v="1"/>
    <x v="0"/>
    <x v="0"/>
    <b v="0"/>
    <x v="1"/>
    <s v="USD"/>
    <b v="1"/>
    <n v="1484239320"/>
    <n v="1482609088"/>
    <b v="0"/>
    <n v="4"/>
    <b v="0"/>
    <n v="4"/>
    <n v="10.5"/>
    <x v="5"/>
    <s v="food trucks"/>
    <x v="927"/>
    <d v="2017-01-12T16:42:00"/>
    <s v="food/food trucks"/>
  </r>
  <r>
    <n v="928"/>
    <s v="Freshie's Donuts Food Trailer"/>
    <s v="Help Freshie keep her dream alive by pledging to get a donut truck! She will be able to do events as well as cater to the community"/>
    <n v="2500"/>
    <n v="100"/>
    <x v="1"/>
    <x v="1"/>
    <x v="1"/>
    <x v="0"/>
    <x v="0"/>
    <b v="0"/>
    <x v="1"/>
    <s v="USD"/>
    <b v="1"/>
    <n v="1478059140"/>
    <n v="1476391223"/>
    <b v="0"/>
    <n v="3"/>
    <b v="0"/>
    <n v="4"/>
    <n v="33.333333333333336"/>
    <x v="5"/>
    <s v="food trucks"/>
    <x v="928"/>
    <d v="2016-11-02T03:59:00"/>
    <s v="food/food trucks"/>
  </r>
  <r>
    <n v="929"/>
    <s v="3 Men and a Book"/>
    <s v="Translation &amp; publication of possibly the most famous piece of English literature - Act II Scene II of Romeo and Juliet into txt-speak."/>
    <n v="14500"/>
    <n v="241"/>
    <x v="1"/>
    <x v="1"/>
    <x v="1"/>
    <x v="0"/>
    <x v="0"/>
    <b v="0"/>
    <x v="3"/>
    <s v="GBP"/>
    <b v="0"/>
    <n v="1424607285"/>
    <n v="1422447285"/>
    <b v="1"/>
    <n v="5"/>
    <b v="0"/>
    <n v="2"/>
    <n v="48.2"/>
    <x v="4"/>
    <s v="translations"/>
    <x v="929"/>
    <d v="2015-02-22T12:14:45"/>
    <s v="publishing/translations"/>
  </r>
  <r>
    <n v="930"/>
    <s v="The Bible translated into Emoticons"/>
    <s v="Will more people read the Bible if it were translated into Emoticons?"/>
    <n v="25000"/>
    <n v="105"/>
    <x v="1"/>
    <x v="1"/>
    <x v="1"/>
    <x v="0"/>
    <x v="0"/>
    <b v="0"/>
    <x v="1"/>
    <s v="USD"/>
    <b v="1"/>
    <n v="1417195201"/>
    <n v="1414599601"/>
    <b v="1"/>
    <n v="17"/>
    <b v="0"/>
    <n v="0"/>
    <n v="6.1764705882352944"/>
    <x v="4"/>
    <s v="translations"/>
    <x v="930"/>
    <d v="2014-11-28T17:20:01"/>
    <s v="publishing/translations"/>
  </r>
  <r>
    <n v="931"/>
    <s v="Man Down! Translation project"/>
    <s v="The White coat and the battle dress uniform"/>
    <n v="12000"/>
    <n v="15"/>
    <x v="1"/>
    <x v="1"/>
    <x v="1"/>
    <x v="0"/>
    <x v="0"/>
    <b v="0"/>
    <x v="8"/>
    <s v="EUR"/>
    <b v="0"/>
    <n v="1449914400"/>
    <n v="1445336607"/>
    <b v="0"/>
    <n v="3"/>
    <b v="0"/>
    <n v="0"/>
    <n v="5"/>
    <x v="4"/>
    <s v="translations"/>
    <x v="931"/>
    <d v="2015-12-12T10:00:00"/>
    <s v="publishing/translations"/>
  </r>
  <r>
    <n v="932"/>
    <s v="My life, My travel, My past - time to share"/>
    <s v="I traveled, I took pictures, I met people, I ate. Then I wrote a travel journal that needs editing, translation, and publishing."/>
    <n v="3000"/>
    <n v="15"/>
    <x v="1"/>
    <x v="1"/>
    <x v="1"/>
    <x v="0"/>
    <x v="0"/>
    <b v="0"/>
    <x v="1"/>
    <s v="USD"/>
    <b v="1"/>
    <n v="1407847978"/>
    <n v="1405687978"/>
    <b v="0"/>
    <n v="2"/>
    <b v="0"/>
    <n v="1"/>
    <n v="7.5"/>
    <x v="4"/>
    <s v="translations"/>
    <x v="932"/>
    <d v="2014-08-12T12:52:58"/>
    <s v="publishing/translations"/>
  </r>
  <r>
    <n v="933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x v="1"/>
    <x v="0"/>
    <x v="0"/>
    <b v="0"/>
    <x v="3"/>
    <s v="GBP"/>
    <b v="0"/>
    <n v="1447451756"/>
    <n v="1444856156"/>
    <b v="0"/>
    <n v="6"/>
    <b v="0"/>
    <n v="7"/>
    <n v="12"/>
    <x v="4"/>
    <s v="translations"/>
    <x v="933"/>
    <d v="2015-11-13T21:55:56"/>
    <s v="publishing/translations"/>
  </r>
  <r>
    <n v="934"/>
    <s v="Modern Literal Torah Translation: Genesis"/>
    <s v="Modern Literal Translation of the 1st Book of the Torah in English and Russian with sub-linear and interlinear layout."/>
    <n v="4000"/>
    <n v="0"/>
    <x v="1"/>
    <x v="1"/>
    <x v="1"/>
    <x v="0"/>
    <x v="0"/>
    <b v="0"/>
    <x v="1"/>
    <s v="USD"/>
    <b v="1"/>
    <n v="1420085535"/>
    <n v="1414897935"/>
    <b v="0"/>
    <n v="0"/>
    <b v="0"/>
    <n v="0"/>
    <e v="#DIV/0!"/>
    <x v="4"/>
    <s v="translations"/>
    <x v="934"/>
    <d v="2015-01-01T04:12:15"/>
    <s v="publishing/translations"/>
  </r>
  <r>
    <n v="935"/>
    <s v="Existence Space and Office (English translation)"/>
    <s v="Let's translate this book! A fundamental guide to existential workspaces: how to recover efficiency generating environmental well-being"/>
    <n v="6000"/>
    <n v="1"/>
    <x v="1"/>
    <x v="1"/>
    <x v="1"/>
    <x v="0"/>
    <x v="0"/>
    <b v="0"/>
    <x v="8"/>
    <s v="EUR"/>
    <b v="0"/>
    <n v="1464939520"/>
    <n v="1461051520"/>
    <b v="0"/>
    <n v="1"/>
    <b v="0"/>
    <n v="0"/>
    <n v="1"/>
    <x v="4"/>
    <s v="translations"/>
    <x v="935"/>
    <d v="2016-06-03T07:38:40"/>
    <s v="publishing/translations"/>
  </r>
  <r>
    <n v="936"/>
    <s v="The Divine Comedy- A New English Translation"/>
    <s v="There have been an exorbident number of translations of this most beautiful poem though none have ever been done by a nineteen year old"/>
    <n v="3000"/>
    <n v="7"/>
    <x v="1"/>
    <x v="1"/>
    <x v="1"/>
    <x v="0"/>
    <x v="0"/>
    <b v="0"/>
    <x v="3"/>
    <s v="GBP"/>
    <b v="0"/>
    <n v="1423185900"/>
    <n v="1420766700"/>
    <b v="0"/>
    <n v="3"/>
    <b v="0"/>
    <n v="0"/>
    <n v="2.3333333333333335"/>
    <x v="4"/>
    <s v="translations"/>
    <x v="936"/>
    <d v="2015-02-06T01:25:00"/>
    <s v="publishing/translations"/>
  </r>
  <r>
    <n v="937"/>
    <s v="For overseas shogi fans! Shogi novel translation project"/>
    <s v="â€œClimbing Silver!â€- An English translation of the Young Adult Shogi novella"/>
    <n v="7000"/>
    <n v="320"/>
    <x v="1"/>
    <x v="1"/>
    <x v="1"/>
    <x v="0"/>
    <x v="0"/>
    <b v="0"/>
    <x v="1"/>
    <s v="USD"/>
    <b v="1"/>
    <n v="1417656699"/>
    <n v="1415064699"/>
    <b v="0"/>
    <n v="13"/>
    <b v="0"/>
    <n v="5"/>
    <n v="24.615384615384617"/>
    <x v="4"/>
    <s v="translations"/>
    <x v="937"/>
    <d v="2014-12-04T01:31:39"/>
    <s v="publishing/translations"/>
  </r>
  <r>
    <n v="938"/>
    <s v="LE NUVOLE DEL CIELO-CLOUDS OF THE SKY"/>
    <s v="I need funds to publish a book based on a selection of sentences from the Gospel demonstrating that Christianity is a strong religion."/>
    <n v="2000"/>
    <n v="100"/>
    <x v="1"/>
    <x v="1"/>
    <x v="1"/>
    <x v="0"/>
    <x v="0"/>
    <b v="0"/>
    <x v="8"/>
    <s v="EUR"/>
    <b v="0"/>
    <n v="1455964170"/>
    <n v="1450780170"/>
    <b v="0"/>
    <n v="1"/>
    <b v="0"/>
    <n v="5"/>
    <n v="100"/>
    <x v="4"/>
    <s v="translations"/>
    <x v="938"/>
    <d v="2016-02-20T10:29:30"/>
    <s v="publishing/translations"/>
  </r>
  <r>
    <n v="939"/>
    <s v="Database of Interlinear Greek Words"/>
    <s v="Create an open source &quot;interlinear&quot; translation fo the Greek New Testament in re-publishable and open source database format."/>
    <n v="500"/>
    <n v="1"/>
    <x v="1"/>
    <x v="1"/>
    <x v="1"/>
    <x v="0"/>
    <x v="0"/>
    <b v="0"/>
    <x v="1"/>
    <s v="USD"/>
    <b v="1"/>
    <n v="1483423467"/>
    <n v="1480831467"/>
    <b v="0"/>
    <n v="1"/>
    <b v="0"/>
    <n v="0"/>
    <n v="1"/>
    <x v="4"/>
    <s v="translations"/>
    <x v="939"/>
    <d v="2017-01-03T06:04:27"/>
    <s v="publishing/translations"/>
  </r>
  <r>
    <n v="940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x v="1"/>
    <x v="0"/>
    <x v="0"/>
    <b v="0"/>
    <x v="1"/>
    <s v="USD"/>
    <b v="1"/>
    <n v="1439741591"/>
    <n v="1436285591"/>
    <b v="0"/>
    <n v="9"/>
    <b v="0"/>
    <n v="18"/>
    <n v="88.888888888888886"/>
    <x v="4"/>
    <s v="translations"/>
    <x v="940"/>
    <d v="2015-08-16T16:13:11"/>
    <s v="publishing/translations"/>
  </r>
  <r>
    <n v="941"/>
    <s v="Glenn's  little book of  quotes"/>
    <s v="glenn's  book of quotes is designed to give the readers a thought for the day , lighten the mood  and put a smile  on their faces."/>
    <n v="50000"/>
    <n v="0"/>
    <x v="1"/>
    <x v="1"/>
    <x v="1"/>
    <x v="0"/>
    <x v="0"/>
    <b v="0"/>
    <x v="1"/>
    <s v="USD"/>
    <b v="1"/>
    <n v="1448147619"/>
    <n v="1445552019"/>
    <b v="0"/>
    <n v="0"/>
    <b v="0"/>
    <n v="0"/>
    <e v="#DIV/0!"/>
    <x v="4"/>
    <s v="translations"/>
    <x v="941"/>
    <d v="2015-11-21T23:13:39"/>
    <s v="publishing/translations"/>
  </r>
  <r>
    <n v="942"/>
    <s v="Digitizing 8 Rare Siddha Yoga Books"/>
    <s v="Digitization of 8 rare Siddha Yoga books written by a Yogi - coming in the lineage of Sri Sri Sri Sadhasiva Brahmendra himself!"/>
    <n v="4500"/>
    <n v="55"/>
    <x v="1"/>
    <x v="1"/>
    <x v="1"/>
    <x v="0"/>
    <x v="0"/>
    <b v="0"/>
    <x v="1"/>
    <s v="USD"/>
    <b v="1"/>
    <n v="1442315460"/>
    <n v="1439696174"/>
    <b v="0"/>
    <n v="2"/>
    <b v="0"/>
    <n v="1"/>
    <n v="27.5"/>
    <x v="4"/>
    <s v="translations"/>
    <x v="942"/>
    <d v="2015-09-15T11:11:00"/>
    <s v="publishing/translations"/>
  </r>
  <r>
    <n v="943"/>
    <s v="Realidades del Hombre"/>
    <s v="Â¿Y si hubiera una camino intermedio entre ciencia y religion?_x000a_Descubre la respuesta ayudando a publicar y traducir este libro."/>
    <n v="3000"/>
    <n v="6"/>
    <x v="1"/>
    <x v="1"/>
    <x v="1"/>
    <x v="0"/>
    <x v="0"/>
    <b v="0"/>
    <x v="14"/>
    <s v="EUR"/>
    <b v="0"/>
    <n v="1456397834"/>
    <n v="1453805834"/>
    <b v="0"/>
    <n v="1"/>
    <b v="0"/>
    <n v="0"/>
    <n v="6"/>
    <x v="4"/>
    <s v="translations"/>
    <x v="943"/>
    <d v="2016-02-25T10:57:14"/>
    <s v="publishing/translations"/>
  </r>
  <r>
    <n v="944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x v="1"/>
    <x v="0"/>
    <x v="0"/>
    <b v="0"/>
    <x v="1"/>
    <s v="USD"/>
    <b v="1"/>
    <n v="1476010619"/>
    <n v="1473418619"/>
    <b v="0"/>
    <n v="10"/>
    <b v="0"/>
    <n v="7"/>
    <n v="44.5"/>
    <x v="4"/>
    <s v="translations"/>
    <x v="944"/>
    <d v="2016-10-09T10:56:59"/>
    <s v="publishing/translations"/>
  </r>
  <r>
    <n v="945"/>
    <s v="Shakespeare in the Hood - Romeo and Juliet"/>
    <s v="Help me butcher Shakespeare in a satirical fashion."/>
    <n v="110"/>
    <n v="3"/>
    <x v="1"/>
    <x v="1"/>
    <x v="1"/>
    <x v="0"/>
    <x v="0"/>
    <b v="0"/>
    <x v="1"/>
    <s v="USD"/>
    <b v="1"/>
    <n v="1467129686"/>
    <n v="1464969686"/>
    <b v="0"/>
    <n v="3"/>
    <b v="0"/>
    <n v="3"/>
    <n v="1"/>
    <x v="4"/>
    <s v="translations"/>
    <x v="945"/>
    <d v="2016-06-28T16:01:26"/>
    <s v="publishing/translations"/>
  </r>
  <r>
    <n v="946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x v="1"/>
    <x v="0"/>
    <x v="0"/>
    <b v="0"/>
    <x v="10"/>
    <s v="SEK"/>
    <b v="1"/>
    <n v="1423432709"/>
    <n v="1420840709"/>
    <b v="0"/>
    <n v="2"/>
    <b v="0"/>
    <n v="0"/>
    <n v="100"/>
    <x v="4"/>
    <s v="translations"/>
    <x v="946"/>
    <d v="2015-02-08T21:58:29"/>
    <s v="publishing/translations"/>
  </r>
  <r>
    <n v="947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"/>
    <x v="1"/>
    <x v="0"/>
    <x v="0"/>
    <b v="0"/>
    <x v="9"/>
    <s v="NZD"/>
    <b v="1"/>
    <n v="1474436704"/>
    <n v="1471844704"/>
    <b v="0"/>
    <n v="2"/>
    <b v="0"/>
    <n v="0"/>
    <n v="13"/>
    <x v="4"/>
    <s v="translations"/>
    <x v="947"/>
    <d v="2016-09-21T05:45:04"/>
    <s v="publishing/translations"/>
  </r>
  <r>
    <n v="948"/>
    <s v="Progressive King James Version New Testament"/>
    <s v="Help fund me to destroy the monopoly Rupert Murdoch has over the publication of modern bibles. I have a new one to rival the NKJV."/>
    <n v="30000"/>
    <n v="100"/>
    <x v="1"/>
    <x v="1"/>
    <x v="1"/>
    <x v="0"/>
    <x v="0"/>
    <b v="0"/>
    <x v="5"/>
    <s v="AUD"/>
    <b v="1"/>
    <n v="1451637531"/>
    <n v="1449045531"/>
    <b v="0"/>
    <n v="1"/>
    <b v="0"/>
    <n v="0"/>
    <n v="100"/>
    <x v="4"/>
    <s v="translations"/>
    <x v="948"/>
    <d v="2016-01-01T08:38:51"/>
    <s v="publishing/translations"/>
  </r>
  <r>
    <n v="949"/>
    <s v="Subway Mantras"/>
    <s v="A short book of practical mantras that can be used every day of the week. Mantras are cogwheels of universal engines."/>
    <n v="7500"/>
    <n v="1527"/>
    <x v="1"/>
    <x v="1"/>
    <x v="1"/>
    <x v="0"/>
    <x v="0"/>
    <b v="0"/>
    <x v="1"/>
    <s v="USD"/>
    <b v="1"/>
    <n v="1479233602"/>
    <n v="1478106802"/>
    <b v="0"/>
    <n v="14"/>
    <b v="0"/>
    <n v="20"/>
    <n v="109.07142857142857"/>
    <x v="4"/>
    <s v="translations"/>
    <x v="949"/>
    <d v="2016-11-15T18:13:22"/>
    <s v="publishing/translations"/>
  </r>
  <r>
    <n v="950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x v="1"/>
    <x v="0"/>
    <x v="0"/>
    <b v="0"/>
    <x v="1"/>
    <s v="USD"/>
    <b v="1"/>
    <n v="1430276959"/>
    <n v="1427684959"/>
    <b v="0"/>
    <n v="0"/>
    <b v="0"/>
    <n v="0"/>
    <e v="#DIV/0!"/>
    <x v="4"/>
    <s v="translations"/>
    <x v="950"/>
    <d v="2015-04-29T03:09:19"/>
    <s v="publishing/translations"/>
  </r>
  <r>
    <n v="951"/>
    <s v="Die Welt der Haie in Englisch (The World of Sharks)"/>
    <s v="The World of Sharks is an interactive eBook for the iPad and Mac. It shall be translated into english to make it available worldwide."/>
    <n v="1000"/>
    <n v="0"/>
    <x v="1"/>
    <x v="1"/>
    <x v="1"/>
    <x v="0"/>
    <x v="0"/>
    <b v="0"/>
    <x v="11"/>
    <s v="EUR"/>
    <b v="0"/>
    <n v="1440408120"/>
    <n v="1435224120"/>
    <b v="0"/>
    <n v="0"/>
    <b v="0"/>
    <n v="0"/>
    <e v="#DIV/0!"/>
    <x v="4"/>
    <s v="translations"/>
    <x v="951"/>
    <d v="2015-08-24T09:22:00"/>
    <s v="publishing/translations"/>
  </r>
  <r>
    <n v="952"/>
    <s v="WHAT CAN I DO?..."/>
    <s v="The book with advices that can save many lives._x000a_You will find here many case studies, extreme situations and solutions."/>
    <n v="5000"/>
    <n v="419"/>
    <x v="1"/>
    <x v="1"/>
    <x v="1"/>
    <x v="0"/>
    <x v="0"/>
    <b v="0"/>
    <x v="11"/>
    <s v="EUR"/>
    <b v="0"/>
    <n v="1474230385"/>
    <n v="1471638385"/>
    <b v="0"/>
    <n v="4"/>
    <b v="0"/>
    <n v="8"/>
    <n v="104.75"/>
    <x v="4"/>
    <s v="translations"/>
    <x v="952"/>
    <d v="2016-09-18T20:26:25"/>
    <s v="publishing/translations"/>
  </r>
  <r>
    <n v="953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"/>
    <x v="1"/>
    <x v="0"/>
    <x v="0"/>
    <b v="0"/>
    <x v="14"/>
    <s v="EUR"/>
    <b v="0"/>
    <n v="1459584417"/>
    <n v="1456996017"/>
    <b v="0"/>
    <n v="3"/>
    <b v="0"/>
    <n v="5"/>
    <n v="15"/>
    <x v="4"/>
    <s v="translations"/>
    <x v="953"/>
    <d v="2016-04-02T08:06:57"/>
    <s v="publishing/translations"/>
  </r>
  <r>
    <n v="954"/>
    <s v="10 P.M."/>
    <s v="A guy in his 30's tries to live his &quot;American Dream&quot;, but quickly it turns into a nightmare. (A Novel)"/>
    <n v="10000"/>
    <n v="0"/>
    <x v="1"/>
    <x v="1"/>
    <x v="1"/>
    <x v="0"/>
    <x v="0"/>
    <b v="0"/>
    <x v="1"/>
    <s v="USD"/>
    <b v="1"/>
    <n v="1428629242"/>
    <n v="1426037242"/>
    <b v="0"/>
    <n v="0"/>
    <b v="0"/>
    <n v="0"/>
    <e v="#DIV/0!"/>
    <x v="4"/>
    <s v="translations"/>
    <x v="954"/>
    <d v="2015-04-10T01:27:22"/>
    <s v="publishing/translations"/>
  </r>
  <r>
    <n v="955"/>
    <s v="Esoteric Project Management"/>
    <s v="Profesional translation and publishing of the book on unique synthesis of project management and meditation"/>
    <n v="5000"/>
    <n v="403"/>
    <x v="1"/>
    <x v="1"/>
    <x v="1"/>
    <x v="0"/>
    <x v="0"/>
    <b v="0"/>
    <x v="1"/>
    <s v="USD"/>
    <b v="1"/>
    <n v="1419017488"/>
    <n v="1416339088"/>
    <b v="0"/>
    <n v="5"/>
    <b v="0"/>
    <n v="8"/>
    <n v="80.599999999999994"/>
    <x v="4"/>
    <s v="translations"/>
    <x v="955"/>
    <d v="2014-12-19T19:31:28"/>
    <s v="publishing/translations"/>
  </r>
  <r>
    <n v="956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x v="1"/>
    <x v="0"/>
    <x v="0"/>
    <b v="0"/>
    <x v="1"/>
    <s v="USD"/>
    <b v="1"/>
    <n v="1448517816"/>
    <n v="1445922216"/>
    <b v="0"/>
    <n v="47"/>
    <b v="0"/>
    <n v="32"/>
    <n v="115.55319148936171"/>
    <x v="4"/>
    <s v="translations"/>
    <x v="956"/>
    <d v="2015-11-26T06:03:36"/>
    <s v="publishing/translations"/>
  </r>
  <r>
    <n v="957"/>
    <s v="The Holy Bib-el"/>
    <s v="THE HOLY BIB-EL Translated By Leon Cook. The Creation: CHAPTER 1.  1* In the beginning Gods created The Heavens and The Planet Earth."/>
    <n v="40000"/>
    <n v="0"/>
    <x v="1"/>
    <x v="1"/>
    <x v="1"/>
    <x v="0"/>
    <x v="0"/>
    <b v="0"/>
    <x v="1"/>
    <s v="USD"/>
    <b v="1"/>
    <n v="1437417828"/>
    <n v="1434825828"/>
    <b v="0"/>
    <n v="0"/>
    <b v="0"/>
    <n v="0"/>
    <e v="#DIV/0!"/>
    <x v="4"/>
    <s v="translations"/>
    <x v="957"/>
    <d v="2015-07-20T18:43:48"/>
    <s v="publishing/translations"/>
  </r>
  <r>
    <n v="958"/>
    <s v="The Gayatri Mantra for Jhansi, India"/>
    <s v="Publish my book on the Gayatri Mantra in English for the benefit of the readers and the children at the orphanage in Jhansi, India"/>
    <n v="12000"/>
    <n v="805"/>
    <x v="1"/>
    <x v="1"/>
    <x v="1"/>
    <x v="0"/>
    <x v="0"/>
    <b v="0"/>
    <x v="8"/>
    <s v="EUR"/>
    <b v="0"/>
    <n v="1481367600"/>
    <n v="1477839675"/>
    <b v="0"/>
    <n v="10"/>
    <b v="0"/>
    <n v="7"/>
    <n v="80.5"/>
    <x v="4"/>
    <s v="translations"/>
    <x v="958"/>
    <d v="2016-12-10T11:00:00"/>
    <s v="publishing/translations"/>
  </r>
  <r>
    <n v="959"/>
    <s v="Translation of 'SOCIALCAPITALISM' (2014)"/>
    <s v="Interest from abroad to publish my book SOCIALCAPITALISM. Need translation to English master. Help appreciated."/>
    <n v="82000"/>
    <n v="8190"/>
    <x v="1"/>
    <x v="1"/>
    <x v="1"/>
    <x v="0"/>
    <x v="0"/>
    <b v="0"/>
    <x v="4"/>
    <s v="DKK"/>
    <b v="1"/>
    <n v="1433775600"/>
    <n v="1431973478"/>
    <b v="0"/>
    <n v="11"/>
    <b v="0"/>
    <n v="10"/>
    <n v="744.5454545454545"/>
    <x v="4"/>
    <s v="translations"/>
    <x v="959"/>
    <d v="2015-06-08T15:00:00"/>
    <s v="publishing/translations"/>
  </r>
  <r>
    <n v="960"/>
    <s v="Trilogy of Crystals, book 1, translation"/>
    <s v="English translation of the first book from a sword and sorcery Fantasy trilogy, by Paolo Parente"/>
    <n v="15000"/>
    <n v="15"/>
    <x v="1"/>
    <x v="1"/>
    <x v="1"/>
    <x v="0"/>
    <x v="0"/>
    <b v="0"/>
    <x v="8"/>
    <s v="EUR"/>
    <b v="0"/>
    <n v="1444589020"/>
    <n v="1441997020"/>
    <b v="0"/>
    <n v="2"/>
    <b v="0"/>
    <n v="0"/>
    <n v="7.5"/>
    <x v="4"/>
    <s v="translations"/>
    <x v="960"/>
    <d v="2015-10-11T18:43:40"/>
    <s v="publishing/translations"/>
  </r>
  <r>
    <n v="961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"/>
    <x v="1"/>
    <x v="0"/>
    <x v="0"/>
    <b v="0"/>
    <x v="11"/>
    <s v="EUR"/>
    <b v="0"/>
    <n v="1456043057"/>
    <n v="1453451057"/>
    <b v="0"/>
    <n v="2"/>
    <b v="0"/>
    <n v="1"/>
    <n v="38.5"/>
    <x v="4"/>
    <s v="translations"/>
    <x v="961"/>
    <d v="2016-02-21T08:24:17"/>
    <s v="publishing/translations"/>
  </r>
  <r>
    <n v="962"/>
    <s v="THE BACHELOR KNOWS NO BORDERS"/>
    <s v="Introducing A True Story That Bridges Borders: Join Us As We Translate THE BACHELOR CHAPTERS: A THINKING WOMAN'S ROMANCE Into Spanish!"/>
    <n v="3000"/>
    <n v="807"/>
    <x v="1"/>
    <x v="1"/>
    <x v="1"/>
    <x v="0"/>
    <x v="0"/>
    <b v="0"/>
    <x v="1"/>
    <s v="USD"/>
    <b v="1"/>
    <n v="1405227540"/>
    <n v="1402058739"/>
    <b v="0"/>
    <n v="22"/>
    <b v="0"/>
    <n v="27"/>
    <n v="36.68181818181818"/>
    <x v="4"/>
    <s v="translations"/>
    <x v="962"/>
    <d v="2014-07-13T04:59:00"/>
    <s v="publishing/translations"/>
  </r>
  <r>
    <n v="963"/>
    <s v="Felting tutorials - worldwide wool craft - translation"/>
    <s v="Feltmaking is an acient yet modern craft using wool in creative ways. Our thorough guides should be for people all over the world."/>
    <n v="20000"/>
    <n v="600"/>
    <x v="1"/>
    <x v="1"/>
    <x v="1"/>
    <x v="0"/>
    <x v="0"/>
    <b v="0"/>
    <x v="4"/>
    <s v="DKK"/>
    <b v="1"/>
    <n v="1461765300"/>
    <n v="1459198499"/>
    <b v="0"/>
    <n v="8"/>
    <b v="0"/>
    <n v="3"/>
    <n v="75"/>
    <x v="4"/>
    <s v="translations"/>
    <x v="963"/>
    <d v="2016-04-27T13:55:00"/>
    <s v="publishing/translations"/>
  </r>
  <r>
    <n v="964"/>
    <s v="Watermark the truth beneath the surface - Translate"/>
    <s v="My English  novel has received excellent reviews. To address the great interest from Germany I want to translate it into German."/>
    <n v="2725"/>
    <n v="180"/>
    <x v="1"/>
    <x v="1"/>
    <x v="1"/>
    <x v="0"/>
    <x v="0"/>
    <b v="0"/>
    <x v="2"/>
    <s v="CAD"/>
    <b v="1"/>
    <n v="1425758101"/>
    <n v="1423166101"/>
    <b v="0"/>
    <n v="6"/>
    <b v="0"/>
    <n v="7"/>
    <n v="30"/>
    <x v="4"/>
    <s v="translations"/>
    <x v="964"/>
    <d v="2015-03-07T19:55:01"/>
    <s v="publishing/translations"/>
  </r>
  <r>
    <n v="965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"/>
    <x v="1"/>
    <x v="0"/>
    <x v="0"/>
    <b v="0"/>
    <x v="8"/>
    <s v="EUR"/>
    <b v="0"/>
    <n v="1464285463"/>
    <n v="1461693463"/>
    <b v="0"/>
    <n v="1"/>
    <b v="0"/>
    <n v="0"/>
    <n v="1"/>
    <x v="4"/>
    <s v="translations"/>
    <x v="965"/>
    <d v="2016-05-26T17:57:43"/>
    <s v="publishing/translations"/>
  </r>
  <r>
    <n v="966"/>
    <s v="Sikh Police: Guru Granth Sahib Project"/>
    <s v="Guru Granth Sahib; User Friendly. A book which captures the essence of the Guru Granth Sahib in modern English and also made digital."/>
    <n v="180000"/>
    <n v="2020"/>
    <x v="1"/>
    <x v="1"/>
    <x v="1"/>
    <x v="0"/>
    <x v="0"/>
    <b v="0"/>
    <x v="3"/>
    <s v="GBP"/>
    <b v="0"/>
    <n v="1441995769"/>
    <n v="1436811769"/>
    <b v="0"/>
    <n v="3"/>
    <b v="0"/>
    <n v="1"/>
    <n v="673.33333333333337"/>
    <x v="4"/>
    <s v="translations"/>
    <x v="966"/>
    <d v="2015-09-11T18:22:49"/>
    <s v="publishing/translations"/>
  </r>
  <r>
    <n v="967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x v="1"/>
    <x v="0"/>
    <x v="0"/>
    <b v="0"/>
    <x v="1"/>
    <s v="USD"/>
    <b v="1"/>
    <n v="1464190158"/>
    <n v="1461598158"/>
    <b v="0"/>
    <n v="0"/>
    <b v="0"/>
    <n v="0"/>
    <e v="#DIV/0!"/>
    <x v="4"/>
    <s v="translations"/>
    <x v="967"/>
    <d v="2016-05-25T15:29:18"/>
    <s v="publishing/translations"/>
  </r>
  <r>
    <n v="968"/>
    <s v="Translate my Saga Fantasy : Icarus Ã  l'Ã©cole des dieux"/>
    <s v="Hello everyone !_x000a_I need your help for translate my saga Fantasy : Icarus at the school of the gods - Book 1&quot;."/>
    <n v="13000"/>
    <n v="0"/>
    <x v="1"/>
    <x v="1"/>
    <x v="1"/>
    <x v="0"/>
    <x v="0"/>
    <b v="0"/>
    <x v="7"/>
    <s v="EUR"/>
    <b v="0"/>
    <n v="1483395209"/>
    <n v="1480803209"/>
    <b v="0"/>
    <n v="0"/>
    <b v="0"/>
    <n v="0"/>
    <e v="#DIV/0!"/>
    <x v="4"/>
    <s v="translations"/>
    <x v="968"/>
    <d v="2017-01-02T22:13:29"/>
    <s v="publishing/translations"/>
  </r>
  <r>
    <n v="969"/>
    <s v="Expand the MillionairesLetter in the US Market!"/>
    <s v="We as a successfull german stock market newsletter publisher want expand in the US market!"/>
    <n v="4950"/>
    <n v="0"/>
    <x v="1"/>
    <x v="1"/>
    <x v="1"/>
    <x v="0"/>
    <x v="0"/>
    <b v="0"/>
    <x v="11"/>
    <s v="EUR"/>
    <b v="0"/>
    <n v="1442091462"/>
    <n v="1436907462"/>
    <b v="0"/>
    <n v="0"/>
    <b v="0"/>
    <n v="0"/>
    <e v="#DIV/0!"/>
    <x v="4"/>
    <s v="translations"/>
    <x v="969"/>
    <d v="2015-09-12T20:57:42"/>
    <s v="publishing/translations"/>
  </r>
  <r>
    <n v="970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"/>
    <x v="1"/>
    <x v="0"/>
    <x v="0"/>
    <b v="0"/>
    <x v="11"/>
    <s v="EUR"/>
    <b v="0"/>
    <n v="1434286855"/>
    <n v="1431694855"/>
    <b v="0"/>
    <n v="0"/>
    <b v="0"/>
    <n v="0"/>
    <e v="#DIV/0!"/>
    <x v="4"/>
    <s v="translations"/>
    <x v="970"/>
    <d v="2015-06-14T13:00:55"/>
    <s v="publishing/translations"/>
  </r>
  <r>
    <n v="971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"/>
    <x v="1"/>
    <x v="0"/>
    <x v="0"/>
    <b v="0"/>
    <x v="8"/>
    <s v="EUR"/>
    <b v="0"/>
    <n v="1461235478"/>
    <n v="1459507478"/>
    <b v="0"/>
    <n v="0"/>
    <b v="0"/>
    <n v="0"/>
    <e v="#DIV/0!"/>
    <x v="4"/>
    <s v="translations"/>
    <x v="971"/>
    <d v="2016-04-21T10:44:38"/>
    <s v="publishing/translations"/>
  </r>
  <r>
    <n v="972"/>
    <s v="Indian Language Dictionary"/>
    <s v="I'm creating a dictionary of multiple Indian languages."/>
    <n v="500000"/>
    <n v="75"/>
    <x v="1"/>
    <x v="1"/>
    <x v="1"/>
    <x v="0"/>
    <x v="0"/>
    <b v="0"/>
    <x v="1"/>
    <s v="USD"/>
    <b v="1"/>
    <n v="1467999134"/>
    <n v="1465407134"/>
    <b v="0"/>
    <n v="3"/>
    <b v="0"/>
    <n v="0"/>
    <n v="25"/>
    <x v="4"/>
    <s v="translations"/>
    <x v="972"/>
    <d v="2016-07-08T17:32:14"/>
    <s v="publishing/translations"/>
  </r>
  <r>
    <n v="973"/>
    <s v="Focus on changing your situation"/>
    <s v="For people in schools to the retired._x000a_Aim is to get in to schools,gyms,work places and to travel all over the world doing talks on it."/>
    <n v="200000"/>
    <n v="0"/>
    <x v="1"/>
    <x v="1"/>
    <x v="1"/>
    <x v="0"/>
    <x v="0"/>
    <b v="0"/>
    <x v="5"/>
    <s v="AUD"/>
    <b v="1"/>
    <n v="1432272300"/>
    <n v="1429655318"/>
    <b v="0"/>
    <n v="0"/>
    <b v="0"/>
    <n v="0"/>
    <e v="#DIV/0!"/>
    <x v="4"/>
    <s v="translations"/>
    <x v="973"/>
    <d v="2015-05-22T05:25:00"/>
    <s v="publishing/translations"/>
  </r>
  <r>
    <n v="974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x v="1"/>
    <x v="0"/>
    <x v="0"/>
    <b v="0"/>
    <x v="1"/>
    <s v="USD"/>
    <b v="1"/>
    <n v="1431286105"/>
    <n v="1427138905"/>
    <b v="0"/>
    <n v="0"/>
    <b v="0"/>
    <n v="0"/>
    <e v="#DIV/0!"/>
    <x v="4"/>
    <s v="translations"/>
    <x v="974"/>
    <d v="2015-05-10T19:28:25"/>
    <s v="publishing/translations"/>
  </r>
  <r>
    <n v="975"/>
    <s v="The Art of the Dill"/>
    <s v="A book of pickle recipes narrated by a mama grizzly speaking in incomplete and run-on sentences and her orangutan friend. #Artofthedill"/>
    <n v="100000"/>
    <n v="1"/>
    <x v="1"/>
    <x v="1"/>
    <x v="1"/>
    <x v="0"/>
    <x v="0"/>
    <b v="0"/>
    <x v="1"/>
    <s v="USD"/>
    <b v="1"/>
    <n v="1455941197"/>
    <n v="1453349197"/>
    <b v="0"/>
    <n v="1"/>
    <b v="0"/>
    <n v="0"/>
    <n v="1"/>
    <x v="4"/>
    <s v="translations"/>
    <x v="975"/>
    <d v="2016-02-20T04:06:37"/>
    <s v="publishing/translations"/>
  </r>
  <r>
    <n v="976"/>
    <s v="Downloads From My Mind - Science Fiction Short Stories"/>
    <s v="This will be my first collection of short stories, written from ideas and scraps of ideas that I've had since I was a young child."/>
    <n v="5000"/>
    <n v="105"/>
    <x v="1"/>
    <x v="1"/>
    <x v="1"/>
    <x v="0"/>
    <x v="0"/>
    <b v="0"/>
    <x v="2"/>
    <s v="CAD"/>
    <b v="1"/>
    <n v="1383430145"/>
    <n v="1380838145"/>
    <b v="0"/>
    <n v="6"/>
    <b v="0"/>
    <n v="2"/>
    <n v="17.5"/>
    <x v="4"/>
    <s v="fiction"/>
    <x v="976"/>
    <d v="2013-11-02T22:09:05"/>
    <s v="publishing/fiction"/>
  </r>
  <r>
    <n v="977"/>
    <s v="Black Matter: Reality is in the eyes of the beholder"/>
    <s v="Those who believe, call them Gods._x000a_Those who don't believe, call them aliens._x000a_Either way, you can't stop the war."/>
    <n v="5000"/>
    <n v="5"/>
    <x v="1"/>
    <x v="1"/>
    <x v="1"/>
    <x v="0"/>
    <x v="0"/>
    <b v="0"/>
    <x v="1"/>
    <s v="USD"/>
    <b v="1"/>
    <n v="1347004260"/>
    <n v="1345062936"/>
    <b v="0"/>
    <n v="1"/>
    <b v="0"/>
    <n v="0"/>
    <n v="5"/>
    <x v="4"/>
    <s v="fiction"/>
    <x v="977"/>
    <d v="2012-09-07T07:51:00"/>
    <s v="publishing/fiction"/>
  </r>
  <r>
    <n v="978"/>
    <s v="The Book Club Rebellion"/>
    <s v="When three social outcasts discover that Fictional characters are invading their world, they must form a team to stop this evil force."/>
    <n v="7000"/>
    <n v="50"/>
    <x v="1"/>
    <x v="1"/>
    <x v="1"/>
    <x v="0"/>
    <x v="0"/>
    <b v="0"/>
    <x v="1"/>
    <s v="USD"/>
    <b v="1"/>
    <n v="1469162275"/>
    <n v="1467002275"/>
    <b v="0"/>
    <n v="2"/>
    <b v="0"/>
    <n v="1"/>
    <n v="25"/>
    <x v="4"/>
    <s v="fiction"/>
    <x v="978"/>
    <d v="2016-07-22T04:37:55"/>
    <s v="publishing/fiction"/>
  </r>
  <r>
    <n v="979"/>
    <s v="a book called filtered down thru the stars"/>
    <s v="The mussings of an old wizard"/>
    <n v="2000"/>
    <n v="0"/>
    <x v="1"/>
    <x v="1"/>
    <x v="1"/>
    <x v="0"/>
    <x v="0"/>
    <b v="0"/>
    <x v="1"/>
    <s v="USD"/>
    <b v="1"/>
    <n v="1342882260"/>
    <n v="1337834963"/>
    <b v="0"/>
    <n v="0"/>
    <b v="0"/>
    <n v="0"/>
    <e v="#DIV/0!"/>
    <x v="4"/>
    <s v="fiction"/>
    <x v="979"/>
    <d v="2012-07-21T14:51:00"/>
    <s v="publishing/fiction"/>
  </r>
  <r>
    <n v="980"/>
    <s v="Covenant Kept - A Christian novel"/>
    <s v="Covenant Kept is a unique story that follows an ordinary woman through an extraordinary spiritual journey. Please help fund me."/>
    <n v="6700"/>
    <n v="150"/>
    <x v="1"/>
    <x v="1"/>
    <x v="1"/>
    <x v="0"/>
    <x v="0"/>
    <b v="0"/>
    <x v="1"/>
    <s v="USD"/>
    <b v="1"/>
    <n v="1434827173"/>
    <n v="1430939173"/>
    <b v="0"/>
    <n v="3"/>
    <b v="0"/>
    <n v="2"/>
    <n v="50"/>
    <x v="4"/>
    <s v="fiction"/>
    <x v="980"/>
    <d v="2015-06-20T19:06:13"/>
    <s v="publishing/fiction"/>
  </r>
  <r>
    <n v="981"/>
    <s v="I Died. Yesterday by Pamela Norton Docken"/>
    <s v="Follow the intimate and intense journey of a young woman's last moments of her unexpected death and journey to the continuance of life."/>
    <n v="20000"/>
    <n v="48"/>
    <x v="1"/>
    <x v="1"/>
    <x v="1"/>
    <x v="0"/>
    <x v="0"/>
    <b v="0"/>
    <x v="1"/>
    <s v="USD"/>
    <b v="1"/>
    <n v="1425009761"/>
    <n v="1422417761"/>
    <b v="0"/>
    <n v="3"/>
    <b v="0"/>
    <n v="0"/>
    <n v="16"/>
    <x v="4"/>
    <s v="fiction"/>
    <x v="981"/>
    <d v="2015-02-27T04:02:41"/>
    <s v="publishing/fiction"/>
  </r>
  <r>
    <n v="982"/>
    <s v="You Killed Me First"/>
    <s v="A lover becomes an enemy when a line has been crossed. Torn between memories and reality, his mask of sanity is slipping."/>
    <n v="10000"/>
    <n v="0"/>
    <x v="1"/>
    <x v="1"/>
    <x v="1"/>
    <x v="0"/>
    <x v="0"/>
    <b v="0"/>
    <x v="1"/>
    <s v="USD"/>
    <b v="1"/>
    <n v="1470175271"/>
    <n v="1467583271"/>
    <b v="0"/>
    <n v="0"/>
    <b v="0"/>
    <n v="0"/>
    <e v="#DIV/0!"/>
    <x v="4"/>
    <s v="fiction"/>
    <x v="982"/>
    <d v="2016-08-02T22:01:11"/>
    <s v="publishing/fiction"/>
  </r>
  <r>
    <n v="983"/>
    <s v="Nanolution"/>
    <s v="A blockbuster sci-fi adventure. What would you do if one day your life changed to beyond the imaginable?"/>
    <n v="15000"/>
    <n v="360"/>
    <x v="1"/>
    <x v="1"/>
    <x v="1"/>
    <x v="0"/>
    <x v="0"/>
    <b v="0"/>
    <x v="5"/>
    <s v="AUD"/>
    <b v="1"/>
    <n v="1388928660"/>
    <n v="1386336660"/>
    <b v="0"/>
    <n v="6"/>
    <b v="0"/>
    <n v="2"/>
    <n v="60"/>
    <x v="4"/>
    <s v="fiction"/>
    <x v="983"/>
    <d v="2014-01-05T13:31:00"/>
    <s v="publishing/fiction"/>
  </r>
  <r>
    <n v="984"/>
    <s v="QUIET ENJOYMENT, a novel of two gay friends, life and AIDS"/>
    <s v="My project is a novel, QUIET ENJOYMENT. It is a funny and serious story of one friend helping another deal with AIDS."/>
    <n v="5000"/>
    <n v="0"/>
    <x v="1"/>
    <x v="1"/>
    <x v="1"/>
    <x v="0"/>
    <x v="0"/>
    <b v="0"/>
    <x v="1"/>
    <s v="USD"/>
    <b v="1"/>
    <n v="1352994052"/>
    <n v="1350398452"/>
    <b v="0"/>
    <n v="0"/>
    <b v="0"/>
    <n v="0"/>
    <e v="#DIV/0!"/>
    <x v="4"/>
    <s v="fiction"/>
    <x v="984"/>
    <d v="2012-11-15T15:40:52"/>
    <s v="publishing/fiction"/>
  </r>
  <r>
    <n v="985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x v="1"/>
    <x v="0"/>
    <x v="0"/>
    <b v="0"/>
    <x v="1"/>
    <s v="USD"/>
    <b v="1"/>
    <n v="1380720474"/>
    <n v="1378214874"/>
    <b v="0"/>
    <n v="19"/>
    <b v="0"/>
    <n v="31"/>
    <n v="47.10526315789474"/>
    <x v="4"/>
    <s v="fiction"/>
    <x v="985"/>
    <d v="2013-10-02T13:27:54"/>
    <s v="publishing/fiction"/>
  </r>
  <r>
    <n v="986"/>
    <s v="Tales of guns, gold and a beagle in the Old West"/>
    <s v="What do you get when you take outlaws, guns, gold and and old beagle in the old west? Adventure!"/>
    <n v="1200"/>
    <n v="100"/>
    <x v="1"/>
    <x v="1"/>
    <x v="1"/>
    <x v="0"/>
    <x v="0"/>
    <b v="0"/>
    <x v="1"/>
    <s v="USD"/>
    <b v="1"/>
    <n v="1424014680"/>
    <n v="1418922443"/>
    <b v="0"/>
    <n v="1"/>
    <b v="0"/>
    <n v="8"/>
    <n v="100"/>
    <x v="4"/>
    <s v="fiction"/>
    <x v="986"/>
    <d v="2015-02-15T15:38:00"/>
    <s v="publishing/fiction"/>
  </r>
  <r>
    <n v="987"/>
    <s v="The Grym Brothers Series"/>
    <s v="The Grym Brothers is a series about two brothers who are grim reapers, hunting down souls that canâ€™t or wonâ€™t move on the afterlife."/>
    <n v="4000"/>
    <n v="30"/>
    <x v="1"/>
    <x v="1"/>
    <x v="1"/>
    <x v="0"/>
    <x v="0"/>
    <b v="0"/>
    <x v="1"/>
    <s v="USD"/>
    <b v="1"/>
    <n v="1308431646"/>
    <n v="1305839646"/>
    <b v="0"/>
    <n v="2"/>
    <b v="0"/>
    <n v="1"/>
    <n v="15"/>
    <x v="4"/>
    <s v="fiction"/>
    <x v="987"/>
    <d v="2011-06-18T21:14:06"/>
    <s v="publishing/fiction"/>
  </r>
  <r>
    <n v="988"/>
    <s v="The Great Grand Zeppelin Chase"/>
    <s v="Help illustrate the sequel to the bestselling _x000a_The Transylvania Flying Squad of Detectives"/>
    <n v="2400"/>
    <n v="0"/>
    <x v="1"/>
    <x v="1"/>
    <x v="1"/>
    <x v="0"/>
    <x v="0"/>
    <b v="0"/>
    <x v="1"/>
    <s v="USD"/>
    <b v="1"/>
    <n v="1371415675"/>
    <n v="1368823675"/>
    <b v="0"/>
    <n v="0"/>
    <b v="0"/>
    <n v="0"/>
    <e v="#DIV/0!"/>
    <x v="4"/>
    <s v="fiction"/>
    <x v="988"/>
    <d v="2013-06-16T20:47:55"/>
    <s v="publishing/fiction"/>
  </r>
  <r>
    <n v="989"/>
    <s v="Six Days in September: A Civil War Novel"/>
    <s v="Help this story of the 1862 Confederate invasion of Maryland be published! It is to Sharpsburg as The Killer Angels is to Gettysburg."/>
    <n v="5000"/>
    <n v="445"/>
    <x v="1"/>
    <x v="1"/>
    <x v="1"/>
    <x v="0"/>
    <x v="0"/>
    <b v="0"/>
    <x v="1"/>
    <s v="USD"/>
    <b v="1"/>
    <n v="1428075480"/>
    <n v="1425489613"/>
    <b v="0"/>
    <n v="11"/>
    <b v="0"/>
    <n v="9"/>
    <n v="40.454545454545453"/>
    <x v="4"/>
    <s v="fiction"/>
    <x v="989"/>
    <d v="2015-04-03T15:38:00"/>
    <s v="publishing/fiction"/>
  </r>
  <r>
    <n v="990"/>
    <s v="A Magical Bildungsroman with a Female Heroine"/>
    <s v="The Adventures of Penelope Hawthorne. Part One: The Spellbook of Dracone."/>
    <n v="2000"/>
    <n v="0"/>
    <x v="1"/>
    <x v="1"/>
    <x v="1"/>
    <x v="0"/>
    <x v="0"/>
    <b v="0"/>
    <x v="1"/>
    <s v="USD"/>
    <b v="1"/>
    <n v="1314471431"/>
    <n v="1311879431"/>
    <b v="0"/>
    <n v="0"/>
    <b v="0"/>
    <n v="0"/>
    <e v="#DIV/0!"/>
    <x v="4"/>
    <s v="fiction"/>
    <x v="990"/>
    <d v="2011-08-27T18:57:11"/>
    <s v="publishing/fiction"/>
  </r>
  <r>
    <n v="991"/>
    <s v="Tainted Steel (Series 1 - 4)"/>
    <s v="Capturing the awe-inspiring magic of the likes of LoTR, Tainted Steel tells the story of one mans' struggle against Destiny."/>
    <n v="1500"/>
    <n v="0"/>
    <x v="1"/>
    <x v="1"/>
    <x v="1"/>
    <x v="0"/>
    <x v="0"/>
    <b v="0"/>
    <x v="1"/>
    <s v="USD"/>
    <b v="1"/>
    <n v="1410866659"/>
    <n v="1405682659"/>
    <b v="0"/>
    <n v="0"/>
    <b v="0"/>
    <n v="0"/>
    <e v="#DIV/0!"/>
    <x v="4"/>
    <s v="fiction"/>
    <x v="991"/>
    <d v="2014-09-16T11:24:19"/>
    <s v="publishing/fiction"/>
  </r>
  <r>
    <n v="992"/>
    <s v="Daddy"/>
    <s v="After 25 years apart, a father and son's reunion is less magical and more explosive as the revelations come out and the gloves come off"/>
    <n v="15000"/>
    <n v="1"/>
    <x v="1"/>
    <x v="1"/>
    <x v="1"/>
    <x v="0"/>
    <x v="0"/>
    <b v="0"/>
    <x v="1"/>
    <s v="USD"/>
    <b v="1"/>
    <n v="1375299780"/>
    <n v="1371655522"/>
    <b v="0"/>
    <n v="1"/>
    <b v="0"/>
    <n v="0"/>
    <n v="1"/>
    <x v="4"/>
    <s v="fiction"/>
    <x v="992"/>
    <d v="2013-07-31T19:43:00"/>
    <s v="publishing/fiction"/>
  </r>
  <r>
    <n v="993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x v="1"/>
    <x v="0"/>
    <x v="0"/>
    <b v="0"/>
    <x v="1"/>
    <s v="USD"/>
    <b v="1"/>
    <n v="1409787378"/>
    <n v="1405899378"/>
    <b v="0"/>
    <n v="3"/>
    <b v="0"/>
    <n v="2"/>
    <n v="19"/>
    <x v="4"/>
    <s v="fiction"/>
    <x v="993"/>
    <d v="2014-09-03T23:36:18"/>
    <s v="publishing/fiction"/>
  </r>
  <r>
    <n v="994"/>
    <s v="The Second Renaissance"/>
    <s v="Coming soon, a new science fiction novel about human evolution and sorcery. In the near future, you are either forced to adapt or die"/>
    <n v="2000"/>
    <n v="5"/>
    <x v="1"/>
    <x v="1"/>
    <x v="1"/>
    <x v="0"/>
    <x v="0"/>
    <b v="0"/>
    <x v="1"/>
    <s v="USD"/>
    <b v="1"/>
    <n v="1470355833"/>
    <n v="1465171833"/>
    <b v="0"/>
    <n v="1"/>
    <b v="0"/>
    <n v="0"/>
    <n v="5"/>
    <x v="4"/>
    <s v="fiction"/>
    <x v="994"/>
    <d v="2016-08-05T00:10:33"/>
    <s v="publishing/fiction"/>
  </r>
  <r>
    <n v="995"/>
    <s v="Tarnish: A Fantasy Novel by J. D. Brink"/>
    <s v="A young hero, sword play, epic tales, swamp monsters, a gang of thieves, and romance and betrayal. Forging your own destiny ain't easy."/>
    <n v="2800"/>
    <n v="701"/>
    <x v="1"/>
    <x v="1"/>
    <x v="1"/>
    <x v="0"/>
    <x v="0"/>
    <b v="0"/>
    <x v="1"/>
    <s v="USD"/>
    <b v="1"/>
    <n v="1367444557"/>
    <n v="1364852557"/>
    <b v="0"/>
    <n v="15"/>
    <b v="0"/>
    <n v="25"/>
    <n v="46.733333333333334"/>
    <x v="4"/>
    <s v="fiction"/>
    <x v="995"/>
    <d v="2013-05-01T21:42:37"/>
    <s v="publishing/fiction"/>
  </r>
  <r>
    <n v="996"/>
    <s v="The Panama Canal Bridge of the Americas"/>
    <s v="My Goal is to travel across Panama with my team and capture the beauty and wildlife throughout the canal."/>
    <n v="18000"/>
    <n v="6"/>
    <x v="1"/>
    <x v="1"/>
    <x v="1"/>
    <x v="0"/>
    <x v="0"/>
    <b v="0"/>
    <x v="1"/>
    <s v="USD"/>
    <b v="1"/>
    <n v="1420045538"/>
    <n v="1417453538"/>
    <b v="0"/>
    <n v="2"/>
    <b v="0"/>
    <n v="0"/>
    <n v="3"/>
    <x v="8"/>
    <s v="nature"/>
    <x v="996"/>
    <d v="2014-12-31T17:05:38"/>
    <s v="photography/nature"/>
  </r>
  <r>
    <n v="997"/>
    <s v="From student to beekeeper"/>
    <s v="The photography project aims to show challenges &amp; successes of a  student attempting to continue his family beekeeping heritage."/>
    <n v="500"/>
    <n v="20"/>
    <x v="1"/>
    <x v="1"/>
    <x v="1"/>
    <x v="0"/>
    <x v="0"/>
    <b v="0"/>
    <x v="2"/>
    <s v="CAD"/>
    <b v="1"/>
    <n v="1435708500"/>
    <n v="1434412500"/>
    <b v="0"/>
    <n v="1"/>
    <b v="0"/>
    <n v="4"/>
    <n v="20"/>
    <x v="8"/>
    <s v="nature"/>
    <x v="997"/>
    <d v="2015-06-30T23:55:00"/>
    <s v="photography/nature"/>
  </r>
  <r>
    <n v="998"/>
    <s v="Sunrises in the MidWest"/>
    <s v="I plan to take pictures of the sunrise in the MidWest every day in 2015 and compile them in a slide show for distribution."/>
    <n v="2250"/>
    <n v="10"/>
    <x v="1"/>
    <x v="1"/>
    <x v="1"/>
    <x v="0"/>
    <x v="0"/>
    <b v="0"/>
    <x v="1"/>
    <s v="USD"/>
    <b v="1"/>
    <n v="1416662034"/>
    <n v="1414066434"/>
    <b v="0"/>
    <n v="1"/>
    <b v="0"/>
    <n v="0"/>
    <n v="10"/>
    <x v="8"/>
    <s v="nature"/>
    <x v="998"/>
    <d v="2014-11-22T13:13:54"/>
    <s v="photography/nature"/>
  </r>
  <r>
    <n v="999"/>
    <s v="LaFee Photography"/>
    <s v="My name is Travis LaFee, I live in beautiful McCall, Idaho. I wish to display the beauty of valley county by taking pics outdoors."/>
    <n v="1000"/>
    <n v="0"/>
    <x v="1"/>
    <x v="1"/>
    <x v="1"/>
    <x v="0"/>
    <x v="0"/>
    <b v="0"/>
    <x v="1"/>
    <s v="USD"/>
    <b v="1"/>
    <n v="1427847480"/>
    <n v="1424222024"/>
    <b v="0"/>
    <n v="0"/>
    <b v="0"/>
    <n v="0"/>
    <e v="#DIV/0!"/>
    <x v="8"/>
    <s v="nature"/>
    <x v="999"/>
    <d v="2015-04-01T00:18:00"/>
    <s v="photography/nature"/>
  </r>
  <r>
    <n v="1000"/>
    <s v="Nevada County Hearts"/>
    <s v="&quot;He will not be a wise man who does not study human hearts!&quot;_x000a_Hope in natural art, creation!"/>
    <n v="3000"/>
    <n v="1"/>
    <x v="1"/>
    <x v="1"/>
    <x v="1"/>
    <x v="0"/>
    <x v="0"/>
    <b v="0"/>
    <x v="1"/>
    <s v="USD"/>
    <b v="1"/>
    <n v="1425330960"/>
    <n v="1422393234"/>
    <b v="0"/>
    <n v="1"/>
    <b v="0"/>
    <n v="0"/>
    <n v="1"/>
    <x v="8"/>
    <s v="nature"/>
    <x v="1000"/>
    <d v="2015-03-02T21:16:00"/>
    <s v="photography/nature"/>
  </r>
  <r>
    <n v="1001"/>
    <s v="Hen Harrier Wildlife Sanctuary"/>
    <s v="Buy and maintain 6 acres of land in West Ireland as a Wildlife Refuge for an endangered species of native Raptor called the Hen Harrier"/>
    <n v="1000"/>
    <n v="289"/>
    <x v="1"/>
    <x v="1"/>
    <x v="1"/>
    <x v="0"/>
    <x v="0"/>
    <b v="0"/>
    <x v="3"/>
    <s v="GBP"/>
    <b v="0"/>
    <n v="1410930399"/>
    <n v="1405746399"/>
    <b v="0"/>
    <n v="11"/>
    <b v="0"/>
    <n v="29"/>
    <n v="26.272727272727273"/>
    <x v="8"/>
    <s v="nature"/>
    <x v="1001"/>
    <d v="2014-09-17T05:06:39"/>
    <s v="photography/nature"/>
  </r>
  <r>
    <n v="1002"/>
    <s v="Sound Photography"/>
    <s v="I have produced a limited number (100) of five 8x10 prints of mixed photography I would like to share with you."/>
    <n v="20"/>
    <n v="0"/>
    <x v="1"/>
    <x v="1"/>
    <x v="1"/>
    <x v="0"/>
    <x v="0"/>
    <b v="0"/>
    <x v="1"/>
    <s v="USD"/>
    <b v="1"/>
    <n v="1487844882"/>
    <n v="1487240082"/>
    <b v="0"/>
    <n v="0"/>
    <b v="0"/>
    <n v="0"/>
    <e v="#DIV/0!"/>
    <x v="8"/>
    <s v="nature"/>
    <x v="1002"/>
    <d v="2017-02-23T10:14:42"/>
    <s v="photography/nature"/>
  </r>
  <r>
    <n v="1003"/>
    <s v="Change the World through Color"/>
    <s v="Beauty is in the eye of the beholder and I want to inspire conservation through color."/>
    <n v="700"/>
    <n v="60"/>
    <x v="1"/>
    <x v="1"/>
    <x v="1"/>
    <x v="0"/>
    <x v="0"/>
    <b v="0"/>
    <x v="1"/>
    <s v="USD"/>
    <b v="1"/>
    <n v="1447020620"/>
    <n v="1444425020"/>
    <b v="0"/>
    <n v="1"/>
    <b v="0"/>
    <n v="9"/>
    <n v="60"/>
    <x v="8"/>
    <s v="nature"/>
    <x v="1003"/>
    <d v="2015-11-08T22:10:20"/>
    <s v="photography/nature"/>
  </r>
  <r>
    <n v="1004"/>
    <s v="2016 Calendar:  Wonders of Nature"/>
    <s v="A 2016 calendar collection of landscape and wildlife photographs from award winning photographer, Steve Marler."/>
    <n v="500"/>
    <n v="170"/>
    <x v="1"/>
    <x v="1"/>
    <x v="1"/>
    <x v="0"/>
    <x v="0"/>
    <b v="0"/>
    <x v="1"/>
    <s v="USD"/>
    <b v="1"/>
    <n v="1446524159"/>
    <n v="1443928559"/>
    <b v="0"/>
    <n v="6"/>
    <b v="0"/>
    <n v="34"/>
    <n v="28.333333333333332"/>
    <x v="8"/>
    <s v="nature"/>
    <x v="1004"/>
    <d v="2015-11-03T04:15:59"/>
    <s v="photography/nature"/>
  </r>
  <r>
    <n v="1005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x v="1"/>
    <x v="0"/>
    <x v="0"/>
    <b v="0"/>
    <x v="3"/>
    <s v="GBP"/>
    <b v="0"/>
    <n v="1463050034"/>
    <n v="1460458034"/>
    <b v="0"/>
    <n v="7"/>
    <b v="0"/>
    <n v="13"/>
    <n v="14.428571428571429"/>
    <x v="8"/>
    <s v="nature"/>
    <x v="1005"/>
    <d v="2016-05-12T10:47:14"/>
    <s v="photography/nature"/>
  </r>
  <r>
    <n v="1006"/>
    <s v="Randy Hoffman Photography"/>
    <s v="I can do it but help can't hurt. Sweet Montana photos like never seen before. Be a part of Randy Hoffman Photography and our activities"/>
    <n v="3500"/>
    <n v="0"/>
    <x v="1"/>
    <x v="1"/>
    <x v="1"/>
    <x v="0"/>
    <x v="0"/>
    <b v="0"/>
    <x v="1"/>
    <s v="USD"/>
    <b v="1"/>
    <n v="1432756039"/>
    <n v="1430164039"/>
    <b v="0"/>
    <n v="0"/>
    <b v="0"/>
    <n v="0"/>
    <e v="#DIV/0!"/>
    <x v="8"/>
    <s v="nature"/>
    <x v="1006"/>
    <d v="2015-05-27T19:47:19"/>
    <s v="photography/nature"/>
  </r>
  <r>
    <n v="1007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x v="1"/>
    <x v="0"/>
    <x v="0"/>
    <b v="0"/>
    <x v="1"/>
    <s v="USD"/>
    <b v="1"/>
    <n v="1412135940"/>
    <n v="1410366708"/>
    <b v="0"/>
    <n v="16"/>
    <b v="0"/>
    <n v="49"/>
    <n v="132.1875"/>
    <x v="8"/>
    <s v="nature"/>
    <x v="1007"/>
    <d v="2014-10-01T03:59:00"/>
    <s v="photography/nature"/>
  </r>
  <r>
    <n v="1008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x v="1"/>
    <x v="0"/>
    <x v="0"/>
    <b v="0"/>
    <x v="1"/>
    <s v="USD"/>
    <b v="1"/>
    <n v="1441176447"/>
    <n v="1438584447"/>
    <b v="0"/>
    <n v="0"/>
    <b v="0"/>
    <n v="0"/>
    <e v="#DIV/0!"/>
    <x v="8"/>
    <s v="nature"/>
    <x v="1008"/>
    <d v="2015-09-02T06:47:27"/>
    <s v="photography/nature"/>
  </r>
  <r>
    <n v="1009"/>
    <s v="Barbara O'Donovan Designs"/>
    <s v="I create art by photographing flowers/seeds i would love to buy my own camera/computer/Photoshop and restore my old shed into my studio"/>
    <n v="20000"/>
    <n v="0"/>
    <x v="1"/>
    <x v="1"/>
    <x v="1"/>
    <x v="0"/>
    <x v="0"/>
    <b v="0"/>
    <x v="5"/>
    <s v="AUD"/>
    <b v="1"/>
    <n v="1438495390"/>
    <n v="1435903390"/>
    <b v="0"/>
    <n v="0"/>
    <b v="0"/>
    <n v="0"/>
    <e v="#DIV/0!"/>
    <x v="8"/>
    <s v="nature"/>
    <x v="1009"/>
    <d v="2015-08-02T06:03:10"/>
    <s v="photography/nature"/>
  </r>
  <r>
    <n v="1010"/>
    <s v="Coffee Table Book of Maine"/>
    <s v="I am traveling the coastline of Maine and will be taking pictures of all the scenery and lighthouses in the area."/>
    <n v="750"/>
    <n v="0"/>
    <x v="1"/>
    <x v="1"/>
    <x v="1"/>
    <x v="0"/>
    <x v="0"/>
    <b v="0"/>
    <x v="1"/>
    <s v="USD"/>
    <b v="1"/>
    <n v="1442509200"/>
    <n v="1440513832"/>
    <b v="0"/>
    <n v="0"/>
    <b v="0"/>
    <n v="0"/>
    <e v="#DIV/0!"/>
    <x v="8"/>
    <s v="nature"/>
    <x v="1010"/>
    <d v="2015-09-17T17:00:00"/>
    <s v="photography/nature"/>
  </r>
  <r>
    <n v="1011"/>
    <s v="West Canada - A Coffee Table Book"/>
    <s v="To gather a collection of photographs for a coffee table book that displays the beauty of Canada's west."/>
    <n v="1500"/>
    <n v="677"/>
    <x v="1"/>
    <x v="1"/>
    <x v="1"/>
    <x v="0"/>
    <x v="0"/>
    <b v="0"/>
    <x v="2"/>
    <s v="CAD"/>
    <b v="1"/>
    <n v="1467603624"/>
    <n v="1465011624"/>
    <b v="0"/>
    <n v="12"/>
    <b v="0"/>
    <n v="45"/>
    <n v="56.416666666666664"/>
    <x v="8"/>
    <s v="nature"/>
    <x v="1011"/>
    <d v="2016-07-04T03:40:24"/>
    <s v="photography/nature"/>
  </r>
  <r>
    <n v="1012"/>
    <s v="Reflecting Light Photo"/>
    <s v="I have always been captivated by photography, Now I am trying to set up my own company and publish my pictures."/>
    <n v="2500"/>
    <n v="100"/>
    <x v="1"/>
    <x v="1"/>
    <x v="1"/>
    <x v="0"/>
    <x v="0"/>
    <b v="0"/>
    <x v="1"/>
    <s v="USD"/>
    <b v="1"/>
    <n v="1411227633"/>
    <n v="1408549233"/>
    <b v="0"/>
    <n v="1"/>
    <b v="0"/>
    <n v="4"/>
    <n v="100"/>
    <x v="8"/>
    <s v="nature"/>
    <x v="1012"/>
    <d v="2014-09-20T15:40:33"/>
    <s v="photography/nature"/>
  </r>
  <r>
    <n v="1013"/>
    <s v="Lucy Wood's Calendar - English Countryside 2016"/>
    <s v="A large 2016 wall-calendar (A3 when open) featuring 12 stunning photographs by Lucy Wood."/>
    <n v="750"/>
    <n v="35"/>
    <x v="1"/>
    <x v="1"/>
    <x v="1"/>
    <x v="0"/>
    <x v="0"/>
    <b v="0"/>
    <x v="3"/>
    <s v="GBP"/>
    <b v="0"/>
    <n v="1440763920"/>
    <n v="1435656759"/>
    <b v="0"/>
    <n v="3"/>
    <b v="0"/>
    <n v="5"/>
    <n v="11.666666666666666"/>
    <x v="8"/>
    <s v="nature"/>
    <x v="1013"/>
    <d v="2015-08-28T12:12:00"/>
    <s v="photography/nature"/>
  </r>
  <r>
    <n v="1014"/>
    <s v="North Cascades Bigfoot Photo Expedition"/>
    <s v="The goal of this project is to provide scientific evidence of bigfoot in the North Cascades."/>
    <n v="15000"/>
    <n v="50"/>
    <x v="1"/>
    <x v="1"/>
    <x v="1"/>
    <x v="0"/>
    <x v="0"/>
    <b v="0"/>
    <x v="1"/>
    <s v="USD"/>
    <b v="1"/>
    <n v="1430270199"/>
    <n v="1428974199"/>
    <b v="0"/>
    <n v="1"/>
    <b v="0"/>
    <n v="0"/>
    <n v="50"/>
    <x v="8"/>
    <s v="nature"/>
    <x v="1014"/>
    <d v="2015-04-29T01:16:39"/>
    <s v="photography/nature"/>
  </r>
  <r>
    <n v="1015"/>
    <s v="Fine Art Landscape 2015 Calendar"/>
    <s v="I would like to share my landscape photographic travels of 2014 with more than just family an friends. 12 months of images."/>
    <n v="2500"/>
    <n v="94"/>
    <x v="1"/>
    <x v="1"/>
    <x v="1"/>
    <x v="0"/>
    <x v="0"/>
    <b v="0"/>
    <x v="1"/>
    <s v="USD"/>
    <b v="1"/>
    <n v="1415842193"/>
    <n v="1414110593"/>
    <b v="0"/>
    <n v="4"/>
    <b v="0"/>
    <n v="4"/>
    <n v="23.5"/>
    <x v="8"/>
    <s v="nature"/>
    <x v="1015"/>
    <d v="2014-11-13T01:29:53"/>
    <s v="photography/nature"/>
  </r>
  <r>
    <n v="1016"/>
    <s v="The Sharper Image"/>
    <s v="Photographic canvas prints depicting different scenes from around the globe, including local images taken in Sussex England."/>
    <n v="1000"/>
    <n v="5"/>
    <x v="1"/>
    <x v="1"/>
    <x v="1"/>
    <x v="0"/>
    <x v="0"/>
    <b v="0"/>
    <x v="3"/>
    <s v="GBP"/>
    <b v="0"/>
    <n v="1450521990"/>
    <n v="1447757190"/>
    <b v="0"/>
    <n v="1"/>
    <b v="0"/>
    <n v="1"/>
    <n v="5"/>
    <x v="8"/>
    <s v="places"/>
    <x v="1016"/>
    <d v="2015-12-19T10:46:30"/>
    <s v="photography/places"/>
  </r>
  <r>
    <n v="1017"/>
    <s v="Scenes from New Orleans"/>
    <s v="I create canvas prints of images from in and around New Orleans"/>
    <n v="1000"/>
    <n v="93"/>
    <x v="1"/>
    <x v="1"/>
    <x v="1"/>
    <x v="0"/>
    <x v="0"/>
    <b v="0"/>
    <x v="1"/>
    <s v="USD"/>
    <b v="1"/>
    <n v="1445894400"/>
    <n v="1440961053"/>
    <b v="0"/>
    <n v="3"/>
    <b v="0"/>
    <n v="9"/>
    <n v="31"/>
    <x v="8"/>
    <s v="places"/>
    <x v="1017"/>
    <d v="2015-10-26T21:20:00"/>
    <s v="photography/places"/>
  </r>
  <r>
    <n v="1018"/>
    <s v="Follow in footsteps an awesome book adventure"/>
    <s v="I am a photographer who is inspired by the original Jules Verne story. I will make a thousands of photo and video materials for You."/>
    <n v="20000"/>
    <n v="15"/>
    <x v="1"/>
    <x v="1"/>
    <x v="1"/>
    <x v="0"/>
    <x v="0"/>
    <b v="0"/>
    <x v="3"/>
    <s v="GBP"/>
    <b v="0"/>
    <n v="1411681391"/>
    <n v="1409089391"/>
    <b v="0"/>
    <n v="1"/>
    <b v="0"/>
    <n v="0"/>
    <n v="15"/>
    <x v="8"/>
    <s v="places"/>
    <x v="1018"/>
    <d v="2014-09-25T21:43:11"/>
    <s v="photography/places"/>
  </r>
  <r>
    <n v="1019"/>
    <s v="Lets see Kansas together!"/>
    <s v="25 Kansas State Parks in the next year. What a great adventure to take together. Join me. Together we can photo this beautiful state."/>
    <n v="1200"/>
    <n v="0"/>
    <x v="1"/>
    <x v="1"/>
    <x v="1"/>
    <x v="0"/>
    <x v="0"/>
    <b v="0"/>
    <x v="1"/>
    <s v="USD"/>
    <b v="1"/>
    <n v="1401464101"/>
    <n v="1400600101"/>
    <b v="0"/>
    <n v="0"/>
    <b v="0"/>
    <n v="0"/>
    <e v="#DIV/0!"/>
    <x v="8"/>
    <s v="places"/>
    <x v="1019"/>
    <d v="2014-05-30T15:35:01"/>
    <s v="photography/places"/>
  </r>
  <r>
    <n v="1020"/>
    <s v="Live 4 The Rush: Palooza Pics"/>
    <s v="We've explored some of the most amazing places in New Zealand and can't think of a better way to share our experiences than a photo :)"/>
    <n v="2000"/>
    <n v="1580"/>
    <x v="1"/>
    <x v="1"/>
    <x v="1"/>
    <x v="0"/>
    <x v="0"/>
    <b v="0"/>
    <x v="2"/>
    <s v="CAD"/>
    <b v="1"/>
    <n v="1482663600"/>
    <n v="1480800568"/>
    <b v="0"/>
    <n v="12"/>
    <b v="0"/>
    <n v="79"/>
    <n v="131.66666666666666"/>
    <x v="8"/>
    <s v="places"/>
    <x v="1020"/>
    <d v="2016-12-25T11:00:00"/>
    <s v="photography/places"/>
  </r>
  <r>
    <n v="1021"/>
    <s v="Missouri In Pictures"/>
    <s v="Show the world the beauty that is in all of our back yards!"/>
    <n v="1500"/>
    <n v="0"/>
    <x v="1"/>
    <x v="1"/>
    <x v="1"/>
    <x v="0"/>
    <x v="0"/>
    <b v="0"/>
    <x v="1"/>
    <s v="USD"/>
    <b v="1"/>
    <n v="1428197422"/>
    <n v="1425609022"/>
    <b v="0"/>
    <n v="0"/>
    <b v="0"/>
    <n v="0"/>
    <e v="#DIV/0!"/>
    <x v="8"/>
    <s v="places"/>
    <x v="1021"/>
    <d v="2015-04-05T01:30:22"/>
    <s v="photography/places"/>
  </r>
  <r>
    <n v="1022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x v="1"/>
    <x v="0"/>
    <x v="0"/>
    <b v="0"/>
    <x v="1"/>
    <s v="USD"/>
    <b v="1"/>
    <n v="1418510965"/>
    <n v="1415918965"/>
    <b v="0"/>
    <n v="1"/>
    <b v="0"/>
    <n v="0"/>
    <n v="1"/>
    <x v="8"/>
    <s v="places"/>
    <x v="1022"/>
    <d v="2014-12-13T22:49:25"/>
    <s v="photography/places"/>
  </r>
  <r>
    <n v="1023"/>
    <s v="The Right Side of Texas"/>
    <s v="Southeast Texas as seen through the lens of a cell phone camera"/>
    <n v="516"/>
    <n v="0"/>
    <x v="1"/>
    <x v="1"/>
    <x v="1"/>
    <x v="0"/>
    <x v="0"/>
    <b v="0"/>
    <x v="1"/>
    <s v="USD"/>
    <b v="1"/>
    <n v="1422735120"/>
    <n v="1420091999"/>
    <b v="0"/>
    <n v="0"/>
    <b v="0"/>
    <n v="0"/>
    <e v="#DIV/0!"/>
    <x v="8"/>
    <s v="places"/>
    <x v="1023"/>
    <d v="2015-01-31T20:12:00"/>
    <s v="photography/places"/>
  </r>
  <r>
    <n v="1024"/>
    <s v="A Side Of The World In Canvas"/>
    <s v="I want to be able to have my own photography inside a canvas and have it be displayed everywhere."/>
    <n v="1200"/>
    <n v="0"/>
    <x v="1"/>
    <x v="1"/>
    <x v="1"/>
    <x v="0"/>
    <x v="0"/>
    <b v="0"/>
    <x v="1"/>
    <s v="USD"/>
    <b v="1"/>
    <n v="1444433886"/>
    <n v="1441841886"/>
    <b v="0"/>
    <n v="0"/>
    <b v="0"/>
    <n v="0"/>
    <e v="#DIV/0!"/>
    <x v="8"/>
    <s v="places"/>
    <x v="1024"/>
    <d v="2015-10-09T23:38:06"/>
    <s v="photography/places"/>
  </r>
  <r>
    <n v="1025"/>
    <s v="An Italian Adventure"/>
    <s v="Discover Italy through photography."/>
    <n v="60000"/>
    <n v="1020"/>
    <x v="1"/>
    <x v="1"/>
    <x v="1"/>
    <x v="0"/>
    <x v="0"/>
    <b v="0"/>
    <x v="8"/>
    <s v="EUR"/>
    <b v="0"/>
    <n v="1443040464"/>
    <n v="1440448464"/>
    <b v="0"/>
    <n v="2"/>
    <b v="0"/>
    <n v="2"/>
    <n v="510"/>
    <x v="8"/>
    <s v="places"/>
    <x v="1025"/>
    <d v="2015-09-23T20:34:24"/>
    <s v="photography/places"/>
  </r>
  <r>
    <n v="1026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x v="1"/>
    <x v="0"/>
    <x v="0"/>
    <b v="0"/>
    <x v="3"/>
    <s v="GBP"/>
    <b v="0"/>
    <n v="1459700741"/>
    <n v="1457112341"/>
    <b v="0"/>
    <n v="92"/>
    <b v="0"/>
    <n v="29"/>
    <n v="44.478260869565219"/>
    <x v="8"/>
    <s v="places"/>
    <x v="1026"/>
    <d v="2016-04-03T16:25:41"/>
    <s v="photography/places"/>
  </r>
  <r>
    <n v="1027"/>
    <s v="The Views of Pittsburgh"/>
    <s v="A portfolio collage of beautiful pictures of authentic Pittsburgh locations and scenery."/>
    <n v="25"/>
    <n v="0"/>
    <x v="1"/>
    <x v="1"/>
    <x v="1"/>
    <x v="0"/>
    <x v="0"/>
    <b v="0"/>
    <x v="1"/>
    <s v="USD"/>
    <b v="1"/>
    <n v="1427503485"/>
    <n v="1423619085"/>
    <b v="0"/>
    <n v="0"/>
    <b v="0"/>
    <n v="0"/>
    <e v="#DIV/0!"/>
    <x v="8"/>
    <s v="places"/>
    <x v="1027"/>
    <d v="2015-03-28T00:44:45"/>
    <s v="photography/places"/>
  </r>
  <r>
    <n v="1028"/>
    <s v="Picturing Italy"/>
    <s v="A trip to fulfill a dream of capturing the wonders and history of ancient Italy in person."/>
    <n v="22000"/>
    <n v="3"/>
    <x v="1"/>
    <x v="1"/>
    <x v="1"/>
    <x v="0"/>
    <x v="0"/>
    <b v="0"/>
    <x v="1"/>
    <s v="USD"/>
    <b v="1"/>
    <n v="1425154655"/>
    <n v="1422562655"/>
    <b v="0"/>
    <n v="3"/>
    <b v="0"/>
    <n v="0"/>
    <n v="1"/>
    <x v="8"/>
    <s v="places"/>
    <x v="1028"/>
    <d v="2015-02-28T20:17:35"/>
    <s v="photography/places"/>
  </r>
  <r>
    <n v="1029"/>
    <s v="Scenes and Things from New Orleans"/>
    <s v="I photograph my love of New Orleans, create canvases and share those memories with you."/>
    <n v="1000"/>
    <n v="205"/>
    <x v="1"/>
    <x v="1"/>
    <x v="1"/>
    <x v="0"/>
    <x v="0"/>
    <b v="0"/>
    <x v="1"/>
    <s v="USD"/>
    <b v="1"/>
    <n v="1463329260"/>
    <n v="1458147982"/>
    <b v="0"/>
    <n v="10"/>
    <b v="0"/>
    <n v="21"/>
    <n v="20.5"/>
    <x v="8"/>
    <s v="places"/>
    <x v="1029"/>
    <d v="2016-05-15T16:21:00"/>
    <s v="photography/places"/>
  </r>
  <r>
    <n v="1030"/>
    <s v="Civil war battlefields and forts"/>
    <s v="To make a coffee table book,  displaying civil war battlefields and forts,  taken at the same time of year the battles were fought."/>
    <n v="100000"/>
    <n v="280"/>
    <x v="1"/>
    <x v="1"/>
    <x v="1"/>
    <x v="0"/>
    <x v="0"/>
    <b v="0"/>
    <x v="1"/>
    <s v="USD"/>
    <b v="1"/>
    <n v="1403122380"/>
    <n v="1400634728"/>
    <b v="0"/>
    <n v="7"/>
    <b v="0"/>
    <n v="0"/>
    <n v="40"/>
    <x v="8"/>
    <s v="places"/>
    <x v="1030"/>
    <d v="2014-06-18T20:13:00"/>
    <s v="photography/places"/>
  </r>
  <r>
    <n v="1031"/>
    <s v="The Town We Live In"/>
    <s v="London is beautiful. I want to create a book of stunning images from in and around our great city"/>
    <n v="3250"/>
    <n v="75"/>
    <x v="1"/>
    <x v="1"/>
    <x v="1"/>
    <x v="0"/>
    <x v="0"/>
    <b v="0"/>
    <x v="3"/>
    <s v="GBP"/>
    <b v="0"/>
    <n v="1418469569"/>
    <n v="1414577969"/>
    <b v="0"/>
    <n v="3"/>
    <b v="0"/>
    <n v="2"/>
    <n v="25"/>
    <x v="8"/>
    <s v="places"/>
    <x v="1031"/>
    <d v="2014-12-13T11:19:29"/>
    <s v="photography/places"/>
  </r>
  <r>
    <n v="1032"/>
    <s v="Vacation Days in Big Bear"/>
    <s v="We're starting up a new an improved way to do vacation rental management, but we need some funding to kick start it!"/>
    <n v="15000"/>
    <n v="0"/>
    <x v="1"/>
    <x v="1"/>
    <x v="1"/>
    <x v="0"/>
    <x v="0"/>
    <b v="0"/>
    <x v="1"/>
    <s v="USD"/>
    <b v="1"/>
    <n v="1474360197"/>
    <n v="1471768197"/>
    <b v="0"/>
    <n v="0"/>
    <b v="0"/>
    <n v="0"/>
    <e v="#DIV/0!"/>
    <x v="8"/>
    <s v="places"/>
    <x v="1032"/>
    <d v="2016-09-20T08:29:57"/>
    <s v="photography/places"/>
  </r>
  <r>
    <n v="1033"/>
    <s v="Dream TRIP to Tornado Alley"/>
    <s v="I want to get our there and expand my photography skills and take a trip to Tornado alley to get more shots of storms and hopefully to"/>
    <n v="800"/>
    <n v="1"/>
    <x v="1"/>
    <x v="1"/>
    <x v="1"/>
    <x v="0"/>
    <x v="0"/>
    <b v="0"/>
    <x v="1"/>
    <s v="USD"/>
    <b v="1"/>
    <n v="1437926458"/>
    <n v="1432742458"/>
    <b v="0"/>
    <n v="1"/>
    <b v="0"/>
    <n v="0"/>
    <n v="1"/>
    <x v="8"/>
    <s v="places"/>
    <x v="1033"/>
    <d v="2015-07-26T16:00:58"/>
    <s v="photography/places"/>
  </r>
  <r>
    <n v="1034"/>
    <s v="The Londoner: Prints &amp; Canvas"/>
    <s v="A London photographer trekking 5,895m up Africa's Mount Kilimanjaro to pursue and enrich a career."/>
    <n v="500"/>
    <n v="0"/>
    <x v="1"/>
    <x v="1"/>
    <x v="1"/>
    <x v="0"/>
    <x v="0"/>
    <b v="0"/>
    <x v="3"/>
    <s v="GBP"/>
    <b v="0"/>
    <n v="1460116576"/>
    <n v="1457528176"/>
    <b v="0"/>
    <n v="0"/>
    <b v="0"/>
    <n v="0"/>
    <e v="#DIV/0!"/>
    <x v="8"/>
    <s v="places"/>
    <x v="1034"/>
    <d v="2016-04-08T11:56:16"/>
    <s v="photography/places"/>
  </r>
  <r>
    <n v="1035"/>
    <s v="Organic in India"/>
    <s v="I plan to document volunteer work on an organic farm in rural India, and photograph the people and places I encounter during the trip."/>
    <n v="5000"/>
    <n v="367"/>
    <x v="1"/>
    <x v="1"/>
    <x v="1"/>
    <x v="0"/>
    <x v="0"/>
    <b v="0"/>
    <x v="1"/>
    <s v="USD"/>
    <b v="1"/>
    <n v="1405401060"/>
    <n v="1401585752"/>
    <b v="0"/>
    <n v="9"/>
    <b v="0"/>
    <n v="7"/>
    <n v="40.777777777777779"/>
    <x v="8"/>
    <s v="places"/>
    <x v="1035"/>
    <d v="2014-07-15T05:11:00"/>
    <s v="photography/places"/>
  </r>
  <r>
    <n v="1036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x v="1"/>
    <x v="0"/>
    <x v="0"/>
    <b v="0"/>
    <x v="1"/>
    <s v="USD"/>
    <b v="1"/>
    <n v="1421337405"/>
    <n v="1418745405"/>
    <b v="0"/>
    <n v="2"/>
    <b v="0"/>
    <n v="0"/>
    <n v="5"/>
    <x v="3"/>
    <s v="faith"/>
    <x v="1036"/>
    <d v="2015-01-15T15:56:45"/>
    <s v="music/faith"/>
  </r>
  <r>
    <n v="1037"/>
    <s v="lyndale lewis and new vision prosper cd release"/>
    <s v="I can do all things through christ jesus"/>
    <n v="16500"/>
    <n v="1"/>
    <x v="1"/>
    <x v="1"/>
    <x v="1"/>
    <x v="0"/>
    <x v="0"/>
    <b v="0"/>
    <x v="1"/>
    <s v="USD"/>
    <b v="1"/>
    <n v="1427745150"/>
    <n v="1425156750"/>
    <b v="0"/>
    <n v="1"/>
    <b v="0"/>
    <n v="0"/>
    <n v="1"/>
    <x v="3"/>
    <s v="faith"/>
    <x v="1037"/>
    <d v="2015-03-30T19:52:30"/>
    <s v="music/faith"/>
  </r>
  <r>
    <n v="1038"/>
    <s v="Joy Full Noise!"/>
    <s v="I would love for you to be a part of helping me raise money for music and video production to launch my first Worship album!"/>
    <n v="5000"/>
    <n v="51"/>
    <x v="1"/>
    <x v="1"/>
    <x v="1"/>
    <x v="0"/>
    <x v="0"/>
    <b v="0"/>
    <x v="1"/>
    <s v="USD"/>
    <b v="1"/>
    <n v="1441003537"/>
    <n v="1435819537"/>
    <b v="0"/>
    <n v="2"/>
    <b v="0"/>
    <n v="1"/>
    <n v="25.5"/>
    <x v="3"/>
    <s v="faith"/>
    <x v="1038"/>
    <d v="2015-08-31T06:45:37"/>
    <s v="music/faith"/>
  </r>
  <r>
    <n v="1039"/>
    <s v="Jericho Down Worship Album"/>
    <s v="We want to record an album of popular praise &amp; worship songs with our own influence and style."/>
    <n v="2000"/>
    <n v="1302"/>
    <x v="1"/>
    <x v="1"/>
    <x v="1"/>
    <x v="0"/>
    <x v="0"/>
    <b v="0"/>
    <x v="1"/>
    <s v="USD"/>
    <b v="1"/>
    <n v="1424056873"/>
    <n v="1421464873"/>
    <b v="0"/>
    <n v="11"/>
    <b v="0"/>
    <n v="65"/>
    <n v="118.36363636363636"/>
    <x v="3"/>
    <s v="faith"/>
    <x v="1039"/>
    <d v="2015-02-16T03:21:13"/>
    <s v="music/faith"/>
  </r>
  <r>
    <n v="1040"/>
    <s v="Piano Prayer Album - Russ James"/>
    <s v="An instrumental album that ranges from hymns to contemporary music. All the music is recorded by myself."/>
    <n v="2000"/>
    <n v="0"/>
    <x v="1"/>
    <x v="1"/>
    <x v="1"/>
    <x v="0"/>
    <x v="0"/>
    <b v="0"/>
    <x v="1"/>
    <s v="USD"/>
    <b v="1"/>
    <n v="1441814400"/>
    <n v="1440807846"/>
    <b v="0"/>
    <n v="0"/>
    <b v="0"/>
    <n v="0"/>
    <e v="#DIV/0!"/>
    <x v="3"/>
    <s v="faith"/>
    <x v="1040"/>
    <d v="2015-09-09T16:00:00"/>
    <s v="music/faith"/>
  </r>
  <r>
    <n v="1041"/>
    <s v="Gemeinde in Bremen"/>
    <s v="Unsere &quot;Aufgabe&quot; ist es, fÃ¼r Christen da zu sein die keiner Gemeinde angehÃ¶ren. Zudem spielt Lobpreis eine Zentrale Rolle."/>
    <n v="5500"/>
    <n v="0"/>
    <x v="1"/>
    <x v="1"/>
    <x v="1"/>
    <x v="0"/>
    <x v="0"/>
    <b v="0"/>
    <x v="11"/>
    <s v="EUR"/>
    <b v="0"/>
    <n v="1440314472"/>
    <n v="1435130472"/>
    <b v="0"/>
    <n v="0"/>
    <b v="0"/>
    <n v="0"/>
    <e v="#DIV/0!"/>
    <x v="3"/>
    <s v="faith"/>
    <x v="1041"/>
    <d v="2015-08-23T07:21:12"/>
    <s v="music/faith"/>
  </r>
  <r>
    <n v="1042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x v="1"/>
    <x v="0"/>
    <x v="0"/>
    <b v="0"/>
    <x v="1"/>
    <s v="USD"/>
    <b v="1"/>
    <n v="1459181895"/>
    <n v="1456593495"/>
    <b v="0"/>
    <n v="9"/>
    <b v="0"/>
    <n v="10"/>
    <n v="54.111111111111114"/>
    <x v="3"/>
    <s v="faith"/>
    <x v="1042"/>
    <d v="2016-03-28T16:18:15"/>
    <s v="music/faith"/>
  </r>
  <r>
    <n v="1043"/>
    <s v="Praise: It's what we do"/>
    <s v="A debut album for the New Gate Church's praise team; making a cd filled with original songs from a team of misfits with 1 goal in mind"/>
    <n v="7000"/>
    <n v="0"/>
    <x v="1"/>
    <x v="1"/>
    <x v="1"/>
    <x v="0"/>
    <x v="0"/>
    <b v="0"/>
    <x v="1"/>
    <s v="USD"/>
    <b v="1"/>
    <n v="1462135706"/>
    <n v="1458679706"/>
    <b v="0"/>
    <n v="0"/>
    <b v="0"/>
    <n v="0"/>
    <e v="#DIV/0!"/>
    <x v="3"/>
    <s v="faith"/>
    <x v="1043"/>
    <d v="2016-05-01T20:48:26"/>
    <s v="music/faith"/>
  </r>
  <r>
    <n v="1044"/>
    <s v="Psalms"/>
    <s v="A project to set psalms to music. The psalms are taken from the English Standard Version (ESV) of the Bible."/>
    <n v="1750"/>
    <n v="85"/>
    <x v="1"/>
    <x v="1"/>
    <x v="1"/>
    <x v="0"/>
    <x v="0"/>
    <b v="0"/>
    <x v="1"/>
    <s v="USD"/>
    <b v="1"/>
    <n v="1409513940"/>
    <n v="1405949514"/>
    <b v="0"/>
    <n v="4"/>
    <b v="0"/>
    <n v="5"/>
    <n v="21.25"/>
    <x v="3"/>
    <s v="faith"/>
    <x v="1044"/>
    <d v="2014-08-31T19:39:00"/>
    <s v="music/faith"/>
  </r>
  <r>
    <n v="1045"/>
    <s v="Producing a live album of our upcoming Europe tour"/>
    <s v="We want to create a gospel live album which has never been produced before."/>
    <n v="5000"/>
    <n v="34"/>
    <x v="1"/>
    <x v="1"/>
    <x v="1"/>
    <x v="0"/>
    <x v="0"/>
    <b v="0"/>
    <x v="11"/>
    <s v="EUR"/>
    <b v="0"/>
    <n v="1453122000"/>
    <n v="1449151888"/>
    <b v="0"/>
    <n v="1"/>
    <b v="0"/>
    <n v="1"/>
    <n v="34"/>
    <x v="3"/>
    <s v="faith"/>
    <x v="1045"/>
    <d v="2016-01-18T13:00:00"/>
    <s v="music/faith"/>
  </r>
  <r>
    <n v="1046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x v="1"/>
    <x v="0"/>
    <x v="0"/>
    <b v="0"/>
    <x v="1"/>
    <s v="USD"/>
    <b v="1"/>
    <n v="1409585434"/>
    <n v="1406907034"/>
    <b v="0"/>
    <n v="2"/>
    <b v="0"/>
    <n v="11"/>
    <n v="525"/>
    <x v="3"/>
    <s v="faith"/>
    <x v="1046"/>
    <d v="2014-09-01T15:30:34"/>
    <s v="music/faith"/>
  </r>
  <r>
    <n v="1047"/>
    <s v="Midwest Cowboy Ministries"/>
    <s v="Recording/equipment for MCM - a team of musicians who will help your local musicians to hold your own Cowboy Church with Gospel Music"/>
    <n v="5000"/>
    <n v="0"/>
    <x v="1"/>
    <x v="1"/>
    <x v="1"/>
    <x v="0"/>
    <x v="0"/>
    <b v="0"/>
    <x v="1"/>
    <s v="USD"/>
    <b v="1"/>
    <n v="1435701353"/>
    <n v="1430517353"/>
    <b v="0"/>
    <n v="0"/>
    <b v="0"/>
    <n v="0"/>
    <e v="#DIV/0!"/>
    <x v="3"/>
    <s v="faith"/>
    <x v="1047"/>
    <d v="2015-06-30T21:55:53"/>
    <s v="music/faith"/>
  </r>
  <r>
    <n v="1048"/>
    <s v="&quot;UNCOVERED ME&quot;"/>
    <s v="This music project is a compilation to my up-coming book UNCOVERED ME, I need your support to help me go to New York and complete it."/>
    <n v="3000"/>
    <n v="50"/>
    <x v="1"/>
    <x v="1"/>
    <x v="1"/>
    <x v="0"/>
    <x v="0"/>
    <b v="0"/>
    <x v="1"/>
    <s v="USD"/>
    <b v="1"/>
    <n v="1412536412"/>
    <n v="1409944412"/>
    <b v="0"/>
    <n v="1"/>
    <b v="0"/>
    <n v="2"/>
    <n v="50"/>
    <x v="3"/>
    <s v="faith"/>
    <x v="1048"/>
    <d v="2014-10-05T19:13:32"/>
    <s v="music/faith"/>
  </r>
  <r>
    <n v="1049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x v="1"/>
    <x v="0"/>
    <x v="0"/>
    <b v="0"/>
    <x v="1"/>
    <s v="USD"/>
    <b v="1"/>
    <n v="1430517761"/>
    <n v="1427925761"/>
    <b v="0"/>
    <n v="17"/>
    <b v="0"/>
    <n v="8"/>
    <n v="115.70588235294117"/>
    <x v="3"/>
    <s v="faith"/>
    <x v="1049"/>
    <d v="2015-05-01T22:02:41"/>
    <s v="music/faith"/>
  </r>
  <r>
    <n v="1050"/>
    <s v="The Heart of a P.K."/>
    <s v="Kimberly Stokes the daughter of Elder Baby Stokes Jr, of Bibleway C.O.G.I.C, is currently working on a EP. She is sharing her heart"/>
    <n v="5000"/>
    <n v="11"/>
    <x v="1"/>
    <x v="1"/>
    <x v="1"/>
    <x v="0"/>
    <x v="0"/>
    <b v="0"/>
    <x v="1"/>
    <s v="USD"/>
    <b v="1"/>
    <n v="1427772120"/>
    <n v="1425186785"/>
    <b v="0"/>
    <n v="2"/>
    <b v="0"/>
    <n v="0"/>
    <n v="5.5"/>
    <x v="3"/>
    <s v="faith"/>
    <x v="1050"/>
    <d v="2015-03-31T03:22:00"/>
    <s v="music/faith"/>
  </r>
  <r>
    <n v="1051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x v="1"/>
    <x v="0"/>
    <x v="0"/>
    <b v="0"/>
    <x v="1"/>
    <s v="USD"/>
    <b v="1"/>
    <n v="1481295099"/>
    <n v="1477835499"/>
    <b v="0"/>
    <n v="3"/>
    <b v="0"/>
    <n v="8"/>
    <n v="50"/>
    <x v="3"/>
    <s v="faith"/>
    <x v="1051"/>
    <d v="2016-12-09T14:51:39"/>
    <s v="music/faith"/>
  </r>
  <r>
    <n v="1052"/>
    <s v="Shift Records A New EP!"/>
    <s v="Our first record created to reach, inspire, and ultimately express the love of Jesus to our generation."/>
    <n v="3265"/>
    <n v="1395"/>
    <x v="1"/>
    <x v="1"/>
    <x v="1"/>
    <x v="0"/>
    <x v="0"/>
    <b v="0"/>
    <x v="1"/>
    <s v="USD"/>
    <b v="1"/>
    <n v="1461211200"/>
    <n v="1459467238"/>
    <b v="0"/>
    <n v="41"/>
    <b v="0"/>
    <n v="43"/>
    <n v="34.024390243902438"/>
    <x v="3"/>
    <s v="faith"/>
    <x v="1052"/>
    <d v="2016-04-21T04:00:00"/>
    <s v="music/faith"/>
  </r>
  <r>
    <n v="1053"/>
    <s v="The Prodigal Son"/>
    <s v="A melody for the galaxy."/>
    <n v="35000"/>
    <n v="75"/>
    <x v="1"/>
    <x v="1"/>
    <x v="1"/>
    <x v="0"/>
    <x v="0"/>
    <b v="0"/>
    <x v="1"/>
    <s v="USD"/>
    <b v="1"/>
    <n v="1463201940"/>
    <n v="1459435149"/>
    <b v="0"/>
    <n v="2"/>
    <b v="0"/>
    <n v="0"/>
    <n v="37.5"/>
    <x v="3"/>
    <s v="faith"/>
    <x v="1053"/>
    <d v="2016-05-14T04:59:00"/>
    <s v="music/faith"/>
  </r>
  <r>
    <n v="1054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x v="1"/>
    <x v="0"/>
    <x v="0"/>
    <b v="0"/>
    <x v="1"/>
    <s v="USD"/>
    <b v="1"/>
    <n v="1410958191"/>
    <n v="1408366191"/>
    <b v="0"/>
    <n v="3"/>
    <b v="0"/>
    <n v="1"/>
    <n v="11.666666666666666"/>
    <x v="3"/>
    <s v="faith"/>
    <x v="1054"/>
    <d v="2014-09-17T12:49:51"/>
    <s v="music/faith"/>
  </r>
  <r>
    <n v="1055"/>
    <s v="Justin &amp; Elly Heckel DEBUT ALBUM!"/>
    <s v="Justin and Elly Heckel just finished recording their Debut Album and need your help to release it to the rest of the World!"/>
    <n v="4000"/>
    <n v="225"/>
    <x v="1"/>
    <x v="1"/>
    <x v="1"/>
    <x v="0"/>
    <x v="0"/>
    <b v="0"/>
    <x v="1"/>
    <s v="USD"/>
    <b v="1"/>
    <n v="1415562471"/>
    <n v="1412966871"/>
    <b v="0"/>
    <n v="8"/>
    <b v="0"/>
    <n v="6"/>
    <n v="28.125"/>
    <x v="3"/>
    <s v="faith"/>
    <x v="1055"/>
    <d v="2014-11-09T19:47:51"/>
    <s v="music/faith"/>
  </r>
  <r>
    <n v="1056"/>
    <s v="&quot;HEAVEN'S CALLING&quot;"/>
    <s v="Heavens calling is an album for people all over the world in need of a healing for the soul, positive mindset and total prosperity"/>
    <n v="5000"/>
    <n v="0"/>
    <x v="1"/>
    <x v="1"/>
    <x v="1"/>
    <x v="0"/>
    <x v="0"/>
    <b v="0"/>
    <x v="1"/>
    <s v="USD"/>
    <b v="1"/>
    <n v="1449831863"/>
    <n v="1447239863"/>
    <b v="0"/>
    <n v="0"/>
    <b v="0"/>
    <n v="0"/>
    <e v="#DIV/0!"/>
    <x v="3"/>
    <s v="faith"/>
    <x v="1056"/>
    <d v="2015-12-11T11:04:23"/>
    <s v="music/faith"/>
  </r>
  <r>
    <n v="1057"/>
    <s v="Preserving the DC Gospel Stars"/>
    <s v="I am raising money to leave a legacy for the DC Gospel Stars and preserve this art form for music lovers of this style."/>
    <n v="2880"/>
    <n v="1"/>
    <x v="1"/>
    <x v="1"/>
    <x v="1"/>
    <x v="0"/>
    <x v="0"/>
    <b v="0"/>
    <x v="1"/>
    <s v="USD"/>
    <b v="1"/>
    <n v="1459642200"/>
    <n v="1456441429"/>
    <b v="0"/>
    <n v="1"/>
    <b v="0"/>
    <n v="0"/>
    <n v="1"/>
    <x v="3"/>
    <s v="faith"/>
    <x v="1057"/>
    <d v="2016-04-03T00:10:00"/>
    <s v="music/faith"/>
  </r>
  <r>
    <n v="1058"/>
    <s v="Straighter Road Album Fundraiser"/>
    <s v="We are a vocal group from the Northwest looking to create a gospel, jazz, a cappella ablum and would love the support of music lovers."/>
    <n v="10000"/>
    <n v="650"/>
    <x v="1"/>
    <x v="1"/>
    <x v="1"/>
    <x v="0"/>
    <x v="0"/>
    <b v="0"/>
    <x v="1"/>
    <s v="USD"/>
    <b v="1"/>
    <n v="1435730400"/>
    <n v="1430855315"/>
    <b v="0"/>
    <n v="3"/>
    <b v="0"/>
    <n v="7"/>
    <n v="216.66666666666666"/>
    <x v="3"/>
    <s v="faith"/>
    <x v="1058"/>
    <d v="2015-07-01T06:00:00"/>
    <s v="music/faith"/>
  </r>
  <r>
    <n v="1059"/>
    <s v="Die Another Day 1st CD (Christian Rock)"/>
    <s v="We are just some guys who Love the Lord and want to share our personal experiences of what GOD has done for us through our music."/>
    <n v="6000"/>
    <n v="35"/>
    <x v="1"/>
    <x v="1"/>
    <x v="1"/>
    <x v="0"/>
    <x v="0"/>
    <b v="0"/>
    <x v="1"/>
    <s v="USD"/>
    <b v="1"/>
    <n v="1414707762"/>
    <n v="1412115762"/>
    <b v="0"/>
    <n v="4"/>
    <b v="0"/>
    <n v="1"/>
    <n v="8.75"/>
    <x v="3"/>
    <s v="faith"/>
    <x v="1059"/>
    <d v="2014-10-30T22:22:42"/>
    <s v="music/faith"/>
  </r>
  <r>
    <n v="1060"/>
    <s v="Unveiled Debut Album"/>
    <s v="Christian band signed to VECA Records to release their debut album in Spring 2015.  This ministry is relying on faith-based donations."/>
    <n v="5500"/>
    <n v="560"/>
    <x v="1"/>
    <x v="1"/>
    <x v="1"/>
    <x v="0"/>
    <x v="0"/>
    <b v="0"/>
    <x v="1"/>
    <s v="USD"/>
    <b v="1"/>
    <n v="1408922049"/>
    <n v="1406330049"/>
    <b v="0"/>
    <n v="9"/>
    <b v="0"/>
    <n v="10"/>
    <n v="62.222222222222221"/>
    <x v="3"/>
    <s v="faith"/>
    <x v="1060"/>
    <d v="2014-08-24T23:14:09"/>
    <s v="music/faith"/>
  </r>
  <r>
    <n v="1061"/>
    <s v="&quot;Every Day&quot; CD by Amanda Joy Hall"/>
    <s v="Amanda Joy Hall's sophomore album, &quot;Every Day&quot;. Release expected July 2014"/>
    <n v="6500"/>
    <n v="2196"/>
    <x v="1"/>
    <x v="1"/>
    <x v="1"/>
    <x v="0"/>
    <x v="0"/>
    <b v="0"/>
    <x v="1"/>
    <s v="USD"/>
    <b v="1"/>
    <n v="1403906664"/>
    <n v="1401401064"/>
    <b v="0"/>
    <n v="16"/>
    <b v="0"/>
    <n v="34"/>
    <n v="137.25"/>
    <x v="3"/>
    <s v="faith"/>
    <x v="1061"/>
    <d v="2014-06-27T22:04:24"/>
    <s v="music/faith"/>
  </r>
  <r>
    <n v="1062"/>
    <s v="New album - Prophetic guitar soundscapes, Volume 2"/>
    <s v="Please help fund my second Prophetic Guitar album. Be a part of a pioneering and groundbreaking sound released from Heaven."/>
    <n v="3000"/>
    <n v="1"/>
    <x v="1"/>
    <x v="1"/>
    <x v="1"/>
    <x v="0"/>
    <x v="0"/>
    <b v="0"/>
    <x v="3"/>
    <s v="GBP"/>
    <b v="0"/>
    <n v="1428231600"/>
    <n v="1423520177"/>
    <b v="0"/>
    <n v="1"/>
    <b v="0"/>
    <n v="0"/>
    <n v="1"/>
    <x v="3"/>
    <s v="faith"/>
    <x v="1062"/>
    <d v="2015-04-05T11:00:00"/>
    <s v="music/faith"/>
  </r>
  <r>
    <n v="1063"/>
    <s v="With His Presence"/>
    <s v="Be in God's presence through instrumental covers of hymns. Help me build a home studio to freely distribute this album."/>
    <n v="1250"/>
    <n v="855"/>
    <x v="1"/>
    <x v="1"/>
    <x v="1"/>
    <x v="0"/>
    <x v="0"/>
    <b v="0"/>
    <x v="1"/>
    <s v="USD"/>
    <b v="1"/>
    <n v="1445439674"/>
    <n v="1442847674"/>
    <b v="0"/>
    <n v="7"/>
    <b v="0"/>
    <n v="68"/>
    <n v="122.14285714285714"/>
    <x v="3"/>
    <s v="faith"/>
    <x v="1063"/>
    <d v="2015-10-21T15:01:14"/>
    <s v="music/faith"/>
  </r>
  <r>
    <n v="1064"/>
    <s v="Message from Beyond - A Gospel Music Project"/>
    <s v="A few years back, I was inspired to write some songs, turned out the messages are real but a little scary, I need help to produce."/>
    <n v="10000"/>
    <n v="0"/>
    <x v="1"/>
    <x v="1"/>
    <x v="1"/>
    <x v="0"/>
    <x v="0"/>
    <b v="0"/>
    <x v="1"/>
    <s v="USD"/>
    <b v="1"/>
    <n v="1465521306"/>
    <n v="1460337306"/>
    <b v="0"/>
    <n v="0"/>
    <b v="0"/>
    <n v="0"/>
    <e v="#DIV/0!"/>
    <x v="3"/>
    <s v="faith"/>
    <x v="1064"/>
    <d v="2016-06-10T01:15:06"/>
    <s v="music/faith"/>
  </r>
  <r>
    <n v="1065"/>
    <s v="Triumph Over Trials/ Hope Through the Hurt"/>
    <s v="Hello, I am raising money to fund my first solo Album.  This project is my testimony that God is truly our shelter in the storm."/>
    <n v="3000"/>
    <n v="0"/>
    <x v="1"/>
    <x v="1"/>
    <x v="1"/>
    <x v="0"/>
    <x v="0"/>
    <b v="0"/>
    <x v="1"/>
    <s v="USD"/>
    <b v="1"/>
    <n v="1445738783"/>
    <n v="1443146783"/>
    <b v="0"/>
    <n v="0"/>
    <b v="0"/>
    <n v="0"/>
    <e v="#DIV/0!"/>
    <x v="3"/>
    <s v="faith"/>
    <x v="1065"/>
    <d v="2015-10-25T02:06:23"/>
    <s v="music/faith"/>
  </r>
  <r>
    <n v="1066"/>
    <s v="Sam Cox Band First Christian Tour"/>
    <s v="We are a Christin Worship band looking to midwest tour. God Bless!"/>
    <n v="1000"/>
    <n v="0"/>
    <x v="1"/>
    <x v="1"/>
    <x v="1"/>
    <x v="0"/>
    <x v="0"/>
    <b v="0"/>
    <x v="1"/>
    <s v="USD"/>
    <b v="1"/>
    <n v="1434034800"/>
    <n v="1432849552"/>
    <b v="0"/>
    <n v="0"/>
    <b v="0"/>
    <n v="0"/>
    <e v="#DIV/0!"/>
    <x v="3"/>
    <s v="faith"/>
    <x v="1066"/>
    <d v="2015-06-11T15:00:00"/>
    <s v="music/faith"/>
  </r>
  <r>
    <n v="1067"/>
    <s v="Christian Lifestyle Multicultural Expo"/>
    <s v="This event will be free to the public with approximately 20 Christian vocalist and choirs from several genres. Rock,Blue Grass,Hip Hop."/>
    <n v="4000"/>
    <n v="0"/>
    <x v="1"/>
    <x v="1"/>
    <x v="1"/>
    <x v="0"/>
    <x v="0"/>
    <b v="0"/>
    <x v="1"/>
    <s v="USD"/>
    <b v="1"/>
    <n v="1452920400"/>
    <n v="1447777481"/>
    <b v="0"/>
    <n v="0"/>
    <b v="0"/>
    <n v="0"/>
    <e v="#DIV/0!"/>
    <x v="3"/>
    <s v="faith"/>
    <x v="1067"/>
    <d v="2016-01-16T05:00:00"/>
    <s v="music/faith"/>
  </r>
  <r>
    <n v="1068"/>
    <s v="What Faith Is EP/Album"/>
    <s v="I am trying to share the music I am blessed to have written. https://www.johncox4.com or https://reverbnation.com/johncox4"/>
    <n v="10000"/>
    <n v="0"/>
    <x v="1"/>
    <x v="1"/>
    <x v="1"/>
    <x v="0"/>
    <x v="0"/>
    <b v="0"/>
    <x v="1"/>
    <s v="USD"/>
    <b v="1"/>
    <n v="1473802200"/>
    <n v="1472746374"/>
    <b v="0"/>
    <n v="0"/>
    <b v="0"/>
    <n v="0"/>
    <e v="#DIV/0!"/>
    <x v="3"/>
    <s v="faith"/>
    <x v="1068"/>
    <d v="2016-09-13T21:30:00"/>
    <s v="music/faith"/>
  </r>
  <r>
    <n v="1069"/>
    <s v="Street Prophet Los CD and new book"/>
    <s v="This is a double venture project. I have finished a new manuscript and currently working on creating a Christian rap CD."/>
    <n v="4500"/>
    <n v="1"/>
    <x v="1"/>
    <x v="1"/>
    <x v="1"/>
    <x v="0"/>
    <x v="0"/>
    <b v="0"/>
    <x v="1"/>
    <s v="USD"/>
    <b v="1"/>
    <n v="1431046356"/>
    <n v="1428454356"/>
    <b v="0"/>
    <n v="1"/>
    <b v="0"/>
    <n v="0"/>
    <n v="1"/>
    <x v="3"/>
    <s v="faith"/>
    <x v="1069"/>
    <d v="2015-05-08T00:52:36"/>
    <s v="music/faith"/>
  </r>
  <r>
    <n v="1070"/>
    <s v="Leo's RainSong Artist program"/>
    <s v="RainSong is letting my buy a discounted guitar. I will use this to offer my talents to the ministry programs I'm a part of."/>
    <n v="1000"/>
    <n v="110"/>
    <x v="1"/>
    <x v="1"/>
    <x v="1"/>
    <x v="0"/>
    <x v="0"/>
    <b v="0"/>
    <x v="1"/>
    <s v="USD"/>
    <b v="1"/>
    <n v="1470598345"/>
    <n v="1468006345"/>
    <b v="0"/>
    <n v="2"/>
    <b v="0"/>
    <n v="11"/>
    <n v="55"/>
    <x v="3"/>
    <s v="faith"/>
    <x v="1070"/>
    <d v="2016-08-07T19:32:25"/>
    <s v="music/faith"/>
  </r>
  <r>
    <n v="1071"/>
    <s v="In His Presence"/>
    <s v="A unique meditative album reflecting on the life of Christ, inviting Him into your presence"/>
    <n v="3000"/>
    <n v="22"/>
    <x v="1"/>
    <x v="1"/>
    <x v="1"/>
    <x v="0"/>
    <x v="0"/>
    <b v="0"/>
    <x v="1"/>
    <s v="USD"/>
    <b v="1"/>
    <n v="1447018833"/>
    <n v="1444423233"/>
    <b v="0"/>
    <n v="1"/>
    <b v="0"/>
    <n v="1"/>
    <n v="22"/>
    <x v="3"/>
    <s v="faith"/>
    <x v="1071"/>
    <d v="2015-11-08T21:40:33"/>
    <s v="music/faith"/>
  </r>
  <r>
    <n v="1072"/>
    <s v="Healing"/>
    <s v="An instrumental project in which all songs are incorporated around the healing power of our God. Used for times of prayer &amp; devotion"/>
    <n v="4000"/>
    <n v="850"/>
    <x v="1"/>
    <x v="1"/>
    <x v="1"/>
    <x v="0"/>
    <x v="0"/>
    <b v="0"/>
    <x v="1"/>
    <s v="USD"/>
    <b v="1"/>
    <n v="1437432392"/>
    <n v="1434840392"/>
    <b v="0"/>
    <n v="15"/>
    <b v="0"/>
    <n v="21"/>
    <n v="56.666666666666664"/>
    <x v="3"/>
    <s v="faith"/>
    <x v="1072"/>
    <d v="2015-07-20T22:46:32"/>
    <s v="music/faith"/>
  </r>
  <r>
    <n v="1073"/>
    <s v="The Flashing Lights"/>
    <s v="Music that inspires and gives hope for overcoming and change. And it is good music."/>
    <n v="5000"/>
    <n v="20"/>
    <x v="1"/>
    <x v="1"/>
    <x v="1"/>
    <x v="0"/>
    <x v="0"/>
    <b v="0"/>
    <x v="1"/>
    <s v="USD"/>
    <b v="1"/>
    <n v="1412283542"/>
    <n v="1409691542"/>
    <b v="0"/>
    <n v="1"/>
    <b v="0"/>
    <n v="0"/>
    <n v="20"/>
    <x v="3"/>
    <s v="faith"/>
    <x v="1073"/>
    <d v="2014-10-02T20:59:02"/>
    <s v="music/faith"/>
  </r>
  <r>
    <n v="1074"/>
    <s v="SWEET LOVE - a Lovely Christian WEDDING SONG Happy Marriage"/>
    <s v="HELP US RECORD -- SWEET LOVE -- Listen to this sped up ROUGH version and be sure and check out the unique REWARDS ---"/>
    <n v="1000"/>
    <n v="1"/>
    <x v="1"/>
    <x v="1"/>
    <x v="1"/>
    <x v="0"/>
    <x v="0"/>
    <b v="0"/>
    <x v="1"/>
    <s v="USD"/>
    <b v="1"/>
    <n v="1462391932"/>
    <n v="1457297932"/>
    <b v="0"/>
    <n v="1"/>
    <b v="0"/>
    <n v="0"/>
    <n v="1"/>
    <x v="3"/>
    <s v="faith"/>
    <x v="1074"/>
    <d v="2016-05-04T19:58:52"/>
    <s v="music/faith"/>
  </r>
  <r>
    <n v="1075"/>
    <s v="Recording Studio Time"/>
    <s v="I recently recorded a new single. With your help I can return to the studio. Would you like to be part of my next worship project?"/>
    <n v="3000"/>
    <n v="0"/>
    <x v="1"/>
    <x v="1"/>
    <x v="1"/>
    <x v="0"/>
    <x v="0"/>
    <b v="0"/>
    <x v="1"/>
    <s v="USD"/>
    <b v="1"/>
    <n v="1437075422"/>
    <n v="1434483422"/>
    <b v="0"/>
    <n v="0"/>
    <b v="0"/>
    <n v="0"/>
    <e v="#DIV/0!"/>
    <x v="3"/>
    <s v="faith"/>
    <x v="1075"/>
    <d v="2015-07-16T19:37:02"/>
    <s v="music/faith"/>
  </r>
  <r>
    <n v="1076"/>
    <s v="Blood, Sweat &amp; Tears - Photobook"/>
    <s v="Individual sportspeople are masters of their own destiny. This book is a gritty behind the scenes look at boxers striving for success"/>
    <n v="11000"/>
    <n v="2156"/>
    <x v="1"/>
    <x v="1"/>
    <x v="1"/>
    <x v="0"/>
    <x v="0"/>
    <b v="0"/>
    <x v="3"/>
    <s v="GBP"/>
    <b v="0"/>
    <n v="1407065979"/>
    <n v="1404560379"/>
    <b v="1"/>
    <n v="39"/>
    <b v="0"/>
    <n v="20"/>
    <n v="55.282051282051285"/>
    <x v="8"/>
    <s v="photobooks"/>
    <x v="1076"/>
    <d v="2014-08-03T11:39:39"/>
    <s v="photography/photobooks"/>
  </r>
  <r>
    <n v="1077"/>
    <s v="Oklahoma, The Way I See It; The Book"/>
    <s v="Everyday I meet new people and everyday I learn a new story. These are the most popular of those stories from the first year of OTWISI."/>
    <n v="12500"/>
    <n v="7433.48"/>
    <x v="1"/>
    <x v="1"/>
    <x v="1"/>
    <x v="0"/>
    <x v="0"/>
    <b v="0"/>
    <x v="1"/>
    <s v="USD"/>
    <b v="1"/>
    <n v="1407972712"/>
    <n v="1405380712"/>
    <b v="1"/>
    <n v="103"/>
    <b v="0"/>
    <n v="59"/>
    <n v="72.16970873786407"/>
    <x v="8"/>
    <s v="photobooks"/>
    <x v="1077"/>
    <d v="2014-08-13T23:31:52"/>
    <s v="photography/photobooks"/>
  </r>
  <r>
    <n v="1078"/>
    <s v="Photographic book on Melbourne's music scene"/>
    <s v="I want to create a beautiful book which documents the Melbourne music scene."/>
    <n v="1500"/>
    <n v="0"/>
    <x v="1"/>
    <x v="1"/>
    <x v="1"/>
    <x v="0"/>
    <x v="0"/>
    <b v="0"/>
    <x v="5"/>
    <s v="AUD"/>
    <b v="1"/>
    <n v="1408999088"/>
    <n v="1407184688"/>
    <b v="1"/>
    <n v="0"/>
    <b v="0"/>
    <n v="0"/>
    <e v="#DIV/0!"/>
    <x v="8"/>
    <s v="photobooks"/>
    <x v="1078"/>
    <d v="2014-08-25T20:38:08"/>
    <s v="photography/photobooks"/>
  </r>
  <r>
    <n v="1079"/>
    <s v="OR-GÃ“L-HO -A search for meaning during the World Cup"/>
    <s v="A photographic search for the true meaning of pride for ones country during the World Cup"/>
    <n v="5000"/>
    <n v="2286"/>
    <x v="1"/>
    <x v="1"/>
    <x v="1"/>
    <x v="0"/>
    <x v="0"/>
    <b v="0"/>
    <x v="1"/>
    <s v="USD"/>
    <b v="1"/>
    <n v="1407080884"/>
    <n v="1404488884"/>
    <b v="1"/>
    <n v="39"/>
    <b v="0"/>
    <n v="46"/>
    <n v="58.615384615384613"/>
    <x v="8"/>
    <s v="photobooks"/>
    <x v="1079"/>
    <d v="2014-08-03T15:48:04"/>
    <s v="photography/photobooks"/>
  </r>
  <r>
    <n v="1080"/>
    <s v="SWFTTR: Southwest Farm-to-Table Recipes"/>
    <s v="My goal is to create a catalog of farm-to-table recipes with stunning images from restaurants and farms in the southwest."/>
    <n v="5000"/>
    <n v="187"/>
    <x v="1"/>
    <x v="1"/>
    <x v="1"/>
    <x v="0"/>
    <x v="0"/>
    <b v="0"/>
    <x v="1"/>
    <s v="USD"/>
    <b v="1"/>
    <n v="1411824444"/>
    <n v="1406640444"/>
    <b v="1"/>
    <n v="15"/>
    <b v="0"/>
    <n v="4"/>
    <n v="12.466666666666667"/>
    <x v="8"/>
    <s v="photobooks"/>
    <x v="1080"/>
    <d v="2014-09-27T13:27:24"/>
    <s v="photography/photobooks"/>
  </r>
  <r>
    <n v="1081"/>
    <s v="Navajo Textile Project"/>
    <s v="To create a publication, and exhibition documenting the collection of Jamie Ross, longtime collector of Navajo Textiles"/>
    <n v="40000"/>
    <n v="1081"/>
    <x v="1"/>
    <x v="1"/>
    <x v="1"/>
    <x v="0"/>
    <x v="0"/>
    <b v="0"/>
    <x v="1"/>
    <s v="USD"/>
    <b v="1"/>
    <n v="1421177959"/>
    <n v="1418585959"/>
    <b v="1"/>
    <n v="22"/>
    <b v="0"/>
    <n v="3"/>
    <n v="49.136363636363633"/>
    <x v="8"/>
    <s v="photobooks"/>
    <x v="1081"/>
    <d v="2015-01-13T19:39:19"/>
    <s v="photography/photobooks"/>
  </r>
  <r>
    <n v="1082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x v="1"/>
    <x v="0"/>
    <x v="0"/>
    <b v="0"/>
    <x v="1"/>
    <s v="USD"/>
    <b v="1"/>
    <n v="1413312194"/>
    <n v="1410288194"/>
    <b v="1"/>
    <n v="92"/>
    <b v="0"/>
    <n v="57"/>
    <n v="150.5"/>
    <x v="8"/>
    <s v="photobooks"/>
    <x v="1082"/>
    <d v="2014-10-14T18:43:14"/>
    <s v="photography/photobooks"/>
  </r>
  <r>
    <n v="1083"/>
    <s v="&quot;Drakes Folly&quot;"/>
    <s v="Photographic book on the historic oil region of Pennsylvania where Edwin Drake drilled the well that started the modern oil industry."/>
    <n v="4200"/>
    <n v="895"/>
    <x v="1"/>
    <x v="1"/>
    <x v="1"/>
    <x v="0"/>
    <x v="0"/>
    <b v="0"/>
    <x v="3"/>
    <s v="GBP"/>
    <b v="0"/>
    <n v="1414107040"/>
    <n v="1411515040"/>
    <b v="1"/>
    <n v="25"/>
    <b v="0"/>
    <n v="21"/>
    <n v="35.799999999999997"/>
    <x v="8"/>
    <s v="photobooks"/>
    <x v="1083"/>
    <d v="2014-10-23T23:30:40"/>
    <s v="photography/photobooks"/>
  </r>
  <r>
    <n v="1084"/>
    <s v="White Mountain"/>
    <s v="A photobook and a short documentary film telling the story of Holocaust in Northwestern Lithuania"/>
    <n v="5500"/>
    <n v="858"/>
    <x v="1"/>
    <x v="1"/>
    <x v="1"/>
    <x v="0"/>
    <x v="0"/>
    <b v="0"/>
    <x v="3"/>
    <s v="GBP"/>
    <b v="0"/>
    <n v="1404666836"/>
    <n v="1399482836"/>
    <b v="1"/>
    <n v="19"/>
    <b v="0"/>
    <n v="16"/>
    <n v="45.157894736842103"/>
    <x v="8"/>
    <s v="photobooks"/>
    <x v="1084"/>
    <d v="2014-07-06T17:13:56"/>
    <s v="photography/photobooks"/>
  </r>
  <r>
    <n v="1085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x v="1"/>
    <x v="0"/>
    <x v="0"/>
    <b v="0"/>
    <x v="1"/>
    <s v="USD"/>
    <b v="1"/>
    <n v="1421691298"/>
    <n v="1417803298"/>
    <b v="1"/>
    <n v="19"/>
    <b v="0"/>
    <n v="6"/>
    <n v="98.78947368421052"/>
    <x v="8"/>
    <s v="photobooks"/>
    <x v="1085"/>
    <d v="2015-01-19T18:14:58"/>
    <s v="photography/photobooks"/>
  </r>
  <r>
    <n v="1086"/>
    <s v="The World Upside Down: Portraits"/>
    <s v="A photo book of the artist's present and future portraits from 2013 to 2015, including actor and human rights activist George Takei."/>
    <n v="2500"/>
    <n v="1148"/>
    <x v="1"/>
    <x v="1"/>
    <x v="1"/>
    <x v="0"/>
    <x v="0"/>
    <b v="0"/>
    <x v="1"/>
    <s v="USD"/>
    <b v="1"/>
    <n v="1417273140"/>
    <n v="1413609292"/>
    <b v="1"/>
    <n v="13"/>
    <b v="0"/>
    <n v="46"/>
    <n v="88.307692307692307"/>
    <x v="8"/>
    <s v="photobooks"/>
    <x v="1086"/>
    <d v="2014-11-29T14:59:00"/>
    <s v="photography/photobooks"/>
  </r>
  <r>
    <n v="1087"/>
    <s v="Muhammad Ali - The Comeback"/>
    <s v="Rarely seen images of Muhammad Ali in his prime as he trained in Miami Beach at the famous 5th Street Gym in the early 70s"/>
    <n v="32500"/>
    <n v="21158"/>
    <x v="1"/>
    <x v="1"/>
    <x v="1"/>
    <x v="0"/>
    <x v="0"/>
    <b v="0"/>
    <x v="1"/>
    <s v="USD"/>
    <b v="1"/>
    <n v="1414193160"/>
    <n v="1410305160"/>
    <b v="1"/>
    <n v="124"/>
    <b v="0"/>
    <n v="65"/>
    <n v="170.62903225806451"/>
    <x v="8"/>
    <s v="photobooks"/>
    <x v="1087"/>
    <d v="2014-10-24T23:26:00"/>
    <s v="photography/photobooks"/>
  </r>
  <r>
    <n v="1088"/>
    <s v="Dubai: A Synthetic City - Photobook &amp; Journal"/>
    <s v="A documentation of the implications of hedonistic architectural ventures in Dubai, the fastest growing city on the planet."/>
    <n v="5000"/>
    <n v="335"/>
    <x v="1"/>
    <x v="1"/>
    <x v="1"/>
    <x v="0"/>
    <x v="0"/>
    <b v="0"/>
    <x v="3"/>
    <s v="GBP"/>
    <b v="0"/>
    <n v="1414623471"/>
    <n v="1411513071"/>
    <b v="1"/>
    <n v="4"/>
    <b v="0"/>
    <n v="7"/>
    <n v="83.75"/>
    <x v="8"/>
    <s v="photobooks"/>
    <x v="1088"/>
    <d v="2014-10-29T22:57:51"/>
    <s v="photography/photobooks"/>
  </r>
  <r>
    <n v="1089"/>
    <s v="All along the Control Tower"/>
    <s v="Photobook â€˜All along the Control Towerâ€™ by Theo and Frans Barten. Photos of more than 50 disused WW2 Control Towers in the UK."/>
    <n v="4800"/>
    <n v="651"/>
    <x v="1"/>
    <x v="1"/>
    <x v="1"/>
    <x v="0"/>
    <x v="0"/>
    <b v="0"/>
    <x v="6"/>
    <s v="EUR"/>
    <b v="0"/>
    <n v="1424421253"/>
    <n v="1421829253"/>
    <b v="1"/>
    <n v="10"/>
    <b v="0"/>
    <n v="14"/>
    <n v="65.099999999999994"/>
    <x v="8"/>
    <s v="photobooks"/>
    <x v="1089"/>
    <d v="2015-02-20T08:34:13"/>
    <s v="photography/photobooks"/>
  </r>
  <r>
    <n v="1090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x v="1"/>
    <x v="0"/>
    <x v="0"/>
    <b v="0"/>
    <x v="1"/>
    <s v="USD"/>
    <b v="1"/>
    <n v="1427485395"/>
    <n v="1423600995"/>
    <b v="1"/>
    <n v="15"/>
    <b v="0"/>
    <n v="2"/>
    <n v="66.333333333333329"/>
    <x v="8"/>
    <s v="photobooks"/>
    <x v="1090"/>
    <d v="2015-03-27T19:43:15"/>
    <s v="photography/photobooks"/>
  </r>
  <r>
    <n v="1091"/>
    <s v="Ozymandias : a photo book"/>
    <s v="Publication of an award-winning photographic series that explores the endless and beautiful dance between creation and destruction."/>
    <n v="11000"/>
    <n v="3986"/>
    <x v="1"/>
    <x v="1"/>
    <x v="1"/>
    <x v="0"/>
    <x v="0"/>
    <b v="0"/>
    <x v="1"/>
    <s v="USD"/>
    <b v="1"/>
    <n v="1472834180"/>
    <n v="1470242180"/>
    <b v="1"/>
    <n v="38"/>
    <b v="0"/>
    <n v="36"/>
    <n v="104.89473684210526"/>
    <x v="8"/>
    <s v="photobooks"/>
    <x v="1091"/>
    <d v="2016-09-02T16:36:20"/>
    <s v="photography/photobooks"/>
  </r>
  <r>
    <n v="1092"/>
    <s v="Native Nation"/>
    <s v="It is time to recognize and give to the indigenus groups the credit they deserve. It is time to understand where we come from."/>
    <n v="30000"/>
    <n v="11923"/>
    <x v="1"/>
    <x v="1"/>
    <x v="1"/>
    <x v="0"/>
    <x v="0"/>
    <b v="0"/>
    <x v="1"/>
    <s v="USD"/>
    <b v="1"/>
    <n v="1467469510"/>
    <n v="1462285510"/>
    <b v="1"/>
    <n v="152"/>
    <b v="0"/>
    <n v="40"/>
    <n v="78.440789473684205"/>
    <x v="8"/>
    <s v="photobooks"/>
    <x v="1092"/>
    <d v="2016-07-02T14:25:10"/>
    <s v="photography/photobooks"/>
  </r>
  <r>
    <n v="1093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x v="1"/>
    <x v="0"/>
    <x v="0"/>
    <b v="0"/>
    <x v="1"/>
    <s v="USD"/>
    <b v="1"/>
    <n v="1473950945"/>
    <n v="1471272545"/>
    <b v="1"/>
    <n v="24"/>
    <b v="0"/>
    <n v="26"/>
    <n v="59.041666666666664"/>
    <x v="8"/>
    <s v="photobooks"/>
    <x v="1093"/>
    <d v="2016-09-15T14:49:05"/>
    <s v="photography/photobooks"/>
  </r>
  <r>
    <n v="1094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x v="1"/>
    <x v="0"/>
    <x v="0"/>
    <b v="0"/>
    <x v="1"/>
    <s v="USD"/>
    <b v="1"/>
    <n v="1456062489"/>
    <n v="1453211289"/>
    <b v="1"/>
    <n v="76"/>
    <b v="0"/>
    <n v="15"/>
    <n v="71.34210526315789"/>
    <x v="8"/>
    <s v="photobooks"/>
    <x v="1094"/>
    <d v="2016-02-21T13:48:09"/>
    <s v="photography/photobooks"/>
  </r>
  <r>
    <n v="1095"/>
    <s v="Hues of my Vision"/>
    <s v="My Buddy Spirit and I, Ara, camping full time camera on hand for a bit over nine years. &quot;Hue of my Vision&quot; is our Photo Book."/>
    <n v="40000"/>
    <n v="9477"/>
    <x v="1"/>
    <x v="1"/>
    <x v="1"/>
    <x v="0"/>
    <x v="0"/>
    <b v="0"/>
    <x v="1"/>
    <s v="USD"/>
    <b v="1"/>
    <n v="1432248478"/>
    <n v="1429656478"/>
    <b v="1"/>
    <n v="185"/>
    <b v="0"/>
    <n v="24"/>
    <n v="51.227027027027027"/>
    <x v="8"/>
    <s v="photobooks"/>
    <x v="1095"/>
    <d v="2015-05-21T22:47:58"/>
    <s v="photography/photobooks"/>
  </r>
  <r>
    <n v="1096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x v="1"/>
    <x v="0"/>
    <x v="0"/>
    <b v="0"/>
    <x v="1"/>
    <s v="USD"/>
    <b v="1"/>
    <n v="1422674700"/>
    <n v="1419954240"/>
    <b v="1"/>
    <n v="33"/>
    <b v="0"/>
    <n v="40"/>
    <n v="60.242424242424242"/>
    <x v="8"/>
    <s v="photobooks"/>
    <x v="1096"/>
    <d v="2015-01-31T03:25:00"/>
    <s v="photography/photobooks"/>
  </r>
  <r>
    <n v="1097"/>
    <s v="Hank Bought A Bus - A photobook of our bus and adventure."/>
    <s v="A book about a school bus converted into a living space, and the adventure shared by friends on its maiden voyage."/>
    <n v="24000"/>
    <n v="4853"/>
    <x v="1"/>
    <x v="1"/>
    <x v="1"/>
    <x v="0"/>
    <x v="0"/>
    <b v="0"/>
    <x v="1"/>
    <s v="USD"/>
    <b v="1"/>
    <n v="1413417600"/>
    <n v="1410750855"/>
    <b v="1"/>
    <n v="108"/>
    <b v="0"/>
    <n v="20"/>
    <n v="44.935185185185183"/>
    <x v="8"/>
    <s v="photobooks"/>
    <x v="1097"/>
    <d v="2014-10-16T00:00:00"/>
    <s v="photography/photobooks"/>
  </r>
  <r>
    <n v="1098"/>
    <s v="Observations in 6x6"/>
    <s v="A photo book that shows a timeless trip from Portugal to Sri Lanka in a subjective point of view through an old Hasselblad objective."/>
    <n v="1900"/>
    <n v="905"/>
    <x v="1"/>
    <x v="1"/>
    <x v="1"/>
    <x v="0"/>
    <x v="0"/>
    <b v="0"/>
    <x v="6"/>
    <s v="EUR"/>
    <b v="0"/>
    <n v="1418649177"/>
    <n v="1416057177"/>
    <b v="1"/>
    <n v="29"/>
    <b v="0"/>
    <n v="48"/>
    <n v="31.206896551724139"/>
    <x v="8"/>
    <s v="photobooks"/>
    <x v="1098"/>
    <d v="2014-12-15T13:12:57"/>
    <s v="photography/photobooks"/>
  </r>
  <r>
    <n v="1099"/>
    <s v="Alpamayo to Yerupaja"/>
    <s v="Raising awareness to the effects of global warming through photographs of the high mountains of Peru."/>
    <n v="10000"/>
    <n v="1533"/>
    <x v="1"/>
    <x v="1"/>
    <x v="1"/>
    <x v="0"/>
    <x v="0"/>
    <b v="0"/>
    <x v="1"/>
    <s v="USD"/>
    <b v="1"/>
    <n v="1428158637"/>
    <n v="1425570237"/>
    <b v="1"/>
    <n v="24"/>
    <b v="0"/>
    <n v="15"/>
    <n v="63.875"/>
    <x v="8"/>
    <s v="photobooks"/>
    <x v="1099"/>
    <d v="2015-04-04T14:43:57"/>
    <s v="photography/photobooks"/>
  </r>
  <r>
    <n v="1100"/>
    <s v="Beyond the Pale"/>
    <s v="A photo book celebrating Goths, exploring their lives and giving an insight into what Goth is for them."/>
    <n v="5500"/>
    <n v="76"/>
    <x v="1"/>
    <x v="1"/>
    <x v="1"/>
    <x v="0"/>
    <x v="0"/>
    <b v="0"/>
    <x v="3"/>
    <s v="GBP"/>
    <b v="0"/>
    <n v="1414795542"/>
    <n v="1412203542"/>
    <b v="1"/>
    <n v="4"/>
    <b v="0"/>
    <n v="1"/>
    <n v="19"/>
    <x v="8"/>
    <s v="photobooks"/>
    <x v="1100"/>
    <d v="2014-10-31T22:45:42"/>
    <s v="photography/photobooks"/>
  </r>
  <r>
    <n v="1101"/>
    <s v="Paintball: Beyond The Paint"/>
    <s v="I want to create a portfolio to show all the aspects of the adrenaline filled game of paintball. Focusing on tournament players"/>
    <n v="8000"/>
    <n v="40"/>
    <x v="1"/>
    <x v="1"/>
    <x v="1"/>
    <x v="0"/>
    <x v="0"/>
    <b v="0"/>
    <x v="1"/>
    <s v="USD"/>
    <b v="1"/>
    <n v="1421042403"/>
    <n v="1415858403"/>
    <b v="1"/>
    <n v="4"/>
    <b v="0"/>
    <n v="1"/>
    <n v="10"/>
    <x v="8"/>
    <s v="photobooks"/>
    <x v="1101"/>
    <d v="2015-01-12T06:00:03"/>
    <s v="photography/photobooks"/>
  </r>
  <r>
    <n v="1102"/>
    <s v="Return to Relevance: The Scott Hyde Archive"/>
    <s v="70 years of incredible photography sits patiently in old film sheet boxes, waiting for a return to relevance."/>
    <n v="33000"/>
    <n v="1636"/>
    <x v="1"/>
    <x v="1"/>
    <x v="1"/>
    <x v="0"/>
    <x v="0"/>
    <b v="0"/>
    <x v="1"/>
    <s v="USD"/>
    <b v="1"/>
    <n v="1423152678"/>
    <n v="1420560678"/>
    <b v="1"/>
    <n v="15"/>
    <b v="0"/>
    <n v="5"/>
    <n v="109.06666666666666"/>
    <x v="8"/>
    <s v="photobooks"/>
    <x v="1102"/>
    <d v="2015-02-05T16:11:18"/>
    <s v="photography/photobooks"/>
  </r>
  <r>
    <n v="1103"/>
    <s v="disCover: Napoli"/>
    <s v="For the love of street photography and the beauty of traditional cultures in southern Italy."/>
    <n v="3000"/>
    <n v="107"/>
    <x v="1"/>
    <x v="1"/>
    <x v="1"/>
    <x v="0"/>
    <x v="0"/>
    <b v="0"/>
    <x v="3"/>
    <s v="GBP"/>
    <b v="0"/>
    <n v="1422553565"/>
    <n v="1417369565"/>
    <b v="1"/>
    <n v="4"/>
    <b v="0"/>
    <n v="4"/>
    <n v="26.75"/>
    <x v="8"/>
    <s v="photobooks"/>
    <x v="1103"/>
    <d v="2015-01-29T17:46:05"/>
    <s v="photography/photobooks"/>
  </r>
  <r>
    <n v="1104"/>
    <s v="Bensinger's: Photographs by Helaine Garren"/>
    <s v="In 1970 Helaine Garren shot a series of images at Bensingerâ€™s Pool Hall in Chicago, Illinois."/>
    <n v="25000"/>
    <n v="15281"/>
    <x v="1"/>
    <x v="1"/>
    <x v="1"/>
    <x v="0"/>
    <x v="0"/>
    <b v="0"/>
    <x v="1"/>
    <s v="USD"/>
    <b v="1"/>
    <n v="1439189940"/>
    <n v="1435970682"/>
    <b v="1"/>
    <n v="139"/>
    <b v="0"/>
    <n v="61"/>
    <n v="109.93525179856115"/>
    <x v="8"/>
    <s v="photobooks"/>
    <x v="1104"/>
    <d v="2015-08-10T06:59:00"/>
    <s v="photography/photobooks"/>
  </r>
  <r>
    <n v="1105"/>
    <s v="Live to Learn, Learn to Fight, Fight to Live - The Karen"/>
    <s v="The beginning of a long term project to document life of the Karen ethnic group on the border of Thailand and Burma."/>
    <n v="3000"/>
    <n v="40"/>
    <x v="1"/>
    <x v="1"/>
    <x v="1"/>
    <x v="0"/>
    <x v="0"/>
    <b v="0"/>
    <x v="5"/>
    <s v="AUD"/>
    <b v="1"/>
    <n v="1417127040"/>
    <n v="1414531440"/>
    <b v="1"/>
    <n v="2"/>
    <b v="0"/>
    <n v="1"/>
    <n v="20"/>
    <x v="8"/>
    <s v="photobooks"/>
    <x v="1105"/>
    <d v="2014-11-27T22:24:00"/>
    <s v="photography/photobooks"/>
  </r>
  <r>
    <n v="1106"/>
    <s v="Venus as Men"/>
    <s v="&quot;Venus as Menâ€ is a book about beauty of masculine nude. Is a reflection about men as a sensitive and sensual being and gender equity."/>
    <n v="9000"/>
    <n v="997"/>
    <x v="1"/>
    <x v="1"/>
    <x v="1"/>
    <x v="0"/>
    <x v="0"/>
    <b v="0"/>
    <x v="1"/>
    <s v="USD"/>
    <b v="1"/>
    <n v="1423660422"/>
    <n v="1420636422"/>
    <b v="1"/>
    <n v="18"/>
    <b v="0"/>
    <n v="11"/>
    <n v="55.388888888888886"/>
    <x v="8"/>
    <s v="photobooks"/>
    <x v="1106"/>
    <d v="2015-02-11T13:13:42"/>
    <s v="photography/photobooks"/>
  </r>
  <r>
    <n v="1107"/>
    <s v="THE AFGHANS - A Photo Book"/>
    <s v="A photography book documenting the impact of the ISAF mission on the Afghan people of Mazar-e Sharif."/>
    <n v="28000"/>
    <n v="10846"/>
    <x v="1"/>
    <x v="1"/>
    <x v="1"/>
    <x v="0"/>
    <x v="0"/>
    <b v="0"/>
    <x v="11"/>
    <s v="EUR"/>
    <b v="0"/>
    <n v="1476460800"/>
    <n v="1473922541"/>
    <b v="1"/>
    <n v="81"/>
    <b v="0"/>
    <n v="39"/>
    <n v="133.90123456790124"/>
    <x v="8"/>
    <s v="photobooks"/>
    <x v="1107"/>
    <d v="2016-10-14T16:00:00"/>
    <s v="photography/photobooks"/>
  </r>
  <r>
    <n v="1108"/>
    <s v="Kenema"/>
    <s v="Kenema is a stunning portrait photography book by British Photographer, Peter Dibdin, capturing community life in Kenema, Sierra Leone."/>
    <n v="19000"/>
    <n v="4190"/>
    <x v="1"/>
    <x v="1"/>
    <x v="1"/>
    <x v="0"/>
    <x v="0"/>
    <b v="0"/>
    <x v="3"/>
    <s v="GBP"/>
    <b v="0"/>
    <n v="1469356366"/>
    <n v="1464172366"/>
    <b v="1"/>
    <n v="86"/>
    <b v="0"/>
    <n v="22"/>
    <n v="48.720930232558139"/>
    <x v="8"/>
    <s v="photobooks"/>
    <x v="1108"/>
    <d v="2016-07-24T10:32:46"/>
    <s v="photography/photobooks"/>
  </r>
  <r>
    <n v="1109"/>
    <s v="Remnants, A Photography Book to Send to Congress"/>
    <s v="A photography book that serves as a call to action for Congress to stand up for survivors of domestic and sexual assault."/>
    <n v="10000"/>
    <n v="6755"/>
    <x v="1"/>
    <x v="1"/>
    <x v="1"/>
    <x v="0"/>
    <x v="0"/>
    <b v="0"/>
    <x v="1"/>
    <s v="USD"/>
    <b v="1"/>
    <n v="1481809189"/>
    <n v="1479217189"/>
    <b v="1"/>
    <n v="140"/>
    <b v="0"/>
    <n v="68"/>
    <n v="48.25"/>
    <x v="8"/>
    <s v="photobooks"/>
    <x v="1109"/>
    <d v="2016-12-15T13:39:49"/>
    <s v="photography/photobooks"/>
  </r>
  <r>
    <n v="1110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x v="1"/>
    <x v="0"/>
    <x v="0"/>
    <b v="0"/>
    <x v="1"/>
    <s v="USD"/>
    <b v="1"/>
    <n v="1454572233"/>
    <n v="1449388233"/>
    <b v="1"/>
    <n v="37"/>
    <b v="0"/>
    <n v="14"/>
    <n v="58.972972972972975"/>
    <x v="8"/>
    <s v="photobooks"/>
    <x v="1110"/>
    <d v="2016-02-04T07:50:33"/>
    <s v="photography/photobooks"/>
  </r>
  <r>
    <n v="1111"/>
    <s v="The UnDiscovered Image"/>
    <s v="The UnDiscovered Image, a monthly publication dedicated to photographers."/>
    <n v="4000"/>
    <n v="69.83"/>
    <x v="1"/>
    <x v="1"/>
    <x v="1"/>
    <x v="0"/>
    <x v="0"/>
    <b v="0"/>
    <x v="3"/>
    <s v="GBP"/>
    <b v="0"/>
    <n v="1415740408"/>
    <n v="1414008808"/>
    <b v="1"/>
    <n v="6"/>
    <b v="0"/>
    <n v="2"/>
    <n v="11.638333333333334"/>
    <x v="8"/>
    <s v="photobooks"/>
    <x v="1111"/>
    <d v="2014-11-11T21:13:28"/>
    <s v="photography/photobooks"/>
  </r>
  <r>
    <n v="1112"/>
    <s v="The Sikh Project Book"/>
    <s v="Shot over 3 years in the U.K &amp; U.S, and featured in press worldwide, we need your help to back the highly anticipated Sikh Project book"/>
    <n v="46260"/>
    <n v="9460"/>
    <x v="1"/>
    <x v="1"/>
    <x v="1"/>
    <x v="0"/>
    <x v="0"/>
    <b v="0"/>
    <x v="3"/>
    <s v="GBP"/>
    <b v="0"/>
    <n v="1476109970"/>
    <n v="1473517970"/>
    <b v="1"/>
    <n v="113"/>
    <b v="0"/>
    <n v="20"/>
    <n v="83.716814159292042"/>
    <x v="8"/>
    <s v="photobooks"/>
    <x v="1112"/>
    <d v="2016-10-10T14:32:50"/>
    <s v="photography/photobooks"/>
  </r>
  <r>
    <n v="1113"/>
    <s v="Come, Bring, Punish"/>
    <s v="Get involved in Come, Bring, Punish, a new photo book by Ewen Spencer, documenting the European Ballroom scene and the life around it"/>
    <n v="17000"/>
    <n v="2355"/>
    <x v="1"/>
    <x v="1"/>
    <x v="1"/>
    <x v="0"/>
    <x v="0"/>
    <b v="0"/>
    <x v="3"/>
    <s v="GBP"/>
    <b v="0"/>
    <n v="1450181400"/>
    <n v="1447429868"/>
    <b v="1"/>
    <n v="37"/>
    <b v="0"/>
    <n v="14"/>
    <n v="63.648648648648646"/>
    <x v="8"/>
    <s v="photobooks"/>
    <x v="1113"/>
    <d v="2015-12-15T12:10:00"/>
    <s v="photography/photobooks"/>
  </r>
  <r>
    <n v="1114"/>
    <s v="Out Of The Dark"/>
    <s v="Inner Darkness turned into a photobook. Personal work i shot during my recovery...in Berlin."/>
    <n v="3500"/>
    <n v="1697"/>
    <x v="1"/>
    <x v="1"/>
    <x v="1"/>
    <x v="0"/>
    <x v="0"/>
    <b v="0"/>
    <x v="11"/>
    <s v="EUR"/>
    <b v="0"/>
    <n v="1435442340"/>
    <n v="1433416830"/>
    <b v="1"/>
    <n v="18"/>
    <b v="0"/>
    <n v="48"/>
    <n v="94.277777777777771"/>
    <x v="8"/>
    <s v="photobooks"/>
    <x v="1114"/>
    <d v="2015-06-27T21:59:00"/>
    <s v="photography/photobooks"/>
  </r>
  <r>
    <n v="1115"/>
    <s v="On the Verge, the book."/>
    <s v="Photographs capture fleeting experiences, where childhood is our past and adulthood is our future. In between. On the verge."/>
    <n v="17500"/>
    <n v="5390"/>
    <x v="1"/>
    <x v="1"/>
    <x v="1"/>
    <x v="0"/>
    <x v="0"/>
    <b v="0"/>
    <x v="1"/>
    <s v="USD"/>
    <b v="1"/>
    <n v="1423878182"/>
    <n v="1421199782"/>
    <b v="1"/>
    <n v="75"/>
    <b v="0"/>
    <n v="31"/>
    <n v="71.86666666666666"/>
    <x v="8"/>
    <s v="photobooks"/>
    <x v="1115"/>
    <d v="2015-02-14T01:43:02"/>
    <s v="photography/photobooks"/>
  </r>
  <r>
    <n v="1116"/>
    <s v="No Dar Papaya:  Photographs from Colombia 2003-2013"/>
    <s v="A beautiful book of Polaroid photographs which celebrates the beauty, diversity, and distinctive character of Colombia"/>
    <n v="15500"/>
    <n v="5452"/>
    <x v="1"/>
    <x v="1"/>
    <x v="1"/>
    <x v="0"/>
    <x v="0"/>
    <b v="0"/>
    <x v="1"/>
    <s v="USD"/>
    <b v="1"/>
    <n v="1447521404"/>
    <n v="1444061804"/>
    <b v="1"/>
    <n v="52"/>
    <b v="0"/>
    <n v="35"/>
    <n v="104.84615384615384"/>
    <x v="8"/>
    <s v="photobooks"/>
    <x v="1116"/>
    <d v="2015-11-14T17:16:44"/>
    <s v="photography/photobooks"/>
  </r>
  <r>
    <n v="1117"/>
    <s v="Book &quot;The Travellers&quot;"/>
    <s v="The production of the book about my long term project &quot;The Travellers&quot;, Ireland`s biggest minority group with a nomadic origin."/>
    <n v="22500"/>
    <n v="8191"/>
    <x v="1"/>
    <x v="1"/>
    <x v="1"/>
    <x v="0"/>
    <x v="0"/>
    <b v="0"/>
    <x v="11"/>
    <s v="EUR"/>
    <b v="0"/>
    <n v="1443808800"/>
    <n v="1441048658"/>
    <b v="1"/>
    <n v="122"/>
    <b v="0"/>
    <n v="36"/>
    <n v="67.139344262295083"/>
    <x v="8"/>
    <s v="photobooks"/>
    <x v="1117"/>
    <d v="2015-10-02T18:00:00"/>
    <s v="photography/photobooks"/>
  </r>
  <r>
    <n v="1118"/>
    <s v="American Presidents Naked"/>
    <s v="Join me in publishing an amazing and unprecedented book with full frontal photopraphs of 8 American Presidents Naked"/>
    <n v="20000"/>
    <n v="591"/>
    <x v="1"/>
    <x v="1"/>
    <x v="1"/>
    <x v="0"/>
    <x v="0"/>
    <b v="0"/>
    <x v="3"/>
    <s v="GBP"/>
    <b v="0"/>
    <n v="1412090349"/>
    <n v="1409066349"/>
    <b v="1"/>
    <n v="8"/>
    <b v="0"/>
    <n v="3"/>
    <n v="73.875"/>
    <x v="8"/>
    <s v="photobooks"/>
    <x v="1118"/>
    <d v="2014-09-30T15:19:09"/>
    <s v="photography/photobooks"/>
  </r>
  <r>
    <n v="1119"/>
    <s v="Anywhere but Here"/>
    <s v="I want to explore alternative cultures and lifestyles in America."/>
    <n v="5000"/>
    <n v="553"/>
    <x v="1"/>
    <x v="1"/>
    <x v="1"/>
    <x v="0"/>
    <x v="0"/>
    <b v="0"/>
    <x v="1"/>
    <s v="USD"/>
    <b v="1"/>
    <n v="1411868313"/>
    <n v="1409276313"/>
    <b v="1"/>
    <n v="8"/>
    <b v="0"/>
    <n v="11"/>
    <n v="69.125"/>
    <x v="8"/>
    <s v="photobooks"/>
    <x v="1119"/>
    <d v="2014-09-28T01:38:33"/>
    <s v="photography/photobooks"/>
  </r>
  <r>
    <n v="1120"/>
    <s v="An Iranian Journey"/>
    <s v="An Iranian Journey exposes the duality of life in modern Iran where youth navigate a thicket of Islamic laws and customs to live freely"/>
    <n v="28000"/>
    <n v="11594"/>
    <x v="1"/>
    <x v="1"/>
    <x v="1"/>
    <x v="0"/>
    <x v="0"/>
    <b v="0"/>
    <x v="1"/>
    <s v="USD"/>
    <b v="1"/>
    <n v="1486830030"/>
    <n v="1483806030"/>
    <b v="1"/>
    <n v="96"/>
    <b v="0"/>
    <n v="41"/>
    <n v="120.77083333333333"/>
    <x v="8"/>
    <s v="photobooks"/>
    <x v="1120"/>
    <d v="2017-02-11T16:20:30"/>
    <s v="photography/photobooks"/>
  </r>
  <r>
    <n v="1121"/>
    <s v="Hamilton: A Different Perspective"/>
    <s v="A stunning photo book highlighting the visual diversity of the City of Hamilton and showcasing it in a new light."/>
    <n v="3500"/>
    <n v="380"/>
    <x v="1"/>
    <x v="1"/>
    <x v="1"/>
    <x v="0"/>
    <x v="0"/>
    <b v="0"/>
    <x v="2"/>
    <s v="CAD"/>
    <b v="1"/>
    <n v="1425246439"/>
    <n v="1422222439"/>
    <b v="1"/>
    <n v="9"/>
    <b v="0"/>
    <n v="11"/>
    <n v="42.222222222222221"/>
    <x v="8"/>
    <s v="photobooks"/>
    <x v="1121"/>
    <d v="2015-03-01T21:47:19"/>
    <s v="photography/photobooks"/>
  </r>
  <r>
    <n v="1122"/>
    <s v="Film Speed"/>
    <s v="Film Speed is a series of Zines focusing on architecture shot completely on 35 and 120mm film."/>
    <n v="450"/>
    <n v="15"/>
    <x v="1"/>
    <x v="1"/>
    <x v="1"/>
    <x v="0"/>
    <x v="0"/>
    <b v="0"/>
    <x v="1"/>
    <s v="USD"/>
    <b v="1"/>
    <n v="1408657826"/>
    <n v="1407621026"/>
    <b v="0"/>
    <n v="2"/>
    <b v="0"/>
    <n v="3"/>
    <n v="7.5"/>
    <x v="8"/>
    <s v="photobooks"/>
    <x v="1122"/>
    <d v="2014-08-21T21:50:26"/>
    <s v="photography/photobooks"/>
  </r>
  <r>
    <n v="1123"/>
    <s v="The Year of Sunsets"/>
    <s v="A collection of 365 color photographs of sunsets in 2014, beautifully presented in a hardcover book."/>
    <n v="54000"/>
    <n v="40"/>
    <x v="1"/>
    <x v="1"/>
    <x v="1"/>
    <x v="0"/>
    <x v="0"/>
    <b v="0"/>
    <x v="1"/>
    <s v="USD"/>
    <b v="1"/>
    <n v="1414123200"/>
    <n v="1408962270"/>
    <b v="0"/>
    <n v="26"/>
    <b v="0"/>
    <n v="0"/>
    <n v="1.5384615384615385"/>
    <x v="8"/>
    <s v="photobooks"/>
    <x v="1123"/>
    <d v="2014-10-24T04:00:00"/>
    <s v="photography/photobooks"/>
  </r>
  <r>
    <n v="1124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x v="1"/>
    <x v="0"/>
    <x v="0"/>
    <b v="0"/>
    <x v="3"/>
    <s v="GBP"/>
    <b v="0"/>
    <n v="1467531536"/>
    <n v="1464939536"/>
    <b v="0"/>
    <n v="23"/>
    <b v="0"/>
    <n v="13"/>
    <n v="37.608695652173914"/>
    <x v="8"/>
    <s v="photobooks"/>
    <x v="1124"/>
    <d v="2016-07-03T07:38:56"/>
    <s v="photography/photobooks"/>
  </r>
  <r>
    <n v="1125"/>
    <s v="Libya : The Lost Days"/>
    <s v="This project aims to document, Libyan photographic history; through both print and artisan mediums ."/>
    <n v="8750"/>
    <n v="0"/>
    <x v="1"/>
    <x v="1"/>
    <x v="1"/>
    <x v="0"/>
    <x v="0"/>
    <b v="0"/>
    <x v="3"/>
    <s v="GBP"/>
    <b v="0"/>
    <n v="1407532812"/>
    <n v="1404940812"/>
    <b v="0"/>
    <n v="0"/>
    <b v="0"/>
    <n v="0"/>
    <e v="#DIV/0!"/>
    <x v="8"/>
    <s v="photobooks"/>
    <x v="1125"/>
    <d v="2014-08-08T21:20:12"/>
    <s v="photography/photobooks"/>
  </r>
  <r>
    <n v="1126"/>
    <s v="My Favourite Colour Was Yellow"/>
    <s v="A self published photo book documenting the overwhelming presence of the colour pink, in young girls lives here in the UK."/>
    <n v="12000"/>
    <n v="5902"/>
    <x v="1"/>
    <x v="1"/>
    <x v="1"/>
    <x v="0"/>
    <x v="0"/>
    <b v="0"/>
    <x v="3"/>
    <s v="GBP"/>
    <b v="0"/>
    <n v="1425108736"/>
    <n v="1422516736"/>
    <b v="0"/>
    <n v="140"/>
    <b v="0"/>
    <n v="49"/>
    <n v="42.157142857142858"/>
    <x v="8"/>
    <s v="photobooks"/>
    <x v="1126"/>
    <d v="2015-02-28T07:32:16"/>
    <s v="photography/photobooks"/>
  </r>
  <r>
    <n v="1127"/>
    <s v="Texas to Florida"/>
    <s v="Photographic roadtrip from Dallas/Ft Worth, Texas to Florida's beaches. A summer photography roadtrip project to include 5 states."/>
    <n v="3000"/>
    <n v="0"/>
    <x v="1"/>
    <x v="1"/>
    <x v="1"/>
    <x v="0"/>
    <x v="0"/>
    <b v="0"/>
    <x v="1"/>
    <s v="USD"/>
    <b v="1"/>
    <n v="1435787137"/>
    <n v="1434577537"/>
    <b v="0"/>
    <n v="0"/>
    <b v="0"/>
    <n v="0"/>
    <e v="#DIV/0!"/>
    <x v="8"/>
    <s v="photobooks"/>
    <x v="1127"/>
    <d v="2015-07-01T21:45:37"/>
    <s v="photography/photobooks"/>
  </r>
  <r>
    <n v="1128"/>
    <s v="Moments of Passion"/>
    <s v="A unique Photographic Book Project about the Passionate Moments and Strong Emotions that lie within Karate"/>
    <n v="25000"/>
    <n v="509"/>
    <x v="1"/>
    <x v="1"/>
    <x v="1"/>
    <x v="0"/>
    <x v="0"/>
    <b v="0"/>
    <x v="13"/>
    <s v="CHF"/>
    <b v="0"/>
    <n v="1469473200"/>
    <n v="1467061303"/>
    <b v="0"/>
    <n v="6"/>
    <b v="0"/>
    <n v="2"/>
    <n v="84.833333333333329"/>
    <x v="8"/>
    <s v="photobooks"/>
    <x v="1128"/>
    <d v="2016-07-25T19:00:00"/>
    <s v="photography/photobooks"/>
  </r>
  <r>
    <n v="1129"/>
    <s v="Through the Lens of Jerry Gustafson"/>
    <s v="Hundreds of breathtaking rodeo photographs collected in a beautiful coffee table book."/>
    <n v="18000"/>
    <n v="9419"/>
    <x v="1"/>
    <x v="1"/>
    <x v="1"/>
    <x v="0"/>
    <x v="0"/>
    <b v="0"/>
    <x v="1"/>
    <s v="USD"/>
    <b v="1"/>
    <n v="1485759540"/>
    <n v="1480607607"/>
    <b v="0"/>
    <n v="100"/>
    <b v="0"/>
    <n v="52"/>
    <n v="94.19"/>
    <x v="8"/>
    <s v="photobooks"/>
    <x v="1129"/>
    <d v="2017-01-30T06:59:00"/>
    <s v="photography/photobooks"/>
  </r>
  <r>
    <n v="1130"/>
    <s v="Give Me Your Goofy-ist"/>
    <s v="We are all different, this is a way to honor and celebrate the authenticity in being different."/>
    <n v="15000"/>
    <n v="0"/>
    <x v="1"/>
    <x v="1"/>
    <x v="1"/>
    <x v="0"/>
    <x v="0"/>
    <b v="0"/>
    <x v="1"/>
    <s v="USD"/>
    <b v="1"/>
    <n v="1428035850"/>
    <n v="1425447450"/>
    <b v="0"/>
    <n v="0"/>
    <b v="0"/>
    <n v="0"/>
    <e v="#DIV/0!"/>
    <x v="8"/>
    <s v="photobooks"/>
    <x v="1130"/>
    <d v="2015-04-03T04:37:30"/>
    <s v="photography/photobooks"/>
  </r>
  <r>
    <n v="1131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x v="1"/>
    <x v="0"/>
    <x v="0"/>
    <b v="0"/>
    <x v="1"/>
    <s v="USD"/>
    <b v="1"/>
    <n v="1406743396"/>
    <n v="1404151396"/>
    <b v="0"/>
    <n v="4"/>
    <b v="0"/>
    <n v="2"/>
    <n v="6.25"/>
    <x v="8"/>
    <s v="photobooks"/>
    <x v="1131"/>
    <d v="2014-07-30T18:03:16"/>
    <s v="photography/photobooks"/>
  </r>
  <r>
    <n v="1132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x v="1"/>
    <x v="0"/>
    <x v="0"/>
    <b v="0"/>
    <x v="1"/>
    <s v="USD"/>
    <b v="1"/>
    <n v="1427850090"/>
    <n v="1425261690"/>
    <b v="0"/>
    <n v="8"/>
    <b v="0"/>
    <n v="7"/>
    <n v="213.375"/>
    <x v="8"/>
    <s v="photobooks"/>
    <x v="1132"/>
    <d v="2015-04-01T01:01:30"/>
    <s v="photography/photobooks"/>
  </r>
  <r>
    <n v="1133"/>
    <s v="Galaxix - Take on the Universe!"/>
    <s v="A game for Apple &amp; Android devices that sees you get your own spacecraft, take on the competition, mine asteroids &amp; fight to survive."/>
    <n v="250000"/>
    <n v="0"/>
    <x v="1"/>
    <x v="1"/>
    <x v="1"/>
    <x v="0"/>
    <x v="0"/>
    <b v="0"/>
    <x v="3"/>
    <s v="GBP"/>
    <b v="0"/>
    <n v="1422256341"/>
    <n v="1419664341"/>
    <b v="0"/>
    <n v="0"/>
    <b v="0"/>
    <n v="0"/>
    <e v="#DIV/0!"/>
    <x v="7"/>
    <s v="mobile games"/>
    <x v="1133"/>
    <d v="2015-01-26T07:12:21"/>
    <s v="games/mobile games"/>
  </r>
  <r>
    <n v="1134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x v="1"/>
    <x v="0"/>
    <x v="0"/>
    <b v="0"/>
    <x v="1"/>
    <s v="USD"/>
    <b v="1"/>
    <n v="1488958200"/>
    <n v="1484912974"/>
    <b v="0"/>
    <n v="16"/>
    <b v="0"/>
    <n v="8"/>
    <n v="90.9375"/>
    <x v="7"/>
    <s v="mobile games"/>
    <x v="1134"/>
    <d v="2017-03-08T07:30:00"/>
    <s v="games/mobile games"/>
  </r>
  <r>
    <n v="1135"/>
    <s v="Project: 20M813"/>
    <s v="This is an Android game where you take control of the zombies and try to eat your way to world domination!"/>
    <n v="2500"/>
    <n v="10"/>
    <x v="1"/>
    <x v="1"/>
    <x v="1"/>
    <x v="0"/>
    <x v="0"/>
    <b v="0"/>
    <x v="1"/>
    <s v="USD"/>
    <b v="1"/>
    <n v="1402600085"/>
    <n v="1400008085"/>
    <b v="0"/>
    <n v="2"/>
    <b v="0"/>
    <n v="0"/>
    <n v="5"/>
    <x v="7"/>
    <s v="mobile games"/>
    <x v="1135"/>
    <d v="2014-06-12T19:08:05"/>
    <s v="games/mobile games"/>
  </r>
  <r>
    <n v="1136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x v="1"/>
    <x v="0"/>
    <x v="0"/>
    <b v="0"/>
    <x v="1"/>
    <s v="USD"/>
    <b v="1"/>
    <n v="1399223500"/>
    <n v="1396631500"/>
    <b v="0"/>
    <n v="48"/>
    <b v="0"/>
    <n v="43"/>
    <n v="58.083333333333336"/>
    <x v="7"/>
    <s v="mobile games"/>
    <x v="1136"/>
    <d v="2014-05-04T17:11:40"/>
    <s v="games/mobile games"/>
  </r>
  <r>
    <n v="1137"/>
    <s v="THE RUNNING GAME"/>
    <s v="This game is an alternative to the boring morning jogs This game will make you excited to workout Following elite footballer movements!"/>
    <n v="110000"/>
    <n v="4"/>
    <x v="1"/>
    <x v="1"/>
    <x v="1"/>
    <x v="0"/>
    <x v="0"/>
    <b v="0"/>
    <x v="3"/>
    <s v="GBP"/>
    <b v="0"/>
    <n v="1478425747"/>
    <n v="1475398147"/>
    <b v="0"/>
    <n v="2"/>
    <b v="0"/>
    <n v="0"/>
    <n v="2"/>
    <x v="7"/>
    <s v="mobile games"/>
    <x v="1137"/>
    <d v="2016-11-06T09:49:07"/>
    <s v="games/mobile games"/>
  </r>
  <r>
    <n v="1138"/>
    <s v="MathPlus Cards (FKA Random Math)"/>
    <s v="A mobile application that will allow math learners to practice math operations and improve critical thinking. Ideal for ages 7 to 12."/>
    <n v="25000"/>
    <n v="125"/>
    <x v="1"/>
    <x v="1"/>
    <x v="1"/>
    <x v="0"/>
    <x v="0"/>
    <b v="0"/>
    <x v="1"/>
    <s v="USD"/>
    <b v="1"/>
    <n v="1488340800"/>
    <n v="1483768497"/>
    <b v="0"/>
    <n v="2"/>
    <b v="0"/>
    <n v="1"/>
    <n v="62.5"/>
    <x v="7"/>
    <s v="mobile games"/>
    <x v="1138"/>
    <d v="2017-03-01T04:00:00"/>
    <s v="games/mobile games"/>
  </r>
  <r>
    <n v="1139"/>
    <s v="Meme Wars - Dank Age"/>
    <s v="A mix of PokemonGo, Game of War- Fire Age, DragonSoul, &amp; Throwdown. Join a clan, collect meme, upgrade features, fight, &amp; compete."/>
    <n v="20000"/>
    <n v="10"/>
    <x v="1"/>
    <x v="1"/>
    <x v="1"/>
    <x v="0"/>
    <x v="0"/>
    <b v="0"/>
    <x v="1"/>
    <s v="USD"/>
    <b v="1"/>
    <n v="1478383912"/>
    <n v="1475791912"/>
    <b v="0"/>
    <n v="1"/>
    <b v="0"/>
    <n v="0"/>
    <n v="10"/>
    <x v="7"/>
    <s v="mobile games"/>
    <x v="1139"/>
    <d v="2016-11-05T22:11:52"/>
    <s v="games/mobile games"/>
  </r>
  <r>
    <n v="1140"/>
    <s v="Help Build PaperChase Version 3 !"/>
    <s v="PaperChase is a popular endless flying game conceived by a 15 year old and loved by millions worldwide.  Help us build version 3!"/>
    <n v="25000"/>
    <n v="1217"/>
    <x v="1"/>
    <x v="1"/>
    <x v="1"/>
    <x v="0"/>
    <x v="0"/>
    <b v="0"/>
    <x v="1"/>
    <s v="USD"/>
    <b v="1"/>
    <n v="1450166340"/>
    <n v="1448044925"/>
    <b v="0"/>
    <n v="17"/>
    <b v="0"/>
    <n v="5"/>
    <n v="71.588235294117652"/>
    <x v="7"/>
    <s v="mobile games"/>
    <x v="1140"/>
    <d v="2015-12-15T07:59:00"/>
    <s v="games/mobile games"/>
  </r>
  <r>
    <n v="1141"/>
    <s v="Castle Crawler RPG"/>
    <s v="CCRPG will be a 2D Pixel Art Game based on similar elements to the SNES game &quot;Zelda: A Link to the Past&quot; with RPG elements added in."/>
    <n v="10000"/>
    <n v="0"/>
    <x v="1"/>
    <x v="1"/>
    <x v="1"/>
    <x v="0"/>
    <x v="0"/>
    <b v="0"/>
    <x v="1"/>
    <s v="USD"/>
    <b v="1"/>
    <n v="1483488249"/>
    <n v="1480896249"/>
    <b v="0"/>
    <n v="0"/>
    <b v="0"/>
    <n v="0"/>
    <e v="#DIV/0!"/>
    <x v="7"/>
    <s v="mobile games"/>
    <x v="1141"/>
    <d v="2017-01-04T00:04:09"/>
    <s v="games/mobile games"/>
  </r>
  <r>
    <n v="1142"/>
    <s v="C.O.V.D.--A brand new board app game"/>
    <s v="Conflict of Van Helsing &amp; Dracula (C.O.V.D.) is a board game available as an App based on the story: Dracula. Can you survive?"/>
    <n v="3500"/>
    <n v="361"/>
    <x v="1"/>
    <x v="1"/>
    <x v="1"/>
    <x v="0"/>
    <x v="0"/>
    <b v="0"/>
    <x v="1"/>
    <s v="USD"/>
    <b v="1"/>
    <n v="1454213820"/>
    <n v="1451723535"/>
    <b v="0"/>
    <n v="11"/>
    <b v="0"/>
    <n v="10"/>
    <n v="32.81818181818182"/>
    <x v="7"/>
    <s v="mobile games"/>
    <x v="1142"/>
    <d v="2016-01-31T04:17:00"/>
    <s v="games/mobile games"/>
  </r>
  <r>
    <n v="1143"/>
    <s v="The Adventures of Bible Bear"/>
    <s v="Journey with Bible Bear through each of the books of the Bible, exploring stories while learning verses, songs, and preschool concepts!"/>
    <n v="6500"/>
    <n v="4666"/>
    <x v="1"/>
    <x v="1"/>
    <x v="1"/>
    <x v="0"/>
    <x v="0"/>
    <b v="0"/>
    <x v="1"/>
    <s v="USD"/>
    <b v="1"/>
    <n v="1416512901"/>
    <n v="1413053301"/>
    <b v="0"/>
    <n v="95"/>
    <b v="0"/>
    <n v="72"/>
    <n v="49.11578947368421"/>
    <x v="7"/>
    <s v="mobile games"/>
    <x v="1143"/>
    <d v="2014-11-20T19:48:21"/>
    <s v="games/mobile games"/>
  </r>
  <r>
    <n v="1144"/>
    <s v="ZombieTime!"/>
    <s v="A Top-View Action game where you play as Bob, the FIRST zombie to rise from the grave. Bring chaos to town, feast and don't die again."/>
    <n v="20000"/>
    <n v="212"/>
    <x v="1"/>
    <x v="1"/>
    <x v="1"/>
    <x v="0"/>
    <x v="0"/>
    <b v="0"/>
    <x v="1"/>
    <s v="USD"/>
    <b v="1"/>
    <n v="1435633602"/>
    <n v="1433041602"/>
    <b v="0"/>
    <n v="13"/>
    <b v="0"/>
    <n v="1"/>
    <n v="16.307692307692307"/>
    <x v="7"/>
    <s v="mobile games"/>
    <x v="1144"/>
    <d v="2015-06-30T03:06:42"/>
    <s v="games/mobile games"/>
  </r>
  <r>
    <n v="1145"/>
    <s v="The Red Card Blue Card Game"/>
    <s v="It's time for The Red Card Blue Card Game to be available everywhere! Help save the sanity of ALL parent's! Help make it an App!!"/>
    <n v="8000"/>
    <n v="36"/>
    <x v="1"/>
    <x v="1"/>
    <x v="1"/>
    <x v="0"/>
    <x v="0"/>
    <b v="0"/>
    <x v="2"/>
    <s v="CAD"/>
    <b v="1"/>
    <n v="1436373900"/>
    <n v="1433861210"/>
    <b v="0"/>
    <n v="2"/>
    <b v="0"/>
    <n v="0"/>
    <n v="18"/>
    <x v="7"/>
    <s v="mobile games"/>
    <x v="1145"/>
    <d v="2015-07-08T16:45:00"/>
    <s v="games/mobile games"/>
  </r>
  <r>
    <n v="1146"/>
    <s v="PATH to Reading Brain Training"/>
    <s v="PATH to Reading (PATH) is a patented break-through technology  that dramatically and permanently improves attention, reading, memory"/>
    <n v="160000"/>
    <n v="26"/>
    <x v="1"/>
    <x v="1"/>
    <x v="1"/>
    <x v="0"/>
    <x v="0"/>
    <b v="0"/>
    <x v="1"/>
    <s v="USD"/>
    <b v="1"/>
    <n v="1467155733"/>
    <n v="1465427733"/>
    <b v="0"/>
    <n v="2"/>
    <b v="0"/>
    <n v="0"/>
    <n v="13"/>
    <x v="7"/>
    <s v="mobile games"/>
    <x v="1146"/>
    <d v="2016-06-28T23:15:33"/>
    <s v="games/mobile games"/>
  </r>
  <r>
    <n v="1147"/>
    <s v="Claws &amp; Fins"/>
    <s v="Sea opposition of Crab's family and angry fishes. Who is going to win, and who is going to loose ?!"/>
    <n v="10000"/>
    <n v="51"/>
    <x v="1"/>
    <x v="1"/>
    <x v="1"/>
    <x v="0"/>
    <x v="0"/>
    <b v="0"/>
    <x v="1"/>
    <s v="USD"/>
    <b v="1"/>
    <n v="1470519308"/>
    <n v="1465335308"/>
    <b v="0"/>
    <n v="3"/>
    <b v="0"/>
    <n v="1"/>
    <n v="17"/>
    <x v="7"/>
    <s v="mobile games"/>
    <x v="1147"/>
    <d v="2016-08-06T21:35:08"/>
    <s v="games/mobile games"/>
  </r>
  <r>
    <n v="1148"/>
    <s v="Migration Madness (Android)"/>
    <s v="An arcade styled side scroller. Help Bob the pilot steer his plane through hordes of migrating birds strapped with explosives."/>
    <n v="280"/>
    <n v="0"/>
    <x v="1"/>
    <x v="1"/>
    <x v="1"/>
    <x v="0"/>
    <x v="0"/>
    <b v="0"/>
    <x v="5"/>
    <s v="AUD"/>
    <b v="1"/>
    <n v="1402901405"/>
    <n v="1400309405"/>
    <b v="0"/>
    <n v="0"/>
    <b v="0"/>
    <n v="0"/>
    <e v="#DIV/0!"/>
    <x v="7"/>
    <s v="mobile games"/>
    <x v="1148"/>
    <d v="2014-06-16T06:50:05"/>
    <s v="games/mobile games"/>
  </r>
  <r>
    <n v="1149"/>
    <s v="Chip Dip II: Son of Chip Dip! - A Terrible, Terrible Game"/>
    <s v="It's obvious you won't survive by your wits alone. Unfortunately that's all you've got, Chip. Run!"/>
    <n v="60"/>
    <n v="0"/>
    <x v="1"/>
    <x v="1"/>
    <x v="1"/>
    <x v="0"/>
    <x v="0"/>
    <b v="0"/>
    <x v="1"/>
    <s v="USD"/>
    <b v="1"/>
    <n v="1425170525"/>
    <n v="1422664925"/>
    <b v="0"/>
    <n v="0"/>
    <b v="0"/>
    <n v="0"/>
    <e v="#DIV/0!"/>
    <x v="7"/>
    <s v="mobile games"/>
    <x v="1149"/>
    <d v="2015-03-01T00:42:05"/>
    <s v="games/mobile games"/>
  </r>
  <r>
    <n v="1150"/>
    <s v="Aussies versus Zombies"/>
    <s v="Action game now playable on Android/iOS platforms and PC browsers. Easy gameplay even for starters yet hard to be skilled. Multi-player"/>
    <n v="8000"/>
    <n v="0"/>
    <x v="1"/>
    <x v="1"/>
    <x v="1"/>
    <x v="0"/>
    <x v="0"/>
    <b v="0"/>
    <x v="5"/>
    <s v="AUD"/>
    <b v="1"/>
    <n v="1402618355"/>
    <n v="1400026355"/>
    <b v="0"/>
    <n v="0"/>
    <b v="0"/>
    <n v="0"/>
    <e v="#DIV/0!"/>
    <x v="7"/>
    <s v="mobile games"/>
    <x v="1150"/>
    <d v="2014-06-13T00:12:35"/>
    <s v="games/mobile games"/>
  </r>
  <r>
    <n v="1151"/>
    <s v="Alex and More"/>
    <s v="Juego de plataformas con 20 personajes. Cada personaje tiene cuatro habilidades distintas al resto de personajes y sus propias voces."/>
    <n v="5000"/>
    <n v="6"/>
    <x v="1"/>
    <x v="1"/>
    <x v="1"/>
    <x v="0"/>
    <x v="0"/>
    <b v="0"/>
    <x v="14"/>
    <s v="EUR"/>
    <b v="0"/>
    <n v="1457966129"/>
    <n v="1455377729"/>
    <b v="0"/>
    <n v="2"/>
    <b v="0"/>
    <n v="0"/>
    <n v="3"/>
    <x v="7"/>
    <s v="mobile games"/>
    <x v="1151"/>
    <d v="2016-03-14T14:35:29"/>
    <s v="games/mobile games"/>
  </r>
  <r>
    <n v="1152"/>
    <s v="Sim Betting Football"/>
    <s v="Sim Betting Football is the only football (soccer) betting simulation  game."/>
    <n v="5000"/>
    <n v="1004"/>
    <x v="1"/>
    <x v="1"/>
    <x v="1"/>
    <x v="0"/>
    <x v="0"/>
    <b v="0"/>
    <x v="3"/>
    <s v="GBP"/>
    <b v="0"/>
    <n v="1459341380"/>
    <n v="1456839380"/>
    <b v="0"/>
    <n v="24"/>
    <b v="0"/>
    <n v="20"/>
    <n v="41.833333333333336"/>
    <x v="7"/>
    <s v="mobile games"/>
    <x v="1152"/>
    <d v="2016-03-30T12:36:20"/>
    <s v="games/mobile games"/>
  </r>
  <r>
    <n v="1153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x v="1"/>
    <x v="0"/>
    <x v="0"/>
    <b v="0"/>
    <x v="3"/>
    <s v="GBP"/>
    <b v="0"/>
    <n v="1432299600"/>
    <n v="1429707729"/>
    <b v="0"/>
    <n v="25"/>
    <b v="0"/>
    <n v="3"/>
    <n v="106.8"/>
    <x v="1"/>
    <s v="gadgets"/>
    <x v="1153"/>
    <d v="2015-05-22T13:00:00"/>
    <s v="technology/gadgets"/>
  </r>
  <r>
    <n v="1154"/>
    <s v="Cardboard reality"/>
    <s v="Virtual reality is expensive, here is the solution. I've created a VR device out of cardboard. I present: World's cheapest VR Device."/>
    <n v="1000"/>
    <n v="12"/>
    <x v="1"/>
    <x v="1"/>
    <x v="1"/>
    <x v="0"/>
    <x v="0"/>
    <b v="0"/>
    <x v="6"/>
    <s v="EUR"/>
    <b v="0"/>
    <n v="1425495447"/>
    <n v="1422903447"/>
    <b v="0"/>
    <n v="3"/>
    <b v="0"/>
    <n v="1"/>
    <n v="4"/>
    <x v="1"/>
    <s v="gadgets"/>
    <x v="1154"/>
    <d v="2015-03-04T18:57:27"/>
    <s v="technology/gadgets"/>
  </r>
  <r>
    <n v="1155"/>
    <s v="MiPointer"/>
    <s v="A cool smart laser pointer for presenting professionals. Unique by design, widest functional coverage for both IOS and Android."/>
    <n v="3000"/>
    <n v="1398"/>
    <x v="1"/>
    <x v="1"/>
    <x v="1"/>
    <x v="0"/>
    <x v="0"/>
    <b v="0"/>
    <x v="1"/>
    <s v="USD"/>
    <b v="1"/>
    <n v="1485541791"/>
    <n v="1480357791"/>
    <b v="0"/>
    <n v="41"/>
    <b v="0"/>
    <n v="47"/>
    <n v="34.097560975609753"/>
    <x v="1"/>
    <s v="gadgets"/>
    <x v="1155"/>
    <d v="2017-01-27T18:29:51"/>
    <s v="technology/gadgets"/>
  </r>
  <r>
    <n v="1156"/>
    <s v="Small Animal Deterrent Latch (S.A.D.L.)"/>
    <s v="Animals knocking over your waste wheeler making a mess on trash day? The S.A.D.L. will help prevent that from happening!"/>
    <n v="50000"/>
    <n v="50"/>
    <x v="1"/>
    <x v="1"/>
    <x v="1"/>
    <x v="0"/>
    <x v="0"/>
    <b v="0"/>
    <x v="1"/>
    <s v="USD"/>
    <b v="1"/>
    <n v="1451752021"/>
    <n v="1447864021"/>
    <b v="0"/>
    <n v="2"/>
    <b v="0"/>
    <n v="0"/>
    <n v="25"/>
    <x v="1"/>
    <s v="gadgets"/>
    <x v="1156"/>
    <d v="2016-01-02T16:27:01"/>
    <s v="technology/gadgets"/>
  </r>
  <r>
    <n v="1157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x v="1"/>
    <x v="0"/>
    <x v="0"/>
    <b v="0"/>
    <x v="1"/>
    <s v="USD"/>
    <b v="1"/>
    <n v="1410127994"/>
    <n v="1407535994"/>
    <b v="0"/>
    <n v="4"/>
    <b v="0"/>
    <n v="0"/>
    <n v="10.5"/>
    <x v="1"/>
    <s v="gadgets"/>
    <x v="1157"/>
    <d v="2014-09-07T22:13:14"/>
    <s v="technology/gadgets"/>
  </r>
  <r>
    <n v="1158"/>
    <s v="Macbook all-in-one Portable storage docking station PLUSDOCK"/>
    <s v="Max 5Tb storage, Wired lan, Additional USB ports and Hi-res DAC, 10000mAh battery, Real portable docking station"/>
    <n v="50000"/>
    <n v="21380"/>
    <x v="1"/>
    <x v="1"/>
    <x v="1"/>
    <x v="0"/>
    <x v="0"/>
    <b v="0"/>
    <x v="1"/>
    <s v="USD"/>
    <b v="1"/>
    <n v="1466697983"/>
    <n v="1464105983"/>
    <b v="0"/>
    <n v="99"/>
    <b v="0"/>
    <n v="43"/>
    <n v="215.95959595959596"/>
    <x v="1"/>
    <s v="gadgets"/>
    <x v="1158"/>
    <d v="2016-06-23T16:06:23"/>
    <s v="technology/gadgets"/>
  </r>
  <r>
    <n v="1159"/>
    <s v="Litter-Buddy"/>
    <s v="Litter-Buddy is great economical alternative to leading pet waste disposal systems with cartridge bag elements."/>
    <n v="30000"/>
    <n v="85"/>
    <x v="1"/>
    <x v="1"/>
    <x v="1"/>
    <x v="0"/>
    <x v="0"/>
    <b v="0"/>
    <x v="1"/>
    <s v="USD"/>
    <b v="1"/>
    <n v="1400853925"/>
    <n v="1399557925"/>
    <b v="0"/>
    <n v="4"/>
    <b v="0"/>
    <n v="0"/>
    <n v="21.25"/>
    <x v="1"/>
    <s v="gadgets"/>
    <x v="1159"/>
    <d v="2014-05-23T14:05:25"/>
    <s v="technology/gadgets"/>
  </r>
  <r>
    <n v="1160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x v="1"/>
    <x v="0"/>
    <x v="0"/>
    <b v="0"/>
    <x v="1"/>
    <s v="USD"/>
    <b v="1"/>
    <n v="1483048900"/>
    <n v="1480456900"/>
    <b v="0"/>
    <n v="4"/>
    <b v="0"/>
    <n v="2"/>
    <n v="108.25"/>
    <x v="1"/>
    <s v="gadgets"/>
    <x v="1160"/>
    <d v="2016-12-29T22:01:40"/>
    <s v="technology/gadgets"/>
  </r>
  <r>
    <n v="1161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x v="1"/>
    <x v="0"/>
    <x v="0"/>
    <b v="0"/>
    <x v="1"/>
    <s v="USD"/>
    <b v="1"/>
    <n v="1414059479"/>
    <n v="1411467479"/>
    <b v="0"/>
    <n v="38"/>
    <b v="0"/>
    <n v="14"/>
    <n v="129.97368421052633"/>
    <x v="1"/>
    <s v="gadgets"/>
    <x v="1161"/>
    <d v="2014-10-23T10:17:59"/>
    <s v="technology/gadgets"/>
  </r>
  <r>
    <n v="1162"/>
    <s v="Thinking Cleaner, Wifi for iRobotÂ® RoombaÂ® 700 &amp; 800 series"/>
    <s v="Thinking Cleaner is an add-on for your iRobotÂ® RoombaÂ® 700/800 that makes it smarter and aware of its owner."/>
    <n v="85000"/>
    <n v="33486"/>
    <x v="1"/>
    <x v="1"/>
    <x v="1"/>
    <x v="0"/>
    <x v="0"/>
    <b v="0"/>
    <x v="6"/>
    <s v="EUR"/>
    <b v="0"/>
    <n v="1446331500"/>
    <n v="1442531217"/>
    <b v="0"/>
    <n v="285"/>
    <b v="0"/>
    <n v="39"/>
    <n v="117.49473684210527"/>
    <x v="1"/>
    <s v="gadgets"/>
    <x v="1162"/>
    <d v="2015-10-31T22:45:00"/>
    <s v="technology/gadgets"/>
  </r>
  <r>
    <n v="1163"/>
    <s v="Charge Furniture"/>
    <s v="Charge furniture, making it simple and comfortable to charge your USB devices without leaving the comfort of your couch or armchair"/>
    <n v="42500"/>
    <n v="10"/>
    <x v="1"/>
    <x v="1"/>
    <x v="1"/>
    <x v="0"/>
    <x v="0"/>
    <b v="0"/>
    <x v="9"/>
    <s v="NZD"/>
    <b v="1"/>
    <n v="1407545334"/>
    <n v="1404953334"/>
    <b v="0"/>
    <n v="1"/>
    <b v="0"/>
    <n v="0"/>
    <n v="10"/>
    <x v="1"/>
    <s v="gadgets"/>
    <x v="1163"/>
    <d v="2014-08-09T00:48:54"/>
    <s v="technology/gadgets"/>
  </r>
  <r>
    <n v="1164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x v="1"/>
    <x v="0"/>
    <x v="0"/>
    <b v="0"/>
    <x v="1"/>
    <s v="USD"/>
    <b v="1"/>
    <n v="1433395560"/>
    <n v="1430803560"/>
    <b v="0"/>
    <n v="42"/>
    <b v="0"/>
    <n v="59"/>
    <n v="70.595238095238102"/>
    <x v="1"/>
    <s v="gadgets"/>
    <x v="1164"/>
    <d v="2015-06-04T05:26:00"/>
    <s v="technology/gadgets"/>
  </r>
  <r>
    <n v="1165"/>
    <s v="Tibio - Spreading warmth in everyones home"/>
    <s v="Tibio is a revolutionary new product designed to solve an age old problem."/>
    <n v="48000"/>
    <n v="637"/>
    <x v="1"/>
    <x v="1"/>
    <x v="1"/>
    <x v="0"/>
    <x v="0"/>
    <b v="0"/>
    <x v="3"/>
    <s v="GBP"/>
    <b v="0"/>
    <n v="1412770578"/>
    <n v="1410178578"/>
    <b v="0"/>
    <n v="26"/>
    <b v="0"/>
    <n v="1"/>
    <n v="24.5"/>
    <x v="1"/>
    <s v="gadgets"/>
    <x v="1165"/>
    <d v="2014-10-08T12:16:18"/>
    <s v="technology/gadgets"/>
  </r>
  <r>
    <n v="1166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x v="1"/>
    <x v="0"/>
    <x v="0"/>
    <b v="0"/>
    <x v="1"/>
    <s v="USD"/>
    <b v="1"/>
    <n v="1414814340"/>
    <n v="1413519073"/>
    <b v="0"/>
    <n v="2"/>
    <b v="0"/>
    <n v="9"/>
    <n v="30"/>
    <x v="1"/>
    <s v="gadgets"/>
    <x v="1166"/>
    <d v="2014-11-01T03:59:00"/>
    <s v="technology/gadgets"/>
  </r>
  <r>
    <n v="1167"/>
    <s v="The Cat-Bath Contraption"/>
    <s v="The picture above is of our current prototype for the cat bath - we hope to move beyond a simple bin and create a cat bath revolution!"/>
    <n v="500"/>
    <n v="8"/>
    <x v="1"/>
    <x v="1"/>
    <x v="1"/>
    <x v="0"/>
    <x v="0"/>
    <b v="0"/>
    <x v="1"/>
    <s v="USD"/>
    <b v="1"/>
    <n v="1409620222"/>
    <n v="1407892222"/>
    <b v="0"/>
    <n v="4"/>
    <b v="0"/>
    <n v="2"/>
    <n v="2"/>
    <x v="1"/>
    <s v="gadgets"/>
    <x v="1167"/>
    <d v="2014-09-02T01:10:22"/>
    <s v="technology/gadgets"/>
  </r>
  <r>
    <n v="1168"/>
    <s v="The Paint Can Holder by U.S. Green Products"/>
    <s v="The Paint Can Holder Makes Painting Easier and Safer on Extension Ladders."/>
    <n v="20000"/>
    <n v="102"/>
    <x v="1"/>
    <x v="1"/>
    <x v="1"/>
    <x v="0"/>
    <x v="0"/>
    <b v="0"/>
    <x v="1"/>
    <s v="USD"/>
    <b v="1"/>
    <n v="1478542375"/>
    <n v="1476378775"/>
    <b v="0"/>
    <n v="6"/>
    <b v="0"/>
    <n v="1"/>
    <n v="17"/>
    <x v="1"/>
    <s v="gadgets"/>
    <x v="1168"/>
    <d v="2016-11-07T18:12:55"/>
    <s v="technology/gadgets"/>
  </r>
  <r>
    <n v="1169"/>
    <s v="Chronovisor:The MOST innovative watch for night time reading"/>
    <s v="Let's build a legendary brand altogether"/>
    <n v="390000"/>
    <n v="205025"/>
    <x v="1"/>
    <x v="1"/>
    <x v="1"/>
    <x v="0"/>
    <x v="0"/>
    <b v="0"/>
    <x v="0"/>
    <s v="HKD"/>
    <b v="1"/>
    <n v="1486708133"/>
    <n v="1484116133"/>
    <b v="0"/>
    <n v="70"/>
    <b v="0"/>
    <n v="53"/>
    <n v="2928.9285714285716"/>
    <x v="1"/>
    <s v="gadgets"/>
    <x v="1169"/>
    <d v="2017-02-10T06:28:53"/>
    <s v="technology/gadgets"/>
  </r>
  <r>
    <n v="1170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x v="1"/>
    <x v="0"/>
    <x v="0"/>
    <b v="0"/>
    <x v="1"/>
    <s v="USD"/>
    <b v="1"/>
    <n v="1407869851"/>
    <n v="1404845851"/>
    <b v="0"/>
    <n v="9"/>
    <b v="0"/>
    <n v="1"/>
    <n v="28.888888888888889"/>
    <x v="1"/>
    <s v="gadgets"/>
    <x v="1170"/>
    <d v="2014-08-12T18:57:31"/>
    <s v="technology/gadgets"/>
  </r>
  <r>
    <n v="1171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x v="1"/>
    <x v="0"/>
    <x v="0"/>
    <b v="0"/>
    <x v="1"/>
    <s v="USD"/>
    <b v="1"/>
    <n v="1432069249"/>
    <n v="1429477249"/>
    <b v="0"/>
    <n v="8"/>
    <b v="0"/>
    <n v="47"/>
    <n v="29.625"/>
    <x v="1"/>
    <s v="gadgets"/>
    <x v="1171"/>
    <d v="2015-05-19T21:00:49"/>
    <s v="technology/gadgets"/>
  </r>
  <r>
    <n v="1172"/>
    <s v="Brightside - Side lighting for cyclists"/>
    <s v="A new concept in bike light safety, protecting cyclists from being hit in the side. Bright, amber sideways."/>
    <n v="10000"/>
    <n v="4303"/>
    <x v="1"/>
    <x v="1"/>
    <x v="1"/>
    <x v="0"/>
    <x v="0"/>
    <b v="0"/>
    <x v="3"/>
    <s v="GBP"/>
    <b v="0"/>
    <n v="1445468400"/>
    <n v="1443042061"/>
    <b v="0"/>
    <n v="105"/>
    <b v="0"/>
    <n v="43"/>
    <n v="40.980952380952381"/>
    <x v="1"/>
    <s v="gadgets"/>
    <x v="1172"/>
    <d v="2015-10-21T23:00:00"/>
    <s v="technology/gadgets"/>
  </r>
  <r>
    <n v="1173"/>
    <s v="Aspiring storyteller: connecting the dots"/>
    <s v="I would like to tell the story of a young man from Queens, New York and compare his life to a young Afghan man...to connect the dots."/>
    <n v="7500"/>
    <n v="381"/>
    <x v="1"/>
    <x v="1"/>
    <x v="1"/>
    <x v="0"/>
    <x v="0"/>
    <b v="0"/>
    <x v="2"/>
    <s v="CAD"/>
    <b v="1"/>
    <n v="1404926665"/>
    <n v="1402334665"/>
    <b v="0"/>
    <n v="12"/>
    <b v="0"/>
    <n v="5"/>
    <n v="31.75"/>
    <x v="8"/>
    <s v="people"/>
    <x v="1173"/>
    <d v="2014-07-09T17:24:25"/>
    <s v="photography/people"/>
  </r>
  <r>
    <n v="1174"/>
    <s v="Lonely Boy: 55 male models 200s sensual expression"/>
    <s v="Express a very dark place in my childhood. Release my emotions through photography in a form of Art."/>
    <n v="180000"/>
    <n v="0"/>
    <x v="1"/>
    <x v="1"/>
    <x v="1"/>
    <x v="0"/>
    <x v="0"/>
    <b v="0"/>
    <x v="0"/>
    <s v="HKD"/>
    <b v="1"/>
    <n v="1480863887"/>
    <n v="1478268287"/>
    <b v="0"/>
    <n v="0"/>
    <b v="0"/>
    <n v="0"/>
    <e v="#DIV/0!"/>
    <x v="8"/>
    <s v="people"/>
    <x v="1174"/>
    <d v="2016-12-04T15:04:47"/>
    <s v="photography/people"/>
  </r>
  <r>
    <n v="1175"/>
    <s v="Vegans of Hawai'i - 140'000 Strong?"/>
    <s v="A vegan photographer bringing Hawaii to the tipping point of plant pure wisdom, featuring the most influential early adopters."/>
    <n v="33000"/>
    <n v="1419"/>
    <x v="1"/>
    <x v="1"/>
    <x v="1"/>
    <x v="0"/>
    <x v="0"/>
    <b v="0"/>
    <x v="1"/>
    <s v="USD"/>
    <b v="1"/>
    <n v="1472799600"/>
    <n v="1470874618"/>
    <b v="0"/>
    <n v="16"/>
    <b v="0"/>
    <n v="4"/>
    <n v="88.6875"/>
    <x v="8"/>
    <s v="people"/>
    <x v="1175"/>
    <d v="2016-09-02T07:00:00"/>
    <s v="photography/people"/>
  </r>
  <r>
    <n v="1176"/>
    <s v="Love Locks - a photographic journey"/>
    <s v="Does love lasts longer than &quot;Love Locks&quot; ?_x000a__x000a_A photographic journey into the lives of these 'love-locked' couples."/>
    <n v="15000"/>
    <n v="3172"/>
    <x v="1"/>
    <x v="1"/>
    <x v="1"/>
    <x v="0"/>
    <x v="0"/>
    <b v="0"/>
    <x v="1"/>
    <s v="USD"/>
    <b v="1"/>
    <n v="1417377481"/>
    <n v="1412189881"/>
    <b v="0"/>
    <n v="7"/>
    <b v="0"/>
    <n v="21"/>
    <n v="453.14285714285717"/>
    <x v="8"/>
    <s v="people"/>
    <x v="1176"/>
    <d v="2014-11-30T19:58:01"/>
    <s v="photography/people"/>
  </r>
  <r>
    <n v="1177"/>
    <s v="Metrospective - photography project"/>
    <s v="A personal journey to document people on the worlds 10 largest metro systems. The end result being one truly epic photographic essay!"/>
    <n v="1600"/>
    <n v="51"/>
    <x v="1"/>
    <x v="1"/>
    <x v="1"/>
    <x v="0"/>
    <x v="0"/>
    <b v="0"/>
    <x v="3"/>
    <s v="GBP"/>
    <b v="0"/>
    <n v="1470178800"/>
    <n v="1467650771"/>
    <b v="0"/>
    <n v="4"/>
    <b v="0"/>
    <n v="3"/>
    <n v="12.75"/>
    <x v="8"/>
    <s v="people"/>
    <x v="1177"/>
    <d v="2016-08-02T23:00:00"/>
    <s v="photography/people"/>
  </r>
  <r>
    <n v="1178"/>
    <s v="Oddity Photography - help get us off the ground!"/>
    <s v="We are a married couple who have started a child photography business from home. We need help to put together equipment to grow."/>
    <n v="2000"/>
    <n v="1"/>
    <x v="1"/>
    <x v="1"/>
    <x v="1"/>
    <x v="0"/>
    <x v="0"/>
    <b v="0"/>
    <x v="3"/>
    <s v="GBP"/>
    <b v="0"/>
    <n v="1457947483"/>
    <n v="1455359083"/>
    <b v="0"/>
    <n v="1"/>
    <b v="0"/>
    <n v="0"/>
    <n v="1"/>
    <x v="8"/>
    <s v="people"/>
    <x v="1178"/>
    <d v="2016-03-14T09:24:43"/>
    <s v="photography/people"/>
  </r>
  <r>
    <n v="1179"/>
    <s v="Ethiopia: Beheld"/>
    <s v="A collection of images that depicts the beauty and diversity within Ethiopia"/>
    <n v="5500"/>
    <n v="2336"/>
    <x v="1"/>
    <x v="1"/>
    <x v="1"/>
    <x v="0"/>
    <x v="0"/>
    <b v="0"/>
    <x v="3"/>
    <s v="GBP"/>
    <b v="0"/>
    <n v="1425223276"/>
    <n v="1422631276"/>
    <b v="0"/>
    <n v="28"/>
    <b v="0"/>
    <n v="42"/>
    <n v="83.428571428571431"/>
    <x v="8"/>
    <s v="people"/>
    <x v="1179"/>
    <d v="2015-03-01T15:21:16"/>
    <s v="photography/people"/>
  </r>
  <r>
    <n v="1180"/>
    <s v="Phillip Michael Photography"/>
    <s v="Expressing art in an image!"/>
    <n v="6000"/>
    <n v="25"/>
    <x v="1"/>
    <x v="1"/>
    <x v="1"/>
    <x v="0"/>
    <x v="0"/>
    <b v="0"/>
    <x v="1"/>
    <s v="USD"/>
    <b v="1"/>
    <n v="1440094742"/>
    <n v="1437502742"/>
    <b v="0"/>
    <n v="1"/>
    <b v="0"/>
    <n v="0"/>
    <n v="25"/>
    <x v="8"/>
    <s v="people"/>
    <x v="1180"/>
    <d v="2015-08-20T18:19:02"/>
    <s v="photography/people"/>
  </r>
  <r>
    <n v="1181"/>
    <s v="Shutters of Hope: The Real Faces of Infertility"/>
    <s v="Creating an awareness for infertility through photographing families and showcasing the real faces of infertility."/>
    <n v="5000"/>
    <n v="50"/>
    <x v="1"/>
    <x v="1"/>
    <x v="1"/>
    <x v="0"/>
    <x v="0"/>
    <b v="0"/>
    <x v="1"/>
    <s v="USD"/>
    <b v="1"/>
    <n v="1481473208"/>
    <n v="1478881208"/>
    <b v="0"/>
    <n v="1"/>
    <b v="0"/>
    <n v="1"/>
    <n v="50"/>
    <x v="8"/>
    <s v="people"/>
    <x v="1181"/>
    <d v="2016-12-11T16:20:08"/>
    <s v="photography/people"/>
  </r>
  <r>
    <n v="1182"/>
    <s v="The Virgin of the Path"/>
    <s v="An art nude photography book that includes traditional black and white sepia nudes as well as experimiental color nudes."/>
    <n v="3000"/>
    <n v="509"/>
    <x v="1"/>
    <x v="1"/>
    <x v="1"/>
    <x v="0"/>
    <x v="0"/>
    <b v="0"/>
    <x v="1"/>
    <s v="USD"/>
    <b v="1"/>
    <n v="1455338532"/>
    <n v="1454042532"/>
    <b v="0"/>
    <n v="5"/>
    <b v="0"/>
    <n v="17"/>
    <n v="101.8"/>
    <x v="8"/>
    <s v="people"/>
    <x v="1182"/>
    <d v="2016-02-13T04:42:12"/>
    <s v="photography/people"/>
  </r>
  <r>
    <n v="1183"/>
    <s v="Portraits of Resilience"/>
    <s v="Taking (and giving) professional portraits of survivors of human trafficking in Myanmar."/>
    <n v="2000"/>
    <n v="140"/>
    <x v="1"/>
    <x v="1"/>
    <x v="1"/>
    <x v="0"/>
    <x v="0"/>
    <b v="0"/>
    <x v="1"/>
    <s v="USD"/>
    <b v="1"/>
    <n v="1435958786"/>
    <n v="1434144386"/>
    <b v="0"/>
    <n v="3"/>
    <b v="0"/>
    <n v="7"/>
    <n v="46.666666666666664"/>
    <x v="8"/>
    <s v="people"/>
    <x v="1183"/>
    <d v="2015-07-03T21:26:26"/>
    <s v="photography/people"/>
  </r>
  <r>
    <n v="1184"/>
    <s v="The Wonderful World of Princes &amp; Princesses"/>
    <s v="A complete revamp of all the Disney Princes &amp; Princesses!"/>
    <n v="1500"/>
    <n v="2"/>
    <x v="1"/>
    <x v="1"/>
    <x v="1"/>
    <x v="0"/>
    <x v="0"/>
    <b v="0"/>
    <x v="1"/>
    <s v="USD"/>
    <b v="1"/>
    <n v="1424229991"/>
    <n v="1421637991"/>
    <b v="0"/>
    <n v="2"/>
    <b v="0"/>
    <n v="0"/>
    <n v="1"/>
    <x v="8"/>
    <s v="people"/>
    <x v="1184"/>
    <d v="2015-02-18T03:26:31"/>
    <s v="photography/people"/>
  </r>
  <r>
    <n v="1185"/>
    <s v="Open a photography studio - photo shoots as rewards!"/>
    <s v="I am looking for help to open up an affordable photography studio in Cornwall for baby and family portraiture photography"/>
    <n v="2000"/>
    <n v="0"/>
    <x v="1"/>
    <x v="1"/>
    <x v="1"/>
    <x v="0"/>
    <x v="0"/>
    <b v="0"/>
    <x v="3"/>
    <s v="GBP"/>
    <b v="0"/>
    <n v="1450706837"/>
    <n v="1448114837"/>
    <b v="0"/>
    <n v="0"/>
    <b v="0"/>
    <n v="0"/>
    <e v="#DIV/0!"/>
    <x v="8"/>
    <s v="people"/>
    <x v="1185"/>
    <d v="2015-12-21T14:07:17"/>
    <s v="photography/people"/>
  </r>
  <r>
    <n v="1186"/>
    <s v="The preservation of still and moving imagery"/>
    <s v="A program to preserve still imagery (photographs) and moving imagery captured on motion picture (film) stock, and videotape elements."/>
    <n v="3200"/>
    <n v="0"/>
    <x v="1"/>
    <x v="1"/>
    <x v="1"/>
    <x v="0"/>
    <x v="0"/>
    <b v="0"/>
    <x v="1"/>
    <s v="USD"/>
    <b v="1"/>
    <n v="1481072942"/>
    <n v="1475885342"/>
    <b v="0"/>
    <n v="0"/>
    <b v="0"/>
    <n v="0"/>
    <e v="#DIV/0!"/>
    <x v="8"/>
    <s v="people"/>
    <x v="1186"/>
    <d v="2016-12-07T01:09:02"/>
    <s v="photography/people"/>
  </r>
  <r>
    <n v="1187"/>
    <s v="The Girl With(out) The Camera"/>
    <s v="I'm looking to pursue my dream of becoming a full time photographer, using my current creative experience as a graphic designer."/>
    <n v="1000"/>
    <n v="78"/>
    <x v="1"/>
    <x v="1"/>
    <x v="1"/>
    <x v="0"/>
    <x v="0"/>
    <b v="0"/>
    <x v="2"/>
    <s v="CAD"/>
    <b v="1"/>
    <n v="1437082736"/>
    <n v="1435354736"/>
    <b v="0"/>
    <n v="3"/>
    <b v="0"/>
    <n v="8"/>
    <n v="26"/>
    <x v="8"/>
    <s v="people"/>
    <x v="1187"/>
    <d v="2015-07-16T21:38:56"/>
    <s v="photography/people"/>
  </r>
  <r>
    <n v="1188"/>
    <s v="Life through the eye of war worldwide"/>
    <s v="I want to create a series of pictures of Life through the eyes - and capture some of the defining moments of our history now / to come."/>
    <n v="133800"/>
    <n v="0"/>
    <x v="1"/>
    <x v="1"/>
    <x v="1"/>
    <x v="0"/>
    <x v="0"/>
    <b v="0"/>
    <x v="1"/>
    <s v="USD"/>
    <b v="1"/>
    <n v="1405021211"/>
    <n v="1402429211"/>
    <b v="0"/>
    <n v="0"/>
    <b v="0"/>
    <n v="0"/>
    <e v="#DIV/0!"/>
    <x v="8"/>
    <s v="people"/>
    <x v="1188"/>
    <d v="2014-07-10T19:40:11"/>
    <s v="photography/people"/>
  </r>
  <r>
    <n v="1189"/>
    <s v="Photographically documenting my cultural travels"/>
    <s v="There is so many unseen places in the world, and I've made it my personal goal to show everyone through photography &amp; travel."/>
    <n v="6500"/>
    <n v="0"/>
    <x v="1"/>
    <x v="1"/>
    <x v="1"/>
    <x v="0"/>
    <x v="0"/>
    <b v="0"/>
    <x v="1"/>
    <s v="USD"/>
    <b v="1"/>
    <n v="1409091612"/>
    <n v="1406499612"/>
    <b v="0"/>
    <n v="0"/>
    <b v="0"/>
    <n v="0"/>
    <e v="#DIV/0!"/>
    <x v="8"/>
    <s v="people"/>
    <x v="1189"/>
    <d v="2014-08-26T22:20:12"/>
    <s v="photography/people"/>
  </r>
  <r>
    <n v="1190"/>
    <s v="Photography from Below"/>
    <s v="I am moving to Guatemala to document and report on the growing community resistance movements across Central America and Mexico"/>
    <n v="2500"/>
    <n v="655"/>
    <x v="1"/>
    <x v="1"/>
    <x v="1"/>
    <x v="0"/>
    <x v="0"/>
    <b v="0"/>
    <x v="1"/>
    <s v="USD"/>
    <b v="1"/>
    <n v="1406861438"/>
    <n v="1402973438"/>
    <b v="0"/>
    <n v="3"/>
    <b v="0"/>
    <n v="26"/>
    <n v="218.33333333333334"/>
    <x v="8"/>
    <s v="people"/>
    <x v="1190"/>
    <d v="2014-08-01T02:50:38"/>
    <s v="photography/people"/>
  </r>
  <r>
    <n v="1191"/>
    <s v="Planet Venus"/>
    <s v="This is a portrait photo project aiming to inspire women to explore themselves and live their passion"/>
    <n v="31000"/>
    <n v="236"/>
    <x v="1"/>
    <x v="1"/>
    <x v="1"/>
    <x v="0"/>
    <x v="0"/>
    <b v="0"/>
    <x v="3"/>
    <s v="GBP"/>
    <b v="0"/>
    <n v="1415882108"/>
    <n v="1413286508"/>
    <b v="0"/>
    <n v="7"/>
    <b v="0"/>
    <n v="1"/>
    <n v="33.714285714285715"/>
    <x v="8"/>
    <s v="people"/>
    <x v="1191"/>
    <d v="2014-11-13T12:35:08"/>
    <s v="photography/people"/>
  </r>
  <r>
    <n v="1192"/>
    <s v="Jacs+Cam 2016 calendar"/>
    <s v="What do you get when you combine 2 of the hottest alt-models in North America with one Canadian photographer? Make a CALENDAR!!!"/>
    <n v="5000"/>
    <n v="625"/>
    <x v="1"/>
    <x v="1"/>
    <x v="1"/>
    <x v="0"/>
    <x v="0"/>
    <b v="0"/>
    <x v="2"/>
    <s v="CAD"/>
    <b v="1"/>
    <n v="1452120613"/>
    <n v="1449528613"/>
    <b v="0"/>
    <n v="25"/>
    <b v="0"/>
    <n v="13"/>
    <n v="25"/>
    <x v="8"/>
    <s v="people"/>
    <x v="1192"/>
    <d v="2016-01-06T22:50:13"/>
    <s v="photography/people"/>
  </r>
  <r>
    <n v="1193"/>
    <s v="Legend of Decay"/>
    <s v="Join us on an epic journey to discover a millennia old secret which will change the world forever."/>
    <n v="50000"/>
    <n v="284"/>
    <x v="1"/>
    <x v="1"/>
    <x v="1"/>
    <x v="0"/>
    <x v="0"/>
    <b v="0"/>
    <x v="13"/>
    <s v="CHF"/>
    <b v="0"/>
    <n v="1484156948"/>
    <n v="1481564948"/>
    <b v="0"/>
    <n v="10"/>
    <b v="0"/>
    <n v="1"/>
    <n v="28.4"/>
    <x v="7"/>
    <s v="video games"/>
    <x v="1193"/>
    <d v="2017-01-11T17:49:08"/>
    <s v="games/video games"/>
  </r>
  <r>
    <n v="1194"/>
    <s v="CapitÃ¡n Kalani y el sindicato robÃ³tico"/>
    <s v="Captain Kalani it's a retro game full of nostalgia for the old gamers but interesting for the new ones"/>
    <n v="80000"/>
    <n v="310"/>
    <x v="1"/>
    <x v="1"/>
    <x v="1"/>
    <x v="0"/>
    <x v="0"/>
    <b v="0"/>
    <x v="12"/>
    <s v="MXN"/>
    <b v="1"/>
    <n v="1483773169"/>
    <n v="1481181169"/>
    <b v="0"/>
    <n v="3"/>
    <b v="0"/>
    <n v="0"/>
    <n v="103.33333333333333"/>
    <x v="7"/>
    <s v="video games"/>
    <x v="1194"/>
    <d v="2017-01-07T07:12:49"/>
    <s v="games/video games"/>
  </r>
  <r>
    <n v="1195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x v="1"/>
    <x v="0"/>
    <x v="0"/>
    <b v="0"/>
    <x v="1"/>
    <s v="USD"/>
    <b v="1"/>
    <n v="1268636340"/>
    <n v="1263982307"/>
    <b v="0"/>
    <n v="5"/>
    <b v="0"/>
    <n v="10"/>
    <n v="10"/>
    <x v="7"/>
    <s v="video games"/>
    <x v="1195"/>
    <d v="2010-03-15T06:59:00"/>
    <s v="games/video games"/>
  </r>
  <r>
    <n v="1196"/>
    <s v="AZAMAR"/>
    <s v="AZAMAR is a Role Playing Game world involving fantasy and high magic, based on the popular OpenD6 OGL using the Cinema6 RPG Framework."/>
    <n v="1100"/>
    <n v="115"/>
    <x v="1"/>
    <x v="1"/>
    <x v="1"/>
    <x v="0"/>
    <x v="0"/>
    <b v="0"/>
    <x v="1"/>
    <s v="USD"/>
    <b v="1"/>
    <n v="1291093200"/>
    <n v="1286930435"/>
    <b v="0"/>
    <n v="5"/>
    <b v="0"/>
    <n v="10"/>
    <n v="23"/>
    <x v="7"/>
    <s v="video games"/>
    <x v="1196"/>
    <d v="2010-11-30T05:00:00"/>
    <s v="games/video games"/>
  </r>
  <r>
    <n v="1197"/>
    <s v="Becoming - A Metaphysical Game About Mental Illness"/>
    <s v="Becoming is a video game that aims to portray mental illness through a metaphysical and emotional story."/>
    <n v="60000"/>
    <n v="852"/>
    <x v="1"/>
    <x v="1"/>
    <x v="1"/>
    <x v="0"/>
    <x v="0"/>
    <b v="0"/>
    <x v="1"/>
    <s v="USD"/>
    <b v="1"/>
    <n v="1438734833"/>
    <n v="1436142833"/>
    <b v="0"/>
    <n v="27"/>
    <b v="0"/>
    <n v="1"/>
    <n v="31.555555555555557"/>
    <x v="7"/>
    <s v="video games"/>
    <x v="1197"/>
    <d v="2015-08-05T00:33:53"/>
    <s v="games/video games"/>
  </r>
  <r>
    <n v="1198"/>
    <s v="DodgeBall Blitz"/>
    <s v="Lead your team to victory in this fast-paced, action, sports game! Use Power-ups and avoid attacks as you fight for victory!"/>
    <n v="20000"/>
    <n v="10"/>
    <x v="1"/>
    <x v="1"/>
    <x v="1"/>
    <x v="0"/>
    <x v="0"/>
    <b v="0"/>
    <x v="1"/>
    <s v="USD"/>
    <b v="1"/>
    <n v="1418080887"/>
    <n v="1415488887"/>
    <b v="0"/>
    <n v="2"/>
    <b v="0"/>
    <n v="0"/>
    <n v="5"/>
    <x v="7"/>
    <s v="video games"/>
    <x v="1198"/>
    <d v="2014-12-08T23:21:27"/>
    <s v="games/video games"/>
  </r>
  <r>
    <n v="1199"/>
    <s v="Three Monkeys - Part 1: Into the Abyss"/>
    <s v="Three Monkeys is an audio adventure game for PC."/>
    <n v="28000"/>
    <n v="8076"/>
    <x v="1"/>
    <x v="1"/>
    <x v="1"/>
    <x v="0"/>
    <x v="0"/>
    <b v="0"/>
    <x v="3"/>
    <s v="GBP"/>
    <b v="0"/>
    <n v="1426158463"/>
    <n v="1423570063"/>
    <b v="0"/>
    <n v="236"/>
    <b v="0"/>
    <n v="29"/>
    <n v="34.220338983050844"/>
    <x v="7"/>
    <s v="video games"/>
    <x v="1199"/>
    <d v="2015-03-12T11:07:43"/>
    <s v="games/video games"/>
  </r>
  <r>
    <n v="1200"/>
    <s v="Makayla's Quest"/>
    <s v="The Royal Snail has misdelivered all the invitations to the Royal Ball.  It's up to Makayla to set things right in the Fairy Forest"/>
    <n v="15000"/>
    <n v="25"/>
    <x v="1"/>
    <x v="1"/>
    <x v="1"/>
    <x v="0"/>
    <x v="0"/>
    <b v="0"/>
    <x v="2"/>
    <s v="CAD"/>
    <b v="1"/>
    <n v="1411324369"/>
    <n v="1406140369"/>
    <b v="0"/>
    <n v="1"/>
    <b v="0"/>
    <n v="0"/>
    <n v="25"/>
    <x v="7"/>
    <s v="video games"/>
    <x v="1200"/>
    <d v="2014-09-21T18:32:49"/>
    <s v="games/video games"/>
  </r>
  <r>
    <n v="1201"/>
    <s v="Pretty Kitty Fuzzy"/>
    <s v="PKF is a Cat-Tastic 2D side-scrolling shooter! Stand up to all the big meanies with the power of positivity and save the universe!"/>
    <n v="2000"/>
    <n v="236"/>
    <x v="1"/>
    <x v="1"/>
    <x v="1"/>
    <x v="0"/>
    <x v="0"/>
    <b v="0"/>
    <x v="1"/>
    <s v="USD"/>
    <b v="1"/>
    <n v="1457570100"/>
    <n v="1454978100"/>
    <b v="0"/>
    <n v="12"/>
    <b v="0"/>
    <n v="12"/>
    <n v="19.666666666666668"/>
    <x v="7"/>
    <s v="video games"/>
    <x v="1201"/>
    <d v="2016-03-10T00:35:00"/>
    <s v="games/video games"/>
  </r>
  <r>
    <n v="1202"/>
    <s v="Wondrous Adventures: A Kid's Game"/>
    <s v="You are the hero tasked to save your home from the villainous Sanword."/>
    <n v="42000"/>
    <n v="85"/>
    <x v="1"/>
    <x v="1"/>
    <x v="1"/>
    <x v="0"/>
    <x v="0"/>
    <b v="0"/>
    <x v="1"/>
    <s v="USD"/>
    <b v="1"/>
    <n v="1408154663"/>
    <n v="1405130663"/>
    <b v="0"/>
    <n v="4"/>
    <b v="0"/>
    <n v="0"/>
    <n v="21.25"/>
    <x v="7"/>
    <s v="video games"/>
    <x v="1202"/>
    <d v="2014-08-16T02:04:23"/>
    <s v="games/video games"/>
  </r>
  <r>
    <n v="1203"/>
    <s v="Scout's Honor"/>
    <s v="From frightened girl to empowered woman, Scout's Honor is a tale about facing your fears and overcoming odds."/>
    <n v="500"/>
    <n v="25"/>
    <x v="1"/>
    <x v="1"/>
    <x v="1"/>
    <x v="0"/>
    <x v="0"/>
    <b v="0"/>
    <x v="1"/>
    <s v="USD"/>
    <b v="1"/>
    <n v="1436677091"/>
    <n v="1434085091"/>
    <b v="0"/>
    <n v="3"/>
    <b v="0"/>
    <n v="5"/>
    <n v="8.3333333333333339"/>
    <x v="7"/>
    <s v="video games"/>
    <x v="1203"/>
    <d v="2015-07-12T04:58:11"/>
    <s v="games/video games"/>
  </r>
  <r>
    <n v="1204"/>
    <s v="Universe Rush"/>
    <s v="Fight your way to dominate the universe. Be the first to try our engaging cross-platform mmo-strategy and bring it closer to reality."/>
    <n v="100000"/>
    <n v="2112.9899999999998"/>
    <x v="1"/>
    <x v="1"/>
    <x v="1"/>
    <x v="0"/>
    <x v="0"/>
    <b v="0"/>
    <x v="1"/>
    <s v="USD"/>
    <b v="1"/>
    <n v="1391427692"/>
    <n v="1388835692"/>
    <b v="0"/>
    <n v="99"/>
    <b v="0"/>
    <n v="2"/>
    <n v="21.34333333333333"/>
    <x v="7"/>
    <s v="video games"/>
    <x v="1204"/>
    <d v="2014-02-03T11:41:32"/>
    <s v="games/video games"/>
  </r>
  <r>
    <n v="1205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x v="1"/>
    <x v="0"/>
    <x v="0"/>
    <b v="0"/>
    <x v="1"/>
    <s v="USD"/>
    <b v="1"/>
    <n v="1303628340"/>
    <n v="1300328399"/>
    <b v="0"/>
    <n v="3"/>
    <b v="0"/>
    <n v="2"/>
    <n v="5.333333333333333"/>
    <x v="7"/>
    <s v="video games"/>
    <x v="1205"/>
    <d v="2011-04-24T06:59:00"/>
    <s v="games/video games"/>
  </r>
  <r>
    <n v="1206"/>
    <s v="Prehistoric Landing"/>
    <s v="1st person Action Survivalist Rpg game. You get sent to a deadly Island to die not knowing that your not alone on the island."/>
    <n v="6000"/>
    <n v="104"/>
    <x v="1"/>
    <x v="1"/>
    <x v="1"/>
    <x v="0"/>
    <x v="0"/>
    <b v="0"/>
    <x v="1"/>
    <s v="USD"/>
    <b v="1"/>
    <n v="1367097391"/>
    <n v="1364505391"/>
    <b v="0"/>
    <n v="3"/>
    <b v="0"/>
    <n v="2"/>
    <n v="34.666666666666664"/>
    <x v="7"/>
    <s v="video games"/>
    <x v="1206"/>
    <d v="2013-04-27T21:16:31"/>
    <s v="games/video games"/>
  </r>
  <r>
    <n v="1207"/>
    <s v="Tesla's Electric Mist"/>
    <s v="Point-and-click adventure: The mysterious Nikola Tesla, a time traveling device, and an experiment gone wrong in Colorado Springs"/>
    <n v="5000"/>
    <n v="478"/>
    <x v="1"/>
    <x v="1"/>
    <x v="1"/>
    <x v="0"/>
    <x v="0"/>
    <b v="0"/>
    <x v="1"/>
    <s v="USD"/>
    <b v="1"/>
    <n v="1349392033"/>
    <n v="1346800033"/>
    <b v="0"/>
    <n v="22"/>
    <b v="0"/>
    <n v="10"/>
    <n v="21.727272727272727"/>
    <x v="7"/>
    <s v="video games"/>
    <x v="1207"/>
    <d v="2012-10-04T23:07:13"/>
    <s v="games/video games"/>
  </r>
  <r>
    <n v="1208"/>
    <s v="Dark Paradise"/>
    <s v="A dark and twisted game with physiological madness and corruption as a man becomes the ultimate bio weapon."/>
    <n v="80000"/>
    <n v="47.69"/>
    <x v="1"/>
    <x v="1"/>
    <x v="1"/>
    <x v="0"/>
    <x v="0"/>
    <b v="0"/>
    <x v="1"/>
    <s v="USD"/>
    <b v="1"/>
    <n v="1382184786"/>
    <n v="1379592786"/>
    <b v="0"/>
    <n v="4"/>
    <b v="0"/>
    <n v="0"/>
    <n v="11.922499999999999"/>
    <x v="7"/>
    <s v="video games"/>
    <x v="1208"/>
    <d v="2013-10-19T12:13:06"/>
    <s v="games/video games"/>
  </r>
  <r>
    <n v="1209"/>
    <s v="Late To The Party : A Cold War Espionage RPG in the Baltics"/>
    <s v="Arrest, interrogate, and uncover the truth as a local woman recruited by the KGB. For Windows, Mac &amp; Linux."/>
    <n v="50000"/>
    <n v="14203"/>
    <x v="1"/>
    <x v="1"/>
    <x v="1"/>
    <x v="0"/>
    <x v="0"/>
    <b v="0"/>
    <x v="2"/>
    <s v="CAD"/>
    <b v="1"/>
    <n v="1417804229"/>
    <n v="1415212229"/>
    <b v="0"/>
    <n v="534"/>
    <b v="0"/>
    <n v="28"/>
    <n v="26.59737827715356"/>
    <x v="7"/>
    <s v="video games"/>
    <x v="1209"/>
    <d v="2014-12-05T18:30:29"/>
    <s v="games/video games"/>
  </r>
  <r>
    <n v="1210"/>
    <s v="Tales Of Tameria - Dawning Light"/>
    <s v="A game with a mixture of a few genres from RPG, Simulation and to adventure elements."/>
    <n v="1000"/>
    <n v="128"/>
    <x v="1"/>
    <x v="1"/>
    <x v="1"/>
    <x v="0"/>
    <x v="0"/>
    <b v="0"/>
    <x v="3"/>
    <s v="GBP"/>
    <b v="0"/>
    <n v="1383959939"/>
    <n v="1381364339"/>
    <b v="0"/>
    <n v="12"/>
    <b v="0"/>
    <n v="13"/>
    <n v="10.666666666666666"/>
    <x v="7"/>
    <s v="video games"/>
    <x v="1210"/>
    <d v="2013-11-09T01:18:59"/>
    <s v="games/video games"/>
  </r>
  <r>
    <n v="1211"/>
    <s v="Manorkept"/>
    <s v="An adventuring RPG with ghosts, mysteries, and flexible gameplay paths, Manorkept is a game that promises an unforgettable experience."/>
    <n v="30000"/>
    <n v="1626"/>
    <x v="1"/>
    <x v="1"/>
    <x v="1"/>
    <x v="0"/>
    <x v="0"/>
    <b v="0"/>
    <x v="1"/>
    <s v="USD"/>
    <b v="1"/>
    <n v="1478196008"/>
    <n v="1475604008"/>
    <b v="0"/>
    <n v="56"/>
    <b v="0"/>
    <n v="5"/>
    <n v="29.035714285714285"/>
    <x v="7"/>
    <s v="video games"/>
    <x v="1211"/>
    <d v="2016-11-03T18:00:08"/>
    <s v="games/video games"/>
  </r>
  <r>
    <n v="1212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x v="1"/>
    <x v="0"/>
    <x v="0"/>
    <b v="0"/>
    <x v="1"/>
    <s v="USD"/>
    <b v="1"/>
    <n v="1357934424"/>
    <n v="1355342424"/>
    <b v="0"/>
    <n v="11"/>
    <b v="0"/>
    <n v="0"/>
    <n v="50.909090909090907"/>
    <x v="7"/>
    <s v="video games"/>
    <x v="1212"/>
    <d v="2013-01-11T20:00:24"/>
    <s v="games/video games"/>
  </r>
  <r>
    <n v="1213"/>
    <s v="King of Consoles"/>
    <s v="A place where people can test out the latest video games, for an hourly fee. It's cheaper than wasting money on a $60 game that sucked"/>
    <n v="15000"/>
    <n v="0"/>
    <x v="1"/>
    <x v="1"/>
    <x v="1"/>
    <x v="0"/>
    <x v="0"/>
    <b v="0"/>
    <x v="1"/>
    <s v="USD"/>
    <b v="1"/>
    <n v="1415947159"/>
    <n v="1413351559"/>
    <b v="0"/>
    <n v="0"/>
    <b v="0"/>
    <n v="0"/>
    <e v="#DIV/0!"/>
    <x v="7"/>
    <s v="video games"/>
    <x v="1213"/>
    <d v="2014-11-14T06:39:19"/>
    <s v="games/video games"/>
  </r>
  <r>
    <n v="1214"/>
    <s v="MEDiAN - The Colony (sci-fi exploration adventure game)"/>
    <s v="a third-person exploration adventure game developed by yetanotherIndie will be released on August 2016 for PC, Linux and XBox one."/>
    <n v="10500"/>
    <n v="601"/>
    <x v="1"/>
    <x v="1"/>
    <x v="1"/>
    <x v="0"/>
    <x v="0"/>
    <b v="0"/>
    <x v="11"/>
    <s v="EUR"/>
    <b v="0"/>
    <n v="1451494210"/>
    <n v="1449075010"/>
    <b v="0"/>
    <n v="12"/>
    <b v="0"/>
    <n v="6"/>
    <n v="50.083333333333336"/>
    <x v="7"/>
    <s v="video games"/>
    <x v="1214"/>
    <d v="2015-12-30T16:50:10"/>
    <s v="games/video games"/>
  </r>
  <r>
    <n v="1215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x v="1"/>
    <x v="0"/>
    <x v="0"/>
    <b v="0"/>
    <x v="1"/>
    <s v="USD"/>
    <b v="1"/>
    <n v="1279738800"/>
    <n v="1275599812"/>
    <b v="0"/>
    <n v="5"/>
    <b v="0"/>
    <n v="11"/>
    <n v="45"/>
    <x v="7"/>
    <s v="video games"/>
    <x v="1215"/>
    <d v="2010-07-21T19:00:00"/>
    <s v="games/video games"/>
  </r>
  <r>
    <n v="1216"/>
    <s v="Project Starborn"/>
    <s v="A thousand community-built sandbox games (and more!) with a fully-customizable game engine."/>
    <n v="35500"/>
    <n v="607"/>
    <x v="1"/>
    <x v="1"/>
    <x v="1"/>
    <x v="0"/>
    <x v="0"/>
    <b v="0"/>
    <x v="1"/>
    <s v="USD"/>
    <b v="1"/>
    <n v="1379164040"/>
    <n v="1376399240"/>
    <b v="0"/>
    <n v="24"/>
    <b v="0"/>
    <n v="2"/>
    <n v="25.291666666666668"/>
    <x v="7"/>
    <s v="video games"/>
    <x v="1216"/>
    <d v="2013-09-14T13:07:20"/>
    <s v="games/video games"/>
  </r>
  <r>
    <n v="1217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x v="1"/>
    <x v="0"/>
    <x v="0"/>
    <b v="0"/>
    <x v="1"/>
    <s v="USD"/>
    <b v="1"/>
    <n v="1385534514"/>
    <n v="1382938914"/>
    <b v="0"/>
    <n v="89"/>
    <b v="0"/>
    <n v="30"/>
    <n v="51.292134831460672"/>
    <x v="7"/>
    <s v="video games"/>
    <x v="1217"/>
    <d v="2013-11-27T06:41:54"/>
    <s v="games/video games"/>
  </r>
  <r>
    <n v="1218"/>
    <s v="Nanaue eSports"/>
    <s v="New professional gaming organization with a tournament winning Dota 2 team, &amp; divisions in all eSports games looking to re brand/expand"/>
    <n v="5000"/>
    <n v="1"/>
    <x v="1"/>
    <x v="1"/>
    <x v="1"/>
    <x v="0"/>
    <x v="0"/>
    <b v="0"/>
    <x v="1"/>
    <s v="USD"/>
    <b v="1"/>
    <n v="1455207510"/>
    <n v="1453997910"/>
    <b v="0"/>
    <n v="1"/>
    <b v="0"/>
    <n v="0"/>
    <n v="1"/>
    <x v="7"/>
    <s v="video games"/>
    <x v="1218"/>
    <d v="2016-02-11T16:18:30"/>
    <s v="games/video games"/>
  </r>
  <r>
    <n v="1219"/>
    <s v="Johnny Rocketfingers 3"/>
    <s v="A Point and Click Adventure on Steroids."/>
    <n v="390000"/>
    <n v="2716"/>
    <x v="1"/>
    <x v="1"/>
    <x v="1"/>
    <x v="0"/>
    <x v="0"/>
    <b v="0"/>
    <x v="1"/>
    <s v="USD"/>
    <b v="1"/>
    <n v="1416125148"/>
    <n v="1413356748"/>
    <b v="0"/>
    <n v="55"/>
    <b v="0"/>
    <n v="1"/>
    <n v="49.381818181818183"/>
    <x v="7"/>
    <s v="video games"/>
    <x v="1219"/>
    <d v="2014-11-16T08:05:48"/>
    <s v="games/video games"/>
  </r>
  <r>
    <n v="1220"/>
    <s v="ZomBlock's"/>
    <s v="zomblock's is a online zombie survival game where you can craft new weapons,find food and water to keep yourself alive."/>
    <n v="100"/>
    <n v="2"/>
    <x v="1"/>
    <x v="1"/>
    <x v="1"/>
    <x v="0"/>
    <x v="0"/>
    <b v="0"/>
    <x v="3"/>
    <s v="GBP"/>
    <b v="0"/>
    <n v="1427992582"/>
    <n v="1425404182"/>
    <b v="0"/>
    <n v="2"/>
    <b v="0"/>
    <n v="2"/>
    <n v="1"/>
    <x v="7"/>
    <s v="video games"/>
    <x v="1220"/>
    <d v="2015-04-02T16:36:22"/>
    <s v="games/video games"/>
  </r>
  <r>
    <n v="1221"/>
    <s v="Project Gert on Xbox Live "/>
    <s v="Project Gert is a sequel to the Android game Project Gert, for Xbox Live.  One character embodying two personality's, and sets of abilities.  "/>
    <n v="2000"/>
    <n v="0"/>
    <x v="1"/>
    <x v="1"/>
    <x v="1"/>
    <x v="0"/>
    <x v="0"/>
    <b v="0"/>
    <x v="1"/>
    <s v="USD"/>
    <b v="1"/>
    <n v="1280534400"/>
    <n v="1277512556"/>
    <b v="0"/>
    <n v="0"/>
    <b v="0"/>
    <n v="0"/>
    <e v="#DIV/0!"/>
    <x v="7"/>
    <s v="video games"/>
    <x v="1221"/>
    <d v="2010-07-31T00:00:00"/>
    <s v="games/video games"/>
  </r>
  <r>
    <n v="1222"/>
    <s v="The Unknown Door"/>
    <s v="A pixel styled open world detective game."/>
    <n v="50000"/>
    <n v="405"/>
    <x v="1"/>
    <x v="1"/>
    <x v="1"/>
    <x v="0"/>
    <x v="0"/>
    <b v="0"/>
    <x v="16"/>
    <s v="NOK"/>
    <b v="1"/>
    <n v="1468392599"/>
    <n v="1465800599"/>
    <b v="0"/>
    <n v="4"/>
    <b v="0"/>
    <n v="1"/>
    <n v="101.25"/>
    <x v="7"/>
    <s v="video games"/>
    <x v="1222"/>
    <d v="2016-07-13T06:49:59"/>
    <s v="games/video games"/>
  </r>
  <r>
    <n v="1223"/>
    <s v="Handee Job for PS4 Gets on Shark Tank"/>
    <s v="Crazy Artist makes gaming more comfortable and fun for Playstation 4 users. I really want to give you a Handee Job!"/>
    <n v="45000"/>
    <n v="118"/>
    <x v="1"/>
    <x v="1"/>
    <x v="1"/>
    <x v="0"/>
    <x v="0"/>
    <b v="0"/>
    <x v="1"/>
    <s v="USD"/>
    <b v="1"/>
    <n v="1467231614"/>
    <n v="1464639614"/>
    <b v="0"/>
    <n v="6"/>
    <b v="0"/>
    <n v="0"/>
    <n v="19.666666666666668"/>
    <x v="7"/>
    <s v="video games"/>
    <x v="1223"/>
    <d v="2016-06-29T20:20:14"/>
    <s v="games/video games"/>
  </r>
  <r>
    <n v="1224"/>
    <s v="Space Shooter RPG+"/>
    <s v="Our game is going to be a space shooter that has RPG elements with New Game+! It will be unlike any space shooter ever played."/>
    <n v="30000"/>
    <n v="50"/>
    <x v="1"/>
    <x v="1"/>
    <x v="1"/>
    <x v="0"/>
    <x v="0"/>
    <b v="0"/>
    <x v="1"/>
    <s v="USD"/>
    <b v="1"/>
    <n v="1394909909"/>
    <n v="1392321509"/>
    <b v="0"/>
    <n v="4"/>
    <b v="0"/>
    <n v="0"/>
    <n v="12.5"/>
    <x v="7"/>
    <s v="video games"/>
    <x v="1224"/>
    <d v="2014-03-15T18:58:29"/>
    <s v="games/video games"/>
  </r>
  <r>
    <n v="1225"/>
    <s v="It's The GOD Complex"/>
    <s v="Crowdfunding the Gamers Way. An online game with real world consequences.Do you dare to play? Can you turn the world around?"/>
    <n v="372625"/>
    <n v="34"/>
    <x v="1"/>
    <x v="1"/>
    <x v="1"/>
    <x v="0"/>
    <x v="0"/>
    <b v="0"/>
    <x v="1"/>
    <s v="USD"/>
    <b v="1"/>
    <n v="1420876740"/>
    <n v="1417470718"/>
    <b v="0"/>
    <n v="4"/>
    <b v="0"/>
    <n v="0"/>
    <n v="8.5"/>
    <x v="7"/>
    <s v="video games"/>
    <x v="1225"/>
    <d v="2015-01-10T07:59:00"/>
    <s v="games/video games"/>
  </r>
  <r>
    <n v="1226"/>
    <s v="Demigods - Rise of the Children - Part 1 (Design)"/>
    <s v="A Real Time Strategy game based on Greek mythology in a fictional world."/>
    <n v="250"/>
    <n v="2"/>
    <x v="1"/>
    <x v="1"/>
    <x v="1"/>
    <x v="0"/>
    <x v="0"/>
    <b v="0"/>
    <x v="1"/>
    <s v="USD"/>
    <b v="1"/>
    <n v="1390921827"/>
    <n v="1389193827"/>
    <b v="0"/>
    <n v="2"/>
    <b v="0"/>
    <n v="1"/>
    <n v="1"/>
    <x v="7"/>
    <s v="video games"/>
    <x v="1226"/>
    <d v="2014-01-28T15:10:27"/>
    <s v="games/video games"/>
  </r>
  <r>
    <n v="1227"/>
    <s v="VoxelMaze"/>
    <s v="A Level Editor, Turned up to eleven. Infinite creativity in one package, solo or with up to 16 of your friends."/>
    <n v="5000"/>
    <n v="115"/>
    <x v="1"/>
    <x v="1"/>
    <x v="1"/>
    <x v="0"/>
    <x v="0"/>
    <b v="0"/>
    <x v="3"/>
    <s v="GBP"/>
    <b v="0"/>
    <n v="1459443385"/>
    <n v="1456854985"/>
    <b v="0"/>
    <n v="5"/>
    <b v="0"/>
    <n v="2"/>
    <n v="23"/>
    <x v="7"/>
    <s v="video games"/>
    <x v="1227"/>
    <d v="2016-03-31T16:56:25"/>
    <s v="games/video games"/>
  </r>
  <r>
    <n v="1228"/>
    <s v="Beyond Black Space"/>
    <s v="Captain and manage your ship along with your crew in this deep space adventure! (PC/Linux/Mac)"/>
    <n v="56000"/>
    <n v="1493"/>
    <x v="1"/>
    <x v="1"/>
    <x v="1"/>
    <x v="0"/>
    <x v="0"/>
    <b v="0"/>
    <x v="1"/>
    <s v="USD"/>
    <b v="1"/>
    <n v="1379363406"/>
    <n v="1375475406"/>
    <b v="0"/>
    <n v="83"/>
    <b v="0"/>
    <n v="3"/>
    <n v="17.987951807228917"/>
    <x v="7"/>
    <s v="video games"/>
    <x v="1228"/>
    <d v="2013-09-16T20:30:06"/>
    <s v="games/video games"/>
  </r>
  <r>
    <n v="1229"/>
    <s v="Nin"/>
    <s v="Gamers and 90's fans unite in this small tale of epic proportions!"/>
    <n v="75000"/>
    <n v="21144"/>
    <x v="1"/>
    <x v="1"/>
    <x v="1"/>
    <x v="0"/>
    <x v="0"/>
    <b v="0"/>
    <x v="1"/>
    <s v="USD"/>
    <b v="1"/>
    <n v="1482479940"/>
    <n v="1479684783"/>
    <b v="0"/>
    <n v="57"/>
    <b v="0"/>
    <n v="28"/>
    <n v="370.94736842105266"/>
    <x v="7"/>
    <s v="video games"/>
    <x v="1229"/>
    <d v="2016-12-23T07:59:00"/>
    <s v="games/video games"/>
  </r>
  <r>
    <n v="1230"/>
    <s v="PerfectGolf"/>
    <s v="A next generation golf game with a course designer and a massively multiplayer online tour. Join the fun and help us create it"/>
    <n v="300000"/>
    <n v="19770.11"/>
    <x v="1"/>
    <x v="1"/>
    <x v="1"/>
    <x v="0"/>
    <x v="0"/>
    <b v="0"/>
    <x v="1"/>
    <s v="USD"/>
    <b v="1"/>
    <n v="1360009774"/>
    <n v="1356121774"/>
    <b v="0"/>
    <n v="311"/>
    <b v="0"/>
    <n v="7"/>
    <n v="63.569485530546629"/>
    <x v="7"/>
    <s v="video games"/>
    <x v="1230"/>
    <d v="2013-02-04T20:29:34"/>
    <s v="games/video games"/>
  </r>
  <r>
    <n v="1231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x v="1"/>
    <x v="0"/>
    <x v="0"/>
    <b v="0"/>
    <x v="1"/>
    <s v="USD"/>
    <b v="1"/>
    <n v="1310837574"/>
    <n v="1308245574"/>
    <b v="0"/>
    <n v="2"/>
    <b v="0"/>
    <n v="1"/>
    <n v="13"/>
    <x v="7"/>
    <s v="video games"/>
    <x v="1231"/>
    <d v="2011-07-16T17:32:54"/>
    <s v="games/video games"/>
  </r>
  <r>
    <n v="1232"/>
    <s v="Army vs Aliens - Currently in Alpha"/>
    <s v="An awesome side-scroller tower defense game.  Think &quot;Plants vs Zombies&quot; but from a side-on perspective."/>
    <n v="10000"/>
    <n v="85"/>
    <x v="1"/>
    <x v="1"/>
    <x v="1"/>
    <x v="0"/>
    <x v="0"/>
    <b v="0"/>
    <x v="1"/>
    <s v="USD"/>
    <b v="1"/>
    <n v="1337447105"/>
    <n v="1334855105"/>
    <b v="0"/>
    <n v="16"/>
    <b v="0"/>
    <n v="1"/>
    <n v="5.3125"/>
    <x v="7"/>
    <s v="video games"/>
    <x v="1232"/>
    <d v="2012-05-19T17:05:05"/>
    <s v="games/video games"/>
  </r>
  <r>
    <n v="1233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x v="1"/>
    <x v="0"/>
    <x v="0"/>
    <b v="0"/>
    <x v="1"/>
    <s v="USD"/>
    <b v="1"/>
    <n v="1457207096"/>
    <n v="1452023096"/>
    <b v="0"/>
    <n v="9"/>
    <b v="0"/>
    <n v="1"/>
    <n v="22.333333333333332"/>
    <x v="5"/>
    <s v="food trucks"/>
    <x v="1233"/>
    <d v="2016-03-05T19:44:56"/>
    <s v="food/food trucks"/>
  </r>
  <r>
    <n v="1234"/>
    <s v="Cupcake Truck Unite"/>
    <s v="Small town, delicious treats, and a mobile truck"/>
    <n v="12000"/>
    <n v="52"/>
    <x v="1"/>
    <x v="1"/>
    <x v="1"/>
    <x v="0"/>
    <x v="0"/>
    <b v="0"/>
    <x v="1"/>
    <s v="USD"/>
    <b v="1"/>
    <n v="1431533931"/>
    <n v="1428941931"/>
    <b v="0"/>
    <n v="1"/>
    <b v="0"/>
    <n v="0"/>
    <n v="52"/>
    <x v="5"/>
    <s v="food trucks"/>
    <x v="1234"/>
    <d v="2015-05-13T16:18:51"/>
    <s v="food/food trucks"/>
  </r>
  <r>
    <n v="1235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x v="1"/>
    <x v="0"/>
    <x v="0"/>
    <b v="0"/>
    <x v="3"/>
    <s v="GBP"/>
    <b v="0"/>
    <n v="1459368658"/>
    <n v="1454188258"/>
    <b v="0"/>
    <n v="12"/>
    <b v="0"/>
    <n v="17"/>
    <n v="16.833333333333332"/>
    <x v="5"/>
    <s v="food trucks"/>
    <x v="1235"/>
    <d v="2016-03-30T20:10:58"/>
    <s v="food/food trucks"/>
  </r>
  <r>
    <n v="1236"/>
    <s v="Square Donuts Truck"/>
    <s v="We would love another Donut Food Truck for your famous Square Donuts.  We have one successful truck and retail store open already!"/>
    <n v="15000"/>
    <n v="0"/>
    <x v="1"/>
    <x v="1"/>
    <x v="1"/>
    <x v="0"/>
    <x v="0"/>
    <b v="0"/>
    <x v="1"/>
    <s v="USD"/>
    <b v="1"/>
    <n v="1451782607"/>
    <n v="1449190607"/>
    <b v="0"/>
    <n v="0"/>
    <b v="0"/>
    <n v="0"/>
    <e v="#DIV/0!"/>
    <x v="5"/>
    <s v="food trucks"/>
    <x v="1236"/>
    <d v="2016-01-03T00:56:47"/>
    <s v="food/food trucks"/>
  </r>
  <r>
    <n v="1237"/>
    <s v="JoyShtick Food Truck"/>
    <s v="We are the first gaming-themed food truck, bringing gourmet pub fare to the Jacksonville area."/>
    <n v="5000"/>
    <n v="1126"/>
    <x v="1"/>
    <x v="1"/>
    <x v="1"/>
    <x v="0"/>
    <x v="0"/>
    <b v="0"/>
    <x v="1"/>
    <s v="USD"/>
    <b v="1"/>
    <n v="1472911375"/>
    <n v="1471096975"/>
    <b v="0"/>
    <n v="20"/>
    <b v="0"/>
    <n v="23"/>
    <n v="56.3"/>
    <x v="5"/>
    <s v="food trucks"/>
    <x v="1237"/>
    <d v="2016-09-03T14:02:55"/>
    <s v="food/food trucks"/>
  </r>
  <r>
    <n v="1238"/>
    <s v="Arnold's Happy Days Food Truck"/>
    <s v="Be a part of something BIG, support us in opening the best burger truck in Tacoma! ~ &quot;So I donâ€™t have to dream alone!&quot;"/>
    <n v="3250"/>
    <n v="1345"/>
    <x v="1"/>
    <x v="1"/>
    <x v="1"/>
    <x v="0"/>
    <x v="0"/>
    <b v="0"/>
    <x v="1"/>
    <s v="USD"/>
    <b v="1"/>
    <n v="1421635190"/>
    <n v="1418179190"/>
    <b v="0"/>
    <n v="16"/>
    <b v="0"/>
    <n v="41"/>
    <n v="84.0625"/>
    <x v="5"/>
    <s v="food trucks"/>
    <x v="1238"/>
    <d v="2015-01-19T02:39:50"/>
    <s v="food/food trucks"/>
  </r>
  <r>
    <n v="1239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x v="1"/>
    <x v="0"/>
    <x v="0"/>
    <b v="0"/>
    <x v="1"/>
    <s v="USD"/>
    <b v="1"/>
    <n v="1428732000"/>
    <n v="1426772928"/>
    <b v="0"/>
    <n v="33"/>
    <b v="0"/>
    <n v="25"/>
    <n v="168.39393939393941"/>
    <x v="5"/>
    <s v="food trucks"/>
    <x v="1239"/>
    <d v="2015-04-11T06:00:00"/>
    <s v="food/food trucks"/>
  </r>
  <r>
    <n v="1240"/>
    <s v="Sabroso On Wheels"/>
    <s v="A US Army Vet trying to get a Peruvian food truck going! Really good Peruvian food now mobile!"/>
    <n v="15000"/>
    <n v="30"/>
    <x v="1"/>
    <x v="1"/>
    <x v="1"/>
    <x v="0"/>
    <x v="0"/>
    <b v="0"/>
    <x v="1"/>
    <s v="USD"/>
    <b v="1"/>
    <n v="1415247757"/>
    <n v="1412652157"/>
    <b v="0"/>
    <n v="2"/>
    <b v="0"/>
    <n v="0"/>
    <n v="15"/>
    <x v="5"/>
    <s v="food trucks"/>
    <x v="1240"/>
    <d v="2014-11-06T04:22:37"/>
    <s v="food/food trucks"/>
  </r>
  <r>
    <n v="1241"/>
    <s v="Johnny's Food Truck a Puerto Rican and BBQ infusion"/>
    <s v="I am looking to start a food truck with an infusion of my Puerto Rican heritage and my love for BBQ."/>
    <n v="25000"/>
    <n v="460"/>
    <x v="1"/>
    <x v="1"/>
    <x v="1"/>
    <x v="0"/>
    <x v="0"/>
    <b v="0"/>
    <x v="1"/>
    <s v="USD"/>
    <b v="1"/>
    <n v="1439931675"/>
    <n v="1437339675"/>
    <b v="0"/>
    <n v="6"/>
    <b v="0"/>
    <n v="2"/>
    <n v="76.666666666666671"/>
    <x v="5"/>
    <s v="food trucks"/>
    <x v="1241"/>
    <d v="2015-08-18T21:01:15"/>
    <s v="food/food trucks"/>
  </r>
  <r>
    <n v="1242"/>
    <s v="Websters grill truck       slow cooked meats"/>
    <s v="Websters grill truck the best slow cooked meats on hot coals_x000a_Beef bisket, roast Lamb, roast chicken, Ribs, burgers, sliders,"/>
    <n v="15000"/>
    <n v="0"/>
    <x v="1"/>
    <x v="1"/>
    <x v="1"/>
    <x v="0"/>
    <x v="0"/>
    <b v="0"/>
    <x v="5"/>
    <s v="AUD"/>
    <b v="1"/>
    <n v="1441619275"/>
    <n v="1439027275"/>
    <b v="0"/>
    <n v="0"/>
    <b v="0"/>
    <n v="0"/>
    <e v="#DIV/0!"/>
    <x v="5"/>
    <s v="food trucks"/>
    <x v="1242"/>
    <d v="2015-09-07T09:47:55"/>
    <s v="food/food trucks"/>
  </r>
  <r>
    <n v="1243"/>
    <s v="Was ist das"/>
    <s v="I want to create an authentic German food truck to travel all over the US. Spreading amazing German Food to Summer Time Music Festivals"/>
    <n v="25000"/>
    <n v="151"/>
    <x v="1"/>
    <x v="1"/>
    <x v="1"/>
    <x v="0"/>
    <x v="0"/>
    <b v="0"/>
    <x v="1"/>
    <s v="USD"/>
    <b v="1"/>
    <n v="1440524082"/>
    <n v="1437932082"/>
    <b v="0"/>
    <n v="3"/>
    <b v="0"/>
    <n v="1"/>
    <n v="50.333333333333336"/>
    <x v="5"/>
    <s v="food trucks"/>
    <x v="1243"/>
    <d v="2015-08-25T17:34:42"/>
    <s v="food/food trucks"/>
  </r>
  <r>
    <n v="1244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"/>
    <x v="1"/>
    <x v="0"/>
    <x v="0"/>
    <b v="0"/>
    <x v="7"/>
    <s v="EUR"/>
    <b v="0"/>
    <n v="1480185673"/>
    <n v="1476294073"/>
    <b v="0"/>
    <n v="0"/>
    <b v="0"/>
    <n v="0"/>
    <e v="#DIV/0!"/>
    <x v="5"/>
    <s v="food trucks"/>
    <x v="1244"/>
    <d v="2016-11-26T18:41:13"/>
    <s v="food/food trucks"/>
  </r>
  <r>
    <n v="1245"/>
    <s v="Lone Pine Coffee Brewery"/>
    <s v="Lone Pine Coffee Brewery will be a portable third-wave coffee shop available for wedding receptions and other events!"/>
    <n v="3000"/>
    <n v="25"/>
    <x v="1"/>
    <x v="1"/>
    <x v="1"/>
    <x v="0"/>
    <x v="0"/>
    <b v="0"/>
    <x v="1"/>
    <s v="USD"/>
    <b v="1"/>
    <n v="1401579000"/>
    <n v="1398911882"/>
    <b v="0"/>
    <n v="3"/>
    <b v="0"/>
    <n v="1"/>
    <n v="8.3333333333333339"/>
    <x v="5"/>
    <s v="food trucks"/>
    <x v="1245"/>
    <d v="2014-05-31T23:30:00"/>
    <s v="food/food trucks"/>
  </r>
  <r>
    <n v="1246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x v="1"/>
    <x v="0"/>
    <x v="0"/>
    <b v="0"/>
    <x v="1"/>
    <s v="USD"/>
    <b v="1"/>
    <n v="1440215940"/>
    <n v="1436805660"/>
    <b v="0"/>
    <n v="13"/>
    <b v="0"/>
    <n v="3"/>
    <n v="35.384615384615387"/>
    <x v="5"/>
    <s v="food trucks"/>
    <x v="1246"/>
    <d v="2015-08-22T03:59:00"/>
    <s v="food/food trucks"/>
  </r>
  <r>
    <n v="1247"/>
    <s v="Local Food Truck is Off the Hoof!"/>
    <s v="It will be ridiculously easy to become addicted to the full, rich flavor of locally raised beef, pork, and more..."/>
    <n v="60000"/>
    <n v="335"/>
    <x v="1"/>
    <x v="1"/>
    <x v="1"/>
    <x v="0"/>
    <x v="0"/>
    <b v="0"/>
    <x v="1"/>
    <s v="USD"/>
    <b v="1"/>
    <n v="1468615346"/>
    <n v="1466023346"/>
    <b v="0"/>
    <n v="6"/>
    <b v="0"/>
    <n v="1"/>
    <n v="55.833333333333336"/>
    <x v="5"/>
    <s v="food trucks"/>
    <x v="1247"/>
    <d v="2016-07-15T20:42:26"/>
    <s v="food/food trucks"/>
  </r>
  <r>
    <n v="1248"/>
    <s v="Smokin' J's BBQ. food truck"/>
    <s v="ex school bus redesigned into pickup truck complete with giant meat smoker in &quot;bed&quot; of truck and kitchen in the &quot;cab&quot; of the truck."/>
    <n v="20000"/>
    <n v="5"/>
    <x v="1"/>
    <x v="1"/>
    <x v="1"/>
    <x v="0"/>
    <x v="0"/>
    <b v="0"/>
    <x v="1"/>
    <s v="USD"/>
    <b v="1"/>
    <n v="1426345200"/>
    <n v="1421343743"/>
    <b v="0"/>
    <n v="1"/>
    <b v="0"/>
    <n v="0"/>
    <n v="5"/>
    <x v="5"/>
    <s v="food trucks"/>
    <x v="1248"/>
    <d v="2015-03-14T15:00:00"/>
    <s v="food/food trucks"/>
  </r>
  <r>
    <n v="1249"/>
    <s v="I want to make the best fried chicken!!"/>
    <s v="I have been working on a recipe for 20 years now and need to perfect it!  Also want to do a gluten free version, then open a food truck"/>
    <n v="1000"/>
    <n v="0"/>
    <x v="1"/>
    <x v="1"/>
    <x v="1"/>
    <x v="0"/>
    <x v="0"/>
    <b v="0"/>
    <x v="1"/>
    <s v="USD"/>
    <b v="1"/>
    <n v="1407705187"/>
    <n v="1405113187"/>
    <b v="0"/>
    <n v="0"/>
    <b v="0"/>
    <n v="0"/>
    <e v="#DIV/0!"/>
    <x v="5"/>
    <s v="food trucks"/>
    <x v="1249"/>
    <d v="2014-08-10T21:13:07"/>
    <s v="food/food trucks"/>
  </r>
  <r>
    <n v="1250"/>
    <s v="Mexican food truck"/>
    <s v="I want to start my food truck business."/>
    <n v="25000"/>
    <n v="5"/>
    <x v="1"/>
    <x v="1"/>
    <x v="1"/>
    <x v="0"/>
    <x v="0"/>
    <b v="0"/>
    <x v="1"/>
    <s v="USD"/>
    <b v="1"/>
    <n v="1427225644"/>
    <n v="1422045244"/>
    <b v="0"/>
    <n v="5"/>
    <b v="0"/>
    <n v="0"/>
    <n v="1"/>
    <x v="5"/>
    <s v="food trucks"/>
    <x v="1250"/>
    <d v="2015-03-24T19:34:04"/>
    <s v="food/food trucks"/>
  </r>
  <r>
    <n v="1251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x v="1"/>
    <x v="0"/>
    <x v="0"/>
    <b v="0"/>
    <x v="1"/>
    <s v="USD"/>
    <b v="1"/>
    <n v="1424281389"/>
    <n v="1419097389"/>
    <b v="0"/>
    <n v="0"/>
    <b v="0"/>
    <n v="0"/>
    <e v="#DIV/0!"/>
    <x v="5"/>
    <s v="food trucks"/>
    <x v="1251"/>
    <d v="2015-02-18T17:43:09"/>
    <s v="food/food trucks"/>
  </r>
  <r>
    <n v="1252"/>
    <s v="Pangea Cuisines &quot;Continental Drift&quot; A Paleo food Truck!"/>
    <s v="Pangea Cuisines offers authentic hand crafted dishes, utilizing fresh ingredients selected that very morning."/>
    <n v="16870"/>
    <n v="2501"/>
    <x v="1"/>
    <x v="1"/>
    <x v="1"/>
    <x v="0"/>
    <x v="0"/>
    <b v="0"/>
    <x v="1"/>
    <s v="USD"/>
    <b v="1"/>
    <n v="1415583695"/>
    <n v="1410396095"/>
    <b v="0"/>
    <n v="36"/>
    <b v="0"/>
    <n v="15"/>
    <n v="69.472222222222229"/>
    <x v="5"/>
    <s v="food trucks"/>
    <x v="1252"/>
    <d v="2014-11-10T01:41:35"/>
    <s v="food/food trucks"/>
  </r>
  <r>
    <n v="1253"/>
    <s v="hot dog cart"/>
    <s v="help me start Merrill's first hot dog cart in this empty lot"/>
    <n v="6000"/>
    <n v="1"/>
    <x v="1"/>
    <x v="1"/>
    <x v="1"/>
    <x v="0"/>
    <x v="0"/>
    <b v="0"/>
    <x v="1"/>
    <s v="USD"/>
    <b v="1"/>
    <n v="1424536196"/>
    <n v="1421944196"/>
    <b v="0"/>
    <n v="1"/>
    <b v="0"/>
    <n v="0"/>
    <n v="1"/>
    <x v="5"/>
    <s v="food trucks"/>
    <x v="1253"/>
    <d v="2015-02-21T16:29:56"/>
    <s v="food/food trucks"/>
  </r>
  <r>
    <n v="1254"/>
    <s v="Help starting a family owned food truck"/>
    <s v="Family owned business serving BBQ and seafood to the public"/>
    <n v="500"/>
    <n v="1"/>
    <x v="1"/>
    <x v="1"/>
    <x v="1"/>
    <x v="0"/>
    <x v="0"/>
    <b v="0"/>
    <x v="1"/>
    <s v="USD"/>
    <b v="1"/>
    <n v="1426091036"/>
    <n v="1423502636"/>
    <b v="0"/>
    <n v="1"/>
    <b v="0"/>
    <n v="0"/>
    <n v="1"/>
    <x v="5"/>
    <s v="food trucks"/>
    <x v="1254"/>
    <d v="2015-03-11T16:23:56"/>
    <s v="food/food trucks"/>
  </r>
  <r>
    <n v="1255"/>
    <s v="FBTR BBQ"/>
    <s v="FBTR is a Texas-style, North Carolina based, homemade BBQ company looking to bring good meat to the masses."/>
    <n v="60000"/>
    <n v="8"/>
    <x v="1"/>
    <x v="1"/>
    <x v="1"/>
    <x v="0"/>
    <x v="0"/>
    <b v="0"/>
    <x v="1"/>
    <s v="USD"/>
    <b v="1"/>
    <n v="1420044890"/>
    <n v="1417452890"/>
    <b v="0"/>
    <n v="1"/>
    <b v="0"/>
    <n v="0"/>
    <n v="8"/>
    <x v="5"/>
    <s v="food trucks"/>
    <x v="1255"/>
    <d v="2014-12-31T16:54:50"/>
    <s v="food/food trucks"/>
  </r>
  <r>
    <n v="1256"/>
    <s v="Lily and Memphs"/>
    <s v="Great and creative food from the heart in the form of a sweet food truck!"/>
    <n v="25000"/>
    <n v="310"/>
    <x v="1"/>
    <x v="1"/>
    <x v="1"/>
    <x v="0"/>
    <x v="0"/>
    <b v="0"/>
    <x v="1"/>
    <s v="USD"/>
    <b v="1"/>
    <n v="1414445108"/>
    <n v="1411853108"/>
    <b v="0"/>
    <n v="9"/>
    <b v="0"/>
    <n v="1"/>
    <n v="34.444444444444443"/>
    <x v="5"/>
    <s v="food trucks"/>
    <x v="1256"/>
    <d v="2014-10-27T21:25:08"/>
    <s v="food/food trucks"/>
  </r>
  <r>
    <n v="1257"/>
    <s v="Food Cart Tour With Raz Simone and Macklemore"/>
    <s v="I have the chance to take my Food Cart Business on the road. This is a major opportunity for a lot of people to learn and prosper."/>
    <n v="3500"/>
    <n v="1"/>
    <x v="1"/>
    <x v="1"/>
    <x v="1"/>
    <x v="0"/>
    <x v="0"/>
    <b v="0"/>
    <x v="1"/>
    <s v="USD"/>
    <b v="1"/>
    <n v="1464386640"/>
    <n v="1463090149"/>
    <b v="0"/>
    <n v="1"/>
    <b v="0"/>
    <n v="0"/>
    <n v="1"/>
    <x v="5"/>
    <s v="food trucks"/>
    <x v="1257"/>
    <d v="2016-05-27T22:04:00"/>
    <s v="food/food trucks"/>
  </r>
  <r>
    <n v="1258"/>
    <s v="The Low-Calorie Food Truck"/>
    <s v="Aspiring to create a food truck with many delicious low calorie meals to encourage healthy eating while enjoying every bite."/>
    <n v="20000"/>
    <n v="0"/>
    <x v="1"/>
    <x v="1"/>
    <x v="1"/>
    <x v="0"/>
    <x v="0"/>
    <b v="0"/>
    <x v="1"/>
    <s v="USD"/>
    <b v="1"/>
    <n v="1439006692"/>
    <n v="1433822692"/>
    <b v="0"/>
    <n v="0"/>
    <b v="0"/>
    <n v="0"/>
    <e v="#DIV/0!"/>
    <x v="5"/>
    <s v="food trucks"/>
    <x v="1258"/>
    <d v="2015-08-08T04:04:52"/>
    <s v="food/food trucks"/>
  </r>
  <r>
    <n v="1259"/>
    <s v="Wraps in a snap. Fast lunch with a gourmet punch!"/>
    <s v="Fast and simple lunches for those on the go.  All (lunch) deals $10 or less."/>
    <n v="50000"/>
    <n v="1"/>
    <x v="1"/>
    <x v="1"/>
    <x v="1"/>
    <x v="0"/>
    <x v="0"/>
    <b v="0"/>
    <x v="1"/>
    <s v="USD"/>
    <b v="1"/>
    <n v="1458715133"/>
    <n v="1455262733"/>
    <b v="0"/>
    <n v="1"/>
    <b v="0"/>
    <n v="0"/>
    <n v="1"/>
    <x v="5"/>
    <s v="food trucks"/>
    <x v="1259"/>
    <d v="2016-03-23T06:38:53"/>
    <s v="food/food trucks"/>
  </r>
  <r>
    <n v="1260"/>
    <s v="Premium Burgers"/>
    <s v="From Moo 2 You! We want to offer premium burgers to a taco flooded environment."/>
    <n v="35000"/>
    <n v="1"/>
    <x v="1"/>
    <x v="1"/>
    <x v="1"/>
    <x v="0"/>
    <x v="0"/>
    <b v="0"/>
    <x v="1"/>
    <s v="USD"/>
    <b v="1"/>
    <n v="1426182551"/>
    <n v="1423594151"/>
    <b v="0"/>
    <n v="1"/>
    <b v="0"/>
    <n v="0"/>
    <n v="1"/>
    <x v="5"/>
    <s v="food trucks"/>
    <x v="1260"/>
    <d v="2015-03-12T17:49:11"/>
    <s v="food/food trucks"/>
  </r>
  <r>
    <n v="1261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"/>
    <x v="1"/>
    <x v="0"/>
    <x v="0"/>
    <b v="0"/>
    <x v="16"/>
    <s v="NOK"/>
    <b v="1"/>
    <n v="1486313040"/>
    <n v="1483131966"/>
    <b v="0"/>
    <n v="4"/>
    <b v="0"/>
    <n v="1"/>
    <n v="501.25"/>
    <x v="5"/>
    <s v="food trucks"/>
    <x v="1261"/>
    <d v="2017-02-05T16:44:00"/>
    <s v="food/food trucks"/>
  </r>
  <r>
    <n v="1262"/>
    <s v="It's so cute! - Great food!"/>
    <s v="This little guy will be circling the streets of Brickell &amp; Wynwood in Miami serving Venezuelan dishes. It needs TLC and some equipment"/>
    <n v="3000"/>
    <n v="21"/>
    <x v="1"/>
    <x v="1"/>
    <x v="1"/>
    <x v="0"/>
    <x v="0"/>
    <b v="0"/>
    <x v="1"/>
    <s v="USD"/>
    <b v="1"/>
    <n v="1455246504"/>
    <n v="1452654504"/>
    <b v="0"/>
    <n v="2"/>
    <b v="0"/>
    <n v="1"/>
    <n v="10.5"/>
    <x v="5"/>
    <s v="food trucks"/>
    <x v="1262"/>
    <d v="2016-02-12T03:08:24"/>
    <s v="food/food trucks"/>
  </r>
  <r>
    <n v="1263"/>
    <s v="Murphy's good eatin'"/>
    <s v="Go to Colorado and run a food truck with homemade food of all kinds."/>
    <n v="100000"/>
    <n v="2"/>
    <x v="1"/>
    <x v="1"/>
    <x v="1"/>
    <x v="0"/>
    <x v="0"/>
    <b v="0"/>
    <x v="1"/>
    <s v="USD"/>
    <b v="1"/>
    <n v="1467080613"/>
    <n v="1461896613"/>
    <b v="0"/>
    <n v="2"/>
    <b v="0"/>
    <n v="0"/>
    <n v="1"/>
    <x v="5"/>
    <s v="food trucks"/>
    <x v="1263"/>
    <d v="2016-06-28T02:23:33"/>
    <s v="food/food trucks"/>
  </r>
  <r>
    <n v="1264"/>
    <s v="funding for bbq trailer"/>
    <s v="Looking to start competition cooking and need start-up help.  Offering brisket tasting to all contributors."/>
    <n v="14000"/>
    <n v="2"/>
    <x v="1"/>
    <x v="1"/>
    <x v="1"/>
    <x v="0"/>
    <x v="0"/>
    <b v="0"/>
    <x v="1"/>
    <s v="USD"/>
    <b v="1"/>
    <n v="1425791697"/>
    <n v="1423199697"/>
    <b v="0"/>
    <n v="2"/>
    <b v="0"/>
    <n v="0"/>
    <n v="1"/>
    <x v="5"/>
    <s v="food trucks"/>
    <x v="1264"/>
    <d v="2015-03-08T05:14:57"/>
    <s v="food/food trucks"/>
  </r>
  <r>
    <n v="1265"/>
    <s v="TWIZTID CREATIONS"/>
    <s v="I want to create an amazing menu that no one eals has.I have great ideas like a non-traditional pb&amp;j thats wraped in an eggroll &amp; fried"/>
    <n v="10000"/>
    <n v="0"/>
    <x v="1"/>
    <x v="1"/>
    <x v="1"/>
    <x v="0"/>
    <x v="0"/>
    <b v="0"/>
    <x v="1"/>
    <s v="USD"/>
    <b v="1"/>
    <n v="1456608943"/>
    <n v="1454016943"/>
    <b v="0"/>
    <n v="0"/>
    <b v="0"/>
    <n v="0"/>
    <e v="#DIV/0!"/>
    <x v="5"/>
    <s v="food trucks"/>
    <x v="1265"/>
    <d v="2016-02-27T21:35:43"/>
    <s v="food/food trucks"/>
  </r>
  <r>
    <n v="1266"/>
    <s v="Fresh fruit and veggies for the hood!"/>
    <s v="Mobile food truck loaded with locally grown fresh fruits and veggies. Caters to the inner-city and zip codes known as food deserts."/>
    <n v="20000"/>
    <n v="26"/>
    <x v="1"/>
    <x v="1"/>
    <x v="1"/>
    <x v="0"/>
    <x v="0"/>
    <b v="0"/>
    <x v="1"/>
    <s v="USD"/>
    <b v="1"/>
    <n v="1438662474"/>
    <n v="1435206474"/>
    <b v="0"/>
    <n v="2"/>
    <b v="0"/>
    <n v="0"/>
    <n v="13"/>
    <x v="5"/>
    <s v="food trucks"/>
    <x v="1266"/>
    <d v="2015-08-04T04:27:54"/>
    <s v="food/food trucks"/>
  </r>
  <r>
    <n v="1267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x v="1"/>
    <x v="0"/>
    <x v="0"/>
    <b v="0"/>
    <x v="10"/>
    <s v="SEK"/>
    <b v="1"/>
    <n v="1444027186"/>
    <n v="1441435186"/>
    <b v="0"/>
    <n v="4"/>
    <b v="0"/>
    <n v="0"/>
    <n v="306"/>
    <x v="5"/>
    <s v="food trucks"/>
    <x v="1267"/>
    <d v="2015-10-05T06:39:46"/>
    <s v="food/food trucks"/>
  </r>
  <r>
    <n v="1268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"/>
    <x v="1"/>
    <x v="0"/>
    <x v="0"/>
    <b v="0"/>
    <x v="2"/>
    <s v="CAD"/>
    <b v="1"/>
    <n v="1454078770"/>
    <n v="1448894770"/>
    <b v="0"/>
    <n v="2"/>
    <b v="0"/>
    <n v="0"/>
    <n v="22.5"/>
    <x v="5"/>
    <s v="food trucks"/>
    <x v="1268"/>
    <d v="2016-01-29T14:46:10"/>
    <s v="food/food trucks"/>
  </r>
  <r>
    <n v="1269"/>
    <s v="Cuppa Gumbos"/>
    <s v="Homemade Gumbo, Stews and Curry to be served hot and fresh everyday at any festival or concert we can attend."/>
    <n v="8000"/>
    <n v="0"/>
    <x v="1"/>
    <x v="1"/>
    <x v="1"/>
    <x v="0"/>
    <x v="0"/>
    <b v="0"/>
    <x v="1"/>
    <s v="USD"/>
    <b v="1"/>
    <n v="1426615200"/>
    <n v="1422400188"/>
    <b v="0"/>
    <n v="0"/>
    <b v="0"/>
    <n v="0"/>
    <e v="#DIV/0!"/>
    <x v="5"/>
    <s v="food trucks"/>
    <x v="1269"/>
    <d v="2015-03-17T18:00:00"/>
    <s v="food/food trucks"/>
  </r>
  <r>
    <n v="1270"/>
    <s v="FOOD|Art"/>
    <s v="I'm starting a catering and food truck business of southern comfort food. My FOOD is my Art!  _x000a_Thanks for you help!"/>
    <n v="15000"/>
    <n v="50"/>
    <x v="1"/>
    <x v="1"/>
    <x v="1"/>
    <x v="0"/>
    <x v="0"/>
    <b v="0"/>
    <x v="1"/>
    <s v="USD"/>
    <b v="1"/>
    <n v="1449529062"/>
    <n v="1444341462"/>
    <b v="0"/>
    <n v="1"/>
    <b v="0"/>
    <n v="0"/>
    <n v="50"/>
    <x v="5"/>
    <s v="food trucks"/>
    <x v="1270"/>
    <d v="2015-12-07T22:57:42"/>
    <s v="food/food trucks"/>
  </r>
  <r>
    <n v="1271"/>
    <s v="Pillow Puffs Concessions"/>
    <s v="Expand cotton candy concession to include other foods and purchase a trailer to haul._x000a_Purchase unstuffed pets to fill with cotton candy"/>
    <n v="10000"/>
    <n v="0"/>
    <x v="1"/>
    <x v="1"/>
    <x v="1"/>
    <x v="0"/>
    <x v="0"/>
    <b v="0"/>
    <x v="1"/>
    <s v="USD"/>
    <b v="1"/>
    <n v="1445197129"/>
    <n v="1442605129"/>
    <b v="0"/>
    <n v="0"/>
    <b v="0"/>
    <n v="0"/>
    <e v="#DIV/0!"/>
    <x v="5"/>
    <s v="food trucks"/>
    <x v="1271"/>
    <d v="2015-10-18T19:38:49"/>
    <s v="food/food trucks"/>
  </r>
  <r>
    <n v="1272"/>
    <s v="The first green Food Truck in Phnom Penh"/>
    <s v="Starting a entire clean energy food truck and set a new standard for Cambodia"/>
    <n v="5000"/>
    <n v="10"/>
    <x v="1"/>
    <x v="1"/>
    <x v="1"/>
    <x v="0"/>
    <x v="0"/>
    <b v="0"/>
    <x v="18"/>
    <s v="EUR"/>
    <b v="0"/>
    <n v="1455399313"/>
    <n v="1452807313"/>
    <b v="0"/>
    <n v="2"/>
    <b v="0"/>
    <n v="0"/>
    <n v="5"/>
    <x v="5"/>
    <s v="food trucks"/>
    <x v="1272"/>
    <d v="2016-02-13T21:35:13"/>
    <s v="food/food trucks"/>
  </r>
  <r>
    <n v="1273"/>
    <s v="The Bent King board game cafÃ© and wine lounge"/>
    <s v="Locally owned board game cafÃ© focused on keeping it local with fresh food, craft beer, wine, and, of course, all your favourite games!"/>
    <n v="11000"/>
    <n v="281"/>
    <x v="1"/>
    <x v="1"/>
    <x v="1"/>
    <x v="0"/>
    <x v="0"/>
    <b v="0"/>
    <x v="2"/>
    <s v="CAD"/>
    <b v="1"/>
    <n v="1443379104"/>
    <n v="1440787104"/>
    <b v="0"/>
    <n v="7"/>
    <b v="0"/>
    <n v="3"/>
    <n v="40.142857142857146"/>
    <x v="5"/>
    <s v="restaurants"/>
    <x v="1273"/>
    <d v="2015-09-27T18:38:24"/>
    <s v="food/restaurants"/>
  </r>
  <r>
    <n v="1274"/>
    <s v="Cupcake Chaos"/>
    <s v="A small sweet shop featuring the cupcake variety offered by Cupcake Chaos, candy, cotton candy, shakes and malts, located in Dalhart,TX"/>
    <n v="110000"/>
    <n v="86"/>
    <x v="1"/>
    <x v="1"/>
    <x v="1"/>
    <x v="0"/>
    <x v="0"/>
    <b v="0"/>
    <x v="1"/>
    <s v="USD"/>
    <b v="1"/>
    <n v="1411328918"/>
    <n v="1407440918"/>
    <b v="0"/>
    <n v="5"/>
    <b v="0"/>
    <n v="0"/>
    <n v="17.2"/>
    <x v="5"/>
    <s v="restaurants"/>
    <x v="1274"/>
    <d v="2014-09-21T19:48:38"/>
    <s v="food/restaurants"/>
  </r>
  <r>
    <n v="1275"/>
    <s v="Cardinal Bistro BYOB Start Up"/>
    <s v="Cardinal Bistro will be Contemporary American dinning establishment based in Ventnor, NJ featuring local, seasonal ingredients."/>
    <n v="10000"/>
    <n v="0"/>
    <x v="1"/>
    <x v="1"/>
    <x v="1"/>
    <x v="0"/>
    <x v="0"/>
    <b v="0"/>
    <x v="1"/>
    <s v="USD"/>
    <b v="1"/>
    <n v="1465333560"/>
    <n v="1462743308"/>
    <b v="0"/>
    <n v="0"/>
    <b v="0"/>
    <n v="0"/>
    <e v="#DIV/0!"/>
    <x v="5"/>
    <s v="restaurants"/>
    <x v="1275"/>
    <d v="2016-06-07T21:06:00"/>
    <s v="food/restaurants"/>
  </r>
  <r>
    <n v="1276"/>
    <s v="Halal Restaurant and Internet Cafe"/>
    <s v="Halal Restaurant and Internet Cafe 20 percent of profits will go to building masjids."/>
    <n v="35000"/>
    <n v="0"/>
    <x v="1"/>
    <x v="1"/>
    <x v="1"/>
    <x v="0"/>
    <x v="0"/>
    <b v="0"/>
    <x v="1"/>
    <s v="USD"/>
    <b v="1"/>
    <n v="1416014534"/>
    <n v="1413418934"/>
    <b v="0"/>
    <n v="0"/>
    <b v="0"/>
    <n v="0"/>
    <e v="#DIV/0!"/>
    <x v="5"/>
    <s v="restaurants"/>
    <x v="1276"/>
    <d v="2014-11-15T01:22:14"/>
    <s v="food/restaurants"/>
  </r>
  <r>
    <n v="1277"/>
    <s v="PASTATUTION"/>
    <s v="PASTATUTION- The act or practice of engaging in Pasta Making for money.  _x000a__x000a_Help us get the Arcobaleno Pasta Extruder!"/>
    <n v="7000"/>
    <n v="0"/>
    <x v="1"/>
    <x v="1"/>
    <x v="1"/>
    <x v="0"/>
    <x v="0"/>
    <b v="0"/>
    <x v="1"/>
    <s v="USD"/>
    <b v="1"/>
    <n v="1426292416"/>
    <n v="1423704016"/>
    <b v="0"/>
    <n v="0"/>
    <b v="0"/>
    <n v="0"/>
    <e v="#DIV/0!"/>
    <x v="5"/>
    <s v="restaurants"/>
    <x v="1277"/>
    <d v="2015-03-14T00:20:16"/>
    <s v="food/restaurants"/>
  </r>
  <r>
    <n v="1278"/>
    <s v="Bowlz Cafe, Hull"/>
    <s v="Love cereal as much as we do? Then we need your help! We are opening a worldwide cereal cafe, serving the best in imported cereals!"/>
    <n v="5000"/>
    <n v="30"/>
    <x v="1"/>
    <x v="1"/>
    <x v="1"/>
    <x v="0"/>
    <x v="0"/>
    <b v="0"/>
    <x v="3"/>
    <s v="GBP"/>
    <b v="0"/>
    <n v="1443906000"/>
    <n v="1441955269"/>
    <b v="0"/>
    <n v="2"/>
    <b v="0"/>
    <n v="1"/>
    <n v="15"/>
    <x v="5"/>
    <s v="restaurants"/>
    <x v="1278"/>
    <d v="2015-10-03T21:00:00"/>
    <s v="food/restaurants"/>
  </r>
  <r>
    <n v="1279"/>
    <s v="Help Cafe Talavera get a New Kitchen!"/>
    <s v="Unique dishes for a unique city!."/>
    <n v="42850"/>
    <n v="0"/>
    <x v="1"/>
    <x v="1"/>
    <x v="1"/>
    <x v="0"/>
    <x v="0"/>
    <b v="0"/>
    <x v="1"/>
    <s v="USD"/>
    <b v="1"/>
    <n v="1431308704"/>
    <n v="1428716704"/>
    <b v="0"/>
    <n v="0"/>
    <b v="0"/>
    <n v="0"/>
    <e v="#DIV/0!"/>
    <x v="5"/>
    <s v="restaurants"/>
    <x v="1279"/>
    <d v="2015-05-11T01:45:04"/>
    <s v="food/restaurants"/>
  </r>
  <r>
    <n v="1280"/>
    <s v="Silver Linning Gourmet Fudge"/>
    <s v="I make Amazing homemade fudge available in 18 flavors. I want to open my own business to be able to let my area eat my incredible fudge"/>
    <n v="20000"/>
    <n v="0"/>
    <x v="1"/>
    <x v="1"/>
    <x v="1"/>
    <x v="0"/>
    <x v="0"/>
    <b v="0"/>
    <x v="1"/>
    <s v="USD"/>
    <b v="1"/>
    <n v="1408056634"/>
    <n v="1405464634"/>
    <b v="0"/>
    <n v="0"/>
    <b v="0"/>
    <n v="0"/>
    <e v="#DIV/0!"/>
    <x v="5"/>
    <s v="restaurants"/>
    <x v="1280"/>
    <d v="2014-08-14T22:50:34"/>
    <s v="food/restaurants"/>
  </r>
  <r>
    <n v="1281"/>
    <s v="&quot;Chuck J. Brubecker&quot;"/>
    <s v="Relax in a new Cheesecake Lounge in London, serving freshly made cheesecakes, all day and all night, along with great coffees and teas."/>
    <n v="95000"/>
    <n v="1000"/>
    <x v="1"/>
    <x v="1"/>
    <x v="1"/>
    <x v="0"/>
    <x v="0"/>
    <b v="0"/>
    <x v="3"/>
    <s v="GBP"/>
    <b v="0"/>
    <n v="1429554349"/>
    <n v="1424719549"/>
    <b v="0"/>
    <n v="28"/>
    <b v="0"/>
    <n v="1"/>
    <n v="35.714285714285715"/>
    <x v="5"/>
    <s v="restaurants"/>
    <x v="1281"/>
    <d v="2015-04-20T18:25:49"/>
    <s v="food/restaurants"/>
  </r>
  <r>
    <n v="1282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x v="1"/>
    <x v="0"/>
    <x v="0"/>
    <b v="0"/>
    <x v="1"/>
    <s v="USD"/>
    <b v="1"/>
    <n v="1431647772"/>
    <n v="1426463772"/>
    <b v="0"/>
    <n v="2"/>
    <b v="0"/>
    <n v="0"/>
    <n v="37.5"/>
    <x v="5"/>
    <s v="restaurants"/>
    <x v="1282"/>
    <d v="2015-05-14T23:56:12"/>
    <s v="food/restaurants"/>
  </r>
  <r>
    <n v="1283"/>
    <s v="loluli's"/>
    <s v="Fresh Fast Food. A bbq ramen bar thats healthy, tasty and made to order right in front of your eyes....... From flame to bowl"/>
    <n v="100000"/>
    <n v="0"/>
    <x v="1"/>
    <x v="1"/>
    <x v="1"/>
    <x v="0"/>
    <x v="0"/>
    <b v="0"/>
    <x v="3"/>
    <s v="GBP"/>
    <b v="0"/>
    <n v="1454323413"/>
    <n v="1451731413"/>
    <b v="0"/>
    <n v="0"/>
    <b v="0"/>
    <n v="0"/>
    <e v="#DIV/0!"/>
    <x v="5"/>
    <s v="restaurants"/>
    <x v="1283"/>
    <d v="2016-02-01T10:43:33"/>
    <s v="food/restaurants"/>
  </r>
  <r>
    <n v="1284"/>
    <s v="Somethin' Tasty"/>
    <s v="Somethin' Tasty is a unique coffee, pastry &amp; retail store. We consign from all local sources: pottery, glass &amp; art."/>
    <n v="1150"/>
    <n v="0"/>
    <x v="1"/>
    <x v="1"/>
    <x v="1"/>
    <x v="0"/>
    <x v="0"/>
    <b v="0"/>
    <x v="1"/>
    <s v="USD"/>
    <b v="1"/>
    <n v="1418504561"/>
    <n v="1417208561"/>
    <b v="0"/>
    <n v="0"/>
    <b v="0"/>
    <n v="0"/>
    <e v="#DIV/0!"/>
    <x v="5"/>
    <s v="restaurants"/>
    <x v="1284"/>
    <d v="2014-12-13T21:02:41"/>
    <s v="food/restaurants"/>
  </r>
  <r>
    <n v="1285"/>
    <s v="Yahu Restaurants"/>
    <s v="Wir wollen einen Ort erschaffen an dem man sich wohlfÃ¼hlen kann, ein Ort an dem die Gedanken frei sind und man das Essen genieÃŸen kann."/>
    <n v="180000"/>
    <n v="0"/>
    <x v="1"/>
    <x v="1"/>
    <x v="1"/>
    <x v="0"/>
    <x v="0"/>
    <b v="0"/>
    <x v="11"/>
    <s v="EUR"/>
    <b v="0"/>
    <n v="1488067789"/>
    <n v="1482883789"/>
    <b v="0"/>
    <n v="0"/>
    <b v="0"/>
    <n v="0"/>
    <e v="#DIV/0!"/>
    <x v="5"/>
    <s v="restaurants"/>
    <x v="1285"/>
    <d v="2017-02-26T00:09:49"/>
    <s v="food/restaurants"/>
  </r>
  <r>
    <n v="1286"/>
    <s v="Lunch For Tots"/>
    <s v="My little cafe has been challenged to provide healthy, fun lunches to kids at a Montessori School. Local/organic as much as possible."/>
    <n v="12000"/>
    <n v="210"/>
    <x v="1"/>
    <x v="1"/>
    <x v="1"/>
    <x v="0"/>
    <x v="0"/>
    <b v="0"/>
    <x v="1"/>
    <s v="USD"/>
    <b v="1"/>
    <n v="1408526477"/>
    <n v="1407057677"/>
    <b v="0"/>
    <n v="4"/>
    <b v="0"/>
    <n v="2"/>
    <n v="52.5"/>
    <x v="5"/>
    <s v="restaurants"/>
    <x v="1286"/>
    <d v="2014-08-20T09:21:17"/>
    <s v="food/restaurants"/>
  </r>
  <r>
    <n v="1287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x v="1"/>
    <x v="0"/>
    <x v="0"/>
    <b v="0"/>
    <x v="1"/>
    <s v="USD"/>
    <b v="1"/>
    <n v="1424635753"/>
    <n v="1422043753"/>
    <b v="0"/>
    <n v="12"/>
    <b v="0"/>
    <n v="19"/>
    <n v="77.5"/>
    <x v="5"/>
    <s v="restaurants"/>
    <x v="1287"/>
    <d v="2015-02-22T20:09:13"/>
    <s v="food/restaurants"/>
  </r>
  <r>
    <n v="1288"/>
    <s v="Morning Glory"/>
    <s v="Hi, everyone my name is Alex, and i want to create not just a cafe spot, but a place that gives everyone a nice warm homey feeling."/>
    <n v="22000"/>
    <n v="0"/>
    <x v="1"/>
    <x v="1"/>
    <x v="1"/>
    <x v="0"/>
    <x v="0"/>
    <b v="0"/>
    <x v="1"/>
    <s v="USD"/>
    <b v="1"/>
    <n v="1417279252"/>
    <n v="1414683652"/>
    <b v="0"/>
    <n v="0"/>
    <b v="0"/>
    <n v="0"/>
    <e v="#DIV/0!"/>
    <x v="5"/>
    <s v="restaurants"/>
    <x v="1288"/>
    <d v="2014-11-29T16:40:52"/>
    <s v="food/restaurants"/>
  </r>
  <r>
    <n v="1289"/>
    <s v="The Canteen"/>
    <s v="KICK START US! Chef-driven dining experience offering a multi-course tasteful and playful menu that hems in familiar seasonal comfort."/>
    <n v="18000"/>
    <n v="1767"/>
    <x v="1"/>
    <x v="1"/>
    <x v="1"/>
    <x v="0"/>
    <x v="0"/>
    <b v="0"/>
    <x v="2"/>
    <s v="CAD"/>
    <b v="1"/>
    <n v="1426788930"/>
    <n v="1424200530"/>
    <b v="0"/>
    <n v="33"/>
    <b v="0"/>
    <n v="10"/>
    <n v="53.545454545454547"/>
    <x v="5"/>
    <s v="restaurants"/>
    <x v="1289"/>
    <d v="2015-03-19T18:15:30"/>
    <s v="food/restaurants"/>
  </r>
  <r>
    <n v="1290"/>
    <s v="Southern California's Backroad Eateries"/>
    <s v="I am traveling the backroads of Southern California, to discover the best out-of-the-way eateries the area has to offer"/>
    <n v="5000"/>
    <n v="0"/>
    <x v="1"/>
    <x v="1"/>
    <x v="1"/>
    <x v="0"/>
    <x v="0"/>
    <b v="0"/>
    <x v="1"/>
    <s v="USD"/>
    <b v="1"/>
    <n v="1415899228"/>
    <n v="1413303628"/>
    <b v="0"/>
    <n v="0"/>
    <b v="0"/>
    <n v="0"/>
    <e v="#DIV/0!"/>
    <x v="5"/>
    <s v="restaurants"/>
    <x v="1290"/>
    <d v="2014-11-13T17:20:28"/>
    <s v="food/restaurants"/>
  </r>
  <r>
    <n v="1291"/>
    <s v="Kelli's Kitchen"/>
    <s v="Better than your mom's, better than Cracker Barrel, only at Kelli's Kitchen (all from scratch)."/>
    <n v="150000"/>
    <n v="65"/>
    <x v="1"/>
    <x v="1"/>
    <x v="1"/>
    <x v="0"/>
    <x v="0"/>
    <b v="0"/>
    <x v="1"/>
    <s v="USD"/>
    <b v="1"/>
    <n v="1405741404"/>
    <n v="1403149404"/>
    <b v="0"/>
    <n v="4"/>
    <b v="0"/>
    <n v="0"/>
    <n v="16.25"/>
    <x v="5"/>
    <s v="restaurants"/>
    <x v="1291"/>
    <d v="2014-07-19T03:43:24"/>
    <s v="food/restaurants"/>
  </r>
  <r>
    <n v="1292"/>
    <s v="The Aurora Outpost Restaurant/NightClub"/>
    <s v="Aurora restaurant/night club, a Star Wars/Star Trek Science fiction community gathering place and club in the Tulsa/Oklahoma city area."/>
    <n v="100000"/>
    <n v="0"/>
    <x v="1"/>
    <x v="1"/>
    <x v="1"/>
    <x v="0"/>
    <x v="0"/>
    <b v="0"/>
    <x v="1"/>
    <s v="USD"/>
    <b v="1"/>
    <n v="1476559260"/>
    <n v="1472567085"/>
    <b v="0"/>
    <n v="0"/>
    <b v="0"/>
    <n v="0"/>
    <e v="#DIV/0!"/>
    <x v="5"/>
    <s v="restaurants"/>
    <x v="1292"/>
    <d v="2016-10-15T19:21:00"/>
    <s v="food/restaurants"/>
  </r>
  <r>
    <n v="1293"/>
    <s v="A Flying Sausage Food Truck"/>
    <s v="Creating a Food Truck to bring gourmet sausage sliders to Jacksonville, FL for breakfast, lunch, and special events."/>
    <n v="5000"/>
    <n v="530"/>
    <x v="1"/>
    <x v="1"/>
    <x v="1"/>
    <x v="0"/>
    <x v="0"/>
    <b v="0"/>
    <x v="1"/>
    <s v="USD"/>
    <b v="1"/>
    <n v="1447689898"/>
    <n v="1445094298"/>
    <b v="0"/>
    <n v="11"/>
    <b v="0"/>
    <n v="11"/>
    <n v="48.18181818181818"/>
    <x v="5"/>
    <s v="food trucks"/>
    <x v="1293"/>
    <d v="2015-11-16T16:04:58"/>
    <s v="food/food trucks"/>
  </r>
  <r>
    <n v="1294"/>
    <s v="Drunken Wings"/>
    <s v="The place where chicken meets liquor for the first time!"/>
    <n v="90000"/>
    <n v="1"/>
    <x v="1"/>
    <x v="1"/>
    <x v="1"/>
    <x v="0"/>
    <x v="0"/>
    <b v="0"/>
    <x v="1"/>
    <s v="USD"/>
    <b v="1"/>
    <n v="1477784634"/>
    <n v="1475192634"/>
    <b v="0"/>
    <n v="1"/>
    <b v="0"/>
    <n v="0"/>
    <n v="1"/>
    <x v="5"/>
    <s v="food trucks"/>
    <x v="1294"/>
    <d v="2016-10-29T23:43:54"/>
    <s v="food/food trucks"/>
  </r>
  <r>
    <n v="1295"/>
    <s v="Crazy Daisy Food Truck"/>
    <s v="Crazy Daisy will become the newest member of the food truck distributors in Kansas City, Missouri."/>
    <n v="1000"/>
    <n v="5"/>
    <x v="1"/>
    <x v="1"/>
    <x v="1"/>
    <x v="0"/>
    <x v="0"/>
    <b v="0"/>
    <x v="1"/>
    <s v="USD"/>
    <b v="1"/>
    <n v="1426526880"/>
    <n v="1421346480"/>
    <b v="0"/>
    <n v="5"/>
    <b v="0"/>
    <n v="1"/>
    <n v="1"/>
    <x v="5"/>
    <s v="food trucks"/>
    <x v="1295"/>
    <d v="2015-03-16T17:28:00"/>
    <s v="food/food trucks"/>
  </r>
  <r>
    <n v="1296"/>
    <s v="Culinary Arts Food Truck Style"/>
    <s v="Bringing quality food to the masses using local premium ingredients, but at a food truck price!"/>
    <n v="10000"/>
    <n v="0"/>
    <x v="1"/>
    <x v="1"/>
    <x v="1"/>
    <x v="0"/>
    <x v="0"/>
    <b v="0"/>
    <x v="1"/>
    <s v="USD"/>
    <b v="1"/>
    <n v="1434341369"/>
    <n v="1431749369"/>
    <b v="0"/>
    <n v="0"/>
    <b v="0"/>
    <n v="0"/>
    <e v="#DIV/0!"/>
    <x v="5"/>
    <s v="food trucks"/>
    <x v="1296"/>
    <d v="2015-06-15T04:09:29"/>
    <s v="food/food trucks"/>
  </r>
  <r>
    <n v="1297"/>
    <s v="Evie's Eats and Natural Treats Food Truck"/>
    <s v="Evie's Eats uses local ingredients to create sweet treats, healthy snacks and on the go meals, all with the family budget in mind!"/>
    <n v="30000"/>
    <n v="50"/>
    <x v="1"/>
    <x v="1"/>
    <x v="1"/>
    <x v="0"/>
    <x v="0"/>
    <b v="0"/>
    <x v="1"/>
    <s v="USD"/>
    <b v="1"/>
    <n v="1404601632"/>
    <n v="1402009632"/>
    <b v="0"/>
    <n v="1"/>
    <b v="0"/>
    <n v="0"/>
    <n v="50"/>
    <x v="5"/>
    <s v="food trucks"/>
    <x v="1297"/>
    <d v="2014-07-05T23:07:12"/>
    <s v="food/food trucks"/>
  </r>
  <r>
    <n v="1298"/>
    <s v="Inspire Healthy Eating"/>
    <s v="I would like to bring fresh salad and food to the streets of London at a reasonable price."/>
    <n v="3000"/>
    <n v="5"/>
    <x v="1"/>
    <x v="1"/>
    <x v="1"/>
    <x v="0"/>
    <x v="0"/>
    <b v="0"/>
    <x v="3"/>
    <s v="GBP"/>
    <b v="0"/>
    <n v="1451030136"/>
    <n v="1448438136"/>
    <b v="0"/>
    <n v="1"/>
    <b v="0"/>
    <n v="0"/>
    <n v="5"/>
    <x v="5"/>
    <s v="food trucks"/>
    <x v="1298"/>
    <d v="2015-12-25T07:55:36"/>
    <s v="food/food trucks"/>
  </r>
  <r>
    <n v="1299"/>
    <s v="Yummy Hugs-The Original Co-op, Pop-up Food Truck"/>
    <s v="Providing creative, healthy signature dishes for active, conscientious lifestylers through a community of culinary artists."/>
    <n v="50000"/>
    <n v="1217"/>
    <x v="1"/>
    <x v="1"/>
    <x v="1"/>
    <x v="0"/>
    <x v="0"/>
    <b v="0"/>
    <x v="1"/>
    <s v="USD"/>
    <b v="1"/>
    <n v="1451491953"/>
    <n v="1448899953"/>
    <b v="0"/>
    <n v="6"/>
    <b v="0"/>
    <n v="2"/>
    <n v="202.83333333333334"/>
    <x v="5"/>
    <s v="food trucks"/>
    <x v="1299"/>
    <d v="2015-12-30T16:12:33"/>
    <s v="food/food trucks"/>
  </r>
  <r>
    <n v="1300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x v="1"/>
    <x v="0"/>
    <x v="0"/>
    <b v="0"/>
    <x v="1"/>
    <s v="USD"/>
    <b v="1"/>
    <n v="1427807640"/>
    <n v="1423325626"/>
    <b v="0"/>
    <n v="8"/>
    <b v="0"/>
    <n v="4"/>
    <n v="29.125"/>
    <x v="5"/>
    <s v="food trucks"/>
    <x v="1300"/>
    <d v="2015-03-31T13:14:00"/>
    <s v="food/food trucks"/>
  </r>
  <r>
    <n v="1301"/>
    <s v="TapiÃ³ca - Brazilian Street Food Truck"/>
    <s v="A Brazilian-inspired food truck in one of the busiest spots in Copenhagen, delicious pancakes made by the healthy tapiÃ³ca flour"/>
    <n v="50000"/>
    <n v="5"/>
    <x v="1"/>
    <x v="1"/>
    <x v="1"/>
    <x v="0"/>
    <x v="0"/>
    <b v="0"/>
    <x v="4"/>
    <s v="DKK"/>
    <b v="1"/>
    <n v="1458733927"/>
    <n v="1456145527"/>
    <b v="0"/>
    <n v="1"/>
    <b v="0"/>
    <n v="0"/>
    <n v="5"/>
    <x v="5"/>
    <s v="food trucks"/>
    <x v="1301"/>
    <d v="2016-03-23T11:52:07"/>
    <s v="food/food trucks"/>
  </r>
  <r>
    <n v="1302"/>
    <s v="Magic Kick Coffee - coffee that makes your day"/>
    <s v="First in Perth self-contained eco-friendly coffee car based on Ford Fiesta. In the end of the projrct I need your help to make it real!"/>
    <n v="3000"/>
    <n v="0"/>
    <x v="1"/>
    <x v="1"/>
    <x v="1"/>
    <x v="0"/>
    <x v="0"/>
    <b v="0"/>
    <x v="5"/>
    <s v="AUD"/>
    <b v="1"/>
    <n v="1453817297"/>
    <n v="1453212497"/>
    <b v="0"/>
    <n v="0"/>
    <b v="0"/>
    <n v="0"/>
    <e v="#DIV/0!"/>
    <x v="5"/>
    <s v="food trucks"/>
    <x v="1302"/>
    <d v="2016-01-26T14:08:17"/>
    <s v="food/food trucks"/>
  </r>
  <r>
    <n v="1303"/>
    <s v="patent pending"/>
    <s v="Hi everyone I am a 26 year old single mom trying to start her own food business! I need to first afford the patent to reveal more!"/>
    <n v="1500"/>
    <n v="26"/>
    <x v="1"/>
    <x v="1"/>
    <x v="1"/>
    <x v="0"/>
    <x v="0"/>
    <b v="0"/>
    <x v="1"/>
    <s v="USD"/>
    <b v="1"/>
    <n v="1457901924"/>
    <n v="1452721524"/>
    <b v="0"/>
    <n v="2"/>
    <b v="0"/>
    <n v="2"/>
    <n v="13"/>
    <x v="5"/>
    <s v="food trucks"/>
    <x v="1303"/>
    <d v="2016-03-13T20:45:24"/>
    <s v="food/food trucks"/>
  </r>
  <r>
    <n v="1304"/>
    <s v="El Carte 303"/>
    <s v="El Carte is revolutionizing the food truck industry. Meet the new food trike. #oneandonly  we going to spread the awesomeness all over!"/>
    <n v="30000"/>
    <n v="50"/>
    <x v="1"/>
    <x v="1"/>
    <x v="1"/>
    <x v="0"/>
    <x v="0"/>
    <b v="0"/>
    <x v="1"/>
    <s v="USD"/>
    <b v="1"/>
    <n v="1412536421"/>
    <n v="1409944421"/>
    <b v="0"/>
    <n v="1"/>
    <b v="0"/>
    <n v="0"/>
    <n v="50"/>
    <x v="5"/>
    <s v="food trucks"/>
    <x v="1304"/>
    <d v="2014-10-05T19:13:41"/>
    <s v="food/food trucks"/>
  </r>
  <r>
    <n v="1305"/>
    <s v="L.J. Silvers' Ice Cream and Taco Van"/>
    <s v="What could be better than satisfying your hunger with ice cream or a taco (or both) from a 1970's mural van blastin disco music!"/>
    <n v="10000"/>
    <n v="0"/>
    <x v="1"/>
    <x v="1"/>
    <x v="1"/>
    <x v="0"/>
    <x v="0"/>
    <b v="0"/>
    <x v="1"/>
    <s v="USD"/>
    <b v="1"/>
    <n v="1429993026"/>
    <n v="1427401026"/>
    <b v="0"/>
    <n v="0"/>
    <b v="0"/>
    <n v="0"/>
    <e v="#DIV/0!"/>
    <x v="5"/>
    <s v="food trucks"/>
    <x v="1305"/>
    <d v="2015-04-25T20:17:06"/>
    <s v="food/food trucks"/>
  </r>
  <r>
    <n v="1306"/>
    <s v="The Shirley Delicious Treats Food Truck Project"/>
    <s v="New, small home business, looking to take some Granny's old recipes along with some of my own creations to the streets!"/>
    <n v="80000"/>
    <n v="1"/>
    <x v="1"/>
    <x v="1"/>
    <x v="1"/>
    <x v="0"/>
    <x v="0"/>
    <b v="0"/>
    <x v="1"/>
    <s v="USD"/>
    <b v="1"/>
    <n v="1407453228"/>
    <n v="1404861228"/>
    <b v="0"/>
    <n v="1"/>
    <b v="0"/>
    <n v="0"/>
    <n v="1"/>
    <x v="5"/>
    <s v="food trucks"/>
    <x v="1306"/>
    <d v="2014-08-07T23:13:48"/>
    <s v="food/food trucks"/>
  </r>
  <r>
    <n v="1307"/>
    <s v="Food Truck for Little Fox Bakery"/>
    <s v="Looking to put the best baked goods in Bowling Green on wheels"/>
    <n v="15000"/>
    <n v="1825"/>
    <x v="1"/>
    <x v="1"/>
    <x v="1"/>
    <x v="0"/>
    <x v="0"/>
    <b v="0"/>
    <x v="1"/>
    <s v="USD"/>
    <b v="1"/>
    <n v="1487915500"/>
    <n v="1485323500"/>
    <b v="0"/>
    <n v="19"/>
    <b v="0"/>
    <n v="12"/>
    <n v="96.05263157894737"/>
    <x v="5"/>
    <s v="food trucks"/>
    <x v="1307"/>
    <d v="2017-02-24T05:51:40"/>
    <s v="food/food trucks"/>
  </r>
  <r>
    <n v="1308"/>
    <s v="The Chef Express Food Truck"/>
    <s v="I'm bringing passion, talent, and most importantly some amazing gourmet food to the streets of Lethbridge and southern Alberta."/>
    <n v="35000"/>
    <n v="8256"/>
    <x v="1"/>
    <x v="1"/>
    <x v="1"/>
    <x v="0"/>
    <x v="0"/>
    <b v="0"/>
    <x v="2"/>
    <s v="CAD"/>
    <b v="1"/>
    <n v="1407427009"/>
    <n v="1404835009"/>
    <b v="0"/>
    <n v="27"/>
    <b v="0"/>
    <n v="24"/>
    <n v="305.77777777777777"/>
    <x v="5"/>
    <s v="food trucks"/>
    <x v="1308"/>
    <d v="2014-08-07T15:56:49"/>
    <s v="food/food trucks"/>
  </r>
  <r>
    <n v="1309"/>
    <s v="Cafe Nomad back on the road! Coffee van's poorly."/>
    <s v="We have a great little coffee business but the van is currently limping! We don't have the capital to replace it. Please help us!"/>
    <n v="1500"/>
    <n v="85"/>
    <x v="1"/>
    <x v="1"/>
    <x v="1"/>
    <x v="0"/>
    <x v="0"/>
    <b v="0"/>
    <x v="3"/>
    <s v="GBP"/>
    <b v="0"/>
    <n v="1466323917"/>
    <n v="1463731917"/>
    <b v="0"/>
    <n v="7"/>
    <b v="0"/>
    <n v="6"/>
    <n v="12.142857142857142"/>
    <x v="5"/>
    <s v="food trucks"/>
    <x v="1309"/>
    <d v="2016-06-19T08:11:57"/>
    <s v="food/food trucks"/>
  </r>
  <r>
    <n v="1310"/>
    <s v="Rovin' Okie's Fried Pies gourmet southern fried pies."/>
    <s v="I'm ready to make Tulsa happy and aware that love and kindness go hand in hand with good food!"/>
    <n v="3000"/>
    <n v="1170"/>
    <x v="1"/>
    <x v="1"/>
    <x v="1"/>
    <x v="0"/>
    <x v="0"/>
    <b v="0"/>
    <x v="1"/>
    <s v="USD"/>
    <b v="1"/>
    <n v="1443039001"/>
    <n v="1440447001"/>
    <b v="0"/>
    <n v="14"/>
    <b v="0"/>
    <n v="39"/>
    <n v="83.571428571428569"/>
    <x v="5"/>
    <s v="food trucks"/>
    <x v="1310"/>
    <d v="2015-09-23T20:10:01"/>
    <s v="food/food trucks"/>
  </r>
  <r>
    <n v="1311"/>
    <s v="Empty Ramekins Catering Group"/>
    <s v="The Empty Ramekins Catering Group is looking for your help to start up in Miami Florida!!!!"/>
    <n v="9041"/>
    <n v="90"/>
    <x v="1"/>
    <x v="1"/>
    <x v="1"/>
    <x v="0"/>
    <x v="0"/>
    <b v="0"/>
    <x v="1"/>
    <s v="USD"/>
    <b v="1"/>
    <n v="1407089147"/>
    <n v="1403201147"/>
    <b v="0"/>
    <n v="5"/>
    <b v="0"/>
    <n v="1"/>
    <n v="18"/>
    <x v="5"/>
    <s v="food trucks"/>
    <x v="1311"/>
    <d v="2014-08-03T18:05:47"/>
    <s v="food/food trucks"/>
  </r>
  <r>
    <n v="1312"/>
    <s v="Help Buttz Return From the Ashes"/>
    <s v="On Sunday November 8, 2015 our food truck burned to the ground. Please help us get rebuilt."/>
    <n v="50000"/>
    <n v="3466"/>
    <x v="1"/>
    <x v="1"/>
    <x v="1"/>
    <x v="0"/>
    <x v="0"/>
    <b v="0"/>
    <x v="1"/>
    <s v="USD"/>
    <b v="1"/>
    <n v="1458938200"/>
    <n v="1453757800"/>
    <b v="0"/>
    <n v="30"/>
    <b v="0"/>
    <n v="7"/>
    <n v="115.53333333333333"/>
    <x v="5"/>
    <s v="food trucks"/>
    <x v="1312"/>
    <d v="2016-03-25T20:36:40"/>
    <s v="food/food trucks"/>
  </r>
  <r>
    <n v="1313"/>
    <s v="Build Flying Saucer Artificial Intelligent from sea shell"/>
    <s v="Building a Flying saucer that has Artificial Intelligent made from sea shell."/>
    <n v="1500"/>
    <n v="15"/>
    <x v="1"/>
    <x v="1"/>
    <x v="1"/>
    <x v="0"/>
    <x v="0"/>
    <b v="0"/>
    <x v="1"/>
    <s v="USD"/>
    <b v="1"/>
    <n v="1410811740"/>
    <n v="1409341863"/>
    <b v="0"/>
    <n v="1"/>
    <b v="0"/>
    <n v="1"/>
    <n v="15"/>
    <x v="1"/>
    <s v="space exploration"/>
    <x v="1313"/>
    <d v="2014-09-15T20:09:00"/>
    <s v="technology/space exploration"/>
  </r>
  <r>
    <n v="1314"/>
    <s v="Maschinenbau in ein neues Zeitalter"/>
    <s v="Innovatives MAschinenbau projekt mit verarbeitende Metalle vom Mars_x000a_Stehe mit Mars one einer hollÃ¤ndischen space company in cooperatio"/>
    <n v="500000"/>
    <n v="0"/>
    <x v="1"/>
    <x v="1"/>
    <x v="1"/>
    <x v="0"/>
    <x v="0"/>
    <b v="0"/>
    <x v="11"/>
    <s v="EUR"/>
    <b v="0"/>
    <n v="1468565820"/>
    <n v="1465970108"/>
    <b v="0"/>
    <n v="0"/>
    <b v="0"/>
    <n v="0"/>
    <e v="#DIV/0!"/>
    <x v="1"/>
    <s v="space exploration"/>
    <x v="1314"/>
    <d v="2016-07-15T06:57:00"/>
    <s v="technology/space exploration"/>
  </r>
  <r>
    <n v="1315"/>
    <s v="G-Pod ... the future of sustainable housing"/>
    <s v="A revolution in the rapidly growing container housing space. Transportable, expandable, green and versatile. A global game-changer."/>
    <n v="38888"/>
    <n v="2495"/>
    <x v="1"/>
    <x v="1"/>
    <x v="1"/>
    <x v="0"/>
    <x v="0"/>
    <b v="0"/>
    <x v="5"/>
    <s v="AUD"/>
    <b v="1"/>
    <n v="1406593780"/>
    <n v="1404174580"/>
    <b v="1"/>
    <n v="60"/>
    <b v="0"/>
    <n v="6"/>
    <n v="41.583333333333336"/>
    <x v="1"/>
    <s v="makerspaces"/>
    <x v="1315"/>
    <d v="2014-07-29T00:29:40"/>
    <s v="technology/makerspaces"/>
  </r>
  <r>
    <n v="1316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x v="1"/>
    <x v="0"/>
    <x v="0"/>
    <b v="0"/>
    <x v="1"/>
    <s v="USD"/>
    <b v="1"/>
    <n v="1419017880"/>
    <n v="1416419916"/>
    <b v="1"/>
    <n v="84"/>
    <b v="0"/>
    <n v="11"/>
    <n v="33.761904761904759"/>
    <x v="1"/>
    <s v="makerspaces"/>
    <x v="1316"/>
    <d v="2014-12-19T19:38:00"/>
    <s v="technology/makerspaces"/>
  </r>
  <r>
    <n v="1317"/>
    <s v="Open Tools for Science and Science Education"/>
    <s v="Manylabs aims to help support 20 new residents working on open, low-cost, accessible tools for science and science education."/>
    <n v="10000"/>
    <n v="3319"/>
    <x v="1"/>
    <x v="1"/>
    <x v="1"/>
    <x v="0"/>
    <x v="0"/>
    <b v="0"/>
    <x v="1"/>
    <s v="USD"/>
    <b v="1"/>
    <n v="1451282400"/>
    <n v="1449436390"/>
    <b v="1"/>
    <n v="47"/>
    <b v="0"/>
    <n v="33"/>
    <n v="70.61702127659575"/>
    <x v="1"/>
    <s v="makerspaces"/>
    <x v="1317"/>
    <d v="2015-12-28T06:00:00"/>
    <s v="technology/makerspaces"/>
  </r>
  <r>
    <n v="1318"/>
    <s v="Help us open a Makerspace for Kids"/>
    <s v="We're opening up a Pixel Academy in Manhattan and we need your help to fill it with technology and tools for New York City's kids!"/>
    <n v="40000"/>
    <n v="11032"/>
    <x v="1"/>
    <x v="1"/>
    <x v="1"/>
    <x v="0"/>
    <x v="0"/>
    <b v="0"/>
    <x v="1"/>
    <s v="USD"/>
    <b v="1"/>
    <n v="1414622700"/>
    <n v="1412081999"/>
    <b v="1"/>
    <n v="66"/>
    <b v="0"/>
    <n v="28"/>
    <n v="167.15151515151516"/>
    <x v="1"/>
    <s v="makerspaces"/>
    <x v="1318"/>
    <d v="2014-10-29T22:45:00"/>
    <s v="technology/makerspaces"/>
  </r>
  <r>
    <n v="1319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x v="1"/>
    <x v="0"/>
    <x v="0"/>
    <b v="0"/>
    <x v="1"/>
    <s v="USD"/>
    <b v="1"/>
    <n v="1467694740"/>
    <n v="1465398670"/>
    <b v="1"/>
    <n v="171"/>
    <b v="0"/>
    <n v="63"/>
    <n v="128.61988304093566"/>
    <x v="1"/>
    <s v="makerspaces"/>
    <x v="1319"/>
    <d v="2016-07-05T04:59:00"/>
    <s v="technology/makerspaces"/>
  </r>
  <r>
    <n v="1320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x v="1"/>
    <x v="0"/>
    <x v="0"/>
    <b v="0"/>
    <x v="1"/>
    <s v="USD"/>
    <b v="1"/>
    <n v="1415655289"/>
    <n v="1413059689"/>
    <b v="1"/>
    <n v="29"/>
    <b v="0"/>
    <n v="8"/>
    <n v="65.41379310344827"/>
    <x v="1"/>
    <s v="makerspaces"/>
    <x v="1320"/>
    <d v="2014-11-10T21:34:49"/>
    <s v="technology/makerspaces"/>
  </r>
  <r>
    <n v="1321"/>
    <s v="Toronto VR Co-Op"/>
    <s v="Our aim is to provide high-end equipment and space for Toronto coders, filmmakers, and artists to develop cutting-edge VR content."/>
    <n v="2100"/>
    <n v="1058"/>
    <x v="1"/>
    <x v="1"/>
    <x v="1"/>
    <x v="0"/>
    <x v="0"/>
    <b v="0"/>
    <x v="2"/>
    <s v="CAD"/>
    <b v="1"/>
    <n v="1463929174"/>
    <n v="1461337174"/>
    <b v="0"/>
    <n v="9"/>
    <b v="0"/>
    <n v="50"/>
    <n v="117.55555555555556"/>
    <x v="1"/>
    <s v="makerspaces"/>
    <x v="1321"/>
    <d v="2016-05-22T14:59:34"/>
    <s v="technology/makerspaces"/>
  </r>
  <r>
    <n v="1322"/>
    <s v="Tinkr Tech - mobile makerspace"/>
    <s v="A mobile tech lab with cutting edge maker tools that travels to schools to offer free creative workshops for school age kids."/>
    <n v="19500"/>
    <n v="3415"/>
    <x v="1"/>
    <x v="1"/>
    <x v="1"/>
    <x v="0"/>
    <x v="0"/>
    <b v="0"/>
    <x v="1"/>
    <s v="USD"/>
    <b v="1"/>
    <n v="1404348143"/>
    <n v="1401756143"/>
    <b v="0"/>
    <n v="27"/>
    <b v="0"/>
    <n v="18"/>
    <n v="126.48148148148148"/>
    <x v="1"/>
    <s v="makerspaces"/>
    <x v="1322"/>
    <d v="2014-07-03T00:42:23"/>
    <s v="technology/makerspaces"/>
  </r>
  <r>
    <n v="1323"/>
    <s v="Wavegarden in Marbella (MÃ¡laga)"/>
    <s v="Wavegarden is the worldâ€™s longest man-made wave that creates ideal conditions for surfing. Help us and let's open one in Malaga!!"/>
    <n v="8000000"/>
    <n v="1100"/>
    <x v="1"/>
    <x v="1"/>
    <x v="1"/>
    <x v="0"/>
    <x v="0"/>
    <b v="0"/>
    <x v="14"/>
    <s v="EUR"/>
    <b v="0"/>
    <n v="1443121765"/>
    <n v="1440529765"/>
    <b v="0"/>
    <n v="2"/>
    <b v="0"/>
    <n v="0"/>
    <n v="550"/>
    <x v="1"/>
    <s v="makerspaces"/>
    <x v="1323"/>
    <d v="2015-09-24T19:09:25"/>
    <s v="technology/makerspaces"/>
  </r>
  <r>
    <n v="1324"/>
    <s v="DIY Garage"/>
    <s v="A do-it-yourself auto garage in Des Moines, Iowa where people can learn how to work on cars &amp; those who know can share their knowledge."/>
    <n v="40000"/>
    <n v="132"/>
    <x v="1"/>
    <x v="1"/>
    <x v="1"/>
    <x v="0"/>
    <x v="0"/>
    <b v="0"/>
    <x v="1"/>
    <s v="USD"/>
    <b v="1"/>
    <n v="1425081694"/>
    <n v="1422489694"/>
    <b v="0"/>
    <n v="3"/>
    <b v="0"/>
    <n v="0"/>
    <n v="44"/>
    <x v="1"/>
    <s v="makerspaces"/>
    <x v="1324"/>
    <d v="2015-02-28T00:01:34"/>
    <s v="technology/makerspaces"/>
  </r>
  <r>
    <n v="1325"/>
    <s v="iHeart Pillow"/>
    <s v="iHeartPillow, Connecting loved ones"/>
    <n v="32000"/>
    <n v="276"/>
    <x v="1"/>
    <x v="1"/>
    <x v="1"/>
    <x v="0"/>
    <x v="0"/>
    <b v="0"/>
    <x v="14"/>
    <s v="EUR"/>
    <b v="0"/>
    <n v="1459915491"/>
    <n v="1457327091"/>
    <b v="0"/>
    <n v="4"/>
    <b v="0"/>
    <n v="1"/>
    <n v="69"/>
    <x v="1"/>
    <s v="makerspaces"/>
    <x v="1325"/>
    <d v="2016-04-06T04:04:51"/>
    <s v="technology/makerspaces"/>
  </r>
  <r>
    <n v="1326"/>
    <s v="Jolly's Hot Dogs An All-Beef Coney Dog"/>
    <s v="Jolly's Hot Dogs: A beef hot dog topped with deliciously seasoned ground beef, mustard and minced onions."/>
    <n v="8000"/>
    <n v="55"/>
    <x v="1"/>
    <x v="1"/>
    <x v="1"/>
    <x v="0"/>
    <x v="0"/>
    <b v="0"/>
    <x v="1"/>
    <s v="USD"/>
    <b v="1"/>
    <n v="1405027750"/>
    <n v="1402867750"/>
    <b v="0"/>
    <n v="2"/>
    <b v="0"/>
    <n v="1"/>
    <n v="27.5"/>
    <x v="5"/>
    <s v="food trucks"/>
    <x v="1326"/>
    <d v="2014-07-10T21:29:10"/>
    <s v="food/food trucks"/>
  </r>
  <r>
    <n v="1327"/>
    <s v="Toastie's Gourmet Toast"/>
    <s v="Gourmet Toast is the culinary combination, neigh, perfection of America's most under-utilized snack: Toast."/>
    <n v="6000"/>
    <n v="1698"/>
    <x v="1"/>
    <x v="1"/>
    <x v="1"/>
    <x v="0"/>
    <x v="0"/>
    <b v="0"/>
    <x v="1"/>
    <s v="USD"/>
    <b v="1"/>
    <n v="1416635940"/>
    <n v="1413838540"/>
    <b v="0"/>
    <n v="20"/>
    <b v="0"/>
    <n v="28"/>
    <n v="84.9"/>
    <x v="5"/>
    <s v="food trucks"/>
    <x v="1327"/>
    <d v="2014-11-22T05:59:00"/>
    <s v="food/food trucks"/>
  </r>
  <r>
    <n v="1328"/>
    <s v="Just Cereal - Mobile Cereal Bar"/>
    <s v="Cereal isn't only for breakfast! Help me bring cereal to the 92% of Americans who eat cereal everyday. Out of the home and to you!"/>
    <n v="15000"/>
    <n v="36"/>
    <x v="1"/>
    <x v="1"/>
    <x v="1"/>
    <x v="0"/>
    <x v="0"/>
    <b v="0"/>
    <x v="1"/>
    <s v="USD"/>
    <b v="1"/>
    <n v="1425233240"/>
    <n v="1422641240"/>
    <b v="0"/>
    <n v="3"/>
    <b v="0"/>
    <n v="0"/>
    <n v="12"/>
    <x v="5"/>
    <s v="food trucks"/>
    <x v="1328"/>
    <d v="2015-03-01T18:07:20"/>
    <s v="food/food trucks"/>
  </r>
  <r>
    <n v="1329"/>
    <s v="Ain't No Thang..."/>
    <s v="Not all wings are created equal. We believe ours take flight above the rest. Come judge for yourself. To us it Ain't No Thang..."/>
    <n v="70000"/>
    <n v="800"/>
    <x v="1"/>
    <x v="1"/>
    <x v="1"/>
    <x v="0"/>
    <x v="0"/>
    <b v="0"/>
    <x v="1"/>
    <s v="USD"/>
    <b v="1"/>
    <n v="1407621425"/>
    <n v="1404165425"/>
    <b v="0"/>
    <n v="4"/>
    <b v="0"/>
    <n v="1"/>
    <n v="200"/>
    <x v="5"/>
    <s v="food trucks"/>
    <x v="1329"/>
    <d v="2014-08-09T21:57:05"/>
    <s v="food/food trucks"/>
  </r>
  <r>
    <n v="1330"/>
    <s v="Nana's Home Cooking on Wheels"/>
    <s v="Home cooked meals made by Nana. Indiana's famous tenderloin sandwiches, Nana's homemade cole slaw and so much more."/>
    <n v="50000"/>
    <n v="10"/>
    <x v="1"/>
    <x v="1"/>
    <x v="1"/>
    <x v="0"/>
    <x v="0"/>
    <b v="0"/>
    <x v="1"/>
    <s v="USD"/>
    <b v="1"/>
    <n v="1430149330"/>
    <n v="1424968930"/>
    <b v="0"/>
    <n v="1"/>
    <b v="0"/>
    <n v="0"/>
    <n v="10"/>
    <x v="5"/>
    <s v="food trucks"/>
    <x v="1330"/>
    <d v="2015-04-27T15:42:10"/>
    <s v="food/food trucks"/>
  </r>
  <r>
    <n v="1331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x v="1"/>
    <x v="0"/>
    <x v="0"/>
    <b v="0"/>
    <x v="1"/>
    <s v="USD"/>
    <b v="1"/>
    <n v="1412119423"/>
    <n v="1410391423"/>
    <b v="0"/>
    <n v="0"/>
    <b v="0"/>
    <n v="0"/>
    <e v="#DIV/0!"/>
    <x v="5"/>
    <s v="food trucks"/>
    <x v="1331"/>
    <d v="2014-09-30T23:23:43"/>
    <s v="food/food trucks"/>
  </r>
  <r>
    <n v="1332"/>
    <s v="Munch Wagon"/>
    <s v="Your American Pizzas, Wings, Stuffed Gouda Burger, Sweet &amp; Russet Potato Fries served on a food Truck!!"/>
    <n v="15000"/>
    <n v="0"/>
    <x v="1"/>
    <x v="1"/>
    <x v="1"/>
    <x v="0"/>
    <x v="0"/>
    <b v="0"/>
    <x v="1"/>
    <s v="USD"/>
    <b v="1"/>
    <n v="1435591318"/>
    <n v="1432999318"/>
    <b v="0"/>
    <n v="0"/>
    <b v="0"/>
    <n v="0"/>
    <e v="#DIV/0!"/>
    <x v="5"/>
    <s v="food trucks"/>
    <x v="1332"/>
    <d v="2015-06-29T15:21:58"/>
    <s v="food/food trucks"/>
  </r>
  <r>
    <n v="1333"/>
    <s v="Mac N Cheez Food Truck"/>
    <s v="The amazing gourmet Mac N Cheez Food Truck Campaigne!"/>
    <n v="50000"/>
    <n v="74"/>
    <x v="1"/>
    <x v="1"/>
    <x v="1"/>
    <x v="0"/>
    <x v="0"/>
    <b v="0"/>
    <x v="1"/>
    <s v="USD"/>
    <b v="1"/>
    <n v="1424746800"/>
    <n v="1422067870"/>
    <b v="0"/>
    <n v="14"/>
    <b v="0"/>
    <n v="0"/>
    <n v="5.2857142857142856"/>
    <x v="5"/>
    <s v="food trucks"/>
    <x v="1333"/>
    <d v="2015-02-24T03:00:00"/>
    <s v="food/food trucks"/>
  </r>
  <r>
    <n v="1334"/>
    <s v="Mouth Watering Mobile Restaurant"/>
    <s v="I am creating a high quality, local product only, concession trailer for local and remote events. Dearborn Brand, Winter's Brand, more."/>
    <n v="35000"/>
    <n v="1"/>
    <x v="1"/>
    <x v="1"/>
    <x v="1"/>
    <x v="0"/>
    <x v="0"/>
    <b v="0"/>
    <x v="1"/>
    <s v="USD"/>
    <b v="1"/>
    <n v="1469919890"/>
    <n v="1467327890"/>
    <b v="0"/>
    <n v="1"/>
    <b v="0"/>
    <n v="0"/>
    <n v="1"/>
    <x v="5"/>
    <s v="food trucks"/>
    <x v="1334"/>
    <d v="2016-07-30T23:04:50"/>
    <s v="food/food trucks"/>
  </r>
  <r>
    <n v="1335"/>
    <s v="Help 2 Fat 2 Fly, with our Restaurant!"/>
    <s v="The stuffed chicken wing originators need YOUR help starting a restaurant so our AMAZING wings will be available to you 7 days a week!"/>
    <n v="80000"/>
    <n v="8586"/>
    <x v="1"/>
    <x v="1"/>
    <x v="1"/>
    <x v="0"/>
    <x v="0"/>
    <b v="0"/>
    <x v="1"/>
    <s v="USD"/>
    <b v="1"/>
    <n v="1433298676"/>
    <n v="1429410676"/>
    <b v="0"/>
    <n v="118"/>
    <b v="0"/>
    <n v="11"/>
    <n v="72.762711864406782"/>
    <x v="5"/>
    <s v="food trucks"/>
    <x v="1335"/>
    <d v="2015-06-03T02:31:16"/>
    <s v="food/food trucks"/>
  </r>
  <r>
    <n v="1336"/>
    <s v="Cook"/>
    <s v="A Great New local Food Truck serving up ethnic fusion inspired eats in Ottawa."/>
    <n v="65000"/>
    <n v="35"/>
    <x v="1"/>
    <x v="1"/>
    <x v="1"/>
    <x v="0"/>
    <x v="0"/>
    <b v="0"/>
    <x v="2"/>
    <s v="CAD"/>
    <b v="1"/>
    <n v="1431278557"/>
    <n v="1427390557"/>
    <b v="0"/>
    <n v="2"/>
    <b v="0"/>
    <n v="0"/>
    <n v="17.5"/>
    <x v="5"/>
    <s v="food trucks"/>
    <x v="1336"/>
    <d v="2015-05-10T17:22:37"/>
    <s v="food/food trucks"/>
  </r>
  <r>
    <n v="1337"/>
    <s v="&quot;Sami j's Food Truck&quot;"/>
    <s v="Our food truck will bring you -_x000a_                       Fast, Fresh, Food -_x000a_                            Throughout the Omaha area"/>
    <n v="3500"/>
    <n v="25"/>
    <x v="1"/>
    <x v="1"/>
    <x v="1"/>
    <x v="0"/>
    <x v="0"/>
    <b v="0"/>
    <x v="1"/>
    <s v="USD"/>
    <b v="1"/>
    <n v="1427266860"/>
    <n v="1424678460"/>
    <b v="0"/>
    <n v="1"/>
    <b v="0"/>
    <n v="1"/>
    <n v="25"/>
    <x v="5"/>
    <s v="food trucks"/>
    <x v="1337"/>
    <d v="2015-03-25T07:01:00"/>
    <s v="food/food trucks"/>
  </r>
  <r>
    <n v="1338"/>
    <s v="Chili dog"/>
    <s v="I want to start a food truck that specializes in chili cheese dogs, using new kinds of meats, cheeses and toppings you wouldn't imagine"/>
    <n v="5000"/>
    <n v="40"/>
    <x v="1"/>
    <x v="1"/>
    <x v="1"/>
    <x v="0"/>
    <x v="0"/>
    <b v="0"/>
    <x v="1"/>
    <s v="USD"/>
    <b v="1"/>
    <n v="1407899966"/>
    <n v="1405307966"/>
    <b v="0"/>
    <n v="3"/>
    <b v="0"/>
    <n v="1"/>
    <n v="13.333333333333334"/>
    <x v="5"/>
    <s v="food trucks"/>
    <x v="1338"/>
    <d v="2014-08-13T03:19:26"/>
    <s v="food/food trucks"/>
  </r>
  <r>
    <n v="1339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x v="1"/>
    <x v="0"/>
    <x v="0"/>
    <b v="0"/>
    <x v="1"/>
    <s v="USD"/>
    <b v="1"/>
    <n v="1411701739"/>
    <n v="1409109739"/>
    <b v="0"/>
    <n v="1"/>
    <b v="0"/>
    <n v="0"/>
    <n v="1"/>
    <x v="5"/>
    <s v="food trucks"/>
    <x v="1339"/>
    <d v="2014-09-26T03:22:19"/>
    <s v="food/food trucks"/>
  </r>
  <r>
    <n v="1340"/>
    <s v="Fat daddy mac food truck"/>
    <s v="I am creating food magic on the go! Amazing food isn't just for sitdown restaraunts anymore!"/>
    <n v="15000"/>
    <n v="71"/>
    <x v="1"/>
    <x v="1"/>
    <x v="1"/>
    <x v="0"/>
    <x v="0"/>
    <b v="0"/>
    <x v="1"/>
    <s v="USD"/>
    <b v="1"/>
    <n v="1428981718"/>
    <n v="1423801318"/>
    <b v="0"/>
    <n v="3"/>
    <b v="0"/>
    <n v="0"/>
    <n v="23.666666666666668"/>
    <x v="5"/>
    <s v="food trucks"/>
    <x v="1340"/>
    <d v="2015-04-14T03:21:58"/>
    <s v="food/food trucks"/>
  </r>
  <r>
    <n v="1341"/>
    <s v="The Military Moms Food Truck"/>
    <s v="The dream to own a food truck, rolling wherever the army sends me, hiring other military spouses and veterans alike! Giving back!"/>
    <n v="60000"/>
    <n v="3390"/>
    <x v="1"/>
    <x v="1"/>
    <x v="1"/>
    <x v="0"/>
    <x v="0"/>
    <b v="0"/>
    <x v="1"/>
    <s v="USD"/>
    <b v="1"/>
    <n v="1419538560"/>
    <n v="1416600960"/>
    <b v="0"/>
    <n v="38"/>
    <b v="0"/>
    <n v="6"/>
    <n v="89.21052631578948"/>
    <x v="5"/>
    <s v="food trucks"/>
    <x v="1341"/>
    <d v="2014-12-25T20:16:00"/>
    <s v="food/food trucks"/>
  </r>
  <r>
    <n v="1342"/>
    <s v="Dough Heads Food Truck: waffles stuffed with sweet + savory"/>
    <s v="Stuffed waffles made from Dough. Sweet, savory, salty and then stuffed with meats, fruits, and sauces!"/>
    <n v="23000"/>
    <n v="6061"/>
    <x v="1"/>
    <x v="1"/>
    <x v="1"/>
    <x v="0"/>
    <x v="0"/>
    <b v="0"/>
    <x v="1"/>
    <s v="USD"/>
    <b v="1"/>
    <n v="1438552800"/>
    <n v="1435876423"/>
    <b v="0"/>
    <n v="52"/>
    <b v="0"/>
    <n v="26"/>
    <n v="116.55769230769231"/>
    <x v="5"/>
    <s v="food trucks"/>
    <x v="1342"/>
    <d v="2015-08-02T22:00:00"/>
    <s v="food/food trucks"/>
  </r>
  <r>
    <n v="1343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x v="1"/>
    <x v="0"/>
    <x v="0"/>
    <b v="0"/>
    <x v="1"/>
    <s v="USD"/>
    <b v="1"/>
    <n v="1403904808"/>
    <n v="1401312808"/>
    <b v="0"/>
    <n v="2"/>
    <b v="0"/>
    <n v="0"/>
    <n v="13.005000000000001"/>
    <x v="5"/>
    <s v="food trucks"/>
    <x v="1343"/>
    <d v="2014-06-27T21:33:28"/>
    <s v="food/food trucks"/>
  </r>
  <r>
    <n v="1344"/>
    <s v="my bakery truck"/>
    <s v="Hi, I want make my first bakery. Food truck was great, but I not have a car licence. So, help me to be my dream!"/>
    <n v="2"/>
    <n v="0"/>
    <x v="1"/>
    <x v="1"/>
    <x v="1"/>
    <x v="0"/>
    <x v="0"/>
    <b v="0"/>
    <x v="2"/>
    <s v="CAD"/>
    <b v="1"/>
    <n v="1407533463"/>
    <n v="1404941463"/>
    <b v="0"/>
    <n v="0"/>
    <b v="0"/>
    <n v="0"/>
    <e v="#DIV/0!"/>
    <x v="5"/>
    <s v="food trucks"/>
    <x v="1344"/>
    <d v="2014-08-08T21:31:03"/>
    <s v="food/food trucks"/>
  </r>
  <r>
    <n v="1345"/>
    <s v="Holly's Hot Stuff"/>
    <s v="I currently own and operate a hot dog cart. I am hoping to purchase a used food truck so I can do business year round!"/>
    <n v="9999"/>
    <n v="70"/>
    <x v="1"/>
    <x v="1"/>
    <x v="1"/>
    <x v="0"/>
    <x v="0"/>
    <b v="0"/>
    <x v="1"/>
    <s v="USD"/>
    <b v="1"/>
    <n v="1411073972"/>
    <n v="1408481972"/>
    <b v="0"/>
    <n v="4"/>
    <b v="0"/>
    <n v="1"/>
    <n v="17.5"/>
    <x v="5"/>
    <s v="food trucks"/>
    <x v="1345"/>
    <d v="2014-09-18T20:59:32"/>
    <s v="food/food trucks"/>
  </r>
  <r>
    <n v="1346"/>
    <s v="Mrs. Brown and Her Lost Puppy."/>
    <s v="Help me publish my 1st children's book as an aspiring author!"/>
    <n v="8000"/>
    <n v="35"/>
    <x v="1"/>
    <x v="1"/>
    <x v="1"/>
    <x v="0"/>
    <x v="0"/>
    <b v="0"/>
    <x v="1"/>
    <s v="USD"/>
    <b v="1"/>
    <n v="1413770820"/>
    <n v="1412005602"/>
    <b v="0"/>
    <n v="4"/>
    <b v="0"/>
    <n v="0"/>
    <n v="8.75"/>
    <x v="4"/>
    <s v="children's books"/>
    <x v="1346"/>
    <d v="2014-10-20T02:07:00"/>
    <s v="publishing/children's books"/>
  </r>
  <r>
    <n v="1347"/>
    <s v="What a Zoo!"/>
    <s v="The pachyderms at the Denver Zoo are moving. Follow along on the convoluted journey to their new home."/>
    <n v="2500"/>
    <n v="731"/>
    <x v="1"/>
    <x v="1"/>
    <x v="1"/>
    <x v="0"/>
    <x v="0"/>
    <b v="0"/>
    <x v="1"/>
    <s v="USD"/>
    <b v="1"/>
    <n v="1337102187"/>
    <n v="1335892587"/>
    <b v="0"/>
    <n v="18"/>
    <b v="0"/>
    <n v="29"/>
    <n v="40.611111111111114"/>
    <x v="4"/>
    <s v="children's books"/>
    <x v="1347"/>
    <d v="2012-05-15T17:16:27"/>
    <s v="publishing/children's books"/>
  </r>
  <r>
    <n v="1348"/>
    <s v="St. Nick Jr"/>
    <s v="One Christmas every child was naughty, and Santa's son _x000a_St. Nick Jr sacrifices all his gifts over his whole life, for the children"/>
    <n v="5999"/>
    <n v="0"/>
    <x v="1"/>
    <x v="1"/>
    <x v="1"/>
    <x v="0"/>
    <x v="0"/>
    <b v="0"/>
    <x v="1"/>
    <s v="USD"/>
    <b v="1"/>
    <n v="1476863607"/>
    <n v="1474271607"/>
    <b v="0"/>
    <n v="0"/>
    <b v="0"/>
    <n v="0"/>
    <e v="#DIV/0!"/>
    <x v="4"/>
    <s v="children's books"/>
    <x v="1348"/>
    <d v="2016-10-19T07:53:27"/>
    <s v="publishing/children's books"/>
  </r>
  <r>
    <n v="1349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x v="1"/>
    <x v="0"/>
    <x v="0"/>
    <b v="0"/>
    <x v="1"/>
    <s v="USD"/>
    <b v="1"/>
    <n v="1330478998"/>
    <n v="1327886998"/>
    <b v="0"/>
    <n v="22"/>
    <b v="0"/>
    <n v="5"/>
    <n v="37.954545454545453"/>
    <x v="4"/>
    <s v="children's books"/>
    <x v="1349"/>
    <d v="2012-02-29T01:29:58"/>
    <s v="publishing/children's books"/>
  </r>
  <r>
    <n v="1350"/>
    <s v="SERENDIPITY'S Pumpkin Pie Surprise"/>
    <s v="A spunky little girl, driven by a love of pumpkin pie, overcomes her fears and serendipitiously discovers what she'll be for Halloween"/>
    <n v="8000"/>
    <n v="1751"/>
    <x v="1"/>
    <x v="1"/>
    <x v="1"/>
    <x v="0"/>
    <x v="0"/>
    <b v="0"/>
    <x v="1"/>
    <s v="USD"/>
    <b v="1"/>
    <n v="1342309368"/>
    <n v="1337125368"/>
    <b v="0"/>
    <n v="49"/>
    <b v="0"/>
    <n v="22"/>
    <n v="35.734693877551024"/>
    <x v="4"/>
    <s v="children's books"/>
    <x v="1350"/>
    <d v="2012-07-14T23:42:48"/>
    <s v="publishing/children's books"/>
  </r>
  <r>
    <n v="1351"/>
    <s v="How many marbles do YOU have?"/>
    <s v="An easy fun way for children to understand the physical limitations of someone with CFIDS and Fibromyalgia using marbles and a jar."/>
    <n v="3000"/>
    <n v="801"/>
    <x v="1"/>
    <x v="1"/>
    <x v="1"/>
    <x v="0"/>
    <x v="0"/>
    <b v="0"/>
    <x v="1"/>
    <s v="USD"/>
    <b v="1"/>
    <n v="1409337911"/>
    <n v="1406745911"/>
    <b v="0"/>
    <n v="19"/>
    <b v="0"/>
    <n v="27"/>
    <n v="42.157894736842103"/>
    <x v="4"/>
    <s v="children's books"/>
    <x v="1351"/>
    <d v="2014-08-29T18:45:11"/>
    <s v="publishing/children's books"/>
  </r>
  <r>
    <n v="1352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x v="1"/>
    <x v="0"/>
    <x v="0"/>
    <b v="0"/>
    <x v="1"/>
    <s v="USD"/>
    <b v="1"/>
    <n v="1339816200"/>
    <n v="1337095997"/>
    <b v="0"/>
    <n v="4"/>
    <b v="0"/>
    <n v="28"/>
    <n v="35"/>
    <x v="4"/>
    <s v="children's books"/>
    <x v="1352"/>
    <d v="2012-06-16T03:10:00"/>
    <s v="publishing/children's books"/>
  </r>
  <r>
    <n v="1353"/>
    <s v="Native American Language Book for Children"/>
    <s v="Interactive Book with Audio to learn the Ojibwe Language for Children.  Website, Ebook and more!"/>
    <n v="5000"/>
    <n v="53"/>
    <x v="1"/>
    <x v="1"/>
    <x v="1"/>
    <x v="0"/>
    <x v="0"/>
    <b v="0"/>
    <x v="1"/>
    <s v="USD"/>
    <b v="1"/>
    <n v="1472835802"/>
    <n v="1470243802"/>
    <b v="0"/>
    <n v="4"/>
    <b v="0"/>
    <n v="1"/>
    <n v="13.25"/>
    <x v="4"/>
    <s v="children's books"/>
    <x v="1353"/>
    <d v="2016-09-02T17:03:22"/>
    <s v="publishing/children's books"/>
  </r>
  <r>
    <n v="1354"/>
    <s v="A Tree is a Tree, no matter what you see.  CHILDREN'S BOOK"/>
    <s v="Self-publishing my children's book."/>
    <n v="10000"/>
    <n v="110"/>
    <x v="1"/>
    <x v="1"/>
    <x v="1"/>
    <x v="0"/>
    <x v="0"/>
    <b v="0"/>
    <x v="1"/>
    <s v="USD"/>
    <b v="1"/>
    <n v="1428171037"/>
    <n v="1425582637"/>
    <b v="0"/>
    <n v="2"/>
    <b v="0"/>
    <n v="1"/>
    <n v="55"/>
    <x v="4"/>
    <s v="children's books"/>
    <x v="1354"/>
    <d v="2015-04-04T18:10:37"/>
    <s v="publishing/children's books"/>
  </r>
  <r>
    <n v="1355"/>
    <s v="My Child, My Blessing"/>
    <s v="This is a journal where parents daily write something positive about their child.  Places for pictures, too."/>
    <n v="1999"/>
    <n v="0"/>
    <x v="1"/>
    <x v="1"/>
    <x v="1"/>
    <x v="0"/>
    <x v="0"/>
    <b v="0"/>
    <x v="1"/>
    <s v="USD"/>
    <b v="1"/>
    <n v="1341086400"/>
    <n v="1340055345"/>
    <b v="0"/>
    <n v="0"/>
    <b v="0"/>
    <n v="0"/>
    <e v="#DIV/0!"/>
    <x v="4"/>
    <s v="children's books"/>
    <x v="1355"/>
    <d v="2012-06-30T20:00:00"/>
    <s v="publishing/children's books"/>
  </r>
  <r>
    <n v="1356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x v="1"/>
    <x v="0"/>
    <x v="0"/>
    <b v="0"/>
    <x v="1"/>
    <s v="USD"/>
    <b v="1"/>
    <n v="1403039842"/>
    <n v="1397855842"/>
    <b v="0"/>
    <n v="0"/>
    <b v="0"/>
    <n v="0"/>
    <e v="#DIV/0!"/>
    <x v="4"/>
    <s v="children's books"/>
    <x v="1356"/>
    <d v="2014-06-17T21:17:22"/>
    <s v="publishing/children's books"/>
  </r>
  <r>
    <n v="1357"/>
    <s v="An Ordinary Toad's Extraordinary Night!"/>
    <s v="Andrew wonders if his life would be more exciting if he'd been hatched a frog. Shiny and green just seems more exciting to him. Until.."/>
    <n v="4800"/>
    <n v="550"/>
    <x v="1"/>
    <x v="1"/>
    <x v="1"/>
    <x v="0"/>
    <x v="0"/>
    <b v="0"/>
    <x v="1"/>
    <s v="USD"/>
    <b v="1"/>
    <n v="1324232504"/>
    <n v="1320776504"/>
    <b v="0"/>
    <n v="14"/>
    <b v="0"/>
    <n v="11"/>
    <n v="39.285714285714285"/>
    <x v="4"/>
    <s v="children's books"/>
    <x v="1357"/>
    <d v="2011-12-18T18:21:44"/>
    <s v="publishing/children's books"/>
  </r>
  <r>
    <n v="1358"/>
    <s v="Dust Bunnies &amp; the Carpet Rat publishing push"/>
    <s v="Written by my daughter and myself, illustrated by Jack Wiens. Everything is complete except for publishing."/>
    <n v="2000"/>
    <n v="380"/>
    <x v="1"/>
    <x v="1"/>
    <x v="1"/>
    <x v="0"/>
    <x v="0"/>
    <b v="0"/>
    <x v="1"/>
    <s v="USD"/>
    <b v="1"/>
    <n v="1346017023"/>
    <n v="1343425023"/>
    <b v="0"/>
    <n v="8"/>
    <b v="0"/>
    <n v="19"/>
    <n v="47.5"/>
    <x v="4"/>
    <s v="children's books"/>
    <x v="1358"/>
    <d v="2012-08-26T21:37:03"/>
    <s v="publishing/children's books"/>
  </r>
  <r>
    <n v="1359"/>
    <s v="From here...to there!"/>
    <s v="I have been a writer all my life. But until recently never a parent. I want to write a children book for my children, and yours!"/>
    <n v="10000"/>
    <n v="0"/>
    <x v="1"/>
    <x v="1"/>
    <x v="1"/>
    <x v="0"/>
    <x v="0"/>
    <b v="0"/>
    <x v="1"/>
    <s v="USD"/>
    <b v="1"/>
    <n v="1410448551"/>
    <n v="1407856551"/>
    <b v="0"/>
    <n v="0"/>
    <b v="0"/>
    <n v="0"/>
    <e v="#DIV/0!"/>
    <x v="4"/>
    <s v="children's books"/>
    <x v="1359"/>
    <d v="2014-09-11T15:15:51"/>
    <s v="publishing/children's books"/>
  </r>
  <r>
    <n v="1360"/>
    <s v="Children's book app: &quot;The story of Setanta&quot;"/>
    <s v="Colourful and imaginative book app for children, will be relished especially by those with Irish roots."/>
    <n v="500"/>
    <n v="260"/>
    <x v="1"/>
    <x v="1"/>
    <x v="1"/>
    <x v="0"/>
    <x v="0"/>
    <b v="0"/>
    <x v="15"/>
    <s v="EUR"/>
    <b v="0"/>
    <n v="1428519527"/>
    <n v="1425927527"/>
    <b v="0"/>
    <n v="15"/>
    <b v="0"/>
    <n v="52"/>
    <n v="17.333333333333332"/>
    <x v="4"/>
    <s v="children's books"/>
    <x v="1360"/>
    <d v="2015-04-08T18:58:47"/>
    <s v="publishing/children's books"/>
  </r>
  <r>
    <n v="1361"/>
    <s v="The Most Basic of Truths"/>
    <s v="We all pray to the same God no matter what name we might refer to Him as.  Our children deserve to know this basic truth."/>
    <n v="10000"/>
    <n v="1048"/>
    <x v="1"/>
    <x v="1"/>
    <x v="1"/>
    <x v="0"/>
    <x v="0"/>
    <b v="0"/>
    <x v="1"/>
    <s v="USD"/>
    <b v="1"/>
    <n v="1389476201"/>
    <n v="1386884201"/>
    <b v="0"/>
    <n v="33"/>
    <b v="0"/>
    <n v="10"/>
    <n v="31.757575757575758"/>
    <x v="4"/>
    <s v="children's books"/>
    <x v="1361"/>
    <d v="2014-01-11T21:36:41"/>
    <s v="publishing/children's books"/>
  </r>
  <r>
    <n v="1362"/>
    <s v="C is for Crooked"/>
    <s v="A children's letter book that Lampoons Hillary Clinton"/>
    <n v="1500"/>
    <n v="10"/>
    <x v="1"/>
    <x v="1"/>
    <x v="1"/>
    <x v="0"/>
    <x v="0"/>
    <b v="0"/>
    <x v="1"/>
    <s v="USD"/>
    <b v="1"/>
    <n v="1470498332"/>
    <n v="1469202332"/>
    <b v="0"/>
    <n v="2"/>
    <b v="0"/>
    <n v="1"/>
    <n v="5"/>
    <x v="4"/>
    <s v="children's books"/>
    <x v="1362"/>
    <d v="2016-08-06T15:45:32"/>
    <s v="publishing/children's books"/>
  </r>
  <r>
    <n v="1363"/>
    <s v="Printing Soraya Yvette's Children's books"/>
    <s v="Water Bomb Fight, Swooped &amp; Moon You Are Unique by Soraya Yvette are Christ centred Aussie outdoor fun adventure books for tween/teens"/>
    <n v="2000"/>
    <n v="234"/>
    <x v="1"/>
    <x v="1"/>
    <x v="1"/>
    <x v="0"/>
    <x v="0"/>
    <b v="0"/>
    <x v="5"/>
    <s v="AUD"/>
    <b v="1"/>
    <n v="1476095783"/>
    <n v="1474886183"/>
    <b v="0"/>
    <n v="6"/>
    <b v="0"/>
    <n v="12"/>
    <n v="39"/>
    <x v="4"/>
    <s v="children's books"/>
    <x v="1363"/>
    <d v="2016-10-10T10:36:23"/>
    <s v="publishing/children's books"/>
  </r>
  <r>
    <n v="1364"/>
    <s v="Bunyip Magic - Epic kids Adventures of the Mythical Bunyip!"/>
    <s v="READY TO PRINT. A fun 38 page full color, hand illustrated children's book based on Australian animals and Indigenous Legends."/>
    <n v="1000"/>
    <n v="105"/>
    <x v="1"/>
    <x v="1"/>
    <x v="1"/>
    <x v="0"/>
    <x v="0"/>
    <b v="0"/>
    <x v="5"/>
    <s v="AUD"/>
    <b v="1"/>
    <n v="1468658866"/>
    <n v="1464943666"/>
    <b v="0"/>
    <n v="2"/>
    <b v="0"/>
    <n v="11"/>
    <n v="52.5"/>
    <x v="4"/>
    <s v="children's books"/>
    <x v="1364"/>
    <d v="2016-07-16T08:47:46"/>
    <s v="publishing/children's books"/>
  </r>
  <r>
    <n v="1365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x v="1"/>
    <x v="0"/>
    <x v="0"/>
    <b v="0"/>
    <x v="3"/>
    <s v="GBP"/>
    <b v="0"/>
    <n v="1371726258"/>
    <n v="1369134258"/>
    <b v="0"/>
    <n v="0"/>
    <b v="0"/>
    <n v="0"/>
    <e v="#DIV/0!"/>
    <x v="4"/>
    <s v="children's books"/>
    <x v="1365"/>
    <d v="2013-06-20T11:04:18"/>
    <s v="publishing/children's books"/>
  </r>
  <r>
    <n v="1366"/>
    <s v="Learn U.S. Geography: Dreaming my way across The U.S."/>
    <s v="Help me give away 500 copies of my picture book so more kids will know US geography!"/>
    <n v="5000"/>
    <n v="36"/>
    <x v="1"/>
    <x v="1"/>
    <x v="1"/>
    <x v="0"/>
    <x v="0"/>
    <b v="0"/>
    <x v="1"/>
    <s v="USD"/>
    <b v="1"/>
    <n v="1357176693"/>
    <n v="1354584693"/>
    <b v="0"/>
    <n v="4"/>
    <b v="0"/>
    <n v="1"/>
    <n v="9"/>
    <x v="4"/>
    <s v="children's books"/>
    <x v="1366"/>
    <d v="2013-01-03T01:31:33"/>
    <s v="publishing/children's books"/>
  </r>
  <r>
    <n v="1367"/>
    <s v="How to Create Your Own Magic World. Toy-making guide."/>
    <s v="How-to book of toys and games constructed from materials found in nature, recyclable and easily available."/>
    <n v="3250"/>
    <n v="25"/>
    <x v="1"/>
    <x v="1"/>
    <x v="1"/>
    <x v="0"/>
    <x v="0"/>
    <b v="0"/>
    <x v="1"/>
    <s v="USD"/>
    <b v="1"/>
    <n v="1332114795"/>
    <n v="1326934395"/>
    <b v="0"/>
    <n v="1"/>
    <b v="0"/>
    <n v="1"/>
    <n v="25"/>
    <x v="4"/>
    <s v="children's books"/>
    <x v="1367"/>
    <d v="2012-03-18T23:53:15"/>
    <s v="publishing/children's books"/>
  </r>
  <r>
    <n v="1368"/>
    <s v="My Christmas Star"/>
    <s v="How Santa finds childrens homes without getting lost by following certain stars."/>
    <n v="39400"/>
    <n v="90"/>
    <x v="1"/>
    <x v="1"/>
    <x v="1"/>
    <x v="0"/>
    <x v="0"/>
    <b v="0"/>
    <x v="1"/>
    <s v="USD"/>
    <b v="1"/>
    <n v="1369403684"/>
    <n v="1365515684"/>
    <b v="0"/>
    <n v="3"/>
    <b v="0"/>
    <n v="0"/>
    <n v="30"/>
    <x v="4"/>
    <s v="children's books"/>
    <x v="1368"/>
    <d v="2013-05-24T13:54:44"/>
    <s v="publishing/children's books"/>
  </r>
  <r>
    <n v="1369"/>
    <s v="A Growing Adventure"/>
    <s v="My Budding Bears are four teddy bears living in an enchanted garden sharing friendship, tea parties and delightful adventures."/>
    <n v="4000"/>
    <n v="45"/>
    <x v="1"/>
    <x v="1"/>
    <x v="1"/>
    <x v="0"/>
    <x v="0"/>
    <b v="0"/>
    <x v="1"/>
    <s v="USD"/>
    <b v="1"/>
    <n v="1338404400"/>
    <n v="1335855631"/>
    <b v="0"/>
    <n v="4"/>
    <b v="0"/>
    <n v="1"/>
    <n v="11.25"/>
    <x v="4"/>
    <s v="children's books"/>
    <x v="1369"/>
    <d v="2012-05-30T19:00:00"/>
    <s v="publishing/children's books"/>
  </r>
  <r>
    <n v="1370"/>
    <s v="A Story Book For Kids: Technology and Everyday Life"/>
    <s v="I am writing an illustrated book for children ages 3 to 7 that meshes technology in everyday life stories."/>
    <n v="4000"/>
    <n v="0"/>
    <x v="1"/>
    <x v="1"/>
    <x v="1"/>
    <x v="0"/>
    <x v="0"/>
    <b v="0"/>
    <x v="1"/>
    <s v="USD"/>
    <b v="1"/>
    <n v="1351432428"/>
    <n v="1350050028"/>
    <b v="0"/>
    <n v="0"/>
    <b v="0"/>
    <n v="0"/>
    <e v="#DIV/0!"/>
    <x v="4"/>
    <s v="children's books"/>
    <x v="1370"/>
    <d v="2012-10-28T13:53:48"/>
    <s v="publishing/children's books"/>
  </r>
  <r>
    <n v="1371"/>
    <s v="Jambie"/>
    <s v="Jambie is a children's book geared towards kids ages 4-9 years of age. This book teaches young children about making wise decisions."/>
    <n v="5000"/>
    <n v="100"/>
    <x v="1"/>
    <x v="1"/>
    <x v="1"/>
    <x v="0"/>
    <x v="0"/>
    <b v="0"/>
    <x v="1"/>
    <s v="USD"/>
    <b v="1"/>
    <n v="1313078518"/>
    <n v="1310486518"/>
    <b v="0"/>
    <n v="4"/>
    <b v="0"/>
    <n v="2"/>
    <n v="25"/>
    <x v="4"/>
    <s v="children's books"/>
    <x v="1371"/>
    <d v="2011-08-11T16:01:58"/>
    <s v="publishing/children's books"/>
  </r>
  <r>
    <n v="1372"/>
    <s v="the Giant Turnip"/>
    <s v="An animated bedtime story with Dedka, Babka and the rest of the family working together on a BIG problem"/>
    <n v="4000"/>
    <n v="34"/>
    <x v="1"/>
    <x v="1"/>
    <x v="1"/>
    <x v="0"/>
    <x v="0"/>
    <b v="0"/>
    <x v="2"/>
    <s v="CAD"/>
    <b v="1"/>
    <n v="1439766050"/>
    <n v="1434582050"/>
    <b v="0"/>
    <n v="3"/>
    <b v="0"/>
    <n v="1"/>
    <n v="11.333333333333334"/>
    <x v="4"/>
    <s v="children's books"/>
    <x v="1372"/>
    <d v="2015-08-16T23:00:50"/>
    <s v="publishing/children's books"/>
  </r>
  <r>
    <n v="1373"/>
    <s v="It's Okay To Wait"/>
    <s v="â€œItâ€™s Okay to Waitâ€ is the story of a father who sits down with his adolescent daughter to have â€œthe talkâ€ about sex."/>
    <n v="7000"/>
    <n v="1002"/>
    <x v="1"/>
    <x v="1"/>
    <x v="1"/>
    <x v="0"/>
    <x v="0"/>
    <b v="0"/>
    <x v="1"/>
    <s v="USD"/>
    <b v="1"/>
    <n v="1333028723"/>
    <n v="1330440323"/>
    <b v="0"/>
    <n v="34"/>
    <b v="0"/>
    <n v="14"/>
    <n v="29.470588235294116"/>
    <x v="4"/>
    <s v="children's books"/>
    <x v="1373"/>
    <d v="2012-03-29T13:45:23"/>
    <s v="publishing/children's books"/>
  </r>
  <r>
    <n v="1374"/>
    <s v="Raph the Ninja Giraffe"/>
    <s v="Raph the Ninja Giraffe is a project that is my 5 year old sons idea, &amp; I am working with him to bring his idea to life."/>
    <n v="800"/>
    <n v="2"/>
    <x v="1"/>
    <x v="1"/>
    <x v="1"/>
    <x v="0"/>
    <x v="0"/>
    <b v="0"/>
    <x v="3"/>
    <s v="GBP"/>
    <b v="0"/>
    <n v="1401997790"/>
    <n v="1397677790"/>
    <b v="0"/>
    <n v="2"/>
    <b v="0"/>
    <n v="0"/>
    <n v="1"/>
    <x v="4"/>
    <s v="children's books"/>
    <x v="1374"/>
    <d v="2014-06-05T19:49:50"/>
    <s v="publishing/children's books"/>
  </r>
  <r>
    <n v="1375"/>
    <s v="The Story Of Circle And Square"/>
    <s v="A story about two friends who part ways because they are different, then reunite after learning they both are made of atoms."/>
    <n v="20000"/>
    <n v="2082.25"/>
    <x v="1"/>
    <x v="1"/>
    <x v="1"/>
    <x v="0"/>
    <x v="0"/>
    <b v="0"/>
    <x v="1"/>
    <s v="USD"/>
    <b v="1"/>
    <n v="1395158130"/>
    <n v="1392569730"/>
    <b v="0"/>
    <n v="33"/>
    <b v="0"/>
    <n v="10"/>
    <n v="63.098484848484851"/>
    <x v="4"/>
    <s v="children's books"/>
    <x v="1375"/>
    <d v="2014-03-18T15:55:30"/>
    <s v="publishing/children's books"/>
  </r>
  <r>
    <n v="1376"/>
    <s v="Hello Vermont (4 Seasons Children's Books)"/>
    <s v="Hello Vermont are books that demonstrate the 4 seasons. Subtitles: Soggy Spring, Sizzling Summer, Fabulous Fall &amp; Winter Wonderland."/>
    <n v="19980"/>
    <n v="0"/>
    <x v="1"/>
    <x v="1"/>
    <x v="1"/>
    <x v="0"/>
    <x v="0"/>
    <b v="0"/>
    <x v="1"/>
    <s v="USD"/>
    <b v="1"/>
    <n v="1359738000"/>
    <n v="1355489140"/>
    <b v="0"/>
    <n v="0"/>
    <b v="0"/>
    <n v="0"/>
    <e v="#DIV/0!"/>
    <x v="4"/>
    <s v="children's books"/>
    <x v="1376"/>
    <d v="2013-02-01T17:00:00"/>
    <s v="publishing/children's books"/>
  </r>
  <r>
    <n v="1377"/>
    <s v="Why Won't This Kid Go To Sleep?!? Goodnight, Kaiden!"/>
    <s v="See the little boy in the photo? Doesn't he look angelic? Wouldn't you like to read his story? Take a look at this......."/>
    <n v="8000"/>
    <n v="0"/>
    <x v="1"/>
    <x v="1"/>
    <x v="1"/>
    <x v="0"/>
    <x v="0"/>
    <b v="0"/>
    <x v="1"/>
    <s v="USD"/>
    <b v="1"/>
    <n v="1381006294"/>
    <n v="1379710294"/>
    <b v="0"/>
    <n v="0"/>
    <b v="0"/>
    <n v="0"/>
    <e v="#DIV/0!"/>
    <x v="4"/>
    <s v="children's books"/>
    <x v="1377"/>
    <d v="2013-10-05T20:51:34"/>
    <s v="publishing/children's books"/>
  </r>
  <r>
    <n v="1378"/>
    <s v="The Boat That Couldn't Float"/>
    <s v="Parents know the pain of rereading bad bedtime stories. I want to write stories that all ages will enjoy"/>
    <n v="530"/>
    <n v="1"/>
    <x v="1"/>
    <x v="1"/>
    <x v="1"/>
    <x v="0"/>
    <x v="0"/>
    <b v="0"/>
    <x v="2"/>
    <s v="CAD"/>
    <b v="1"/>
    <n v="1461530721"/>
    <n v="1460666721"/>
    <b v="0"/>
    <n v="1"/>
    <b v="0"/>
    <n v="0"/>
    <n v="1"/>
    <x v="4"/>
    <s v="children's books"/>
    <x v="1378"/>
    <d v="2016-04-24T20:45:21"/>
    <s v="publishing/children's books"/>
  </r>
  <r>
    <n v="1379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x v="1"/>
    <x v="0"/>
    <x v="0"/>
    <b v="0"/>
    <x v="1"/>
    <s v="USD"/>
    <b v="1"/>
    <n v="1362711728"/>
    <n v="1360119728"/>
    <b v="0"/>
    <n v="13"/>
    <b v="0"/>
    <n v="14"/>
    <n v="43.846153846153847"/>
    <x v="4"/>
    <s v="children's books"/>
    <x v="1379"/>
    <d v="2013-03-08T03:02:08"/>
    <s v="publishing/children's books"/>
  </r>
  <r>
    <n v="1380"/>
    <s v="Kids Radio Klassics and Kids Radio Theatre"/>
    <s v="Kids Radio Theatre is a radio show played on National Pubic Radio to teach children all about theatre every Sunday 20 states."/>
    <n v="5000"/>
    <n v="150"/>
    <x v="1"/>
    <x v="1"/>
    <x v="1"/>
    <x v="0"/>
    <x v="0"/>
    <b v="0"/>
    <x v="1"/>
    <s v="USD"/>
    <b v="1"/>
    <n v="1323994754"/>
    <n v="1321402754"/>
    <b v="0"/>
    <n v="2"/>
    <b v="0"/>
    <n v="3"/>
    <n v="75"/>
    <x v="4"/>
    <s v="children's books"/>
    <x v="1380"/>
    <d v="2011-12-16T00:19:14"/>
    <s v="publishing/children's books"/>
  </r>
  <r>
    <n v="1381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x v="1"/>
    <x v="0"/>
    <x v="0"/>
    <b v="0"/>
    <x v="1"/>
    <s v="USD"/>
    <b v="1"/>
    <n v="1434092876"/>
    <n v="1431414476"/>
    <b v="0"/>
    <n v="36"/>
    <b v="0"/>
    <n v="8"/>
    <n v="45.972222222222221"/>
    <x v="4"/>
    <s v="children's books"/>
    <x v="1381"/>
    <d v="2015-06-12T07:07:56"/>
    <s v="publishing/children's books"/>
  </r>
  <r>
    <n v="1382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x v="1"/>
    <x v="0"/>
    <x v="0"/>
    <b v="0"/>
    <x v="1"/>
    <s v="USD"/>
    <b v="1"/>
    <n v="1437149004"/>
    <n v="1434557004"/>
    <b v="0"/>
    <n v="1"/>
    <b v="0"/>
    <n v="0"/>
    <n v="10"/>
    <x v="4"/>
    <s v="children's books"/>
    <x v="1382"/>
    <d v="2015-07-17T16:03:24"/>
    <s v="publishing/children's books"/>
  </r>
  <r>
    <n v="1383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x v="1"/>
    <x v="0"/>
    <x v="0"/>
    <b v="0"/>
    <x v="1"/>
    <s v="USD"/>
    <b v="1"/>
    <n v="1409009306"/>
    <n v="1406417306"/>
    <b v="0"/>
    <n v="15"/>
    <b v="0"/>
    <n v="26"/>
    <n v="93.666666666666671"/>
    <x v="4"/>
    <s v="children's books"/>
    <x v="1383"/>
    <d v="2014-08-25T23:28:26"/>
    <s v="publishing/children's books"/>
  </r>
  <r>
    <n v="1384"/>
    <s v="Our Moon... A book on life for both parents and children."/>
    <s v="Our Moon is a simple book based on a nightly tradition my mother and youngest son started while I was working away."/>
    <n v="2500"/>
    <n v="53"/>
    <x v="1"/>
    <x v="1"/>
    <x v="1"/>
    <x v="0"/>
    <x v="0"/>
    <b v="0"/>
    <x v="1"/>
    <s v="USD"/>
    <b v="1"/>
    <n v="1448204621"/>
    <n v="1445609021"/>
    <b v="0"/>
    <n v="1"/>
    <b v="0"/>
    <n v="2"/>
    <n v="53"/>
    <x v="4"/>
    <s v="children's books"/>
    <x v="1384"/>
    <d v="2015-11-22T15:03:41"/>
    <s v="publishing/children's books"/>
  </r>
  <r>
    <n v="1385"/>
    <s v="Travel with baby"/>
    <s v="Turn the World with my kids, and then write a book with the advice for traveling with baby"/>
    <n v="100000"/>
    <n v="0"/>
    <x v="1"/>
    <x v="1"/>
    <x v="1"/>
    <x v="0"/>
    <x v="0"/>
    <b v="0"/>
    <x v="8"/>
    <s v="EUR"/>
    <b v="0"/>
    <n v="1489142688"/>
    <n v="1486550688"/>
    <b v="0"/>
    <n v="0"/>
    <b v="0"/>
    <n v="0"/>
    <e v="#DIV/0!"/>
    <x v="4"/>
    <s v="children's books"/>
    <x v="1385"/>
    <d v="2017-03-10T10:44:48"/>
    <s v="publishing/children's books"/>
  </r>
  <r>
    <n v="1386"/>
    <s v="The Dead Loss"/>
    <s v="1920's London; two brothers try to make a name for themselves in the underground crime world but encounter a ruthless Irish mob boss."/>
    <n v="1000"/>
    <n v="10"/>
    <x v="1"/>
    <x v="1"/>
    <x v="1"/>
    <x v="0"/>
    <x v="0"/>
    <b v="0"/>
    <x v="3"/>
    <s v="GBP"/>
    <b v="0"/>
    <n v="1450032297"/>
    <n v="1444844697"/>
    <b v="0"/>
    <n v="1"/>
    <b v="0"/>
    <n v="1"/>
    <n v="10"/>
    <x v="6"/>
    <s v="plays"/>
    <x v="1386"/>
    <d v="2015-12-13T18:44:57"/>
    <s v="theater/plays"/>
  </r>
  <r>
    <n v="1387"/>
    <s v="HIDDEN: The FCO Plays"/>
    <s v="A play performed at the FCO Global Summit on the Preventing Sexual Violence Initiative, hosted by William Hague and Angelina Jolie"/>
    <n v="1500"/>
    <n v="0"/>
    <x v="1"/>
    <x v="1"/>
    <x v="1"/>
    <x v="0"/>
    <x v="0"/>
    <b v="0"/>
    <x v="3"/>
    <s v="GBP"/>
    <b v="0"/>
    <n v="1403348400"/>
    <n v="1401058295"/>
    <b v="0"/>
    <n v="0"/>
    <b v="0"/>
    <n v="0"/>
    <e v="#DIV/0!"/>
    <x v="6"/>
    <s v="plays"/>
    <x v="1387"/>
    <d v="2014-06-21T11:00:00"/>
    <s v="theater/plays"/>
  </r>
  <r>
    <n v="1388"/>
    <s v="Summer Adaptation of Fallen Angels"/>
    <s v="We're high school students directing a film adaptation of the play, Fallen Angels, written by NoÃ«l Coward and set in the 1920's."/>
    <n v="1200"/>
    <n v="0"/>
    <x v="1"/>
    <x v="1"/>
    <x v="1"/>
    <x v="0"/>
    <x v="0"/>
    <b v="0"/>
    <x v="1"/>
    <s v="USD"/>
    <b v="1"/>
    <n v="1465790400"/>
    <n v="1462210950"/>
    <b v="0"/>
    <n v="0"/>
    <b v="0"/>
    <n v="0"/>
    <e v="#DIV/0!"/>
    <x v="6"/>
    <s v="plays"/>
    <x v="1388"/>
    <d v="2016-06-13T04:00:00"/>
    <s v="theater/plays"/>
  </r>
  <r>
    <n v="1389"/>
    <s v="KabarettstÃ¼ck &quot;Dicht in da Nochtschicht&quot;"/>
    <s v="Zwei ausgebildete Schauspieler, ein Musiker - gemeinsam bringt man ein waschechtes KabarettstÃ¼ck auf die BÃ¼hne."/>
    <n v="550"/>
    <n v="30"/>
    <x v="1"/>
    <x v="1"/>
    <x v="1"/>
    <x v="0"/>
    <x v="0"/>
    <b v="0"/>
    <x v="17"/>
    <s v="EUR"/>
    <b v="0"/>
    <n v="1483535180"/>
    <n v="1480943180"/>
    <b v="0"/>
    <n v="1"/>
    <b v="0"/>
    <n v="5"/>
    <n v="30"/>
    <x v="6"/>
    <s v="plays"/>
    <x v="1389"/>
    <d v="2017-01-04T13:06:20"/>
    <s v="theater/plays"/>
  </r>
  <r>
    <n v="1390"/>
    <s v="Haberdasher Theatre Inc. : Richard Greenbergâ€™s, The Maderati"/>
    <s v="The Maderati: A bitingly witty absurdest comedy, which pokes wickedly perceptive fun at NY artist lifestyle."/>
    <n v="7500"/>
    <n v="2366"/>
    <x v="1"/>
    <x v="1"/>
    <x v="1"/>
    <x v="0"/>
    <x v="0"/>
    <b v="0"/>
    <x v="1"/>
    <s v="USD"/>
    <b v="1"/>
    <n v="1433723033"/>
    <n v="1428539033"/>
    <b v="0"/>
    <n v="39"/>
    <b v="0"/>
    <n v="32"/>
    <n v="60.666666666666664"/>
    <x v="6"/>
    <s v="plays"/>
    <x v="1390"/>
    <d v="2015-06-08T00:23:53"/>
    <s v="theater/plays"/>
  </r>
  <r>
    <n v="1391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x v="1"/>
    <x v="0"/>
    <x v="0"/>
    <b v="0"/>
    <x v="1"/>
    <s v="USD"/>
    <b v="1"/>
    <n v="1432917394"/>
    <n v="1429029394"/>
    <b v="0"/>
    <n v="0"/>
    <b v="0"/>
    <n v="0"/>
    <e v="#DIV/0!"/>
    <x v="6"/>
    <s v="plays"/>
    <x v="1391"/>
    <d v="2015-05-29T16:36:34"/>
    <s v="theater/plays"/>
  </r>
  <r>
    <n v="1392"/>
    <s v="COLOR ME"/>
    <s v="Dark secrets come to light when Mariah meets Stella. They find a way to face the south's largest elephant in the room: RACISM."/>
    <n v="2000"/>
    <n v="0"/>
    <x v="1"/>
    <x v="1"/>
    <x v="1"/>
    <x v="0"/>
    <x v="0"/>
    <b v="0"/>
    <x v="1"/>
    <s v="USD"/>
    <b v="1"/>
    <n v="1464031265"/>
    <n v="1458847265"/>
    <b v="0"/>
    <n v="0"/>
    <b v="0"/>
    <n v="0"/>
    <e v="#DIV/0!"/>
    <x v="6"/>
    <s v="plays"/>
    <x v="1392"/>
    <d v="2016-05-23T19:21:05"/>
    <s v="theater/plays"/>
  </r>
  <r>
    <n v="1393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x v="1"/>
    <x v="0"/>
    <x v="0"/>
    <b v="0"/>
    <x v="1"/>
    <s v="USD"/>
    <b v="1"/>
    <n v="1432913659"/>
    <n v="1430321659"/>
    <b v="0"/>
    <n v="3"/>
    <b v="0"/>
    <n v="0"/>
    <n v="23.333333333333332"/>
    <x v="6"/>
    <s v="plays"/>
    <x v="1393"/>
    <d v="2015-05-29T15:34:19"/>
    <s v="theater/plays"/>
  </r>
  <r>
    <n v="1394"/>
    <s v="100, Acre Wood"/>
    <s v="NonSens!cal tackles the struggles of four people with mental health issues/disorders inspired by A.A Milne's Winnie the Pooh"/>
    <n v="500"/>
    <n v="5"/>
    <x v="1"/>
    <x v="1"/>
    <x v="1"/>
    <x v="0"/>
    <x v="0"/>
    <b v="0"/>
    <x v="3"/>
    <s v="GBP"/>
    <b v="0"/>
    <n v="1461406600"/>
    <n v="1458814600"/>
    <b v="0"/>
    <n v="1"/>
    <b v="0"/>
    <n v="1"/>
    <n v="5"/>
    <x v="6"/>
    <s v="plays"/>
    <x v="1394"/>
    <d v="2016-04-23T10:16:40"/>
    <s v="theater/plays"/>
  </r>
  <r>
    <n v="1395"/>
    <s v="Romeo and Juliet...Choose Your Own Ending"/>
    <s v="Romeo and Juliet: Wouldn't it be great if they didn't all die at the end? Now YOU get to control the fate of these timeless characters!"/>
    <n v="8000"/>
    <n v="311"/>
    <x v="1"/>
    <x v="1"/>
    <x v="1"/>
    <x v="0"/>
    <x v="0"/>
    <b v="0"/>
    <x v="1"/>
    <s v="USD"/>
    <b v="1"/>
    <n v="1409962211"/>
    <n v="1407370211"/>
    <b v="0"/>
    <n v="13"/>
    <b v="0"/>
    <n v="4"/>
    <n v="23.923076923076923"/>
    <x v="6"/>
    <s v="plays"/>
    <x v="1395"/>
    <d v="2014-09-06T00:10:11"/>
    <s v="theater/plays"/>
  </r>
  <r>
    <n v="1396"/>
    <s v="The Divideâ€ A Great New Controversial Play."/>
    <s v="Set in Southern America â€œThe Divideâ€ is a stage play that touches on the issues that are forefront in America and the world."/>
    <n v="4500"/>
    <n v="0"/>
    <x v="1"/>
    <x v="1"/>
    <x v="1"/>
    <x v="0"/>
    <x v="0"/>
    <b v="0"/>
    <x v="15"/>
    <s v="EUR"/>
    <b v="0"/>
    <n v="1454109420"/>
    <n v="1453334629"/>
    <b v="0"/>
    <n v="0"/>
    <b v="0"/>
    <n v="0"/>
    <e v="#DIV/0!"/>
    <x v="6"/>
    <s v="plays"/>
    <x v="1396"/>
    <d v="2016-01-29T23:17:00"/>
    <s v="theater/plays"/>
  </r>
  <r>
    <n v="1397"/>
    <s v="Freedom Train"/>
    <s v="Just one time back to the past on the Freedom Train will open your eyes and your lives will never ever be the same!"/>
    <n v="5000"/>
    <n v="95"/>
    <x v="1"/>
    <x v="1"/>
    <x v="1"/>
    <x v="0"/>
    <x v="0"/>
    <b v="0"/>
    <x v="1"/>
    <s v="USD"/>
    <b v="1"/>
    <n v="1403312703"/>
    <n v="1400720703"/>
    <b v="0"/>
    <n v="6"/>
    <b v="0"/>
    <n v="2"/>
    <n v="15.833333333333334"/>
    <x v="6"/>
    <s v="plays"/>
    <x v="1397"/>
    <d v="2014-06-21T01:05:03"/>
    <s v="theater/plays"/>
  </r>
  <r>
    <n v="1398"/>
    <s v="Eighteen Months- A Love Story Interrupted"/>
    <s v="Much has been written by women on breast cancer. Yet, there is little that has been written for the theatre on this by men. I have!"/>
    <n v="9500"/>
    <n v="0"/>
    <x v="1"/>
    <x v="1"/>
    <x v="1"/>
    <x v="0"/>
    <x v="0"/>
    <b v="0"/>
    <x v="2"/>
    <s v="CAD"/>
    <b v="1"/>
    <n v="1410669297"/>
    <n v="1405485297"/>
    <b v="0"/>
    <n v="0"/>
    <b v="0"/>
    <n v="0"/>
    <e v="#DIV/0!"/>
    <x v="6"/>
    <s v="plays"/>
    <x v="1398"/>
    <d v="2014-09-14T04:34:57"/>
    <s v="theater/plays"/>
  </r>
  <r>
    <n v="1399"/>
    <s v="Ultimate Political Selfie!"/>
    <s v="Almost Random Theatre's play about a candidate - with no policies - who is seeking election in May 2015"/>
    <n v="1000"/>
    <n v="417"/>
    <x v="1"/>
    <x v="1"/>
    <x v="1"/>
    <x v="0"/>
    <x v="0"/>
    <b v="0"/>
    <x v="3"/>
    <s v="GBP"/>
    <b v="0"/>
    <n v="1431018719"/>
    <n v="1429290719"/>
    <b v="0"/>
    <n v="14"/>
    <b v="0"/>
    <n v="42"/>
    <n v="29.785714285714285"/>
    <x v="6"/>
    <s v="plays"/>
    <x v="1399"/>
    <d v="2015-05-07T17:11:59"/>
    <s v="theater/plays"/>
  </r>
  <r>
    <n v="1400"/>
    <s v="STAGE READING for TETCNY"/>
    <s v="Raising funds to have a private stage reading for an upcoming play from THE ENSEMBLE THEATRE COMPANY OF NEW YORK (www.tetcny.org)"/>
    <n v="600"/>
    <n v="300"/>
    <x v="1"/>
    <x v="1"/>
    <x v="1"/>
    <x v="0"/>
    <x v="0"/>
    <b v="0"/>
    <x v="1"/>
    <s v="USD"/>
    <b v="1"/>
    <n v="1454110440"/>
    <n v="1451607071"/>
    <b v="0"/>
    <n v="5"/>
    <b v="0"/>
    <n v="50"/>
    <n v="60"/>
    <x v="6"/>
    <s v="plays"/>
    <x v="1400"/>
    <d v="2016-01-29T23:34:00"/>
    <s v="theater/plays"/>
  </r>
  <r>
    <n v="1401"/>
    <s v="The JOkeress Going Live"/>
    <s v="This will be the fifth play of The Jokeress, based on the ebook/paperback novelette series. It is scifi, suspense, terror, and noir."/>
    <n v="3000"/>
    <n v="146"/>
    <x v="1"/>
    <x v="1"/>
    <x v="1"/>
    <x v="0"/>
    <x v="0"/>
    <b v="0"/>
    <x v="1"/>
    <s v="USD"/>
    <b v="1"/>
    <n v="1439069640"/>
    <n v="1433897647"/>
    <b v="0"/>
    <n v="6"/>
    <b v="0"/>
    <n v="5"/>
    <n v="24.333333333333332"/>
    <x v="6"/>
    <s v="plays"/>
    <x v="1401"/>
    <d v="2015-08-08T21:34:00"/>
    <s v="theater/plays"/>
  </r>
  <r>
    <n v="1402"/>
    <s v="Los Tradicionales"/>
    <s v="Somos una compaÃ±Ã­a de teatro independiente. Y en el 2017 queremos arrancar con el montaje de 3 obras._x000a_3 elencos, 3 espacios."/>
    <n v="38000"/>
    <n v="7500"/>
    <x v="1"/>
    <x v="1"/>
    <x v="1"/>
    <x v="0"/>
    <x v="0"/>
    <b v="0"/>
    <x v="12"/>
    <s v="MXN"/>
    <b v="1"/>
    <n v="1487613600"/>
    <n v="1482444295"/>
    <b v="0"/>
    <n v="15"/>
    <b v="0"/>
    <n v="20"/>
    <n v="500"/>
    <x v="6"/>
    <s v="plays"/>
    <x v="1402"/>
    <d v="2017-02-20T18:00:00"/>
    <s v="theater/plays"/>
  </r>
  <r>
    <n v="1403"/>
    <s v="Gay Party Superposh 'Winter Wonderland'"/>
    <s v="Een Gay Party in het centrum van Amersfoort. _x000a_Een geweldige avond uit, met een show, optredens en DJ's."/>
    <n v="1000"/>
    <n v="0"/>
    <x v="1"/>
    <x v="1"/>
    <x v="1"/>
    <x v="0"/>
    <x v="0"/>
    <b v="0"/>
    <x v="6"/>
    <s v="EUR"/>
    <b v="0"/>
    <n v="1417778880"/>
    <n v="1415711095"/>
    <b v="0"/>
    <n v="0"/>
    <b v="0"/>
    <n v="0"/>
    <e v="#DIV/0!"/>
    <x v="6"/>
    <s v="plays"/>
    <x v="1403"/>
    <d v="2014-12-05T11:28:00"/>
    <s v="theater/plays"/>
  </r>
  <r>
    <n v="1404"/>
    <s v="Grover Theatre Company (GTC)"/>
    <s v="A theatre company that will create works to inspire young people and get everyone involved."/>
    <n v="2000"/>
    <n v="35"/>
    <x v="1"/>
    <x v="1"/>
    <x v="1"/>
    <x v="0"/>
    <x v="0"/>
    <b v="0"/>
    <x v="5"/>
    <s v="AUD"/>
    <b v="1"/>
    <n v="1444984904"/>
    <n v="1439800904"/>
    <b v="0"/>
    <n v="1"/>
    <b v="0"/>
    <n v="2"/>
    <n v="35"/>
    <x v="6"/>
    <s v="plays"/>
    <x v="1404"/>
    <d v="2015-10-16T08:41:44"/>
    <s v="theater/plays"/>
  </r>
  <r>
    <n v="1405"/>
    <s v="Macbeth For President 2016"/>
    <s v="The Bard's classic tale set in the 2016 Presidential Campaign. Power, corruption, greed, and conspiracy. How far are you willing to go?"/>
    <n v="4000"/>
    <n v="266"/>
    <x v="1"/>
    <x v="1"/>
    <x v="1"/>
    <x v="0"/>
    <x v="0"/>
    <b v="0"/>
    <x v="1"/>
    <s v="USD"/>
    <b v="1"/>
    <n v="1466363576"/>
    <n v="1461179576"/>
    <b v="0"/>
    <n v="9"/>
    <b v="0"/>
    <n v="7"/>
    <n v="29.555555555555557"/>
    <x v="6"/>
    <s v="plays"/>
    <x v="1405"/>
    <d v="2016-06-19T19:12:56"/>
    <s v="theater/plays"/>
  </r>
  <r>
    <n v="1406"/>
    <s v="Julius Caesar"/>
    <s v="The University of Queensland Drama Production Course is putting on an adaptation of William Shakespeares Julius Caesar"/>
    <n v="250"/>
    <n v="80"/>
    <x v="1"/>
    <x v="1"/>
    <x v="1"/>
    <x v="0"/>
    <x v="0"/>
    <b v="0"/>
    <x v="5"/>
    <s v="AUD"/>
    <b v="1"/>
    <n v="1443103848"/>
    <n v="1441894248"/>
    <b v="0"/>
    <n v="3"/>
    <b v="0"/>
    <n v="32"/>
    <n v="26.666666666666668"/>
    <x v="6"/>
    <s v="plays"/>
    <x v="1406"/>
    <d v="2015-09-24T14:10:48"/>
    <s v="theater/plays"/>
  </r>
  <r>
    <n v="1407"/>
    <s v="Get Your Life Back"/>
    <s v="&quot;Get Your Life Back&quot; is a dynamic stage play that deals with true issues of life that reign in the lives of many people everyday."/>
    <n v="12700"/>
    <n v="55"/>
    <x v="1"/>
    <x v="1"/>
    <x v="1"/>
    <x v="0"/>
    <x v="0"/>
    <b v="0"/>
    <x v="1"/>
    <s v="USD"/>
    <b v="1"/>
    <n v="1403636229"/>
    <n v="1401044229"/>
    <b v="0"/>
    <n v="3"/>
    <b v="0"/>
    <n v="0"/>
    <n v="18.333333333333332"/>
    <x v="6"/>
    <s v="plays"/>
    <x v="1407"/>
    <d v="2014-06-24T18:57:09"/>
    <s v="theater/plays"/>
  </r>
  <r>
    <n v="1408"/>
    <s v="Equality Theatre"/>
    <s v="I would like to start a Acting Company that supports and includes LGBTQ youth and young adults in very conservative North Texas"/>
    <n v="50000"/>
    <n v="20"/>
    <x v="1"/>
    <x v="1"/>
    <x v="1"/>
    <x v="0"/>
    <x v="0"/>
    <b v="0"/>
    <x v="1"/>
    <s v="USD"/>
    <b v="1"/>
    <n v="1410279123"/>
    <n v="1405095123"/>
    <b v="0"/>
    <n v="1"/>
    <b v="0"/>
    <n v="0"/>
    <n v="20"/>
    <x v="6"/>
    <s v="plays"/>
    <x v="1408"/>
    <d v="2014-09-09T16:12:03"/>
    <s v="theater/plays"/>
  </r>
  <r>
    <n v="1409"/>
    <s v="'Haunting Julia' by Alan Ayckbourn"/>
    <s v="Accessible, original theatre for all!"/>
    <n v="2500"/>
    <n v="40"/>
    <x v="1"/>
    <x v="1"/>
    <x v="1"/>
    <x v="0"/>
    <x v="0"/>
    <b v="0"/>
    <x v="3"/>
    <s v="GBP"/>
    <b v="0"/>
    <n v="1437139080"/>
    <n v="1434552207"/>
    <b v="0"/>
    <n v="3"/>
    <b v="0"/>
    <n v="2"/>
    <n v="13.333333333333334"/>
    <x v="6"/>
    <s v="plays"/>
    <x v="1409"/>
    <d v="2015-07-17T13:18:00"/>
    <s v="theater/plays"/>
  </r>
  <r>
    <n v="1410"/>
    <s v="FRINGE 2015 by YER Productions"/>
    <s v="Prepare to be Swept Away. Three short plays from three master playwrights; LANDFALL, SNIPER and DANGERS of TOBACCO!"/>
    <n v="2888"/>
    <n v="0"/>
    <x v="1"/>
    <x v="1"/>
    <x v="1"/>
    <x v="0"/>
    <x v="0"/>
    <b v="0"/>
    <x v="1"/>
    <s v="USD"/>
    <b v="1"/>
    <n v="1420512259"/>
    <n v="1415328259"/>
    <b v="0"/>
    <n v="0"/>
    <b v="0"/>
    <n v="0"/>
    <e v="#DIV/0!"/>
    <x v="6"/>
    <s v="plays"/>
    <x v="1410"/>
    <d v="2015-01-06T02:44:19"/>
    <s v="theater/plays"/>
  </r>
  <r>
    <n v="1411"/>
    <s v="Church Folk Can Be Dangerous People"/>
    <s v="The reality is dark, sinister. The milieu is not as friendly as it claims. What is this place? Where is it? Is it your local church?"/>
    <n v="5000"/>
    <n v="45"/>
    <x v="1"/>
    <x v="1"/>
    <x v="1"/>
    <x v="0"/>
    <x v="0"/>
    <b v="0"/>
    <x v="1"/>
    <s v="USD"/>
    <b v="1"/>
    <n v="1476482400"/>
    <n v="1473893721"/>
    <b v="0"/>
    <n v="2"/>
    <b v="0"/>
    <n v="1"/>
    <n v="22.5"/>
    <x v="6"/>
    <s v="plays"/>
    <x v="1411"/>
    <d v="2016-10-14T22:00:00"/>
    <s v="theater/plays"/>
  </r>
  <r>
    <n v="1412"/>
    <s v="A Midsummer Night's Dream"/>
    <s v="This production is being put together by Wilson's newest professional theater company, the Wyldepine Players in conjunction w/ Taiplab"/>
    <n v="2500"/>
    <n v="504"/>
    <x v="1"/>
    <x v="1"/>
    <x v="1"/>
    <x v="0"/>
    <x v="0"/>
    <b v="0"/>
    <x v="1"/>
    <s v="USD"/>
    <b v="1"/>
    <n v="1467604800"/>
    <n v="1465533672"/>
    <b v="0"/>
    <n v="10"/>
    <b v="0"/>
    <n v="20"/>
    <n v="50.4"/>
    <x v="6"/>
    <s v="plays"/>
    <x v="1412"/>
    <d v="2016-07-04T04:00:00"/>
    <s v="theater/plays"/>
  </r>
  <r>
    <n v="1413"/>
    <s v="Becoming UNZIPPED"/>
    <s v="7 billion people &amp; most of us feel alone.  It's time we become emotionally unzipped.  &quot;Unzipped&quot; a new play about men &amp; relationships."/>
    <n v="15000"/>
    <n v="6301.76"/>
    <x v="1"/>
    <x v="1"/>
    <x v="1"/>
    <x v="0"/>
    <x v="0"/>
    <b v="0"/>
    <x v="1"/>
    <s v="USD"/>
    <b v="1"/>
    <n v="1475697054"/>
    <n v="1473105054"/>
    <b v="0"/>
    <n v="60"/>
    <b v="0"/>
    <n v="42"/>
    <n v="105.02933333333334"/>
    <x v="6"/>
    <s v="plays"/>
    <x v="1413"/>
    <d v="2016-10-05T19:50:54"/>
    <s v="theater/plays"/>
  </r>
  <r>
    <n v="1414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x v="1"/>
    <x v="0"/>
    <x v="0"/>
    <b v="0"/>
    <x v="1"/>
    <s v="USD"/>
    <b v="1"/>
    <n v="1468937681"/>
    <n v="1466345681"/>
    <b v="0"/>
    <n v="5"/>
    <b v="0"/>
    <n v="1"/>
    <n v="35.4"/>
    <x v="6"/>
    <s v="plays"/>
    <x v="1414"/>
    <d v="2016-07-19T14:14:41"/>
    <s v="theater/plays"/>
  </r>
  <r>
    <n v="1415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x v="1"/>
    <x v="0"/>
    <x v="0"/>
    <b v="0"/>
    <x v="1"/>
    <s v="USD"/>
    <b v="1"/>
    <n v="1400301165"/>
    <n v="1397709165"/>
    <b v="0"/>
    <n v="9"/>
    <b v="0"/>
    <n v="15"/>
    <n v="83.333333333333329"/>
    <x v="6"/>
    <s v="plays"/>
    <x v="1415"/>
    <d v="2014-05-17T04:32:45"/>
    <s v="theater/plays"/>
  </r>
  <r>
    <n v="1416"/>
    <s v="The Bill Cosby Assault, a play"/>
    <s v="America's dad or serial rapist? Or both? The stories of the Bill Cosby accusers and the society so skeptical of them."/>
    <n v="10000"/>
    <n v="467"/>
    <x v="1"/>
    <x v="1"/>
    <x v="1"/>
    <x v="0"/>
    <x v="0"/>
    <b v="0"/>
    <x v="1"/>
    <s v="USD"/>
    <b v="1"/>
    <n v="1419183813"/>
    <n v="1417455813"/>
    <b v="0"/>
    <n v="13"/>
    <b v="0"/>
    <n v="5"/>
    <n v="35.92307692307692"/>
    <x v="6"/>
    <s v="plays"/>
    <x v="1416"/>
    <d v="2014-12-21T17:43:33"/>
    <s v="theater/plays"/>
  </r>
  <r>
    <n v="1417"/>
    <s v="Loud Arts"/>
    <s v="Local Theatre group in Loudoun County, Virginia. Looking for funds to start producing shows!"/>
    <n v="3000"/>
    <n v="0"/>
    <x v="1"/>
    <x v="1"/>
    <x v="1"/>
    <x v="0"/>
    <x v="0"/>
    <b v="0"/>
    <x v="1"/>
    <s v="USD"/>
    <b v="1"/>
    <n v="1434768438"/>
    <n v="1429584438"/>
    <b v="0"/>
    <n v="0"/>
    <b v="0"/>
    <n v="0"/>
    <e v="#DIV/0!"/>
    <x v="6"/>
    <s v="plays"/>
    <x v="1417"/>
    <d v="2015-06-20T02:47:18"/>
    <s v="theater/plays"/>
  </r>
  <r>
    <n v="1418"/>
    <s v="&quot;Fortune's Child&quot; by Mark Scharf"/>
    <s v="DC/Baltimore AEA actors band together produce a world premiere of a touching, bittersweet, award winning play about letting go to live"/>
    <n v="2500"/>
    <n v="953"/>
    <x v="1"/>
    <x v="1"/>
    <x v="1"/>
    <x v="0"/>
    <x v="0"/>
    <b v="0"/>
    <x v="1"/>
    <s v="USD"/>
    <b v="1"/>
    <n v="1422473831"/>
    <n v="1419881831"/>
    <b v="0"/>
    <n v="8"/>
    <b v="0"/>
    <n v="38"/>
    <n v="119.125"/>
    <x v="6"/>
    <s v="plays"/>
    <x v="1418"/>
    <d v="2015-01-28T19:37:11"/>
    <s v="theater/plays"/>
  </r>
  <r>
    <n v="1419"/>
    <s v="Lead Players Theatre Company"/>
    <s v="We present Classics made for the 21st Century and we need a space! Please help us rent a space for The Importance of Being Earnest!"/>
    <n v="5000"/>
    <n v="271"/>
    <x v="1"/>
    <x v="1"/>
    <x v="1"/>
    <x v="0"/>
    <x v="0"/>
    <b v="0"/>
    <x v="1"/>
    <s v="USD"/>
    <b v="1"/>
    <n v="1484684186"/>
    <n v="1482092186"/>
    <b v="0"/>
    <n v="3"/>
    <b v="0"/>
    <n v="5"/>
    <n v="90.333333333333329"/>
    <x v="6"/>
    <s v="plays"/>
    <x v="1419"/>
    <d v="2017-01-17T20:16:26"/>
    <s v="theater/plays"/>
  </r>
  <r>
    <n v="1420"/>
    <s v="Right Tracey!"/>
    <s v="Play about Tracey a gay man trapped in his room by his Bible thumping mother. He finds love but the room can not keep the love alive."/>
    <n v="20000"/>
    <n v="7"/>
    <x v="1"/>
    <x v="1"/>
    <x v="1"/>
    <x v="0"/>
    <x v="0"/>
    <b v="0"/>
    <x v="1"/>
    <s v="USD"/>
    <b v="1"/>
    <n v="1462417493"/>
    <n v="1459825493"/>
    <b v="0"/>
    <n v="3"/>
    <b v="0"/>
    <n v="0"/>
    <n v="2.3333333333333335"/>
    <x v="6"/>
    <s v="plays"/>
    <x v="1420"/>
    <d v="2016-05-05T03:04:53"/>
    <s v="theater/plays"/>
  </r>
  <r>
    <n v="1421"/>
    <s v="The Sins of Bad People  Urban Stage Play"/>
    <s v="Charlotte NC playwright looking to showcase a series of three stage plays.  Plays are funny, completed and ready to run!"/>
    <n v="150000"/>
    <n v="0"/>
    <x v="1"/>
    <x v="1"/>
    <x v="1"/>
    <x v="0"/>
    <x v="0"/>
    <b v="0"/>
    <x v="1"/>
    <s v="USD"/>
    <b v="1"/>
    <n v="1437069079"/>
    <n v="1434477079"/>
    <b v="0"/>
    <n v="0"/>
    <b v="0"/>
    <n v="0"/>
    <e v="#DIV/0!"/>
    <x v="6"/>
    <s v="plays"/>
    <x v="1421"/>
    <d v="2015-07-16T17:51:19"/>
    <s v="theater/plays"/>
  </r>
  <r>
    <n v="1422"/>
    <s v="COLLABORATION: WARHOL &amp; BASQUIAT"/>
    <s v="Two of the 20th Centuryâ€™s Greatest Artists _x000a_navigate the perilous terrain of Art &amp; Fame _x000a_in a historic Collaboration."/>
    <n v="6000"/>
    <n v="650"/>
    <x v="1"/>
    <x v="1"/>
    <x v="1"/>
    <x v="0"/>
    <x v="0"/>
    <b v="0"/>
    <x v="1"/>
    <s v="USD"/>
    <b v="1"/>
    <n v="1480525200"/>
    <n v="1477781724"/>
    <b v="0"/>
    <n v="6"/>
    <b v="0"/>
    <n v="11"/>
    <n v="108.33333333333333"/>
    <x v="6"/>
    <s v="plays"/>
    <x v="1422"/>
    <d v="2016-11-30T17:00:00"/>
    <s v="theater/plays"/>
  </r>
  <r>
    <n v="1423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x v="1"/>
    <x v="0"/>
    <x v="0"/>
    <b v="0"/>
    <x v="3"/>
    <s v="GBP"/>
    <b v="0"/>
    <n v="1435934795"/>
    <n v="1430750795"/>
    <b v="0"/>
    <n v="4"/>
    <b v="0"/>
    <n v="2"/>
    <n v="15.75"/>
    <x v="6"/>
    <s v="plays"/>
    <x v="1423"/>
    <d v="2015-07-03T14:46:35"/>
    <s v="theater/plays"/>
  </r>
  <r>
    <n v="1424"/>
    <s v="Girls, Ladies and Women - A Gospel Drama"/>
    <s v="She that fines a husband? Wait, is that right? Girl... you better check yourself, before you wreck yourself!"/>
    <n v="11200"/>
    <n v="29"/>
    <x v="1"/>
    <x v="1"/>
    <x v="1"/>
    <x v="0"/>
    <x v="0"/>
    <b v="0"/>
    <x v="1"/>
    <s v="USD"/>
    <b v="1"/>
    <n v="1453310661"/>
    <n v="1450718661"/>
    <b v="0"/>
    <n v="1"/>
    <b v="0"/>
    <n v="0"/>
    <n v="29"/>
    <x v="6"/>
    <s v="plays"/>
    <x v="1424"/>
    <d v="2016-01-20T17:24:21"/>
    <s v="theater/plays"/>
  </r>
  <r>
    <n v="1425"/>
    <s v="BELIEF on the Isle of Skye"/>
    <s v="BELIEF leaves res &amp; crosses nations, swims the Atlantic, landing on Isle where Salish meets Gaelic, where humanity transcends barriers"/>
    <n v="12000"/>
    <n v="2800"/>
    <x v="1"/>
    <x v="1"/>
    <x v="1"/>
    <x v="0"/>
    <x v="0"/>
    <b v="0"/>
    <x v="1"/>
    <s v="USD"/>
    <b v="1"/>
    <n v="1440090300"/>
    <n v="1436305452"/>
    <b v="0"/>
    <n v="29"/>
    <b v="0"/>
    <n v="23"/>
    <n v="96.551724137931032"/>
    <x v="6"/>
    <s v="plays"/>
    <x v="1425"/>
    <d v="2015-08-20T17:05:00"/>
    <s v="theater/plays"/>
  </r>
  <r>
    <n v="1426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x v="1"/>
    <x v="0"/>
    <x v="0"/>
    <b v="0"/>
    <x v="1"/>
    <s v="USD"/>
    <b v="1"/>
    <n v="1417620036"/>
    <n v="1412432436"/>
    <b v="0"/>
    <n v="0"/>
    <b v="0"/>
    <n v="0"/>
    <e v="#DIV/0!"/>
    <x v="6"/>
    <s v="plays"/>
    <x v="1426"/>
    <d v="2014-12-03T15:20:36"/>
    <s v="theater/plays"/>
  </r>
  <r>
    <n v="1427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x v="1"/>
    <x v="0"/>
    <x v="0"/>
    <b v="0"/>
    <x v="1"/>
    <s v="USD"/>
    <b v="1"/>
    <n v="1462112318"/>
    <n v="1459520318"/>
    <b v="0"/>
    <n v="4"/>
    <b v="0"/>
    <n v="34"/>
    <n v="63"/>
    <x v="6"/>
    <s v="plays"/>
    <x v="1427"/>
    <d v="2016-05-01T14:18:38"/>
    <s v="theater/plays"/>
  </r>
  <r>
    <n v="1428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x v="1"/>
    <x v="0"/>
    <x v="0"/>
    <b v="0"/>
    <x v="1"/>
    <s v="USD"/>
    <b v="1"/>
    <n v="1454734740"/>
    <n v="1451684437"/>
    <b v="0"/>
    <n v="5"/>
    <b v="0"/>
    <n v="19"/>
    <n v="381.6"/>
    <x v="6"/>
    <s v="plays"/>
    <x v="1428"/>
    <d v="2016-02-06T04:59:00"/>
    <s v="theater/plays"/>
  </r>
  <r>
    <n v="1429"/>
    <s v="The Lizard King, a play by Jay Jeff Jones"/>
    <s v="Come explore the dream world of Jim Morrison, rock singer, mystic, poet, shaman."/>
    <n v="45000"/>
    <n v="185"/>
    <x v="1"/>
    <x v="1"/>
    <x v="1"/>
    <x v="0"/>
    <x v="0"/>
    <b v="0"/>
    <x v="1"/>
    <s v="USD"/>
    <b v="1"/>
    <n v="1417800435"/>
    <n v="1415208435"/>
    <b v="0"/>
    <n v="4"/>
    <b v="0"/>
    <n v="0"/>
    <n v="46.25"/>
    <x v="6"/>
    <s v="plays"/>
    <x v="1429"/>
    <d v="2014-12-05T17:27:15"/>
    <s v="theater/plays"/>
  </r>
  <r>
    <n v="1430"/>
    <s v="The Wedding"/>
    <s v="An historic and proud work of Polish nationalistic literature performed on stage."/>
    <n v="400"/>
    <n v="130"/>
    <x v="1"/>
    <x v="1"/>
    <x v="1"/>
    <x v="0"/>
    <x v="0"/>
    <b v="0"/>
    <x v="1"/>
    <s v="USD"/>
    <b v="1"/>
    <n v="1426294201"/>
    <n v="1423705801"/>
    <b v="0"/>
    <n v="5"/>
    <b v="0"/>
    <n v="33"/>
    <n v="26"/>
    <x v="6"/>
    <s v="plays"/>
    <x v="1430"/>
    <d v="2015-03-14T00:50:01"/>
    <s v="theater/plays"/>
  </r>
  <r>
    <n v="1431"/>
    <s v="Artists' tickets to VARIATIONS ON FAMILY"/>
    <s v="Help us provide half-price tickets to the 11th annual Variations Project, allowing our fellow artists to see this wonderful production."/>
    <n v="200"/>
    <n v="10"/>
    <x v="1"/>
    <x v="1"/>
    <x v="1"/>
    <x v="0"/>
    <x v="0"/>
    <b v="0"/>
    <x v="1"/>
    <s v="USD"/>
    <b v="1"/>
    <n v="1442635140"/>
    <n v="1442243484"/>
    <b v="0"/>
    <n v="1"/>
    <b v="0"/>
    <n v="5"/>
    <n v="10"/>
    <x v="6"/>
    <s v="plays"/>
    <x v="1431"/>
    <d v="2015-09-19T03:59:00"/>
    <s v="theater/plays"/>
  </r>
  <r>
    <n v="1432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x v="1"/>
    <x v="0"/>
    <x v="0"/>
    <b v="0"/>
    <x v="1"/>
    <s v="USD"/>
    <b v="1"/>
    <n v="1420971324"/>
    <n v="1418379324"/>
    <b v="0"/>
    <n v="1"/>
    <b v="0"/>
    <n v="0"/>
    <n v="5"/>
    <x v="6"/>
    <s v="plays"/>
    <x v="1432"/>
    <d v="2015-01-11T10:15:24"/>
    <s v="theater/plays"/>
  </r>
  <r>
    <n v="1433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x v="1"/>
    <x v="0"/>
    <x v="0"/>
    <b v="0"/>
    <x v="1"/>
    <s v="USD"/>
    <b v="1"/>
    <n v="1413608340"/>
    <n v="1412945440"/>
    <b v="0"/>
    <n v="0"/>
    <b v="0"/>
    <n v="0"/>
    <e v="#DIV/0!"/>
    <x v="6"/>
    <s v="plays"/>
    <x v="1433"/>
    <d v="2014-10-18T04:59:00"/>
    <s v="theater/plays"/>
  </r>
  <r>
    <n v="1434"/>
    <s v="Halfway, Nebraska"/>
    <s v="Halfway, Nebraska explores the limits of hope and what it means to love someone who may be too far damaged to save."/>
    <n v="3000"/>
    <n v="1142"/>
    <x v="1"/>
    <x v="1"/>
    <x v="1"/>
    <x v="0"/>
    <x v="0"/>
    <b v="0"/>
    <x v="1"/>
    <s v="USD"/>
    <b v="1"/>
    <n v="1409344985"/>
    <n v="1406752985"/>
    <b v="0"/>
    <n v="14"/>
    <b v="0"/>
    <n v="38"/>
    <n v="81.571428571428569"/>
    <x v="6"/>
    <s v="plays"/>
    <x v="1434"/>
    <d v="2014-08-29T20:43:05"/>
    <s v="theater/plays"/>
  </r>
  <r>
    <n v="1435"/>
    <s v="the Savannah Disputation"/>
    <s v="This Theological Comedy tells a story of when seemingly similar beliefs are discovered to be worlds apart; Damnation-Southern Style."/>
    <n v="2000"/>
    <n v="21"/>
    <x v="1"/>
    <x v="1"/>
    <x v="1"/>
    <x v="0"/>
    <x v="0"/>
    <b v="0"/>
    <x v="1"/>
    <s v="USD"/>
    <b v="1"/>
    <n v="1407553200"/>
    <n v="1405100992"/>
    <b v="0"/>
    <n v="3"/>
    <b v="0"/>
    <n v="1"/>
    <n v="7"/>
    <x v="6"/>
    <s v="plays"/>
    <x v="1435"/>
    <d v="2014-08-09T03:00:00"/>
    <s v="theater/plays"/>
  </r>
  <r>
    <n v="1436"/>
    <s v="Literacy for Brooklyn Kids"/>
    <s v="Did you know that we are enriching the lives of Brooklyn kids through literacy and educational theater? We just need a little help."/>
    <n v="10000"/>
    <n v="273"/>
    <x v="1"/>
    <x v="1"/>
    <x v="1"/>
    <x v="0"/>
    <x v="0"/>
    <b v="0"/>
    <x v="1"/>
    <s v="USD"/>
    <b v="1"/>
    <n v="1460751128"/>
    <n v="1455570728"/>
    <b v="0"/>
    <n v="10"/>
    <b v="0"/>
    <n v="3"/>
    <n v="27.3"/>
    <x v="6"/>
    <s v="plays"/>
    <x v="1436"/>
    <d v="2016-04-15T20:12:08"/>
    <s v="theater/plays"/>
  </r>
  <r>
    <n v="1437"/>
    <s v="Something Precious"/>
    <s v="Something Precious is the world's first musical to alert folks to the harmful effects of technology on the human spirit."/>
    <n v="5500"/>
    <n v="500"/>
    <x v="1"/>
    <x v="1"/>
    <x v="1"/>
    <x v="0"/>
    <x v="0"/>
    <b v="0"/>
    <x v="1"/>
    <s v="USD"/>
    <b v="1"/>
    <n v="1409000400"/>
    <n v="1408381704"/>
    <b v="0"/>
    <n v="17"/>
    <b v="0"/>
    <n v="9"/>
    <n v="29.411764705882351"/>
    <x v="6"/>
    <s v="plays"/>
    <x v="1437"/>
    <d v="2014-08-25T21:00:00"/>
    <s v="theater/plays"/>
  </r>
  <r>
    <n v="1438"/>
    <s v="REDISCOVERING KIA THE PLAY"/>
    <s v="Fundraising for REDISCOVERING KIA THE PLAY"/>
    <n v="5000"/>
    <n v="25"/>
    <x v="1"/>
    <x v="1"/>
    <x v="1"/>
    <x v="0"/>
    <x v="0"/>
    <b v="0"/>
    <x v="1"/>
    <s v="USD"/>
    <b v="1"/>
    <n v="1420768800"/>
    <n v="1415644395"/>
    <b v="0"/>
    <n v="2"/>
    <b v="0"/>
    <n v="1"/>
    <n v="12.5"/>
    <x v="6"/>
    <s v="plays"/>
    <x v="1438"/>
    <d v="2015-01-09T02:00:00"/>
    <s v="theater/plays"/>
  </r>
  <r>
    <n v="1439"/>
    <s v="How Could You Do This To Me (The Stage Play)"/>
    <s v="This Is A Story About A Woman A Man And A Woman"/>
    <n v="50000"/>
    <n v="0"/>
    <x v="1"/>
    <x v="1"/>
    <x v="1"/>
    <x v="0"/>
    <x v="0"/>
    <b v="0"/>
    <x v="1"/>
    <s v="USD"/>
    <b v="1"/>
    <n v="1428100815"/>
    <n v="1422920415"/>
    <b v="0"/>
    <n v="0"/>
    <b v="0"/>
    <n v="0"/>
    <e v="#DIV/0!"/>
    <x v="6"/>
    <s v="plays"/>
    <x v="1439"/>
    <d v="2015-04-03T22:40:15"/>
    <s v="theater/plays"/>
  </r>
  <r>
    <n v="1440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x v="1"/>
    <x v="0"/>
    <x v="0"/>
    <b v="0"/>
    <x v="1"/>
    <s v="USD"/>
    <b v="1"/>
    <n v="1403470800"/>
    <n v="1403356792"/>
    <b v="0"/>
    <n v="4"/>
    <b v="0"/>
    <n v="5"/>
    <n v="5.75"/>
    <x v="6"/>
    <s v="plays"/>
    <x v="1440"/>
    <d v="2014-06-22T21:00:00"/>
    <s v="theater/plays"/>
  </r>
  <r>
    <n v="1441"/>
    <s v="&quot;Miracle on 34th Street&quot; - We believe. Do you believe in us?"/>
    <s v="&quot;Miracle on 34th Street&quot; is about faith and believing in others. _x000a_We believe. Do you?"/>
    <n v="3000"/>
    <n v="625"/>
    <x v="1"/>
    <x v="1"/>
    <x v="1"/>
    <x v="0"/>
    <x v="0"/>
    <b v="0"/>
    <x v="1"/>
    <s v="USD"/>
    <b v="1"/>
    <n v="1481522400"/>
    <n v="1480283321"/>
    <b v="0"/>
    <n v="12"/>
    <b v="0"/>
    <n v="21"/>
    <n v="52.083333333333336"/>
    <x v="6"/>
    <s v="plays"/>
    <x v="1441"/>
    <d v="2016-12-12T06:00:00"/>
    <s v="theater/plays"/>
  </r>
  <r>
    <n v="1442"/>
    <s v="CAYCE"/>
    <s v="A unique stage play about the epic struggle of psychic Edgar Cayce to deal with his extraordinary abilities and find his place in life."/>
    <n v="12000"/>
    <n v="550"/>
    <x v="1"/>
    <x v="1"/>
    <x v="1"/>
    <x v="0"/>
    <x v="0"/>
    <b v="0"/>
    <x v="1"/>
    <s v="USD"/>
    <b v="1"/>
    <n v="1444577345"/>
    <n v="1441985458"/>
    <b v="0"/>
    <n v="3"/>
    <b v="0"/>
    <n v="5"/>
    <n v="183.33333333333334"/>
    <x v="6"/>
    <s v="plays"/>
    <x v="1442"/>
    <d v="2015-10-11T15:29:05"/>
    <s v="theater/plays"/>
  </r>
  <r>
    <n v="1443"/>
    <s v="Galaxy Express - The Play"/>
    <s v="This is an action packed Sci-Fi stage play, using foam latex creature puppets, projected video footage, and audience participation."/>
    <n v="7500"/>
    <n v="316"/>
    <x v="1"/>
    <x v="1"/>
    <x v="1"/>
    <x v="0"/>
    <x v="0"/>
    <b v="0"/>
    <x v="1"/>
    <s v="USD"/>
    <b v="1"/>
    <n v="1446307053"/>
    <n v="1443715053"/>
    <b v="0"/>
    <n v="12"/>
    <b v="0"/>
    <n v="4"/>
    <n v="26.333333333333332"/>
    <x v="6"/>
    <s v="plays"/>
    <x v="1443"/>
    <d v="2015-10-31T15:57:33"/>
    <s v="theater/plays"/>
  </r>
  <r>
    <n v="1444"/>
    <s v="The Esoteric Camgirl"/>
    <s v="Sex, intrigue, lust, &amp; love; follow the lives of two individuals as their romance turns from innocent online flirting to something more"/>
    <n v="10000"/>
    <n v="0"/>
    <x v="1"/>
    <x v="1"/>
    <x v="1"/>
    <x v="0"/>
    <x v="0"/>
    <b v="0"/>
    <x v="1"/>
    <s v="USD"/>
    <b v="1"/>
    <n v="1469325158"/>
    <n v="1464141158"/>
    <b v="0"/>
    <n v="0"/>
    <b v="0"/>
    <n v="0"/>
    <e v="#DIV/0!"/>
    <x v="6"/>
    <s v="plays"/>
    <x v="1444"/>
    <d v="2016-07-24T01:52:38"/>
    <s v="theater/plays"/>
  </r>
  <r>
    <n v="1445"/>
    <s v="Bring Oedipus Revenant to Life!"/>
    <s v="In October, we plan to premiere Oedipus Revenant, a historically grounded horror adaptation of Sophoclesâ€™ classic, Oedipus the Tyrant."/>
    <n v="5500"/>
    <n v="3405"/>
    <x v="1"/>
    <x v="1"/>
    <x v="1"/>
    <x v="0"/>
    <x v="0"/>
    <b v="0"/>
    <x v="1"/>
    <s v="USD"/>
    <b v="1"/>
    <n v="1407562632"/>
    <n v="1404970632"/>
    <b v="0"/>
    <n v="7"/>
    <b v="0"/>
    <n v="62"/>
    <n v="486.42857142857144"/>
    <x v="6"/>
    <s v="plays"/>
    <x v="1445"/>
    <d v="2014-08-09T05:37:12"/>
    <s v="theater/plays"/>
  </r>
  <r>
    <n v="1446"/>
    <s v="Avarimor Series (Audio Plays)"/>
    <s v="How can the visual age appreciate something that cant see? With these Audio Plays I will show you, if your willing to listen."/>
    <n v="750"/>
    <n v="6"/>
    <x v="1"/>
    <x v="1"/>
    <x v="1"/>
    <x v="0"/>
    <x v="0"/>
    <b v="0"/>
    <x v="1"/>
    <s v="USD"/>
    <b v="1"/>
    <n v="1423345339"/>
    <n v="1418161339"/>
    <b v="0"/>
    <n v="2"/>
    <b v="0"/>
    <n v="1"/>
    <n v="3"/>
    <x v="6"/>
    <s v="plays"/>
    <x v="1446"/>
    <d v="2015-02-07T21:42:19"/>
    <s v="theater/plays"/>
  </r>
  <r>
    <n v="1447"/>
    <s v="Bring the iconic story of Leontyne Price to the stage."/>
    <s v="Help me honor and bring &quot;The American Soprano&quot; Leontyne Price back to the stage one more time."/>
    <n v="150000"/>
    <n v="25"/>
    <x v="1"/>
    <x v="1"/>
    <x v="1"/>
    <x v="0"/>
    <x v="0"/>
    <b v="0"/>
    <x v="1"/>
    <s v="USD"/>
    <b v="1"/>
    <n v="1440412396"/>
    <n v="1437820396"/>
    <b v="0"/>
    <n v="1"/>
    <b v="0"/>
    <n v="0"/>
    <n v="25"/>
    <x v="6"/>
    <s v="plays"/>
    <x v="1447"/>
    <d v="2015-08-24T10:33:16"/>
    <s v="theater/plays"/>
  </r>
  <r>
    <n v="1448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x v="1"/>
    <x v="0"/>
    <x v="0"/>
    <b v="0"/>
    <x v="1"/>
    <s v="USD"/>
    <b v="1"/>
    <n v="1441771218"/>
    <n v="1436587218"/>
    <b v="0"/>
    <n v="4"/>
    <b v="0"/>
    <n v="1"/>
    <n v="9.75"/>
    <x v="6"/>
    <s v="plays"/>
    <x v="1448"/>
    <d v="2015-09-09T04:00:18"/>
    <s v="theater/plays"/>
  </r>
  <r>
    <n v="1449"/>
    <s v="The Love Shack"/>
    <s v="A Tequila slammer with a slice of Tarantino, a line of the London Fringe scene and a shot of â€œBreaking Badâ€. New Writing."/>
    <n v="1500"/>
    <n v="75"/>
    <x v="1"/>
    <x v="1"/>
    <x v="1"/>
    <x v="0"/>
    <x v="0"/>
    <b v="0"/>
    <x v="3"/>
    <s v="GBP"/>
    <b v="0"/>
    <n v="1415534400"/>
    <n v="1414538031"/>
    <b v="0"/>
    <n v="4"/>
    <b v="0"/>
    <n v="5"/>
    <n v="18.75"/>
    <x v="6"/>
    <s v="plays"/>
    <x v="1449"/>
    <d v="2014-11-09T12:00:00"/>
    <s v="theater/plays"/>
  </r>
  <r>
    <n v="1450"/>
    <s v="DIANA's &quot;Late: A Cowboy Song&quot; by Sarah Ruhl"/>
    <s v="Philly-based feminist theatre's inaugural production about a woman's friendship with an awesome lady cowboy."/>
    <n v="3500"/>
    <n v="622"/>
    <x v="1"/>
    <x v="1"/>
    <x v="1"/>
    <x v="0"/>
    <x v="0"/>
    <b v="0"/>
    <x v="1"/>
    <s v="USD"/>
    <b v="1"/>
    <n v="1473211313"/>
    <n v="1472001713"/>
    <b v="0"/>
    <n v="17"/>
    <b v="0"/>
    <n v="18"/>
    <n v="36.588235294117645"/>
    <x v="6"/>
    <s v="plays"/>
    <x v="1450"/>
    <d v="2016-09-07T01:21:53"/>
    <s v="theater/plays"/>
  </r>
  <r>
    <n v="1451"/>
    <s v="NO HOMO at Atwater Village Theatre"/>
    <s v="The smash hit, award-winning comedy sashays onto the Los Angeles Theater Scene in a fabulous new production at Atwater Village Theatre."/>
    <n v="6000"/>
    <n v="565"/>
    <x v="1"/>
    <x v="1"/>
    <x v="1"/>
    <x v="0"/>
    <x v="0"/>
    <b v="0"/>
    <x v="1"/>
    <s v="USD"/>
    <b v="1"/>
    <n v="1438390800"/>
    <n v="1436888066"/>
    <b v="0"/>
    <n v="7"/>
    <b v="0"/>
    <n v="9"/>
    <n v="80.714285714285708"/>
    <x v="6"/>
    <s v="plays"/>
    <x v="1451"/>
    <d v="2015-08-01T01:00:00"/>
    <s v="theater/plays"/>
  </r>
  <r>
    <n v="1452"/>
    <s v="Little Nell's - a play"/>
    <s v="Spend an evening in the afterlife with some of the greatest women who ever lived. LITTLE NELL's,by Jill Hughes, Los Angeles- June, 2016"/>
    <n v="2500"/>
    <n v="2"/>
    <x v="1"/>
    <x v="1"/>
    <x v="1"/>
    <x v="0"/>
    <x v="0"/>
    <b v="0"/>
    <x v="1"/>
    <s v="USD"/>
    <b v="1"/>
    <n v="1463259837"/>
    <n v="1458075837"/>
    <b v="0"/>
    <n v="2"/>
    <b v="0"/>
    <n v="0"/>
    <n v="1"/>
    <x v="6"/>
    <s v="plays"/>
    <x v="1452"/>
    <d v="2016-05-14T21:03:57"/>
    <s v="theater/plays"/>
  </r>
  <r>
    <n v="1453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x v="1"/>
    <x v="0"/>
    <x v="0"/>
    <b v="0"/>
    <x v="1"/>
    <s v="USD"/>
    <b v="1"/>
    <n v="1465407219"/>
    <n v="1462815219"/>
    <b v="0"/>
    <n v="5"/>
    <b v="0"/>
    <n v="3"/>
    <n v="52.8"/>
    <x v="6"/>
    <s v="plays"/>
    <x v="1453"/>
    <d v="2016-06-08T17:33:39"/>
    <s v="theater/plays"/>
  </r>
  <r>
    <n v="1454"/>
    <s v="CONVERSATIONS WITH AN AVERAGE JOE"/>
    <s v="CONVERSATIONS WITH AN AVERAGE JOE tells our stories exposing those in charge of our lives and tells how to take control of country back"/>
    <n v="180000"/>
    <n v="20"/>
    <x v="1"/>
    <x v="1"/>
    <x v="1"/>
    <x v="0"/>
    <x v="0"/>
    <b v="0"/>
    <x v="1"/>
    <s v="USD"/>
    <b v="1"/>
    <n v="1416944760"/>
    <n v="1413527001"/>
    <b v="0"/>
    <n v="1"/>
    <b v="0"/>
    <n v="0"/>
    <n v="20"/>
    <x v="6"/>
    <s v="plays"/>
    <x v="1454"/>
    <d v="2014-11-25T19:46:00"/>
    <s v="theater/plays"/>
  </r>
  <r>
    <n v="1455"/>
    <s v="Strive"/>
    <s v="Free drama, dance and singing workshops for disadvantaged young people to inspire, create and help them follow their dreams."/>
    <n v="30000"/>
    <n v="1"/>
    <x v="1"/>
    <x v="1"/>
    <x v="1"/>
    <x v="0"/>
    <x v="0"/>
    <b v="0"/>
    <x v="3"/>
    <s v="GBP"/>
    <b v="0"/>
    <n v="1434139887"/>
    <n v="1428955887"/>
    <b v="0"/>
    <n v="1"/>
    <b v="0"/>
    <n v="0"/>
    <n v="1"/>
    <x v="6"/>
    <s v="plays"/>
    <x v="1455"/>
    <d v="2015-06-12T20:11:27"/>
    <s v="theater/plays"/>
  </r>
  <r>
    <n v="1456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x v="1"/>
    <x v="0"/>
    <x v="0"/>
    <b v="0"/>
    <x v="1"/>
    <s v="USD"/>
    <b v="1"/>
    <n v="1435429626"/>
    <n v="1431973626"/>
    <b v="0"/>
    <n v="14"/>
    <b v="0"/>
    <n v="37"/>
    <n v="46.928571428571431"/>
    <x v="6"/>
    <s v="plays"/>
    <x v="1456"/>
    <d v="2015-06-27T18:27:06"/>
    <s v="theater/plays"/>
  </r>
  <r>
    <n v="1457"/>
    <s v="Fair Play"/>
    <s v="Set in Iceland, Fair Play is a a dark comedy- a play within a play. An extravaganza, fueled by Absinthe, and touched by the Surreal."/>
    <n v="14440"/>
    <n v="2030"/>
    <x v="1"/>
    <x v="1"/>
    <x v="1"/>
    <x v="0"/>
    <x v="0"/>
    <b v="0"/>
    <x v="1"/>
    <s v="USD"/>
    <b v="1"/>
    <n v="1452827374"/>
    <n v="1450235374"/>
    <b v="0"/>
    <n v="26"/>
    <b v="0"/>
    <n v="14"/>
    <n v="78.07692307692308"/>
    <x v="6"/>
    <s v="plays"/>
    <x v="1457"/>
    <d v="2016-01-15T03:09:34"/>
    <s v="theater/plays"/>
  </r>
  <r>
    <n v="1458"/>
    <s v="The Salem Haunted Magic Show"/>
    <s v="A LIVE history infused, frightening magic and mind reading show in the heart of the Halloween capital of the world, Salem, MA!!"/>
    <n v="10000"/>
    <n v="2"/>
    <x v="1"/>
    <x v="1"/>
    <x v="1"/>
    <x v="0"/>
    <x v="0"/>
    <b v="0"/>
    <x v="1"/>
    <s v="USD"/>
    <b v="1"/>
    <n v="1410041339"/>
    <n v="1404857339"/>
    <b v="0"/>
    <n v="2"/>
    <b v="0"/>
    <n v="0"/>
    <n v="1"/>
    <x v="6"/>
    <s v="plays"/>
    <x v="1458"/>
    <d v="2014-09-06T22:08:59"/>
    <s v="theater/plays"/>
  </r>
  <r>
    <n v="1459"/>
    <s v="Hercules the Panto"/>
    <s v="Hercules must complete four challenges in order to meet the father he never knew"/>
    <n v="25000"/>
    <n v="1"/>
    <x v="1"/>
    <x v="1"/>
    <x v="1"/>
    <x v="0"/>
    <x v="0"/>
    <b v="0"/>
    <x v="3"/>
    <s v="GBP"/>
    <b v="0"/>
    <n v="1426365994"/>
    <n v="1421185594"/>
    <b v="0"/>
    <n v="1"/>
    <b v="0"/>
    <n v="0"/>
    <n v="1"/>
    <x v="6"/>
    <s v="plays"/>
    <x v="1459"/>
    <d v="2015-03-14T20:46:34"/>
    <s v="theater/plays"/>
  </r>
  <r>
    <n v="1460"/>
    <s v="A Grimm Night for Hans Christian Anderson"/>
    <s v="An inclusive, cross community, multi-cultural theatre production for children aged 3 to 16 and their families"/>
    <n v="1000"/>
    <n v="611"/>
    <x v="1"/>
    <x v="1"/>
    <x v="1"/>
    <x v="0"/>
    <x v="0"/>
    <b v="0"/>
    <x v="3"/>
    <s v="GBP"/>
    <b v="0"/>
    <n v="1458117190"/>
    <n v="1455528790"/>
    <b v="0"/>
    <n v="3"/>
    <b v="0"/>
    <n v="61"/>
    <n v="203.66666666666666"/>
    <x v="6"/>
    <s v="plays"/>
    <x v="1460"/>
    <d v="2016-03-16T08:33:10"/>
    <s v="theater/plays"/>
  </r>
  <r>
    <n v="1461"/>
    <s v="An Interview With Gaddafi - The Stage Play"/>
    <s v="The moving dramatisation of one man's journey to find the truth behind the Libyan regime change."/>
    <n v="1850"/>
    <n v="145"/>
    <x v="1"/>
    <x v="1"/>
    <x v="1"/>
    <x v="0"/>
    <x v="0"/>
    <b v="0"/>
    <x v="3"/>
    <s v="GBP"/>
    <b v="0"/>
    <n v="1400498789"/>
    <n v="1398511589"/>
    <b v="0"/>
    <n v="7"/>
    <b v="0"/>
    <n v="8"/>
    <n v="20.714285714285715"/>
    <x v="6"/>
    <s v="plays"/>
    <x v="1461"/>
    <d v="2014-05-19T11:26:29"/>
    <s v="theater/plays"/>
  </r>
  <r>
    <n v="1462"/>
    <s v="Elevation Twelfth Night"/>
    <s v="Cross dressing, cross gartering, crossed swords. Cross a bridge and come see this fantastically fun rendition of Twelfth Night"/>
    <n v="2000"/>
    <n v="437"/>
    <x v="1"/>
    <x v="1"/>
    <x v="1"/>
    <x v="0"/>
    <x v="0"/>
    <b v="0"/>
    <x v="1"/>
    <s v="USD"/>
    <b v="1"/>
    <n v="1442381847"/>
    <n v="1440826647"/>
    <b v="0"/>
    <n v="9"/>
    <b v="0"/>
    <n v="22"/>
    <n v="48.555555555555557"/>
    <x v="6"/>
    <s v="plays"/>
    <x v="1462"/>
    <d v="2015-09-16T05:37:27"/>
    <s v="theater/plays"/>
  </r>
  <r>
    <n v="1463"/>
    <s v="When Johnny Comes Marching Home"/>
    <s v="A meta-theatrical retelling of Chekhov's Three Sisters, framed with Civil War Hymns, Dance, and wild theatricality."/>
    <n v="5000"/>
    <n v="1362"/>
    <x v="1"/>
    <x v="1"/>
    <x v="1"/>
    <x v="0"/>
    <x v="0"/>
    <b v="0"/>
    <x v="1"/>
    <s v="USD"/>
    <b v="1"/>
    <n v="1446131207"/>
    <n v="1443712007"/>
    <b v="0"/>
    <n v="20"/>
    <b v="0"/>
    <n v="27"/>
    <n v="68.099999999999994"/>
    <x v="6"/>
    <s v="plays"/>
    <x v="1463"/>
    <d v="2015-10-29T15:06:47"/>
    <s v="theater/plays"/>
  </r>
  <r>
    <n v="1464"/>
    <s v="While the Stars Fall"/>
    <s v="A full staged reading of a new play about a boy who learns how to be happy from the most unexpected person."/>
    <n v="600"/>
    <n v="51"/>
    <x v="1"/>
    <x v="1"/>
    <x v="1"/>
    <x v="0"/>
    <x v="0"/>
    <b v="0"/>
    <x v="1"/>
    <s v="USD"/>
    <b v="1"/>
    <n v="1407250329"/>
    <n v="1404658329"/>
    <b v="0"/>
    <n v="6"/>
    <b v="0"/>
    <n v="9"/>
    <n v="8.5"/>
    <x v="6"/>
    <s v="plays"/>
    <x v="1464"/>
    <d v="2014-08-05T14:52:09"/>
    <s v="theater/plays"/>
  </r>
  <r>
    <n v="1465"/>
    <s v="Save 'The Stage Door'."/>
    <s v="Help save this village theatre group. Funding required for lighting, stage equipment, &amp; ongoing productions. Involves youth  &amp; adults."/>
    <n v="2500"/>
    <n v="671"/>
    <x v="1"/>
    <x v="1"/>
    <x v="1"/>
    <x v="0"/>
    <x v="0"/>
    <b v="0"/>
    <x v="2"/>
    <s v="CAD"/>
    <b v="1"/>
    <n v="1427306470"/>
    <n v="1424718070"/>
    <b v="0"/>
    <n v="13"/>
    <b v="0"/>
    <n v="27"/>
    <n v="51.615384615384613"/>
    <x v="6"/>
    <s v="plays"/>
    <x v="1465"/>
    <d v="2015-03-25T18:01:10"/>
    <s v="theater/plays"/>
  </r>
  <r>
    <n v="1466"/>
    <s v="Help Us Help Artists"/>
    <s v="Ovations wants to buy property to open a variety club to become the 1st minority owned club in Cincy, focusing on artists on the rise."/>
    <n v="25000"/>
    <n v="1"/>
    <x v="1"/>
    <x v="1"/>
    <x v="1"/>
    <x v="0"/>
    <x v="0"/>
    <b v="0"/>
    <x v="1"/>
    <s v="USD"/>
    <b v="1"/>
    <n v="1425250955"/>
    <n v="1422658955"/>
    <b v="0"/>
    <n v="1"/>
    <b v="0"/>
    <n v="0"/>
    <n v="1"/>
    <x v="6"/>
    <s v="spaces"/>
    <x v="1466"/>
    <d v="2015-03-01T23:02:35"/>
    <s v="theater/spaces"/>
  </r>
  <r>
    <n v="1467"/>
    <s v="Penmar Community Arts Society"/>
    <s v="YOUR community theatre:  provide a facility that is usable for presentation of movies, live music, live theatre and community events"/>
    <n v="200000"/>
    <n v="40850"/>
    <x v="1"/>
    <x v="1"/>
    <x v="1"/>
    <x v="0"/>
    <x v="0"/>
    <b v="0"/>
    <x v="2"/>
    <s v="CAD"/>
    <b v="1"/>
    <n v="1450297080"/>
    <n v="1448565459"/>
    <b v="0"/>
    <n v="202"/>
    <b v="0"/>
    <n v="20"/>
    <n v="202.22772277227722"/>
    <x v="6"/>
    <s v="spaces"/>
    <x v="1467"/>
    <d v="2015-12-16T20:18:00"/>
    <s v="theater/spaces"/>
  </r>
  <r>
    <n v="1468"/>
    <s v="BlackSpace: Urban Performance Arts Collective"/>
    <s v="Building a Resource Network and Funding Capacity to support, empower and promote Afrocentric Arts in Metro Columbus"/>
    <n v="3000"/>
    <n v="0"/>
    <x v="1"/>
    <x v="1"/>
    <x v="1"/>
    <x v="0"/>
    <x v="0"/>
    <b v="0"/>
    <x v="1"/>
    <s v="USD"/>
    <b v="1"/>
    <n v="1428894380"/>
    <n v="1426302380"/>
    <b v="0"/>
    <n v="0"/>
    <b v="0"/>
    <n v="0"/>
    <e v="#DIV/0!"/>
    <x v="6"/>
    <s v="spaces"/>
    <x v="1468"/>
    <d v="2015-04-13T03:06:20"/>
    <s v="theater/spaces"/>
  </r>
  <r>
    <n v="1469"/>
    <s v="Guardian Theatre, Arts in Education Theatre"/>
    <s v="Our vision: build and operate a Theater Arts Center for south-central Washington state in Goldendale."/>
    <n v="10000"/>
    <n v="100"/>
    <x v="1"/>
    <x v="1"/>
    <x v="1"/>
    <x v="0"/>
    <x v="0"/>
    <b v="0"/>
    <x v="1"/>
    <s v="USD"/>
    <b v="1"/>
    <n v="1433714198"/>
    <n v="1431122198"/>
    <b v="0"/>
    <n v="1"/>
    <b v="0"/>
    <n v="1"/>
    <n v="100"/>
    <x v="6"/>
    <s v="spaces"/>
    <x v="1469"/>
    <d v="2015-06-07T21:56:38"/>
    <s v="theater/spaces"/>
  </r>
  <r>
    <n v="1470"/>
    <s v="A Midsummer Night's Pub"/>
    <s v="Where people that enjoy theater, or just something new can go to have fun and experience varying types of theater in Albuquerque."/>
    <n v="50000"/>
    <n v="0"/>
    <x v="1"/>
    <x v="1"/>
    <x v="1"/>
    <x v="0"/>
    <x v="0"/>
    <b v="0"/>
    <x v="1"/>
    <s v="USD"/>
    <b v="1"/>
    <n v="1432437660"/>
    <n v="1429845660"/>
    <b v="0"/>
    <n v="0"/>
    <b v="0"/>
    <n v="0"/>
    <e v="#DIV/0!"/>
    <x v="6"/>
    <s v="spaces"/>
    <x v="1470"/>
    <d v="2015-05-24T03:21:00"/>
    <s v="theater/spaces"/>
  </r>
  <r>
    <n v="1471"/>
    <s v="Create The Twisted Tree Theatre"/>
    <s v="I have set up a new theatre company, and am looking to raise funds to purchase a venue with a difference to a standard theatre."/>
    <n v="2000"/>
    <n v="2"/>
    <x v="1"/>
    <x v="1"/>
    <x v="1"/>
    <x v="0"/>
    <x v="0"/>
    <b v="0"/>
    <x v="3"/>
    <s v="GBP"/>
    <b v="0"/>
    <n v="1471265092"/>
    <n v="1468673092"/>
    <b v="0"/>
    <n v="2"/>
    <b v="0"/>
    <n v="0"/>
    <n v="1"/>
    <x v="6"/>
    <s v="spaces"/>
    <x v="1471"/>
    <d v="2016-08-15T12:44:52"/>
    <s v="theater/spaces"/>
  </r>
  <r>
    <n v="1472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x v="1"/>
    <x v="0"/>
    <x v="0"/>
    <b v="0"/>
    <x v="1"/>
    <s v="USD"/>
    <b v="1"/>
    <n v="1480007460"/>
    <n v="1475760567"/>
    <b v="0"/>
    <n v="13"/>
    <b v="0"/>
    <n v="4"/>
    <n v="82.461538461538467"/>
    <x v="6"/>
    <s v="spaces"/>
    <x v="1472"/>
    <d v="2016-11-24T17:11:00"/>
    <s v="theater/spaces"/>
  </r>
  <r>
    <n v="1473"/>
    <s v="Xenu's Space Opera"/>
    <s v="The Space Opera is an action packed reenactment of Xenu's story, a sacred teaching thats considered a secret of the Scientology church"/>
    <n v="500000"/>
    <n v="24"/>
    <x v="1"/>
    <x v="1"/>
    <x v="1"/>
    <x v="0"/>
    <x v="0"/>
    <b v="0"/>
    <x v="1"/>
    <s v="USD"/>
    <b v="1"/>
    <n v="1433259293"/>
    <n v="1428075293"/>
    <b v="0"/>
    <n v="9"/>
    <b v="0"/>
    <n v="0"/>
    <n v="2.6666666666666665"/>
    <x v="6"/>
    <s v="spaces"/>
    <x v="1473"/>
    <d v="2015-06-02T15:34:53"/>
    <s v="theater/spaces"/>
  </r>
  <r>
    <n v="1474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x v="1"/>
    <x v="0"/>
    <x v="0"/>
    <b v="0"/>
    <x v="1"/>
    <s v="USD"/>
    <b v="1"/>
    <n v="1447965917"/>
    <n v="1445370317"/>
    <b v="0"/>
    <n v="2"/>
    <b v="0"/>
    <n v="3"/>
    <n v="12.5"/>
    <x v="6"/>
    <s v="spaces"/>
    <x v="1474"/>
    <d v="2015-11-19T20:45:17"/>
    <s v="theater/spaces"/>
  </r>
  <r>
    <n v="1475"/>
    <s v="Tahoe Children's Museum with Exploratorium Inside"/>
    <s v="Help www.KidZoneMuseum.org grow to serve children 1-18 with science, engineering, arts and PLAY especially low-income families."/>
    <n v="5000000"/>
    <n v="0"/>
    <x v="1"/>
    <x v="1"/>
    <x v="1"/>
    <x v="0"/>
    <x v="0"/>
    <b v="0"/>
    <x v="1"/>
    <s v="USD"/>
    <b v="1"/>
    <n v="1453538752"/>
    <n v="1450946752"/>
    <b v="0"/>
    <n v="0"/>
    <b v="0"/>
    <n v="0"/>
    <e v="#DIV/0!"/>
    <x v="6"/>
    <s v="spaces"/>
    <x v="1475"/>
    <d v="2016-01-23T08:45:52"/>
    <s v="theater/spaces"/>
  </r>
  <r>
    <n v="1476"/>
    <s v="Jon Udry's ABC Tour"/>
    <s v="The ABC tour: 26 comedy-juggling shows in 26 different venues - chosen by YOU - each beginning with a different letter of the alphabet."/>
    <n v="3500"/>
    <n v="827"/>
    <x v="1"/>
    <x v="1"/>
    <x v="1"/>
    <x v="0"/>
    <x v="0"/>
    <b v="0"/>
    <x v="3"/>
    <s v="GBP"/>
    <b v="0"/>
    <n v="1486547945"/>
    <n v="1483955945"/>
    <b v="1"/>
    <n v="35"/>
    <b v="0"/>
    <n v="24"/>
    <n v="23.62857142857143"/>
    <x v="6"/>
    <s v="spaces"/>
    <x v="1476"/>
    <d v="2017-02-08T09:59:05"/>
    <s v="theater/spaces"/>
  </r>
  <r>
    <n v="1477"/>
    <s v="Funding for a new theater facility in Walker Minnesota"/>
    <s v="To let the arts continue in Walker Minnesota We need a performing arts space and art gallery"/>
    <n v="50000"/>
    <n v="75"/>
    <x v="1"/>
    <x v="1"/>
    <x v="1"/>
    <x v="0"/>
    <x v="0"/>
    <b v="0"/>
    <x v="1"/>
    <s v="USD"/>
    <b v="1"/>
    <n v="1432828740"/>
    <n v="1430237094"/>
    <b v="0"/>
    <n v="2"/>
    <b v="0"/>
    <n v="0"/>
    <n v="37.5"/>
    <x v="6"/>
    <s v="spaces"/>
    <x v="1477"/>
    <d v="2015-05-28T15:59:00"/>
    <s v="theater/spaces"/>
  </r>
  <r>
    <n v="1478"/>
    <s v="Showroom"/>
    <s v="Showroom is a multi-disciplinary space providing unorthodox concerts, events &amp; a platform creatives can express their creative vision"/>
    <n v="10000"/>
    <n v="40"/>
    <x v="1"/>
    <x v="1"/>
    <x v="1"/>
    <x v="0"/>
    <x v="0"/>
    <b v="0"/>
    <x v="1"/>
    <s v="USD"/>
    <b v="1"/>
    <n v="1412222340"/>
    <n v="1407781013"/>
    <b v="0"/>
    <n v="3"/>
    <b v="0"/>
    <n v="0"/>
    <n v="13.333333333333334"/>
    <x v="6"/>
    <s v="spaces"/>
    <x v="1478"/>
    <d v="2014-10-02T03:59:00"/>
    <s v="theater/spaces"/>
  </r>
  <r>
    <n v="1479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x v="1"/>
    <x v="0"/>
    <x v="0"/>
    <b v="0"/>
    <x v="1"/>
    <s v="USD"/>
    <b v="1"/>
    <n v="1425258240"/>
    <n v="1422043154"/>
    <b v="0"/>
    <n v="0"/>
    <b v="0"/>
    <n v="0"/>
    <e v="#DIV/0!"/>
    <x v="6"/>
    <s v="spaces"/>
    <x v="1479"/>
    <d v="2015-03-02T01:04:00"/>
    <s v="theater/spaces"/>
  </r>
  <r>
    <n v="1480"/>
    <s v="Bungers surfing Museum"/>
    <s v="I have been in the Surfing business since 1962 have a collection of surfing memorabilia I would like to open a surfing museum"/>
    <n v="20000"/>
    <n v="1"/>
    <x v="1"/>
    <x v="1"/>
    <x v="1"/>
    <x v="0"/>
    <x v="0"/>
    <b v="0"/>
    <x v="1"/>
    <s v="USD"/>
    <b v="1"/>
    <n v="1420844390"/>
    <n v="1415660390"/>
    <b v="0"/>
    <n v="1"/>
    <b v="0"/>
    <n v="0"/>
    <n v="1"/>
    <x v="6"/>
    <s v="spaces"/>
    <x v="1480"/>
    <d v="2015-01-09T22:59:50"/>
    <s v="theater/spaces"/>
  </r>
  <r>
    <n v="1481"/>
    <s v="Palace Flophouse Theater"/>
    <s v="Looking to establish a communal space for art shows, bands, farmer's markets, environmental education, and traditional skills."/>
    <n v="25000"/>
    <n v="0"/>
    <x v="1"/>
    <x v="1"/>
    <x v="1"/>
    <x v="0"/>
    <x v="0"/>
    <b v="0"/>
    <x v="1"/>
    <s v="USD"/>
    <b v="1"/>
    <n v="1412003784"/>
    <n v="1406819784"/>
    <b v="0"/>
    <n v="0"/>
    <b v="0"/>
    <n v="0"/>
    <e v="#DIV/0!"/>
    <x v="6"/>
    <s v="spaces"/>
    <x v="1481"/>
    <d v="2014-09-29T15:16:24"/>
    <s v="theater/spaces"/>
  </r>
  <r>
    <n v="1482"/>
    <s v="1 World Educational Theme Parks"/>
    <s v="A series of 6 educational theme parks. This project is to fund the plans and 3D designs required to build the first park."/>
    <n v="50000"/>
    <n v="0"/>
    <x v="1"/>
    <x v="1"/>
    <x v="1"/>
    <x v="0"/>
    <x v="0"/>
    <b v="0"/>
    <x v="3"/>
    <s v="GBP"/>
    <b v="0"/>
    <n v="1459694211"/>
    <n v="1457105811"/>
    <b v="0"/>
    <n v="0"/>
    <b v="0"/>
    <n v="0"/>
    <e v="#DIV/0!"/>
    <x v="6"/>
    <s v="spaces"/>
    <x v="1482"/>
    <d v="2016-04-03T14:36:51"/>
    <s v="theater/spaces"/>
  </r>
  <r>
    <n v="1483"/>
    <s v="OPEN THE OLD &quot;RIGON&quot; THEATER"/>
    <s v="Restoration of a theatre to make an educational center for youngs and a place to socialize for everybody through the power of art."/>
    <n v="18000"/>
    <n v="3"/>
    <x v="1"/>
    <x v="1"/>
    <x v="1"/>
    <x v="0"/>
    <x v="0"/>
    <b v="0"/>
    <x v="8"/>
    <s v="EUR"/>
    <b v="0"/>
    <n v="1463734740"/>
    <n v="1459414740"/>
    <b v="0"/>
    <n v="3"/>
    <b v="0"/>
    <n v="0"/>
    <n v="1"/>
    <x v="6"/>
    <s v="spaces"/>
    <x v="1483"/>
    <d v="2016-05-20T08:59:00"/>
    <s v="theater/spaces"/>
  </r>
  <r>
    <n v="1484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x v="1"/>
    <x v="0"/>
    <x v="0"/>
    <b v="0"/>
    <x v="1"/>
    <s v="USD"/>
    <b v="1"/>
    <n v="1407536846"/>
    <n v="1404944846"/>
    <b v="0"/>
    <n v="11"/>
    <b v="0"/>
    <n v="3"/>
    <n v="41"/>
    <x v="6"/>
    <s v="spaces"/>
    <x v="1484"/>
    <d v="2014-08-08T22:27:26"/>
    <s v="theater/spaces"/>
  </r>
  <r>
    <n v="1485"/>
    <s v="Save the Roxy Theatre in Bremerton WA"/>
    <s v="Save the historic Roxy theatre in Bremerton WA from being repurposed as office space."/>
    <n v="220000"/>
    <n v="335"/>
    <x v="1"/>
    <x v="1"/>
    <x v="1"/>
    <x v="0"/>
    <x v="0"/>
    <b v="0"/>
    <x v="1"/>
    <s v="USD"/>
    <b v="1"/>
    <n v="1443422134"/>
    <n v="1440830134"/>
    <b v="0"/>
    <n v="6"/>
    <b v="0"/>
    <n v="0"/>
    <n v="55.833333333333336"/>
    <x v="6"/>
    <s v="spaces"/>
    <x v="1485"/>
    <d v="2015-09-28T06:35:34"/>
    <s v="theater/spaces"/>
  </r>
  <r>
    <n v="1486"/>
    <s v="Help Save Parkway Cinemas!"/>
    <s v="Save a historic Local theater."/>
    <n v="1000000"/>
    <n v="0"/>
    <x v="1"/>
    <x v="1"/>
    <x v="1"/>
    <x v="0"/>
    <x v="0"/>
    <b v="0"/>
    <x v="1"/>
    <s v="USD"/>
    <b v="1"/>
    <n v="1407955748"/>
    <n v="1405363748"/>
    <b v="0"/>
    <n v="0"/>
    <b v="0"/>
    <n v="0"/>
    <e v="#DIV/0!"/>
    <x v="6"/>
    <s v="spaces"/>
    <x v="1486"/>
    <d v="2014-08-13T18:49:08"/>
    <s v="theater/spaces"/>
  </r>
  <r>
    <n v="1487"/>
    <s v="The Comedy Catch Relocation to the Choo Choo"/>
    <s v="In our 30th year we are relocating to the world famous Choo Choo on The South Side. We will be remodeling the old Station House."/>
    <n v="10000"/>
    <n v="6684"/>
    <x v="1"/>
    <x v="1"/>
    <x v="1"/>
    <x v="0"/>
    <x v="0"/>
    <b v="0"/>
    <x v="1"/>
    <s v="USD"/>
    <b v="1"/>
    <n v="1443636000"/>
    <n v="1441111892"/>
    <b v="0"/>
    <n v="67"/>
    <b v="0"/>
    <n v="67"/>
    <n v="99.761194029850742"/>
    <x v="6"/>
    <s v="spaces"/>
    <x v="1487"/>
    <d v="2015-09-30T18:00:00"/>
    <s v="theater/spaces"/>
  </r>
  <r>
    <n v="1488"/>
    <s v="Spec Haus"/>
    <s v="Members of the local Miami music scene are putting together a venue/creative space in Kendall!"/>
    <n v="3000"/>
    <n v="587"/>
    <x v="1"/>
    <x v="1"/>
    <x v="1"/>
    <x v="0"/>
    <x v="0"/>
    <b v="0"/>
    <x v="1"/>
    <s v="USD"/>
    <b v="1"/>
    <n v="1477174138"/>
    <n v="1474150138"/>
    <b v="0"/>
    <n v="23"/>
    <b v="0"/>
    <n v="20"/>
    <n v="25.521739130434781"/>
    <x v="6"/>
    <s v="spaces"/>
    <x v="1488"/>
    <d v="2016-10-22T22:08:58"/>
    <s v="theater/spaces"/>
  </r>
  <r>
    <n v="1489"/>
    <s v="Kickstart the Crossroads Community"/>
    <s v="An epicenter for connection, creation and expression of the community."/>
    <n v="75000"/>
    <n v="8471"/>
    <x v="1"/>
    <x v="1"/>
    <x v="1"/>
    <x v="0"/>
    <x v="0"/>
    <b v="0"/>
    <x v="1"/>
    <s v="USD"/>
    <b v="1"/>
    <n v="1448175540"/>
    <n v="1445483246"/>
    <b v="0"/>
    <n v="72"/>
    <b v="0"/>
    <n v="11"/>
    <n v="117.65277777777777"/>
    <x v="6"/>
    <s v="spaces"/>
    <x v="1489"/>
    <d v="2015-11-22T06:59:00"/>
    <s v="theater/spaces"/>
  </r>
  <r>
    <n v="1490"/>
    <s v="The Castle Project"/>
    <s v="A castle themed events center with large and small spaces to support a variety of arts i.e. performing, visual, music, theater, dance"/>
    <n v="25000"/>
    <n v="10"/>
    <x v="1"/>
    <x v="1"/>
    <x v="1"/>
    <x v="0"/>
    <x v="0"/>
    <b v="0"/>
    <x v="1"/>
    <s v="USD"/>
    <b v="1"/>
    <n v="1406683172"/>
    <n v="1404523172"/>
    <b v="0"/>
    <n v="2"/>
    <b v="0"/>
    <n v="0"/>
    <n v="5"/>
    <x v="6"/>
    <s v="spaces"/>
    <x v="1490"/>
    <d v="2014-07-30T01:19:32"/>
    <s v="theater/spaces"/>
  </r>
  <r>
    <n v="1491"/>
    <s v="Gold Coast Wake Park"/>
    <s v="Our mission is to offer an innovative family watersports attraction that is fun, safe, economical and a leader in its field."/>
    <n v="350000"/>
    <n v="41950"/>
    <x v="1"/>
    <x v="1"/>
    <x v="1"/>
    <x v="0"/>
    <x v="0"/>
    <b v="0"/>
    <x v="5"/>
    <s v="AUD"/>
    <b v="1"/>
    <n v="1468128537"/>
    <n v="1465536537"/>
    <b v="0"/>
    <n v="15"/>
    <b v="0"/>
    <n v="12"/>
    <n v="2796.6666666666665"/>
    <x v="6"/>
    <s v="spaces"/>
    <x v="1491"/>
    <d v="2016-07-10T05:28:57"/>
    <s v="theater/spaces"/>
  </r>
  <r>
    <n v="1492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"/>
    <x v="1"/>
    <x v="0"/>
    <x v="0"/>
    <b v="0"/>
    <x v="9"/>
    <s v="NZD"/>
    <b v="1"/>
    <n v="1441837879"/>
    <n v="1439245879"/>
    <b v="0"/>
    <n v="1"/>
    <b v="0"/>
    <n v="3"/>
    <n v="200"/>
    <x v="6"/>
    <s v="spaces"/>
    <x v="1492"/>
    <d v="2015-09-09T22:31:19"/>
    <s v="theater/spaces"/>
  </r>
  <r>
    <n v="1493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x v="1"/>
    <x v="0"/>
    <x v="0"/>
    <b v="0"/>
    <x v="1"/>
    <s v="USD"/>
    <b v="1"/>
    <n v="1445013352"/>
    <n v="1442421352"/>
    <b v="0"/>
    <n v="2"/>
    <b v="0"/>
    <n v="0"/>
    <n v="87.5"/>
    <x v="6"/>
    <s v="spaces"/>
    <x v="1493"/>
    <d v="2015-10-16T16:35:52"/>
    <s v="theater/spaces"/>
  </r>
  <r>
    <n v="1494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x v="1"/>
    <x v="0"/>
    <x v="0"/>
    <b v="0"/>
    <x v="1"/>
    <s v="USD"/>
    <b v="1"/>
    <n v="1418587234"/>
    <n v="1415995234"/>
    <b v="0"/>
    <n v="7"/>
    <b v="0"/>
    <n v="14"/>
    <n v="20.142857142857142"/>
    <x v="6"/>
    <s v="spaces"/>
    <x v="1494"/>
    <d v="2014-12-14T20:00:34"/>
    <s v="theater/spaces"/>
  </r>
  <r>
    <n v="1495"/>
    <s v="Purpose Built Liverpool Comedy Club, Restaurant &amp; Bar"/>
    <s v="Liverpool's 1st purpose built 7 night a week comedy club, bar &amp; restaurant with live music &amp; much more"/>
    <n v="10000"/>
    <n v="334"/>
    <x v="1"/>
    <x v="1"/>
    <x v="1"/>
    <x v="0"/>
    <x v="0"/>
    <b v="0"/>
    <x v="3"/>
    <s v="GBP"/>
    <b v="0"/>
    <n v="1481132169"/>
    <n v="1479317769"/>
    <b v="0"/>
    <n v="16"/>
    <b v="0"/>
    <n v="3"/>
    <n v="20.875"/>
    <x v="6"/>
    <s v="spaces"/>
    <x v="1495"/>
    <d v="2016-12-07T17:36:09"/>
    <s v="theater/spaces"/>
  </r>
  <r>
    <n v="1496"/>
    <s v="The Echo Theatre 2015"/>
    <s v="Anyone can create. They just need a place and an opportunity. The Echo Theatre (Provo) provides that opportunity."/>
    <n v="12000"/>
    <n v="7173"/>
    <x v="1"/>
    <x v="1"/>
    <x v="1"/>
    <x v="0"/>
    <x v="0"/>
    <b v="0"/>
    <x v="1"/>
    <s v="USD"/>
    <b v="1"/>
    <n v="1429595940"/>
    <n v="1428082481"/>
    <b v="0"/>
    <n v="117"/>
    <b v="0"/>
    <n v="60"/>
    <n v="61.307692307692307"/>
    <x v="6"/>
    <s v="spaces"/>
    <x v="1496"/>
    <d v="2015-04-21T05:59:00"/>
    <s v="theater/spaces"/>
  </r>
  <r>
    <n v="1497"/>
    <s v="Crosswalk Theatre - Starting Capital"/>
    <s v="Crosswalk Theatre Company - Network Directory promotes all stage talent. Increasing your odds to connect to the right hiring person."/>
    <n v="12000"/>
    <n v="2"/>
    <x v="1"/>
    <x v="1"/>
    <x v="1"/>
    <x v="0"/>
    <x v="0"/>
    <b v="0"/>
    <x v="1"/>
    <s v="USD"/>
    <b v="1"/>
    <n v="1477791960"/>
    <n v="1476549262"/>
    <b v="0"/>
    <n v="2"/>
    <b v="0"/>
    <n v="0"/>
    <n v="1"/>
    <x v="6"/>
    <s v="spaces"/>
    <x v="1497"/>
    <d v="2016-10-30T01:46:00"/>
    <s v="theater/spaces"/>
  </r>
  <r>
    <n v="1498"/>
    <s v="Performing and Visual Arts Center, Rochester, NY"/>
    <s v="Conversion of a long dormant synagogue into a Performing and Visual Arts Center, revitalizing Rochester's inner city."/>
    <n v="2800000"/>
    <n v="645"/>
    <x v="1"/>
    <x v="1"/>
    <x v="1"/>
    <x v="0"/>
    <x v="0"/>
    <b v="0"/>
    <x v="1"/>
    <s v="USD"/>
    <b v="1"/>
    <n v="1434309540"/>
    <n v="1429287900"/>
    <b v="0"/>
    <n v="7"/>
    <b v="0"/>
    <n v="0"/>
    <n v="92.142857142857139"/>
    <x v="6"/>
    <s v="spaces"/>
    <x v="1498"/>
    <d v="2015-06-14T19:19:00"/>
    <s v="theater/spaces"/>
  </r>
  <r>
    <n v="1499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"/>
    <x v="1"/>
    <x v="0"/>
    <x v="0"/>
    <b v="0"/>
    <x v="7"/>
    <s v="EUR"/>
    <b v="0"/>
    <n v="1457617359"/>
    <n v="1455025359"/>
    <b v="0"/>
    <n v="3"/>
    <b v="0"/>
    <n v="0"/>
    <n v="7.333333333333333"/>
    <x v="6"/>
    <s v="spaces"/>
    <x v="1499"/>
    <d v="2016-03-10T13:42:39"/>
    <s v="theater/spaces"/>
  </r>
  <r>
    <n v="1500"/>
    <s v="The Little MAGIC Theatre"/>
    <s v="Magic Morgan &amp; Liliana are raising funds to expand their famed traveling magic show to a theater of magic."/>
    <n v="15000"/>
    <n v="1296"/>
    <x v="1"/>
    <x v="1"/>
    <x v="1"/>
    <x v="0"/>
    <x v="0"/>
    <b v="0"/>
    <x v="1"/>
    <s v="USD"/>
    <b v="1"/>
    <n v="1471573640"/>
    <n v="1467253640"/>
    <b v="0"/>
    <n v="20"/>
    <b v="0"/>
    <n v="9"/>
    <n v="64.8"/>
    <x v="6"/>
    <s v="spaces"/>
    <x v="1500"/>
    <d v="2016-08-19T02:27:20"/>
    <s v="theater/spaces"/>
  </r>
  <r>
    <n v="1501"/>
    <s v="10,000 Hours"/>
    <s v="Helping female comedians get in their 10,000 Hours of practice!"/>
    <n v="10000"/>
    <n v="1506"/>
    <x v="1"/>
    <x v="1"/>
    <x v="1"/>
    <x v="0"/>
    <x v="0"/>
    <b v="0"/>
    <x v="1"/>
    <s v="USD"/>
    <b v="1"/>
    <n v="1444405123"/>
    <n v="1439221123"/>
    <b v="0"/>
    <n v="50"/>
    <b v="0"/>
    <n v="15"/>
    <n v="30.12"/>
    <x v="6"/>
    <s v="spaces"/>
    <x v="1501"/>
    <d v="2015-10-09T15:38:43"/>
    <s v="theater/spaces"/>
  </r>
  <r>
    <n v="1502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"/>
    <x v="1"/>
    <x v="0"/>
    <x v="0"/>
    <b v="0"/>
    <x v="2"/>
    <s v="CAD"/>
    <b v="1"/>
    <n v="1488495478"/>
    <n v="1485903478"/>
    <b v="0"/>
    <n v="2"/>
    <b v="0"/>
    <n v="0"/>
    <n v="52.5"/>
    <x v="6"/>
    <s v="spaces"/>
    <x v="1502"/>
    <d v="2017-03-02T22:57:58"/>
    <s v="theater/spaces"/>
  </r>
  <r>
    <n v="1503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x v="1"/>
    <x v="0"/>
    <x v="0"/>
    <b v="0"/>
    <x v="1"/>
    <s v="USD"/>
    <b v="1"/>
    <n v="1424920795"/>
    <n v="1422328795"/>
    <b v="0"/>
    <n v="3"/>
    <b v="0"/>
    <n v="0"/>
    <n v="23.666666666666668"/>
    <x v="6"/>
    <s v="spaces"/>
    <x v="1503"/>
    <d v="2015-02-26T03:19:55"/>
    <s v="theater/spaces"/>
  </r>
  <r>
    <n v="1504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x v="1"/>
    <x v="0"/>
    <x v="0"/>
    <b v="0"/>
    <x v="1"/>
    <s v="USD"/>
    <b v="1"/>
    <n v="1427040435"/>
    <n v="1424452035"/>
    <b v="0"/>
    <n v="27"/>
    <b v="0"/>
    <n v="1"/>
    <n v="415.77777777777777"/>
    <x v="6"/>
    <s v="spaces"/>
    <x v="1504"/>
    <d v="2015-03-22T16:07:15"/>
    <s v="theater/spaces"/>
  </r>
  <r>
    <n v="1505"/>
    <s v="Global Community Theater One."/>
    <s v="Sustainable, fire-proof, carbon-negative, and all-season recreation of the Globe Theater made famous by Shakespeare, with gardens."/>
    <n v="2000000"/>
    <n v="376"/>
    <x v="1"/>
    <x v="1"/>
    <x v="1"/>
    <x v="0"/>
    <x v="0"/>
    <b v="0"/>
    <x v="1"/>
    <s v="USD"/>
    <b v="1"/>
    <n v="1419644444"/>
    <n v="1414456844"/>
    <b v="0"/>
    <n v="7"/>
    <b v="0"/>
    <n v="0"/>
    <n v="53.714285714285715"/>
    <x v="6"/>
    <s v="spaces"/>
    <x v="1505"/>
    <d v="2014-12-27T01:40:44"/>
    <s v="theater/spaces"/>
  </r>
  <r>
    <n v="1506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x v="1"/>
    <x v="0"/>
    <x v="0"/>
    <b v="0"/>
    <x v="1"/>
    <s v="USD"/>
    <b v="1"/>
    <n v="1442722891"/>
    <n v="1440130891"/>
    <b v="0"/>
    <n v="5"/>
    <b v="0"/>
    <n v="0"/>
    <n v="420.6"/>
    <x v="6"/>
    <s v="spaces"/>
    <x v="1506"/>
    <d v="2015-09-20T04:21:31"/>
    <s v="theater/spaces"/>
  </r>
  <r>
    <n v="1507"/>
    <s v="Magical Workshop, Magic/Hobby Store"/>
    <s v="Help expand the time of everyones favorite magic store!  It currently limited to 3 days a week. If not for you, then the children!"/>
    <n v="9000"/>
    <n v="0"/>
    <x v="1"/>
    <x v="1"/>
    <x v="1"/>
    <x v="0"/>
    <x v="0"/>
    <b v="0"/>
    <x v="1"/>
    <s v="USD"/>
    <b v="1"/>
    <n v="1447628946"/>
    <n v="1445033346"/>
    <b v="0"/>
    <n v="0"/>
    <b v="0"/>
    <n v="0"/>
    <e v="#DIV/0!"/>
    <x v="6"/>
    <s v="spaces"/>
    <x v="1507"/>
    <d v="2015-11-15T23:09:06"/>
    <s v="theater/spaces"/>
  </r>
  <r>
    <n v="1508"/>
    <s v="Crystal City Haunted Undergound"/>
    <s v="Crystal City Underground is a New &amp; Unique_x000a_indoor recreational facility, using an old silica sand mine,_x000a_we are the Haunted Maze"/>
    <n v="20000"/>
    <n v="56"/>
    <x v="1"/>
    <x v="1"/>
    <x v="1"/>
    <x v="0"/>
    <x v="0"/>
    <b v="0"/>
    <x v="1"/>
    <s v="USD"/>
    <b v="1"/>
    <n v="1409547600"/>
    <n v="1406986278"/>
    <b v="0"/>
    <n v="3"/>
    <b v="0"/>
    <n v="0"/>
    <n v="18.666666666666668"/>
    <x v="6"/>
    <s v="spaces"/>
    <x v="1508"/>
    <d v="2014-09-01T05:00:00"/>
    <s v="theater/spaces"/>
  </r>
  <r>
    <n v="1509"/>
    <s v="URGENT: Help Us Replace Our Ramp!"/>
    <s v="18-yr-old handicap-access ramp collapsed, must replace. Help fund &amp; ensure everyone access to our 35-seat non-profit community theater!"/>
    <n v="4059"/>
    <n v="470"/>
    <x v="1"/>
    <x v="1"/>
    <x v="1"/>
    <x v="0"/>
    <x v="0"/>
    <b v="0"/>
    <x v="1"/>
    <s v="USD"/>
    <b v="1"/>
    <n v="1430851680"/>
    <n v="1428340931"/>
    <b v="0"/>
    <n v="6"/>
    <b v="0"/>
    <n v="12"/>
    <n v="78.333333333333329"/>
    <x v="6"/>
    <s v="spaces"/>
    <x v="1509"/>
    <d v="2015-05-05T18:48:00"/>
    <s v="theater/spaces"/>
  </r>
  <r>
    <n v="1510"/>
    <s v="Paper Tank Theater Music Madness Party"/>
    <s v="Get behind a new music venue in our city by helping with equipment! We're pre-selling tickets to our party and offering other perks."/>
    <n v="25000"/>
    <n v="610"/>
    <x v="1"/>
    <x v="1"/>
    <x v="1"/>
    <x v="0"/>
    <x v="0"/>
    <b v="0"/>
    <x v="1"/>
    <s v="USD"/>
    <b v="1"/>
    <n v="1443561159"/>
    <n v="1440969159"/>
    <b v="0"/>
    <n v="9"/>
    <b v="0"/>
    <n v="2"/>
    <n v="67.777777777777771"/>
    <x v="6"/>
    <s v="spaces"/>
    <x v="1510"/>
    <d v="2015-09-29T21:12:39"/>
    <s v="theater/spaces"/>
  </r>
  <r>
    <n v="1511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"/>
    <x v="1"/>
    <x v="0"/>
    <x v="0"/>
    <b v="0"/>
    <x v="8"/>
    <s v="EUR"/>
    <b v="0"/>
    <n v="1439827559"/>
    <n v="1434643559"/>
    <b v="0"/>
    <n v="3"/>
    <b v="0"/>
    <n v="0"/>
    <n v="16.666666666666668"/>
    <x v="6"/>
    <s v="spaces"/>
    <x v="1511"/>
    <d v="2015-08-17T16:05:59"/>
    <s v="theater/spaces"/>
  </r>
  <r>
    <n v="1512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x v="1"/>
    <x v="0"/>
    <x v="0"/>
    <b v="0"/>
    <x v="1"/>
    <s v="USD"/>
    <b v="1"/>
    <n v="1482294990"/>
    <n v="1477107390"/>
    <b v="0"/>
    <n v="2"/>
    <b v="0"/>
    <n v="1"/>
    <n v="62.5"/>
    <x v="6"/>
    <s v="spaces"/>
    <x v="1512"/>
    <d v="2016-12-21T04:36:30"/>
    <s v="theater/spaces"/>
  </r>
  <r>
    <n v="1513"/>
    <s v="Destination Small Town &quot;Visitor Center&quot; To The Midwest"/>
    <s v="We believe it's time to open a visitor's center that highlights the small towns of the upper Midwest."/>
    <n v="65000"/>
    <n v="126"/>
    <x v="1"/>
    <x v="1"/>
    <x v="1"/>
    <x v="0"/>
    <x v="0"/>
    <b v="0"/>
    <x v="1"/>
    <s v="USD"/>
    <b v="1"/>
    <n v="1420724460"/>
    <n v="1418046247"/>
    <b v="0"/>
    <n v="3"/>
    <b v="0"/>
    <n v="0"/>
    <n v="42"/>
    <x v="6"/>
    <s v="spaces"/>
    <x v="1513"/>
    <d v="2015-01-08T13:41:00"/>
    <s v="theater/spaces"/>
  </r>
  <r>
    <n v="1514"/>
    <s v="The ClubHouse: A Community-Focused Sports &amp; Culture Space"/>
    <s v="A community space in Somerville, MA to celebrate the beautiful intersection of sports and creativity."/>
    <n v="25000"/>
    <n v="5854"/>
    <x v="1"/>
    <x v="1"/>
    <x v="1"/>
    <x v="0"/>
    <x v="0"/>
    <b v="0"/>
    <x v="1"/>
    <s v="USD"/>
    <b v="1"/>
    <n v="1468029540"/>
    <n v="1465304483"/>
    <b v="0"/>
    <n v="45"/>
    <b v="0"/>
    <n v="23"/>
    <n v="130.0888888888889"/>
    <x v="6"/>
    <s v="spaces"/>
    <x v="1514"/>
    <d v="2016-07-09T01:59:00"/>
    <s v="theater/spaces"/>
  </r>
  <r>
    <n v="1515"/>
    <s v="Save the Stage"/>
    <s v="To create a space by restoring a historic church in Burlington, Ky where community theater, dance and music and art can be performed."/>
    <n v="225000"/>
    <n v="11432"/>
    <x v="1"/>
    <x v="1"/>
    <x v="1"/>
    <x v="0"/>
    <x v="0"/>
    <b v="0"/>
    <x v="1"/>
    <s v="USD"/>
    <b v="1"/>
    <n v="1430505545"/>
    <n v="1425325145"/>
    <b v="0"/>
    <n v="9"/>
    <b v="0"/>
    <n v="5"/>
    <n v="1270.2222222222222"/>
    <x v="6"/>
    <s v="spaces"/>
    <x v="1515"/>
    <d v="2015-05-01T18:39:05"/>
    <s v="theater/spaces"/>
  </r>
  <r>
    <n v="1516"/>
    <s v="Bustduck Theatre"/>
    <s v="Roanoke, Virginia's first long-form improv theatre company. Producing improv and scripted theatre, with a dynamic training program."/>
    <n v="5000"/>
    <n v="796"/>
    <x v="1"/>
    <x v="1"/>
    <x v="1"/>
    <x v="0"/>
    <x v="0"/>
    <b v="0"/>
    <x v="1"/>
    <s v="USD"/>
    <b v="1"/>
    <n v="1471214743"/>
    <n v="1468622743"/>
    <b v="0"/>
    <n v="9"/>
    <b v="0"/>
    <n v="16"/>
    <n v="88.444444444444443"/>
    <x v="6"/>
    <s v="spaces"/>
    <x v="1516"/>
    <d v="2016-08-14T22:45:43"/>
    <s v="theater/spaces"/>
  </r>
  <r>
    <n v="1517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x v="1"/>
    <x v="0"/>
    <x v="0"/>
    <b v="0"/>
    <x v="1"/>
    <s v="USD"/>
    <b v="1"/>
    <n v="1444946400"/>
    <n v="1441723912"/>
    <b v="0"/>
    <n v="21"/>
    <b v="0"/>
    <n v="1"/>
    <n v="56.342380952380957"/>
    <x v="6"/>
    <s v="spaces"/>
    <x v="1517"/>
    <d v="2015-10-15T22:00:00"/>
    <s v="theater/spaces"/>
  </r>
  <r>
    <n v="1518"/>
    <s v="Theatre of the Black Butterfly's POOL (NO WATER)"/>
    <s v="Jump in the deep end of the provocative and darkly humourous, POOL (NO WATER)...to be performed in a Pool!  Directed by Gordon McCall."/>
    <n v="4000"/>
    <n v="910"/>
    <x v="1"/>
    <x v="1"/>
    <x v="1"/>
    <x v="0"/>
    <x v="0"/>
    <b v="0"/>
    <x v="2"/>
    <s v="CAD"/>
    <b v="1"/>
    <n v="1401595140"/>
    <n v="1398980941"/>
    <b v="0"/>
    <n v="17"/>
    <b v="0"/>
    <n v="23"/>
    <n v="53.529411764705884"/>
    <x v="6"/>
    <s v="spaces"/>
    <x v="1518"/>
    <d v="2014-06-01T03:59:00"/>
    <s v="theater/spaces"/>
  </r>
  <r>
    <n v="1519"/>
    <s v="Nothing Up My Sleeves Tour: Summer 2016"/>
    <s v="This is a Kickstarter to help with the start up costs for Illusionist, Chris Lengyel's Summer 2016 Tour!"/>
    <n v="100000"/>
    <n v="25"/>
    <x v="1"/>
    <x v="1"/>
    <x v="1"/>
    <x v="0"/>
    <x v="0"/>
    <b v="0"/>
    <x v="1"/>
    <s v="USD"/>
    <b v="1"/>
    <n v="1442775956"/>
    <n v="1437591956"/>
    <b v="0"/>
    <n v="1"/>
    <b v="0"/>
    <n v="0"/>
    <n v="25"/>
    <x v="6"/>
    <s v="spaces"/>
    <x v="1519"/>
    <d v="2015-09-20T19:05:56"/>
    <s v="theater/spaces"/>
  </r>
  <r>
    <n v="1520"/>
    <s v="The Old Howard Theatre Company"/>
    <s v="We are a small theatre company looking to provide world class theatre to the working class in the Greater New York area."/>
    <n v="14920"/>
    <n v="50"/>
    <x v="1"/>
    <x v="1"/>
    <x v="1"/>
    <x v="0"/>
    <x v="0"/>
    <b v="0"/>
    <x v="1"/>
    <s v="USD"/>
    <b v="1"/>
    <n v="1470011780"/>
    <n v="1464827780"/>
    <b v="0"/>
    <n v="1"/>
    <b v="0"/>
    <n v="0"/>
    <n v="50"/>
    <x v="6"/>
    <s v="spaces"/>
    <x v="1520"/>
    <d v="2016-08-01T00:36:20"/>
    <s v="theater/spaces"/>
  </r>
  <r>
    <n v="1521"/>
    <s v="LaPorte Institute for Dramatic and Creative Arts"/>
    <s v="To create a learning center for acting and all art types including anything that expresses the emotion of the human spirit."/>
    <n v="20000"/>
    <n v="795"/>
    <x v="1"/>
    <x v="1"/>
    <x v="1"/>
    <x v="0"/>
    <x v="0"/>
    <b v="0"/>
    <x v="1"/>
    <s v="USD"/>
    <b v="1"/>
    <n v="1432151326"/>
    <n v="1429559326"/>
    <b v="0"/>
    <n v="14"/>
    <b v="0"/>
    <n v="4"/>
    <n v="56.785714285714285"/>
    <x v="6"/>
    <s v="spaces"/>
    <x v="1521"/>
    <d v="2015-05-20T19:48:46"/>
    <s v="theater/spaces"/>
  </r>
  <r>
    <n v="1522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x v="1"/>
    <x v="0"/>
    <x v="0"/>
    <b v="0"/>
    <x v="3"/>
    <s v="GBP"/>
    <b v="0"/>
    <n v="1475848800"/>
    <n v="1474027501"/>
    <b v="0"/>
    <n v="42"/>
    <b v="0"/>
    <n v="17"/>
    <n v="40.833333333333336"/>
    <x v="6"/>
    <s v="spaces"/>
    <x v="1522"/>
    <d v="2016-10-07T14:00:00"/>
    <s v="theater/spaces"/>
  </r>
  <r>
    <n v="1523"/>
    <s v="The Enchanted Cottage"/>
    <s v="A magical space, full of fairytale favorites, designed to make each individual have a unique experience; children's dreams made real."/>
    <n v="48725"/>
    <n v="1758"/>
    <x v="1"/>
    <x v="1"/>
    <x v="1"/>
    <x v="0"/>
    <x v="0"/>
    <b v="0"/>
    <x v="1"/>
    <s v="USD"/>
    <b v="1"/>
    <n v="1454890620"/>
    <n v="1450724449"/>
    <b v="0"/>
    <n v="27"/>
    <b v="0"/>
    <n v="4"/>
    <n v="65.111111111111114"/>
    <x v="6"/>
    <s v="spaces"/>
    <x v="1523"/>
    <d v="2016-02-08T00:17:00"/>
    <s v="theater/spaces"/>
  </r>
  <r>
    <n v="1524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x v="1"/>
    <x v="0"/>
    <x v="0"/>
    <b v="0"/>
    <x v="1"/>
    <s v="USD"/>
    <b v="1"/>
    <n v="1455251591"/>
    <n v="1452659591"/>
    <b v="0"/>
    <n v="5"/>
    <b v="0"/>
    <n v="14"/>
    <n v="55.6"/>
    <x v="6"/>
    <s v="spaces"/>
    <x v="1524"/>
    <d v="2016-02-12T04:33:11"/>
    <s v="theater/spaces"/>
  </r>
  <r>
    <n v="1525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x v="1"/>
    <x v="0"/>
    <x v="0"/>
    <b v="0"/>
    <x v="1"/>
    <s v="USD"/>
    <b v="1"/>
    <n v="1413816975"/>
    <n v="1411224975"/>
    <b v="0"/>
    <n v="13"/>
    <b v="0"/>
    <n v="15"/>
    <n v="140.53846153846155"/>
    <x v="6"/>
    <s v="spaces"/>
    <x v="1525"/>
    <d v="2014-10-20T14:56:15"/>
    <s v="theater/spaces"/>
  </r>
  <r>
    <n v="1526"/>
    <s v="Mots Ã‰crits"/>
    <s v="LabellisÃ© 14-18, Mots Ã‰crits est un projet itinÃ©rant de lectures Ã  voix haute par des amateurs, mises en espace par une comÃ©dienne."/>
    <n v="2500"/>
    <n v="300"/>
    <x v="1"/>
    <x v="1"/>
    <x v="1"/>
    <x v="0"/>
    <x v="0"/>
    <b v="0"/>
    <x v="7"/>
    <s v="EUR"/>
    <b v="0"/>
    <n v="1437033360"/>
    <n v="1434445937"/>
    <b v="0"/>
    <n v="12"/>
    <b v="0"/>
    <n v="12"/>
    <n v="25"/>
    <x v="6"/>
    <s v="spaces"/>
    <x v="1526"/>
    <d v="2015-07-16T07:56:00"/>
    <s v="theater/spaces"/>
  </r>
  <r>
    <n v="1527"/>
    <s v="Theatre Bath Bus"/>
    <s v="Imagine being able to take a performance anywhere! Meet the Theatre Bath Bus - a magical performance space where anything is possible."/>
    <n v="16000"/>
    <n v="6258"/>
    <x v="1"/>
    <x v="1"/>
    <x v="1"/>
    <x v="0"/>
    <x v="0"/>
    <b v="0"/>
    <x v="3"/>
    <s v="GBP"/>
    <b v="0"/>
    <n v="1471939818"/>
    <n v="1467619818"/>
    <b v="0"/>
    <n v="90"/>
    <b v="0"/>
    <n v="39"/>
    <n v="69.533333333333331"/>
    <x v="6"/>
    <s v="spaces"/>
    <x v="1527"/>
    <d v="2016-08-23T08:10:18"/>
    <s v="theater/spaces"/>
  </r>
  <r>
    <n v="1528"/>
    <s v="Professional Venue for local artists!!"/>
    <s v="Creating a place for local artists to perform, at substantially less cost for them"/>
    <n v="4100"/>
    <n v="11"/>
    <x v="1"/>
    <x v="1"/>
    <x v="1"/>
    <x v="0"/>
    <x v="0"/>
    <b v="0"/>
    <x v="1"/>
    <s v="USD"/>
    <b v="1"/>
    <n v="1434080706"/>
    <n v="1428896706"/>
    <b v="0"/>
    <n v="2"/>
    <b v="0"/>
    <n v="0"/>
    <n v="5.5"/>
    <x v="6"/>
    <s v="spaces"/>
    <x v="1528"/>
    <d v="2015-06-12T03:45:06"/>
    <s v="theater/spaces"/>
  </r>
  <r>
    <n v="1529"/>
    <s v="CQ EAP Performing Arts 'THE LOFT'"/>
    <s v="The Loft is CQEAP's latest studio. Located in Rockhampton's CBD we'll be running performing arts workshops for 5yrs to adults."/>
    <n v="4000"/>
    <n v="1185"/>
    <x v="1"/>
    <x v="1"/>
    <x v="1"/>
    <x v="0"/>
    <x v="0"/>
    <b v="0"/>
    <x v="5"/>
    <s v="AUD"/>
    <b v="1"/>
    <n v="1422928800"/>
    <n v="1420235311"/>
    <b v="0"/>
    <n v="5"/>
    <b v="0"/>
    <n v="30"/>
    <n v="237"/>
    <x v="6"/>
    <s v="spaces"/>
    <x v="1529"/>
    <d v="2015-02-03T02:00:00"/>
    <s v="theater/spaces"/>
  </r>
  <r>
    <n v="1530"/>
    <s v="Paddock School Theater Improvement"/>
    <s v="My hope is to raise $5845 and replace old stained and mismatched border curtains, cyclorama curtain, and backdrop."/>
    <n v="5845"/>
    <n v="2476"/>
    <x v="1"/>
    <x v="1"/>
    <x v="1"/>
    <x v="0"/>
    <x v="0"/>
    <b v="0"/>
    <x v="1"/>
    <s v="USD"/>
    <b v="1"/>
    <n v="1413694800"/>
    <n v="1408986916"/>
    <b v="0"/>
    <n v="31"/>
    <b v="0"/>
    <n v="42"/>
    <n v="79.870967741935488"/>
    <x v="6"/>
    <s v="spaces"/>
    <x v="1530"/>
    <d v="2014-10-19T05:00:00"/>
    <s v="theater/spaces"/>
  </r>
  <r>
    <n v="1531"/>
    <s v="Wild Men at the Bristol Cathedral"/>
    <s v="Help fund the exciting first collaboration between Hotel Echo and Bristol Cathedral: WILD MEN, a show commemorating those lost in WW1."/>
    <n v="1000"/>
    <n v="41"/>
    <x v="1"/>
    <x v="1"/>
    <x v="1"/>
    <x v="0"/>
    <x v="0"/>
    <b v="0"/>
    <x v="3"/>
    <s v="GBP"/>
    <b v="0"/>
    <n v="1442440800"/>
    <n v="1440497876"/>
    <b v="0"/>
    <n v="4"/>
    <b v="0"/>
    <n v="4"/>
    <n v="10.25"/>
    <x v="6"/>
    <s v="spaces"/>
    <x v="1531"/>
    <d v="2015-09-16T22:00:00"/>
    <s v="theater/spaces"/>
  </r>
  <r>
    <n v="1532"/>
    <s v="Creating Cabaret"/>
    <s v="When opportunity knocks, we answer!  Help expand the ravishingly talented troupe into a new and exciting market and venue!"/>
    <n v="40000"/>
    <n v="7905"/>
    <x v="1"/>
    <x v="1"/>
    <x v="1"/>
    <x v="0"/>
    <x v="0"/>
    <b v="0"/>
    <x v="1"/>
    <s v="USD"/>
    <b v="1"/>
    <n v="1431372751"/>
    <n v="1430767951"/>
    <b v="0"/>
    <n v="29"/>
    <b v="0"/>
    <n v="20"/>
    <n v="272.58620689655174"/>
    <x v="6"/>
    <s v="spaces"/>
    <x v="1532"/>
    <d v="2015-05-11T19:32:31"/>
    <s v="theater/spaces"/>
  </r>
  <r>
    <n v="1533"/>
    <s v="Funding a home for our Children's Theater"/>
    <s v="We need a permanent home for the theater!"/>
    <n v="50000"/>
    <n v="26"/>
    <x v="1"/>
    <x v="1"/>
    <x v="1"/>
    <x v="0"/>
    <x v="0"/>
    <b v="0"/>
    <x v="1"/>
    <s v="USD"/>
    <b v="1"/>
    <n v="1430234394"/>
    <n v="1425053994"/>
    <b v="0"/>
    <n v="2"/>
    <b v="0"/>
    <n v="0"/>
    <n v="13"/>
    <x v="6"/>
    <s v="spaces"/>
    <x v="1533"/>
    <d v="2015-04-28T15:19:54"/>
    <s v="theater/spaces"/>
  </r>
  <r>
    <n v="1534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x v="1"/>
    <x v="0"/>
    <x v="0"/>
    <b v="0"/>
    <x v="1"/>
    <s v="USD"/>
    <b v="1"/>
    <n v="1409194810"/>
    <n v="1406170810"/>
    <b v="0"/>
    <n v="114"/>
    <b v="0"/>
    <n v="25"/>
    <n v="58.184210526315788"/>
    <x v="6"/>
    <s v="spaces"/>
    <x v="1534"/>
    <d v="2014-08-28T03:00:10"/>
    <s v="theater/spaces"/>
  </r>
  <r>
    <n v="1535"/>
    <s v="Hip Justice Catmunity Center"/>
    <s v="Cat People Unite! It's time we get a space of our own to relax, socialize and learn! Join the Catmunity!"/>
    <n v="25000"/>
    <n v="10"/>
    <x v="1"/>
    <x v="1"/>
    <x v="1"/>
    <x v="0"/>
    <x v="0"/>
    <b v="0"/>
    <x v="1"/>
    <s v="USD"/>
    <b v="1"/>
    <n v="1487465119"/>
    <n v="1484009119"/>
    <b v="0"/>
    <n v="1"/>
    <b v="0"/>
    <n v="0"/>
    <n v="10"/>
    <x v="6"/>
    <s v="spaces"/>
    <x v="1535"/>
    <d v="2017-02-19T00:45:19"/>
    <s v="theater/spaces"/>
  </r>
  <r>
    <n v="1536"/>
    <s v="All Puppet Players Need a Home"/>
    <s v="Help All Puppet Players perform it's 2015 season in a beautiful 200 seat theater for an entire year."/>
    <n v="20000"/>
    <n v="5328"/>
    <x v="1"/>
    <x v="1"/>
    <x v="1"/>
    <x v="0"/>
    <x v="0"/>
    <b v="0"/>
    <x v="1"/>
    <s v="USD"/>
    <b v="1"/>
    <n v="1412432220"/>
    <n v="1409753820"/>
    <b v="0"/>
    <n v="76"/>
    <b v="0"/>
    <n v="27"/>
    <n v="70.10526315789474"/>
    <x v="6"/>
    <s v="spaces"/>
    <x v="1536"/>
    <d v="2014-10-04T14:17:00"/>
    <s v="theater/spaces"/>
  </r>
  <r>
    <n v="1537"/>
    <s v="Kids Zone start up"/>
    <s v="Children only have a short period of time to live care free, play hard, get dirty, I want to help every child in my Town play everyday."/>
    <n v="11000"/>
    <n v="521"/>
    <x v="1"/>
    <x v="1"/>
    <x v="1"/>
    <x v="0"/>
    <x v="0"/>
    <b v="0"/>
    <x v="1"/>
    <s v="USD"/>
    <b v="1"/>
    <n v="1477968934"/>
    <n v="1472784934"/>
    <b v="0"/>
    <n v="9"/>
    <b v="0"/>
    <n v="5"/>
    <n v="57.888888888888886"/>
    <x v="6"/>
    <s v="spaces"/>
    <x v="1537"/>
    <d v="2016-11-01T02:55:34"/>
    <s v="theater/spaces"/>
  </r>
  <r>
    <n v="1538"/>
    <s v="The Shamrock Drafthouse Theater"/>
    <s v="An arts and craft beer theater showcasing local talent, locally crafted beer and providing performance and rehearsal space."/>
    <n v="109225"/>
    <n v="4635"/>
    <x v="1"/>
    <x v="1"/>
    <x v="1"/>
    <x v="0"/>
    <x v="0"/>
    <b v="0"/>
    <x v="1"/>
    <s v="USD"/>
    <b v="1"/>
    <n v="1429291982"/>
    <n v="1426699982"/>
    <b v="0"/>
    <n v="37"/>
    <b v="0"/>
    <n v="4"/>
    <n v="125.27027027027027"/>
    <x v="6"/>
    <s v="spaces"/>
    <x v="1538"/>
    <d v="2015-04-17T17:33:02"/>
    <s v="theater/spaces"/>
  </r>
  <r>
    <n v="1539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x v="1"/>
    <x v="0"/>
    <x v="0"/>
    <b v="0"/>
    <x v="1"/>
    <s v="USD"/>
    <b v="1"/>
    <n v="1411312250"/>
    <n v="1406128250"/>
    <b v="0"/>
    <n v="0"/>
    <b v="0"/>
    <n v="0"/>
    <e v="#DIV/0!"/>
    <x v="6"/>
    <s v="spaces"/>
    <x v="1539"/>
    <d v="2014-09-21T15:10:50"/>
    <s v="theater/spaces"/>
  </r>
  <r>
    <n v="1540"/>
    <s v="spoken word pop-up:"/>
    <s v="We are creating a mobile community devoted to the spreading and sharing of spoken word and other kinds of storytelling."/>
    <n v="10000"/>
    <n v="300"/>
    <x v="1"/>
    <x v="1"/>
    <x v="1"/>
    <x v="0"/>
    <x v="0"/>
    <b v="0"/>
    <x v="10"/>
    <s v="SEK"/>
    <b v="1"/>
    <n v="1465123427"/>
    <n v="1462531427"/>
    <b v="0"/>
    <n v="1"/>
    <b v="0"/>
    <n v="3"/>
    <n v="300"/>
    <x v="6"/>
    <s v="spaces"/>
    <x v="1540"/>
    <d v="2016-06-05T10:43:47"/>
    <s v="theater/spaces"/>
  </r>
  <r>
    <n v="1541"/>
    <s v="CoreCon Asylum"/>
    <s v="Creating a consuite for CoreCon. A focus on the insanity of asylums and early medical practices from history."/>
    <n v="750"/>
    <n v="430"/>
    <x v="1"/>
    <x v="1"/>
    <x v="1"/>
    <x v="0"/>
    <x v="0"/>
    <b v="0"/>
    <x v="1"/>
    <s v="USD"/>
    <b v="1"/>
    <n v="1427890925"/>
    <n v="1426681325"/>
    <b v="0"/>
    <n v="10"/>
    <b v="0"/>
    <n v="57"/>
    <n v="43"/>
    <x v="6"/>
    <s v="spaces"/>
    <x v="1541"/>
    <d v="2015-04-01T12:22:05"/>
    <s v="theater/spaces"/>
  </r>
  <r>
    <n v="1542"/>
    <s v="Cowes and The Sea"/>
    <s v="Performing Arts workshops, for young people aged 5 -16, exploring how the sea has shaped Cowes as a settlement."/>
    <n v="1000"/>
    <n v="1"/>
    <x v="1"/>
    <x v="1"/>
    <x v="1"/>
    <x v="0"/>
    <x v="0"/>
    <b v="0"/>
    <x v="3"/>
    <s v="GBP"/>
    <b v="0"/>
    <n v="1464354720"/>
    <n v="1463648360"/>
    <b v="0"/>
    <n v="1"/>
    <b v="0"/>
    <n v="0"/>
    <n v="1"/>
    <x v="6"/>
    <s v="spaces"/>
    <x v="1542"/>
    <d v="2016-05-27T13:12:00"/>
    <s v="theater/spaces"/>
  </r>
  <r>
    <n v="1543"/>
    <s v="Garden Eden, theatre, meeting, culture, music, art"/>
    <s v="a magical place for all kind of people, like a fairytaile in all colours"/>
    <n v="500000"/>
    <n v="1550"/>
    <x v="1"/>
    <x v="1"/>
    <x v="1"/>
    <x v="0"/>
    <x v="0"/>
    <b v="0"/>
    <x v="10"/>
    <s v="SEK"/>
    <b v="1"/>
    <n v="1467473723"/>
    <n v="1465832123"/>
    <b v="0"/>
    <n v="2"/>
    <b v="0"/>
    <n v="0"/>
    <n v="775"/>
    <x v="6"/>
    <s v="spaces"/>
    <x v="1543"/>
    <d v="2016-07-02T15:35:23"/>
    <s v="theater/spaces"/>
  </r>
  <r>
    <n v="1544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x v="1"/>
    <x v="0"/>
    <x v="0"/>
    <b v="0"/>
    <x v="1"/>
    <s v="USD"/>
    <b v="1"/>
    <n v="1427414732"/>
    <n v="1424826332"/>
    <b v="0"/>
    <n v="1"/>
    <b v="0"/>
    <n v="0"/>
    <n v="5"/>
    <x v="6"/>
    <s v="spaces"/>
    <x v="1544"/>
    <d v="2015-03-27T00:05:32"/>
    <s v="theater/spaces"/>
  </r>
  <r>
    <n v="1545"/>
    <s v="Subtropisch zwemparadijs Tropicana"/>
    <s v="Wij willen Tropicana het subtropisch zwemparadijs van Rotterdam op een nieuwe locatie gaan bouwen."/>
    <n v="1300000"/>
    <n v="128"/>
    <x v="1"/>
    <x v="1"/>
    <x v="1"/>
    <x v="0"/>
    <x v="0"/>
    <b v="0"/>
    <x v="6"/>
    <s v="EUR"/>
    <b v="0"/>
    <n v="1462484196"/>
    <n v="1457303796"/>
    <b v="0"/>
    <n v="10"/>
    <b v="0"/>
    <n v="0"/>
    <n v="12.8"/>
    <x v="6"/>
    <s v="spaces"/>
    <x v="1545"/>
    <d v="2016-05-05T21:36:36"/>
    <s v="theater/spaces"/>
  </r>
  <r>
    <n v="1546"/>
    <s v="A Brief History of Musical Theatre..."/>
    <s v="A revue show featuring the very best of the last century of musical theatre from aspiring young producers &amp; performers at RWCMD"/>
    <n v="200"/>
    <n v="130"/>
    <x v="1"/>
    <x v="1"/>
    <x v="1"/>
    <x v="0"/>
    <x v="0"/>
    <b v="0"/>
    <x v="3"/>
    <s v="GBP"/>
    <b v="0"/>
    <n v="1433930302"/>
    <n v="1432115902"/>
    <b v="0"/>
    <n v="9"/>
    <b v="0"/>
    <n v="65"/>
    <n v="14.444444444444445"/>
    <x v="6"/>
    <s v="musical"/>
    <x v="1546"/>
    <d v="2015-06-10T09:58:22"/>
    <s v="theater/musical"/>
  </r>
  <r>
    <n v="1547"/>
    <s v="Hednadotter Jubileumskonsert"/>
    <s v="Det Ã¤r tio Ã¥r sedan sist! Musikalen Hednadotter med sÃ¥ngarna frÃ¥n orginaluppsÃ¤ttningen sjunger musikalen i Konsertform."/>
    <n v="55000"/>
    <n v="6780"/>
    <x v="1"/>
    <x v="1"/>
    <x v="1"/>
    <x v="0"/>
    <x v="0"/>
    <b v="0"/>
    <x v="10"/>
    <s v="SEK"/>
    <b v="1"/>
    <n v="1432455532"/>
    <n v="1429863532"/>
    <b v="0"/>
    <n v="19"/>
    <b v="0"/>
    <n v="12"/>
    <n v="356.84210526315792"/>
    <x v="6"/>
    <s v="musical"/>
    <x v="1547"/>
    <d v="2015-05-24T08:18:52"/>
    <s v="theater/musical"/>
  </r>
  <r>
    <n v="1548"/>
    <s v="Call It A Day Productions - THE LIFE"/>
    <s v="Call It A Day Productions is putting on their first full production in December and every little bit helps!"/>
    <n v="4000"/>
    <n v="0"/>
    <x v="1"/>
    <x v="1"/>
    <x v="1"/>
    <x v="0"/>
    <x v="0"/>
    <b v="0"/>
    <x v="2"/>
    <s v="CAD"/>
    <b v="1"/>
    <n v="1481258275"/>
    <n v="1478662675"/>
    <b v="0"/>
    <n v="0"/>
    <b v="0"/>
    <n v="0"/>
    <e v="#DIV/0!"/>
    <x v="6"/>
    <s v="musical"/>
    <x v="1548"/>
    <d v="2016-12-09T04:37:55"/>
    <s v="theater/musical"/>
  </r>
  <r>
    <n v="1549"/>
    <s v="Decree 770: Europa"/>
    <s v="A brand new musical about the ban of contraception and abortion in Romania and the revolution that ended it all in 1989."/>
    <n v="3750"/>
    <n v="151"/>
    <x v="1"/>
    <x v="1"/>
    <x v="1"/>
    <x v="0"/>
    <x v="0"/>
    <b v="0"/>
    <x v="1"/>
    <s v="USD"/>
    <b v="1"/>
    <n v="1471370869"/>
    <n v="1466186869"/>
    <b v="0"/>
    <n v="4"/>
    <b v="0"/>
    <n v="4"/>
    <n v="37.75"/>
    <x v="6"/>
    <s v="musical"/>
    <x v="1549"/>
    <d v="2016-08-16T18:07:49"/>
    <s v="theater/musical"/>
  </r>
  <r>
    <n v="1550"/>
    <s v="Arts in Conflict"/>
    <s v="This project challenges social issues affecting young people in areas of deprivation within the Belfast area (Northern Ireland)."/>
    <n v="10000"/>
    <n v="102"/>
    <x v="1"/>
    <x v="1"/>
    <x v="1"/>
    <x v="0"/>
    <x v="0"/>
    <b v="0"/>
    <x v="3"/>
    <s v="GBP"/>
    <b v="0"/>
    <n v="1425160800"/>
    <n v="1421274859"/>
    <b v="0"/>
    <n v="8"/>
    <b v="0"/>
    <n v="1"/>
    <n v="12.75"/>
    <x v="6"/>
    <s v="musical"/>
    <x v="1550"/>
    <d v="2015-02-28T22:00:00"/>
    <s v="theater/musical"/>
  </r>
  <r>
    <n v="1551"/>
    <s v="Shock Treatment - The Sequel to Rocky Horror!"/>
    <s v="Bringing Richard O'Brien's sequel to legendary Rocky Horror to the stage for the first time. First London, then...The World!"/>
    <n v="5000"/>
    <n v="587"/>
    <x v="1"/>
    <x v="1"/>
    <x v="1"/>
    <x v="0"/>
    <x v="0"/>
    <b v="0"/>
    <x v="3"/>
    <s v="GBP"/>
    <b v="0"/>
    <n v="1424474056"/>
    <n v="1420586056"/>
    <b v="0"/>
    <n v="24"/>
    <b v="0"/>
    <n v="12"/>
    <n v="24.458333333333332"/>
    <x v="6"/>
    <s v="musical"/>
    <x v="1551"/>
    <d v="2015-02-20T23:14:16"/>
    <s v="theater/musical"/>
  </r>
  <r>
    <n v="1552"/>
    <s v="P.A.C.K (Performing Arts Camp for Kids)"/>
    <s v="P.A.C.K (Performing Arts Camp for Kids) Musical Theater, Instrumental Music, Vocal Music, Dance, Visual Arts, and Physical Education!"/>
    <n v="11000"/>
    <n v="0"/>
    <x v="1"/>
    <x v="1"/>
    <x v="1"/>
    <x v="0"/>
    <x v="0"/>
    <b v="0"/>
    <x v="1"/>
    <s v="USD"/>
    <b v="1"/>
    <n v="1437960598"/>
    <n v="1435368598"/>
    <b v="0"/>
    <n v="0"/>
    <b v="0"/>
    <n v="0"/>
    <e v="#DIV/0!"/>
    <x v="6"/>
    <s v="musical"/>
    <x v="1552"/>
    <d v="2015-07-27T01:29:58"/>
    <s v="theater/musical"/>
  </r>
  <r>
    <n v="1553"/>
    <s v="Emerson Sings!"/>
    <s v="Emerson Sings is the first cabaret to celebrate the work of up and coming musical theater composers who are alumni of Emerson College."/>
    <n v="3500"/>
    <n v="2070"/>
    <x v="1"/>
    <x v="1"/>
    <x v="1"/>
    <x v="0"/>
    <x v="0"/>
    <b v="0"/>
    <x v="1"/>
    <s v="USD"/>
    <b v="1"/>
    <n v="1423750542"/>
    <n v="1421158542"/>
    <b v="0"/>
    <n v="39"/>
    <b v="0"/>
    <n v="59"/>
    <n v="53.07692307692308"/>
    <x v="6"/>
    <s v="musical"/>
    <x v="1553"/>
    <d v="2015-02-12T14:15:42"/>
    <s v="theater/musical"/>
  </r>
  <r>
    <n v="1554"/>
    <s v="Our Modern Lives"/>
    <s v="Help five college students as they journey to bring their groundbreaking new musical &quot;Our Modern Lives&quot; to Broadway!"/>
    <n v="3000000"/>
    <n v="1800"/>
    <x v="1"/>
    <x v="1"/>
    <x v="1"/>
    <x v="0"/>
    <x v="0"/>
    <b v="0"/>
    <x v="1"/>
    <s v="USD"/>
    <b v="1"/>
    <n v="1438437600"/>
    <n v="1433254875"/>
    <b v="0"/>
    <n v="6"/>
    <b v="0"/>
    <n v="0"/>
    <n v="300"/>
    <x v="6"/>
    <s v="musical"/>
    <x v="1554"/>
    <d v="2015-08-01T14:00:00"/>
    <s v="theater/musical"/>
  </r>
  <r>
    <n v="1555"/>
    <s v="Mirror, mirror on the wall"/>
    <s v="This years most important stage project for young artists in our region. www.ungespor.no"/>
    <n v="10000"/>
    <n v="1145"/>
    <x v="1"/>
    <x v="1"/>
    <x v="1"/>
    <x v="0"/>
    <x v="0"/>
    <b v="0"/>
    <x v="16"/>
    <s v="NOK"/>
    <b v="1"/>
    <n v="1423050618"/>
    <n v="1420458618"/>
    <b v="0"/>
    <n v="4"/>
    <b v="0"/>
    <n v="11"/>
    <n v="286.25"/>
    <x v="6"/>
    <s v="musical"/>
    <x v="1555"/>
    <d v="2015-02-04T11:50:18"/>
    <s v="theater/musical"/>
  </r>
  <r>
    <n v="1556"/>
    <s v="Terezin's The Fireflies"/>
    <s v="Hadbjerg skole opsÃ¦tter i april musicalen The Fireflies, der blev skrevet og opfÃ¸rt i koncentrationslejren Theresienstadt i 1943 og 45."/>
    <n v="30000"/>
    <n v="110"/>
    <x v="1"/>
    <x v="1"/>
    <x v="1"/>
    <x v="0"/>
    <x v="0"/>
    <b v="0"/>
    <x v="4"/>
    <s v="DKK"/>
    <b v="1"/>
    <n v="1424081477"/>
    <n v="1420798277"/>
    <b v="0"/>
    <n v="3"/>
    <b v="0"/>
    <n v="0"/>
    <n v="36.666666666666664"/>
    <x v="6"/>
    <s v="musical"/>
    <x v="1556"/>
    <d v="2015-02-16T10:11:17"/>
    <s v="theater/musical"/>
  </r>
  <r>
    <n v="1557"/>
    <s v="Help Milburn Stone Fly High With TARZAN The Musical"/>
    <s v="The Milburn Stone Theatre needs your help to bring its high-flying next blockbuster musical, TARZAN, to life!"/>
    <n v="5000"/>
    <n v="2608"/>
    <x v="1"/>
    <x v="1"/>
    <x v="1"/>
    <x v="0"/>
    <x v="0"/>
    <b v="0"/>
    <x v="1"/>
    <s v="USD"/>
    <b v="1"/>
    <n v="1410037200"/>
    <n v="1407435418"/>
    <b v="0"/>
    <n v="53"/>
    <b v="0"/>
    <n v="52"/>
    <n v="49.20754716981132"/>
    <x v="6"/>
    <s v="musical"/>
    <x v="1557"/>
    <d v="2014-09-06T21:00:00"/>
    <s v="theater/musical"/>
  </r>
  <r>
    <n v="1558"/>
    <s v="ROAD TO THE KINGDOM"/>
    <s v="An extremely unique musical play with an exciting, fun filled, dramatic twist. You will discover what lies ahead on the Road to Kingdom"/>
    <n v="50000"/>
    <n v="1"/>
    <x v="1"/>
    <x v="1"/>
    <x v="1"/>
    <x v="0"/>
    <x v="0"/>
    <b v="0"/>
    <x v="1"/>
    <s v="USD"/>
    <b v="1"/>
    <n v="1461994440"/>
    <n v="1459410101"/>
    <b v="0"/>
    <n v="1"/>
    <b v="0"/>
    <n v="0"/>
    <n v="1"/>
    <x v="6"/>
    <s v="musical"/>
    <x v="1558"/>
    <d v="2016-04-30T05:34:00"/>
    <s v="theater/musical"/>
  </r>
  <r>
    <n v="1559"/>
    <s v="Nothing Changes"/>
    <s v="Nothing Changes is a modern musical version of the Ragged Trousered Philanthropists exploring the inequalities of &quot;austerity Britain&quot;"/>
    <n v="2000"/>
    <n v="25"/>
    <x v="1"/>
    <x v="1"/>
    <x v="1"/>
    <x v="0"/>
    <x v="0"/>
    <b v="0"/>
    <x v="3"/>
    <s v="GBP"/>
    <b v="0"/>
    <n v="1409509477"/>
    <n v="1407695077"/>
    <b v="0"/>
    <n v="2"/>
    <b v="0"/>
    <n v="1"/>
    <n v="12.5"/>
    <x v="6"/>
    <s v="musical"/>
    <x v="1559"/>
    <d v="2014-08-31T18:24:37"/>
    <s v="theater/musical"/>
  </r>
  <r>
    <n v="1560"/>
    <s v="Christmas Ain't A Drag - A Musical"/>
    <s v="Falling in love at Christmas should never be a drag! A rocking musical about four lives intersecting at a nightclub at Christmas."/>
    <n v="5000"/>
    <n v="2726"/>
    <x v="1"/>
    <x v="1"/>
    <x v="1"/>
    <x v="0"/>
    <x v="0"/>
    <b v="0"/>
    <x v="1"/>
    <s v="USD"/>
    <b v="1"/>
    <n v="1450072740"/>
    <n v="1445027346"/>
    <b v="0"/>
    <n v="25"/>
    <b v="0"/>
    <n v="55"/>
    <n v="109.04"/>
    <x v="6"/>
    <s v="musical"/>
    <x v="1560"/>
    <d v="2015-12-14T05:59:00"/>
    <s v="theater/musical"/>
  </r>
  <r>
    <n v="1561"/>
    <s v="Escape from Reality's 1st Season &quot;Defying Gravity&quot;"/>
    <s v="Escape from Reality's 1st Season &quot;Defying Gravity&quot; including The Last Five Years, Godspell, and Aida."/>
    <n v="1000"/>
    <n v="250"/>
    <x v="1"/>
    <x v="1"/>
    <x v="1"/>
    <x v="0"/>
    <x v="0"/>
    <b v="0"/>
    <x v="1"/>
    <s v="USD"/>
    <b v="1"/>
    <n v="1443224622"/>
    <n v="1440632622"/>
    <b v="0"/>
    <n v="6"/>
    <b v="0"/>
    <n v="25"/>
    <n v="41.666666666666664"/>
    <x v="6"/>
    <s v="musical"/>
    <x v="1561"/>
    <d v="2015-09-25T23:43:42"/>
    <s v="theater/musical"/>
  </r>
  <r>
    <n v="1562"/>
    <s v="FaÃ§ade: The Interactive Musical"/>
    <s v="Based on the hit game, Trip and Grace's marriage is falling apart. It's up to the audience to determine the fate of their relationship."/>
    <n v="500"/>
    <n v="0"/>
    <x v="1"/>
    <x v="1"/>
    <x v="1"/>
    <x v="0"/>
    <x v="0"/>
    <b v="0"/>
    <x v="1"/>
    <s v="USD"/>
    <b v="1"/>
    <n v="1437149640"/>
    <n v="1434558479"/>
    <b v="0"/>
    <n v="0"/>
    <b v="0"/>
    <n v="0"/>
    <e v="#DIV/0!"/>
    <x v="6"/>
    <s v="musical"/>
    <x v="1562"/>
    <d v="2015-07-17T16:14:00"/>
    <s v="theater/musical"/>
  </r>
  <r>
    <n v="1563"/>
    <s v="Children Must Run: An Original Musical"/>
    <s v="Children Must Run is an original musical, about a prostitute, a drug mule, a child soldier and their struggles, hopes and dreams."/>
    <n v="8000"/>
    <n v="273"/>
    <x v="1"/>
    <x v="1"/>
    <x v="1"/>
    <x v="0"/>
    <x v="0"/>
    <b v="0"/>
    <x v="3"/>
    <s v="GBP"/>
    <b v="0"/>
    <n v="1430470772"/>
    <n v="1427878772"/>
    <b v="0"/>
    <n v="12"/>
    <b v="0"/>
    <n v="3"/>
    <n v="22.75"/>
    <x v="6"/>
    <s v="musical"/>
    <x v="1563"/>
    <d v="2015-05-01T08:59:32"/>
    <s v="theater/musical"/>
  </r>
  <r>
    <n v="1564"/>
    <s v="Performance Theater for Young Artists (PTYA)"/>
    <s v="PTYA is a non-profit musical theater group for kids ages 7-18 that teaches the importance of self expression through the arts."/>
    <n v="5000"/>
    <n v="0"/>
    <x v="1"/>
    <x v="1"/>
    <x v="1"/>
    <x v="0"/>
    <x v="0"/>
    <b v="0"/>
    <x v="1"/>
    <s v="USD"/>
    <b v="1"/>
    <n v="1442644651"/>
    <n v="1440052651"/>
    <b v="0"/>
    <n v="0"/>
    <b v="0"/>
    <n v="0"/>
    <e v="#DIV/0!"/>
    <x v="6"/>
    <s v="musical"/>
    <x v="1564"/>
    <d v="2015-09-19T06:37:31"/>
    <s v="theater/musical"/>
  </r>
  <r>
    <n v="1565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x v="1"/>
    <x v="0"/>
    <x v="0"/>
    <b v="0"/>
    <x v="1"/>
    <s v="USD"/>
    <b v="1"/>
    <n v="1429767607"/>
    <n v="1424587207"/>
    <b v="0"/>
    <n v="36"/>
    <b v="0"/>
    <n v="46"/>
    <n v="70.833333333333329"/>
    <x v="6"/>
    <s v="musical"/>
    <x v="1565"/>
    <d v="2015-04-23T05:40:07"/>
    <s v="theater/musical"/>
  </r>
  <r>
    <n v="1566"/>
    <s v="Blast From the Past"/>
    <s v="I am asking for public funding to help put together a musical tribute titled &quot;Blast From The Past&quot; reenacting famous HipHop, RnB acts."/>
    <n v="100000"/>
    <n v="0"/>
    <x v="1"/>
    <x v="1"/>
    <x v="1"/>
    <x v="0"/>
    <x v="0"/>
    <b v="0"/>
    <x v="1"/>
    <s v="USD"/>
    <b v="1"/>
    <n v="1450040396"/>
    <n v="1444852796"/>
    <b v="0"/>
    <n v="0"/>
    <b v="0"/>
    <n v="0"/>
    <e v="#DIV/0!"/>
    <x v="6"/>
    <s v="musical"/>
    <x v="1566"/>
    <d v="2015-12-13T20:59:56"/>
    <s v="theater/musical"/>
  </r>
  <r>
    <n v="1567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x v="1"/>
    <x v="0"/>
    <x v="0"/>
    <b v="0"/>
    <x v="1"/>
    <s v="USD"/>
    <b v="1"/>
    <n v="1462467600"/>
    <n v="1457403364"/>
    <b v="0"/>
    <n v="2"/>
    <b v="0"/>
    <n v="0"/>
    <n v="1"/>
    <x v="6"/>
    <s v="musical"/>
    <x v="1567"/>
    <d v="2016-05-05T17:00:00"/>
    <s v="theater/musical"/>
  </r>
  <r>
    <n v="1568"/>
    <s v="Jeremy Kyle- The Opera"/>
    <s v="The Jeremy Kyle Show offers so much subject matter to create an opera with.  Along with his brilliant put downs it could be excellent!"/>
    <n v="3000"/>
    <n v="1"/>
    <x v="1"/>
    <x v="1"/>
    <x v="1"/>
    <x v="0"/>
    <x v="0"/>
    <b v="0"/>
    <x v="3"/>
    <s v="GBP"/>
    <b v="0"/>
    <n v="1417295990"/>
    <n v="1414700390"/>
    <b v="0"/>
    <n v="1"/>
    <b v="0"/>
    <n v="0"/>
    <n v="1"/>
    <x v="6"/>
    <s v="musical"/>
    <x v="1568"/>
    <d v="2014-11-29T21:19:50"/>
    <s v="theater/musical"/>
  </r>
  <r>
    <n v="1569"/>
    <s v="Evo: An Original Rock Opera"/>
    <s v="A revival of Shadowbox Live's Off-Broadway Rock Opera to uncompromisingly explore the darker urges of humankind. But we need your help!"/>
    <n v="17100"/>
    <n v="8725"/>
    <x v="1"/>
    <x v="1"/>
    <x v="1"/>
    <x v="0"/>
    <x v="0"/>
    <b v="0"/>
    <x v="1"/>
    <s v="USD"/>
    <b v="1"/>
    <n v="1411444740"/>
    <n v="1409335497"/>
    <b v="0"/>
    <n v="59"/>
    <b v="0"/>
    <n v="51"/>
    <n v="147.88135593220338"/>
    <x v="6"/>
    <s v="musical"/>
    <x v="1569"/>
    <d v="2014-09-23T03:59:00"/>
    <s v="theater/musical"/>
  </r>
  <r>
    <n v="1570"/>
    <s v="Some Enchanted Evening UK TOUR"/>
    <s v="A professional musical revue. First performed in 2013 as a short tour, to be embarking on a full length tour across the UK in 2015!"/>
    <n v="500"/>
    <n v="100"/>
    <x v="1"/>
    <x v="1"/>
    <x v="1"/>
    <x v="0"/>
    <x v="0"/>
    <b v="0"/>
    <x v="3"/>
    <s v="GBP"/>
    <b v="0"/>
    <n v="1416781749"/>
    <n v="1415053749"/>
    <b v="0"/>
    <n v="1"/>
    <b v="0"/>
    <n v="20"/>
    <n v="100"/>
    <x v="6"/>
    <s v="musical"/>
    <x v="1570"/>
    <d v="2014-11-23T22:29:09"/>
    <s v="theater/musical"/>
  </r>
  <r>
    <n v="1571"/>
    <s v="SMOKEY AND THE BANDIT: THE MUSICAL"/>
    <s v="SMOKEY AND THE BANDIT: THE MUSICAL_x000a_The classic film, characters and music you love, on stage, LIVE!"/>
    <n v="5000"/>
    <n v="1762"/>
    <x v="1"/>
    <x v="1"/>
    <x v="1"/>
    <x v="0"/>
    <x v="0"/>
    <b v="0"/>
    <x v="1"/>
    <s v="USD"/>
    <b v="1"/>
    <n v="1479517200"/>
    <n v="1475765867"/>
    <b v="0"/>
    <n v="31"/>
    <b v="0"/>
    <n v="35"/>
    <n v="56.838709677419352"/>
    <x v="6"/>
    <s v="musical"/>
    <x v="1571"/>
    <d v="2016-11-19T01:00:00"/>
    <s v="theater/musical"/>
  </r>
  <r>
    <n v="1572"/>
    <s v="Alice - A New Musical"/>
    <s v="Alice is an original musical for all ages with a unique new story based on Alice's Adventures in Wonderland, premiering in summer 2017."/>
    <n v="75000"/>
    <n v="3185"/>
    <x v="1"/>
    <x v="1"/>
    <x v="1"/>
    <x v="0"/>
    <x v="0"/>
    <b v="0"/>
    <x v="2"/>
    <s v="CAD"/>
    <b v="1"/>
    <n v="1484366340"/>
    <n v="1480219174"/>
    <b v="0"/>
    <n v="18"/>
    <b v="0"/>
    <n v="4"/>
    <n v="176.94444444444446"/>
    <x v="6"/>
    <s v="musical"/>
    <x v="1572"/>
    <d v="2017-01-14T03:59:00"/>
    <s v="theater/musical"/>
  </r>
  <r>
    <n v="1573"/>
    <s v="Mary's Son"/>
    <s v="Mary's Son is a pop opera about Jesus and the hope he brings to all people."/>
    <n v="3500"/>
    <n v="1276"/>
    <x v="1"/>
    <x v="1"/>
    <x v="1"/>
    <x v="0"/>
    <x v="0"/>
    <b v="0"/>
    <x v="1"/>
    <s v="USD"/>
    <b v="1"/>
    <n v="1461186676"/>
    <n v="1458594676"/>
    <b v="0"/>
    <n v="10"/>
    <b v="0"/>
    <n v="36"/>
    <n v="127.6"/>
    <x v="6"/>
    <s v="musical"/>
    <x v="1573"/>
    <d v="2016-04-20T21:11:16"/>
    <s v="theater/musical"/>
  </r>
  <r>
    <n v="1574"/>
    <s v="The Brother's of B-Block"/>
    <s v="The Brotherâ€™s of B-block is a musical play. A new take on &quot;OZ&quot; _x000a_The Wizard of OZ meets HBO's OZ."/>
    <n v="150000"/>
    <n v="0"/>
    <x v="1"/>
    <x v="1"/>
    <x v="1"/>
    <x v="0"/>
    <x v="0"/>
    <b v="0"/>
    <x v="1"/>
    <s v="USD"/>
    <b v="1"/>
    <n v="1442248829"/>
    <n v="1439224829"/>
    <b v="0"/>
    <n v="0"/>
    <b v="0"/>
    <n v="0"/>
    <e v="#DIV/0!"/>
    <x v="6"/>
    <s v="musical"/>
    <x v="1574"/>
    <d v="2015-09-14T16:40:29"/>
    <s v="theater/musical"/>
  </r>
  <r>
    <n v="1575"/>
    <s v="The Ballad of Downtown Jake"/>
    <s v="THE BALLAD OF DOWNTOWN JAKE is a newly created contemporary music drama that is schedule to premiere in Phoenix, AZ in March 2015."/>
    <n v="3000"/>
    <n v="926"/>
    <x v="1"/>
    <x v="1"/>
    <x v="1"/>
    <x v="0"/>
    <x v="0"/>
    <b v="0"/>
    <x v="1"/>
    <s v="USD"/>
    <b v="1"/>
    <n v="1420130935"/>
    <n v="1417538935"/>
    <b v="0"/>
    <n v="14"/>
    <b v="0"/>
    <n v="31"/>
    <n v="66.142857142857139"/>
    <x v="6"/>
    <s v="musical"/>
    <x v="1575"/>
    <d v="2015-01-01T16:48:55"/>
    <s v="theater/musical"/>
  </r>
  <r>
    <n v="1576"/>
    <s v="Project Hedwig and the Angry Inch"/>
    <s v="A rock and roll journey that explores love, loss, redemption, duality and ascension."/>
    <n v="3300"/>
    <n v="216"/>
    <x v="1"/>
    <x v="1"/>
    <x v="1"/>
    <x v="0"/>
    <x v="0"/>
    <b v="0"/>
    <x v="2"/>
    <s v="CAD"/>
    <b v="1"/>
    <n v="1429456132"/>
    <n v="1424275732"/>
    <b v="0"/>
    <n v="2"/>
    <b v="0"/>
    <n v="7"/>
    <n v="108"/>
    <x v="6"/>
    <s v="musical"/>
    <x v="1576"/>
    <d v="2015-04-19T15:08:52"/>
    <s v="theater/musical"/>
  </r>
  <r>
    <n v="1577"/>
    <s v="POE!"/>
    <s v="POE is a tragicomic musical about the life and works of Edgar Poe, with Death as his therapist helping him find peace in the beyond."/>
    <n v="25000"/>
    <n v="1"/>
    <x v="1"/>
    <x v="1"/>
    <x v="1"/>
    <x v="0"/>
    <x v="0"/>
    <b v="0"/>
    <x v="1"/>
    <s v="USD"/>
    <b v="1"/>
    <n v="1475853060"/>
    <n v="1470672906"/>
    <b v="0"/>
    <n v="1"/>
    <b v="0"/>
    <n v="0"/>
    <n v="1"/>
    <x v="6"/>
    <s v="musical"/>
    <x v="1577"/>
    <d v="2016-10-07T15:11:00"/>
    <s v="theater/musical"/>
  </r>
  <r>
    <n v="1578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x v="1"/>
    <x v="0"/>
    <x v="0"/>
    <b v="0"/>
    <x v="1"/>
    <s v="USD"/>
    <b v="1"/>
    <n v="1431283530"/>
    <n v="1428691530"/>
    <b v="0"/>
    <n v="3"/>
    <b v="0"/>
    <n v="6"/>
    <n v="18.333333333333332"/>
    <x v="6"/>
    <s v="musical"/>
    <x v="1578"/>
    <d v="2015-05-10T18:45:30"/>
    <s v="theater/musical"/>
  </r>
  <r>
    <n v="1579"/>
    <s v="THE PRYOR EMPIRE: A RICHARD PRYOR TRIBUTE"/>
    <s v="See Pryor from his teenage years to his last breath featuring his past wives, closest friends. &amp; his fan favorite character Mudbone."/>
    <n v="3000"/>
    <n v="0"/>
    <x v="1"/>
    <x v="1"/>
    <x v="1"/>
    <x v="0"/>
    <x v="0"/>
    <b v="0"/>
    <x v="1"/>
    <s v="USD"/>
    <b v="1"/>
    <n v="1412485200"/>
    <n v="1410966179"/>
    <b v="0"/>
    <n v="0"/>
    <b v="0"/>
    <n v="0"/>
    <e v="#DIV/0!"/>
    <x v="6"/>
    <s v="musical"/>
    <x v="1579"/>
    <d v="2014-10-05T05:00:00"/>
    <s v="theater/musical"/>
  </r>
  <r>
    <n v="1580"/>
    <s v="My own musical"/>
    <s v="All the world's a stage..._x000a_It is my biggest dream to perform my own, selfcreated musical with lots of kids as big as I am able to."/>
    <n v="700"/>
    <n v="15"/>
    <x v="1"/>
    <x v="1"/>
    <x v="1"/>
    <x v="0"/>
    <x v="0"/>
    <b v="0"/>
    <x v="11"/>
    <s v="EUR"/>
    <b v="0"/>
    <n v="1448902800"/>
    <n v="1445369727"/>
    <b v="0"/>
    <n v="2"/>
    <b v="0"/>
    <n v="2"/>
    <n v="7.5"/>
    <x v="6"/>
    <s v="musical"/>
    <x v="1580"/>
    <d v="2015-11-30T17:00:00"/>
    <s v="theater/musical"/>
  </r>
  <r>
    <n v="1581"/>
    <s v="Puberty: The Musical"/>
    <s v="It feels like the first time. Like the very first time everyone's coming-of-age comes to the stage. Think 'Wicked', with bad acne."/>
    <n v="25000"/>
    <n v="0"/>
    <x v="1"/>
    <x v="1"/>
    <x v="1"/>
    <x v="0"/>
    <x v="0"/>
    <b v="0"/>
    <x v="1"/>
    <s v="USD"/>
    <b v="1"/>
    <n v="1447734439"/>
    <n v="1444274839"/>
    <b v="0"/>
    <n v="0"/>
    <b v="0"/>
    <n v="0"/>
    <e v="#DIV/0!"/>
    <x v="6"/>
    <s v="musical"/>
    <x v="1581"/>
    <d v="2015-11-17T04:27:19"/>
    <s v="theater/musical"/>
  </r>
  <r>
    <n v="1582"/>
    <s v="SHS presents Rodgers and Hammerstein's Cinderella"/>
    <s v="We are the Saugerties High School drama club. Please help us create our musical to keep theater alive!"/>
    <n v="5000"/>
    <n v="821"/>
    <x v="1"/>
    <x v="1"/>
    <x v="1"/>
    <x v="0"/>
    <x v="0"/>
    <b v="0"/>
    <x v="1"/>
    <s v="USD"/>
    <b v="1"/>
    <n v="1457413140"/>
    <n v="1454996887"/>
    <b v="0"/>
    <n v="12"/>
    <b v="0"/>
    <n v="16"/>
    <n v="68.416666666666671"/>
    <x v="6"/>
    <s v="musical"/>
    <x v="1582"/>
    <d v="2016-03-08T04:59:00"/>
    <s v="theater/musical"/>
  </r>
  <r>
    <n v="1583"/>
    <s v="If the Shoe Fits"/>
    <s v="This new musical comedy empowers women and girls of all ages to be themselves in their shoes, whatever shoes they choose."/>
    <n v="1000"/>
    <n v="1"/>
    <x v="1"/>
    <x v="1"/>
    <x v="1"/>
    <x v="0"/>
    <x v="0"/>
    <b v="0"/>
    <x v="2"/>
    <s v="CAD"/>
    <b v="1"/>
    <n v="1479773838"/>
    <n v="1477178238"/>
    <b v="0"/>
    <n v="1"/>
    <b v="0"/>
    <n v="0"/>
    <n v="1"/>
    <x v="6"/>
    <s v="musical"/>
    <x v="1583"/>
    <d v="2016-11-22T00:17:18"/>
    <s v="theater/musical"/>
  </r>
  <r>
    <n v="1584"/>
    <s v="Our Sacred Honor"/>
    <s v="Develop demo materials for new, true story of teen Revolutionary War heroes - for hybrid film/live stage musical"/>
    <n v="10000"/>
    <n v="481"/>
    <x v="1"/>
    <x v="1"/>
    <x v="1"/>
    <x v="0"/>
    <x v="0"/>
    <b v="0"/>
    <x v="1"/>
    <s v="USD"/>
    <b v="1"/>
    <n v="1434497400"/>
    <n v="1431770802"/>
    <b v="0"/>
    <n v="8"/>
    <b v="0"/>
    <n v="5"/>
    <n v="60.125"/>
    <x v="6"/>
    <s v="musical"/>
    <x v="1584"/>
    <d v="2015-06-16T23:30:00"/>
    <s v="theater/musical"/>
  </r>
  <r>
    <n v="1585"/>
    <s v="Zachariah Sheldon: A musical to chill your blood"/>
    <s v="Zachariah Sheldon is a brilliant, darkly twisted brand new musical with music from Mark Newton and script by Anthony Wilkes"/>
    <n v="500"/>
    <n v="30"/>
    <x v="1"/>
    <x v="1"/>
    <x v="1"/>
    <x v="0"/>
    <x v="0"/>
    <b v="0"/>
    <x v="3"/>
    <s v="GBP"/>
    <b v="0"/>
    <n v="1475258327"/>
    <n v="1471370327"/>
    <b v="0"/>
    <n v="2"/>
    <b v="0"/>
    <n v="6"/>
    <n v="15"/>
    <x v="6"/>
    <s v="musical"/>
    <x v="1585"/>
    <d v="2016-09-30T17:58:47"/>
    <s v="theater/musical"/>
  </r>
  <r>
    <n v="1586"/>
    <s v="Bare Bones Shakespeare 2015-16 Season"/>
    <s v="Bare Bones Shakespeare's first season will start with a DFW school touring show: Romeo and Juliet."/>
    <n v="20000"/>
    <n v="1862"/>
    <x v="1"/>
    <x v="1"/>
    <x v="1"/>
    <x v="0"/>
    <x v="0"/>
    <b v="0"/>
    <x v="1"/>
    <s v="USD"/>
    <b v="1"/>
    <n v="1439957176"/>
    <n v="1437365176"/>
    <b v="0"/>
    <n v="31"/>
    <b v="0"/>
    <n v="9"/>
    <n v="60.064516129032256"/>
    <x v="6"/>
    <s v="plays"/>
    <x v="1586"/>
    <d v="2015-08-19T04:06:16"/>
    <s v="theater/plays"/>
  </r>
  <r>
    <n v="1587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x v="1"/>
    <x v="0"/>
    <x v="0"/>
    <b v="0"/>
    <x v="1"/>
    <s v="USD"/>
    <b v="1"/>
    <n v="1427082912"/>
    <n v="1423198512"/>
    <b v="0"/>
    <n v="5"/>
    <b v="0"/>
    <n v="7"/>
    <n v="72.400000000000006"/>
    <x v="6"/>
    <s v="plays"/>
    <x v="1587"/>
    <d v="2015-03-23T03:55:12"/>
    <s v="theater/plays"/>
  </r>
  <r>
    <n v="1588"/>
    <s v="Mark Twain is Hell for the Company - Original Play"/>
    <s v="&quot;MARK TWAIN IS HELL FOR THE COMPANY&quot; is an original theatrical production created and under development by Jeff Lowe."/>
    <n v="1000"/>
    <n v="100"/>
    <x v="1"/>
    <x v="1"/>
    <x v="1"/>
    <x v="0"/>
    <x v="0"/>
    <b v="0"/>
    <x v="1"/>
    <s v="USD"/>
    <b v="1"/>
    <n v="1439828159"/>
    <n v="1437236159"/>
    <b v="0"/>
    <n v="1"/>
    <b v="0"/>
    <n v="10"/>
    <n v="100"/>
    <x v="6"/>
    <s v="plays"/>
    <x v="1588"/>
    <d v="2015-08-17T16:15:59"/>
    <s v="theater/plays"/>
  </r>
  <r>
    <n v="1589"/>
    <s v="The Rabbit on the Moon"/>
    <s v="A long distance wrong number leads to love, but with Emily flying in to finally meet, Nick somehow forgot to mention he's blind."/>
    <n v="5500"/>
    <n v="620"/>
    <x v="1"/>
    <x v="1"/>
    <x v="1"/>
    <x v="0"/>
    <x v="0"/>
    <b v="0"/>
    <x v="1"/>
    <s v="USD"/>
    <b v="1"/>
    <n v="1420860180"/>
    <n v="1418234646"/>
    <b v="0"/>
    <n v="12"/>
    <b v="0"/>
    <n v="11"/>
    <n v="51.666666666666664"/>
    <x v="6"/>
    <s v="plays"/>
    <x v="1589"/>
    <d v="2015-01-10T03:23:00"/>
    <s v="theater/plays"/>
  </r>
  <r>
    <n v="1590"/>
    <s v="Elektra Bekent - Afstudeervoorstelling"/>
    <s v="Mijn solo voorstelling gaat over Elektra (Sophokles) en hoe zij als jongere alles beleeft en meemaakt!"/>
    <n v="850"/>
    <n v="131"/>
    <x v="1"/>
    <x v="1"/>
    <x v="1"/>
    <x v="0"/>
    <x v="0"/>
    <b v="0"/>
    <x v="6"/>
    <s v="EUR"/>
    <b v="0"/>
    <n v="1422100800"/>
    <n v="1416932133"/>
    <b v="0"/>
    <n v="4"/>
    <b v="0"/>
    <n v="15"/>
    <n v="32.75"/>
    <x v="6"/>
    <s v="plays"/>
    <x v="1590"/>
    <d v="2015-01-24T12:00:00"/>
    <s v="theater/plays"/>
  </r>
  <r>
    <n v="1591"/>
    <s v="laughter in the hood"/>
    <s v="want to donate tickets to residents who live in the community that cant afford the 35.00 price of ticket"/>
    <n v="1500"/>
    <n v="0"/>
    <x v="1"/>
    <x v="1"/>
    <x v="1"/>
    <x v="0"/>
    <x v="0"/>
    <b v="0"/>
    <x v="1"/>
    <s v="USD"/>
    <b v="1"/>
    <n v="1429396200"/>
    <n v="1428539708"/>
    <b v="0"/>
    <n v="0"/>
    <b v="0"/>
    <n v="0"/>
    <e v="#DIV/0!"/>
    <x v="6"/>
    <s v="plays"/>
    <x v="1591"/>
    <d v="2015-04-18T22:30:00"/>
    <s v="theater/plays"/>
  </r>
  <r>
    <n v="1592"/>
    <s v="Shakespeare in Sarajevo"/>
    <s v="Shakespeare's plays have an important message for the world. Bosnia needs to hear. Bring Shakespeare to Sarajevo! Fund performances!"/>
    <n v="1500"/>
    <n v="427"/>
    <x v="1"/>
    <x v="1"/>
    <x v="1"/>
    <x v="0"/>
    <x v="0"/>
    <b v="0"/>
    <x v="1"/>
    <s v="USD"/>
    <b v="1"/>
    <n v="1432589896"/>
    <n v="1427405896"/>
    <b v="0"/>
    <n v="7"/>
    <b v="0"/>
    <n v="28"/>
    <n v="61"/>
    <x v="6"/>
    <s v="plays"/>
    <x v="1592"/>
    <d v="2015-05-25T21:38:16"/>
    <s v="theater/plays"/>
  </r>
  <r>
    <n v="1593"/>
    <s v="Women Beware Women"/>
    <s v="Young Actor's taking on a Jacobean tragedy. Family, betrayal, love, lust, sex and death."/>
    <n v="150"/>
    <n v="20"/>
    <x v="1"/>
    <x v="1"/>
    <x v="1"/>
    <x v="0"/>
    <x v="0"/>
    <b v="0"/>
    <x v="3"/>
    <s v="GBP"/>
    <b v="0"/>
    <n v="1432831089"/>
    <n v="1430239089"/>
    <b v="0"/>
    <n v="2"/>
    <b v="0"/>
    <n v="13"/>
    <n v="10"/>
    <x v="6"/>
    <s v="plays"/>
    <x v="1593"/>
    <d v="2015-05-28T16:38:09"/>
    <s v="theater/plays"/>
  </r>
  <r>
    <n v="1594"/>
    <s v="Hot Dogs a new play by Suhayla El-Bushra"/>
    <s v="Hot Dogs is a new play that tackles sexism in schools and addresses issues that current sex/relationship education fails to."/>
    <n v="1500"/>
    <n v="10"/>
    <x v="1"/>
    <x v="1"/>
    <x v="1"/>
    <x v="0"/>
    <x v="0"/>
    <b v="0"/>
    <x v="3"/>
    <s v="GBP"/>
    <b v="0"/>
    <n v="1427133600"/>
    <n v="1423847093"/>
    <b v="0"/>
    <n v="1"/>
    <b v="0"/>
    <n v="1"/>
    <n v="10"/>
    <x v="6"/>
    <s v="plays"/>
    <x v="1594"/>
    <d v="2015-03-23T18:00:00"/>
    <s v="theater/plays"/>
  </r>
  <r>
    <n v="1595"/>
    <s v="Measure For Measure"/>
    <s v="The ASU Theatre and Shakespeare Club presents Measure For Measure directed by Jordyn Ochser."/>
    <n v="700"/>
    <n v="150"/>
    <x v="1"/>
    <x v="1"/>
    <x v="1"/>
    <x v="0"/>
    <x v="0"/>
    <b v="0"/>
    <x v="1"/>
    <s v="USD"/>
    <b v="1"/>
    <n v="1447311540"/>
    <n v="1445358903"/>
    <b v="0"/>
    <n v="4"/>
    <b v="0"/>
    <n v="21"/>
    <n v="37.5"/>
    <x v="6"/>
    <s v="plays"/>
    <x v="1595"/>
    <d v="2015-11-12T06:59:00"/>
    <s v="theater/plays"/>
  </r>
  <r>
    <n v="1596"/>
    <s v="'GULF' - a new play by PIVOT THEATRE"/>
    <s v="A filmic, fast-paced exploration of trust, making its debut at Camden People's Theatre this July."/>
    <n v="1500"/>
    <n v="270"/>
    <x v="1"/>
    <x v="1"/>
    <x v="1"/>
    <x v="0"/>
    <x v="0"/>
    <b v="0"/>
    <x v="3"/>
    <s v="GBP"/>
    <b v="0"/>
    <n v="1405461600"/>
    <n v="1403562705"/>
    <b v="0"/>
    <n v="6"/>
    <b v="0"/>
    <n v="18"/>
    <n v="45"/>
    <x v="6"/>
    <s v="plays"/>
    <x v="1596"/>
    <d v="2014-07-15T22:00:00"/>
    <s v="theater/plays"/>
  </r>
  <r>
    <n v="1597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x v="1"/>
    <x v="0"/>
    <x v="0"/>
    <b v="0"/>
    <x v="3"/>
    <s v="GBP"/>
    <b v="0"/>
    <n v="1468752468"/>
    <n v="1467024468"/>
    <b v="0"/>
    <n v="8"/>
    <b v="0"/>
    <n v="20"/>
    <n v="100.625"/>
    <x v="6"/>
    <s v="plays"/>
    <x v="1597"/>
    <d v="2016-07-17T10:47:48"/>
    <s v="theater/plays"/>
  </r>
  <r>
    <n v="1598"/>
    <s v="dasGROUP Theatre: Savage in Limbo"/>
    <s v="Savage in Limbo is the pilot production of dasGROUP Theatre; a Dallas-based production company with an eye for grit &amp; love of theatre."/>
    <n v="2000"/>
    <n v="358"/>
    <x v="1"/>
    <x v="1"/>
    <x v="1"/>
    <x v="0"/>
    <x v="0"/>
    <b v="0"/>
    <x v="1"/>
    <s v="USD"/>
    <b v="1"/>
    <n v="1407808438"/>
    <n v="1405217355"/>
    <b v="0"/>
    <n v="14"/>
    <b v="0"/>
    <n v="18"/>
    <n v="25.571428571428573"/>
    <x v="6"/>
    <s v="plays"/>
    <x v="1598"/>
    <d v="2014-08-12T01:53:58"/>
    <s v="theater/plays"/>
  </r>
  <r>
    <n v="1599"/>
    <s v="Open House Theater"/>
    <s v="A small community with a love for theater would like to continue. Help the children of this community continue."/>
    <n v="20000"/>
    <n v="0"/>
    <x v="1"/>
    <x v="1"/>
    <x v="1"/>
    <x v="0"/>
    <x v="0"/>
    <b v="0"/>
    <x v="1"/>
    <s v="USD"/>
    <b v="1"/>
    <n v="1450389950"/>
    <n v="1447797950"/>
    <b v="0"/>
    <n v="0"/>
    <b v="0"/>
    <n v="0"/>
    <e v="#DIV/0!"/>
    <x v="6"/>
    <s v="plays"/>
    <x v="1599"/>
    <d v="2015-12-17T22:05:50"/>
    <s v="theater/plays"/>
  </r>
  <r>
    <n v="1600"/>
    <s v="The Jennings Family Reunion"/>
    <s v="In the midst of dealing with sending their son off to the army, Mitch and Melanie Jennings plan a family reunion to ease their sorrow."/>
    <n v="5000"/>
    <n v="100"/>
    <x v="1"/>
    <x v="1"/>
    <x v="1"/>
    <x v="0"/>
    <x v="0"/>
    <b v="0"/>
    <x v="1"/>
    <s v="USD"/>
    <b v="1"/>
    <n v="1409980144"/>
    <n v="1407388144"/>
    <b v="0"/>
    <n v="4"/>
    <b v="0"/>
    <n v="2"/>
    <n v="25"/>
    <x v="6"/>
    <s v="plays"/>
    <x v="1600"/>
    <d v="2014-09-06T05:09:04"/>
    <s v="theater/plays"/>
  </r>
  <r>
    <n v="1601"/>
    <s v="Down the Mississippi"/>
    <s v="I'm taking the Adventures of Huckleberry Finn puppet show down the Mississippi River!"/>
    <n v="2200"/>
    <n v="0"/>
    <x v="1"/>
    <x v="1"/>
    <x v="1"/>
    <x v="0"/>
    <x v="0"/>
    <b v="0"/>
    <x v="1"/>
    <s v="USD"/>
    <b v="1"/>
    <n v="1404406964"/>
    <n v="1401814964"/>
    <b v="0"/>
    <n v="0"/>
    <b v="0"/>
    <n v="0"/>
    <e v="#DIV/0!"/>
    <x v="6"/>
    <s v="plays"/>
    <x v="1601"/>
    <d v="2014-07-03T17:02:44"/>
    <s v="theater/plays"/>
  </r>
  <r>
    <n v="1602"/>
    <s v="The Game's Afoot - Spotlight"/>
    <s v="This summer, The Spotlight Players are celebrating Christmas in July with a presentation of Ken Ludwig's side splitting comedy."/>
    <n v="1200"/>
    <n v="0"/>
    <x v="1"/>
    <x v="1"/>
    <x v="1"/>
    <x v="0"/>
    <x v="0"/>
    <b v="0"/>
    <x v="1"/>
    <s v="USD"/>
    <b v="1"/>
    <n v="1404532740"/>
    <n v="1401823952"/>
    <b v="0"/>
    <n v="0"/>
    <b v="0"/>
    <n v="0"/>
    <e v="#DIV/0!"/>
    <x v="6"/>
    <s v="plays"/>
    <x v="1602"/>
    <d v="2014-07-05T03:59:00"/>
    <s v="theater/plays"/>
  </r>
  <r>
    <n v="1603"/>
    <s v="Tyke Theatre Web Show"/>
    <s v="Tyke wants to expand her puppet theater show to weekly online web shows and is looking for backers."/>
    <n v="100"/>
    <n v="10"/>
    <x v="1"/>
    <x v="1"/>
    <x v="1"/>
    <x v="0"/>
    <x v="0"/>
    <b v="0"/>
    <x v="1"/>
    <s v="USD"/>
    <b v="1"/>
    <n v="1407689102"/>
    <n v="1405097102"/>
    <b v="0"/>
    <n v="1"/>
    <b v="0"/>
    <n v="10"/>
    <n v="10"/>
    <x v="6"/>
    <s v="plays"/>
    <x v="1603"/>
    <d v="2014-08-10T16:45:02"/>
    <s v="theater/plays"/>
  </r>
  <r>
    <n v="1604"/>
    <s v="Stage Play Production - &quot;I Love You to Death&quot;"/>
    <s v="Generational curses CAN be broken...right?"/>
    <n v="8500"/>
    <n v="202"/>
    <x v="1"/>
    <x v="1"/>
    <x v="1"/>
    <x v="0"/>
    <x v="0"/>
    <b v="0"/>
    <x v="1"/>
    <s v="USD"/>
    <b v="1"/>
    <n v="1475918439"/>
    <n v="1473326439"/>
    <b v="0"/>
    <n v="1"/>
    <b v="0"/>
    <n v="2"/>
    <n v="202"/>
    <x v="6"/>
    <s v="plays"/>
    <x v="1604"/>
    <d v="2016-10-08T09:20:39"/>
    <s v="theater/plays"/>
  </r>
  <r>
    <n v="1605"/>
    <s v="Counting Stars"/>
    <s v="The world premiere of an astonishing new play by acclaimed writer Atiha Sen Gupta."/>
    <n v="2500"/>
    <n v="25"/>
    <x v="1"/>
    <x v="1"/>
    <x v="1"/>
    <x v="0"/>
    <x v="0"/>
    <b v="0"/>
    <x v="3"/>
    <s v="GBP"/>
    <b v="0"/>
    <n v="1436137140"/>
    <n v="1433833896"/>
    <b v="0"/>
    <n v="1"/>
    <b v="0"/>
    <n v="1"/>
    <n v="25"/>
    <x v="6"/>
    <s v="plays"/>
    <x v="1605"/>
    <d v="2015-07-05T22:59:00"/>
    <s v="theater/plays"/>
  </r>
  <r>
    <n v="1606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x v="1"/>
    <x v="0"/>
    <x v="0"/>
    <b v="0"/>
    <x v="1"/>
    <s v="USD"/>
    <b v="1"/>
    <n v="1450887480"/>
    <n v="1448469719"/>
    <b v="0"/>
    <n v="1"/>
    <b v="0"/>
    <n v="1"/>
    <n v="500"/>
    <x v="6"/>
    <s v="musical"/>
    <x v="1606"/>
    <d v="2015-12-23T16:18:00"/>
    <s v="theater/musical"/>
  </r>
  <r>
    <n v="1607"/>
    <s v="Austen a New Musical Play"/>
    <s v="This fabulous new play explores the little known love life of England's most famous romantic novelist, Jane Austen."/>
    <n v="3550"/>
    <n v="116"/>
    <x v="1"/>
    <x v="1"/>
    <x v="1"/>
    <x v="0"/>
    <x v="0"/>
    <b v="0"/>
    <x v="3"/>
    <s v="GBP"/>
    <b v="0"/>
    <n v="1434395418"/>
    <n v="1431630618"/>
    <b v="0"/>
    <n v="4"/>
    <b v="0"/>
    <n v="3"/>
    <n v="29"/>
    <x v="6"/>
    <s v="musical"/>
    <x v="1607"/>
    <d v="2015-06-15T19:10:18"/>
    <s v="theater/musical"/>
  </r>
  <r>
    <n v="1608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x v="1"/>
    <x v="0"/>
    <x v="0"/>
    <b v="0"/>
    <x v="1"/>
    <s v="USD"/>
    <b v="1"/>
    <n v="1479834023"/>
    <n v="1477238423"/>
    <b v="0"/>
    <n v="0"/>
    <b v="0"/>
    <n v="0"/>
    <e v="#DIV/0!"/>
    <x v="6"/>
    <s v="musical"/>
    <x v="1608"/>
    <d v="2016-11-22T17:00:23"/>
    <s v="theater/musical"/>
  </r>
  <r>
    <n v="1609"/>
    <s v="Spin! at The Cumming Playhouse"/>
    <s v="Spin! is an original musical comedy-drama presented by Blue Palm Productions."/>
    <n v="1500"/>
    <n v="0"/>
    <x v="1"/>
    <x v="1"/>
    <x v="1"/>
    <x v="0"/>
    <x v="0"/>
    <b v="0"/>
    <x v="1"/>
    <s v="USD"/>
    <b v="1"/>
    <n v="1404664592"/>
    <n v="1399480592"/>
    <b v="0"/>
    <n v="0"/>
    <b v="0"/>
    <n v="0"/>
    <e v="#DIV/0!"/>
    <x v="6"/>
    <s v="musical"/>
    <x v="1609"/>
    <d v="2014-07-06T16:36:32"/>
    <s v="theater/musical"/>
  </r>
  <r>
    <n v="1610"/>
    <s v="BorikÃ©n: The Show"/>
    <s v="A cultural and historic journey through Puerto Rico's music and dance!"/>
    <n v="12500"/>
    <n v="35"/>
    <x v="1"/>
    <x v="1"/>
    <x v="1"/>
    <x v="0"/>
    <x v="0"/>
    <b v="0"/>
    <x v="1"/>
    <s v="USD"/>
    <b v="1"/>
    <n v="1436957022"/>
    <n v="1434365022"/>
    <b v="0"/>
    <n v="2"/>
    <b v="0"/>
    <n v="0"/>
    <n v="17.5"/>
    <x v="6"/>
    <s v="musical"/>
    <x v="1610"/>
    <d v="2015-07-15T10:43:42"/>
    <s v="theater/musical"/>
  </r>
  <r>
    <n v="1611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x v="1"/>
    <x v="0"/>
    <x v="0"/>
    <b v="0"/>
    <x v="1"/>
    <s v="USD"/>
    <b v="1"/>
    <n v="1418769129"/>
    <n v="1416954729"/>
    <b v="0"/>
    <n v="24"/>
    <b v="0"/>
    <n v="60"/>
    <n v="174"/>
    <x v="6"/>
    <s v="musical"/>
    <x v="1611"/>
    <d v="2014-12-16T22:32:09"/>
    <s v="theater/musical"/>
  </r>
  <r>
    <n v="1612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x v="1"/>
    <x v="0"/>
    <x v="0"/>
    <b v="0"/>
    <x v="3"/>
    <s v="GBP"/>
    <b v="0"/>
    <n v="1433685354"/>
    <n v="1431093354"/>
    <b v="0"/>
    <n v="1"/>
    <b v="0"/>
    <n v="1"/>
    <n v="50"/>
    <x v="6"/>
    <s v="musical"/>
    <x v="1612"/>
    <d v="2015-06-07T13:55:54"/>
    <s v="theater/musical"/>
  </r>
  <r>
    <n v="1613"/>
    <s v="Duodeca"/>
    <s v="Poppin Productions are currently entering the development stage of their very first production -  &quot;Duodeca&quot;."/>
    <n v="600"/>
    <n v="10"/>
    <x v="1"/>
    <x v="1"/>
    <x v="1"/>
    <x v="0"/>
    <x v="0"/>
    <b v="0"/>
    <x v="3"/>
    <s v="GBP"/>
    <b v="0"/>
    <n v="1440801000"/>
    <n v="1437042490"/>
    <b v="0"/>
    <n v="2"/>
    <b v="0"/>
    <n v="2"/>
    <n v="5"/>
    <x v="6"/>
    <s v="musical"/>
    <x v="1613"/>
    <d v="2015-08-28T22:30:00"/>
    <s v="theater/musical"/>
  </r>
  <r>
    <n v="1614"/>
    <s v="A Staged Reading of &quot;CALL ME TANIA&quot;"/>
    <s v="Part Psychological Thriller - Part Heartbreaking Drama - Part Spectacular Farce - 100% New American Musical Theatre"/>
    <n v="22500"/>
    <n v="1"/>
    <x v="1"/>
    <x v="1"/>
    <x v="1"/>
    <x v="0"/>
    <x v="0"/>
    <b v="0"/>
    <x v="1"/>
    <s v="USD"/>
    <b v="1"/>
    <n v="1484354556"/>
    <n v="1479170556"/>
    <b v="0"/>
    <n v="1"/>
    <b v="0"/>
    <n v="0"/>
    <n v="1"/>
    <x v="6"/>
    <s v="musical"/>
    <x v="1614"/>
    <d v="2017-01-14T00:42:36"/>
    <s v="theater/musical"/>
  </r>
  <r>
    <n v="1615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x v="1"/>
    <x v="0"/>
    <x v="0"/>
    <b v="0"/>
    <x v="1"/>
    <s v="USD"/>
    <b v="1"/>
    <n v="1429564165"/>
    <n v="1426972165"/>
    <b v="0"/>
    <n v="37"/>
    <b v="0"/>
    <n v="90"/>
    <n v="145.40540540540542"/>
    <x v="6"/>
    <s v="musical"/>
    <x v="1615"/>
    <d v="2015-04-20T21:09:25"/>
    <s v="theater/musical"/>
  </r>
  <r>
    <n v="1616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x v="1"/>
    <x v="0"/>
    <x v="0"/>
    <b v="0"/>
    <x v="1"/>
    <s v="USD"/>
    <b v="1"/>
    <n v="1407691248"/>
    <n v="1405099248"/>
    <b v="0"/>
    <n v="5"/>
    <b v="0"/>
    <n v="1"/>
    <n v="205"/>
    <x v="6"/>
    <s v="musical"/>
    <x v="1616"/>
    <d v="2014-08-10T17:20:48"/>
    <s v="theater/musical"/>
  </r>
  <r>
    <n v="1617"/>
    <s v="A Story Once Told"/>
    <s v="An original musical on it's way to the stage in Minneapolis, MN. Feel free to ask any questions."/>
    <n v="10000"/>
    <n v="402"/>
    <x v="1"/>
    <x v="1"/>
    <x v="1"/>
    <x v="0"/>
    <x v="0"/>
    <b v="0"/>
    <x v="1"/>
    <s v="USD"/>
    <b v="1"/>
    <n v="1457734843"/>
    <n v="1455142843"/>
    <b v="0"/>
    <n v="4"/>
    <b v="0"/>
    <n v="4"/>
    <n v="100.5"/>
    <x v="6"/>
    <s v="musical"/>
    <x v="1617"/>
    <d v="2016-03-11T22:20:43"/>
    <s v="theater/musical"/>
  </r>
  <r>
    <n v="1618"/>
    <s v="Be The Change ~ The Children's Campaign"/>
    <s v="Playground was established in 2007 on the back of paper napkins and has since provided opportunities for over 800 boys and girls."/>
    <n v="22000"/>
    <n v="881"/>
    <x v="1"/>
    <x v="1"/>
    <x v="1"/>
    <x v="0"/>
    <x v="0"/>
    <b v="0"/>
    <x v="1"/>
    <s v="USD"/>
    <b v="1"/>
    <n v="1420952340"/>
    <n v="1418146883"/>
    <b v="0"/>
    <n v="16"/>
    <b v="0"/>
    <n v="4"/>
    <n v="55.0625"/>
    <x v="6"/>
    <s v="musical"/>
    <x v="1618"/>
    <d v="2015-01-11T04:59:00"/>
    <s v="theater/musical"/>
  </r>
  <r>
    <n v="1619"/>
    <s v="The Imaginary A Musical"/>
    <s v="The Imaginary : A Musical is a new musical adaptation based on the novel written by A.F. Harrold.       TheImaginaryAMusical.com"/>
    <n v="5000"/>
    <n v="426"/>
    <x v="1"/>
    <x v="1"/>
    <x v="1"/>
    <x v="0"/>
    <x v="0"/>
    <b v="0"/>
    <x v="1"/>
    <s v="USD"/>
    <b v="1"/>
    <n v="1420215216"/>
    <n v="1417536816"/>
    <b v="0"/>
    <n v="9"/>
    <b v="0"/>
    <n v="9"/>
    <n v="47.333333333333336"/>
    <x v="6"/>
    <s v="musical"/>
    <x v="1619"/>
    <d v="2015-01-02T16:13:36"/>
    <s v="theater/musical"/>
  </r>
  <r>
    <n v="1620"/>
    <s v="The Lost Play of William Shakespeare"/>
    <s v="A musical about how Shakespeare was inspired to write only his own plays after the co-authored play Henry VI was taken."/>
    <n v="3000"/>
    <n v="0"/>
    <x v="1"/>
    <x v="1"/>
    <x v="1"/>
    <x v="0"/>
    <x v="0"/>
    <b v="0"/>
    <x v="1"/>
    <s v="USD"/>
    <b v="1"/>
    <n v="1445482906"/>
    <n v="1442890906"/>
    <b v="0"/>
    <n v="0"/>
    <b v="0"/>
    <n v="0"/>
    <e v="#DIV/0!"/>
    <x v="6"/>
    <s v="musical"/>
    <x v="1620"/>
    <d v="2015-10-22T03:01:46"/>
    <s v="theater/musical"/>
  </r>
  <r>
    <n v="1621"/>
    <s v="Benjamin Button the Musical Concept Album"/>
    <s v="A fully orchestrated concept album of Benjamin Button the Musical!"/>
    <n v="12000"/>
    <n v="2358"/>
    <x v="1"/>
    <x v="1"/>
    <x v="1"/>
    <x v="0"/>
    <x v="0"/>
    <b v="0"/>
    <x v="1"/>
    <s v="USD"/>
    <b v="1"/>
    <n v="1457133568"/>
    <n v="1454541568"/>
    <b v="0"/>
    <n v="40"/>
    <b v="0"/>
    <n v="20"/>
    <n v="58.95"/>
    <x v="6"/>
    <s v="musical"/>
    <x v="1621"/>
    <d v="2016-03-04T23:19:28"/>
    <s v="theater/musical"/>
  </r>
  <r>
    <n v="1622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x v="1"/>
    <x v="0"/>
    <x v="0"/>
    <b v="0"/>
    <x v="1"/>
    <s v="USD"/>
    <b v="1"/>
    <n v="1469948400"/>
    <n v="1465172024"/>
    <b v="0"/>
    <n v="0"/>
    <b v="0"/>
    <n v="0"/>
    <e v="#DIV/0!"/>
    <x v="6"/>
    <s v="musical"/>
    <x v="1622"/>
    <d v="2016-07-31T07:00:00"/>
    <s v="theater/musical"/>
  </r>
  <r>
    <n v="1623"/>
    <s v="&quot;Sounds By The River&quot; ( Original Musical)"/>
    <s v="&quot;Sounds By The River&quot; tells the story of a Detroit composer through_x000a_his music, poetry, and dance."/>
    <n v="150000"/>
    <n v="3"/>
    <x v="1"/>
    <x v="1"/>
    <x v="1"/>
    <x v="0"/>
    <x v="0"/>
    <b v="0"/>
    <x v="1"/>
    <s v="USD"/>
    <b v="1"/>
    <n v="1411852640"/>
    <n v="1406668640"/>
    <b v="0"/>
    <n v="2"/>
    <b v="0"/>
    <n v="0"/>
    <n v="1.5"/>
    <x v="6"/>
    <s v="musical"/>
    <x v="1623"/>
    <d v="2014-09-27T21:17:20"/>
    <s v="theater/musical"/>
  </r>
  <r>
    <n v="1624"/>
    <s v="The Rhythm of Revolution - Charity Musical Production"/>
    <s v="A truly multicultural experience - Hip Hop, Bollywood, Classical Dancers #liveband #Revoultionary Script 19th July@NationalTheatre"/>
    <n v="7500"/>
    <n v="5"/>
    <x v="1"/>
    <x v="1"/>
    <x v="1"/>
    <x v="0"/>
    <x v="0"/>
    <b v="0"/>
    <x v="5"/>
    <s v="AUD"/>
    <b v="1"/>
    <n v="1404022381"/>
    <n v="1402294381"/>
    <b v="0"/>
    <n v="1"/>
    <b v="0"/>
    <n v="0"/>
    <n v="5"/>
    <x v="6"/>
    <s v="musical"/>
    <x v="1624"/>
    <d v="2014-06-29T06:13:01"/>
    <s v="theater/musical"/>
  </r>
  <r>
    <n v="1625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x v="1"/>
    <x v="0"/>
    <x v="0"/>
    <b v="0"/>
    <x v="1"/>
    <s v="USD"/>
    <b v="1"/>
    <n v="1428097739"/>
    <n v="1427492939"/>
    <b v="0"/>
    <n v="9"/>
    <b v="0"/>
    <n v="30"/>
    <n v="50.555555555555557"/>
    <x v="6"/>
    <s v="musical"/>
    <x v="1625"/>
    <d v="2015-04-03T21:48:59"/>
    <s v="theater/musical"/>
  </r>
  <r>
    <n v="1626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x v="1"/>
    <x v="0"/>
    <x v="0"/>
    <b v="0"/>
    <x v="1"/>
    <s v="USD"/>
    <b v="1"/>
    <n v="1405882287"/>
    <n v="1400698287"/>
    <b v="1"/>
    <n v="34"/>
    <b v="0"/>
    <n v="9"/>
    <n v="25.647058823529413"/>
    <x v="6"/>
    <s v="plays"/>
    <x v="1626"/>
    <d v="2014-07-20T18:51:27"/>
    <s v="theater/plays"/>
  </r>
  <r>
    <n v="1627"/>
    <s v="Shakespeare's The Tempest: In-The-Round"/>
    <s v="Follow the sell-out Tree Folk Theatre, as we lead you through The Tempest with masks, puppetry and live music! 15th July - 3rd August"/>
    <n v="5000"/>
    <n v="1097"/>
    <x v="1"/>
    <x v="1"/>
    <x v="1"/>
    <x v="0"/>
    <x v="0"/>
    <b v="0"/>
    <x v="3"/>
    <s v="GBP"/>
    <b v="0"/>
    <n v="1399809052"/>
    <n v="1397217052"/>
    <b v="1"/>
    <n v="23"/>
    <b v="0"/>
    <n v="22"/>
    <n v="47.695652173913047"/>
    <x v="6"/>
    <s v="plays"/>
    <x v="1627"/>
    <d v="2014-05-11T11:50:52"/>
    <s v="theater/plays"/>
  </r>
  <r>
    <n v="1628"/>
    <s v="Vengeance Can Wait"/>
    <s v="Vengeance Can Wait navigates Japanese sub-culture as it charts a dark, twisted and touching, â€œdifferentâ€ kind of love story."/>
    <n v="5000"/>
    <n v="1065"/>
    <x v="1"/>
    <x v="1"/>
    <x v="1"/>
    <x v="0"/>
    <x v="0"/>
    <b v="0"/>
    <x v="1"/>
    <s v="USD"/>
    <b v="1"/>
    <n v="1401587064"/>
    <n v="1399427064"/>
    <b v="1"/>
    <n v="19"/>
    <b v="0"/>
    <n v="21"/>
    <n v="56.05263157894737"/>
    <x v="6"/>
    <s v="plays"/>
    <x v="1628"/>
    <d v="2014-06-01T01:44:24"/>
    <s v="theater/plays"/>
  </r>
  <r>
    <n v="1629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x v="1"/>
    <x v="0"/>
    <x v="0"/>
    <b v="0"/>
    <x v="1"/>
    <s v="USD"/>
    <b v="1"/>
    <n v="1401778740"/>
    <n v="1399474134"/>
    <b v="1"/>
    <n v="50"/>
    <b v="0"/>
    <n v="41"/>
    <n v="81.319999999999993"/>
    <x v="6"/>
    <s v="plays"/>
    <x v="1629"/>
    <d v="2014-06-03T06:59:00"/>
    <s v="theater/plays"/>
  </r>
  <r>
    <n v="1630"/>
    <s v="Marilyn Madness &amp; Me"/>
    <s v="He met Marilyn. He became obsessed with Norma Jean. That changed everything._x000a__x000a_                                A play by Frank Furino"/>
    <n v="40000"/>
    <n v="842"/>
    <x v="1"/>
    <x v="1"/>
    <x v="1"/>
    <x v="0"/>
    <x v="0"/>
    <b v="0"/>
    <x v="1"/>
    <s v="USD"/>
    <b v="1"/>
    <n v="1443711774"/>
    <n v="1441119774"/>
    <b v="1"/>
    <n v="12"/>
    <b v="0"/>
    <n v="2"/>
    <n v="70.166666666666671"/>
    <x v="6"/>
    <s v="plays"/>
    <x v="1630"/>
    <d v="2015-10-01T15:02:54"/>
    <s v="theater/plays"/>
  </r>
  <r>
    <n v="1631"/>
    <s v="My Insane Shakespeare"/>
    <s v="My Insane Shakespeare. An original play by Arthur Elbakyan premiering October 13th at United Solo, New York City."/>
    <n v="7000"/>
    <n v="189"/>
    <x v="1"/>
    <x v="1"/>
    <x v="1"/>
    <x v="0"/>
    <x v="0"/>
    <b v="0"/>
    <x v="1"/>
    <s v="USD"/>
    <b v="1"/>
    <n v="1412405940"/>
    <n v="1409721542"/>
    <b v="1"/>
    <n v="8"/>
    <b v="0"/>
    <n v="3"/>
    <n v="23.625"/>
    <x v="6"/>
    <s v="plays"/>
    <x v="1631"/>
    <d v="2014-10-04T06:59:00"/>
    <s v="theater/plays"/>
  </r>
  <r>
    <n v="1632"/>
    <s v="Madame X"/>
    <s v="The production of the original play &quot;Madame X&quot; by Amanda Davison. Inspired by the painting by John Singer Sargent."/>
    <n v="10500"/>
    <n v="1697"/>
    <x v="1"/>
    <x v="1"/>
    <x v="1"/>
    <x v="0"/>
    <x v="0"/>
    <b v="0"/>
    <x v="1"/>
    <s v="USD"/>
    <b v="1"/>
    <n v="1437283391"/>
    <n v="1433395391"/>
    <b v="1"/>
    <n v="9"/>
    <b v="0"/>
    <n v="16"/>
    <n v="188.55555555555554"/>
    <x v="6"/>
    <s v="plays"/>
    <x v="1632"/>
    <d v="2015-07-19T05:23:11"/>
    <s v="theater/plays"/>
  </r>
  <r>
    <n v="1633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x v="1"/>
    <x v="0"/>
    <x v="0"/>
    <b v="0"/>
    <x v="1"/>
    <s v="USD"/>
    <b v="1"/>
    <n v="1445196989"/>
    <n v="1442604989"/>
    <b v="1"/>
    <n v="43"/>
    <b v="0"/>
    <n v="16"/>
    <n v="49.511627906976742"/>
    <x v="6"/>
    <s v="plays"/>
    <x v="1633"/>
    <d v="2015-10-18T19:36:29"/>
    <s v="theater/plays"/>
  </r>
  <r>
    <n v="1634"/>
    <s v="Auf geht's beim Schichtl"/>
    <s v="Bayerische KomÃ¶die im Schaustellermillieu vor historischem Hintergrund des Oktoberfestes von Winfried Frey. UrauffÃ¼hrung September 2015"/>
    <n v="30000"/>
    <n v="2113"/>
    <x v="1"/>
    <x v="1"/>
    <x v="1"/>
    <x v="0"/>
    <x v="0"/>
    <b v="0"/>
    <x v="11"/>
    <s v="EUR"/>
    <b v="0"/>
    <n v="1434047084"/>
    <n v="1431455084"/>
    <b v="1"/>
    <n v="28"/>
    <b v="0"/>
    <n v="7"/>
    <n v="75.464285714285708"/>
    <x v="6"/>
    <s v="plays"/>
    <x v="1634"/>
    <d v="2015-06-11T18:24:44"/>
    <s v="theater/plays"/>
  </r>
  <r>
    <n v="1635"/>
    <s v="The Vagina Monologues 2015"/>
    <s v="V-Day is a global activist movement to end violence against women and girls."/>
    <n v="1000"/>
    <n v="38"/>
    <x v="1"/>
    <x v="1"/>
    <x v="1"/>
    <x v="0"/>
    <x v="0"/>
    <b v="0"/>
    <x v="1"/>
    <s v="USD"/>
    <b v="1"/>
    <n v="1420081143"/>
    <n v="1417489143"/>
    <b v="1"/>
    <n v="4"/>
    <b v="0"/>
    <n v="4"/>
    <n v="9.5"/>
    <x v="6"/>
    <s v="plays"/>
    <x v="1635"/>
    <d v="2015-01-01T02:59:03"/>
    <s v="theater/plays"/>
  </r>
  <r>
    <n v="1636"/>
    <s v="Waving Goodbye"/>
    <s v="A play about the horrible choices we have to make every day. Should we take a risk, or take the road most travelled?"/>
    <n v="2500"/>
    <n v="852"/>
    <x v="1"/>
    <x v="1"/>
    <x v="1"/>
    <x v="0"/>
    <x v="0"/>
    <b v="0"/>
    <x v="3"/>
    <s v="GBP"/>
    <b v="0"/>
    <n v="1437129179"/>
    <n v="1434537179"/>
    <b v="1"/>
    <n v="24"/>
    <b v="0"/>
    <n v="34"/>
    <n v="35.5"/>
    <x v="6"/>
    <s v="plays"/>
    <x v="1636"/>
    <d v="2015-07-17T10:32:59"/>
    <s v="theater/plays"/>
  </r>
  <r>
    <n v="1637"/>
    <s v="Rob Base Presents Unequally Yoked The Stage Play"/>
    <s v="Writer/Director Lynette J. Blackwell presents the hilarious entangled love story of when evil and good attempt to coexist."/>
    <n v="10000"/>
    <n v="20"/>
    <x v="1"/>
    <x v="1"/>
    <x v="1"/>
    <x v="0"/>
    <x v="0"/>
    <b v="0"/>
    <x v="1"/>
    <s v="USD"/>
    <b v="1"/>
    <n v="1427427276"/>
    <n v="1425270876"/>
    <b v="0"/>
    <n v="2"/>
    <b v="0"/>
    <n v="0"/>
    <n v="10"/>
    <x v="6"/>
    <s v="plays"/>
    <x v="1637"/>
    <d v="2015-03-27T03:34:36"/>
    <s v="theater/plays"/>
  </r>
  <r>
    <n v="1638"/>
    <s v="The Original Laughter Therapist"/>
    <s v="A dose of One-woman &quot;Dramedy&quot; to cure those daily blues is just what the doctor ordered!"/>
    <n v="100000"/>
    <n v="26"/>
    <x v="1"/>
    <x v="1"/>
    <x v="1"/>
    <x v="0"/>
    <x v="0"/>
    <b v="0"/>
    <x v="1"/>
    <s v="USD"/>
    <b v="1"/>
    <n v="1409602178"/>
    <n v="1406578178"/>
    <b v="0"/>
    <n v="2"/>
    <b v="0"/>
    <n v="0"/>
    <n v="13"/>
    <x v="6"/>
    <s v="plays"/>
    <x v="1638"/>
    <d v="2014-09-01T20:09:38"/>
    <s v="theater/plays"/>
  </r>
  <r>
    <n v="1639"/>
    <s v="The Case Of Soghomon Tehlirian"/>
    <s v="A play dedicated to the 100th anniversary of the Armenian Genocide."/>
    <n v="11000"/>
    <n v="1788"/>
    <x v="1"/>
    <x v="1"/>
    <x v="1"/>
    <x v="0"/>
    <x v="0"/>
    <b v="0"/>
    <x v="1"/>
    <s v="USD"/>
    <b v="1"/>
    <n v="1431206058"/>
    <n v="1428614058"/>
    <b v="0"/>
    <n v="20"/>
    <b v="0"/>
    <n v="16"/>
    <n v="89.4"/>
    <x v="6"/>
    <s v="plays"/>
    <x v="1639"/>
    <d v="2015-05-09T21:14:18"/>
    <s v="theater/plays"/>
  </r>
  <r>
    <n v="1640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x v="1"/>
    <x v="0"/>
    <x v="0"/>
    <b v="0"/>
    <x v="1"/>
    <s v="USD"/>
    <b v="1"/>
    <n v="1427408271"/>
    <n v="1424819871"/>
    <b v="0"/>
    <n v="1"/>
    <b v="0"/>
    <n v="3"/>
    <n v="25"/>
    <x v="6"/>
    <s v="plays"/>
    <x v="1640"/>
    <d v="2015-03-26T22:17:51"/>
    <s v="theater/plays"/>
  </r>
  <r>
    <n v="1641"/>
    <s v="&quot;Trouble at the Gate&quot; play"/>
    <s v="Thought-provoking drama about one who gets so caught up in churchwork, loses the true meaning of serving God, &amp; has TROUBLE AT THE GATE"/>
    <n v="5000"/>
    <n v="1"/>
    <x v="1"/>
    <x v="1"/>
    <x v="1"/>
    <x v="0"/>
    <x v="0"/>
    <b v="0"/>
    <x v="1"/>
    <s v="USD"/>
    <b v="1"/>
    <n v="1425833403"/>
    <n v="1423245003"/>
    <b v="0"/>
    <n v="1"/>
    <b v="0"/>
    <n v="0"/>
    <n v="1"/>
    <x v="6"/>
    <s v="plays"/>
    <x v="1641"/>
    <d v="2015-03-08T16:50:03"/>
    <s v="theater/plays"/>
  </r>
  <r>
    <n v="1642"/>
    <s v="I support Molding Heartz"/>
    <s v="The Ultimate Screenwriting Conference_x000a_is the experience showing screenwriters how to write and sell a screenplay in hollywood!"/>
    <n v="5000"/>
    <n v="260"/>
    <x v="1"/>
    <x v="1"/>
    <x v="1"/>
    <x v="0"/>
    <x v="0"/>
    <b v="0"/>
    <x v="1"/>
    <s v="USD"/>
    <b v="1"/>
    <n v="1406913120"/>
    <n v="1404927690"/>
    <b v="0"/>
    <n v="4"/>
    <b v="0"/>
    <n v="5"/>
    <n v="65"/>
    <x v="6"/>
    <s v="plays"/>
    <x v="1642"/>
    <d v="2014-08-01T17:12:00"/>
    <s v="theater/plays"/>
  </r>
  <r>
    <n v="1643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x v="1"/>
    <x v="0"/>
    <x v="0"/>
    <b v="0"/>
    <x v="3"/>
    <s v="GBP"/>
    <b v="0"/>
    <n v="1432328400"/>
    <n v="1430734844"/>
    <b v="0"/>
    <n v="1"/>
    <b v="0"/>
    <n v="2"/>
    <n v="10"/>
    <x v="6"/>
    <s v="plays"/>
    <x v="1643"/>
    <d v="2015-05-22T21:00:00"/>
    <s v="theater/plays"/>
  </r>
  <r>
    <n v="1644"/>
    <s v="What Dreams Were Made Of"/>
    <s v="This is a play that will have each and everyone that sees it thinking about the dreams they had growing up. It's a dramady"/>
    <n v="2500"/>
    <n v="1"/>
    <x v="1"/>
    <x v="1"/>
    <x v="1"/>
    <x v="0"/>
    <x v="0"/>
    <b v="0"/>
    <x v="1"/>
    <s v="USD"/>
    <b v="1"/>
    <n v="1403730000"/>
    <n v="1401485207"/>
    <b v="0"/>
    <n v="1"/>
    <b v="0"/>
    <n v="0"/>
    <n v="1"/>
    <x v="6"/>
    <s v="plays"/>
    <x v="1644"/>
    <d v="2014-06-25T21:00:00"/>
    <s v="theater/plays"/>
  </r>
  <r>
    <n v="1645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x v="1"/>
    <x v="0"/>
    <x v="0"/>
    <b v="0"/>
    <x v="1"/>
    <s v="USD"/>
    <b v="1"/>
    <n v="1407858710"/>
    <n v="1405266710"/>
    <b v="0"/>
    <n v="13"/>
    <b v="0"/>
    <n v="18"/>
    <n v="81.538461538461533"/>
    <x v="6"/>
    <s v="plays"/>
    <x v="1645"/>
    <d v="2014-08-12T15:51:50"/>
    <s v="theater/plays"/>
  </r>
  <r>
    <n v="1646"/>
    <s v="READY OR NOT HERE I COME"/>
    <s v="THE COMING OF THE LORD!"/>
    <n v="2000"/>
    <n v="100"/>
    <x v="1"/>
    <x v="1"/>
    <x v="1"/>
    <x v="0"/>
    <x v="0"/>
    <b v="0"/>
    <x v="1"/>
    <s v="USD"/>
    <b v="1"/>
    <n v="1415828820"/>
    <n v="1412258977"/>
    <b v="0"/>
    <n v="1"/>
    <b v="0"/>
    <n v="5"/>
    <n v="100"/>
    <x v="6"/>
    <s v="plays"/>
    <x v="1646"/>
    <d v="2014-11-12T21:47:00"/>
    <s v="theater/plays"/>
  </r>
  <r>
    <n v="1647"/>
    <s v="The Container Play"/>
    <s v="The hit immersive theatre experience of England comes to Corpus Christi!"/>
    <n v="7500"/>
    <n v="1"/>
    <x v="1"/>
    <x v="1"/>
    <x v="1"/>
    <x v="0"/>
    <x v="0"/>
    <b v="0"/>
    <x v="1"/>
    <s v="USD"/>
    <b v="1"/>
    <n v="1473699540"/>
    <n v="1472451356"/>
    <b v="0"/>
    <n v="1"/>
    <b v="0"/>
    <n v="0"/>
    <n v="1"/>
    <x v="6"/>
    <s v="plays"/>
    <x v="1647"/>
    <d v="2016-09-12T16:59:00"/>
    <s v="theater/plays"/>
  </r>
  <r>
    <n v="1648"/>
    <s v="Umma Yemaya"/>
    <s v="Umma Yemaya is  a play that examines the challenges of unconventional love. The Lady  and the Artist create their own world for love."/>
    <n v="6000"/>
    <n v="0"/>
    <x v="1"/>
    <x v="1"/>
    <x v="1"/>
    <x v="0"/>
    <x v="0"/>
    <b v="0"/>
    <x v="1"/>
    <s v="USD"/>
    <b v="1"/>
    <n v="1446739905"/>
    <n v="1441552305"/>
    <b v="0"/>
    <n v="0"/>
    <b v="0"/>
    <n v="0"/>
    <e v="#DIV/0!"/>
    <x v="6"/>
    <s v="plays"/>
    <x v="1648"/>
    <d v="2015-11-05T16:11:45"/>
    <s v="theater/plays"/>
  </r>
  <r>
    <n v="1649"/>
    <s v="Grammar Land Performances"/>
    <s v="I want to create a theatrical performance of the book Grammar Land and present it at schools to help children learn proper grammar."/>
    <n v="5000"/>
    <n v="60"/>
    <x v="1"/>
    <x v="1"/>
    <x v="1"/>
    <x v="0"/>
    <x v="0"/>
    <b v="0"/>
    <x v="1"/>
    <s v="USD"/>
    <b v="1"/>
    <n v="1447799054"/>
    <n v="1445203454"/>
    <b v="0"/>
    <n v="3"/>
    <b v="0"/>
    <n v="1"/>
    <n v="20"/>
    <x v="6"/>
    <s v="plays"/>
    <x v="1649"/>
    <d v="2015-11-17T22:24:14"/>
    <s v="theater/plays"/>
  </r>
  <r>
    <n v="1650"/>
    <s v="Fellatia's-Fantastic-Fun-Time-Show"/>
    <s v="Sissy Entertainment delivers a delicious cabaret that blends comedic monologue, song, and traditional sketch comedy."/>
    <n v="2413"/>
    <n v="650"/>
    <x v="1"/>
    <x v="1"/>
    <x v="1"/>
    <x v="0"/>
    <x v="0"/>
    <b v="0"/>
    <x v="2"/>
    <s v="CAD"/>
    <b v="1"/>
    <n v="1409376600"/>
    <n v="1405957098"/>
    <b v="0"/>
    <n v="14"/>
    <b v="0"/>
    <n v="27"/>
    <n v="46.428571428571431"/>
    <x v="6"/>
    <s v="plays"/>
    <x v="1650"/>
    <d v="2014-08-30T05:30:00"/>
    <s v="theater/plays"/>
  </r>
  <r>
    <n v="1651"/>
    <s v="a feminine ending, brought to you by the East End Theatre Co"/>
    <s v="A funny, moving, witty piece about a girl, her oboe, and her dreams."/>
    <n v="2000"/>
    <n v="11"/>
    <x v="1"/>
    <x v="1"/>
    <x v="1"/>
    <x v="0"/>
    <x v="0"/>
    <b v="0"/>
    <x v="1"/>
    <s v="USD"/>
    <b v="1"/>
    <n v="1458703740"/>
    <n v="1454453021"/>
    <b v="0"/>
    <n v="2"/>
    <b v="0"/>
    <n v="1"/>
    <n v="5.5"/>
    <x v="6"/>
    <s v="plays"/>
    <x v="1651"/>
    <d v="2016-03-23T03:29:00"/>
    <s v="theater/plays"/>
  </r>
  <r>
    <n v="1652"/>
    <s v="RUSSIAN PLAY &quot;HOW TO BE BRAVE&quot;"/>
    <s v="What do you know about Russian Culture? Our project helps the American children to find out about Russian literature."/>
    <n v="2000"/>
    <n v="251"/>
    <x v="1"/>
    <x v="1"/>
    <x v="1"/>
    <x v="0"/>
    <x v="0"/>
    <b v="0"/>
    <x v="1"/>
    <s v="USD"/>
    <b v="1"/>
    <n v="1466278339"/>
    <n v="1463686339"/>
    <b v="0"/>
    <n v="5"/>
    <b v="0"/>
    <n v="13"/>
    <n v="50.2"/>
    <x v="6"/>
    <s v="plays"/>
    <x v="1652"/>
    <d v="2016-06-18T19:32:19"/>
    <s v="theater/plays"/>
  </r>
  <r>
    <n v="1653"/>
    <s v="Popinjay Productions' The Odyssey"/>
    <s v="We are devising a vibrant new adaptation of Homer's The Odyssey featuring dynamic storytelling, stunning visuals and original music."/>
    <n v="2000"/>
    <n v="542"/>
    <x v="1"/>
    <x v="1"/>
    <x v="1"/>
    <x v="0"/>
    <x v="0"/>
    <b v="0"/>
    <x v="3"/>
    <s v="GBP"/>
    <b v="0"/>
    <n v="1488114358"/>
    <n v="1485522358"/>
    <b v="0"/>
    <n v="14"/>
    <b v="0"/>
    <n v="27"/>
    <n v="38.714285714285715"/>
    <x v="6"/>
    <s v="plays"/>
    <x v="1653"/>
    <d v="2017-02-26T13:05:58"/>
    <s v="theater/plays"/>
  </r>
  <r>
    <n v="1654"/>
    <s v="Sherri's Playhouse Present's A Heavenly Hand!"/>
    <s v="A romantic comedy about a girl trying to figure out what to do with her life and an angel who comes to help her."/>
    <n v="8000"/>
    <n v="118"/>
    <x v="1"/>
    <x v="1"/>
    <x v="1"/>
    <x v="0"/>
    <x v="0"/>
    <b v="0"/>
    <x v="1"/>
    <s v="USD"/>
    <b v="1"/>
    <n v="1420413960"/>
    <n v="1417651630"/>
    <b v="0"/>
    <n v="9"/>
    <b v="0"/>
    <n v="1"/>
    <n v="13.111111111111111"/>
    <x v="6"/>
    <s v="plays"/>
    <x v="1654"/>
    <d v="2015-01-04T23:26:00"/>
    <s v="theater/plays"/>
  </r>
  <r>
    <n v="1655"/>
    <s v="Something Wicked This Way Comes"/>
    <s v="Will Power Troupe is the only US group invited to perform in London's Shakespeare Festival. We need your help to bring the USA to UK!"/>
    <n v="15000"/>
    <n v="2524"/>
    <x v="1"/>
    <x v="1"/>
    <x v="1"/>
    <x v="0"/>
    <x v="0"/>
    <b v="0"/>
    <x v="1"/>
    <s v="USD"/>
    <b v="1"/>
    <n v="1439662344"/>
    <n v="1434478344"/>
    <b v="0"/>
    <n v="8"/>
    <b v="0"/>
    <n v="17"/>
    <n v="315.5"/>
    <x v="6"/>
    <s v="plays"/>
    <x v="1655"/>
    <d v="2015-08-15T18:12:24"/>
    <s v="theater/plays"/>
  </r>
  <r>
    <n v="1656"/>
    <s v="Out of the Box: A Mime Story"/>
    <s v="A comedy about a mime who dreams of becoming a stand up comedian."/>
    <n v="800"/>
    <n v="260"/>
    <x v="1"/>
    <x v="1"/>
    <x v="1"/>
    <x v="0"/>
    <x v="0"/>
    <b v="0"/>
    <x v="1"/>
    <s v="USD"/>
    <b v="1"/>
    <n v="1427086740"/>
    <n v="1424488244"/>
    <b v="0"/>
    <n v="7"/>
    <b v="0"/>
    <n v="33"/>
    <n v="37.142857142857146"/>
    <x v="6"/>
    <s v="plays"/>
    <x v="1656"/>
    <d v="2015-03-23T04:59:00"/>
    <s v="theater/plays"/>
  </r>
  <r>
    <n v="1657"/>
    <s v="The Sea Horse, presented by Different Stages"/>
    <s v="Saloon owner Gertude Blum mistrusts all men and scorns love, but sailor Harry Bales' romantic dreams force her to face her tragic past."/>
    <n v="1000"/>
    <n v="0"/>
    <x v="1"/>
    <x v="1"/>
    <x v="1"/>
    <x v="0"/>
    <x v="0"/>
    <b v="0"/>
    <x v="1"/>
    <s v="USD"/>
    <b v="1"/>
    <n v="1408863600"/>
    <n v="1408203557"/>
    <b v="0"/>
    <n v="0"/>
    <b v="0"/>
    <n v="0"/>
    <e v="#DIV/0!"/>
    <x v="6"/>
    <s v="plays"/>
    <x v="1657"/>
    <d v="2014-08-24T07:00:00"/>
    <s v="theater/plays"/>
  </r>
  <r>
    <n v="1658"/>
    <s v="MY PRIVATE REVOLUTION"/>
    <s v="An inspiring story of a young girl's journey from childhood to adulthood told through monologue, dialogue, poetry and music and dance."/>
    <n v="50000"/>
    <n v="10775"/>
    <x v="1"/>
    <x v="1"/>
    <x v="1"/>
    <x v="0"/>
    <x v="0"/>
    <b v="0"/>
    <x v="1"/>
    <s v="USD"/>
    <b v="1"/>
    <n v="1404194400"/>
    <n v="1400600840"/>
    <b v="0"/>
    <n v="84"/>
    <b v="0"/>
    <n v="22"/>
    <n v="128.27380952380952"/>
    <x v="6"/>
    <s v="plays"/>
    <x v="1658"/>
    <d v="2014-07-01T06:00:00"/>
    <s v="theater/plays"/>
  </r>
  <r>
    <n v="1659"/>
    <s v="MADE-UP: A Sitcom Theater Special"/>
    <s v="Ryan and Vanessa are hosting Christmas for the first time but instead of a happy celebration, they get a hilarious survival situation."/>
    <n v="15000"/>
    <n v="520"/>
    <x v="1"/>
    <x v="1"/>
    <x v="1"/>
    <x v="0"/>
    <x v="0"/>
    <b v="0"/>
    <x v="1"/>
    <s v="USD"/>
    <b v="1"/>
    <n v="1481000340"/>
    <n v="1478386812"/>
    <b v="0"/>
    <n v="11"/>
    <b v="0"/>
    <n v="3"/>
    <n v="47.272727272727273"/>
    <x v="6"/>
    <s v="plays"/>
    <x v="1659"/>
    <d v="2016-12-06T04:59:00"/>
    <s v="theater/plays"/>
  </r>
  <r>
    <n v="1660"/>
    <s v="Vestige"/>
    <s v="A Transgender makeup artist calls into question the loyalty of her best friend in a 1980's circus while dealing with her dying mother."/>
    <n v="1000"/>
    <n v="50"/>
    <x v="1"/>
    <x v="1"/>
    <x v="1"/>
    <x v="0"/>
    <x v="0"/>
    <b v="0"/>
    <x v="1"/>
    <s v="USD"/>
    <b v="1"/>
    <n v="1425103218"/>
    <n v="1422424818"/>
    <b v="0"/>
    <n v="1"/>
    <b v="0"/>
    <n v="5"/>
    <n v="50"/>
    <x v="6"/>
    <s v="plays"/>
    <x v="1660"/>
    <d v="2015-02-28T06:00:18"/>
    <s v="theater/plays"/>
  </r>
  <r>
    <n v="1661"/>
    <s v="Yorick and Company"/>
    <s v="Yorick and Co. is a comedy about a struggling theatre company whose mysterious benefactor starts haunting the show!"/>
    <n v="1600"/>
    <n v="170"/>
    <x v="1"/>
    <x v="1"/>
    <x v="1"/>
    <x v="0"/>
    <x v="0"/>
    <b v="0"/>
    <x v="1"/>
    <s v="USD"/>
    <b v="1"/>
    <n v="1402979778"/>
    <n v="1401770178"/>
    <b v="0"/>
    <n v="4"/>
    <b v="0"/>
    <n v="11"/>
    <n v="42.5"/>
    <x v="6"/>
    <s v="plays"/>
    <x v="1661"/>
    <d v="2014-06-17T04:36:18"/>
    <s v="theater/plays"/>
  </r>
  <r>
    <n v="1662"/>
    <s v="Terry Pratchett's Wyrd Sisters at Paeroa Little Theatre"/>
    <s v="Help us to put on a production of Terry Pratchett's Wyrd Sisters, an ambitions show for our theatre but one I believe we can do."/>
    <n v="2500"/>
    <n v="440"/>
    <x v="1"/>
    <x v="1"/>
    <x v="1"/>
    <x v="0"/>
    <x v="0"/>
    <b v="0"/>
    <x v="9"/>
    <s v="NZD"/>
    <b v="1"/>
    <n v="1420750683"/>
    <n v="1418158683"/>
    <b v="0"/>
    <n v="10"/>
    <b v="0"/>
    <n v="18"/>
    <n v="44"/>
    <x v="6"/>
    <s v="plays"/>
    <x v="1662"/>
    <d v="2015-01-08T20:58:03"/>
    <s v="theater/plays"/>
  </r>
  <r>
    <n v="1663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x v="1"/>
    <x v="0"/>
    <x v="0"/>
    <b v="0"/>
    <x v="3"/>
    <s v="GBP"/>
    <b v="0"/>
    <n v="1439827200"/>
    <n v="1436355270"/>
    <b v="0"/>
    <n v="16"/>
    <b v="0"/>
    <n v="33"/>
    <n v="50.875"/>
    <x v="6"/>
    <s v="plays"/>
    <x v="1663"/>
    <d v="2015-08-17T16:00:00"/>
    <s v="theater/plays"/>
  </r>
  <r>
    <n v="1664"/>
    <s v="RAIN | a theatrical production of life-changing proportions"/>
    <s v="More than just a play, RAIN is an outreach to hurting people who feel disengaged or rejected by others."/>
    <n v="10000"/>
    <n v="125"/>
    <x v="1"/>
    <x v="1"/>
    <x v="1"/>
    <x v="0"/>
    <x v="0"/>
    <b v="0"/>
    <x v="1"/>
    <s v="USD"/>
    <b v="1"/>
    <n v="1407868561"/>
    <n v="1406140561"/>
    <b v="0"/>
    <n v="2"/>
    <b v="0"/>
    <n v="1"/>
    <n v="62.5"/>
    <x v="6"/>
    <s v="plays"/>
    <x v="1664"/>
    <d v="2014-08-12T18:36:01"/>
    <s v="theater/plays"/>
  </r>
  <r>
    <n v="1665"/>
    <s v="HUB Theatre Group presents John Logan's RED"/>
    <s v="HUB Theatre Group collaborates with local artists to present John Logan's RED to the community."/>
    <n v="2500"/>
    <n v="135"/>
    <x v="1"/>
    <x v="1"/>
    <x v="1"/>
    <x v="0"/>
    <x v="0"/>
    <b v="0"/>
    <x v="1"/>
    <s v="USD"/>
    <b v="1"/>
    <n v="1433988791"/>
    <n v="1431396791"/>
    <b v="0"/>
    <n v="5"/>
    <b v="0"/>
    <n v="5"/>
    <n v="27"/>
    <x v="6"/>
    <s v="plays"/>
    <x v="1665"/>
    <d v="2015-06-11T02:13:11"/>
    <s v="theater/plays"/>
  </r>
  <r>
    <n v="1666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x v="1"/>
    <x v="0"/>
    <x v="0"/>
    <b v="0"/>
    <x v="1"/>
    <s v="USD"/>
    <b v="1"/>
    <n v="1450554599"/>
    <n v="1447098599"/>
    <b v="0"/>
    <n v="1"/>
    <b v="0"/>
    <n v="1"/>
    <n v="25"/>
    <x v="6"/>
    <s v="plays"/>
    <x v="1666"/>
    <d v="2015-12-19T19:49:59"/>
    <s v="theater/plays"/>
  </r>
  <r>
    <n v="1667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x v="1"/>
    <x v="0"/>
    <x v="0"/>
    <b v="0"/>
    <x v="3"/>
    <s v="GBP"/>
    <b v="0"/>
    <n v="1479125642"/>
    <n v="1476962042"/>
    <b v="0"/>
    <n v="31"/>
    <b v="0"/>
    <n v="49"/>
    <n v="47.258064516129032"/>
    <x v="6"/>
    <s v="plays"/>
    <x v="1667"/>
    <d v="2016-11-14T12:14:02"/>
    <s v="theater/plays"/>
  </r>
  <r>
    <n v="1668"/>
    <s v="Know Thy Law"/>
    <s v="Based on the novel â€œKnow Thy Lawâ€, this powerful play gives the insight and understanding of the power of knowing the law of the land."/>
    <n v="1500"/>
    <n v="0"/>
    <x v="1"/>
    <x v="1"/>
    <x v="1"/>
    <x v="0"/>
    <x v="0"/>
    <b v="0"/>
    <x v="1"/>
    <s v="USD"/>
    <b v="1"/>
    <n v="1439581080"/>
    <n v="1435709765"/>
    <b v="0"/>
    <n v="0"/>
    <b v="0"/>
    <n v="0"/>
    <e v="#DIV/0!"/>
    <x v="6"/>
    <s v="plays"/>
    <x v="1668"/>
    <d v="2015-08-14T19:38:00"/>
    <s v="theater/plays"/>
  </r>
  <r>
    <n v="1669"/>
    <s v="Black America from Prophets to Pimps"/>
    <s v="A play that will cover 4000 years of black history."/>
    <n v="10000"/>
    <n v="3"/>
    <x v="1"/>
    <x v="1"/>
    <x v="1"/>
    <x v="0"/>
    <x v="0"/>
    <b v="0"/>
    <x v="1"/>
    <s v="USD"/>
    <b v="1"/>
    <n v="1429074240"/>
    <n v="1427866200"/>
    <b v="0"/>
    <n v="2"/>
    <b v="0"/>
    <n v="0"/>
    <n v="1.5"/>
    <x v="6"/>
    <s v="plays"/>
    <x v="1669"/>
    <d v="2015-04-15T05:04:00"/>
    <s v="theater/plays"/>
  </r>
  <r>
    <n v="1670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x v="1"/>
    <x v="0"/>
    <x v="0"/>
    <b v="0"/>
    <x v="3"/>
    <s v="GBP"/>
    <b v="0"/>
    <n v="1434063600"/>
    <n v="1430405903"/>
    <b v="0"/>
    <n v="7"/>
    <b v="0"/>
    <n v="12"/>
    <n v="24.714285714285715"/>
    <x v="6"/>
    <s v="plays"/>
    <x v="1670"/>
    <d v="2015-06-11T23:00:00"/>
    <s v="theater/plays"/>
  </r>
  <r>
    <n v="1671"/>
    <s v="First Draft Theatre"/>
    <s v="We will workshop, stage and develop new writing, devised work and adaptations. A joyful leap into the possibilities of an idea!"/>
    <n v="1500"/>
    <n v="1010"/>
    <x v="1"/>
    <x v="1"/>
    <x v="1"/>
    <x v="0"/>
    <x v="0"/>
    <b v="0"/>
    <x v="3"/>
    <s v="GBP"/>
    <b v="0"/>
    <n v="1435325100"/>
    <n v="1432072893"/>
    <b v="0"/>
    <n v="16"/>
    <b v="0"/>
    <n v="67"/>
    <n v="63.125"/>
    <x v="6"/>
    <s v="plays"/>
    <x v="1671"/>
    <d v="2015-06-26T13:25:00"/>
    <s v="theater/plays"/>
  </r>
  <r>
    <n v="1672"/>
    <s v="Burqa&amp;Rifle: A Drama: Two Women, Two Cultues, Two Histories"/>
    <s v="Burqa&amp;Rifle dramatizes the  encounter between two women -- a vigilante and a convert to Islam."/>
    <n v="1000"/>
    <n v="153"/>
    <x v="1"/>
    <x v="1"/>
    <x v="1"/>
    <x v="0"/>
    <x v="0"/>
    <b v="0"/>
    <x v="1"/>
    <s v="USD"/>
    <b v="1"/>
    <n v="1414354080"/>
    <n v="1411587606"/>
    <b v="0"/>
    <n v="4"/>
    <b v="0"/>
    <n v="15"/>
    <n v="38.25"/>
    <x v="6"/>
    <s v="plays"/>
    <x v="1672"/>
    <d v="2014-10-26T20:08:00"/>
    <s v="theater/plays"/>
  </r>
  <r>
    <n v="1673"/>
    <s v="Unconscious Subconscious"/>
    <s v="Death splits apart twin brothers in a questionable car accident. They shared dreams, and now they must share trials in the unknown."/>
    <n v="750"/>
    <n v="65"/>
    <x v="1"/>
    <x v="1"/>
    <x v="1"/>
    <x v="0"/>
    <x v="0"/>
    <b v="0"/>
    <x v="1"/>
    <s v="USD"/>
    <b v="1"/>
    <n v="1406603696"/>
    <n v="1405307696"/>
    <b v="0"/>
    <n v="4"/>
    <b v="0"/>
    <n v="9"/>
    <n v="16.25"/>
    <x v="6"/>
    <s v="plays"/>
    <x v="1673"/>
    <d v="2014-07-29T03:14:56"/>
    <s v="theater/plays"/>
  </r>
  <r>
    <n v="1674"/>
    <s v="Woman2Woman"/>
    <s v="I am trying to put on a gospel comedy stage play that is full of laughter and life lessons as well that will change your life forever,"/>
    <n v="60000"/>
    <n v="135"/>
    <x v="1"/>
    <x v="1"/>
    <x v="1"/>
    <x v="0"/>
    <x v="0"/>
    <b v="0"/>
    <x v="1"/>
    <s v="USD"/>
    <b v="1"/>
    <n v="1410424642"/>
    <n v="1407832642"/>
    <b v="0"/>
    <n v="4"/>
    <b v="0"/>
    <n v="0"/>
    <n v="33.75"/>
    <x v="6"/>
    <s v="plays"/>
    <x v="1674"/>
    <d v="2014-09-11T08:37:22"/>
    <s v="theater/plays"/>
  </r>
  <r>
    <n v="1675"/>
    <s v="&quot;SHERLOCK HOLMES AND THE SCARLET AVENGER&quot;"/>
    <s v="Join Sherlock Holmes and Dr. Watson as the first adventure together is dramatized live on-stage!  The game is afoot!"/>
    <n v="6000"/>
    <n v="185"/>
    <x v="1"/>
    <x v="1"/>
    <x v="1"/>
    <x v="0"/>
    <x v="0"/>
    <b v="0"/>
    <x v="1"/>
    <s v="USD"/>
    <b v="1"/>
    <n v="1441649397"/>
    <n v="1439057397"/>
    <b v="0"/>
    <n v="3"/>
    <b v="0"/>
    <n v="3"/>
    <n v="61.666666666666664"/>
    <x v="6"/>
    <s v="plays"/>
    <x v="1675"/>
    <d v="2015-09-07T18:09:57"/>
    <s v="theater/plays"/>
  </r>
  <r>
    <n v="1676"/>
    <s v="Ministers of Grace"/>
    <s v="â€˜Ministers of Graceâ€™ imagines what the movie Ghostbusters would be like if written by William Shakespeare."/>
    <n v="8000"/>
    <n v="2993"/>
    <x v="1"/>
    <x v="1"/>
    <x v="1"/>
    <x v="0"/>
    <x v="0"/>
    <b v="0"/>
    <x v="1"/>
    <s v="USD"/>
    <b v="1"/>
    <n v="1417033777"/>
    <n v="1414438177"/>
    <b v="0"/>
    <n v="36"/>
    <b v="0"/>
    <n v="37"/>
    <n v="83.138888888888886"/>
    <x v="6"/>
    <s v="plays"/>
    <x v="1676"/>
    <d v="2014-11-26T20:29:37"/>
    <s v="theater/plays"/>
  </r>
  <r>
    <n v="1677"/>
    <s v="JoLee Productions"/>
    <s v="Producing &amp; directing Jake's Women by Neil Simon opening July 9 and running through July 26 for Sonoma Arts Live"/>
    <n v="15000"/>
    <n v="1"/>
    <x v="1"/>
    <x v="1"/>
    <x v="1"/>
    <x v="0"/>
    <x v="0"/>
    <b v="0"/>
    <x v="1"/>
    <s v="USD"/>
    <b v="1"/>
    <n v="1429936500"/>
    <n v="1424759330"/>
    <b v="0"/>
    <n v="1"/>
    <b v="0"/>
    <n v="0"/>
    <n v="1"/>
    <x v="6"/>
    <s v="plays"/>
    <x v="1677"/>
    <d v="2015-04-25T04:35:00"/>
    <s v="theater/plays"/>
  </r>
  <r>
    <n v="1678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x v="1"/>
    <x v="0"/>
    <x v="0"/>
    <b v="0"/>
    <x v="1"/>
    <s v="USD"/>
    <b v="1"/>
    <n v="1448863449"/>
    <n v="1446267849"/>
    <b v="0"/>
    <n v="7"/>
    <b v="0"/>
    <n v="10"/>
    <n v="142.85714285714286"/>
    <x v="6"/>
    <s v="plays"/>
    <x v="1678"/>
    <d v="2015-11-30T06:04:09"/>
    <s v="theater/plays"/>
  </r>
  <r>
    <n v="1679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x v="1"/>
    <x v="0"/>
    <x v="0"/>
    <b v="0"/>
    <x v="3"/>
    <s v="GBP"/>
    <b v="0"/>
    <n v="1431298740"/>
    <n v="1429558756"/>
    <b v="0"/>
    <n v="27"/>
    <b v="0"/>
    <n v="36"/>
    <n v="33.666666666666664"/>
    <x v="6"/>
    <s v="plays"/>
    <x v="1679"/>
    <d v="2015-05-10T22:59:00"/>
    <s v="theater/plays"/>
  </r>
  <r>
    <n v="1680"/>
    <s v="Hardcross"/>
    <s v="Following the enormous success of Hardcross, we are looking for new ways to bring this wonderful play to a wider audience."/>
    <n v="1500"/>
    <n v="5"/>
    <x v="1"/>
    <x v="1"/>
    <x v="1"/>
    <x v="0"/>
    <x v="0"/>
    <b v="0"/>
    <x v="3"/>
    <s v="GBP"/>
    <b v="0"/>
    <n v="1464824309"/>
    <n v="1462232309"/>
    <b v="0"/>
    <n v="1"/>
    <b v="0"/>
    <n v="0"/>
    <n v="5"/>
    <x v="6"/>
    <s v="plays"/>
    <x v="1680"/>
    <d v="2016-06-01T23:38:29"/>
    <s v="theater/plays"/>
  </r>
  <r>
    <n v="1681"/>
    <s v="Final exam"/>
    <s v="We're a small group of University students who need a little help making our final exam production the best product possible."/>
    <n v="2000"/>
    <n v="0"/>
    <x v="1"/>
    <x v="1"/>
    <x v="1"/>
    <x v="0"/>
    <x v="0"/>
    <b v="0"/>
    <x v="4"/>
    <s v="DKK"/>
    <b v="1"/>
    <n v="1464952752"/>
    <n v="1462360752"/>
    <b v="0"/>
    <n v="0"/>
    <b v="0"/>
    <n v="0"/>
    <e v="#DIV/0!"/>
    <x v="6"/>
    <s v="plays"/>
    <x v="1681"/>
    <d v="2016-06-03T11:19:12"/>
    <s v="theater/plays"/>
  </r>
  <r>
    <n v="1682"/>
    <s v="Romeo and Juliet by Cry of Curs"/>
    <s v="We place the actors and script to the fore, with productions stripped down to barest level, aiming to make theatre accessible."/>
    <n v="3500"/>
    <n v="10"/>
    <x v="1"/>
    <x v="1"/>
    <x v="1"/>
    <x v="0"/>
    <x v="0"/>
    <b v="0"/>
    <x v="3"/>
    <s v="GBP"/>
    <b v="0"/>
    <n v="1410439161"/>
    <n v="1407847161"/>
    <b v="0"/>
    <n v="1"/>
    <b v="0"/>
    <n v="0"/>
    <n v="10"/>
    <x v="6"/>
    <s v="plays"/>
    <x v="1682"/>
    <d v="2014-09-11T12:39:21"/>
    <s v="theater/plays"/>
  </r>
  <r>
    <n v="1683"/>
    <s v="The Singing Teacher"/>
    <s v="A fantastic new comedy coming to the West End 2014.  An Alan Ayckbourn meets Richard Curtis style comedy. Who knew singing was therapy!"/>
    <n v="60000"/>
    <n v="120"/>
    <x v="1"/>
    <x v="1"/>
    <x v="1"/>
    <x v="0"/>
    <x v="0"/>
    <b v="0"/>
    <x v="3"/>
    <s v="GBP"/>
    <b v="0"/>
    <n v="1407168000"/>
    <n v="1406131023"/>
    <b v="0"/>
    <n v="3"/>
    <b v="0"/>
    <n v="0"/>
    <n v="40"/>
    <x v="6"/>
    <s v="plays"/>
    <x v="1683"/>
    <d v="2014-08-04T16:00:00"/>
    <s v="theater/plays"/>
  </r>
  <r>
    <n v="1684"/>
    <s v="After The Blue"/>
    <s v="Two sisters living in a Cornish seaside town attempt to hide and escape from a life- circle of deceit, abuse, incest and revenge."/>
    <n v="5000"/>
    <n v="90"/>
    <x v="1"/>
    <x v="1"/>
    <x v="1"/>
    <x v="0"/>
    <x v="0"/>
    <b v="0"/>
    <x v="3"/>
    <s v="GBP"/>
    <b v="0"/>
    <n v="1453075200"/>
    <n v="1450628773"/>
    <b v="0"/>
    <n v="3"/>
    <b v="0"/>
    <n v="2"/>
    <n v="30"/>
    <x v="6"/>
    <s v="plays"/>
    <x v="1684"/>
    <d v="2016-01-18T00:00:00"/>
    <s v="theater/plays"/>
  </r>
  <r>
    <n v="1685"/>
    <s v="'SCARAMOUCHE JONES'' by Justin Butcher"/>
    <s v="An enthralling tale charting the ecstasies and tragedies behind the seven white masks of centenarian clown,Scaramouche Jones."/>
    <n v="2500"/>
    <n v="135"/>
    <x v="1"/>
    <x v="1"/>
    <x v="1"/>
    <x v="0"/>
    <x v="0"/>
    <b v="0"/>
    <x v="3"/>
    <s v="GBP"/>
    <b v="0"/>
    <n v="1479032260"/>
    <n v="1476436660"/>
    <b v="0"/>
    <n v="3"/>
    <b v="0"/>
    <n v="5"/>
    <n v="45"/>
    <x v="6"/>
    <s v="plays"/>
    <x v="1685"/>
    <d v="2016-11-13T10:17:40"/>
    <s v="theater/plays"/>
  </r>
  <r>
    <n v="1686"/>
    <s v="Shakespeare's R&amp;J - Chapel Lane Theatre Company"/>
    <s v="CLTC are crowdfunding for our latest production - Joe Calarco's brilliant adaptation of Shakespeare's most loved tragedy."/>
    <n v="3000"/>
    <n v="0"/>
    <x v="1"/>
    <x v="1"/>
    <x v="1"/>
    <x v="0"/>
    <x v="0"/>
    <b v="0"/>
    <x v="3"/>
    <s v="GBP"/>
    <b v="0"/>
    <n v="1414346400"/>
    <n v="1413291655"/>
    <b v="0"/>
    <n v="0"/>
    <b v="0"/>
    <n v="0"/>
    <e v="#DIV/0!"/>
    <x v="6"/>
    <s v="plays"/>
    <x v="1686"/>
    <d v="2014-10-26T18:00:00"/>
    <s v="theater/plays"/>
  </r>
  <r>
    <n v="1687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x v="1"/>
    <x v="0"/>
    <x v="0"/>
    <b v="0"/>
    <x v="1"/>
    <s v="USD"/>
    <b v="1"/>
    <n v="1425337200"/>
    <n v="1421432810"/>
    <b v="0"/>
    <n v="6"/>
    <b v="0"/>
    <n v="8"/>
    <n v="10.166666666666666"/>
    <x v="6"/>
    <s v="plays"/>
    <x v="1687"/>
    <d v="2015-03-02T23:00:00"/>
    <s v="theater/plays"/>
  </r>
  <r>
    <n v="1688"/>
    <s v="Mrs Roosevelt Flies to London UK tour"/>
    <s v="Eleanor Roosevelt: Passionate campaigner for human rights, champion for peace, staunch supporter of FDR's policies, betrayed wife."/>
    <n v="11500"/>
    <n v="1384"/>
    <x v="1"/>
    <x v="1"/>
    <x v="1"/>
    <x v="0"/>
    <x v="0"/>
    <b v="0"/>
    <x v="3"/>
    <s v="GBP"/>
    <b v="0"/>
    <n v="1428622271"/>
    <n v="1426203071"/>
    <b v="0"/>
    <n v="17"/>
    <b v="0"/>
    <n v="12"/>
    <n v="81.411764705882348"/>
    <x v="6"/>
    <s v="plays"/>
    <x v="1688"/>
    <d v="2015-04-09T23:31:11"/>
    <s v="theater/plays"/>
  </r>
  <r>
    <n v="1689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x v="1"/>
    <x v="0"/>
    <x v="0"/>
    <b v="0"/>
    <x v="1"/>
    <s v="USD"/>
    <b v="1"/>
    <n v="1403823722"/>
    <n v="1401231722"/>
    <b v="0"/>
    <n v="40"/>
    <b v="0"/>
    <n v="15"/>
    <n v="57.25"/>
    <x v="6"/>
    <s v="plays"/>
    <x v="1689"/>
    <d v="2014-06-26T23:02:02"/>
    <s v="theater/plays"/>
  </r>
  <r>
    <n v="1690"/>
    <s v="Help Save High School Theater"/>
    <s v="Help Save High School Theater Program_x000a_Your donations will be used to purchase props, build sets, and costumes."/>
    <n v="150"/>
    <n v="15"/>
    <x v="1"/>
    <x v="1"/>
    <x v="1"/>
    <x v="0"/>
    <x v="0"/>
    <b v="0"/>
    <x v="1"/>
    <s v="USD"/>
    <b v="1"/>
    <n v="1406753639"/>
    <n v="1404161639"/>
    <b v="0"/>
    <n v="3"/>
    <b v="0"/>
    <n v="10"/>
    <n v="5"/>
    <x v="6"/>
    <s v="plays"/>
    <x v="1690"/>
    <d v="2014-07-30T20:53:59"/>
    <s v="theater/plays"/>
  </r>
  <r>
    <n v="1691"/>
    <s v="Caryl Churchill's 'Top Girls' - NSW HSC Text"/>
    <s v="Producing syllabus-relevant theatre targeted to HSC students on the NSW Central Coast"/>
    <n v="5000"/>
    <n v="15"/>
    <x v="1"/>
    <x v="1"/>
    <x v="1"/>
    <x v="0"/>
    <x v="0"/>
    <b v="0"/>
    <x v="5"/>
    <s v="AUD"/>
    <b v="1"/>
    <n v="1419645748"/>
    <n v="1417053748"/>
    <b v="0"/>
    <n v="1"/>
    <b v="0"/>
    <n v="0"/>
    <n v="15"/>
    <x v="6"/>
    <s v="plays"/>
    <x v="1691"/>
    <d v="2014-12-27T02:02:28"/>
    <s v="theater/plays"/>
  </r>
  <r>
    <n v="1692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x v="1"/>
    <x v="0"/>
    <x v="0"/>
    <b v="0"/>
    <x v="3"/>
    <s v="GBP"/>
    <b v="0"/>
    <n v="1407565504"/>
    <n v="1404973504"/>
    <b v="0"/>
    <n v="2"/>
    <b v="0"/>
    <n v="1"/>
    <n v="12.5"/>
    <x v="6"/>
    <s v="plays"/>
    <x v="1692"/>
    <d v="2014-08-09T06:25:04"/>
    <s v="theater/plays"/>
  </r>
  <r>
    <n v="1693"/>
    <s v="CHARM by Philip Dawkins"/>
    <s v="&quot;Charm&quot; class is in session! Mama Darleena, a transgender African-American woman, shares rules for etiquette with her LGBTQ students."/>
    <n v="5000"/>
    <n v="651"/>
    <x v="1"/>
    <x v="1"/>
    <x v="1"/>
    <x v="0"/>
    <x v="0"/>
    <b v="0"/>
    <x v="1"/>
    <s v="USD"/>
    <b v="1"/>
    <n v="1444971540"/>
    <n v="1442593427"/>
    <b v="0"/>
    <n v="7"/>
    <b v="0"/>
    <n v="13"/>
    <n v="93"/>
    <x v="6"/>
    <s v="plays"/>
    <x v="1693"/>
    <d v="2015-10-16T04:59:00"/>
    <s v="theater/plays"/>
  </r>
  <r>
    <n v="1694"/>
    <s v="Comedy Of Errors: Antioch Community High School"/>
    <s v="We need to raise funds to bring this elaborate production to life with special FX makeup, highly detailed sets, and costumes."/>
    <n v="20000"/>
    <n v="453"/>
    <x v="1"/>
    <x v="1"/>
    <x v="1"/>
    <x v="0"/>
    <x v="0"/>
    <b v="0"/>
    <x v="1"/>
    <s v="USD"/>
    <b v="1"/>
    <n v="1474228265"/>
    <n v="1471636265"/>
    <b v="0"/>
    <n v="14"/>
    <b v="0"/>
    <n v="2"/>
    <n v="32.357142857142854"/>
    <x v="6"/>
    <s v="plays"/>
    <x v="1694"/>
    <d v="2016-09-18T19:51:05"/>
    <s v="theater/plays"/>
  </r>
  <r>
    <n v="1695"/>
    <s v="Foundry Theatre Brisbane"/>
    <s v="We are a new and exciting semi-pro  theatre company who will support &amp; hire local actors &amp; writers in Brisbane &amp; Queensland."/>
    <n v="10000"/>
    <n v="0"/>
    <x v="1"/>
    <x v="1"/>
    <x v="1"/>
    <x v="0"/>
    <x v="0"/>
    <b v="0"/>
    <x v="5"/>
    <s v="AUD"/>
    <b v="1"/>
    <n v="1459490400"/>
    <n v="1457078868"/>
    <b v="0"/>
    <n v="0"/>
    <b v="0"/>
    <n v="0"/>
    <e v="#DIV/0!"/>
    <x v="6"/>
    <s v="plays"/>
    <x v="1695"/>
    <d v="2016-04-01T06:00:00"/>
    <s v="theater/plays"/>
  </r>
  <r>
    <n v="1696"/>
    <s v="Still I Weep"/>
    <s v="An original stage play designed to bring to light the long-term effects on adult survivors of childhood sexual abuse. We do survive!"/>
    <n v="8000"/>
    <n v="0"/>
    <x v="1"/>
    <x v="1"/>
    <x v="1"/>
    <x v="0"/>
    <x v="0"/>
    <b v="0"/>
    <x v="1"/>
    <s v="USD"/>
    <b v="1"/>
    <n v="1441510707"/>
    <n v="1439350707"/>
    <b v="0"/>
    <n v="0"/>
    <b v="0"/>
    <n v="0"/>
    <e v="#DIV/0!"/>
    <x v="6"/>
    <s v="plays"/>
    <x v="1696"/>
    <d v="2015-09-06T03:38:27"/>
    <s v="theater/plays"/>
  </r>
  <r>
    <n v="1697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x v="1"/>
    <x v="0"/>
    <x v="0"/>
    <b v="0"/>
    <x v="1"/>
    <s v="USD"/>
    <b v="1"/>
    <n v="1458097364"/>
    <n v="1455508964"/>
    <b v="0"/>
    <n v="1"/>
    <b v="0"/>
    <n v="0"/>
    <n v="1"/>
    <x v="6"/>
    <s v="plays"/>
    <x v="1697"/>
    <d v="2016-03-16T03:02:44"/>
    <s v="theater/plays"/>
  </r>
  <r>
    <n v="1698"/>
    <s v="Three for 5: A King's Story"/>
    <s v="Presenting the complete three part of writer/director Ty Foard's &quot;A King's Story&quot; ...a dramatic artistic one director play festival"/>
    <n v="7000"/>
    <n v="1102"/>
    <x v="1"/>
    <x v="1"/>
    <x v="1"/>
    <x v="0"/>
    <x v="0"/>
    <b v="0"/>
    <x v="1"/>
    <s v="USD"/>
    <b v="1"/>
    <n v="1468716180"/>
    <n v="1466205262"/>
    <b v="0"/>
    <n v="12"/>
    <b v="0"/>
    <n v="16"/>
    <n v="91.833333333333329"/>
    <x v="6"/>
    <s v="plays"/>
    <x v="1698"/>
    <d v="2016-07-17T00:43:00"/>
    <s v="theater/plays"/>
  </r>
  <r>
    <n v="1699"/>
    <s v="&quot;A Measure of Normalcy&quot;"/>
    <s v="Lost youth and lost souls struggle to find meaning amid dingy basements, vanishing malls, and a bleak Midwestern summer."/>
    <n v="5000"/>
    <n v="550"/>
    <x v="1"/>
    <x v="1"/>
    <x v="1"/>
    <x v="0"/>
    <x v="0"/>
    <b v="0"/>
    <x v="1"/>
    <s v="USD"/>
    <b v="1"/>
    <n v="1443704400"/>
    <n v="1439827639"/>
    <b v="0"/>
    <n v="12"/>
    <b v="0"/>
    <n v="11"/>
    <n v="45.833333333333336"/>
    <x v="6"/>
    <s v="plays"/>
    <x v="1699"/>
    <d v="2015-10-01T13:00:00"/>
    <s v="theater/plays"/>
  </r>
  <r>
    <n v="1700"/>
    <s v="Mr Mineshaft - A Play about Julius Eastman"/>
    <s v="Forgotten composer, virtuoso pianist, actor, and activist._x000a_I'm hoping to produce my play which explores Julius's life and music."/>
    <n v="3000"/>
    <n v="1315"/>
    <x v="1"/>
    <x v="1"/>
    <x v="1"/>
    <x v="0"/>
    <x v="0"/>
    <b v="0"/>
    <x v="3"/>
    <s v="GBP"/>
    <b v="0"/>
    <n v="1443973546"/>
    <n v="1438789546"/>
    <b v="0"/>
    <n v="23"/>
    <b v="0"/>
    <n v="44"/>
    <n v="57.173913043478258"/>
    <x v="6"/>
    <s v="plays"/>
    <x v="1700"/>
    <d v="2015-10-04T15:45:46"/>
    <s v="theater/plays"/>
  </r>
  <r>
    <n v="1701"/>
    <s v="End Breast Cancer"/>
    <s v="This stage play is a true story about one woman's fight against breast cancer while still having to deal with the adversities of life."/>
    <n v="20000"/>
    <n v="0"/>
    <x v="1"/>
    <x v="1"/>
    <x v="1"/>
    <x v="0"/>
    <x v="0"/>
    <b v="0"/>
    <x v="1"/>
    <s v="USD"/>
    <b v="1"/>
    <n v="1480576720"/>
    <n v="1477981120"/>
    <b v="0"/>
    <n v="0"/>
    <b v="0"/>
    <n v="0"/>
    <e v="#DIV/0!"/>
    <x v="6"/>
    <s v="plays"/>
    <x v="1701"/>
    <d v="2016-12-01T07:18:40"/>
    <s v="theater/plays"/>
  </r>
  <r>
    <n v="1702"/>
    <s v="Fever - a workshop production"/>
    <s v="Support the artists of the new play FEVER: a story of love, friendship and sonnets. Donate to help us develop this production!"/>
    <n v="2885"/>
    <n v="2485"/>
    <x v="1"/>
    <x v="1"/>
    <x v="1"/>
    <x v="0"/>
    <x v="0"/>
    <b v="0"/>
    <x v="1"/>
    <s v="USD"/>
    <b v="1"/>
    <n v="1468249760"/>
    <n v="1465830560"/>
    <b v="0"/>
    <n v="10"/>
    <b v="0"/>
    <n v="86"/>
    <n v="248.5"/>
    <x v="6"/>
    <s v="plays"/>
    <x v="1702"/>
    <d v="2016-07-11T15:09:20"/>
    <s v="theater/plays"/>
  </r>
  <r>
    <n v="1703"/>
    <s v="Broken Alley â€”Â Year 3"/>
    <s v="We Kickstarted Broken Alley Theatre in the summer of 2013. It's been an amazing two years. This year, BATx goes bigger than ever."/>
    <n v="3255"/>
    <n v="397"/>
    <x v="1"/>
    <x v="1"/>
    <x v="1"/>
    <x v="0"/>
    <x v="0"/>
    <b v="0"/>
    <x v="1"/>
    <s v="USD"/>
    <b v="1"/>
    <n v="1435441454"/>
    <n v="1432763054"/>
    <b v="0"/>
    <n v="5"/>
    <b v="0"/>
    <n v="12"/>
    <n v="79.400000000000006"/>
    <x v="6"/>
    <s v="plays"/>
    <x v="1703"/>
    <d v="2015-06-27T21:44:14"/>
    <s v="theater/plays"/>
  </r>
  <r>
    <n v="1704"/>
    <s v="'Potter.' Funding 2015"/>
    <s v="'Potter.' is a parody of the popular Harry Potter series allowing aspiring actors a chance to work in a professional production."/>
    <n v="5000"/>
    <n v="5"/>
    <x v="1"/>
    <x v="1"/>
    <x v="1"/>
    <x v="0"/>
    <x v="0"/>
    <b v="0"/>
    <x v="5"/>
    <s v="AUD"/>
    <b v="1"/>
    <n v="1412656200"/>
    <n v="1412328979"/>
    <b v="0"/>
    <n v="1"/>
    <b v="0"/>
    <n v="0"/>
    <n v="5"/>
    <x v="6"/>
    <s v="plays"/>
    <x v="1704"/>
    <d v="2014-10-07T04:30:00"/>
    <s v="theater/plays"/>
  </r>
  <r>
    <n v="1705"/>
    <s v="Attraction"/>
    <s v="A Stage Play that will bring you to the edge of your seat , leave you thinkin and will also have you laughing while enjoyin the talent"/>
    <n v="5000"/>
    <n v="11"/>
    <x v="1"/>
    <x v="1"/>
    <x v="1"/>
    <x v="0"/>
    <x v="0"/>
    <b v="0"/>
    <x v="1"/>
    <s v="USD"/>
    <b v="1"/>
    <n v="1420199351"/>
    <n v="1416311351"/>
    <b v="0"/>
    <n v="2"/>
    <b v="0"/>
    <n v="0"/>
    <n v="5.5"/>
    <x v="6"/>
    <s v="plays"/>
    <x v="1705"/>
    <d v="2015-01-02T11:49:11"/>
    <s v="theater/plays"/>
  </r>
  <r>
    <n v="1706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x v="1"/>
    <x v="0"/>
    <x v="0"/>
    <b v="0"/>
    <x v="1"/>
    <s v="USD"/>
    <b v="1"/>
    <n v="1416877200"/>
    <n v="1414505137"/>
    <b v="0"/>
    <n v="2"/>
    <b v="0"/>
    <n v="1"/>
    <n v="25"/>
    <x v="6"/>
    <s v="plays"/>
    <x v="1706"/>
    <d v="2014-11-25T01:00:00"/>
    <s v="theater/plays"/>
  </r>
  <r>
    <n v="1707"/>
    <s v="Epic Proportions"/>
    <s v="In the 30's, two brothers, Benny and Phil, who go to the Arizona desert to be extras in a huge Biblical epic. Riotous comedy!"/>
    <n v="1200"/>
    <n v="0"/>
    <x v="1"/>
    <x v="1"/>
    <x v="1"/>
    <x v="0"/>
    <x v="0"/>
    <b v="0"/>
    <x v="1"/>
    <s v="USD"/>
    <b v="1"/>
    <n v="1434490914"/>
    <n v="1429306914"/>
    <b v="0"/>
    <n v="0"/>
    <b v="0"/>
    <n v="0"/>
    <e v="#DIV/0!"/>
    <x v="6"/>
    <s v="plays"/>
    <x v="1707"/>
    <d v="2015-06-16T21:41:54"/>
    <s v="theater/plays"/>
  </r>
  <r>
    <n v="1708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x v="1"/>
    <x v="0"/>
    <x v="0"/>
    <b v="0"/>
    <x v="1"/>
    <s v="USD"/>
    <b v="1"/>
    <n v="1446483000"/>
    <n v="1443811268"/>
    <b v="0"/>
    <n v="13"/>
    <b v="0"/>
    <n v="36"/>
    <n v="137.07692307692307"/>
    <x v="6"/>
    <s v="plays"/>
    <x v="1708"/>
    <d v="2015-11-02T16:50:00"/>
    <s v="theater/plays"/>
  </r>
  <r>
    <n v="1709"/>
    <s v="Shakespeare Shortened School Plays"/>
    <s v="My project is to finish writing all 38 of Shakespeare's Plays into shortened 15-20 minute Shortened versions and publish them in 1 year"/>
    <n v="5000"/>
    <n v="0"/>
    <x v="1"/>
    <x v="1"/>
    <x v="1"/>
    <x v="0"/>
    <x v="0"/>
    <b v="0"/>
    <x v="1"/>
    <s v="USD"/>
    <b v="1"/>
    <n v="1440690875"/>
    <n v="1438098875"/>
    <b v="0"/>
    <n v="0"/>
    <b v="0"/>
    <n v="0"/>
    <e v="#DIV/0!"/>
    <x v="6"/>
    <s v="plays"/>
    <x v="1709"/>
    <d v="2015-08-27T15:54:35"/>
    <s v="theater/plays"/>
  </r>
  <r>
    <n v="1710"/>
    <s v="Camp Curtain Call: Star Wars (A Parody)"/>
    <s v="We do a theatre camp for kids every summer doing parady shows of diff stories for kids to learn theater. This year is Star Wars Parody."/>
    <n v="2000"/>
    <n v="5"/>
    <x v="1"/>
    <x v="1"/>
    <x v="1"/>
    <x v="0"/>
    <x v="0"/>
    <b v="0"/>
    <x v="1"/>
    <s v="USD"/>
    <b v="1"/>
    <n v="1431717268"/>
    <n v="1429125268"/>
    <b v="0"/>
    <n v="1"/>
    <b v="0"/>
    <n v="0"/>
    <n v="5"/>
    <x v="6"/>
    <s v="plays"/>
    <x v="1710"/>
    <d v="2015-05-15T19:14:28"/>
    <s v="theater/plays"/>
  </r>
  <r>
    <n v="1711"/>
    <s v="DR. Mecurio's Mythical Marvels &amp; Beastiry"/>
    <s v="Dr. Mecurio's is an original work of fantasy designed and written for the stage."/>
    <n v="6000"/>
    <n v="195"/>
    <x v="1"/>
    <x v="1"/>
    <x v="1"/>
    <x v="0"/>
    <x v="0"/>
    <b v="0"/>
    <x v="1"/>
    <s v="USD"/>
    <b v="1"/>
    <n v="1425110400"/>
    <n v="1422388822"/>
    <b v="0"/>
    <n v="5"/>
    <b v="0"/>
    <n v="3"/>
    <n v="39"/>
    <x v="6"/>
    <s v="plays"/>
    <x v="1711"/>
    <d v="2015-02-28T08:00:00"/>
    <s v="theater/plays"/>
  </r>
  <r>
    <n v="1712"/>
    <s v="Tell'em I'm Gonna Make It"/>
    <s v="Soon to be known as one of the greatest gospel stage plays of all times. Great hit in New England and now we want to take  it on tour"/>
    <n v="3000"/>
    <n v="101"/>
    <x v="1"/>
    <x v="1"/>
    <x v="1"/>
    <x v="0"/>
    <x v="0"/>
    <b v="0"/>
    <x v="1"/>
    <s v="USD"/>
    <b v="1"/>
    <n v="1475378744"/>
    <n v="1472786744"/>
    <b v="0"/>
    <n v="2"/>
    <b v="0"/>
    <n v="3"/>
    <n v="50.5"/>
    <x v="6"/>
    <s v="plays"/>
    <x v="1712"/>
    <d v="2016-10-02T03:25:44"/>
    <s v="theater/plays"/>
  </r>
  <r>
    <n v="1713"/>
    <s v="The Barbican Photography Trip 2015"/>
    <s v="A group of 12 friends, separated by time, space, state borders and oceans want to head to London for the adventure of a lifetime."/>
    <n v="30000"/>
    <n v="0"/>
    <x v="1"/>
    <x v="1"/>
    <x v="1"/>
    <x v="0"/>
    <x v="0"/>
    <b v="0"/>
    <x v="5"/>
    <s v="AUD"/>
    <b v="1"/>
    <n v="1410076123"/>
    <n v="1404892123"/>
    <b v="0"/>
    <n v="0"/>
    <b v="0"/>
    <n v="0"/>
    <e v="#DIV/0!"/>
    <x v="6"/>
    <s v="plays"/>
    <x v="1713"/>
    <d v="2014-09-07T07:48:43"/>
    <s v="theater/plays"/>
  </r>
  <r>
    <n v="1714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1"/>
    <x v="1"/>
    <x v="0"/>
    <x v="0"/>
    <b v="0"/>
    <x v="5"/>
    <s v="AUD"/>
    <b v="1"/>
    <n v="1423623221"/>
    <n v="1421031221"/>
    <b v="0"/>
    <n v="32"/>
    <b v="0"/>
    <n v="16"/>
    <n v="49.28125"/>
    <x v="6"/>
    <s v="plays"/>
    <x v="1714"/>
    <d v="2015-02-11T02:53:41"/>
    <s v="theater/plays"/>
  </r>
  <r>
    <n v="1715"/>
    <s v="The Great Elephant Repertory Company"/>
    <s v="With the Great Elephant Repertory we can reach those children who are perceived unreachable, educating them through performance art."/>
    <n v="4000"/>
    <n v="25"/>
    <x v="1"/>
    <x v="1"/>
    <x v="1"/>
    <x v="0"/>
    <x v="0"/>
    <b v="0"/>
    <x v="1"/>
    <s v="USD"/>
    <b v="1"/>
    <n v="1460140500"/>
    <n v="1457628680"/>
    <b v="0"/>
    <n v="1"/>
    <b v="0"/>
    <n v="1"/>
    <n v="25"/>
    <x v="6"/>
    <s v="plays"/>
    <x v="1715"/>
    <d v="2016-04-08T18:35:00"/>
    <s v="theater/plays"/>
  </r>
  <r>
    <n v="1716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"/>
    <x v="1"/>
    <x v="0"/>
    <x v="0"/>
    <b v="0"/>
    <x v="15"/>
    <s v="EUR"/>
    <b v="0"/>
    <n v="1462301342"/>
    <n v="1457120942"/>
    <b v="0"/>
    <n v="1"/>
    <b v="0"/>
    <n v="0"/>
    <n v="1"/>
    <x v="6"/>
    <s v="plays"/>
    <x v="1716"/>
    <d v="2016-05-03T18:49:02"/>
    <s v="theater/plays"/>
  </r>
  <r>
    <n v="1717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x v="1"/>
    <x v="0"/>
    <x v="0"/>
    <b v="0"/>
    <x v="1"/>
    <s v="USD"/>
    <b v="1"/>
    <n v="1445885890"/>
    <n v="1440701890"/>
    <b v="0"/>
    <n v="1"/>
    <b v="0"/>
    <n v="0"/>
    <n v="25"/>
    <x v="6"/>
    <s v="plays"/>
    <x v="1717"/>
    <d v="2015-10-26T18:58:10"/>
    <s v="theater/plays"/>
  </r>
  <r>
    <n v="1718"/>
    <s v="A Time Pirate's Love"/>
    <s v="Actors and actresses are needed to help me create a stage play. A stage play needs to be adapted from the book I wrote."/>
    <n v="17600"/>
    <n v="0"/>
    <x v="1"/>
    <x v="1"/>
    <x v="1"/>
    <x v="0"/>
    <x v="0"/>
    <b v="0"/>
    <x v="1"/>
    <s v="USD"/>
    <b v="1"/>
    <n v="1469834940"/>
    <n v="1467162586"/>
    <b v="0"/>
    <n v="0"/>
    <b v="0"/>
    <n v="0"/>
    <e v="#DIV/0!"/>
    <x v="6"/>
    <s v="plays"/>
    <x v="1718"/>
    <d v="2016-07-29T23:29:00"/>
    <s v="theater/plays"/>
  </r>
  <r>
    <n v="1719"/>
    <s v="City of Joy"/>
    <s v="Despite hunger and conditions of a Calcutta slum, the people there know that life is precious. They have named it â€˜City of Joy.â€™"/>
    <n v="25000"/>
    <n v="0"/>
    <x v="1"/>
    <x v="1"/>
    <x v="1"/>
    <x v="0"/>
    <x v="0"/>
    <b v="0"/>
    <x v="2"/>
    <s v="CAD"/>
    <b v="1"/>
    <n v="1405352264"/>
    <n v="1400168264"/>
    <b v="0"/>
    <n v="0"/>
    <b v="0"/>
    <n v="0"/>
    <e v="#DIV/0!"/>
    <x v="6"/>
    <s v="plays"/>
    <x v="1719"/>
    <d v="2014-07-14T15:37:44"/>
    <s v="theater/plays"/>
  </r>
  <r>
    <n v="1720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x v="1"/>
    <x v="0"/>
    <x v="0"/>
    <b v="0"/>
    <x v="1"/>
    <s v="USD"/>
    <b v="1"/>
    <n v="1448745741"/>
    <n v="1446150141"/>
    <b v="0"/>
    <n v="8"/>
    <b v="0"/>
    <n v="24"/>
    <n v="53.125"/>
    <x v="6"/>
    <s v="plays"/>
    <x v="1720"/>
    <d v="2015-11-28T21:22:21"/>
    <s v="theater/plays"/>
  </r>
  <r>
    <n v="1721"/>
    <s v="The Woman in Me"/>
    <s v="This saucy stage play chronicles the highs and lows of my life involving gangs, drugs and prison. The story is a transforming ministry."/>
    <n v="5500"/>
    <n v="0"/>
    <x v="1"/>
    <x v="1"/>
    <x v="1"/>
    <x v="0"/>
    <x v="0"/>
    <b v="0"/>
    <x v="1"/>
    <s v="USD"/>
    <b v="1"/>
    <n v="1461543600"/>
    <n v="1459203727"/>
    <b v="0"/>
    <n v="0"/>
    <b v="0"/>
    <n v="0"/>
    <e v="#DIV/0!"/>
    <x v="6"/>
    <s v="plays"/>
    <x v="1721"/>
    <d v="2016-04-25T00:20:00"/>
    <s v="theater/plays"/>
  </r>
  <r>
    <n v="1722"/>
    <s v="Yada.Yada.Yada. An Unauthorized Seinfeld Event. 9 in 90"/>
    <s v="A play about something, or maybe nothing. Four actors depicting all 9 seasons of Seinfeld in 90 minutes."/>
    <n v="28000"/>
    <n v="7"/>
    <x v="1"/>
    <x v="1"/>
    <x v="1"/>
    <x v="0"/>
    <x v="0"/>
    <b v="0"/>
    <x v="1"/>
    <s v="USD"/>
    <b v="1"/>
    <n v="1468020354"/>
    <n v="1464045954"/>
    <b v="0"/>
    <n v="1"/>
    <b v="0"/>
    <n v="0"/>
    <n v="7"/>
    <x v="6"/>
    <s v="plays"/>
    <x v="1722"/>
    <d v="2016-07-08T23:25:54"/>
    <s v="theater/plays"/>
  </r>
  <r>
    <n v="1723"/>
    <s v="Shakespeare with Noodles:  Henry IV"/>
    <s v="A children's theatre group constructing props out of swimming noodles to provide free Shakespeare in the parks to local communities."/>
    <n v="2000"/>
    <n v="641"/>
    <x v="1"/>
    <x v="1"/>
    <x v="1"/>
    <x v="0"/>
    <x v="0"/>
    <b v="0"/>
    <x v="1"/>
    <s v="USD"/>
    <b v="1"/>
    <n v="1406988000"/>
    <n v="1403822912"/>
    <b v="0"/>
    <n v="16"/>
    <b v="0"/>
    <n v="32"/>
    <n v="40.0625"/>
    <x v="6"/>
    <s v="plays"/>
    <x v="1723"/>
    <d v="2014-08-02T14:00:00"/>
    <s v="theater/plays"/>
  </r>
  <r>
    <n v="1724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x v="1"/>
    <x v="0"/>
    <x v="0"/>
    <b v="0"/>
    <x v="1"/>
    <s v="USD"/>
    <b v="1"/>
    <n v="1411930556"/>
    <n v="1409338556"/>
    <b v="0"/>
    <n v="12"/>
    <b v="0"/>
    <n v="24"/>
    <n v="24.333333333333332"/>
    <x v="6"/>
    <s v="plays"/>
    <x v="1724"/>
    <d v="2014-09-28T18:55:56"/>
    <s v="theater/plays"/>
  </r>
  <r>
    <n v="1725"/>
    <s v="In The Time of New York"/>
    <s v="You are closer to your dreams than what you expect, your demons will always wait for you to realize them, theyâ€™ll torture you Manny."/>
    <n v="3000"/>
    <n v="45"/>
    <x v="1"/>
    <x v="1"/>
    <x v="1"/>
    <x v="0"/>
    <x v="0"/>
    <b v="0"/>
    <x v="1"/>
    <s v="USD"/>
    <b v="1"/>
    <n v="1451852256"/>
    <n v="1449260256"/>
    <b v="0"/>
    <n v="4"/>
    <b v="0"/>
    <n v="2"/>
    <n v="11.25"/>
    <x v="6"/>
    <s v="plays"/>
    <x v="1725"/>
    <d v="2016-01-03T20:17:36"/>
    <s v="theater/plays"/>
  </r>
  <r>
    <n v="1726"/>
    <s v="New Edinburgh play"/>
    <s v="I've written a fun new play exploring the reality of gay stereotypes in 2014 - with accommodation and venue hire it needs some dough :)"/>
    <n v="5000"/>
    <n v="21"/>
    <x v="1"/>
    <x v="1"/>
    <x v="1"/>
    <x v="0"/>
    <x v="0"/>
    <b v="0"/>
    <x v="3"/>
    <s v="GBP"/>
    <b v="0"/>
    <n v="1399584210"/>
    <n v="1397683410"/>
    <b v="0"/>
    <n v="2"/>
    <b v="0"/>
    <n v="0"/>
    <n v="10.5"/>
    <x v="6"/>
    <s v="plays"/>
    <x v="1726"/>
    <d v="2014-05-08T21:23:30"/>
    <s v="theater/plays"/>
  </r>
  <r>
    <n v="1727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x v="1"/>
    <x v="0"/>
    <x v="0"/>
    <b v="0"/>
    <x v="3"/>
    <s v="GBP"/>
    <b v="0"/>
    <n v="1448722494"/>
    <n v="1446562494"/>
    <b v="0"/>
    <n v="3"/>
    <b v="0"/>
    <n v="3"/>
    <n v="15"/>
    <x v="6"/>
    <s v="plays"/>
    <x v="1727"/>
    <d v="2015-11-28T14:54:54"/>
    <s v="theater/plays"/>
  </r>
  <r>
    <n v="1728"/>
    <s v="Une minute de silence"/>
    <s v="les effets de censeur sur l'immigration.Ã§a c'est une piÃ¨ce de l'histoire de la rÃ©volution en Iran jusqu'Ã  des meurtres en sÃ©rie en 1999"/>
    <n v="10000"/>
    <n v="0"/>
    <x v="1"/>
    <x v="1"/>
    <x v="1"/>
    <x v="0"/>
    <x v="0"/>
    <b v="0"/>
    <x v="2"/>
    <s v="CAD"/>
    <b v="1"/>
    <n v="1447821717"/>
    <n v="1445226117"/>
    <b v="0"/>
    <n v="0"/>
    <b v="0"/>
    <n v="0"/>
    <e v="#DIV/0!"/>
    <x v="6"/>
    <s v="plays"/>
    <x v="1728"/>
    <d v="2015-11-18T04:41:57"/>
    <s v="theater/plays"/>
  </r>
  <r>
    <n v="1729"/>
    <s v="MAMA'Z BA-B: The StagePlay"/>
    <s v="&quot;MAMA'Z BA-B&quot; is the story of Marcus Williams who struggles to find a place for himself as a young black male."/>
    <n v="2000"/>
    <n v="126"/>
    <x v="1"/>
    <x v="1"/>
    <x v="1"/>
    <x v="0"/>
    <x v="0"/>
    <b v="0"/>
    <x v="1"/>
    <s v="USD"/>
    <b v="1"/>
    <n v="1429460386"/>
    <n v="1424279986"/>
    <b v="0"/>
    <n v="3"/>
    <b v="0"/>
    <n v="6"/>
    <n v="42"/>
    <x v="6"/>
    <s v="plays"/>
    <x v="1729"/>
    <d v="2015-04-19T16:19:46"/>
    <s v="theater/plays"/>
  </r>
  <r>
    <n v="1730"/>
    <s v="Fringe Fest: Take Comfort in Falling Forever"/>
    <s v="Andrew Heller producing a production of an original play for the Philadelphia Fringe Festival. Written and Directed by Andrew Heller"/>
    <n v="2000"/>
    <n v="285"/>
    <x v="1"/>
    <x v="1"/>
    <x v="1"/>
    <x v="0"/>
    <x v="0"/>
    <b v="0"/>
    <x v="1"/>
    <s v="USD"/>
    <b v="1"/>
    <n v="1460608780"/>
    <n v="1455428380"/>
    <b v="0"/>
    <n v="4"/>
    <b v="0"/>
    <n v="14"/>
    <n v="71.25"/>
    <x v="6"/>
    <s v="plays"/>
    <x v="1730"/>
    <d v="2016-04-14T04:39:40"/>
    <s v="theater/plays"/>
  </r>
  <r>
    <n v="1731"/>
    <s v="Moroccan National Debate Team"/>
    <s v="MNDT will be the first Moroccan Team in history to participate in the WSDC. the worldâ€™s biggest high school debate tournament."/>
    <n v="7500"/>
    <n v="45"/>
    <x v="1"/>
    <x v="1"/>
    <x v="1"/>
    <x v="0"/>
    <x v="0"/>
    <b v="0"/>
    <x v="1"/>
    <s v="USD"/>
    <b v="1"/>
    <n v="1406170740"/>
    <n v="1402506278"/>
    <b v="0"/>
    <n v="2"/>
    <b v="0"/>
    <n v="1"/>
    <n v="22.5"/>
    <x v="6"/>
    <s v="plays"/>
    <x v="1731"/>
    <d v="2014-07-24T02:59:00"/>
    <s v="theater/plays"/>
  </r>
  <r>
    <n v="1732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x v="1"/>
    <x v="0"/>
    <x v="0"/>
    <b v="0"/>
    <x v="1"/>
    <s v="USD"/>
    <b v="1"/>
    <n v="1488783507"/>
    <n v="1486191507"/>
    <b v="0"/>
    <n v="10"/>
    <b v="0"/>
    <n v="24"/>
    <n v="41"/>
    <x v="6"/>
    <s v="plays"/>
    <x v="1732"/>
    <d v="2017-03-06T06:58:27"/>
    <s v="theater/plays"/>
  </r>
  <r>
    <n v="1733"/>
    <s v="Scarlet Letters (a play with songs)"/>
    <s v="&quot;On the breast of her gown, in fine red cloth, appeared the letter A.&quot; But what about the rest of the alphabet?"/>
    <n v="5000"/>
    <n v="527"/>
    <x v="1"/>
    <x v="1"/>
    <x v="1"/>
    <x v="0"/>
    <x v="0"/>
    <b v="0"/>
    <x v="1"/>
    <s v="USD"/>
    <b v="1"/>
    <n v="1463945673"/>
    <n v="1458761673"/>
    <b v="0"/>
    <n v="11"/>
    <b v="0"/>
    <n v="11"/>
    <n v="47.909090909090907"/>
    <x v="6"/>
    <s v="plays"/>
    <x v="1733"/>
    <d v="2016-05-22T19:34:33"/>
    <s v="theater/plays"/>
  </r>
  <r>
    <n v="1734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x v="1"/>
    <x v="0"/>
    <x v="0"/>
    <b v="0"/>
    <x v="1"/>
    <s v="USD"/>
    <b v="1"/>
    <n v="1472442900"/>
    <n v="1471638646"/>
    <b v="0"/>
    <n v="6"/>
    <b v="0"/>
    <n v="7"/>
    <n v="35.166666666666664"/>
    <x v="6"/>
    <s v="plays"/>
    <x v="1734"/>
    <d v="2016-08-29T03:55:00"/>
    <s v="theater/plays"/>
  </r>
  <r>
    <n v="1735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x v="1"/>
    <x v="0"/>
    <x v="0"/>
    <b v="0"/>
    <x v="1"/>
    <s v="USD"/>
    <b v="1"/>
    <n v="1460925811"/>
    <n v="1458333811"/>
    <b v="0"/>
    <n v="2"/>
    <b v="0"/>
    <n v="0"/>
    <n v="5.5"/>
    <x v="6"/>
    <s v="plays"/>
    <x v="1735"/>
    <d v="2016-04-17T20:43:31"/>
    <s v="theater/plays"/>
  </r>
  <r>
    <n v="1736"/>
    <s v="The Sentinel &amp; The Showman"/>
    <s v="The timeless story of the struggling actor, the faithful agent and   the reality of what constitutes success and failure in Hollywood."/>
    <n v="14000"/>
    <n v="136"/>
    <x v="1"/>
    <x v="1"/>
    <x v="1"/>
    <x v="0"/>
    <x v="0"/>
    <b v="0"/>
    <x v="1"/>
    <s v="USD"/>
    <b v="1"/>
    <n v="1405947126"/>
    <n v="1403355126"/>
    <b v="0"/>
    <n v="6"/>
    <b v="0"/>
    <n v="1"/>
    <n v="22.666666666666668"/>
    <x v="6"/>
    <s v="plays"/>
    <x v="1736"/>
    <d v="2014-07-21T12:52:06"/>
    <s v="theater/plays"/>
  </r>
  <r>
    <n v="1737"/>
    <s v="Valkyrie Theatre Company"/>
    <s v="We're a horror based theatre company in Oklahoma City beginning our first season of shows."/>
    <n v="1000"/>
    <n v="211"/>
    <x v="1"/>
    <x v="1"/>
    <x v="1"/>
    <x v="0"/>
    <x v="0"/>
    <b v="0"/>
    <x v="1"/>
    <s v="USD"/>
    <b v="1"/>
    <n v="1423186634"/>
    <n v="1418002634"/>
    <b v="0"/>
    <n v="8"/>
    <b v="0"/>
    <n v="21"/>
    <n v="26.375"/>
    <x v="6"/>
    <s v="plays"/>
    <x v="1737"/>
    <d v="2015-02-06T01:37:14"/>
    <s v="theater/plays"/>
  </r>
  <r>
    <n v="1738"/>
    <s v="Staged Right Theatre First Season Campaign"/>
    <s v="Staged Right Theatre Company is putting on its first season this year, and we need your help with raising money to put on four plays!"/>
    <n v="5000"/>
    <n v="3905"/>
    <x v="1"/>
    <x v="1"/>
    <x v="1"/>
    <x v="0"/>
    <x v="0"/>
    <b v="0"/>
    <x v="1"/>
    <s v="USD"/>
    <b v="1"/>
    <n v="1462766400"/>
    <n v="1460219110"/>
    <b v="0"/>
    <n v="37"/>
    <b v="0"/>
    <n v="78"/>
    <n v="105.54054054054055"/>
    <x v="6"/>
    <s v="plays"/>
    <x v="1738"/>
    <d v="2016-05-09T04:00:00"/>
    <s v="theater/plays"/>
  </r>
  <r>
    <n v="1739"/>
    <s v="The Taming of the Shrew"/>
    <s v="We are performing Shakespeare's &quot;The Taming of the Shrew&quot; in its original Elizabethan setting at the Oxford Shakespeare Festival."/>
    <n v="1000"/>
    <n v="320"/>
    <x v="1"/>
    <x v="1"/>
    <x v="1"/>
    <x v="0"/>
    <x v="0"/>
    <b v="0"/>
    <x v="3"/>
    <s v="GBP"/>
    <b v="0"/>
    <n v="1464872848"/>
    <n v="1462280848"/>
    <b v="0"/>
    <n v="11"/>
    <b v="0"/>
    <n v="32"/>
    <n v="29.09090909090909"/>
    <x v="6"/>
    <s v="plays"/>
    <x v="1739"/>
    <d v="2016-06-02T13:07:28"/>
    <s v="theater/plays"/>
  </r>
  <r>
    <n v="1740"/>
    <s v="Moon Over Mangroves"/>
    <s v="Four homeless Key West men are to be given a boat, but fates twist until only the moon and mangroves witness their earthly demise."/>
    <n v="678"/>
    <n v="0"/>
    <x v="1"/>
    <x v="1"/>
    <x v="1"/>
    <x v="0"/>
    <x v="0"/>
    <b v="0"/>
    <x v="1"/>
    <s v="USD"/>
    <b v="1"/>
    <n v="1468442898"/>
    <n v="1465850898"/>
    <b v="0"/>
    <n v="0"/>
    <b v="0"/>
    <n v="0"/>
    <e v="#DIV/0!"/>
    <x v="6"/>
    <s v="plays"/>
    <x v="1740"/>
    <d v="2016-07-13T20:48:18"/>
    <s v="theater/plays"/>
  </r>
  <r>
    <n v="1741"/>
    <s v="R.U.R. at New Muses Theatre Company"/>
    <s v="Rossumâ€™s Universal Robots are the perfect workforce, without emotions, needs, or souls. But they are changing. Becoming more like us..."/>
    <n v="1300"/>
    <n v="620"/>
    <x v="1"/>
    <x v="1"/>
    <x v="1"/>
    <x v="0"/>
    <x v="0"/>
    <b v="0"/>
    <x v="1"/>
    <s v="USD"/>
    <b v="1"/>
    <n v="1406876400"/>
    <n v="1405024561"/>
    <b v="0"/>
    <n v="10"/>
    <b v="0"/>
    <n v="48"/>
    <n v="62"/>
    <x v="6"/>
    <s v="plays"/>
    <x v="1741"/>
    <d v="2014-08-01T07:00:00"/>
    <s v="theater/plays"/>
  </r>
  <r>
    <n v="1742"/>
    <s v="Tales of a Dragon KNIGHT"/>
    <s v="Created for the greatest stages of the world, will captivate the hearts of its audience with a Powerful Story Line &amp; Magical creatures!"/>
    <n v="90000"/>
    <n v="1305"/>
    <x v="1"/>
    <x v="1"/>
    <x v="1"/>
    <x v="0"/>
    <x v="0"/>
    <b v="0"/>
    <x v="1"/>
    <s v="USD"/>
    <b v="1"/>
    <n v="1469213732"/>
    <n v="1466621732"/>
    <b v="0"/>
    <n v="6"/>
    <b v="0"/>
    <n v="1"/>
    <n v="217.5"/>
    <x v="6"/>
    <s v="plays"/>
    <x v="1742"/>
    <d v="2016-07-22T18:55:32"/>
    <s v="theater/plays"/>
  </r>
  <r>
    <n v="1743"/>
    <s v="For Colored Girl Play Production"/>
    <s v="Staged play within the communities of eastern ( Kinston Wilson Wilmington ) North Carolina ! Funds will allow a child to attend! THX"/>
    <n v="2000"/>
    <n v="214"/>
    <x v="1"/>
    <x v="1"/>
    <x v="1"/>
    <x v="0"/>
    <x v="0"/>
    <b v="0"/>
    <x v="1"/>
    <s v="USD"/>
    <b v="1"/>
    <n v="1422717953"/>
    <n v="1417533953"/>
    <b v="0"/>
    <n v="8"/>
    <b v="0"/>
    <n v="11"/>
    <n v="26.75"/>
    <x v="6"/>
    <s v="plays"/>
    <x v="1743"/>
    <d v="2015-01-31T15:25:53"/>
    <s v="theater/plays"/>
  </r>
  <r>
    <n v="1744"/>
    <s v="What a Gay Play - back, bigger and longer"/>
    <s v="After a successful premiere run at Edinburgh 2014, it's been rewritten and revised and is back for another run of Edinburgh fun in 2015"/>
    <n v="6000"/>
    <n v="110"/>
    <x v="1"/>
    <x v="1"/>
    <x v="1"/>
    <x v="0"/>
    <x v="0"/>
    <b v="0"/>
    <x v="3"/>
    <s v="GBP"/>
    <b v="0"/>
    <n v="1427659200"/>
    <n v="1425678057"/>
    <b v="0"/>
    <n v="6"/>
    <b v="0"/>
    <n v="2"/>
    <n v="18.333333333333332"/>
    <x v="6"/>
    <s v="plays"/>
    <x v="1744"/>
    <d v="2015-03-29T20:00:00"/>
    <s v="theater/plays"/>
  </r>
  <r>
    <n v="1745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x v="1"/>
    <x v="0"/>
    <x v="0"/>
    <b v="0"/>
    <x v="1"/>
    <s v="USD"/>
    <b v="1"/>
    <n v="1404570147"/>
    <n v="1401978147"/>
    <b v="0"/>
    <n v="7"/>
    <b v="0"/>
    <n v="18"/>
    <n v="64.285714285714292"/>
    <x v="6"/>
    <s v="plays"/>
    <x v="1745"/>
    <d v="2014-07-05T14:22:27"/>
    <s v="theater/plays"/>
  </r>
  <r>
    <n v="1746"/>
    <s v="BEIRUT, LADY OF LEBANON"/>
    <s v="A Theatrical Production Celebrating the Lebanese Culture and the Human Spirit in Time of War."/>
    <n v="30000"/>
    <n v="1225"/>
    <x v="1"/>
    <x v="1"/>
    <x v="1"/>
    <x v="0"/>
    <x v="0"/>
    <b v="0"/>
    <x v="1"/>
    <s v="USD"/>
    <b v="1"/>
    <n v="1468729149"/>
    <n v="1463545149"/>
    <b v="0"/>
    <n v="7"/>
    <b v="0"/>
    <n v="4"/>
    <n v="175"/>
    <x v="6"/>
    <s v="plays"/>
    <x v="1746"/>
    <d v="2016-07-17T04:19:09"/>
    <s v="theater/plays"/>
  </r>
  <r>
    <n v="1747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x v="1"/>
    <x v="0"/>
    <x v="0"/>
    <b v="0"/>
    <x v="3"/>
    <s v="GBP"/>
    <b v="0"/>
    <n v="1436297180"/>
    <n v="1431113180"/>
    <b v="0"/>
    <n v="5"/>
    <b v="0"/>
    <n v="20"/>
    <n v="34"/>
    <x v="6"/>
    <s v="plays"/>
    <x v="1747"/>
    <d v="2015-07-07T19:26:20"/>
    <s v="theater/plays"/>
  </r>
  <r>
    <n v="1748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x v="1"/>
    <x v="0"/>
    <x v="0"/>
    <b v="0"/>
    <x v="1"/>
    <s v="USD"/>
    <b v="1"/>
    <n v="1400569140"/>
    <n v="1397854356"/>
    <b v="0"/>
    <n v="46"/>
    <b v="0"/>
    <n v="35"/>
    <n v="84.282608695652172"/>
    <x v="6"/>
    <s v="plays"/>
    <x v="1748"/>
    <d v="2014-05-20T06:59:00"/>
    <s v="theater/plays"/>
  </r>
  <r>
    <n v="1749"/>
    <s v="Fantastic Mr Fox - Novus Theatre"/>
    <s v="Novus Theatre bring you their new show 'Fantastic Mr Fox'. We hope to improve the pay for our cast and crew through Kickstarter."/>
    <n v="1500"/>
    <n v="95"/>
    <x v="1"/>
    <x v="1"/>
    <x v="1"/>
    <x v="0"/>
    <x v="0"/>
    <b v="0"/>
    <x v="3"/>
    <s v="GBP"/>
    <b v="0"/>
    <n v="1415404800"/>
    <n v="1412809644"/>
    <b v="0"/>
    <n v="10"/>
    <b v="0"/>
    <n v="6"/>
    <n v="9.5"/>
    <x v="6"/>
    <s v="plays"/>
    <x v="1749"/>
    <d v="2014-11-08T00:00:00"/>
    <s v="theater/plays"/>
  </r>
  <r>
    <n v="1750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x v="1"/>
    <x v="0"/>
    <x v="0"/>
    <b v="0"/>
    <x v="1"/>
    <s v="USD"/>
    <b v="1"/>
    <n v="1456002300"/>
    <n v="1454173120"/>
    <b v="0"/>
    <n v="19"/>
    <b v="0"/>
    <n v="32"/>
    <n v="33.736842105263158"/>
    <x v="6"/>
    <s v="plays"/>
    <x v="1750"/>
    <d v="2016-02-20T21:05:00"/>
    <s v="theater/plays"/>
  </r>
  <r>
    <n v="1751"/>
    <s v="Hippolytos - Polish Tour"/>
    <s v="After a successful run at London's Cockpit Theatre, we are invited to perform in Gardzienice OPT and at Teatr Polski in Warsaw, Poland."/>
    <n v="5000"/>
    <n v="488"/>
    <x v="1"/>
    <x v="1"/>
    <x v="1"/>
    <x v="0"/>
    <x v="0"/>
    <b v="0"/>
    <x v="3"/>
    <s v="GBP"/>
    <b v="0"/>
    <n v="1462539840"/>
    <n v="1460034594"/>
    <b v="0"/>
    <n v="13"/>
    <b v="0"/>
    <n v="10"/>
    <n v="37.53846153846154"/>
    <x v="6"/>
    <s v="plays"/>
    <x v="1751"/>
    <d v="2016-05-06T13:04:00"/>
    <s v="theater/plays"/>
  </r>
  <r>
    <n v="1752"/>
    <s v="Write Now 5"/>
    <s v="Write Now 5 is a new writing festival in south east London promoting new work from emerging playwrights."/>
    <n v="400"/>
    <n v="151"/>
    <x v="1"/>
    <x v="1"/>
    <x v="1"/>
    <x v="0"/>
    <x v="0"/>
    <b v="0"/>
    <x v="3"/>
    <s v="GBP"/>
    <b v="0"/>
    <n v="1400278290"/>
    <n v="1399414290"/>
    <b v="0"/>
    <n v="13"/>
    <b v="0"/>
    <n v="38"/>
    <n v="11.615384615384615"/>
    <x v="6"/>
    <s v="plays"/>
    <x v="1752"/>
    <d v="2014-05-16T22:11:30"/>
    <s v="theater/plays"/>
  </r>
  <r>
    <n v="1753"/>
    <s v="Folk-Tales: What Stories Do Your Folks Tell?"/>
    <s v="An evening of of stories based both in myth and truth."/>
    <n v="1500"/>
    <n v="32"/>
    <x v="1"/>
    <x v="1"/>
    <x v="1"/>
    <x v="0"/>
    <x v="0"/>
    <b v="0"/>
    <x v="1"/>
    <s v="USD"/>
    <b v="1"/>
    <n v="1440813413"/>
    <n v="1439517413"/>
    <b v="0"/>
    <n v="4"/>
    <b v="0"/>
    <n v="2"/>
    <n v="8"/>
    <x v="6"/>
    <s v="plays"/>
    <x v="1753"/>
    <d v="2015-08-29T01:56:53"/>
    <s v="theater/plays"/>
  </r>
  <r>
    <n v="1754"/>
    <s v="A Gentleman, A Lady and A Thug"/>
    <s v="I love to write. I have written and published my first book and everyone that read it enjoyed it. My dream is to one day write movies"/>
    <n v="3000"/>
    <n v="0"/>
    <x v="1"/>
    <x v="1"/>
    <x v="1"/>
    <x v="0"/>
    <x v="0"/>
    <b v="0"/>
    <x v="1"/>
    <s v="USD"/>
    <b v="1"/>
    <n v="1447009181"/>
    <n v="1444413581"/>
    <b v="0"/>
    <n v="0"/>
    <b v="0"/>
    <n v="0"/>
    <e v="#DIV/0!"/>
    <x v="6"/>
    <s v="plays"/>
    <x v="1754"/>
    <d v="2015-11-08T18:59:41"/>
    <s v="theater/plays"/>
  </r>
  <r>
    <n v="1755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x v="1"/>
    <x v="0"/>
    <x v="0"/>
    <b v="0"/>
    <x v="3"/>
    <s v="GBP"/>
    <b v="0"/>
    <n v="1456934893"/>
    <n v="1454342893"/>
    <b v="0"/>
    <n v="3"/>
    <b v="0"/>
    <n v="4"/>
    <n v="23"/>
    <x v="6"/>
    <s v="plays"/>
    <x v="1755"/>
    <d v="2016-03-02T16:08:13"/>
    <s v="theater/plays"/>
  </r>
  <r>
    <n v="1756"/>
    <s v="NTACTheatre - North Texas Actor's Collaborative Theatre"/>
    <s v="North Texas first actor-driven theatre company needs your help"/>
    <n v="500"/>
    <n v="100"/>
    <x v="1"/>
    <x v="1"/>
    <x v="1"/>
    <x v="0"/>
    <x v="0"/>
    <b v="0"/>
    <x v="1"/>
    <s v="USD"/>
    <b v="1"/>
    <n v="1433086082"/>
    <n v="1430494082"/>
    <b v="0"/>
    <n v="1"/>
    <b v="0"/>
    <n v="20"/>
    <n v="100"/>
    <x v="6"/>
    <s v="plays"/>
    <x v="1756"/>
    <d v="2015-05-31T15:28:02"/>
    <s v="theater/plays"/>
  </r>
  <r>
    <n v="1757"/>
    <s v="Tearing Down Cabrini-Green, a dynamic social commentary."/>
    <s v="A richly textured and intellectually powerful social commentary about family, community and America."/>
    <n v="10000"/>
    <n v="541"/>
    <x v="1"/>
    <x v="1"/>
    <x v="1"/>
    <x v="0"/>
    <x v="0"/>
    <b v="0"/>
    <x v="1"/>
    <s v="USD"/>
    <b v="1"/>
    <n v="1449876859"/>
    <n v="1444689259"/>
    <b v="0"/>
    <n v="9"/>
    <b v="0"/>
    <n v="5"/>
    <n v="60.111111111111114"/>
    <x v="6"/>
    <s v="plays"/>
    <x v="1757"/>
    <d v="2015-12-11T23:34:19"/>
    <s v="theater/plays"/>
  </r>
  <r>
    <n v="1758"/>
    <s v="Invincible Diamonds: A Survivor's Guide"/>
    <s v="I am seeking to turn my collection of urban poetry into a stage play. My desire is to inspire victims to heal."/>
    <n v="50000"/>
    <n v="3"/>
    <x v="1"/>
    <x v="1"/>
    <x v="1"/>
    <x v="0"/>
    <x v="0"/>
    <b v="0"/>
    <x v="1"/>
    <s v="USD"/>
    <b v="1"/>
    <n v="1431549912"/>
    <n v="1428957912"/>
    <b v="0"/>
    <n v="1"/>
    <b v="0"/>
    <n v="0"/>
    <n v="3"/>
    <x v="6"/>
    <s v="plays"/>
    <x v="1758"/>
    <d v="2015-05-13T20:45:12"/>
    <s v="theater/plays"/>
  </r>
  <r>
    <n v="1759"/>
    <s v="Poles Apart - A Play in 2 Acts"/>
    <s v="Is Henson willing to dare risk a theatrical speaking tour of his North Pole adventures...and more?"/>
    <n v="2000"/>
    <n v="5"/>
    <x v="1"/>
    <x v="1"/>
    <x v="1"/>
    <x v="0"/>
    <x v="0"/>
    <b v="0"/>
    <x v="1"/>
    <s v="USD"/>
    <b v="1"/>
    <n v="1405761690"/>
    <n v="1403169690"/>
    <b v="0"/>
    <n v="1"/>
    <b v="0"/>
    <n v="0"/>
    <n v="5"/>
    <x v="6"/>
    <s v="plays"/>
    <x v="1759"/>
    <d v="2014-07-19T09:21:30"/>
    <s v="theater/plays"/>
  </r>
  <r>
    <n v="1760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x v="1"/>
    <x v="0"/>
    <x v="0"/>
    <b v="0"/>
    <x v="3"/>
    <s v="GBP"/>
    <b v="0"/>
    <n v="1423913220"/>
    <n v="1421339077"/>
    <b v="0"/>
    <n v="4"/>
    <b v="0"/>
    <n v="35"/>
    <n v="17.5"/>
    <x v="6"/>
    <s v="plays"/>
    <x v="1760"/>
    <d v="2015-02-14T11:27:00"/>
    <s v="theater/plays"/>
  </r>
  <r>
    <n v="1761"/>
    <s v="Anansi the Spider - An African Folktale"/>
    <s v="The African tale of Anansi the Spider is that of a trickster who often uses cleverness and harmless jokes to get what he wants."/>
    <n v="3000"/>
    <n v="497"/>
    <x v="1"/>
    <x v="1"/>
    <x v="1"/>
    <x v="0"/>
    <x v="0"/>
    <b v="0"/>
    <x v="1"/>
    <s v="USD"/>
    <b v="1"/>
    <n v="1416499440"/>
    <n v="1415341464"/>
    <b v="0"/>
    <n v="17"/>
    <b v="0"/>
    <n v="17"/>
    <n v="29.235294117647058"/>
    <x v="6"/>
    <s v="plays"/>
    <x v="1761"/>
    <d v="2014-11-20T16:04:00"/>
    <s v="theater/plays"/>
  </r>
  <r>
    <n v="1762"/>
    <s v="'Working Play Title'"/>
    <s v="We aim to produce a Professional Published Play for two days in October 2015 on Fri 30th &amp; Sat 31st with three performances in total."/>
    <n v="3000"/>
    <n v="0"/>
    <x v="1"/>
    <x v="1"/>
    <x v="1"/>
    <x v="0"/>
    <x v="0"/>
    <b v="0"/>
    <x v="3"/>
    <s v="GBP"/>
    <b v="0"/>
    <n v="1428222221"/>
    <n v="1425633821"/>
    <b v="0"/>
    <n v="0"/>
    <b v="0"/>
    <n v="0"/>
    <e v="#DIV/0!"/>
    <x v="6"/>
    <s v="plays"/>
    <x v="1762"/>
    <d v="2015-04-05T08:23:41"/>
    <s v="theater/plays"/>
  </r>
  <r>
    <n v="1763"/>
    <s v="Forsaken Angels-A New Play"/>
    <s v="Forsaken Angels, a powerful new play by William Leary, author of DCMTA's Best Of 2014 Play Masquerade."/>
    <n v="1250"/>
    <n v="715"/>
    <x v="1"/>
    <x v="1"/>
    <x v="1"/>
    <x v="0"/>
    <x v="0"/>
    <b v="0"/>
    <x v="1"/>
    <s v="USD"/>
    <b v="1"/>
    <n v="1427580426"/>
    <n v="1424992026"/>
    <b v="0"/>
    <n v="12"/>
    <b v="0"/>
    <n v="57"/>
    <n v="59.583333333333336"/>
    <x v="6"/>
    <s v="plays"/>
    <x v="1763"/>
    <d v="2015-03-28T22:07:06"/>
    <s v="theater/plays"/>
  </r>
  <r>
    <n v="1764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x v="1"/>
    <x v="0"/>
    <x v="0"/>
    <b v="0"/>
    <x v="1"/>
    <s v="USD"/>
    <b v="1"/>
    <n v="1409514709"/>
    <n v="1406058798"/>
    <b v="0"/>
    <n v="14"/>
    <b v="0"/>
    <n v="17"/>
    <n v="82.571428571428569"/>
    <x v="6"/>
    <s v="plays"/>
    <x v="1764"/>
    <d v="2014-08-31T19:51:49"/>
    <s v="theater/plays"/>
  </r>
  <r>
    <n v="1765"/>
    <s v="The Escorts"/>
    <s v="An Enticing Trip into the World of Assisted Dying"/>
    <n v="8000"/>
    <n v="10"/>
    <x v="1"/>
    <x v="1"/>
    <x v="1"/>
    <x v="0"/>
    <x v="0"/>
    <b v="0"/>
    <x v="1"/>
    <s v="USD"/>
    <b v="1"/>
    <n v="1462631358"/>
    <n v="1457450958"/>
    <b v="0"/>
    <n v="1"/>
    <b v="0"/>
    <n v="0"/>
    <n v="10"/>
    <x v="6"/>
    <s v="plays"/>
    <x v="1765"/>
    <d v="2016-05-07T14:29:18"/>
    <s v="theater/plays"/>
  </r>
  <r>
    <n v="1766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x v="1"/>
    <x v="0"/>
    <x v="0"/>
    <b v="0"/>
    <x v="3"/>
    <s v="GBP"/>
    <b v="0"/>
    <n v="1488394800"/>
    <n v="1486681708"/>
    <b v="0"/>
    <n v="14"/>
    <b v="0"/>
    <n v="38"/>
    <n v="32.357142857142854"/>
    <x v="6"/>
    <s v="plays"/>
    <x v="1766"/>
    <d v="2017-03-01T19:00:00"/>
    <s v="theater/plays"/>
  </r>
  <r>
    <n v="1767"/>
    <s v="Terry Pratchett's Wyrd Sisters"/>
    <s v="Bring Wyrd Sisters, a comedy of Shakespearean proportions, to small-town Texas. Loosely parodies the â€œScottish Play.â€"/>
    <n v="1250"/>
    <n v="23"/>
    <x v="1"/>
    <x v="1"/>
    <x v="1"/>
    <x v="0"/>
    <x v="0"/>
    <b v="0"/>
    <x v="1"/>
    <s v="USD"/>
    <b v="1"/>
    <n v="1411779761"/>
    <n v="1409187761"/>
    <b v="0"/>
    <n v="4"/>
    <b v="0"/>
    <n v="2"/>
    <n v="5.75"/>
    <x v="6"/>
    <s v="plays"/>
    <x v="1767"/>
    <d v="2014-09-27T01:02:41"/>
    <s v="theater/plays"/>
  </r>
  <r>
    <n v="1768"/>
    <s v="MAMA BA-B: The Stage Play"/>
    <s v="&quot;MAMA'Z BA-B&quot; is the story of Marcus Williams who struggles to find a place for himself as a young black male."/>
    <n v="2000"/>
    <n v="201"/>
    <x v="1"/>
    <x v="1"/>
    <x v="1"/>
    <x v="0"/>
    <x v="0"/>
    <b v="0"/>
    <x v="1"/>
    <s v="USD"/>
    <b v="1"/>
    <n v="1424009147"/>
    <n v="1421417147"/>
    <b v="0"/>
    <n v="2"/>
    <b v="0"/>
    <n v="10"/>
    <n v="100.5"/>
    <x v="6"/>
    <s v="plays"/>
    <x v="1768"/>
    <d v="2015-02-15T14:05:47"/>
    <s v="theater/plays"/>
  </r>
  <r>
    <n v="1769"/>
    <s v="South Florida Tours"/>
    <s v="Help Launch The Queen Into South Florida!"/>
    <n v="500"/>
    <n v="1"/>
    <x v="1"/>
    <x v="1"/>
    <x v="1"/>
    <x v="0"/>
    <x v="0"/>
    <b v="0"/>
    <x v="1"/>
    <s v="USD"/>
    <b v="1"/>
    <n v="1412740457"/>
    <n v="1410148457"/>
    <b v="0"/>
    <n v="1"/>
    <b v="0"/>
    <n v="0"/>
    <n v="1"/>
    <x v="6"/>
    <s v="plays"/>
    <x v="1769"/>
    <d v="2014-10-08T03:54:17"/>
    <s v="theater/plays"/>
  </r>
  <r>
    <n v="1770"/>
    <s v="Bringing more Art to the Community"/>
    <s v="Help us bring more Art to the Community. It's our second production, Fences by August Wilson. Help us make it a success!"/>
    <n v="3000"/>
    <n v="40"/>
    <x v="1"/>
    <x v="1"/>
    <x v="1"/>
    <x v="0"/>
    <x v="0"/>
    <b v="0"/>
    <x v="1"/>
    <s v="USD"/>
    <b v="1"/>
    <n v="1413832985"/>
    <n v="1408648985"/>
    <b v="0"/>
    <n v="2"/>
    <b v="0"/>
    <n v="1"/>
    <n v="20"/>
    <x v="6"/>
    <s v="plays"/>
    <x v="1770"/>
    <d v="2014-10-20T19:23:05"/>
    <s v="theater/plays"/>
  </r>
  <r>
    <n v="1771"/>
    <s v="&quot;The Norwegians&quot; Midwestern Tour"/>
    <s v="Olive and Betty have cheating boyfriends. The solution: Gus and Tor, two Norwegian hit men who specialize in solving such problems."/>
    <n v="30000"/>
    <n v="2"/>
    <x v="1"/>
    <x v="1"/>
    <x v="1"/>
    <x v="0"/>
    <x v="0"/>
    <b v="0"/>
    <x v="1"/>
    <s v="USD"/>
    <b v="1"/>
    <n v="1455647587"/>
    <n v="1453487587"/>
    <b v="0"/>
    <n v="1"/>
    <b v="0"/>
    <n v="0"/>
    <n v="2"/>
    <x v="6"/>
    <s v="plays"/>
    <x v="1771"/>
    <d v="2016-02-16T18:33:07"/>
    <s v="theater/plays"/>
  </r>
  <r>
    <n v="1772"/>
    <s v="POLES APART - A PLAY IN 2 ACTS"/>
    <s v="Is the public ready to hear Matt's story? Is he willing to risk public speaking and the waning reputation among his own race?"/>
    <n v="2000"/>
    <n v="5"/>
    <x v="1"/>
    <x v="1"/>
    <x v="1"/>
    <x v="0"/>
    <x v="0"/>
    <b v="0"/>
    <x v="1"/>
    <s v="USD"/>
    <b v="1"/>
    <n v="1409070480"/>
    <n v="1406572381"/>
    <b v="0"/>
    <n v="1"/>
    <b v="0"/>
    <n v="0"/>
    <n v="5"/>
    <x v="6"/>
    <s v="plays"/>
    <x v="1772"/>
    <d v="2014-08-26T16:28:00"/>
    <s v="theater/plays"/>
  </r>
  <r>
    <n v="1773"/>
    <s v="Lovers and Other Strangers at The Cockpit"/>
    <s v="Lovers and Other Strangers by RenÃ©e Taylor and Joseph Bologna, showing at The Cockpit theatre in Marylebone, 10th - 14th August 2015"/>
    <n v="1000"/>
    <n v="60"/>
    <x v="1"/>
    <x v="1"/>
    <x v="1"/>
    <x v="0"/>
    <x v="0"/>
    <b v="0"/>
    <x v="3"/>
    <s v="GBP"/>
    <b v="0"/>
    <n v="1437606507"/>
    <n v="1435014507"/>
    <b v="0"/>
    <n v="4"/>
    <b v="0"/>
    <n v="6"/>
    <n v="15"/>
    <x v="6"/>
    <s v="plays"/>
    <x v="1773"/>
    <d v="2015-07-22T23:08:27"/>
    <s v="theater/plays"/>
  </r>
  <r>
    <n v="1774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x v="1"/>
    <x v="0"/>
    <x v="0"/>
    <b v="0"/>
    <x v="3"/>
    <s v="GBP"/>
    <b v="0"/>
    <n v="1410281360"/>
    <n v="1406825360"/>
    <b v="0"/>
    <n v="3"/>
    <b v="0"/>
    <n v="4"/>
    <n v="25"/>
    <x v="6"/>
    <s v="plays"/>
    <x v="1774"/>
    <d v="2014-09-09T16:49:20"/>
    <s v="theater/plays"/>
  </r>
  <r>
    <n v="1775"/>
    <s v="The Connection Play 2014"/>
    <s v="JUNTO Productions is proud to present our first production, the premiere of The Connection, a play by Jeffrey Paul."/>
    <n v="7200"/>
    <n v="1742"/>
    <x v="1"/>
    <x v="1"/>
    <x v="1"/>
    <x v="0"/>
    <x v="0"/>
    <b v="0"/>
    <x v="1"/>
    <s v="USD"/>
    <b v="1"/>
    <n v="1414348166"/>
    <n v="1412879366"/>
    <b v="0"/>
    <n v="38"/>
    <b v="0"/>
    <n v="24"/>
    <n v="45.842105263157897"/>
    <x v="6"/>
    <s v="plays"/>
    <x v="1775"/>
    <d v="2014-10-26T18:29:26"/>
    <s v="theater/plays"/>
  </r>
  <r>
    <n v="1776"/>
    <s v="Just Bryan, a radio drama"/>
    <s v="Radio drama about a failed comedian with the help of his Dictaphone friend Alan, tries to become a success whilst fighting his demons."/>
    <n v="250"/>
    <n v="19"/>
    <x v="1"/>
    <x v="1"/>
    <x v="1"/>
    <x v="0"/>
    <x v="0"/>
    <b v="0"/>
    <x v="3"/>
    <s v="GBP"/>
    <b v="0"/>
    <n v="1422450278"/>
    <n v="1419858278"/>
    <b v="0"/>
    <n v="4"/>
    <b v="0"/>
    <n v="8"/>
    <n v="4.75"/>
    <x v="6"/>
    <s v="plays"/>
    <x v="1776"/>
    <d v="2015-01-28T13:04:38"/>
    <s v="theater/plays"/>
  </r>
  <r>
    <n v="1777"/>
    <s v="The Butterfly Catcher"/>
    <s v="LEELA IS A 14 YEAR OLD GIRL. JONAH IS A 56 YEAR OLD MAN. IT'S BEEN GOING ON FOR 3 YEARS. HERE COMES THE NIGHT OF VIOLENT RECKONING."/>
    <n v="575"/>
    <n v="0"/>
    <x v="1"/>
    <x v="1"/>
    <x v="1"/>
    <x v="0"/>
    <x v="0"/>
    <b v="0"/>
    <x v="3"/>
    <s v="GBP"/>
    <b v="0"/>
    <n v="1430571849"/>
    <n v="1427979849"/>
    <b v="0"/>
    <n v="0"/>
    <b v="0"/>
    <n v="0"/>
    <e v="#DIV/0!"/>
    <x v="6"/>
    <s v="plays"/>
    <x v="1777"/>
    <d v="2015-05-02T13:04:09"/>
    <s v="theater/plays"/>
  </r>
  <r>
    <n v="1778"/>
    <s v="Harriet Tubman Woman Of Faith"/>
    <s v="Harriet Tubman Woman of Faith is a remarkable narrative about the life and faith of Harriet Tubman, told through a dream of a teenager."/>
    <n v="2000"/>
    <n v="26"/>
    <x v="1"/>
    <x v="1"/>
    <x v="1"/>
    <x v="0"/>
    <x v="0"/>
    <b v="0"/>
    <x v="1"/>
    <s v="USD"/>
    <b v="1"/>
    <n v="1424070823"/>
    <n v="1421478823"/>
    <b v="0"/>
    <n v="2"/>
    <b v="0"/>
    <n v="1"/>
    <n v="13"/>
    <x v="6"/>
    <s v="plays"/>
    <x v="1778"/>
    <d v="2015-02-16T07:13:43"/>
    <s v="theater/plays"/>
  </r>
  <r>
    <n v="1779"/>
    <s v="Ministry theater"/>
    <s v="I am trying to put together a ministry theater company for junior / high schoolers that which puts on free shows in the SoCal area."/>
    <n v="9000"/>
    <n v="0"/>
    <x v="1"/>
    <x v="1"/>
    <x v="1"/>
    <x v="0"/>
    <x v="0"/>
    <b v="0"/>
    <x v="1"/>
    <s v="USD"/>
    <b v="1"/>
    <n v="1457157269"/>
    <n v="1455861269"/>
    <b v="0"/>
    <n v="0"/>
    <b v="0"/>
    <n v="0"/>
    <e v="#DIV/0!"/>
    <x v="6"/>
    <s v="plays"/>
    <x v="1779"/>
    <d v="2016-03-05T05:54:29"/>
    <s v="theater/plays"/>
  </r>
  <r>
    <n v="1780"/>
    <s v="Shakespeare In The Park"/>
    <s v="FREE Shakespeare In the Park in Bergen County, NJ on July 24, 25, 31, and August 1. We need your support to help keep our show FREE"/>
    <n v="7000"/>
    <n v="1"/>
    <x v="1"/>
    <x v="1"/>
    <x v="1"/>
    <x v="0"/>
    <x v="0"/>
    <b v="0"/>
    <x v="1"/>
    <s v="USD"/>
    <b v="1"/>
    <n v="1437331463"/>
    <n v="1434739463"/>
    <b v="0"/>
    <n v="1"/>
    <b v="0"/>
    <n v="0"/>
    <n v="1"/>
    <x v="6"/>
    <s v="plays"/>
    <x v="1780"/>
    <d v="2015-07-19T18:44:23"/>
    <s v="theater/plays"/>
  </r>
  <r>
    <n v="1781"/>
    <s v="MENTAL Play"/>
    <s v="A new play and project exploring challenges faced by young adults struggling with mental health issues in contemporary Britain."/>
    <n v="500"/>
    <n v="70"/>
    <x v="1"/>
    <x v="1"/>
    <x v="1"/>
    <x v="0"/>
    <x v="0"/>
    <b v="0"/>
    <x v="3"/>
    <s v="GBP"/>
    <b v="0"/>
    <n v="1410987400"/>
    <n v="1408395400"/>
    <b v="0"/>
    <n v="7"/>
    <b v="0"/>
    <n v="14"/>
    <n v="10"/>
    <x v="6"/>
    <s v="plays"/>
    <x v="1781"/>
    <d v="2014-09-17T20:56:40"/>
    <s v="theater/plays"/>
  </r>
  <r>
    <n v="1782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x v="1"/>
    <x v="0"/>
    <x v="0"/>
    <b v="0"/>
    <x v="1"/>
    <s v="USD"/>
    <b v="1"/>
    <n v="1409846874"/>
    <n v="1407254874"/>
    <b v="0"/>
    <n v="2"/>
    <b v="0"/>
    <n v="1"/>
    <n v="52.5"/>
    <x v="6"/>
    <s v="plays"/>
    <x v="1782"/>
    <d v="2014-09-04T16:07:54"/>
    <s v="theater/plays"/>
  </r>
  <r>
    <n v="1783"/>
    <s v="Time Please Fringe"/>
    <s v="Funding for a production of Time Please at the Brighton Fringe 2017... and beyond."/>
    <n v="1500"/>
    <n v="130"/>
    <x v="1"/>
    <x v="1"/>
    <x v="1"/>
    <x v="0"/>
    <x v="0"/>
    <b v="0"/>
    <x v="3"/>
    <s v="GBP"/>
    <b v="0"/>
    <n v="1475877108"/>
    <n v="1473285108"/>
    <b v="0"/>
    <n v="4"/>
    <b v="0"/>
    <n v="9"/>
    <n v="32.5"/>
    <x v="6"/>
    <s v="plays"/>
    <x v="1783"/>
    <d v="2016-10-07T21:51:48"/>
    <s v="theater/plays"/>
  </r>
  <r>
    <n v="1784"/>
    <s v="We Don't Play Fight"/>
    <s v="Finally a crossover of the arts takes place! Theater &amp; LIVE Pro Wrestling. A unique story featuring TV Pro Wrestling without the TV."/>
    <n v="3500"/>
    <n v="29"/>
    <x v="1"/>
    <x v="1"/>
    <x v="1"/>
    <x v="0"/>
    <x v="0"/>
    <b v="0"/>
    <x v="1"/>
    <s v="USD"/>
    <b v="1"/>
    <n v="1460737680"/>
    <n v="1455725596"/>
    <b v="0"/>
    <n v="4"/>
    <b v="0"/>
    <n v="1"/>
    <n v="7.25"/>
    <x v="6"/>
    <s v="plays"/>
    <x v="1784"/>
    <d v="2016-04-15T16:28:00"/>
    <s v="theater/plays"/>
  </r>
  <r>
    <n v="1785"/>
    <s v="Those That Fly"/>
    <s v="Having lived her whole life in the midst of a civil war, 11 year old Leyla dreams of being a pilot so she may fly her family to safety."/>
    <n v="600"/>
    <n v="100"/>
    <x v="1"/>
    <x v="1"/>
    <x v="1"/>
    <x v="0"/>
    <x v="0"/>
    <b v="0"/>
    <x v="1"/>
    <s v="USD"/>
    <b v="1"/>
    <n v="1427168099"/>
    <n v="1424579699"/>
    <b v="0"/>
    <n v="3"/>
    <b v="0"/>
    <n v="17"/>
    <n v="33.333333333333336"/>
    <x v="6"/>
    <s v="plays"/>
    <x v="1785"/>
    <d v="2015-03-24T03:34:59"/>
    <s v="theater/plays"/>
  </r>
  <r>
    <n v="1786"/>
    <s v="Angels in Houston"/>
    <s v="Help a group of actors end bigotry in Houston, TX by supporting a  full production of Angels in America."/>
    <n v="15000"/>
    <n v="125"/>
    <x v="1"/>
    <x v="1"/>
    <x v="1"/>
    <x v="0"/>
    <x v="0"/>
    <b v="0"/>
    <x v="1"/>
    <s v="USD"/>
    <b v="1"/>
    <n v="1414360358"/>
    <n v="1409176358"/>
    <b v="0"/>
    <n v="2"/>
    <b v="0"/>
    <n v="1"/>
    <n v="62.5"/>
    <x v="6"/>
    <s v="plays"/>
    <x v="1786"/>
    <d v="2014-10-26T21:52:38"/>
    <s v="theater/plays"/>
  </r>
  <r>
    <n v="1787"/>
    <s v="The Merchant of Venice as Shakespeare Heard It"/>
    <s v="Help us produce a video of the first Original Pronunciation Merchant of Venice."/>
    <n v="18000"/>
    <n v="12521"/>
    <x v="1"/>
    <x v="1"/>
    <x v="1"/>
    <x v="0"/>
    <x v="0"/>
    <b v="0"/>
    <x v="1"/>
    <s v="USD"/>
    <b v="1"/>
    <n v="1422759240"/>
    <n v="1418824867"/>
    <b v="0"/>
    <n v="197"/>
    <b v="0"/>
    <n v="70"/>
    <n v="63.558375634517766"/>
    <x v="6"/>
    <s v="plays"/>
    <x v="1787"/>
    <d v="2015-02-01T02:54:00"/>
    <s v="theater/plays"/>
  </r>
  <r>
    <n v="1788"/>
    <s v="Forgive &amp; Forget"/>
    <s v="An original gospel stage play that explores the pain and hurt caused by those who struggle to forgive others!"/>
    <n v="7000"/>
    <n v="0"/>
    <x v="1"/>
    <x v="1"/>
    <x v="1"/>
    <x v="0"/>
    <x v="0"/>
    <b v="0"/>
    <x v="1"/>
    <s v="USD"/>
    <b v="1"/>
    <n v="1458860363"/>
    <n v="1454975963"/>
    <b v="0"/>
    <n v="0"/>
    <b v="0"/>
    <n v="0"/>
    <e v="#DIV/0!"/>
    <x v="6"/>
    <s v="plays"/>
    <x v="1788"/>
    <d v="2016-03-24T22:59:23"/>
    <s v="theater/plays"/>
  </r>
  <r>
    <n v="1789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x v="1"/>
    <x v="0"/>
    <x v="0"/>
    <b v="0"/>
    <x v="1"/>
    <s v="USD"/>
    <b v="1"/>
    <n v="1441037097"/>
    <n v="1438445097"/>
    <b v="0"/>
    <n v="1"/>
    <b v="0"/>
    <n v="1"/>
    <n v="10"/>
    <x v="6"/>
    <s v="plays"/>
    <x v="1789"/>
    <d v="2015-08-31T16:04:57"/>
    <s v="theater/plays"/>
  </r>
  <r>
    <n v="1790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"/>
    <x v="1"/>
    <x v="0"/>
    <x v="0"/>
    <b v="0"/>
    <x v="7"/>
    <s v="EUR"/>
    <b v="0"/>
    <n v="1437889336"/>
    <n v="1432705336"/>
    <b v="0"/>
    <n v="4"/>
    <b v="0"/>
    <n v="5"/>
    <n v="62.5"/>
    <x v="6"/>
    <s v="plays"/>
    <x v="1790"/>
    <d v="2015-07-26T05:42:16"/>
    <s v="theater/plays"/>
  </r>
  <r>
    <n v="1791"/>
    <s v="Speak to my Soul: A Montage of Voices"/>
    <s v="This is a play that voices that stories of the black experience in America using spoken word, song and dance."/>
    <n v="4000"/>
    <n v="0"/>
    <x v="1"/>
    <x v="1"/>
    <x v="1"/>
    <x v="0"/>
    <x v="0"/>
    <b v="0"/>
    <x v="1"/>
    <s v="USD"/>
    <b v="1"/>
    <n v="1449247439"/>
    <n v="1444059839"/>
    <b v="0"/>
    <n v="0"/>
    <b v="0"/>
    <n v="0"/>
    <e v="#DIV/0!"/>
    <x v="6"/>
    <s v="plays"/>
    <x v="1791"/>
    <d v="2015-12-04T16:43:59"/>
    <s v="theater/plays"/>
  </r>
  <r>
    <n v="1792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x v="1"/>
    <x v="0"/>
    <x v="0"/>
    <b v="0"/>
    <x v="1"/>
    <s v="USD"/>
    <b v="1"/>
    <n v="1487811600"/>
    <n v="1486077481"/>
    <b v="0"/>
    <n v="7"/>
    <b v="0"/>
    <n v="7"/>
    <n v="30.714285714285715"/>
    <x v="6"/>
    <s v="plays"/>
    <x v="1792"/>
    <d v="2017-02-23T01:00:00"/>
    <s v="theater/plays"/>
  </r>
  <r>
    <n v="1793"/>
    <s v="The Last King of the I.D.A. (Minnesota Fringe)"/>
    <s v="The 2014 Minnesota Fringe Festival brings the World Premiere of LightBright's one-act play, The Last King of the I.D.A."/>
    <n v="2000"/>
    <n v="561"/>
    <x v="1"/>
    <x v="1"/>
    <x v="1"/>
    <x v="0"/>
    <x v="0"/>
    <b v="0"/>
    <x v="1"/>
    <s v="USD"/>
    <b v="1"/>
    <n v="1402007500"/>
    <n v="1399415500"/>
    <b v="0"/>
    <n v="11"/>
    <b v="0"/>
    <n v="28"/>
    <n v="51"/>
    <x v="6"/>
    <s v="plays"/>
    <x v="1793"/>
    <d v="2014-06-05T22:31:40"/>
    <s v="theater/plays"/>
  </r>
  <r>
    <n v="1794"/>
    <s v="Next 2 the Stage"/>
    <s v="A theater complex that educates as we entertain.  We will provide shows that inspire and theater classes that motivate."/>
    <n v="20000"/>
    <n v="0"/>
    <x v="1"/>
    <x v="1"/>
    <x v="1"/>
    <x v="0"/>
    <x v="0"/>
    <b v="0"/>
    <x v="1"/>
    <s v="USD"/>
    <b v="1"/>
    <n v="1450053370"/>
    <n v="1447461370"/>
    <b v="0"/>
    <n v="0"/>
    <b v="0"/>
    <n v="0"/>
    <e v="#DIV/0!"/>
    <x v="6"/>
    <s v="plays"/>
    <x v="1794"/>
    <d v="2015-12-14T00:36:10"/>
    <s v="theater/plays"/>
  </r>
  <r>
    <n v="1795"/>
    <s v="The Martin and Lewis Tribute Show"/>
    <s v="The world's best and only tribute to Dean Martin and Jerry Lewis_x000a_ bringing back the Music, Laughter and the Love."/>
    <n v="2500"/>
    <n v="400"/>
    <x v="1"/>
    <x v="1"/>
    <x v="1"/>
    <x v="0"/>
    <x v="0"/>
    <b v="0"/>
    <x v="1"/>
    <s v="USD"/>
    <b v="1"/>
    <n v="1454525340"/>
    <n v="1452008599"/>
    <b v="0"/>
    <n v="6"/>
    <b v="0"/>
    <n v="16"/>
    <n v="66.666666666666671"/>
    <x v="6"/>
    <s v="plays"/>
    <x v="1795"/>
    <d v="2016-02-03T18:49:00"/>
    <s v="theater/plays"/>
  </r>
  <r>
    <n v="1796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x v="1"/>
    <x v="0"/>
    <x v="0"/>
    <b v="0"/>
    <x v="1"/>
    <s v="USD"/>
    <b v="1"/>
    <n v="1418914964"/>
    <n v="1414591364"/>
    <b v="0"/>
    <n v="0"/>
    <b v="0"/>
    <n v="0"/>
    <e v="#DIV/0!"/>
    <x v="6"/>
    <s v="plays"/>
    <x v="1796"/>
    <d v="2014-12-18T15:02:44"/>
    <s v="theater/plays"/>
  </r>
  <r>
    <n v="1797"/>
    <s v="The Modern Theater's 'Play It Forward' Fund"/>
    <s v="'Play it Forward' is a ticket bank for individuals in need. Fund a theater experience for someone that would otherwise go without!"/>
    <n v="6048"/>
    <n v="413"/>
    <x v="1"/>
    <x v="1"/>
    <x v="1"/>
    <x v="0"/>
    <x v="0"/>
    <b v="0"/>
    <x v="1"/>
    <s v="USD"/>
    <b v="1"/>
    <n v="1450211116"/>
    <n v="1445023516"/>
    <b v="0"/>
    <n v="7"/>
    <b v="0"/>
    <n v="7"/>
    <n v="59"/>
    <x v="6"/>
    <s v="plays"/>
    <x v="1797"/>
    <d v="2015-12-15T20:25:16"/>
    <s v="theater/plays"/>
  </r>
  <r>
    <n v="1798"/>
    <s v="2020 Vision: a love story told over sixty years"/>
    <s v="Help us produce an iconic new verse play, set in the year 2020, with virtuoso acting and hauntingly beautiful words and music"/>
    <n v="23900"/>
    <n v="6141.99"/>
    <x v="1"/>
    <x v="1"/>
    <x v="1"/>
    <x v="0"/>
    <x v="0"/>
    <b v="0"/>
    <x v="3"/>
    <s v="GBP"/>
    <b v="0"/>
    <n v="1475398800"/>
    <n v="1472711224"/>
    <b v="0"/>
    <n v="94"/>
    <b v="0"/>
    <n v="26"/>
    <n v="65.340319148936175"/>
    <x v="6"/>
    <s v="plays"/>
    <x v="1798"/>
    <d v="2016-10-02T09:00:00"/>
    <s v="theater/plays"/>
  </r>
  <r>
    <n v="1799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x v="1"/>
    <x v="0"/>
    <x v="0"/>
    <b v="0"/>
    <x v="1"/>
    <s v="USD"/>
    <b v="1"/>
    <n v="1428097450"/>
    <n v="1425509050"/>
    <b v="0"/>
    <n v="2"/>
    <b v="0"/>
    <n v="1"/>
    <n v="100"/>
    <x v="6"/>
    <s v="plays"/>
    <x v="1799"/>
    <d v="2015-04-03T21:44:10"/>
    <s v="theater/plays"/>
  </r>
  <r>
    <n v="1800"/>
    <s v="The Lost Boy"/>
    <s v="&quot;Stories are where you go to look for the truth of your own life.&quot; (Frank Delaney)"/>
    <n v="10000"/>
    <n v="3685"/>
    <x v="1"/>
    <x v="1"/>
    <x v="1"/>
    <x v="0"/>
    <x v="0"/>
    <b v="0"/>
    <x v="1"/>
    <s v="USD"/>
    <b v="1"/>
    <n v="1413925887"/>
    <n v="1411333887"/>
    <b v="0"/>
    <n v="25"/>
    <b v="0"/>
    <n v="37"/>
    <n v="147.4"/>
    <x v="6"/>
    <s v="plays"/>
    <x v="1800"/>
    <d v="2014-10-21T21:11:27"/>
    <s v="theater/plays"/>
  </r>
  <r>
    <n v="1801"/>
    <s v="3 Days In Savannah"/>
    <s v="&quot;3 Days In Savannah&quot; explores the issues of love, racism, and regret while reminding us that, &quot;life is a game and love is the prize.&quot;"/>
    <n v="6000"/>
    <n v="2823"/>
    <x v="1"/>
    <x v="1"/>
    <x v="1"/>
    <x v="0"/>
    <x v="0"/>
    <b v="0"/>
    <x v="1"/>
    <s v="USD"/>
    <b v="1"/>
    <n v="1404253800"/>
    <n v="1402784964"/>
    <b v="0"/>
    <n v="17"/>
    <b v="0"/>
    <n v="47"/>
    <n v="166.05882352941177"/>
    <x v="6"/>
    <s v="plays"/>
    <x v="1801"/>
    <d v="2014-07-01T22:30:00"/>
    <s v="theater/plays"/>
  </r>
  <r>
    <n v="1802"/>
    <s v="The Pelican, by August Strindberg"/>
    <s v="The Pelican is a haunted play by one of Swedenâ€™s most renowned playwrights, August Strindberg, about a mother's tragic deceit."/>
    <n v="700"/>
    <n v="80"/>
    <x v="1"/>
    <x v="1"/>
    <x v="1"/>
    <x v="0"/>
    <x v="0"/>
    <b v="0"/>
    <x v="1"/>
    <s v="USD"/>
    <b v="1"/>
    <n v="1464099900"/>
    <n v="1462585315"/>
    <b v="0"/>
    <n v="2"/>
    <b v="0"/>
    <n v="11"/>
    <n v="40"/>
    <x v="6"/>
    <s v="plays"/>
    <x v="1802"/>
    <d v="2016-05-24T14:25:00"/>
    <s v="theater/plays"/>
  </r>
  <r>
    <n v="1803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x v="1"/>
    <x v="0"/>
    <x v="0"/>
    <b v="0"/>
    <x v="1"/>
    <s v="USD"/>
    <b v="1"/>
    <n v="1413573010"/>
    <n v="1408389010"/>
    <b v="0"/>
    <n v="4"/>
    <b v="0"/>
    <n v="12"/>
    <n v="75.25"/>
    <x v="6"/>
    <s v="plays"/>
    <x v="1803"/>
    <d v="2014-10-17T19:10:10"/>
    <s v="theater/plays"/>
  </r>
  <r>
    <n v="1804"/>
    <s v="Defiant Entertainment presents: The Park Bench"/>
    <s v="Help stage an original One Act Play that brings awareness to Alzheimer's in its debut performance."/>
    <n v="500"/>
    <n v="300"/>
    <x v="1"/>
    <x v="1"/>
    <x v="1"/>
    <x v="0"/>
    <x v="0"/>
    <b v="0"/>
    <x v="1"/>
    <s v="USD"/>
    <b v="1"/>
    <n v="1448949540"/>
    <n v="1446048367"/>
    <b v="0"/>
    <n v="5"/>
    <b v="0"/>
    <n v="60"/>
    <n v="60"/>
    <x v="6"/>
    <s v="plays"/>
    <x v="1804"/>
    <d v="2015-12-01T05:59:00"/>
    <s v="theater/plays"/>
  </r>
  <r>
    <n v="1805"/>
    <s v="The Last Encore Musical"/>
    <s v="This nationally published book, set in the 70â€™s, tells the untold story of singers and a friendly reunion visit turning bad."/>
    <n v="8000"/>
    <n v="2500"/>
    <x v="1"/>
    <x v="1"/>
    <x v="1"/>
    <x v="0"/>
    <x v="0"/>
    <b v="0"/>
    <x v="1"/>
    <s v="USD"/>
    <b v="1"/>
    <n v="1437188400"/>
    <n v="1432100004"/>
    <b v="0"/>
    <n v="2"/>
    <b v="0"/>
    <n v="31"/>
    <n v="1250"/>
    <x v="6"/>
    <s v="plays"/>
    <x v="1805"/>
    <d v="2015-07-18T03:00:00"/>
    <s v="theater/plays"/>
  </r>
  <r>
    <n v="1806"/>
    <s v="In the Land of Gold"/>
    <s v="A bold, colouful, vibrant play centred around the last remaining monarchy of Africa."/>
    <n v="5000"/>
    <n v="21"/>
    <x v="1"/>
    <x v="1"/>
    <x v="1"/>
    <x v="0"/>
    <x v="0"/>
    <b v="0"/>
    <x v="3"/>
    <s v="GBP"/>
    <b v="0"/>
    <n v="1473160954"/>
    <n v="1467976954"/>
    <b v="0"/>
    <n v="2"/>
    <b v="0"/>
    <n v="0"/>
    <n v="10.5"/>
    <x v="6"/>
    <s v="plays"/>
    <x v="1806"/>
    <d v="2016-09-06T11:22:34"/>
    <s v="theater/plays"/>
  </r>
  <r>
    <n v="1807"/>
    <s v="Messages"/>
    <s v="Acting group and production for inner city youth, about inner city youth. The problems and stuation that they see everyday."/>
    <n v="10000"/>
    <n v="21"/>
    <x v="1"/>
    <x v="1"/>
    <x v="1"/>
    <x v="0"/>
    <x v="0"/>
    <b v="0"/>
    <x v="1"/>
    <s v="USD"/>
    <b v="1"/>
    <n v="1421781360"/>
    <n v="1419213664"/>
    <b v="0"/>
    <n v="3"/>
    <b v="0"/>
    <n v="0"/>
    <n v="7"/>
    <x v="6"/>
    <s v="plays"/>
    <x v="1807"/>
    <d v="2015-01-20T19:16:00"/>
    <s v="theater/plays"/>
  </r>
  <r>
    <n v="1808"/>
    <s v="Not making potato salad here!"/>
    <s v="This could be my last play, need to bring my son out to see it before it's over.  Need to fly him here from BC"/>
    <n v="300"/>
    <n v="0"/>
    <x v="1"/>
    <x v="1"/>
    <x v="1"/>
    <x v="0"/>
    <x v="0"/>
    <b v="0"/>
    <x v="2"/>
    <s v="CAD"/>
    <b v="1"/>
    <n v="1416524325"/>
    <n v="1415228325"/>
    <b v="0"/>
    <n v="0"/>
    <b v="0"/>
    <n v="0"/>
    <e v="#DIV/0!"/>
    <x v="6"/>
    <s v="plays"/>
    <x v="1808"/>
    <d v="2014-11-20T22:58:45"/>
    <s v="theater/plays"/>
  </r>
  <r>
    <n v="1809"/>
    <s v="Cielito Lindo (Pretty Little One)"/>
    <s v="A bilingual play in The New Works Festival at UT that crosses cultures and explores what it means to be confident with who you are."/>
    <n v="600"/>
    <n v="225"/>
    <x v="1"/>
    <x v="1"/>
    <x v="1"/>
    <x v="0"/>
    <x v="0"/>
    <b v="0"/>
    <x v="1"/>
    <s v="USD"/>
    <b v="1"/>
    <n v="1428642000"/>
    <n v="1426050982"/>
    <b v="0"/>
    <n v="4"/>
    <b v="0"/>
    <n v="38"/>
    <n v="56.25"/>
    <x v="6"/>
    <s v="plays"/>
    <x v="1809"/>
    <d v="2015-04-10T05:00:00"/>
    <s v="theater/plays"/>
  </r>
  <r>
    <n v="1810"/>
    <s v="The Hostages"/>
    <s v="&quot;The Hostages&quot; is about a bank robbery gone wrong, as we learn more about each characters, we question who are the actually hostages..."/>
    <n v="5000"/>
    <n v="1"/>
    <x v="1"/>
    <x v="1"/>
    <x v="1"/>
    <x v="0"/>
    <x v="0"/>
    <b v="0"/>
    <x v="5"/>
    <s v="AUD"/>
    <b v="1"/>
    <n v="1408596589"/>
    <n v="1406004589"/>
    <b v="0"/>
    <n v="1"/>
    <b v="0"/>
    <n v="0"/>
    <n v="1"/>
    <x v="6"/>
    <s v="plays"/>
    <x v="1810"/>
    <d v="2014-08-21T04:49:49"/>
    <s v="theater/plays"/>
  </r>
  <r>
    <n v="1811"/>
    <s v="Glenn Herman's EXPRESSIONS: The UnKnown"/>
    <s v="An eclectic One Man stage show, that takes the audience on a journey through vast personalities, as he discovers his true self...#Drama"/>
    <n v="5600"/>
    <n v="460"/>
    <x v="1"/>
    <x v="1"/>
    <x v="1"/>
    <x v="0"/>
    <x v="0"/>
    <b v="0"/>
    <x v="1"/>
    <s v="USD"/>
    <b v="1"/>
    <n v="1413992210"/>
    <n v="1411400210"/>
    <b v="0"/>
    <n v="12"/>
    <b v="0"/>
    <n v="8"/>
    <n v="38.333333333333336"/>
    <x v="6"/>
    <s v="plays"/>
    <x v="1811"/>
    <d v="2014-10-22T15:36:50"/>
    <s v="theater/plays"/>
  </r>
  <r>
    <n v="1812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x v="1"/>
    <x v="0"/>
    <x v="0"/>
    <b v="0"/>
    <x v="1"/>
    <s v="USD"/>
    <b v="1"/>
    <n v="1420938000"/>
    <n v="1418862743"/>
    <b v="0"/>
    <n v="4"/>
    <b v="0"/>
    <n v="2"/>
    <n v="27.5"/>
    <x v="6"/>
    <s v="plays"/>
    <x v="1812"/>
    <d v="2015-01-11T01:00:00"/>
    <s v="theater/plays"/>
  </r>
  <r>
    <n v="1813"/>
    <s v="Speechless"/>
    <s v="The unspoken story of growing up disabled with cerebral palsy and no speech. This inclusive company fights ignorance using dark humour."/>
    <n v="17000"/>
    <n v="3001"/>
    <x v="1"/>
    <x v="1"/>
    <x v="1"/>
    <x v="0"/>
    <x v="0"/>
    <b v="0"/>
    <x v="3"/>
    <s v="GBP"/>
    <b v="0"/>
    <n v="1460373187"/>
    <n v="1457352787"/>
    <b v="0"/>
    <n v="91"/>
    <b v="0"/>
    <n v="18"/>
    <n v="32.978021978021978"/>
    <x v="6"/>
    <s v="plays"/>
    <x v="1813"/>
    <d v="2016-04-11T11:13:07"/>
    <s v="theater/plays"/>
  </r>
  <r>
    <n v="1814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x v="1"/>
    <x v="0"/>
    <x v="0"/>
    <b v="0"/>
    <x v="1"/>
    <s v="USD"/>
    <b v="1"/>
    <n v="1436914815"/>
    <n v="1434322815"/>
    <b v="0"/>
    <n v="1"/>
    <b v="0"/>
    <n v="0"/>
    <n v="16"/>
    <x v="6"/>
    <s v="plays"/>
    <x v="1814"/>
    <d v="2015-07-14T23:00:15"/>
    <s v="theater/plays"/>
  </r>
  <r>
    <n v="1815"/>
    <s v="Ø¢Ù…ÙŠÙ† (Amen)"/>
    <s v="Amen is an important jarring story about the repercussions of reporting the war from the front lines and the war that follows them home"/>
    <n v="1500"/>
    <n v="1"/>
    <x v="1"/>
    <x v="1"/>
    <x v="1"/>
    <x v="0"/>
    <x v="0"/>
    <b v="0"/>
    <x v="1"/>
    <s v="USD"/>
    <b v="1"/>
    <n v="1414077391"/>
    <n v="1411485391"/>
    <b v="0"/>
    <n v="1"/>
    <b v="0"/>
    <n v="0"/>
    <n v="1"/>
    <x v="6"/>
    <s v="plays"/>
    <x v="1815"/>
    <d v="2014-10-23T15:16:31"/>
    <s v="theater/plays"/>
  </r>
  <r>
    <n v="1816"/>
    <s v="Phantom of the Kun Opera"/>
    <s v="It is a heart-breaking life story of Wu family who tries to preserve the gem of Chinese Kun Opera through generations."/>
    <n v="500"/>
    <n v="0"/>
    <x v="1"/>
    <x v="1"/>
    <x v="1"/>
    <x v="0"/>
    <x v="0"/>
    <b v="0"/>
    <x v="1"/>
    <s v="USD"/>
    <b v="1"/>
    <n v="1399618380"/>
    <n v="1399058797"/>
    <b v="0"/>
    <n v="0"/>
    <b v="0"/>
    <n v="0"/>
    <e v="#DIV/0!"/>
    <x v="6"/>
    <s v="plays"/>
    <x v="1816"/>
    <d v="2014-05-09T06:53:00"/>
    <s v="theater/plays"/>
  </r>
  <r>
    <n v="1817"/>
    <s v="Throw Like A Girl"/>
    <s v="This empowering piece encourages women to rise up and pursue their dreams, not by behaving like a boy but by,_x000a_â€œThrowing Like A Girl.â€"/>
    <n v="3000"/>
    <n v="1126"/>
    <x v="1"/>
    <x v="1"/>
    <x v="1"/>
    <x v="0"/>
    <x v="0"/>
    <b v="0"/>
    <x v="1"/>
    <s v="USD"/>
    <b v="1"/>
    <n v="1413234316"/>
    <n v="1408050316"/>
    <b v="0"/>
    <n v="13"/>
    <b v="0"/>
    <n v="38"/>
    <n v="86.615384615384613"/>
    <x v="6"/>
    <s v="plays"/>
    <x v="1817"/>
    <d v="2014-10-13T21:05:16"/>
    <s v="theater/plays"/>
  </r>
  <r>
    <n v="1818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x v="1"/>
    <x v="0"/>
    <x v="0"/>
    <b v="0"/>
    <x v="3"/>
    <s v="GBP"/>
    <b v="0"/>
    <n v="1416081600"/>
    <n v="1413477228"/>
    <b v="0"/>
    <n v="2"/>
    <b v="0"/>
    <n v="22"/>
    <n v="55"/>
    <x v="6"/>
    <s v="plays"/>
    <x v="1818"/>
    <d v="2014-11-15T20:00:00"/>
    <s v="theater/plays"/>
  </r>
  <r>
    <n v="1819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x v="1"/>
    <x v="0"/>
    <x v="0"/>
    <b v="0"/>
    <x v="1"/>
    <s v="USD"/>
    <b v="1"/>
    <n v="1475294400"/>
    <n v="1472674285"/>
    <b v="0"/>
    <n v="0"/>
    <b v="0"/>
    <n v="0"/>
    <e v="#DIV/0!"/>
    <x v="6"/>
    <s v="plays"/>
    <x v="1819"/>
    <d v="2016-10-01T04:00:00"/>
    <s v="theater/plays"/>
  </r>
  <r>
    <n v="1820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x v="1"/>
    <x v="0"/>
    <x v="0"/>
    <b v="0"/>
    <x v="3"/>
    <s v="GBP"/>
    <b v="0"/>
    <n v="1403192031"/>
    <n v="1400600031"/>
    <b v="0"/>
    <n v="21"/>
    <b v="0"/>
    <n v="18"/>
    <n v="41.952380952380949"/>
    <x v="6"/>
    <s v="plays"/>
    <x v="1820"/>
    <d v="2014-06-19T15:33:51"/>
    <s v="theater/plays"/>
  </r>
  <r>
    <n v="1821"/>
    <s v="American Pride"/>
    <s v="American Pride is a play centered on the Poetry of one Iraq War veteran, and follows her journey through war and back home."/>
    <n v="1500"/>
    <n v="795"/>
    <x v="1"/>
    <x v="1"/>
    <x v="1"/>
    <x v="0"/>
    <x v="0"/>
    <b v="0"/>
    <x v="1"/>
    <s v="USD"/>
    <b v="1"/>
    <n v="1467575940"/>
    <n v="1465856639"/>
    <b v="0"/>
    <n v="9"/>
    <b v="0"/>
    <n v="53"/>
    <n v="88.333333333333329"/>
    <x v="6"/>
    <s v="plays"/>
    <x v="1821"/>
    <d v="2016-07-03T19:59:00"/>
    <s v="theater/plays"/>
  </r>
  <r>
    <n v="1822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x v="1"/>
    <x v="0"/>
    <x v="0"/>
    <b v="0"/>
    <x v="3"/>
    <s v="GBP"/>
    <b v="0"/>
    <n v="1448492400"/>
    <n v="1446506080"/>
    <b v="0"/>
    <n v="6"/>
    <b v="0"/>
    <n v="22"/>
    <n v="129.16666666666666"/>
    <x v="6"/>
    <s v="plays"/>
    <x v="1822"/>
    <d v="2015-11-25T23:00:00"/>
    <s v="theater/plays"/>
  </r>
  <r>
    <n v="1823"/>
    <s v="Secret of Shahrazad (World Premier)"/>
    <s v="Help reveal the beauty of Islamic culture by launching this new adventure play celebrating Persian music, dance, and lore."/>
    <n v="3750"/>
    <n v="95"/>
    <x v="1"/>
    <x v="1"/>
    <x v="1"/>
    <x v="0"/>
    <x v="0"/>
    <b v="0"/>
    <x v="1"/>
    <s v="USD"/>
    <b v="1"/>
    <n v="1459483140"/>
    <n v="1458178044"/>
    <b v="0"/>
    <n v="4"/>
    <b v="0"/>
    <n v="3"/>
    <n v="23.75"/>
    <x v="6"/>
    <s v="plays"/>
    <x v="1823"/>
    <d v="2016-04-01T03:59:00"/>
    <s v="theater/plays"/>
  </r>
  <r>
    <n v="1824"/>
    <s v="The Million Dollar Shot"/>
    <s v="A very Canadian children's play inspired by the tradition of British pantomimes like Aladdin, and the Nutcracker."/>
    <n v="10000"/>
    <n v="250"/>
    <x v="1"/>
    <x v="1"/>
    <x v="1"/>
    <x v="0"/>
    <x v="0"/>
    <b v="0"/>
    <x v="2"/>
    <s v="CAD"/>
    <b v="1"/>
    <n v="1410836400"/>
    <n v="1408116152"/>
    <b v="0"/>
    <n v="7"/>
    <b v="0"/>
    <n v="3"/>
    <n v="35.714285714285715"/>
    <x v="6"/>
    <s v="plays"/>
    <x v="1824"/>
    <d v="2014-09-16T03:00:00"/>
    <s v="theater/plays"/>
  </r>
  <r>
    <n v="1825"/>
    <s v="Good Evening, I'm Robert Service"/>
    <s v="A funny, poignant play that revives the forgotten life and adventures of great Scottish Canadian, world renowned poet, Robert Service."/>
    <n v="10000"/>
    <n v="285"/>
    <x v="1"/>
    <x v="1"/>
    <x v="1"/>
    <x v="0"/>
    <x v="0"/>
    <b v="0"/>
    <x v="2"/>
    <s v="CAD"/>
    <b v="1"/>
    <n v="1403539200"/>
    <n v="1400604056"/>
    <b v="0"/>
    <n v="5"/>
    <b v="0"/>
    <n v="3"/>
    <n v="57"/>
    <x v="6"/>
    <s v="plays"/>
    <x v="1825"/>
    <d v="2014-06-23T16:00:00"/>
    <s v="theater/plays"/>
  </r>
  <r>
    <n v="1826"/>
    <s v="PRODUCE the Stage Play SKYLAR'S SYNDROME by Gavin Kayner"/>
    <s v="SKYLAR'S SYNDROME is a tremendous psychodrama by master playwright Gavin Kayner!"/>
    <n v="525"/>
    <n v="0"/>
    <x v="1"/>
    <x v="1"/>
    <x v="1"/>
    <x v="0"/>
    <x v="0"/>
    <b v="0"/>
    <x v="1"/>
    <s v="USD"/>
    <b v="1"/>
    <n v="1461205423"/>
    <n v="1456025023"/>
    <b v="0"/>
    <n v="0"/>
    <b v="0"/>
    <n v="0"/>
    <e v="#DIV/0!"/>
    <x v="6"/>
    <s v="plays"/>
    <x v="1826"/>
    <d v="2016-04-21T02:23:43"/>
    <s v="theater/plays"/>
  </r>
  <r>
    <n v="1827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x v="1"/>
    <x v="0"/>
    <x v="0"/>
    <b v="0"/>
    <x v="1"/>
    <s v="USD"/>
    <b v="1"/>
    <n v="1467481468"/>
    <n v="1464889468"/>
    <b v="0"/>
    <n v="3"/>
    <b v="0"/>
    <n v="2"/>
    <n v="163.33333333333334"/>
    <x v="6"/>
    <s v="plays"/>
    <x v="1827"/>
    <d v="2016-07-02T17:44:28"/>
    <s v="theater/plays"/>
  </r>
  <r>
    <n v="1828"/>
    <s v="Whisper Me Happy Ever After (WMHEA)"/>
    <s v="WMHAE by Julie McNamara, raises awareness of the effects domestic violence has on the mental health of young people who witness it."/>
    <n v="9500"/>
    <n v="135"/>
    <x v="1"/>
    <x v="1"/>
    <x v="1"/>
    <x v="0"/>
    <x v="0"/>
    <b v="0"/>
    <x v="3"/>
    <s v="GBP"/>
    <b v="0"/>
    <n v="1403886084"/>
    <n v="1401294084"/>
    <b v="0"/>
    <n v="9"/>
    <b v="0"/>
    <n v="1"/>
    <n v="15"/>
    <x v="6"/>
    <s v="plays"/>
    <x v="1828"/>
    <d v="2014-06-27T16:21:24"/>
    <s v="theater/plays"/>
  </r>
  <r>
    <n v="1829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1"/>
    <x v="1"/>
    <x v="0"/>
    <x v="0"/>
    <b v="0"/>
    <x v="5"/>
    <s v="AUD"/>
    <b v="1"/>
    <n v="1430316426"/>
    <n v="1427724426"/>
    <b v="0"/>
    <n v="6"/>
    <b v="0"/>
    <n v="19"/>
    <n v="64.166666666666671"/>
    <x v="6"/>
    <s v="plays"/>
    <x v="1829"/>
    <d v="2015-04-29T14:07:06"/>
    <s v="theater/plays"/>
  </r>
  <r>
    <n v="1830"/>
    <s v="A Midsummer's Night's Dream"/>
    <s v="A classical/ fantasy version of midsummers done by professionally trained actors in Tulsa!"/>
    <n v="4000"/>
    <n v="27"/>
    <x v="1"/>
    <x v="1"/>
    <x v="1"/>
    <x v="0"/>
    <x v="0"/>
    <b v="0"/>
    <x v="1"/>
    <s v="USD"/>
    <b v="1"/>
    <n v="1407883811"/>
    <n v="1405291811"/>
    <b v="0"/>
    <n v="4"/>
    <b v="0"/>
    <n v="1"/>
    <n v="6.75"/>
    <x v="6"/>
    <s v="plays"/>
    <x v="1830"/>
    <d v="2014-08-12T22:50:11"/>
    <s v="theater/plays"/>
  </r>
  <r>
    <n v="1831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x v="1"/>
    <x v="0"/>
    <x v="0"/>
    <b v="0"/>
    <x v="1"/>
    <s v="USD"/>
    <b v="1"/>
    <n v="1463619388"/>
    <n v="1461027388"/>
    <b v="0"/>
    <n v="1"/>
    <b v="0"/>
    <n v="0"/>
    <n v="25"/>
    <x v="6"/>
    <s v="plays"/>
    <x v="1831"/>
    <d v="2016-05-19T00:56:28"/>
    <s v="theater/plays"/>
  </r>
  <r>
    <n v="1832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x v="1"/>
    <x v="0"/>
    <x v="0"/>
    <b v="0"/>
    <x v="1"/>
    <s v="USD"/>
    <b v="1"/>
    <n v="1443408550"/>
    <n v="1439952550"/>
    <b v="0"/>
    <n v="17"/>
    <b v="0"/>
    <n v="61"/>
    <n v="179.11764705882354"/>
    <x v="6"/>
    <s v="plays"/>
    <x v="1832"/>
    <d v="2015-09-28T02:49:10"/>
    <s v="theater/plays"/>
  </r>
  <r>
    <n v="1833"/>
    <s v="Produce BELLE DAME SANS MERCI a stage play"/>
    <s v="Be a PRODUCER of the Original stage play BELLE DAME SANS MERCI by Michael Fenlason! :-) :-( !"/>
    <n v="3495"/>
    <n v="34.950000000000003"/>
    <x v="1"/>
    <x v="1"/>
    <x v="1"/>
    <x v="0"/>
    <x v="0"/>
    <b v="0"/>
    <x v="1"/>
    <s v="USD"/>
    <b v="1"/>
    <n v="1484348700"/>
    <n v="1481756855"/>
    <b v="0"/>
    <n v="1"/>
    <b v="0"/>
    <n v="1"/>
    <n v="34.950000000000003"/>
    <x v="6"/>
    <s v="plays"/>
    <x v="1833"/>
    <d v="2017-01-13T23:05:00"/>
    <s v="theater/plays"/>
  </r>
  <r>
    <n v="1834"/>
    <s v="The Pendulum Swings"/>
    <s v="'The Pendulum Swings' is a three-act dark comedy that sees Frank and Michael await their execution on Death Row."/>
    <n v="1250"/>
    <n v="430"/>
    <x v="1"/>
    <x v="1"/>
    <x v="1"/>
    <x v="0"/>
    <x v="0"/>
    <b v="0"/>
    <x v="3"/>
    <s v="GBP"/>
    <b v="0"/>
    <n v="1425124800"/>
    <n v="1421596356"/>
    <b v="0"/>
    <n v="13"/>
    <b v="0"/>
    <n v="34"/>
    <n v="33.07692307692308"/>
    <x v="6"/>
    <s v="plays"/>
    <x v="1834"/>
    <d v="2015-02-28T12:00:00"/>
    <s v="theater/plays"/>
  </r>
  <r>
    <n v="1835"/>
    <s v="Southern Utah University: V-Day 2015"/>
    <s v="V-Day Southern Utah University 2015 and Second Studio Players presents: The Vagina Monologues"/>
    <n v="1000"/>
    <n v="165"/>
    <x v="1"/>
    <x v="1"/>
    <x v="1"/>
    <x v="0"/>
    <x v="0"/>
    <b v="0"/>
    <x v="1"/>
    <s v="USD"/>
    <b v="1"/>
    <n v="1425178800"/>
    <n v="1422374420"/>
    <b v="0"/>
    <n v="6"/>
    <b v="0"/>
    <n v="17"/>
    <n v="27.5"/>
    <x v="6"/>
    <s v="plays"/>
    <x v="1835"/>
    <d v="2015-03-01T03:00:00"/>
    <s v="theater/plays"/>
  </r>
  <r>
    <n v="1836"/>
    <s v="ATEMPORAL"/>
    <s v="ExÃ¡men final de alumnos del Centro de CapacitaciÃ³n de la ANDA. Son extractos de obras: El JardÃ­n de los CerezoS, Madre Coraje y Casa"/>
    <n v="20000"/>
    <n v="0"/>
    <x v="1"/>
    <x v="1"/>
    <x v="1"/>
    <x v="0"/>
    <x v="0"/>
    <b v="0"/>
    <x v="12"/>
    <s v="MXN"/>
    <b v="1"/>
    <n v="1482779931"/>
    <n v="1480187931"/>
    <b v="0"/>
    <n v="0"/>
    <b v="0"/>
    <n v="0"/>
    <e v="#DIV/0!"/>
    <x v="6"/>
    <s v="plays"/>
    <x v="1836"/>
    <d v="2016-12-26T19:18:51"/>
    <s v="theater/plays"/>
  </r>
  <r>
    <n v="1837"/>
    <s v="Oh! What a Lovely War - Salute the Centenary"/>
    <s v="Salute the Centenary with this satirical and moving play. The centenary has national relevance, and we want to mark it in our community"/>
    <n v="1000"/>
    <n v="4"/>
    <x v="1"/>
    <x v="1"/>
    <x v="1"/>
    <x v="0"/>
    <x v="0"/>
    <b v="0"/>
    <x v="3"/>
    <s v="GBP"/>
    <b v="0"/>
    <n v="1408646111"/>
    <n v="1403462111"/>
    <b v="0"/>
    <n v="2"/>
    <b v="0"/>
    <n v="0"/>
    <n v="2"/>
    <x v="6"/>
    <s v="plays"/>
    <x v="1837"/>
    <d v="2014-08-21T18:35:11"/>
    <s v="theater/plays"/>
  </r>
  <r>
    <n v="1838"/>
    <s v="OTHELLO, by William Shakespeare ( FUNDRAISER)"/>
    <s v="OTHELLO, directed by Daniel Echevarria. A tragedy that highlights political corruption and the madness that can come out of love."/>
    <n v="3500"/>
    <n v="37"/>
    <x v="1"/>
    <x v="1"/>
    <x v="1"/>
    <x v="0"/>
    <x v="0"/>
    <b v="0"/>
    <x v="1"/>
    <s v="USD"/>
    <b v="1"/>
    <n v="1431144000"/>
    <n v="1426407426"/>
    <b v="0"/>
    <n v="2"/>
    <b v="0"/>
    <n v="1"/>
    <n v="18.5"/>
    <x v="6"/>
    <s v="plays"/>
    <x v="1838"/>
    <d v="2015-05-09T04:00:00"/>
    <s v="theater/plays"/>
  </r>
  <r>
    <n v="1839"/>
    <s v="The Free Man - the story of Hurr"/>
    <s v="A performance to inspire people, regardless of their faith, to visualise the repentance of Hurr and the forgiveness of Imam Hussain"/>
    <n v="2750"/>
    <n v="735"/>
    <x v="1"/>
    <x v="1"/>
    <x v="1"/>
    <x v="0"/>
    <x v="0"/>
    <b v="0"/>
    <x v="3"/>
    <s v="GBP"/>
    <b v="0"/>
    <n v="1446732975"/>
    <n v="1444137375"/>
    <b v="0"/>
    <n v="21"/>
    <b v="0"/>
    <n v="27"/>
    <n v="35"/>
    <x v="6"/>
    <s v="plays"/>
    <x v="1839"/>
    <d v="2015-11-05T14:16:15"/>
    <s v="theater/plays"/>
  </r>
  <r>
    <n v="1840"/>
    <s v="Julius Caesar - Which side will you choose?"/>
    <s v="Set in the near future, this version of Shakespeare's classic play looks at how events that shook an empire could still happen today."/>
    <n v="2000"/>
    <n v="576"/>
    <x v="1"/>
    <x v="1"/>
    <x v="1"/>
    <x v="0"/>
    <x v="0"/>
    <b v="0"/>
    <x v="3"/>
    <s v="GBP"/>
    <b v="0"/>
    <n v="1404149280"/>
    <n v="1400547969"/>
    <b v="0"/>
    <n v="13"/>
    <b v="0"/>
    <n v="29"/>
    <n v="44.307692307692307"/>
    <x v="6"/>
    <s v="plays"/>
    <x v="1840"/>
    <d v="2014-06-30T17:28:00"/>
    <s v="theater/plays"/>
  </r>
  <r>
    <n v="1841"/>
    <s v="The Walls of Jericho ( A Voice for Warrior Families)"/>
    <s v="A play to raise awareness about the effects of mental illness on a military family in the Cold War area."/>
    <n v="700"/>
    <n v="0"/>
    <x v="1"/>
    <x v="1"/>
    <x v="1"/>
    <x v="0"/>
    <x v="0"/>
    <b v="0"/>
    <x v="1"/>
    <s v="USD"/>
    <b v="1"/>
    <n v="1413921060"/>
    <n v="1411499149"/>
    <b v="0"/>
    <n v="0"/>
    <b v="0"/>
    <n v="0"/>
    <e v="#DIV/0!"/>
    <x v="6"/>
    <s v="plays"/>
    <x v="1841"/>
    <d v="2014-10-21T19:51:00"/>
    <s v="theater/plays"/>
  </r>
  <r>
    <n v="1842"/>
    <s v="Citrus Heights Theatre In The Heights"/>
    <s v="We aim to bring creative, innovative, exciting, educational and fun community theater (with a professional attitude) to a new location."/>
    <n v="15000"/>
    <n v="1335"/>
    <x v="1"/>
    <x v="1"/>
    <x v="1"/>
    <x v="0"/>
    <x v="0"/>
    <b v="0"/>
    <x v="1"/>
    <s v="USD"/>
    <b v="1"/>
    <n v="1482339794"/>
    <n v="1479747794"/>
    <b v="0"/>
    <n v="6"/>
    <b v="0"/>
    <n v="9"/>
    <n v="222.5"/>
    <x v="6"/>
    <s v="plays"/>
    <x v="1842"/>
    <d v="2016-12-21T17:03:14"/>
    <s v="theater/plays"/>
  </r>
  <r>
    <n v="1843"/>
    <s v="Theatre Memoire"/>
    <s v="Theatre Memoire are a High Wycombe based theatre company. Performing plays about multi-culturalism and interconectedness."/>
    <n v="250"/>
    <n v="0"/>
    <x v="1"/>
    <x v="1"/>
    <x v="1"/>
    <x v="0"/>
    <x v="0"/>
    <b v="0"/>
    <x v="3"/>
    <s v="GBP"/>
    <b v="0"/>
    <n v="1485543242"/>
    <n v="1482951242"/>
    <b v="0"/>
    <n v="0"/>
    <b v="0"/>
    <n v="0"/>
    <e v="#DIV/0!"/>
    <x v="6"/>
    <s v="plays"/>
    <x v="1843"/>
    <d v="2017-01-27T18:54:02"/>
    <s v="theater/plays"/>
  </r>
  <r>
    <n v="1844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x v="1"/>
    <x v="0"/>
    <x v="0"/>
    <b v="0"/>
    <x v="1"/>
    <s v="USD"/>
    <b v="1"/>
    <n v="1466375521"/>
    <n v="1463783521"/>
    <b v="0"/>
    <n v="1"/>
    <b v="0"/>
    <n v="0"/>
    <n v="5"/>
    <x v="6"/>
    <s v="plays"/>
    <x v="1844"/>
    <d v="2016-06-19T22:32:01"/>
    <s v="theater/plays"/>
  </r>
  <r>
    <n v="1845"/>
    <s v="Uncommonnotions"/>
    <s v="&quot;Uncommonnotion&quot;. is a collections of short humors stories, I want to develop into plays, interest has been shown in this idea."/>
    <n v="3000"/>
    <n v="0"/>
    <x v="1"/>
    <x v="1"/>
    <x v="1"/>
    <x v="0"/>
    <x v="0"/>
    <b v="0"/>
    <x v="1"/>
    <s v="USD"/>
    <b v="1"/>
    <n v="1465930440"/>
    <n v="1463849116"/>
    <b v="0"/>
    <n v="0"/>
    <b v="0"/>
    <n v="0"/>
    <e v="#DIV/0!"/>
    <x v="6"/>
    <s v="plays"/>
    <x v="1845"/>
    <d v="2016-06-14T18:54:00"/>
    <s v="theater/plays"/>
  </r>
  <r>
    <n v="1846"/>
    <s v="AU Theatre Wing (Pygmalion Sound and Lighting Fees)"/>
    <s v="AUTheatreWing is a student theatre association fostering the development of the dramatic arts at our university."/>
    <n v="2224"/>
    <n v="350"/>
    <x v="1"/>
    <x v="1"/>
    <x v="1"/>
    <x v="0"/>
    <x v="0"/>
    <b v="0"/>
    <x v="1"/>
    <s v="USD"/>
    <b v="1"/>
    <n v="1425819425"/>
    <n v="1423231025"/>
    <b v="0"/>
    <n v="12"/>
    <b v="0"/>
    <n v="16"/>
    <n v="29.166666666666668"/>
    <x v="6"/>
    <s v="plays"/>
    <x v="1846"/>
    <d v="2015-03-08T12:57:05"/>
    <s v="theater/plays"/>
  </r>
  <r>
    <n v="1847"/>
    <s v="Blazed Donuts: An Orginial One Act"/>
    <s v="A short one act play about an undercover cop posing as a girl scout trying to stop a doughnut shop from selling drug filled doughnuts."/>
    <n v="150"/>
    <n v="3"/>
    <x v="1"/>
    <x v="1"/>
    <x v="1"/>
    <x v="0"/>
    <x v="0"/>
    <b v="0"/>
    <x v="1"/>
    <s v="USD"/>
    <b v="1"/>
    <n v="1447542000"/>
    <n v="1446179553"/>
    <b v="0"/>
    <n v="2"/>
    <b v="0"/>
    <n v="2"/>
    <n v="1.5"/>
    <x v="6"/>
    <s v="plays"/>
    <x v="1847"/>
    <d v="2015-11-14T23:00:00"/>
    <s v="theater/plays"/>
  </r>
  <r>
    <n v="1848"/>
    <s v="Defendant Maurice Chevalier"/>
    <s v="Condemned to death for Collaboration with the Nazis, popular French Singer &amp; Entertainer Maurice Chevalier tells his side of the story"/>
    <n v="3500"/>
    <n v="759"/>
    <x v="1"/>
    <x v="1"/>
    <x v="1"/>
    <x v="0"/>
    <x v="0"/>
    <b v="0"/>
    <x v="1"/>
    <s v="USD"/>
    <b v="1"/>
    <n v="1452795416"/>
    <n v="1450203416"/>
    <b v="0"/>
    <n v="6"/>
    <b v="0"/>
    <n v="22"/>
    <n v="126.5"/>
    <x v="6"/>
    <s v="plays"/>
    <x v="1848"/>
    <d v="2016-01-14T18:16:56"/>
    <s v="theater/plays"/>
  </r>
  <r>
    <n v="1849"/>
    <s v="WANTS (We Are Not The Same)"/>
    <s v="WANTS deals with diversity in all its various facets._x000a_The drama is set in a futuristic society where no diversity si accepted."/>
    <n v="3000"/>
    <n v="10"/>
    <x v="1"/>
    <x v="1"/>
    <x v="1"/>
    <x v="0"/>
    <x v="0"/>
    <b v="0"/>
    <x v="8"/>
    <s v="EUR"/>
    <b v="0"/>
    <n v="1476008906"/>
    <n v="1473416906"/>
    <b v="0"/>
    <n v="1"/>
    <b v="0"/>
    <n v="0"/>
    <n v="10"/>
    <x v="6"/>
    <s v="plays"/>
    <x v="1849"/>
    <d v="2016-10-09T10:28:26"/>
    <s v="theater/plays"/>
  </r>
  <r>
    <n v="1850"/>
    <s v="Age of Valor: Heritage - The Audio Drama"/>
    <s v="Just like the good old fashioned radio dramas, Heritage will be performed and narrated for you by 16 different talented voice actors."/>
    <n v="3500"/>
    <n v="10"/>
    <x v="1"/>
    <x v="1"/>
    <x v="1"/>
    <x v="0"/>
    <x v="0"/>
    <b v="0"/>
    <x v="1"/>
    <s v="USD"/>
    <b v="1"/>
    <n v="1427169540"/>
    <n v="1424701775"/>
    <b v="0"/>
    <n v="1"/>
    <b v="0"/>
    <n v="0"/>
    <n v="10"/>
    <x v="6"/>
    <s v="plays"/>
    <x v="1850"/>
    <d v="2015-03-24T03:59:00"/>
    <s v="theater/plays"/>
  </r>
  <r>
    <n v="1851"/>
    <s v="Carpe Diem Theater Troupe"/>
    <s v="Our theater troupe needs your help to put on a unique production of Hamlet! Pledge to help young actors learn and refine their skills!"/>
    <n v="1000"/>
    <n v="47"/>
    <x v="1"/>
    <x v="1"/>
    <x v="1"/>
    <x v="0"/>
    <x v="0"/>
    <b v="0"/>
    <x v="1"/>
    <s v="USD"/>
    <b v="1"/>
    <n v="1448078400"/>
    <n v="1445985299"/>
    <b v="0"/>
    <n v="5"/>
    <b v="0"/>
    <n v="5"/>
    <n v="9.4"/>
    <x v="6"/>
    <s v="plays"/>
    <x v="1851"/>
    <d v="2015-11-21T04:00:00"/>
    <s v="theater/plays"/>
  </r>
  <r>
    <n v="1852"/>
    <s v="Stage Production &quot;The Nail Shop&quot;"/>
    <s v="Comedy Stage Play"/>
    <n v="9600"/>
    <n v="0"/>
    <x v="1"/>
    <x v="1"/>
    <x v="1"/>
    <x v="0"/>
    <x v="0"/>
    <b v="0"/>
    <x v="1"/>
    <s v="USD"/>
    <b v="1"/>
    <n v="1468777786"/>
    <n v="1466185786"/>
    <b v="0"/>
    <n v="0"/>
    <b v="0"/>
    <n v="0"/>
    <e v="#DIV/0!"/>
    <x v="6"/>
    <s v="plays"/>
    <x v="1852"/>
    <d v="2016-07-17T17:49:46"/>
    <s v="theater/plays"/>
  </r>
  <r>
    <n v="1853"/>
    <s v="Community Theatre Project-Children's Show (Arthur)"/>
    <s v="Young persons theatre company working in deprived area seeking funding for children's theatrical production."/>
    <n v="2000"/>
    <n v="216"/>
    <x v="1"/>
    <x v="1"/>
    <x v="1"/>
    <x v="0"/>
    <x v="0"/>
    <b v="0"/>
    <x v="3"/>
    <s v="GBP"/>
    <b v="0"/>
    <n v="1421403960"/>
    <n v="1418827324"/>
    <b v="0"/>
    <n v="3"/>
    <b v="0"/>
    <n v="11"/>
    <n v="72"/>
    <x v="6"/>
    <s v="plays"/>
    <x v="1853"/>
    <d v="2015-01-16T10:26:00"/>
    <s v="theater/plays"/>
  </r>
  <r>
    <n v="1854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x v="1"/>
    <x v="0"/>
    <x v="0"/>
    <b v="0"/>
    <x v="1"/>
    <s v="USD"/>
    <b v="1"/>
    <n v="1433093700"/>
    <n v="1430242488"/>
    <b v="0"/>
    <n v="8"/>
    <b v="0"/>
    <n v="5"/>
    <n v="30"/>
    <x v="6"/>
    <s v="plays"/>
    <x v="1854"/>
    <d v="2015-05-31T17:35:00"/>
    <s v="theater/plays"/>
  </r>
  <r>
    <n v="1855"/>
    <s v="&quot; Sweet O'l Mama &quot; Theater Production"/>
    <s v="A gripping re-enactment of a true breast cancer survival story, highlighted with inspiration and laughter!"/>
    <n v="1000"/>
    <n v="32"/>
    <x v="1"/>
    <x v="1"/>
    <x v="1"/>
    <x v="0"/>
    <x v="0"/>
    <b v="0"/>
    <x v="1"/>
    <s v="USD"/>
    <b v="1"/>
    <n v="1438959600"/>
    <n v="1437754137"/>
    <b v="0"/>
    <n v="3"/>
    <b v="0"/>
    <n v="3"/>
    <n v="10.666666666666666"/>
    <x v="6"/>
    <s v="plays"/>
    <x v="1855"/>
    <d v="2015-08-07T15:00:00"/>
    <s v="theater/plays"/>
  </r>
  <r>
    <n v="1856"/>
    <s v="The 'Theater of Community' Tour"/>
    <s v="Unique  troupe will bring the wonder &amp; joy of Therapeutic Theater to  youth with severe multiple disabilities, &amp; adults with Alzheimers"/>
    <n v="1600"/>
    <n v="204"/>
    <x v="1"/>
    <x v="1"/>
    <x v="1"/>
    <x v="0"/>
    <x v="0"/>
    <b v="0"/>
    <x v="1"/>
    <s v="USD"/>
    <b v="1"/>
    <n v="1421410151"/>
    <n v="1418818151"/>
    <b v="0"/>
    <n v="8"/>
    <b v="0"/>
    <n v="13"/>
    <n v="25.5"/>
    <x v="6"/>
    <s v="plays"/>
    <x v="1856"/>
    <d v="2015-01-16T12:09:11"/>
    <s v="theater/plays"/>
  </r>
  <r>
    <n v="1857"/>
    <s v="A CRY FOR HELP"/>
    <s v="&quot;A Cry for Help is Riveting, Inspiring, and Mesmerizing. You will laugh, cry, and be thinking about your own Cry for Help&quot;"/>
    <n v="110000"/>
    <n v="20"/>
    <x v="1"/>
    <x v="1"/>
    <x v="1"/>
    <x v="0"/>
    <x v="0"/>
    <b v="0"/>
    <x v="1"/>
    <s v="USD"/>
    <b v="1"/>
    <n v="1428205247"/>
    <n v="1423024847"/>
    <b v="0"/>
    <n v="1"/>
    <b v="0"/>
    <n v="0"/>
    <n v="20"/>
    <x v="6"/>
    <s v="plays"/>
    <x v="1857"/>
    <d v="2015-04-05T03:40:47"/>
    <s v="theater/plays"/>
  </r>
  <r>
    <n v="1858"/>
    <s v="The Grouch Who Couldn't Steal Christmas"/>
    <s v="'The Grouch' is the perfect way to brighten up your Christmas. Full of love, laughs and some sheer calculated silliness, don't miss it!"/>
    <n v="2500"/>
    <n v="60"/>
    <x v="1"/>
    <x v="1"/>
    <x v="1"/>
    <x v="0"/>
    <x v="0"/>
    <b v="0"/>
    <x v="3"/>
    <s v="GBP"/>
    <b v="0"/>
    <n v="1440272093"/>
    <n v="1435088093"/>
    <b v="0"/>
    <n v="4"/>
    <b v="0"/>
    <n v="2"/>
    <n v="15"/>
    <x v="6"/>
    <s v="plays"/>
    <x v="1858"/>
    <d v="2015-08-22T19:34:53"/>
    <s v="theater/plays"/>
  </r>
  <r>
    <n v="1859"/>
    <s v="Live at the Speakeasy with Ryan Anderson"/>
    <s v="Live at the Speakeasy with Ryan Anderson is a local talk show! Showcasing local artist, special guest, and talented bands."/>
    <n v="2000"/>
    <n v="730"/>
    <x v="1"/>
    <x v="1"/>
    <x v="1"/>
    <x v="0"/>
    <x v="0"/>
    <b v="0"/>
    <x v="1"/>
    <s v="USD"/>
    <b v="1"/>
    <n v="1413953940"/>
    <n v="1410141900"/>
    <b v="0"/>
    <n v="8"/>
    <b v="0"/>
    <n v="37"/>
    <n v="91.25"/>
    <x v="6"/>
    <s v="plays"/>
    <x v="1859"/>
    <d v="2014-10-22T04:59:00"/>
    <s v="theater/plays"/>
  </r>
  <r>
    <n v="1860"/>
    <s v="LOPE ENAMORADO"/>
    <s v="Proyecto teatral dirigido por MartÃ­n Acosta que habla y reflexiona sobre el amor y su naturaleza."/>
    <n v="30000"/>
    <n v="800"/>
    <x v="1"/>
    <x v="1"/>
    <x v="1"/>
    <x v="0"/>
    <x v="0"/>
    <b v="0"/>
    <x v="12"/>
    <s v="MXN"/>
    <b v="1"/>
    <n v="1482108350"/>
    <n v="1479516350"/>
    <b v="0"/>
    <n v="1"/>
    <b v="0"/>
    <n v="3"/>
    <n v="800"/>
    <x v="6"/>
    <s v="plays"/>
    <x v="1860"/>
    <d v="2016-12-19T00:45:50"/>
    <s v="theater/plays"/>
  </r>
  <r>
    <n v="1861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x v="1"/>
    <x v="0"/>
    <x v="0"/>
    <b v="0"/>
    <x v="3"/>
    <s v="GBP"/>
    <b v="0"/>
    <n v="1488271860"/>
    <n v="1484484219"/>
    <b v="0"/>
    <n v="5"/>
    <b v="0"/>
    <n v="11"/>
    <n v="80"/>
    <x v="6"/>
    <s v="plays"/>
    <x v="1861"/>
    <d v="2017-02-28T08:51:00"/>
    <s v="theater/plays"/>
  </r>
  <r>
    <n v="1862"/>
    <s v="And There Was War! Major Theatre Production"/>
    <s v="And There Was War is a play, a biblical narrative deeply entrenched in the concepts of the great controversy between Good and Evil!"/>
    <n v="10000"/>
    <n v="0"/>
    <x v="1"/>
    <x v="1"/>
    <x v="1"/>
    <x v="0"/>
    <x v="0"/>
    <b v="0"/>
    <x v="3"/>
    <s v="GBP"/>
    <b v="0"/>
    <n v="1454284500"/>
    <n v="1449431237"/>
    <b v="0"/>
    <n v="0"/>
    <b v="0"/>
    <n v="0"/>
    <e v="#DIV/0!"/>
    <x v="6"/>
    <s v="plays"/>
    <x v="1862"/>
    <d v="2016-01-31T23:55:00"/>
    <s v="theater/plays"/>
  </r>
  <r>
    <n v="1863"/>
    <s v="Life is simple"/>
    <s v="Community Youth play, written by and performed by the youth about finding joy in the simple things in life"/>
    <n v="75000"/>
    <n v="0"/>
    <x v="1"/>
    <x v="1"/>
    <x v="1"/>
    <x v="0"/>
    <x v="0"/>
    <b v="0"/>
    <x v="1"/>
    <s v="USD"/>
    <b v="1"/>
    <n v="1465060797"/>
    <n v="1462468797"/>
    <b v="0"/>
    <n v="0"/>
    <b v="0"/>
    <n v="0"/>
    <e v="#DIV/0!"/>
    <x v="6"/>
    <s v="plays"/>
    <x v="1863"/>
    <d v="2016-06-04T17:19:57"/>
    <s v="theater/plays"/>
  </r>
  <r>
    <n v="1864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x v="1"/>
    <x v="0"/>
    <x v="0"/>
    <b v="0"/>
    <x v="1"/>
    <s v="USD"/>
    <b v="1"/>
    <n v="1472847873"/>
    <n v="1468959873"/>
    <b v="0"/>
    <n v="1"/>
    <b v="0"/>
    <n v="1"/>
    <n v="50"/>
    <x v="6"/>
    <s v="plays"/>
    <x v="1864"/>
    <d v="2016-09-02T20:24:33"/>
    <s v="theater/plays"/>
  </r>
  <r>
    <n v="1865"/>
    <s v="America is at the Mall: A Play in Three Acts"/>
    <s v="How does war change a family?  A peek into one family's kitchen as their soldier fights in Iraq."/>
    <n v="270"/>
    <n v="0"/>
    <x v="1"/>
    <x v="1"/>
    <x v="1"/>
    <x v="0"/>
    <x v="0"/>
    <b v="0"/>
    <x v="1"/>
    <s v="USD"/>
    <b v="1"/>
    <n v="1414205990"/>
    <n v="1413341990"/>
    <b v="0"/>
    <n v="0"/>
    <b v="0"/>
    <n v="0"/>
    <e v="#DIV/0!"/>
    <x v="6"/>
    <s v="plays"/>
    <x v="1865"/>
    <d v="2014-10-25T02:59:50"/>
    <s v="theater/plays"/>
  </r>
  <r>
    <n v="1866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x v="1"/>
    <x v="0"/>
    <x v="0"/>
    <b v="0"/>
    <x v="1"/>
    <s v="USD"/>
    <b v="1"/>
    <n v="1485380482"/>
    <n v="1482788482"/>
    <b v="0"/>
    <n v="0"/>
    <b v="0"/>
    <n v="0"/>
    <e v="#DIV/0!"/>
    <x v="6"/>
    <s v="plays"/>
    <x v="1866"/>
    <d v="2017-01-25T21:41:22"/>
    <s v="theater/plays"/>
  </r>
  <r>
    <n v="1867"/>
    <s v="4th Wall Theatre Project"/>
    <s v="Local Community theater to get up and running in the Idaho Falls area. Something new, something different!"/>
    <n v="500"/>
    <n v="137"/>
    <x v="1"/>
    <x v="1"/>
    <x v="1"/>
    <x v="0"/>
    <x v="0"/>
    <b v="0"/>
    <x v="1"/>
    <s v="USD"/>
    <b v="1"/>
    <n v="1463343673"/>
    <n v="1460751673"/>
    <b v="0"/>
    <n v="6"/>
    <b v="0"/>
    <n v="27"/>
    <n v="22.833333333333332"/>
    <x v="6"/>
    <s v="plays"/>
    <x v="1867"/>
    <d v="2016-05-15T20:21:13"/>
    <s v="theater/plays"/>
  </r>
  <r>
    <n v="1868"/>
    <s v="Weather Men"/>
    <s v="Weather Men is a play, written by Nathan Black.  A comedy/drama that explores the question of 'why people stay together?'"/>
    <n v="1000"/>
    <n v="100"/>
    <x v="1"/>
    <x v="1"/>
    <x v="1"/>
    <x v="0"/>
    <x v="0"/>
    <b v="0"/>
    <x v="1"/>
    <s v="USD"/>
    <b v="1"/>
    <n v="1440613920"/>
    <n v="1435953566"/>
    <b v="0"/>
    <n v="6"/>
    <b v="0"/>
    <n v="10"/>
    <n v="16.666666666666668"/>
    <x v="6"/>
    <s v="plays"/>
    <x v="1868"/>
    <d v="2015-08-26T18:32:00"/>
    <s v="theater/plays"/>
  </r>
  <r>
    <n v="1869"/>
    <s v="PETER PAN - a new play by Ebony Rattle"/>
    <s v="PETER PAN, written by Ebony Rattle, is a new retelling of the classic play by J.M. Barrie about a boy who refused to grow up."/>
    <n v="3000"/>
    <n v="641"/>
    <x v="1"/>
    <x v="1"/>
    <x v="1"/>
    <x v="0"/>
    <x v="0"/>
    <b v="0"/>
    <x v="5"/>
    <s v="AUD"/>
    <b v="1"/>
    <n v="1477550434"/>
    <n v="1474958434"/>
    <b v="0"/>
    <n v="14"/>
    <b v="0"/>
    <n v="21"/>
    <n v="45.785714285714285"/>
    <x v="6"/>
    <s v="plays"/>
    <x v="1869"/>
    <d v="2016-10-27T06:40:34"/>
    <s v="theater/plays"/>
  </r>
  <r>
    <n v="1870"/>
    <s v="Â¡LlÃ©vame!"/>
    <s v="Buscamos finalizar el proceso de producciÃ³n de un espectÃ¡culo de payaso y con Ã©l, activar espacios pÃºblicos para la escena clown."/>
    <n v="33000"/>
    <n v="2300"/>
    <x v="1"/>
    <x v="1"/>
    <x v="1"/>
    <x v="0"/>
    <x v="0"/>
    <b v="0"/>
    <x v="12"/>
    <s v="MXN"/>
    <b v="1"/>
    <n v="1482711309"/>
    <n v="1479860109"/>
    <b v="0"/>
    <n v="6"/>
    <b v="0"/>
    <n v="7"/>
    <n v="383.33333333333331"/>
    <x v="6"/>
    <s v="plays"/>
    <x v="1870"/>
    <d v="2016-12-26T00:15:09"/>
    <s v="theater/plays"/>
  </r>
  <r>
    <n v="1871"/>
    <s v="David Facer, Paradox Magic"/>
    <s v="No magic show has ever integrated theatre arts like this.  World of Paradox is designed for all audiences and is interactive in nature."/>
    <n v="5000"/>
    <n v="3530"/>
    <x v="1"/>
    <x v="1"/>
    <x v="1"/>
    <x v="0"/>
    <x v="0"/>
    <b v="0"/>
    <x v="1"/>
    <s v="USD"/>
    <b v="1"/>
    <n v="1427936400"/>
    <n v="1424221866"/>
    <b v="0"/>
    <n v="33"/>
    <b v="0"/>
    <n v="71"/>
    <n v="106.96969696969697"/>
    <x v="6"/>
    <s v="plays"/>
    <x v="1871"/>
    <d v="2015-04-02T01:00:00"/>
    <s v="theater/plays"/>
  </r>
  <r>
    <n v="1872"/>
    <s v="Sacrifice"/>
    <s v="A new dramatic comedy dealing with a father's unwillingness to let go of his past causes major problems for the future of his daughter."/>
    <n v="2000"/>
    <n v="41"/>
    <x v="1"/>
    <x v="1"/>
    <x v="1"/>
    <x v="0"/>
    <x v="0"/>
    <b v="0"/>
    <x v="1"/>
    <s v="USD"/>
    <b v="1"/>
    <n v="1411596001"/>
    <n v="1409608801"/>
    <b v="0"/>
    <n v="4"/>
    <b v="0"/>
    <n v="2"/>
    <n v="10.25"/>
    <x v="6"/>
    <s v="plays"/>
    <x v="1872"/>
    <d v="2014-09-24T22:00:01"/>
    <s v="theater/plays"/>
  </r>
  <r>
    <n v="1873"/>
    <s v="The Black Woman's Attitude Stage Play"/>
    <s v="We are producing and directing a stage play that will focus on relationships and the stereotypes/truths that prohibit growth."/>
    <n v="3000"/>
    <n v="59"/>
    <x v="1"/>
    <x v="1"/>
    <x v="1"/>
    <x v="0"/>
    <x v="0"/>
    <b v="0"/>
    <x v="1"/>
    <s v="USD"/>
    <b v="1"/>
    <n v="1488517200"/>
    <n v="1485909937"/>
    <b v="0"/>
    <n v="1"/>
    <b v="0"/>
    <n v="2"/>
    <n v="59"/>
    <x v="6"/>
    <s v="plays"/>
    <x v="1873"/>
    <d v="2017-03-03T05:00:00"/>
    <s v="theater/plays"/>
  </r>
  <r>
    <n v="1874"/>
    <s v="Jack the Lad"/>
    <s v="Jack the Lad - a new play that explores how far the boundaries of friendship will stretch when morality and loyalties clash."/>
    <n v="500"/>
    <n v="0"/>
    <x v="1"/>
    <x v="1"/>
    <x v="1"/>
    <x v="0"/>
    <x v="0"/>
    <b v="0"/>
    <x v="3"/>
    <s v="GBP"/>
    <b v="0"/>
    <n v="1448805404"/>
    <n v="1446209804"/>
    <b v="0"/>
    <n v="0"/>
    <b v="0"/>
    <n v="0"/>
    <e v="#DIV/0!"/>
    <x v="6"/>
    <s v="plays"/>
    <x v="1874"/>
    <d v="2015-11-29T13:56:44"/>
    <s v="theater/plays"/>
  </r>
  <r>
    <n v="1875"/>
    <s v="Take Tartuffe to Edinburgh Fringe Festival!"/>
    <s v="Set in the height of sex, drugs and rock 'n' roll this production is an exciting new take on Moliere's classic! Performing with SpaceUK"/>
    <n v="300"/>
    <n v="86"/>
    <x v="1"/>
    <x v="1"/>
    <x v="1"/>
    <x v="0"/>
    <x v="0"/>
    <b v="0"/>
    <x v="3"/>
    <s v="GBP"/>
    <b v="0"/>
    <n v="1469113351"/>
    <n v="1463929351"/>
    <b v="0"/>
    <n v="6"/>
    <b v="0"/>
    <n v="29"/>
    <n v="14.333333333333334"/>
    <x v="6"/>
    <s v="plays"/>
    <x v="1875"/>
    <d v="2016-07-21T15:02:31"/>
    <s v="theater/plays"/>
  </r>
  <r>
    <n v="1876"/>
    <s v="REBORN IN LOVE"/>
    <s v="REBORN IN LOVE is the sequel to REBORN FROM ABOVE: A Tale of Eternal Love.  This is part two, of a One-Act play series."/>
    <n v="3000"/>
    <n v="94"/>
    <x v="1"/>
    <x v="1"/>
    <x v="1"/>
    <x v="0"/>
    <x v="0"/>
    <b v="0"/>
    <x v="1"/>
    <s v="USD"/>
    <b v="1"/>
    <n v="1424747740"/>
    <n v="1422155740"/>
    <b v="0"/>
    <n v="6"/>
    <b v="0"/>
    <n v="3"/>
    <n v="15.666666666666666"/>
    <x v="6"/>
    <s v="plays"/>
    <x v="1876"/>
    <d v="2015-02-24T03:15:40"/>
    <s v="theater/plays"/>
  </r>
  <r>
    <n v="1877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"/>
    <x v="1"/>
    <x v="0"/>
    <x v="0"/>
    <b v="0"/>
    <x v="15"/>
    <s v="EUR"/>
    <b v="0"/>
    <n v="1456617600"/>
    <n v="1454280186"/>
    <b v="0"/>
    <n v="1"/>
    <b v="0"/>
    <n v="0"/>
    <n v="1"/>
    <x v="6"/>
    <s v="plays"/>
    <x v="1877"/>
    <d v="2016-02-28T00:00:00"/>
    <s v="theater/plays"/>
  </r>
  <r>
    <n v="1878"/>
    <s v="The Toy Box by Anthony H. Wallace"/>
    <s v="A family oriented play about Christians &amp; the sins they live with, portrayed by &quot;puppets and toys&quot; at Queensbury Theater in Houston."/>
    <n v="1500"/>
    <n v="3"/>
    <x v="1"/>
    <x v="1"/>
    <x v="1"/>
    <x v="0"/>
    <x v="0"/>
    <b v="0"/>
    <x v="1"/>
    <s v="USD"/>
    <b v="1"/>
    <n v="1452234840"/>
    <n v="1450619123"/>
    <b v="0"/>
    <n v="3"/>
    <b v="0"/>
    <n v="0"/>
    <n v="1"/>
    <x v="6"/>
    <s v="plays"/>
    <x v="1878"/>
    <d v="2016-01-08T06:34:00"/>
    <s v="theater/plays"/>
  </r>
  <r>
    <n v="1879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x v="0"/>
    <x v="1"/>
    <x v="0"/>
    <b v="0"/>
    <x v="1"/>
    <s v="USD"/>
    <b v="1"/>
    <n v="1490752800"/>
    <n v="1486522484"/>
    <b v="0"/>
    <n v="884"/>
    <b v="0"/>
    <n v="101"/>
    <n v="74.575090497737563"/>
    <x v="3"/>
    <s v="faith"/>
    <x v="1879"/>
    <d v="2017-03-29T02:00:00"/>
    <s v="music/faith"/>
  </r>
  <r>
    <n v="1880"/>
    <s v="Looking Up &amp; Holding On CD Project - Christian songwriter"/>
    <s v="Christian singer-wongerwriter searching for funding to record CD of original Christian music."/>
    <n v="6000"/>
    <n v="0"/>
    <x v="2"/>
    <x v="1"/>
    <x v="0"/>
    <x v="1"/>
    <x v="0"/>
    <b v="0"/>
    <x v="1"/>
    <s v="USD"/>
    <b v="1"/>
    <n v="1492142860"/>
    <n v="1486962460"/>
    <b v="0"/>
    <n v="0"/>
    <b v="0"/>
    <n v="0"/>
    <e v="#DIV/0!"/>
    <x v="3"/>
    <s v="faith"/>
    <x v="1880"/>
    <d v="2017-04-14T04:07:40"/>
    <s v="music/faith"/>
  </r>
  <r>
    <n v="1881"/>
    <s v="Manman doudou tÃ©moignage d'une mÃ¨re Album"/>
    <s v="Rendre tÃ©moignage de ce que Dieu fait chaque jour pour moi et venir en  aide  aux autres, c'est  mon but."/>
    <n v="3500"/>
    <n v="760"/>
    <x v="2"/>
    <x v="1"/>
    <x v="0"/>
    <x v="1"/>
    <x v="0"/>
    <b v="0"/>
    <x v="7"/>
    <s v="EUR"/>
    <b v="0"/>
    <n v="1491590738"/>
    <n v="1489517138"/>
    <b v="0"/>
    <n v="10"/>
    <b v="0"/>
    <n v="22"/>
    <n v="76"/>
    <x v="3"/>
    <s v="faith"/>
    <x v="1881"/>
    <d v="2017-04-07T18:45:38"/>
    <s v="music/faith"/>
  </r>
  <r>
    <n v="1882"/>
    <s v="Goodness &amp; Mercy EP - Marty Mikles"/>
    <s v="New Music from Marty Mikles!  A new EP all about God's Goodness &amp; Mercy."/>
    <n v="8000"/>
    <n v="8730"/>
    <x v="2"/>
    <x v="1"/>
    <x v="0"/>
    <x v="1"/>
    <x v="0"/>
    <b v="0"/>
    <x v="1"/>
    <s v="USD"/>
    <b v="1"/>
    <n v="1489775641"/>
    <n v="1487360041"/>
    <b v="0"/>
    <n v="101"/>
    <b v="0"/>
    <n v="109"/>
    <n v="86.43564356435644"/>
    <x v="3"/>
    <s v="faith"/>
    <x v="1882"/>
    <d v="2017-03-17T18:34:01"/>
    <s v="music/faith"/>
  </r>
  <r>
    <n v="1883"/>
    <s v="Help Support Brad Dassey's Music"/>
    <s v="My name is Brad Dassey.  I've been composing and making music for 18 years now.  I want to get my music out there even further."/>
    <n v="350"/>
    <n v="360"/>
    <x v="2"/>
    <x v="1"/>
    <x v="0"/>
    <x v="1"/>
    <x v="0"/>
    <b v="0"/>
    <x v="1"/>
    <s v="USD"/>
    <b v="1"/>
    <n v="1490331623"/>
    <n v="1487743223"/>
    <b v="0"/>
    <n v="15"/>
    <b v="0"/>
    <n v="103"/>
    <n v="24"/>
    <x v="3"/>
    <s v="faith"/>
    <x v="1883"/>
    <d v="2017-03-24T05:00:23"/>
    <s v="music/faith"/>
  </r>
  <r>
    <n v="1884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1"/>
    <x v="0"/>
    <x v="1"/>
    <x v="0"/>
    <b v="0"/>
    <x v="2"/>
    <s v="CAD"/>
    <b v="1"/>
    <n v="1493320519"/>
    <n v="1488140119"/>
    <b v="0"/>
    <n v="1"/>
    <b v="0"/>
    <n v="0"/>
    <n v="18"/>
    <x v="3"/>
    <s v="faith"/>
    <x v="1884"/>
    <d v="2017-04-27T19:15:19"/>
    <s v="music/faith"/>
  </r>
  <r>
    <n v="1885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x v="0"/>
    <x v="1"/>
    <x v="0"/>
    <b v="0"/>
    <x v="1"/>
    <s v="USD"/>
    <b v="1"/>
    <n v="1491855300"/>
    <n v="1488935245"/>
    <b v="0"/>
    <n v="39"/>
    <b v="0"/>
    <n v="31"/>
    <n v="80.128205128205124"/>
    <x v="3"/>
    <s v="faith"/>
    <x v="1885"/>
    <d v="2017-04-10T20:15:00"/>
    <s v="music/faith"/>
  </r>
  <r>
    <n v="1886"/>
    <s v="Christofer Scott: Dive In EP"/>
    <s v="Professionally recording a worship and contemporary Christian music album that connects to people and connects their heart to God."/>
    <n v="4000"/>
    <n v="1772"/>
    <x v="2"/>
    <x v="1"/>
    <x v="0"/>
    <x v="1"/>
    <x v="0"/>
    <b v="0"/>
    <x v="1"/>
    <s v="USD"/>
    <b v="1"/>
    <n v="1491738594"/>
    <n v="1489150194"/>
    <b v="0"/>
    <n v="7"/>
    <b v="0"/>
    <n v="44"/>
    <n v="253.14285714285714"/>
    <x v="3"/>
    <s v="faith"/>
    <x v="1886"/>
    <d v="2017-04-09T11:49:54"/>
    <s v="music/faith"/>
  </r>
  <r>
    <n v="1887"/>
    <s v="Fly Away"/>
    <s v="Praising the Living God in the second half of life."/>
    <n v="2400"/>
    <n v="2400"/>
    <x v="2"/>
    <x v="1"/>
    <x v="0"/>
    <x v="1"/>
    <x v="0"/>
    <b v="0"/>
    <x v="1"/>
    <s v="USD"/>
    <b v="1"/>
    <n v="1489700230"/>
    <n v="1487111830"/>
    <b v="0"/>
    <n v="14"/>
    <b v="0"/>
    <n v="100"/>
    <n v="171.42857142857142"/>
    <x v="3"/>
    <s v="faith"/>
    <x v="1887"/>
    <d v="2017-03-16T21:37:10"/>
    <s v="music/faith"/>
  </r>
  <r>
    <n v="1888"/>
    <s v="NewKings Album &quot;Rise Up&quot;"/>
    <s v="Our newest project! We are hard at it trying to bring music that uplifts the spirit, and tells a story of life-changing love."/>
    <n v="2500"/>
    <n v="635"/>
    <x v="2"/>
    <x v="1"/>
    <x v="0"/>
    <x v="1"/>
    <x v="0"/>
    <b v="0"/>
    <x v="1"/>
    <s v="USD"/>
    <b v="1"/>
    <n v="1491470442"/>
    <n v="1488882042"/>
    <b v="0"/>
    <n v="11"/>
    <b v="0"/>
    <n v="25"/>
    <n v="57.727272727272727"/>
    <x v="3"/>
    <s v="faith"/>
    <x v="1888"/>
    <d v="2017-04-06T09:20:42"/>
    <s v="music/faith"/>
  </r>
  <r>
    <n v="1889"/>
    <s v="Sing Like You Were Meant To!"/>
    <s v="TUV Online is making highly effective vocal training available &amp; affordable to churches, worship leaders and singers around the world!"/>
    <n v="30000"/>
    <n v="10042"/>
    <x v="2"/>
    <x v="1"/>
    <x v="0"/>
    <x v="1"/>
    <x v="0"/>
    <b v="0"/>
    <x v="1"/>
    <s v="USD"/>
    <b v="1"/>
    <n v="1491181200"/>
    <n v="1488387008"/>
    <b v="0"/>
    <n v="38"/>
    <b v="0"/>
    <n v="33"/>
    <n v="264.26315789473682"/>
    <x v="3"/>
    <s v="faith"/>
    <x v="1889"/>
    <d v="2017-04-03T01:00:00"/>
    <s v="music/faith"/>
  </r>
  <r>
    <n v="1890"/>
    <s v="Get Your Hopes Up"/>
    <s v="After 3 years.....It's time for some new music! Album #2 is in motion and I can't wait to share it with all of you!"/>
    <n v="5000"/>
    <n v="2390"/>
    <x v="2"/>
    <x v="1"/>
    <x v="0"/>
    <x v="1"/>
    <x v="0"/>
    <b v="0"/>
    <x v="1"/>
    <s v="USD"/>
    <b v="1"/>
    <n v="1490572740"/>
    <n v="1487734667"/>
    <b v="0"/>
    <n v="15"/>
    <b v="0"/>
    <n v="48"/>
    <n v="159.33333333333334"/>
    <x v="3"/>
    <s v="faith"/>
    <x v="1890"/>
    <d v="2017-03-26T23:59:00"/>
    <s v="music/faith"/>
  </r>
  <r>
    <n v="1891"/>
    <s v="Debut Studio EP // Sam Hibbard"/>
    <s v="Creating and playing music is what i love. I long to produce &amp; release fresh, raw and relevant songs that come straight from the heart."/>
    <n v="3000"/>
    <n v="280"/>
    <x v="2"/>
    <x v="1"/>
    <x v="0"/>
    <x v="1"/>
    <x v="0"/>
    <b v="0"/>
    <x v="3"/>
    <s v="GBP"/>
    <b v="0"/>
    <n v="1491768000"/>
    <n v="1489097112"/>
    <b v="0"/>
    <n v="8"/>
    <b v="0"/>
    <n v="9"/>
    <n v="35"/>
    <x v="3"/>
    <s v="faith"/>
    <x v="1891"/>
    <d v="2017-04-09T20:00:00"/>
    <s v="music/faith"/>
  </r>
  <r>
    <n v="1892"/>
    <s v="Thundercreek Studios"/>
    <s v="Hey all I'm building out my Christian Recording studio in a new building. I have the building but lack the funds to build it out!!!"/>
    <n v="10000"/>
    <n v="5"/>
    <x v="2"/>
    <x v="1"/>
    <x v="0"/>
    <x v="1"/>
    <x v="0"/>
    <b v="0"/>
    <x v="1"/>
    <s v="USD"/>
    <b v="1"/>
    <n v="1490589360"/>
    <n v="1488038674"/>
    <b v="0"/>
    <n v="1"/>
    <b v="0"/>
    <n v="0"/>
    <n v="5"/>
    <x v="3"/>
    <s v="faith"/>
    <x v="1892"/>
    <d v="2017-03-27T04:36:00"/>
    <s v="music/faith"/>
  </r>
  <r>
    <n v="1893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x v="0"/>
    <x v="1"/>
    <x v="0"/>
    <b v="0"/>
    <x v="1"/>
    <s v="USD"/>
    <b v="1"/>
    <n v="1491786000"/>
    <n v="1488847514"/>
    <b v="0"/>
    <n v="23"/>
    <b v="0"/>
    <n v="12"/>
    <n v="61.086956521739133"/>
    <x v="3"/>
    <s v="faith"/>
    <x v="1893"/>
    <d v="2017-04-10T01:00:00"/>
    <s v="music/faith"/>
  </r>
  <r>
    <n v="1894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x v="0"/>
    <x v="1"/>
    <x v="0"/>
    <b v="0"/>
    <x v="1"/>
    <s v="USD"/>
    <b v="1"/>
    <n v="1491007211"/>
    <n v="1488418811"/>
    <b v="0"/>
    <n v="0"/>
    <b v="0"/>
    <n v="0"/>
    <e v="#DIV/0!"/>
    <x v="3"/>
    <s v="faith"/>
    <x v="1894"/>
    <d v="2017-04-01T00:40:11"/>
    <s v="music/faith"/>
  </r>
  <r>
    <n v="1895"/>
    <s v="Undivided Heart - a worship album by John Gabriel Arends"/>
    <s v="You can help create an awesome new worship album and in return get exclusive rewards ONLY for backers of this project."/>
    <n v="12500"/>
    <n v="2526"/>
    <x v="2"/>
    <x v="1"/>
    <x v="0"/>
    <x v="1"/>
    <x v="0"/>
    <b v="0"/>
    <x v="1"/>
    <s v="USD"/>
    <b v="1"/>
    <n v="1491781648"/>
    <n v="1489193248"/>
    <b v="0"/>
    <n v="22"/>
    <b v="0"/>
    <n v="20"/>
    <n v="114.81818181818181"/>
    <x v="3"/>
    <s v="faith"/>
    <x v="1895"/>
    <d v="2017-04-09T23:47:28"/>
    <s v="music/faith"/>
  </r>
  <r>
    <n v="1896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x v="0"/>
    <x v="1"/>
    <x v="0"/>
    <b v="0"/>
    <x v="1"/>
    <s v="USD"/>
    <b v="1"/>
    <n v="1490499180"/>
    <n v="1488430760"/>
    <b v="0"/>
    <n v="0"/>
    <b v="0"/>
    <n v="0"/>
    <e v="#DIV/0!"/>
    <x v="3"/>
    <s v="faith"/>
    <x v="1896"/>
    <d v="2017-03-26T03:33:00"/>
    <s v="music/faith"/>
  </r>
  <r>
    <n v="1897"/>
    <s v="THE WORSHIP ALBUM!"/>
    <s v="Friends! Will you help me create a new worship album??! I want this album to give God the worship he deserves and draw people to Him."/>
    <n v="5105"/>
    <n v="216"/>
    <x v="2"/>
    <x v="1"/>
    <x v="0"/>
    <x v="1"/>
    <x v="0"/>
    <b v="0"/>
    <x v="1"/>
    <s v="USD"/>
    <b v="1"/>
    <n v="1491943445"/>
    <n v="1489351445"/>
    <b v="0"/>
    <n v="4"/>
    <b v="0"/>
    <n v="4"/>
    <n v="54"/>
    <x v="3"/>
    <s v="faith"/>
    <x v="1897"/>
    <d v="2017-04-11T20:44:05"/>
    <s v="music/faith"/>
  </r>
  <r>
    <n v="1898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x v="0"/>
    <x v="1"/>
    <x v="0"/>
    <b v="0"/>
    <x v="1"/>
    <s v="USD"/>
    <b v="1"/>
    <n v="1491019200"/>
    <n v="1488418990"/>
    <b v="0"/>
    <n v="79"/>
    <b v="0"/>
    <n v="26"/>
    <n v="65.974683544303801"/>
    <x v="3"/>
    <s v="faith"/>
    <x v="1898"/>
    <d v="2017-04-01T04:00:00"/>
    <s v="music/faith"/>
  </r>
  <r>
    <n v="1899"/>
    <s v="WienerWÃ¼rze"/>
    <s v="Universal organic liquid seasoning brewed all natural from lupine, oat, salt and water for soups, salads, stews and more"/>
    <n v="10557"/>
    <n v="4130"/>
    <x v="2"/>
    <x v="1"/>
    <x v="0"/>
    <x v="1"/>
    <x v="0"/>
    <b v="0"/>
    <x v="17"/>
    <s v="EUR"/>
    <b v="0"/>
    <n v="1491282901"/>
    <n v="1488694501"/>
    <b v="0"/>
    <n v="64"/>
    <b v="0"/>
    <n v="39"/>
    <n v="64.53125"/>
    <x v="5"/>
    <s v="small batch"/>
    <x v="1899"/>
    <d v="2017-04-04T05:15:01"/>
    <s v="food/small batch"/>
  </r>
  <r>
    <n v="1900"/>
    <s v="Jen bakes shortbread needs a commercial kitchen!"/>
    <s v="Jen bakes shortbread is a small batch, all natural shortbread cookie business looking for smart funding to grow!"/>
    <n v="2700"/>
    <n v="85"/>
    <x v="2"/>
    <x v="1"/>
    <x v="0"/>
    <x v="1"/>
    <x v="0"/>
    <b v="0"/>
    <x v="1"/>
    <s v="USD"/>
    <b v="1"/>
    <n v="1491769769"/>
    <n v="1489181369"/>
    <b v="0"/>
    <n v="4"/>
    <b v="0"/>
    <n v="3"/>
    <n v="21.25"/>
    <x v="5"/>
    <s v="small batch"/>
    <x v="1900"/>
    <d v="2017-04-09T20:29:29"/>
    <s v="food/small batch"/>
  </r>
  <r>
    <n v="1901"/>
    <s v="Beef Sticks, the Ultimate Protein Snack"/>
    <s v="You can never go wrong with a Beef Stick, great taste with no fillers and can easily goes with you everywhere."/>
    <n v="250"/>
    <n v="120"/>
    <x v="2"/>
    <x v="1"/>
    <x v="0"/>
    <x v="1"/>
    <x v="0"/>
    <b v="0"/>
    <x v="1"/>
    <s v="USD"/>
    <b v="1"/>
    <n v="1490033247"/>
    <n v="1489428447"/>
    <b v="0"/>
    <n v="4"/>
    <b v="0"/>
    <n v="48"/>
    <n v="30"/>
    <x v="5"/>
    <s v="small batch"/>
    <x v="1901"/>
    <d v="2017-03-20T18:07:27"/>
    <s v="food/small batch"/>
  </r>
  <r>
    <n v="1902"/>
    <s v="Pies not Lies"/>
    <s v="A city centre shop selling great locally made food with room to chat and learn about eachother."/>
    <n v="7500"/>
    <n v="1555"/>
    <x v="2"/>
    <x v="1"/>
    <x v="0"/>
    <x v="1"/>
    <x v="0"/>
    <b v="0"/>
    <x v="3"/>
    <s v="GBP"/>
    <b v="0"/>
    <n v="1490559285"/>
    <n v="1487970885"/>
    <b v="0"/>
    <n v="61"/>
    <b v="0"/>
    <n v="21"/>
    <n v="25.491803278688526"/>
    <x v="5"/>
    <s v="small batch"/>
    <x v="1902"/>
    <d v="2017-03-26T20:14:45"/>
    <s v="food/small batch"/>
  </r>
  <r>
    <n v="1903"/>
    <s v="MAGA Private Label Spicy Sauce"/>
    <s v="Do you like to Maga? Do you like hot sauce as spicy as your memes? Do you like sexy frogs? Of course you do were all adults here."/>
    <n v="1000"/>
    <n v="80"/>
    <x v="2"/>
    <x v="1"/>
    <x v="0"/>
    <x v="1"/>
    <x v="0"/>
    <b v="0"/>
    <x v="1"/>
    <s v="USD"/>
    <b v="1"/>
    <n v="1490830331"/>
    <n v="1488241931"/>
    <b v="0"/>
    <n v="7"/>
    <b v="0"/>
    <n v="8"/>
    <n v="11.428571428571429"/>
    <x v="5"/>
    <s v="small batch"/>
    <x v="1903"/>
    <d v="2017-03-29T23:32:11"/>
    <s v="food/small batch"/>
  </r>
  <r>
    <n v="1904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x v="0"/>
    <x v="1"/>
    <x v="0"/>
    <b v="0"/>
    <x v="1"/>
    <s v="USD"/>
    <b v="1"/>
    <n v="1493571600"/>
    <n v="1489106948"/>
    <b v="0"/>
    <n v="1"/>
    <b v="0"/>
    <n v="1"/>
    <n v="108"/>
    <x v="5"/>
    <s v="small batch"/>
    <x v="1904"/>
    <d v="2017-04-30T17:00:00"/>
    <s v="food/small batch"/>
  </r>
  <r>
    <n v="1905"/>
    <s v="Support Circus Factory's new training space in Cork"/>
    <s v="We have been working extra hard to get our new training space ready and with a little extra help we hope to dream big for the future!"/>
    <n v="3400"/>
    <n v="1570"/>
    <x v="2"/>
    <x v="1"/>
    <x v="0"/>
    <x v="1"/>
    <x v="0"/>
    <b v="0"/>
    <x v="15"/>
    <s v="EUR"/>
    <b v="0"/>
    <n v="1491586534"/>
    <n v="1488911734"/>
    <b v="0"/>
    <n v="46"/>
    <b v="0"/>
    <n v="46"/>
    <n v="34.130434782608695"/>
    <x v="6"/>
    <s v="spaces"/>
    <x v="1905"/>
    <d v="2017-04-07T17:35:34"/>
    <s v="theater/spaces"/>
  </r>
  <r>
    <n v="1906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x v="0"/>
    <x v="1"/>
    <x v="0"/>
    <b v="0"/>
    <x v="1"/>
    <s v="USD"/>
    <b v="1"/>
    <n v="1491416077"/>
    <n v="1488827677"/>
    <b v="1"/>
    <n v="26"/>
    <b v="0"/>
    <n v="34"/>
    <n v="132.34615384615384"/>
    <x v="6"/>
    <s v="spaces"/>
    <x v="1906"/>
    <d v="2017-04-05T18:14:37"/>
    <s v="theater/spaces"/>
  </r>
  <r>
    <n v="1907"/>
    <s v="Bisagra Teatro: Foro Multidisciplinario"/>
    <s v="Â¡Tu nuevo espacio cultural multidisciplinario en el centro de Pachuca, Hidalgo"/>
    <n v="40000"/>
    <n v="41500"/>
    <x v="2"/>
    <x v="1"/>
    <x v="0"/>
    <x v="1"/>
    <x v="0"/>
    <b v="0"/>
    <x v="12"/>
    <s v="MXN"/>
    <b v="1"/>
    <n v="1490196830"/>
    <n v="1485016430"/>
    <b v="0"/>
    <n v="45"/>
    <b v="0"/>
    <n v="104"/>
    <n v="922.22222222222217"/>
    <x v="6"/>
    <s v="spaces"/>
    <x v="1907"/>
    <d v="2017-03-22T15:33:50"/>
    <s v="theater/spaces"/>
  </r>
  <r>
    <n v="1908"/>
    <s v="Little Red Brick House"/>
    <s v="We plan to rescue, relocate, and repurpose, a historic Little Red Brick House, to be incorporated into a riverfront amphitheater."/>
    <n v="19000"/>
    <n v="1145"/>
    <x v="2"/>
    <x v="1"/>
    <x v="0"/>
    <x v="1"/>
    <x v="0"/>
    <b v="0"/>
    <x v="1"/>
    <s v="USD"/>
    <b v="1"/>
    <n v="1491421314"/>
    <n v="1487709714"/>
    <b v="0"/>
    <n v="7"/>
    <b v="0"/>
    <n v="6"/>
    <n v="163.57142857142858"/>
    <x v="6"/>
    <s v="spaces"/>
    <x v="1908"/>
    <d v="2017-04-05T19:41:54"/>
    <s v="theater/spaces"/>
  </r>
  <r>
    <n v="1909"/>
    <s v="Fischer Theatre Marquee"/>
    <s v="Help light the lights at the historic Fischer Theatre in Danville, IL."/>
    <n v="16500"/>
    <n v="1739"/>
    <x v="2"/>
    <x v="1"/>
    <x v="0"/>
    <x v="1"/>
    <x v="0"/>
    <b v="0"/>
    <x v="1"/>
    <s v="USD"/>
    <b v="1"/>
    <n v="1490389158"/>
    <n v="1486504758"/>
    <b v="0"/>
    <n v="8"/>
    <b v="0"/>
    <n v="11"/>
    <n v="217.375"/>
    <x v="6"/>
    <s v="spaces"/>
    <x v="1909"/>
    <d v="2017-03-24T20:59:18"/>
    <s v="theater/spaces"/>
  </r>
  <r>
    <n v="1910"/>
    <s v="Casablanca - The Gin Joint Cut (The Play)"/>
    <s v="Bring Morag Fullarton's fun-loving spoof and homage of the classic and timeless film, 'Casablanca', to the stage in New York City."/>
    <n v="15000"/>
    <n v="16291"/>
    <x v="2"/>
    <x v="1"/>
    <x v="0"/>
    <x v="1"/>
    <x v="0"/>
    <b v="0"/>
    <x v="1"/>
    <s v="USD"/>
    <b v="1"/>
    <n v="1489690141"/>
    <n v="1487101741"/>
    <b v="0"/>
    <n v="117"/>
    <b v="0"/>
    <n v="109"/>
    <n v="139.23931623931625"/>
    <x v="6"/>
    <s v="plays"/>
    <x v="1910"/>
    <d v="2017-03-16T18:49:01"/>
    <s v="theater/plays"/>
  </r>
  <r>
    <n v="1911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x v="0"/>
    <x v="1"/>
    <x v="0"/>
    <b v="0"/>
    <x v="1"/>
    <s v="USD"/>
    <b v="1"/>
    <n v="1492542819"/>
    <n v="1489090419"/>
    <b v="0"/>
    <n v="1"/>
    <b v="0"/>
    <n v="1"/>
    <n v="10"/>
    <x v="6"/>
    <s v="plays"/>
    <x v="1911"/>
    <d v="2017-04-18T19:13:39"/>
    <s v="theater/plays"/>
  </r>
  <r>
    <n v="1912"/>
    <s v="MEDEA | A New Vision"/>
    <s v="A shockingly relevant modern take on a 2,000-year-old tragedy that confronts current gender politics."/>
    <n v="10000"/>
    <n v="375"/>
    <x v="2"/>
    <x v="1"/>
    <x v="0"/>
    <x v="1"/>
    <x v="0"/>
    <b v="0"/>
    <x v="1"/>
    <s v="USD"/>
    <b v="1"/>
    <n v="1492145940"/>
    <n v="1489504916"/>
    <b v="0"/>
    <n v="4"/>
    <b v="0"/>
    <n v="4"/>
    <n v="93.75"/>
    <x v="6"/>
    <s v="plays"/>
    <x v="1912"/>
    <d v="2017-04-14T04:59:00"/>
    <s v="theater/plays"/>
  </r>
  <r>
    <n v="1913"/>
    <s v="SNAKE EYES"/>
    <s v="A Staged Reading of &quot;Snake Eyes,&quot; a new play by Alex Rafala"/>
    <n v="4100"/>
    <n v="645"/>
    <x v="2"/>
    <x v="1"/>
    <x v="0"/>
    <x v="1"/>
    <x v="0"/>
    <b v="0"/>
    <x v="1"/>
    <s v="USD"/>
    <b v="1"/>
    <n v="1491656045"/>
    <n v="1489067645"/>
    <b v="0"/>
    <n v="12"/>
    <b v="0"/>
    <n v="16"/>
    <n v="53.75"/>
    <x v="6"/>
    <s v="plays"/>
    <x v="1913"/>
    <d v="2017-04-08T12:54:05"/>
    <s v="theater/plays"/>
  </r>
  <r>
    <n v="1914"/>
    <s v="A Bite of a Snake Play"/>
    <s v="Smells Like Money, Drips Like Honey, Taste Like Mocha, Better Run AWAY"/>
    <n v="30000"/>
    <n v="10"/>
    <x v="2"/>
    <x v="1"/>
    <x v="0"/>
    <x v="1"/>
    <x v="0"/>
    <b v="0"/>
    <x v="1"/>
    <s v="USD"/>
    <b v="1"/>
    <n v="1492759460"/>
    <n v="1487579060"/>
    <b v="0"/>
    <n v="1"/>
    <b v="0"/>
    <n v="0"/>
    <n v="10"/>
    <x v="6"/>
    <s v="plays"/>
    <x v="1914"/>
    <d v="2017-04-21T07:24:20"/>
    <s v="theater/plays"/>
  </r>
  <r>
    <n v="1915"/>
    <s v="Hell Has No Fury by TwentySomething @ Edinburgh Fringe"/>
    <s v="TwentySomething is taking Hell Has No Fury to Edinburgh! _x000a_We're looking for your support to get us there."/>
    <n v="500"/>
    <n v="540"/>
    <x v="2"/>
    <x v="1"/>
    <x v="0"/>
    <x v="1"/>
    <x v="0"/>
    <b v="0"/>
    <x v="3"/>
    <s v="GBP"/>
    <b v="0"/>
    <n v="1490358834"/>
    <n v="1487770434"/>
    <b v="0"/>
    <n v="16"/>
    <b v="0"/>
    <n v="108"/>
    <n v="33.75"/>
    <x v="6"/>
    <s v="plays"/>
    <x v="1915"/>
    <d v="2017-03-24T12:33:54"/>
    <s v="theater/plays"/>
  </r>
  <r>
    <n v="1916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x v="0"/>
    <x v="1"/>
    <x v="0"/>
    <b v="0"/>
    <x v="3"/>
    <s v="GBP"/>
    <b v="0"/>
    <n v="1490631419"/>
    <n v="1488820619"/>
    <b v="0"/>
    <n v="12"/>
    <b v="0"/>
    <n v="23"/>
    <n v="18.75"/>
    <x v="6"/>
    <s v="plays"/>
    <x v="1916"/>
    <d v="2017-03-27T16:16:59"/>
    <s v="theater/plays"/>
  </r>
  <r>
    <n v="1917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x v="0"/>
    <x v="1"/>
    <x v="0"/>
    <b v="0"/>
    <x v="1"/>
    <s v="USD"/>
    <b v="1"/>
    <n v="1491277121"/>
    <n v="1489376321"/>
    <b v="0"/>
    <n v="7"/>
    <b v="0"/>
    <n v="21"/>
    <n v="23.142857142857142"/>
    <x v="6"/>
    <s v="plays"/>
    <x v="1917"/>
    <d v="2017-04-04T03:38:41"/>
    <s v="theater/plays"/>
  </r>
  <r>
    <n v="1918"/>
    <s v="Heroines"/>
    <s v="Help emberfly theatre put on their first production Heroines and pay our actors and creative team! Follow us @emberflytheatre"/>
    <n v="500"/>
    <n v="639"/>
    <x v="2"/>
    <x v="1"/>
    <x v="0"/>
    <x v="1"/>
    <x v="0"/>
    <b v="0"/>
    <x v="3"/>
    <s v="GBP"/>
    <b v="0"/>
    <n v="1491001140"/>
    <n v="1487847954"/>
    <b v="0"/>
    <n v="22"/>
    <b v="0"/>
    <n v="128"/>
    <n v="29.045454545454547"/>
    <x v="6"/>
    <s v="plays"/>
    <x v="1918"/>
    <d v="2017-03-31T22:59:00"/>
    <s v="theater/plays"/>
  </r>
  <r>
    <n v="1919"/>
    <s v="Richard III - Presented by REBATEnsemble/Theatre Off Jackson"/>
    <s v="Set in 1930s Chinatown, evocative of old world South Jackson Street during the Jazz era."/>
    <n v="1500"/>
    <n v="50"/>
    <x v="2"/>
    <x v="1"/>
    <x v="0"/>
    <x v="1"/>
    <x v="0"/>
    <b v="0"/>
    <x v="1"/>
    <s v="USD"/>
    <b v="1"/>
    <n v="1493838720"/>
    <n v="1489439669"/>
    <b v="0"/>
    <n v="1"/>
    <b v="0"/>
    <n v="3"/>
    <n v="50"/>
    <x v="6"/>
    <s v="plays"/>
    <x v="1919"/>
    <d v="2017-05-03T19:12:00"/>
    <s v="theater/plays"/>
  </r>
  <r>
    <n v="1920"/>
    <s v="Our Country's Good"/>
    <s v="A UWE Drama Society adaptation of Timberlake Wertenbaker's play. Funding needed for costumes/props to make the show a success. Thanks."/>
    <n v="200"/>
    <n v="0"/>
    <x v="2"/>
    <x v="1"/>
    <x v="0"/>
    <x v="1"/>
    <x v="0"/>
    <b v="0"/>
    <x v="3"/>
    <s v="GBP"/>
    <b v="0"/>
    <n v="1491233407"/>
    <n v="1489591807"/>
    <b v="0"/>
    <n v="0"/>
    <b v="0"/>
    <n v="0"/>
    <e v="#DIV/0!"/>
    <x v="6"/>
    <s v="plays"/>
    <x v="1920"/>
    <d v="2017-04-03T15:30:07"/>
    <s v="theater/plays"/>
  </r>
  <r>
    <n v="1921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"/>
    <x v="0"/>
    <x v="1"/>
    <x v="0"/>
    <b v="0"/>
    <x v="12"/>
    <s v="MXN"/>
    <b v="1"/>
    <n v="1490416380"/>
    <n v="1487485760"/>
    <b v="0"/>
    <n v="6"/>
    <b v="0"/>
    <n v="5"/>
    <n v="450"/>
    <x v="6"/>
    <s v="plays"/>
    <x v="1921"/>
    <d v="2017-03-25T04:33:00"/>
    <s v="theater/plays"/>
  </r>
  <r>
    <n v="1922"/>
    <s v="ReminiSens Restaurant &amp; Theatre in Versailles"/>
    <s v="ReminiSens offers an Enchanting Time Travel experience: have diner at the court of Versailles and interact with the nobles of the time!"/>
    <n v="10000"/>
    <n v="96"/>
    <x v="2"/>
    <x v="1"/>
    <x v="0"/>
    <x v="1"/>
    <x v="0"/>
    <b v="0"/>
    <x v="7"/>
    <s v="EUR"/>
    <b v="0"/>
    <n v="1491581703"/>
    <n v="1488993303"/>
    <b v="0"/>
    <n v="4"/>
    <b v="0"/>
    <n v="1"/>
    <n v="24"/>
    <x v="6"/>
    <s v="plays"/>
    <x v="1922"/>
    <d v="2017-04-07T16:15:03"/>
    <s v="theater/plays"/>
  </r>
  <r>
    <n v="1923"/>
    <s v="GUTS: Black Comedy"/>
    <s v="We are a theatre society from the Groningen University in the Netherlands. _x000a_We would be more than happy for some help funding the play."/>
    <n v="500"/>
    <n v="258"/>
    <x v="2"/>
    <x v="1"/>
    <x v="0"/>
    <x v="1"/>
    <x v="0"/>
    <b v="0"/>
    <x v="6"/>
    <s v="EUR"/>
    <b v="0"/>
    <n v="1492372800"/>
    <n v="1488823488"/>
    <b v="0"/>
    <n v="8"/>
    <b v="0"/>
    <n v="52"/>
    <n v="32.25"/>
    <x v="6"/>
    <s v="plays"/>
    <x v="1923"/>
    <d v="2017-04-16T20:00:00"/>
    <s v="theater/plays"/>
  </r>
  <r>
    <n v="1924"/>
    <s v="The Pendulum Swings UK Theatre Tour/EdFringe"/>
    <s v="Our aim is to deliver a powerful piece of theatre to audiences across the UK, including Edinburgh Fringe (2017)."/>
    <n v="2750"/>
    <n v="45"/>
    <x v="2"/>
    <x v="1"/>
    <x v="0"/>
    <x v="1"/>
    <x v="0"/>
    <b v="0"/>
    <x v="3"/>
    <s v="GBP"/>
    <b v="0"/>
    <n v="1489922339"/>
    <n v="1487333939"/>
    <b v="0"/>
    <n v="3"/>
    <b v="0"/>
    <n v="2"/>
    <n v="15"/>
    <x v="6"/>
    <s v="plays"/>
    <x v="1924"/>
    <d v="2017-03-19T11:18:59"/>
    <s v="theater/plays"/>
  </r>
  <r>
    <n v="1925"/>
    <s v="This is Living by Liam Borrett"/>
    <s v="THE POIGNANT EXPLORATION OF WHAT IT MEANS TO SAY GOODBYE._x000a_Stripped Raw brings Liam Borrett's debut play 'This is Living' to Wiltshire."/>
    <n v="700"/>
    <n v="0"/>
    <x v="2"/>
    <x v="1"/>
    <x v="0"/>
    <x v="1"/>
    <x v="0"/>
    <b v="0"/>
    <x v="3"/>
    <s v="GBP"/>
    <b v="0"/>
    <n v="1491726956"/>
    <n v="1489480556"/>
    <b v="0"/>
    <n v="0"/>
    <b v="0"/>
    <n v="0"/>
    <e v="#DIV/0!"/>
    <x v="6"/>
    <s v="plays"/>
    <x v="1925"/>
    <d v="2017-04-09T08:35:56"/>
    <s v="theater/plays"/>
  </r>
  <r>
    <n v="1926"/>
    <s v="Benghazi Bergen-Belsen"/>
    <s v="Two women, one love, one must die: a multicultural cast in a play about the denied holocaust of Libyan Jews. Premieres in March in NYC"/>
    <n v="10000"/>
    <n v="7540"/>
    <x v="2"/>
    <x v="1"/>
    <x v="0"/>
    <x v="1"/>
    <x v="0"/>
    <b v="0"/>
    <x v="1"/>
    <s v="USD"/>
    <b v="1"/>
    <n v="1489903200"/>
    <n v="1488459307"/>
    <b v="0"/>
    <n v="30"/>
    <b v="0"/>
    <n v="75"/>
    <n v="251.33333333333334"/>
    <x v="6"/>
    <s v="plays"/>
    <x v="1926"/>
    <d v="2017-03-19T06:00:00"/>
    <s v="theater/plays"/>
  </r>
  <r>
    <n v="1927"/>
    <s v="Arlington's 1st Dinner Theatre"/>
    <s v="Dominion Theatre Company is the first community dinner theatre  to be established in Arlington TX."/>
    <n v="25000"/>
    <n v="0"/>
    <x v="2"/>
    <x v="1"/>
    <x v="0"/>
    <x v="1"/>
    <x v="0"/>
    <b v="0"/>
    <x v="1"/>
    <s v="USD"/>
    <b v="1"/>
    <n v="1490659134"/>
    <n v="1485478734"/>
    <b v="0"/>
    <n v="0"/>
    <b v="0"/>
    <n v="0"/>
    <e v="#DIV/0!"/>
    <x v="6"/>
    <s v="plays"/>
    <x v="1927"/>
    <d v="2017-03-27T23:58:54"/>
    <s v="theater/plays"/>
  </r>
  <r>
    <n v="1928"/>
    <s v="SoÃ±Ã© una ciudad amurallada"/>
    <s v="Somos... Podemos... Amamos... Nuestra muralla, nuestra utopÃ­a. Que el amor sea el lÃ­mite"/>
    <n v="50000"/>
    <n v="5250"/>
    <x v="2"/>
    <x v="1"/>
    <x v="0"/>
    <x v="1"/>
    <x v="0"/>
    <b v="0"/>
    <x v="12"/>
    <s v="MXN"/>
    <b v="1"/>
    <n v="1492356166"/>
    <n v="1488471766"/>
    <b v="0"/>
    <n v="12"/>
    <b v="0"/>
    <n v="11"/>
    <n v="437.5"/>
    <x v="6"/>
    <s v="plays"/>
    <x v="1928"/>
    <d v="2017-04-16T15:22:46"/>
    <s v="theater/plays"/>
  </r>
  <r>
    <n v="1929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x v="0"/>
    <x v="0"/>
    <x v="1"/>
    <b v="0"/>
    <x v="1"/>
    <s v="USD"/>
    <b v="1"/>
    <n v="1437620400"/>
    <n v="1434931811"/>
    <b v="0"/>
    <n v="182"/>
    <b v="1"/>
    <n v="137"/>
    <n v="63.917582417582416"/>
    <x v="0"/>
    <s v="television"/>
    <x v="1929"/>
    <d v="2015-07-23T03:00:00"/>
    <s v="film &amp; video/television"/>
  </r>
  <r>
    <n v="1930"/>
    <s v="FannibalFest Fan Convention"/>
    <s v="A Hannibal TV Show Fan Convention and Art Collective"/>
    <n v="10275"/>
    <n v="14653"/>
    <x v="3"/>
    <x v="1"/>
    <x v="0"/>
    <x v="0"/>
    <x v="1"/>
    <b v="0"/>
    <x v="1"/>
    <s v="USD"/>
    <b v="1"/>
    <n v="1488464683"/>
    <n v="1485872683"/>
    <b v="0"/>
    <n v="79"/>
    <b v="1"/>
    <n v="143"/>
    <n v="185.48101265822785"/>
    <x v="0"/>
    <s v="television"/>
    <x v="1930"/>
    <d v="2017-03-02T14:24:43"/>
    <s v="film &amp; video/television"/>
  </r>
  <r>
    <n v="1931"/>
    <s v="Charlie teaser completion"/>
    <s v="Completion fund for post-production for teaser of British crime/drama tv series about a girl who sells morals for money"/>
    <n v="500"/>
    <n v="525"/>
    <x v="3"/>
    <x v="1"/>
    <x v="0"/>
    <x v="0"/>
    <x v="1"/>
    <b v="0"/>
    <x v="3"/>
    <s v="GBP"/>
    <b v="0"/>
    <n v="1455555083"/>
    <n v="1454691083"/>
    <b v="0"/>
    <n v="35"/>
    <b v="1"/>
    <n v="105"/>
    <n v="15"/>
    <x v="0"/>
    <s v="television"/>
    <x v="1931"/>
    <d v="2016-02-15T16:51:23"/>
    <s v="film &amp; video/television"/>
  </r>
  <r>
    <n v="1932"/>
    <s v="Unsure/Positive: A Dramedy Series About Life with HIV"/>
    <s v="We already produced the *very* beginning of this story. Help us to see it through?"/>
    <n v="10000"/>
    <n v="10390"/>
    <x v="3"/>
    <x v="1"/>
    <x v="0"/>
    <x v="0"/>
    <x v="1"/>
    <b v="0"/>
    <x v="1"/>
    <s v="USD"/>
    <b v="1"/>
    <n v="1407414107"/>
    <n v="1404822107"/>
    <b v="0"/>
    <n v="150"/>
    <b v="1"/>
    <n v="104"/>
    <n v="69.266666666666666"/>
    <x v="0"/>
    <s v="television"/>
    <x v="1932"/>
    <d v="2014-08-07T12:21:47"/>
    <s v="film &amp; video/television"/>
  </r>
  <r>
    <n v="1933"/>
    <s v="Party Monsters"/>
    <s v="19th centuryâ€™s most notorious literary characters, out of step with the times, find comradery as roommates in modern day Los Angeles."/>
    <n v="44000"/>
    <n v="54116.28"/>
    <x v="3"/>
    <x v="1"/>
    <x v="0"/>
    <x v="0"/>
    <x v="1"/>
    <b v="0"/>
    <x v="1"/>
    <s v="USD"/>
    <b v="1"/>
    <n v="1450555279"/>
    <n v="1447963279"/>
    <b v="0"/>
    <n v="284"/>
    <b v="1"/>
    <n v="123"/>
    <n v="190.55028169014085"/>
    <x v="0"/>
    <s v="television"/>
    <x v="1933"/>
    <d v="2015-12-19T20:01:19"/>
    <s v="film &amp; video/television"/>
  </r>
  <r>
    <n v="1934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x v="0"/>
    <x v="0"/>
    <x v="1"/>
    <b v="0"/>
    <x v="1"/>
    <s v="USD"/>
    <b v="1"/>
    <n v="1469770500"/>
    <n v="1468362207"/>
    <b v="0"/>
    <n v="47"/>
    <b v="1"/>
    <n v="110"/>
    <n v="93.40425531914893"/>
    <x v="0"/>
    <s v="television"/>
    <x v="1934"/>
    <d v="2016-07-29T05:35:00"/>
    <s v="film &amp; video/television"/>
  </r>
  <r>
    <n v="1935"/>
    <s v="POINT HOPE"/>
    <s v="The story of &quot;Point Hope&quot; will honor, respect, and share the beauty and traditions of the Alaska Natives in Point Hope, AK: the Inupiat"/>
    <n v="8000"/>
    <n v="8519"/>
    <x v="3"/>
    <x v="1"/>
    <x v="0"/>
    <x v="0"/>
    <x v="1"/>
    <b v="0"/>
    <x v="1"/>
    <s v="USD"/>
    <b v="1"/>
    <n v="1402710250"/>
    <n v="1401846250"/>
    <b v="0"/>
    <n v="58"/>
    <b v="1"/>
    <n v="106"/>
    <n v="146.87931034482759"/>
    <x v="0"/>
    <s v="television"/>
    <x v="1935"/>
    <d v="2014-06-14T01:44:10"/>
    <s v="film &amp; video/television"/>
  </r>
  <r>
    <n v="1936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x v="0"/>
    <x v="0"/>
    <x v="1"/>
    <b v="0"/>
    <x v="1"/>
    <s v="USD"/>
    <b v="1"/>
    <n v="1467680867"/>
    <n v="1464224867"/>
    <b v="0"/>
    <n v="57"/>
    <b v="1"/>
    <n v="101"/>
    <n v="159.82456140350877"/>
    <x v="0"/>
    <s v="television"/>
    <x v="1936"/>
    <d v="2016-07-05T01:07:47"/>
    <s v="film &amp; video/television"/>
  </r>
  <r>
    <n v="1937"/>
    <s v="Sizzling in the Kitchen Flynn Style"/>
    <s v="Help us raise the funds to film our pilot episode!"/>
    <n v="3500"/>
    <n v="3501.52"/>
    <x v="3"/>
    <x v="1"/>
    <x v="0"/>
    <x v="0"/>
    <x v="1"/>
    <b v="0"/>
    <x v="1"/>
    <s v="USD"/>
    <b v="1"/>
    <n v="1460754000"/>
    <n v="1460155212"/>
    <b v="0"/>
    <n v="12"/>
    <b v="1"/>
    <n v="100"/>
    <n v="291.79333333333335"/>
    <x v="0"/>
    <s v="television"/>
    <x v="1937"/>
    <d v="2016-04-15T21:00:00"/>
    <s v="film &amp; video/television"/>
  </r>
  <r>
    <n v="1938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x v="0"/>
    <x v="0"/>
    <x v="1"/>
    <b v="0"/>
    <x v="1"/>
    <s v="USD"/>
    <b v="1"/>
    <n v="1460860144"/>
    <n v="1458268144"/>
    <b v="0"/>
    <n v="20"/>
    <b v="1"/>
    <n v="126"/>
    <n v="31.499500000000001"/>
    <x v="0"/>
    <s v="television"/>
    <x v="1938"/>
    <d v="2016-04-17T02:29:04"/>
    <s v="film &amp; video/television"/>
  </r>
  <r>
    <n v="1939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x v="0"/>
    <x v="0"/>
    <x v="1"/>
    <b v="0"/>
    <x v="1"/>
    <s v="USD"/>
    <b v="1"/>
    <n v="1403660279"/>
    <n v="1400636279"/>
    <b v="0"/>
    <n v="19"/>
    <b v="1"/>
    <n v="101"/>
    <n v="158.68421052631578"/>
    <x v="0"/>
    <s v="television"/>
    <x v="1939"/>
    <d v="2014-06-25T01:37:59"/>
    <s v="film &amp; video/television"/>
  </r>
  <r>
    <n v="1940"/>
    <s v="2016 TAPR DCC Video on HamRadioNow"/>
    <s v="HamRadioNow will produce YouTube video of the complete 2016 ARRL &amp; TAPR Amateur Radio (Ham Radio) Digital Communications Conference"/>
    <n v="5000"/>
    <n v="6025"/>
    <x v="3"/>
    <x v="1"/>
    <x v="0"/>
    <x v="0"/>
    <x v="1"/>
    <b v="0"/>
    <x v="1"/>
    <s v="USD"/>
    <b v="1"/>
    <n v="1471834800"/>
    <n v="1469126462"/>
    <b v="0"/>
    <n v="75"/>
    <b v="1"/>
    <n v="121"/>
    <n v="80.333333333333329"/>
    <x v="0"/>
    <s v="television"/>
    <x v="1940"/>
    <d v="2016-08-22T03:00:00"/>
    <s v="film &amp; video/television"/>
  </r>
  <r>
    <n v="1941"/>
    <s v="Spinward Traveller (T.V. Pilot)"/>
    <s v="Spinward Traveller is based on the award winning role-playing game. Launch your imagination into the Traveller universe at Jump 6."/>
    <n v="30000"/>
    <n v="49588"/>
    <x v="3"/>
    <x v="1"/>
    <x v="0"/>
    <x v="0"/>
    <x v="1"/>
    <b v="0"/>
    <x v="1"/>
    <s v="USD"/>
    <b v="1"/>
    <n v="1405479600"/>
    <n v="1401642425"/>
    <b v="0"/>
    <n v="827"/>
    <b v="1"/>
    <n v="165"/>
    <n v="59.961305925030231"/>
    <x v="0"/>
    <s v="television"/>
    <x v="1941"/>
    <d v="2014-07-16T03:00:00"/>
    <s v="film &amp; video/television"/>
  </r>
  <r>
    <n v="1942"/>
    <s v="Can't Go Home"/>
    <s v="A travel series hosted by touring musicians that profiles a different American city in each episode."/>
    <n v="3500"/>
    <n v="5599"/>
    <x v="3"/>
    <x v="1"/>
    <x v="0"/>
    <x v="0"/>
    <x v="1"/>
    <b v="0"/>
    <x v="1"/>
    <s v="USD"/>
    <b v="1"/>
    <n v="1466713620"/>
    <n v="1463588109"/>
    <b v="0"/>
    <n v="51"/>
    <b v="1"/>
    <n v="160"/>
    <n v="109.78431372549019"/>
    <x v="0"/>
    <s v="television"/>
    <x v="1942"/>
    <d v="2016-06-23T20:27:00"/>
    <s v="film &amp; video/television"/>
  </r>
  <r>
    <n v="1943"/>
    <s v="3010 | Sci-fi Series"/>
    <s v="A highly charged post apocalyptic sci fi series that pulls no punches!"/>
    <n v="6000"/>
    <n v="6056"/>
    <x v="3"/>
    <x v="1"/>
    <x v="0"/>
    <x v="0"/>
    <x v="1"/>
    <b v="0"/>
    <x v="5"/>
    <s v="AUD"/>
    <b v="1"/>
    <n v="1405259940"/>
    <n v="1403051888"/>
    <b v="0"/>
    <n v="41"/>
    <b v="1"/>
    <n v="101"/>
    <n v="147.70731707317074"/>
    <x v="0"/>
    <s v="television"/>
    <x v="1943"/>
    <d v="2014-07-13T13:59:00"/>
    <s v="film &amp; video/television"/>
  </r>
  <r>
    <n v="1944"/>
    <s v="Cien&amp;Cia"/>
    <s v="Cien&amp;Cia es un proyecto transmedia para televisiÃ³n; la finalidad de la venta de camisetas es financiar el reality (Factual)."/>
    <n v="2000"/>
    <n v="2132"/>
    <x v="3"/>
    <x v="1"/>
    <x v="0"/>
    <x v="0"/>
    <x v="1"/>
    <b v="0"/>
    <x v="14"/>
    <s v="EUR"/>
    <b v="0"/>
    <n v="1443384840"/>
    <n v="1441790658"/>
    <b v="0"/>
    <n v="98"/>
    <b v="1"/>
    <n v="107"/>
    <n v="21.755102040816325"/>
    <x v="0"/>
    <s v="television"/>
    <x v="1944"/>
    <d v="2015-09-27T20:14:00"/>
    <s v="film &amp; video/television"/>
  </r>
  <r>
    <n v="1945"/>
    <s v="ArtMoose TV Series"/>
    <s v="We want to create a Sizzle Reel to pitch a Reality TV Series to TV Executive starring artists Art Moose will use new artists each week."/>
    <n v="12000"/>
    <n v="12029"/>
    <x v="3"/>
    <x v="1"/>
    <x v="0"/>
    <x v="0"/>
    <x v="1"/>
    <b v="0"/>
    <x v="1"/>
    <s v="USD"/>
    <b v="1"/>
    <n v="1402896600"/>
    <n v="1398971211"/>
    <b v="0"/>
    <n v="70"/>
    <b v="1"/>
    <n v="100"/>
    <n v="171.84285714285716"/>
    <x v="0"/>
    <s v="television"/>
    <x v="1945"/>
    <d v="2014-06-16T05:30:00"/>
    <s v="film &amp; video/television"/>
  </r>
  <r>
    <n v="1946"/>
    <s v="Humble Pie"/>
    <s v="Uplifting English sitcom, a love letter to youthful exuberance that proves once and for all that none of us are ready for real life."/>
    <n v="1500"/>
    <n v="1510"/>
    <x v="3"/>
    <x v="1"/>
    <x v="0"/>
    <x v="0"/>
    <x v="1"/>
    <b v="0"/>
    <x v="3"/>
    <s v="GBP"/>
    <b v="0"/>
    <n v="1415126022"/>
    <n v="1412530422"/>
    <b v="0"/>
    <n v="36"/>
    <b v="1"/>
    <n v="101"/>
    <n v="41.944444444444443"/>
    <x v="0"/>
    <s v="television"/>
    <x v="1946"/>
    <d v="2014-11-04T18:33:42"/>
    <s v="film &amp; video/television"/>
  </r>
  <r>
    <n v="1947"/>
    <s v="Indian As Apple Pie TV"/>
    <s v="The Indian cooking show you crave: complete with cooking, travel to India, and loads of spicy inspiration with Anupy."/>
    <n v="30000"/>
    <n v="31896.33"/>
    <x v="3"/>
    <x v="1"/>
    <x v="0"/>
    <x v="0"/>
    <x v="1"/>
    <b v="0"/>
    <x v="1"/>
    <s v="USD"/>
    <b v="1"/>
    <n v="1410958856"/>
    <n v="1408366856"/>
    <b v="0"/>
    <n v="342"/>
    <b v="1"/>
    <n v="106"/>
    <n v="93.264122807017543"/>
    <x v="0"/>
    <s v="television"/>
    <x v="1947"/>
    <d v="2014-09-17T13:00:56"/>
    <s v="film &amp; video/television"/>
  </r>
  <r>
    <n v="1948"/>
    <s v="Brouhaha (an Original Sitcom)"/>
    <s v="Brouhaha chronicles the adventures of aspiring comedian and prolific hedonist Jenny Carmichael as she works at a clickbait website."/>
    <n v="850"/>
    <n v="1235"/>
    <x v="3"/>
    <x v="1"/>
    <x v="0"/>
    <x v="0"/>
    <x v="1"/>
    <b v="0"/>
    <x v="1"/>
    <s v="USD"/>
    <b v="1"/>
    <n v="1437420934"/>
    <n v="1434828934"/>
    <b v="0"/>
    <n v="22"/>
    <b v="1"/>
    <n v="145"/>
    <n v="56.136363636363633"/>
    <x v="0"/>
    <s v="television"/>
    <x v="1948"/>
    <d v="2015-07-20T19:35:34"/>
    <s v="film &amp; video/television"/>
  </r>
  <r>
    <n v="1949"/>
    <s v="Finding Kylie Hard Read Fund"/>
    <s v="Help us reach our goal &amp; pay the drama dept that is performing the hard read, which is set for October 2015."/>
    <n v="2000"/>
    <n v="2004"/>
    <x v="3"/>
    <x v="1"/>
    <x v="0"/>
    <x v="0"/>
    <x v="1"/>
    <b v="0"/>
    <x v="1"/>
    <s v="USD"/>
    <b v="1"/>
    <n v="1442167912"/>
    <n v="1436983912"/>
    <b v="0"/>
    <n v="25"/>
    <b v="1"/>
    <n v="100"/>
    <n v="80.16"/>
    <x v="0"/>
    <s v="television"/>
    <x v="1949"/>
    <d v="2015-09-13T18:11:52"/>
    <s v="film &amp; video/television"/>
  </r>
  <r>
    <n v="1950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x v="0"/>
    <x v="0"/>
    <x v="1"/>
    <b v="0"/>
    <x v="1"/>
    <s v="USD"/>
    <b v="1"/>
    <n v="1411743789"/>
    <n v="1409151789"/>
    <b v="0"/>
    <n v="101"/>
    <b v="1"/>
    <n v="109"/>
    <n v="199.9009900990099"/>
    <x v="0"/>
    <s v="television"/>
    <x v="1950"/>
    <d v="2014-09-26T15:03:09"/>
    <s v="film &amp; video/television"/>
  </r>
  <r>
    <n v="1951"/>
    <s v="CREATURES OF HABIT!"/>
    <s v="Meet Gary, and Troy: Two unlikely friends that investigate &quot;strange phenomenon&quot;."/>
    <n v="350"/>
    <n v="410"/>
    <x v="3"/>
    <x v="1"/>
    <x v="0"/>
    <x v="0"/>
    <x v="1"/>
    <b v="0"/>
    <x v="1"/>
    <s v="USD"/>
    <b v="1"/>
    <n v="1420099140"/>
    <n v="1418766740"/>
    <b v="0"/>
    <n v="8"/>
    <b v="1"/>
    <n v="117"/>
    <n v="51.25"/>
    <x v="0"/>
    <s v="television"/>
    <x v="1951"/>
    <d v="2015-01-01T07:59:00"/>
    <s v="film &amp; video/television"/>
  </r>
  <r>
    <n v="1952"/>
    <s v="Bad Boy of Beauty and Bride Crashers!"/>
    <s v="Lois and Berlin are the Lucy and Ricky of reality. You will go on  journey to reinvent beauty from the inside out. Be the star !"/>
    <n v="2000"/>
    <n v="2370"/>
    <x v="3"/>
    <x v="1"/>
    <x v="0"/>
    <x v="0"/>
    <x v="1"/>
    <b v="0"/>
    <x v="1"/>
    <s v="USD"/>
    <b v="1"/>
    <n v="1430407200"/>
    <n v="1428086501"/>
    <b v="0"/>
    <n v="23"/>
    <b v="1"/>
    <n v="119"/>
    <n v="103.04347826086956"/>
    <x v="0"/>
    <s v="television"/>
    <x v="1952"/>
    <d v="2015-04-30T15:20:00"/>
    <s v="film &amp; video/television"/>
  </r>
  <r>
    <n v="1953"/>
    <s v="Bring STL Up Late to TV"/>
    <s v="STL Up Late is a weekly late night comedy talk show for St. Louis television."/>
    <n v="35000"/>
    <n v="38082.69"/>
    <x v="3"/>
    <x v="1"/>
    <x v="0"/>
    <x v="0"/>
    <x v="1"/>
    <b v="0"/>
    <x v="1"/>
    <s v="USD"/>
    <b v="1"/>
    <n v="1442345940"/>
    <n v="1439494863"/>
    <b v="0"/>
    <n v="574"/>
    <b v="1"/>
    <n v="109"/>
    <n v="66.346149825783982"/>
    <x v="0"/>
    <s v="television"/>
    <x v="1953"/>
    <d v="2015-09-15T19:39:00"/>
    <s v="film &amp; video/television"/>
  </r>
  <r>
    <n v="1954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x v="0"/>
    <x v="0"/>
    <x v="1"/>
    <b v="0"/>
    <x v="1"/>
    <s v="USD"/>
    <b v="1"/>
    <n v="1452299761"/>
    <n v="1447115761"/>
    <b v="0"/>
    <n v="14"/>
    <b v="1"/>
    <n v="133"/>
    <n v="57.142857142857146"/>
    <x v="0"/>
    <s v="television"/>
    <x v="1954"/>
    <d v="2016-01-09T00:36:01"/>
    <s v="film &amp; video/television"/>
  </r>
  <r>
    <n v="1955"/>
    <s v="You, Me &amp; Sicily:  Part I Editing"/>
    <s v="Highlighting Sicily's points of light: its extraordinary people. Editing phase is now underway!!!"/>
    <n v="1250"/>
    <n v="1940"/>
    <x v="3"/>
    <x v="1"/>
    <x v="0"/>
    <x v="0"/>
    <x v="1"/>
    <b v="0"/>
    <x v="1"/>
    <s v="USD"/>
    <b v="1"/>
    <n v="1408278144"/>
    <n v="1404822144"/>
    <b v="0"/>
    <n v="19"/>
    <b v="1"/>
    <n v="155"/>
    <n v="102.10526315789474"/>
    <x v="0"/>
    <s v="television"/>
    <x v="1955"/>
    <d v="2014-08-17T12:22:24"/>
    <s v="film &amp; video/television"/>
  </r>
  <r>
    <n v="1956"/>
    <s v="B-Rabbit TV Comedy Pilot"/>
    <s v="B-Rabbit is a hilarious depiction of immigrating to New Zealand and the life you desperately tried to leave behind."/>
    <n v="20000"/>
    <n v="22345"/>
    <x v="3"/>
    <x v="1"/>
    <x v="0"/>
    <x v="0"/>
    <x v="1"/>
    <b v="0"/>
    <x v="9"/>
    <s v="NZD"/>
    <b v="1"/>
    <n v="1416113833"/>
    <n v="1413518233"/>
    <b v="0"/>
    <n v="150"/>
    <b v="1"/>
    <n v="112"/>
    <n v="148.96666666666667"/>
    <x v="0"/>
    <s v="television"/>
    <x v="1956"/>
    <d v="2014-11-16T04:57:13"/>
    <s v="film &amp; video/television"/>
  </r>
  <r>
    <n v="1957"/>
    <s v="John Earle Dog Training Concept Development Reel"/>
    <s v="John and Brian are on a quest to change people's lives and rehabilitate dogs."/>
    <n v="12000"/>
    <n v="12042"/>
    <x v="3"/>
    <x v="1"/>
    <x v="0"/>
    <x v="0"/>
    <x v="1"/>
    <b v="0"/>
    <x v="1"/>
    <s v="USD"/>
    <b v="1"/>
    <n v="1450307284"/>
    <n v="1447715284"/>
    <b v="0"/>
    <n v="71"/>
    <b v="1"/>
    <n v="100"/>
    <n v="169.6056338028169"/>
    <x v="0"/>
    <s v="television"/>
    <x v="1957"/>
    <d v="2015-12-16T23:08:04"/>
    <s v="film &amp; video/television"/>
  </r>
  <r>
    <n v="1958"/>
    <s v="The JOB Prelude."/>
    <s v="Genuine, no cliche Cop dramedy. Stories based on Adam's time as a Constable. What really goes on? Think you know the Police? Find out."/>
    <n v="3000"/>
    <n v="3700"/>
    <x v="3"/>
    <x v="1"/>
    <x v="0"/>
    <x v="0"/>
    <x v="1"/>
    <b v="0"/>
    <x v="3"/>
    <s v="GBP"/>
    <b v="0"/>
    <n v="1406045368"/>
    <n v="1403453368"/>
    <b v="0"/>
    <n v="117"/>
    <b v="1"/>
    <n v="123"/>
    <n v="31.623931623931625"/>
    <x v="0"/>
    <s v="television"/>
    <x v="1958"/>
    <d v="2014-07-22T16:09:28"/>
    <s v="film &amp; video/television"/>
  </r>
  <r>
    <n v="1959"/>
    <s v="Introverts Web Series"/>
    <s v="Comedy series about three introverted roommates coping with single life, secret resentments, and loudmouthed extroverts."/>
    <n v="4000"/>
    <n v="4051.99"/>
    <x v="3"/>
    <x v="1"/>
    <x v="0"/>
    <x v="0"/>
    <x v="1"/>
    <b v="0"/>
    <x v="1"/>
    <s v="USD"/>
    <b v="1"/>
    <n v="1408604515"/>
    <n v="1406012515"/>
    <b v="0"/>
    <n v="53"/>
    <b v="1"/>
    <n v="101"/>
    <n v="76.45264150943396"/>
    <x v="0"/>
    <s v="television"/>
    <x v="1959"/>
    <d v="2014-08-21T07:01:55"/>
    <s v="film &amp; video/television"/>
  </r>
  <r>
    <n v="1960"/>
    <s v="The Alan Katz Show"/>
    <s v="After a two-year hiatus, The Alan Katz Show is coming back! But it can't unless we can get a 16gb flash drive valued at $12.71!"/>
    <n v="13"/>
    <n v="13"/>
    <x v="3"/>
    <x v="1"/>
    <x v="0"/>
    <x v="0"/>
    <x v="1"/>
    <b v="0"/>
    <x v="1"/>
    <s v="USD"/>
    <b v="1"/>
    <n v="1453748434"/>
    <n v="1452193234"/>
    <b v="0"/>
    <n v="1"/>
    <b v="1"/>
    <n v="100"/>
    <n v="13"/>
    <x v="0"/>
    <s v="television"/>
    <x v="1960"/>
    <d v="2016-01-25T19:00:34"/>
    <s v="film &amp; video/television"/>
  </r>
  <r>
    <n v="1961"/>
    <s v="Over &amp; Out"/>
    <s v="Approaching a milestone birthday, Gail abandons her group of yuppie stay-at-home mom friends for the vibrant and rowdy gay community."/>
    <n v="28450"/>
    <n v="28520"/>
    <x v="3"/>
    <x v="1"/>
    <x v="0"/>
    <x v="0"/>
    <x v="1"/>
    <b v="0"/>
    <x v="1"/>
    <s v="USD"/>
    <b v="1"/>
    <n v="1463111940"/>
    <n v="1459523017"/>
    <b v="0"/>
    <n v="89"/>
    <b v="1"/>
    <n v="100"/>
    <n v="320.44943820224717"/>
    <x v="0"/>
    <s v="television"/>
    <x v="1961"/>
    <d v="2016-05-13T03:59:00"/>
    <s v="film &amp; video/television"/>
  </r>
  <r>
    <n v="1962"/>
    <s v="Imaginary Problems"/>
    <s v="3 best friends balance their work, personal and private lives while finding time for their imaginary friends (who are 3 puppets)."/>
    <n v="5250"/>
    <n v="5360"/>
    <x v="3"/>
    <x v="1"/>
    <x v="0"/>
    <x v="0"/>
    <x v="1"/>
    <b v="0"/>
    <x v="1"/>
    <s v="USD"/>
    <b v="1"/>
    <n v="1447001501"/>
    <n v="1444405901"/>
    <b v="0"/>
    <n v="64"/>
    <b v="1"/>
    <n v="102"/>
    <n v="83.75"/>
    <x v="0"/>
    <s v="television"/>
    <x v="1962"/>
    <d v="2015-11-08T16:51:41"/>
    <s v="film &amp; video/television"/>
  </r>
  <r>
    <n v="1963"/>
    <s v="#Josh: T.V. Show Sizzle Reel"/>
    <s v="A digitally dependent Josh, is forced to coexist with his promiscuous problematic cousin Wes, and face his fears of a human connection"/>
    <n v="2600"/>
    <n v="3392"/>
    <x v="3"/>
    <x v="1"/>
    <x v="0"/>
    <x v="0"/>
    <x v="1"/>
    <b v="0"/>
    <x v="1"/>
    <s v="USD"/>
    <b v="1"/>
    <n v="1407224601"/>
    <n v="1405928601"/>
    <b v="0"/>
    <n v="68"/>
    <b v="1"/>
    <n v="130"/>
    <n v="49.882352941176471"/>
    <x v="0"/>
    <s v="television"/>
    <x v="1963"/>
    <d v="2014-08-05T07:43:21"/>
    <s v="film &amp; video/television"/>
  </r>
  <r>
    <n v="1964"/>
    <s v="Why Adam? A TV show about the science behind everyday life!"/>
    <s v="Why Adam? is an independent TV show that explores concepts of basic science in everyday life."/>
    <n v="1000"/>
    <n v="1665"/>
    <x v="3"/>
    <x v="1"/>
    <x v="0"/>
    <x v="0"/>
    <x v="1"/>
    <b v="0"/>
    <x v="1"/>
    <s v="USD"/>
    <b v="1"/>
    <n v="1430179200"/>
    <n v="1428130814"/>
    <b v="0"/>
    <n v="28"/>
    <b v="1"/>
    <n v="167"/>
    <n v="59.464285714285715"/>
    <x v="0"/>
    <s v="television"/>
    <x v="1964"/>
    <d v="2015-04-28T00:00:00"/>
    <s v="film &amp; video/television"/>
  </r>
  <r>
    <n v="1965"/>
    <s v="THE LISTENING BOX"/>
    <s v="A modern day priest makes an unusual discovery, setting off a chain of events."/>
    <n v="6000"/>
    <n v="8529"/>
    <x v="3"/>
    <x v="1"/>
    <x v="0"/>
    <x v="0"/>
    <x v="1"/>
    <b v="0"/>
    <x v="1"/>
    <s v="USD"/>
    <b v="1"/>
    <n v="1428128525"/>
    <n v="1425540125"/>
    <b v="0"/>
    <n v="44"/>
    <b v="1"/>
    <n v="142"/>
    <n v="193.84090909090909"/>
    <x v="0"/>
    <s v="television"/>
    <x v="1965"/>
    <d v="2015-04-04T06:22:05"/>
    <s v="film &amp; video/television"/>
  </r>
  <r>
    <n v="1966"/>
    <s v="The Journey"/>
    <s v="Take an unscripted, real-time journey with Greg Aiello to the planet's wildest and most iconic places on this adventure travel TV show."/>
    <n v="22000"/>
    <n v="40357"/>
    <x v="3"/>
    <x v="1"/>
    <x v="0"/>
    <x v="0"/>
    <x v="1"/>
    <b v="0"/>
    <x v="1"/>
    <s v="USD"/>
    <b v="1"/>
    <n v="1425055079"/>
    <n v="1422463079"/>
    <b v="0"/>
    <n v="253"/>
    <b v="1"/>
    <n v="183"/>
    <n v="159.51383399209487"/>
    <x v="0"/>
    <s v="television"/>
    <x v="1966"/>
    <d v="2015-02-27T16:37:59"/>
    <s v="film &amp; video/television"/>
  </r>
  <r>
    <n v="1967"/>
    <s v="Brewz Brothers TV"/>
    <s v="A television show about three brothers from Chicago on a mission to discover and highlight the best breweries in America."/>
    <n v="2500"/>
    <n v="2751"/>
    <x v="3"/>
    <x v="1"/>
    <x v="0"/>
    <x v="0"/>
    <x v="1"/>
    <b v="0"/>
    <x v="1"/>
    <s v="USD"/>
    <b v="1"/>
    <n v="1368235344"/>
    <n v="1365643344"/>
    <b v="0"/>
    <n v="66"/>
    <b v="1"/>
    <n v="110"/>
    <n v="41.68181818181818"/>
    <x v="0"/>
    <s v="television"/>
    <x v="1967"/>
    <d v="2013-05-11T01:22:24"/>
    <s v="film &amp; video/television"/>
  </r>
  <r>
    <n v="1968"/>
    <s v="Deep Cuts - Series"/>
    <s v="Mystery-Drama Series. Following a shocking event, residents of a remote woodland community learn that some wounds never heal..."/>
    <n v="25000"/>
    <n v="32745"/>
    <x v="3"/>
    <x v="1"/>
    <x v="0"/>
    <x v="0"/>
    <x v="1"/>
    <b v="0"/>
    <x v="3"/>
    <s v="GBP"/>
    <b v="0"/>
    <n v="1401058740"/>
    <n v="1398388068"/>
    <b v="0"/>
    <n v="217"/>
    <b v="1"/>
    <n v="131"/>
    <n v="150.89861751152074"/>
    <x v="0"/>
    <s v="television"/>
    <x v="1968"/>
    <d v="2014-05-25T22:59:00"/>
    <s v="film &amp; video/television"/>
  </r>
  <r>
    <n v="1969"/>
    <s v="Regal Fare Season One"/>
    <s v="There is a cooking show in production that needs your help, a show about using local ingredients to create simple and elegant meals."/>
    <n v="2000"/>
    <n v="2027"/>
    <x v="3"/>
    <x v="1"/>
    <x v="0"/>
    <x v="0"/>
    <x v="1"/>
    <b v="0"/>
    <x v="1"/>
    <s v="USD"/>
    <b v="1"/>
    <n v="1403150400"/>
    <n v="1401426488"/>
    <b v="0"/>
    <n v="16"/>
    <b v="1"/>
    <n v="101"/>
    <n v="126.6875"/>
    <x v="0"/>
    <s v="television"/>
    <x v="1969"/>
    <d v="2014-06-19T04:00:00"/>
    <s v="film &amp; video/television"/>
  </r>
  <r>
    <n v="1970"/>
    <s v="Up on High Ground TV series"/>
    <s v="A TV series that takes place in a high school setting with religions,morals,&amp; ethics as a guiding message for students &amp; their families"/>
    <n v="2000"/>
    <n v="2000"/>
    <x v="3"/>
    <x v="1"/>
    <x v="0"/>
    <x v="0"/>
    <x v="1"/>
    <b v="0"/>
    <x v="1"/>
    <s v="USD"/>
    <b v="1"/>
    <n v="1412516354"/>
    <n v="1409924354"/>
    <b v="0"/>
    <n v="19"/>
    <b v="1"/>
    <n v="100"/>
    <n v="105.26315789473684"/>
    <x v="0"/>
    <s v="television"/>
    <x v="1970"/>
    <d v="2014-10-05T13:39:14"/>
    <s v="film &amp; video/television"/>
  </r>
  <r>
    <n v="1971"/>
    <s v="BROS TV Pilot (Iraq)"/>
    <s v="A show that explores the universal hospitality and shenanigans of BRO cultures in the most forbidden and unfamiliar places on earth!"/>
    <n v="14000"/>
    <n v="19860"/>
    <x v="3"/>
    <x v="1"/>
    <x v="0"/>
    <x v="0"/>
    <x v="1"/>
    <b v="0"/>
    <x v="1"/>
    <s v="USD"/>
    <b v="1"/>
    <n v="1419780026"/>
    <n v="1417188026"/>
    <b v="0"/>
    <n v="169"/>
    <b v="1"/>
    <n v="142"/>
    <n v="117.51479289940828"/>
    <x v="0"/>
    <s v="television"/>
    <x v="1971"/>
    <d v="2014-12-28T15:20:26"/>
    <s v="film &amp; video/television"/>
  </r>
  <r>
    <n v="1972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x v="0"/>
    <x v="0"/>
    <x v="1"/>
    <b v="0"/>
    <x v="1"/>
    <s v="USD"/>
    <b v="1"/>
    <n v="1405209600"/>
    <n v="1402599486"/>
    <b v="0"/>
    <n v="263"/>
    <b v="1"/>
    <n v="309"/>
    <n v="117.36121673003802"/>
    <x v="0"/>
    <s v="television"/>
    <x v="1972"/>
    <d v="2014-07-13T00:00:00"/>
    <s v="film &amp; video/television"/>
  </r>
  <r>
    <n v="1973"/>
    <s v="BIG WHISKEY TV Show"/>
    <s v="The Creator of the hit FOX show THE BOURBON LOUNGE brings you BIG WHISKEY. A new travel show exploring whiskey like you've never seen."/>
    <n v="2000"/>
    <n v="2000"/>
    <x v="3"/>
    <x v="1"/>
    <x v="0"/>
    <x v="0"/>
    <x v="1"/>
    <b v="0"/>
    <x v="1"/>
    <s v="USD"/>
    <b v="1"/>
    <n v="1412648537"/>
    <n v="1408760537"/>
    <b v="0"/>
    <n v="15"/>
    <b v="1"/>
    <n v="100"/>
    <n v="133.33333333333334"/>
    <x v="0"/>
    <s v="television"/>
    <x v="1973"/>
    <d v="2014-10-07T02:22:17"/>
    <s v="film &amp; video/television"/>
  </r>
  <r>
    <n v="1974"/>
    <s v="The Art of the Lift"/>
    <s v="The Art of the Lift is a crime drama that follows an expert crew of pick-pockets and their attempt at breaking in a new recruit."/>
    <n v="5000"/>
    <n v="6000"/>
    <x v="3"/>
    <x v="1"/>
    <x v="0"/>
    <x v="0"/>
    <x v="1"/>
    <b v="0"/>
    <x v="1"/>
    <s v="USD"/>
    <b v="1"/>
    <n v="1461769107"/>
    <n v="1459177107"/>
    <b v="0"/>
    <n v="61"/>
    <b v="1"/>
    <n v="120"/>
    <n v="98.360655737704917"/>
    <x v="0"/>
    <s v="television"/>
    <x v="1974"/>
    <d v="2016-04-27T14:58:27"/>
    <s v="film &amp; video/television"/>
  </r>
  <r>
    <n v="1975"/>
    <s v="New equipment for Joy's World!"/>
    <s v="The legendary community TV programme Joy's World is in dire need of new equipment! We are hoping you can help."/>
    <n v="8400"/>
    <n v="8750"/>
    <x v="3"/>
    <x v="1"/>
    <x v="0"/>
    <x v="0"/>
    <x v="1"/>
    <b v="0"/>
    <x v="5"/>
    <s v="AUD"/>
    <b v="1"/>
    <n v="1450220974"/>
    <n v="1447628974"/>
    <b v="0"/>
    <n v="45"/>
    <b v="1"/>
    <n v="104"/>
    <n v="194.44444444444446"/>
    <x v="0"/>
    <s v="television"/>
    <x v="1975"/>
    <d v="2015-12-15T23:09:34"/>
    <s v="film &amp; video/television"/>
  </r>
  <r>
    <n v="1976"/>
    <s v="Jane Don't Date - TV pilot (sitcom)"/>
    <s v="Cursed with attracting odd men, an independent woman takes on the Chicago dating scene again with the help of her offbeat friends."/>
    <n v="5000"/>
    <n v="5380.55"/>
    <x v="3"/>
    <x v="1"/>
    <x v="0"/>
    <x v="0"/>
    <x v="1"/>
    <b v="0"/>
    <x v="1"/>
    <s v="USD"/>
    <b v="1"/>
    <n v="1419021607"/>
    <n v="1413834007"/>
    <b v="0"/>
    <n v="70"/>
    <b v="1"/>
    <n v="108"/>
    <n v="76.865000000000009"/>
    <x v="0"/>
    <s v="television"/>
    <x v="1976"/>
    <d v="2014-12-19T20:40:07"/>
    <s v="film &amp; video/television"/>
  </r>
  <r>
    <n v="1977"/>
    <s v="'Noir' A New Independant Tech-Noir TV Pilot"/>
    <s v="With future neo-London as a backdrop to this new independent TV pilot, we investigate the bad and the corrupt that rule London."/>
    <n v="2000"/>
    <n v="2159"/>
    <x v="3"/>
    <x v="1"/>
    <x v="0"/>
    <x v="0"/>
    <x v="1"/>
    <b v="0"/>
    <x v="3"/>
    <s v="GBP"/>
    <b v="0"/>
    <n v="1425211200"/>
    <n v="1422534260"/>
    <b v="0"/>
    <n v="38"/>
    <b v="1"/>
    <n v="108"/>
    <n v="56.815789473684212"/>
    <x v="0"/>
    <s v="television"/>
    <x v="1977"/>
    <d v="2015-03-01T12:00:00"/>
    <s v="film &amp; video/television"/>
  </r>
  <r>
    <n v="1978"/>
    <s v="Driving Jersey - Season Five"/>
    <s v="Driving Jersey is real people telling real stories."/>
    <n v="12000"/>
    <n v="12000"/>
    <x v="3"/>
    <x v="1"/>
    <x v="0"/>
    <x v="0"/>
    <x v="1"/>
    <b v="0"/>
    <x v="1"/>
    <s v="USD"/>
    <b v="1"/>
    <n v="1445660045"/>
    <n v="1443068045"/>
    <b v="0"/>
    <n v="87"/>
    <b v="1"/>
    <n v="100"/>
    <n v="137.93103448275863"/>
    <x v="0"/>
    <s v="television"/>
    <x v="1978"/>
    <d v="2015-10-24T04:14:05"/>
    <s v="film &amp; video/television"/>
  </r>
  <r>
    <n v="1979"/>
    <s v="The Love Lounge"/>
    <s v="A brand new dating show which helps one lucky lady find her Mr Right with difficult decisions to make along the way."/>
    <n v="600"/>
    <n v="600"/>
    <x v="3"/>
    <x v="1"/>
    <x v="0"/>
    <x v="0"/>
    <x v="1"/>
    <b v="0"/>
    <x v="3"/>
    <s v="GBP"/>
    <b v="0"/>
    <n v="1422637200"/>
    <n v="1419271458"/>
    <b v="0"/>
    <n v="22"/>
    <b v="1"/>
    <n v="100"/>
    <n v="27.272727272727273"/>
    <x v="0"/>
    <s v="television"/>
    <x v="1979"/>
    <d v="2015-01-30T17:00:00"/>
    <s v="film &amp; video/television"/>
  </r>
  <r>
    <n v="1980"/>
    <s v="SKY CITY HAYA"/>
    <s v="Please help us reach stretch goals of 16k, 26k, 41k for the soundtrack, extended scenes &amp; story development for our sci-fi TV series!"/>
    <n v="11000"/>
    <n v="14082"/>
    <x v="3"/>
    <x v="1"/>
    <x v="0"/>
    <x v="0"/>
    <x v="1"/>
    <b v="0"/>
    <x v="1"/>
    <s v="USD"/>
    <b v="1"/>
    <n v="1439245037"/>
    <n v="1436653037"/>
    <b v="0"/>
    <n v="119"/>
    <b v="1"/>
    <n v="128"/>
    <n v="118.33613445378151"/>
    <x v="0"/>
    <s v="television"/>
    <x v="1980"/>
    <d v="2015-08-10T22:17:17"/>
    <s v="film &amp; video/television"/>
  </r>
  <r>
    <n v="1981"/>
    <s v="Kode Orange - New TV Series"/>
    <s v="Kode Orange is an original television series that follows the lives of two police officers who join a special unit in high-crime LA"/>
    <n v="10000"/>
    <n v="11621"/>
    <x v="3"/>
    <x v="1"/>
    <x v="0"/>
    <x v="0"/>
    <x v="1"/>
    <b v="0"/>
    <x v="1"/>
    <s v="USD"/>
    <b v="1"/>
    <n v="1405615846"/>
    <n v="1403023846"/>
    <b v="0"/>
    <n v="52"/>
    <b v="1"/>
    <n v="116"/>
    <n v="223.48076923076923"/>
    <x v="0"/>
    <s v="television"/>
    <x v="1981"/>
    <d v="2014-07-17T16:50:46"/>
    <s v="film &amp; video/television"/>
  </r>
  <r>
    <n v="1982"/>
    <s v="Rolling out Vegan Mashup's Season 2"/>
    <s v="Delicious TV's Vegan Mashup launching season two on public television"/>
    <n v="3000"/>
    <n v="3289"/>
    <x v="3"/>
    <x v="1"/>
    <x v="0"/>
    <x v="0"/>
    <x v="1"/>
    <b v="0"/>
    <x v="1"/>
    <s v="USD"/>
    <b v="1"/>
    <n v="1396648800"/>
    <n v="1395407445"/>
    <b v="0"/>
    <n v="117"/>
    <b v="1"/>
    <n v="110"/>
    <n v="28.111111111111111"/>
    <x v="0"/>
    <s v="television"/>
    <x v="1982"/>
    <d v="2014-04-04T22:00:00"/>
    <s v="film &amp; video/television"/>
  </r>
  <r>
    <n v="1983"/>
    <s v="&quot;Stand-In&quot; Television Pilot"/>
    <s v="TV stand-in Elizabeth was diagnosed BRCA+ as her mother was succumbing to cancer. This pilot navigates evolving modern female identity."/>
    <n v="10000"/>
    <n v="10100"/>
    <x v="3"/>
    <x v="1"/>
    <x v="0"/>
    <x v="0"/>
    <x v="1"/>
    <b v="0"/>
    <x v="1"/>
    <s v="USD"/>
    <b v="1"/>
    <n v="1451063221"/>
    <n v="1448471221"/>
    <b v="0"/>
    <n v="52"/>
    <b v="1"/>
    <n v="101"/>
    <n v="194.23076923076923"/>
    <x v="0"/>
    <s v="television"/>
    <x v="1983"/>
    <d v="2015-12-25T17:07:01"/>
    <s v="film &amp; video/television"/>
  </r>
  <r>
    <n v="1984"/>
    <s v="Di FAMILY"/>
    <s v="A story of an Italian family who tried it the right way but realized things work better if they do it &quot;their&quot; way. Weekly Series PILOT"/>
    <n v="8600"/>
    <n v="11090"/>
    <x v="3"/>
    <x v="1"/>
    <x v="0"/>
    <x v="0"/>
    <x v="1"/>
    <b v="0"/>
    <x v="1"/>
    <s v="USD"/>
    <b v="1"/>
    <n v="1464390916"/>
    <n v="1462576516"/>
    <b v="0"/>
    <n v="86"/>
    <b v="1"/>
    <n v="129"/>
    <n v="128.95348837209303"/>
    <x v="0"/>
    <s v="television"/>
    <x v="1984"/>
    <d v="2016-05-27T23:15:16"/>
    <s v="film &amp; video/television"/>
  </r>
  <r>
    <n v="1985"/>
    <s v="Voxwomen Cycling Show"/>
    <s v="We want to see more women's cycling on TV - and we need your help to make it happen!"/>
    <n v="8000"/>
    <n v="8581"/>
    <x v="3"/>
    <x v="1"/>
    <x v="0"/>
    <x v="0"/>
    <x v="1"/>
    <b v="0"/>
    <x v="3"/>
    <s v="GBP"/>
    <b v="0"/>
    <n v="1433779200"/>
    <n v="1432559424"/>
    <b v="0"/>
    <n v="174"/>
    <b v="1"/>
    <n v="107"/>
    <n v="49.316091954022987"/>
    <x v="0"/>
    <s v="television"/>
    <x v="1985"/>
    <d v="2015-06-08T16:00:00"/>
    <s v="film &amp; video/television"/>
  </r>
  <r>
    <n v="1986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x v="0"/>
    <x v="0"/>
    <x v="1"/>
    <b v="0"/>
    <x v="1"/>
    <s v="USD"/>
    <b v="1"/>
    <n v="1429991962"/>
    <n v="1427399962"/>
    <b v="0"/>
    <n v="69"/>
    <b v="1"/>
    <n v="102"/>
    <n v="221.52173913043478"/>
    <x v="0"/>
    <s v="television"/>
    <x v="1986"/>
    <d v="2015-04-25T19:59:22"/>
    <s v="film &amp; video/television"/>
  </r>
  <r>
    <n v="1987"/>
    <s v="Gloaming"/>
    <s v="Alex thought he knew how the world worked. You live, you die and it's over. He was very, very wrong."/>
    <n v="10000"/>
    <n v="10291"/>
    <x v="3"/>
    <x v="1"/>
    <x v="0"/>
    <x v="0"/>
    <x v="1"/>
    <b v="0"/>
    <x v="1"/>
    <s v="USD"/>
    <b v="1"/>
    <n v="1416423172"/>
    <n v="1413827572"/>
    <b v="0"/>
    <n v="75"/>
    <b v="1"/>
    <n v="103"/>
    <n v="137.21333333333334"/>
    <x v="0"/>
    <s v="television"/>
    <x v="1987"/>
    <d v="2014-11-19T18:52:52"/>
    <s v="film &amp; video/television"/>
  </r>
  <r>
    <n v="1988"/>
    <s v="&quot;Momentum&quot; - The Series"/>
    <s v="An electronic music producer stuck in his blue collar life has overnight success thrown at him when his music leaks on the internet."/>
    <n v="20000"/>
    <n v="20025.14"/>
    <x v="3"/>
    <x v="1"/>
    <x v="0"/>
    <x v="0"/>
    <x v="1"/>
    <b v="0"/>
    <x v="1"/>
    <s v="USD"/>
    <b v="1"/>
    <n v="1442264400"/>
    <n v="1439530776"/>
    <b v="0"/>
    <n v="33"/>
    <b v="1"/>
    <n v="100"/>
    <n v="606.82242424242418"/>
    <x v="0"/>
    <s v="television"/>
    <x v="1988"/>
    <d v="2015-09-14T21:00:00"/>
    <s v="film &amp; video/television"/>
  </r>
  <r>
    <n v="1989"/>
    <s v="Ever Since - Short Film"/>
    <s v="Set in a beautiful but desolate world, we see how loneliness can lead to friendship in unconventional ways."/>
    <n v="4500"/>
    <n v="4648.33"/>
    <x v="3"/>
    <x v="1"/>
    <x v="0"/>
    <x v="0"/>
    <x v="1"/>
    <b v="0"/>
    <x v="3"/>
    <s v="GBP"/>
    <b v="0"/>
    <n v="1395532800"/>
    <n v="1393882717"/>
    <b v="0"/>
    <n v="108"/>
    <b v="1"/>
    <n v="103"/>
    <n v="43.040092592592593"/>
    <x v="0"/>
    <s v="shorts"/>
    <x v="1989"/>
    <d v="2014-03-23T00:00:00"/>
    <s v="film &amp; video/shorts"/>
  </r>
  <r>
    <n v="1990"/>
    <s v="SPLITTING THE SYNAPSE"/>
    <s v="An exploration of the shadows that follow us from our past, the darkness that lives inside us and the ability to find our own freedom"/>
    <n v="5000"/>
    <n v="7415"/>
    <x v="3"/>
    <x v="1"/>
    <x v="0"/>
    <x v="0"/>
    <x v="1"/>
    <b v="0"/>
    <x v="1"/>
    <s v="USD"/>
    <b v="1"/>
    <n v="1370547157"/>
    <n v="1368646357"/>
    <b v="0"/>
    <n v="23"/>
    <b v="1"/>
    <n v="148"/>
    <n v="322.39130434782606"/>
    <x v="0"/>
    <s v="shorts"/>
    <x v="1990"/>
    <d v="2013-06-06T19:32:37"/>
    <s v="film &amp; video/shorts"/>
  </r>
  <r>
    <n v="1991"/>
    <s v="SPECIMEN 0625c - Sci-Fi Thriller"/>
    <s v="A man is forced to repeatedly crawl through a mysterious maze not knowing who captured him or why, but he is determined to find out."/>
    <n v="3000"/>
    <n v="4642"/>
    <x v="3"/>
    <x v="1"/>
    <x v="0"/>
    <x v="0"/>
    <x v="1"/>
    <b v="0"/>
    <x v="1"/>
    <s v="USD"/>
    <b v="1"/>
    <n v="1362337878"/>
    <n v="1360177878"/>
    <b v="0"/>
    <n v="48"/>
    <b v="1"/>
    <n v="155"/>
    <n v="96.708333333333329"/>
    <x v="0"/>
    <s v="shorts"/>
    <x v="1991"/>
    <d v="2013-03-03T19:11:18"/>
    <s v="film &amp; video/shorts"/>
  </r>
  <r>
    <n v="1992"/>
    <s v="The Attic"/>
    <s v="The Attic is my first short film.  Please help me with post production and distribution so that I can let it out into the world"/>
    <n v="2000"/>
    <n v="2270.37"/>
    <x v="3"/>
    <x v="1"/>
    <x v="0"/>
    <x v="0"/>
    <x v="1"/>
    <b v="0"/>
    <x v="1"/>
    <s v="USD"/>
    <b v="1"/>
    <n v="1388206740"/>
    <n v="1386194013"/>
    <b v="0"/>
    <n v="64"/>
    <b v="1"/>
    <n v="114"/>
    <n v="35.474531249999998"/>
    <x v="0"/>
    <s v="shorts"/>
    <x v="1992"/>
    <d v="2013-12-28T04:59:00"/>
    <s v="film &amp; video/shorts"/>
  </r>
  <r>
    <n v="1993"/>
    <s v="Millennial, The Movie"/>
    <s v="At the dawn of the New Millennium, a group of teenagers battle the Y2K bug to save humanity from boredom. The 2nd film by and/or."/>
    <n v="1200"/>
    <n v="2080"/>
    <x v="3"/>
    <x v="1"/>
    <x v="0"/>
    <x v="0"/>
    <x v="1"/>
    <b v="0"/>
    <x v="1"/>
    <s v="USD"/>
    <b v="1"/>
    <n v="1373243181"/>
    <n v="1370651181"/>
    <b v="0"/>
    <n v="24"/>
    <b v="1"/>
    <n v="173"/>
    <n v="86.666666666666671"/>
    <x v="0"/>
    <s v="shorts"/>
    <x v="1993"/>
    <d v="2013-07-08T00:26:21"/>
    <s v="film &amp; video/shorts"/>
  </r>
  <r>
    <n v="1994"/>
    <s v="Hello World - Post Production Funds"/>
    <s v="Help finish the short film Hello World. The story of an android in the broken home of a father &amp; son."/>
    <n v="7000"/>
    <n v="7527"/>
    <x v="3"/>
    <x v="1"/>
    <x v="0"/>
    <x v="0"/>
    <x v="1"/>
    <b v="0"/>
    <x v="2"/>
    <s v="CAD"/>
    <b v="1"/>
    <n v="1407736740"/>
    <n v="1405453354"/>
    <b v="0"/>
    <n v="57"/>
    <b v="1"/>
    <n v="108"/>
    <n v="132.05263157894737"/>
    <x v="0"/>
    <s v="shorts"/>
    <x v="1994"/>
    <d v="2014-08-11T05:59:00"/>
    <s v="film &amp; video/shorts"/>
  </r>
  <r>
    <n v="1995"/>
    <s v="A Stagnant Fever: Short Film"/>
    <s v="A dark comedy set in the '60s about clinical depression and one night stands."/>
    <n v="2000"/>
    <n v="2372"/>
    <x v="3"/>
    <x v="1"/>
    <x v="0"/>
    <x v="0"/>
    <x v="1"/>
    <b v="0"/>
    <x v="1"/>
    <s v="USD"/>
    <b v="1"/>
    <n v="1468873420"/>
    <n v="1466281420"/>
    <b v="0"/>
    <n v="26"/>
    <b v="1"/>
    <n v="119"/>
    <n v="91.230769230769226"/>
    <x v="0"/>
    <s v="shorts"/>
    <x v="1995"/>
    <d v="2016-07-18T20:23:40"/>
    <s v="film &amp; video/shorts"/>
  </r>
  <r>
    <n v="1996"/>
    <s v="You are a Priest Forever"/>
    <s v="The Ordination Mass of five Dominicans friars to the priesthood at the historic Saint Dominicâ€™s Church in Washington DC."/>
    <n v="2000"/>
    <n v="2325"/>
    <x v="3"/>
    <x v="1"/>
    <x v="0"/>
    <x v="0"/>
    <x v="1"/>
    <b v="0"/>
    <x v="1"/>
    <s v="USD"/>
    <b v="1"/>
    <n v="1342360804"/>
    <n v="1339768804"/>
    <b v="0"/>
    <n v="20"/>
    <b v="1"/>
    <n v="116"/>
    <n v="116.25"/>
    <x v="0"/>
    <s v="shorts"/>
    <x v="1996"/>
    <d v="2012-07-15T14:00:04"/>
    <s v="film &amp; video/shorts"/>
  </r>
  <r>
    <n v="1997"/>
    <s v="King Eider: Short Film"/>
    <s v="Black Comedy by final year students at Leeds University. _x000a_'Bird watching, tea, seaside and murder. Just your average British holiday.'"/>
    <n v="600"/>
    <n v="763"/>
    <x v="3"/>
    <x v="1"/>
    <x v="0"/>
    <x v="0"/>
    <x v="1"/>
    <b v="0"/>
    <x v="3"/>
    <s v="GBP"/>
    <b v="0"/>
    <n v="1393162791"/>
    <n v="1390570791"/>
    <b v="0"/>
    <n v="36"/>
    <b v="1"/>
    <n v="127"/>
    <n v="21.194444444444443"/>
    <x v="0"/>
    <s v="shorts"/>
    <x v="1997"/>
    <d v="2014-02-23T13:39:51"/>
    <s v="film &amp; video/shorts"/>
  </r>
  <r>
    <n v="1998"/>
    <s v="More Than A Drive"/>
    <s v="A breakthrough cinematic experience about more than just the carsâ€¦the people, lifestyle, enthusiasm, party, and the Leavenworth Drive."/>
    <n v="10000"/>
    <n v="11094.23"/>
    <x v="3"/>
    <x v="1"/>
    <x v="0"/>
    <x v="0"/>
    <x v="1"/>
    <b v="0"/>
    <x v="1"/>
    <s v="USD"/>
    <b v="1"/>
    <n v="1317538740"/>
    <n v="1314765025"/>
    <b v="0"/>
    <n v="178"/>
    <b v="1"/>
    <n v="111"/>
    <n v="62.327134831460668"/>
    <x v="0"/>
    <s v="shorts"/>
    <x v="1998"/>
    <d v="2011-10-02T06:59:00"/>
    <s v="film &amp; video/shorts"/>
  </r>
  <r>
    <n v="1999"/>
    <s v="Scraps"/>
    <s v="Maggie barely survives a deranged baptism by her mother only to be born again to a string of foster parents. Things can always be worse"/>
    <n v="500"/>
    <n v="636"/>
    <x v="3"/>
    <x v="1"/>
    <x v="0"/>
    <x v="0"/>
    <x v="1"/>
    <b v="0"/>
    <x v="1"/>
    <s v="USD"/>
    <b v="1"/>
    <n v="1315171845"/>
    <n v="1309987845"/>
    <b v="0"/>
    <n v="17"/>
    <b v="1"/>
    <n v="127"/>
    <n v="37.411764705882355"/>
    <x v="0"/>
    <s v="shorts"/>
    <x v="1999"/>
    <d v="2011-09-04T21:30:45"/>
    <s v="film &amp; video/shorts"/>
  </r>
  <r>
    <n v="2000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x v="0"/>
    <x v="0"/>
    <x v="1"/>
    <b v="0"/>
    <x v="1"/>
    <s v="USD"/>
    <b v="1"/>
    <n v="1338186657"/>
    <n v="1333002657"/>
    <b v="0"/>
    <n v="32"/>
    <b v="1"/>
    <n v="124"/>
    <n v="69.71875"/>
    <x v="0"/>
    <s v="shorts"/>
    <x v="2000"/>
    <d v="2012-05-28T06:30:57"/>
    <s v="film &amp; video/shorts"/>
  </r>
  <r>
    <n v="2001"/>
    <s v="Trickle"/>
    <s v="A young man forced to live back home after an automobile accident leaves him to rediscover what it means to be a part of his family."/>
    <n v="2200"/>
    <n v="2385"/>
    <x v="3"/>
    <x v="1"/>
    <x v="0"/>
    <x v="0"/>
    <x v="1"/>
    <b v="0"/>
    <x v="1"/>
    <s v="USD"/>
    <b v="1"/>
    <n v="1352937600"/>
    <n v="1351210481"/>
    <b v="0"/>
    <n v="41"/>
    <b v="1"/>
    <n v="108"/>
    <n v="58.170731707317074"/>
    <x v="0"/>
    <s v="shorts"/>
    <x v="2001"/>
    <d v="2012-11-15T00:00:00"/>
    <s v="film &amp; video/shorts"/>
  </r>
  <r>
    <n v="2002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x v="0"/>
    <x v="0"/>
    <x v="1"/>
    <b v="0"/>
    <x v="1"/>
    <s v="USD"/>
    <b v="1"/>
    <n v="1304395140"/>
    <n v="1297620584"/>
    <b v="0"/>
    <n v="18"/>
    <b v="1"/>
    <n v="100"/>
    <n v="50"/>
    <x v="0"/>
    <s v="shorts"/>
    <x v="2002"/>
    <d v="2011-05-03T03:59:00"/>
    <s v="film &amp; video/shorts"/>
  </r>
  <r>
    <n v="2003"/>
    <s v="L'oiseau la nuit - Court-mÃ©trage"/>
    <s v="La nuit est devenue le lieu de la terreur. Alors qu'un couvre-feu est imposÃ©, une petite fille est enlevÃ©e par un rapace nocturne."/>
    <n v="500"/>
    <n v="564.66"/>
    <x v="3"/>
    <x v="1"/>
    <x v="0"/>
    <x v="0"/>
    <x v="1"/>
    <b v="0"/>
    <x v="7"/>
    <s v="EUR"/>
    <b v="0"/>
    <n v="1453376495"/>
    <n v="1450784495"/>
    <b v="0"/>
    <n v="29"/>
    <b v="1"/>
    <n v="113"/>
    <n v="19.471034482758618"/>
    <x v="0"/>
    <s v="shorts"/>
    <x v="2003"/>
    <d v="2016-01-21T11:41:35"/>
    <s v="film &amp; video/shorts"/>
  </r>
  <r>
    <n v="2004"/>
    <s v="&quot;DAD&quot; - A USC Short Film"/>
    <s v="A teenager named Charlie discovers something new about himself while coping with the loss of his father."/>
    <n v="3500"/>
    <n v="4040"/>
    <x v="3"/>
    <x v="1"/>
    <x v="0"/>
    <x v="0"/>
    <x v="1"/>
    <b v="0"/>
    <x v="1"/>
    <s v="USD"/>
    <b v="1"/>
    <n v="1366693272"/>
    <n v="1364101272"/>
    <b v="0"/>
    <n v="47"/>
    <b v="1"/>
    <n v="115"/>
    <n v="85.957446808510639"/>
    <x v="0"/>
    <s v="shorts"/>
    <x v="2004"/>
    <d v="2013-04-23T05:01:12"/>
    <s v="film &amp; video/shorts"/>
  </r>
  <r>
    <n v="2005"/>
    <s v="Star Wars: Insidious"/>
    <s v="Karn A'Mor has awoken bloodied on a distant battlefield with no memory of his past! JOIN THE RESISTANCE and find out more..."/>
    <n v="300"/>
    <n v="460"/>
    <x v="3"/>
    <x v="1"/>
    <x v="0"/>
    <x v="0"/>
    <x v="1"/>
    <b v="0"/>
    <x v="1"/>
    <s v="USD"/>
    <b v="1"/>
    <n v="1325007358"/>
    <n v="1319819758"/>
    <b v="0"/>
    <n v="15"/>
    <b v="1"/>
    <n v="153"/>
    <n v="30.666666666666668"/>
    <x v="0"/>
    <s v="shorts"/>
    <x v="2005"/>
    <d v="2011-12-27T17:35:58"/>
    <s v="film &amp; video/shorts"/>
  </r>
  <r>
    <n v="2006"/>
    <s v="Jonah and the Crab"/>
    <s v="A short film about a boy searching for companionship in a hermit crab he finds on the beach."/>
    <n v="400"/>
    <n v="1570"/>
    <x v="3"/>
    <x v="1"/>
    <x v="0"/>
    <x v="0"/>
    <x v="1"/>
    <b v="0"/>
    <x v="1"/>
    <s v="USD"/>
    <b v="1"/>
    <n v="1337569140"/>
    <n v="1332991717"/>
    <b v="0"/>
    <n v="26"/>
    <b v="1"/>
    <n v="393"/>
    <n v="60.384615384615387"/>
    <x v="0"/>
    <s v="shorts"/>
    <x v="2006"/>
    <d v="2012-05-21T02:59:00"/>
    <s v="film &amp; video/shorts"/>
  </r>
  <r>
    <n v="2007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"/>
    <x v="0"/>
    <x v="0"/>
    <x v="1"/>
    <b v="0"/>
    <x v="7"/>
    <s v="EUR"/>
    <b v="0"/>
    <n v="1472751121"/>
    <n v="1471887121"/>
    <b v="0"/>
    <n v="35"/>
    <b v="1"/>
    <n v="2702"/>
    <n v="38.6"/>
    <x v="0"/>
    <s v="shorts"/>
    <x v="2007"/>
    <d v="2016-09-01T17:32:01"/>
    <s v="film &amp; video/shorts"/>
  </r>
  <r>
    <n v="2008"/>
    <s v="Japanese/International Short Film &quot;Mtn.&quot;"/>
    <s v="A short film about life, achieving your dreams, and overcoming hardship. We all have our mountain to climb."/>
    <n v="1300"/>
    <n v="1651"/>
    <x v="3"/>
    <x v="1"/>
    <x v="0"/>
    <x v="0"/>
    <x v="1"/>
    <b v="0"/>
    <x v="3"/>
    <s v="GBP"/>
    <b v="0"/>
    <n v="1398451093"/>
    <n v="1395859093"/>
    <b v="0"/>
    <n v="41"/>
    <b v="1"/>
    <n v="127"/>
    <n v="40.268292682926827"/>
    <x v="0"/>
    <s v="shorts"/>
    <x v="2008"/>
    <d v="2014-04-25T18:38:13"/>
    <s v="film &amp; video/shorts"/>
  </r>
  <r>
    <n v="2009"/>
    <s v="Swingers Anonymous"/>
    <s v="What would you do if you ended up at a swingers party with two dead bodies and $20,000 in drug money?"/>
    <n v="12000"/>
    <n v="12870"/>
    <x v="3"/>
    <x v="1"/>
    <x v="0"/>
    <x v="0"/>
    <x v="1"/>
    <b v="0"/>
    <x v="1"/>
    <s v="USD"/>
    <b v="1"/>
    <n v="1386640856"/>
    <n v="1383616856"/>
    <b v="0"/>
    <n v="47"/>
    <b v="1"/>
    <n v="107"/>
    <n v="273.82978723404256"/>
    <x v="0"/>
    <s v="shorts"/>
    <x v="2009"/>
    <d v="2013-12-10T02:00:56"/>
    <s v="film &amp; video/shorts"/>
  </r>
  <r>
    <n v="2010"/>
    <s v="Carrying Place: A film of Maine hauntings"/>
    <s v="An elderly woman in rural Maine is haunted by figures seeking a sacrifice, but there are more forces at work than mere ghosts."/>
    <n v="750"/>
    <n v="1485"/>
    <x v="3"/>
    <x v="1"/>
    <x v="0"/>
    <x v="0"/>
    <x v="1"/>
    <b v="0"/>
    <x v="1"/>
    <s v="USD"/>
    <b v="1"/>
    <n v="1342234920"/>
    <n v="1341892127"/>
    <b v="0"/>
    <n v="28"/>
    <b v="1"/>
    <n v="198"/>
    <n v="53.035714285714285"/>
    <x v="0"/>
    <s v="shorts"/>
    <x v="2010"/>
    <d v="2012-07-14T03:02:00"/>
    <s v="film &amp; video/shorts"/>
  </r>
  <r>
    <n v="2011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x v="0"/>
    <x v="0"/>
    <x v="1"/>
    <b v="0"/>
    <x v="1"/>
    <s v="USD"/>
    <b v="1"/>
    <n v="1318189261"/>
    <n v="1315597261"/>
    <b v="0"/>
    <n v="100"/>
    <b v="1"/>
    <n v="100"/>
    <n v="40.005000000000003"/>
    <x v="0"/>
    <s v="shorts"/>
    <x v="2011"/>
    <d v="2011-10-09T19:41:01"/>
    <s v="film &amp; video/shorts"/>
  </r>
  <r>
    <n v="2012"/>
    <s v="Sleep Lovers - By Daniel Modeste"/>
    <s v="Isaac, creator of the DreamMaker3000, finds love in his dreams with Mei his boss's wife who lives on the other side of the planet."/>
    <n v="200"/>
    <n v="205"/>
    <x v="3"/>
    <x v="1"/>
    <x v="0"/>
    <x v="0"/>
    <x v="1"/>
    <b v="0"/>
    <x v="3"/>
    <s v="GBP"/>
    <b v="0"/>
    <n v="1424604600"/>
    <n v="1423320389"/>
    <b v="0"/>
    <n v="13"/>
    <b v="1"/>
    <n v="103"/>
    <n v="15.76923076923077"/>
    <x v="0"/>
    <s v="shorts"/>
    <x v="2012"/>
    <d v="2015-02-22T11:30:00"/>
    <s v="film &amp; video/shorts"/>
  </r>
  <r>
    <n v="2013"/>
    <s v="Redemption - Short Film"/>
    <s v="&quot;A sociopath crosses paths with the person he must confront about his wife's murder, it might be himself&quot;"/>
    <n v="500"/>
    <n v="500"/>
    <x v="3"/>
    <x v="1"/>
    <x v="0"/>
    <x v="0"/>
    <x v="1"/>
    <b v="0"/>
    <x v="1"/>
    <s v="USD"/>
    <b v="1"/>
    <n v="1305483086"/>
    <n v="1302891086"/>
    <b v="0"/>
    <n v="7"/>
    <b v="1"/>
    <n v="100"/>
    <n v="71.428571428571431"/>
    <x v="0"/>
    <s v="shorts"/>
    <x v="2013"/>
    <d v="2011-05-15T18:11:26"/>
    <s v="film &amp; video/shorts"/>
  </r>
  <r>
    <n v="2014"/>
    <s v="In Her Voice: short film"/>
    <s v="A short film by Melissa Woodrow &amp; Mark Janiak about seeking forgiveness, embracing the past and memories with a loved one."/>
    <n v="1200"/>
    <n v="1506"/>
    <x v="3"/>
    <x v="1"/>
    <x v="0"/>
    <x v="0"/>
    <x v="1"/>
    <b v="0"/>
    <x v="1"/>
    <s v="USD"/>
    <b v="1"/>
    <n v="1316746837"/>
    <n v="1314154837"/>
    <b v="0"/>
    <n v="21"/>
    <b v="1"/>
    <n v="126"/>
    <n v="71.714285714285708"/>
    <x v="0"/>
    <s v="shorts"/>
    <x v="2014"/>
    <d v="2011-09-23T03:00:37"/>
    <s v="film &amp; video/shorts"/>
  </r>
  <r>
    <n v="2015"/>
    <s v="SECOND CHANCE - DEUXIÃˆME CHANCE"/>
    <s v="Two women, two destinies connected by a letter. _x000a_Between Paris and Skopje a poetic outstanding story of true courage, love and hope."/>
    <n v="6000"/>
    <n v="6388"/>
    <x v="3"/>
    <x v="1"/>
    <x v="0"/>
    <x v="0"/>
    <x v="1"/>
    <b v="0"/>
    <x v="7"/>
    <s v="EUR"/>
    <b v="0"/>
    <n v="1451226045"/>
    <n v="1444828845"/>
    <b v="0"/>
    <n v="17"/>
    <b v="1"/>
    <n v="106"/>
    <n v="375.76470588235293"/>
    <x v="0"/>
    <s v="shorts"/>
    <x v="2015"/>
    <d v="2015-12-27T14:20:45"/>
    <s v="film &amp; video/shorts"/>
  </r>
  <r>
    <n v="2016"/>
    <s v="Village Films Summer Project Fund (TK 2)"/>
    <s v="A father without work uses his daughter to con sympathy from strangers... sound familiar?  Help us make this film!"/>
    <n v="2500"/>
    <n v="2615"/>
    <x v="3"/>
    <x v="1"/>
    <x v="0"/>
    <x v="0"/>
    <x v="1"/>
    <b v="0"/>
    <x v="1"/>
    <s v="USD"/>
    <b v="1"/>
    <n v="1275529260"/>
    <n v="1274705803"/>
    <b v="0"/>
    <n v="25"/>
    <b v="1"/>
    <n v="105"/>
    <n v="104.6"/>
    <x v="0"/>
    <s v="shorts"/>
    <x v="2016"/>
    <d v="2010-06-03T01:41:00"/>
    <s v="film &amp; video/shorts"/>
  </r>
  <r>
    <n v="2017"/>
    <s v="The Recursion Theorem (Short Film)"/>
    <s v="Imprisoned in an unfamiliar reality with strange new rules, Dan Everett struggles to find meaning and reason in this sci-fi noir short."/>
    <n v="3500"/>
    <n v="3600"/>
    <x v="3"/>
    <x v="1"/>
    <x v="0"/>
    <x v="0"/>
    <x v="1"/>
    <b v="0"/>
    <x v="1"/>
    <s v="USD"/>
    <b v="1"/>
    <n v="1403452131"/>
    <n v="1401205731"/>
    <b v="0"/>
    <n v="60"/>
    <b v="1"/>
    <n v="103"/>
    <n v="60"/>
    <x v="0"/>
    <s v="shorts"/>
    <x v="2017"/>
    <d v="2014-06-22T15:48:51"/>
    <s v="film &amp; video/shorts"/>
  </r>
  <r>
    <n v="2018"/>
    <s v="The Southwest Chronicles"/>
    <s v="A chronicle of four very different stories concerning racism to the power of love, all set in the beauty of the Southwest."/>
    <n v="6000"/>
    <n v="6904"/>
    <x v="3"/>
    <x v="1"/>
    <x v="0"/>
    <x v="0"/>
    <x v="1"/>
    <b v="0"/>
    <x v="1"/>
    <s v="USD"/>
    <b v="1"/>
    <n v="1370196192"/>
    <n v="1368036192"/>
    <b v="0"/>
    <n v="56"/>
    <b v="1"/>
    <n v="115"/>
    <n v="123.28571428571429"/>
    <x v="0"/>
    <s v="shorts"/>
    <x v="2018"/>
    <d v="2013-06-02T18:03:12"/>
    <s v="film &amp; video/shorts"/>
  </r>
  <r>
    <n v="2019"/>
    <s v="Help Get the Short Film Interior Design into Film Festivals!"/>
    <s v="We're looking for funding to help submit a short film to film festivals."/>
    <n v="500"/>
    <n v="502"/>
    <x v="3"/>
    <x v="1"/>
    <x v="0"/>
    <x v="0"/>
    <x v="1"/>
    <b v="0"/>
    <x v="1"/>
    <s v="USD"/>
    <b v="1"/>
    <n v="1310454499"/>
    <n v="1307862499"/>
    <b v="0"/>
    <n v="16"/>
    <b v="1"/>
    <n v="100"/>
    <n v="31.375"/>
    <x v="0"/>
    <s v="shorts"/>
    <x v="2019"/>
    <d v="2011-07-12T07:08:19"/>
    <s v="film &amp; video/shorts"/>
  </r>
  <r>
    <n v="2020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x v="0"/>
    <x v="0"/>
    <x v="1"/>
    <b v="0"/>
    <x v="1"/>
    <s v="USD"/>
    <b v="1"/>
    <n v="1305625164"/>
    <n v="1300354764"/>
    <b v="0"/>
    <n v="46"/>
    <b v="1"/>
    <n v="120"/>
    <n v="78.260869565217391"/>
    <x v="0"/>
    <s v="shorts"/>
    <x v="2020"/>
    <d v="2011-05-17T09:39:24"/>
    <s v="film &amp; video/shorts"/>
  </r>
  <r>
    <n v="2021"/>
    <s v="Euphoria"/>
    <s v="Euphoria is an adventure film that follows adrenaline filled athletes on their hunt for the sublime while balancing family and careers."/>
    <n v="5000"/>
    <n v="5260"/>
    <x v="3"/>
    <x v="1"/>
    <x v="0"/>
    <x v="0"/>
    <x v="1"/>
    <b v="0"/>
    <x v="2"/>
    <s v="CAD"/>
    <b v="1"/>
    <n v="1485936000"/>
    <n v="1481949983"/>
    <b v="0"/>
    <n v="43"/>
    <b v="1"/>
    <n v="105"/>
    <n v="122.32558139534883"/>
    <x v="0"/>
    <s v="shorts"/>
    <x v="2021"/>
    <d v="2017-02-01T08:00:00"/>
    <s v="film &amp; video/shorts"/>
  </r>
  <r>
    <n v="2022"/>
    <s v="&quot;Someday Everyday&quot; Short Film"/>
    <s v="Someday Everyday is a short drama that navigates through the past and present of a young man's life, through his struggles and triumphs"/>
    <n v="1000"/>
    <n v="1106"/>
    <x v="3"/>
    <x v="1"/>
    <x v="0"/>
    <x v="0"/>
    <x v="1"/>
    <b v="0"/>
    <x v="1"/>
    <s v="USD"/>
    <b v="1"/>
    <n v="1341349200"/>
    <n v="1338928537"/>
    <b v="0"/>
    <n v="15"/>
    <b v="1"/>
    <n v="111"/>
    <n v="73.733333333333334"/>
    <x v="0"/>
    <s v="shorts"/>
    <x v="2022"/>
    <d v="2012-07-03T21:00:00"/>
    <s v="film &amp; video/shorts"/>
  </r>
  <r>
    <n v="2023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x v="0"/>
    <x v="0"/>
    <x v="1"/>
    <b v="0"/>
    <x v="3"/>
    <s v="GBP"/>
    <b v="0"/>
    <n v="1396890822"/>
    <n v="1395162822"/>
    <b v="0"/>
    <n v="12"/>
    <b v="1"/>
    <n v="104"/>
    <n v="21.666666666666668"/>
    <x v="0"/>
    <s v="shorts"/>
    <x v="2023"/>
    <d v="2014-04-07T17:13:42"/>
    <s v="film &amp; video/shorts"/>
  </r>
  <r>
    <n v="2024"/>
    <s v="Gotham Knight Terrors: Comedic Batman Short"/>
    <s v="The Batman's Rogues Gallery assembles for a meeting. Scarecrow's fear gas accidently goes off and fears of the villains start to arise."/>
    <n v="350"/>
    <n v="460"/>
    <x v="3"/>
    <x v="1"/>
    <x v="0"/>
    <x v="0"/>
    <x v="1"/>
    <b v="0"/>
    <x v="1"/>
    <s v="USD"/>
    <b v="1"/>
    <n v="1330214841"/>
    <n v="1327622841"/>
    <b v="0"/>
    <n v="21"/>
    <b v="1"/>
    <n v="131"/>
    <n v="21.904761904761905"/>
    <x v="0"/>
    <s v="shorts"/>
    <x v="2024"/>
    <d v="2012-02-26T00:07:21"/>
    <s v="film &amp; video/shorts"/>
  </r>
  <r>
    <n v="2025"/>
    <s v="Ice Hockey"/>
    <s v="Danny is a defenseman for his high school hockey team. This is a day in his life: school, hockey, girls and his next-door neighbor, Ken Daneyko."/>
    <n v="1500"/>
    <n v="1720"/>
    <x v="3"/>
    <x v="1"/>
    <x v="0"/>
    <x v="0"/>
    <x v="1"/>
    <b v="0"/>
    <x v="1"/>
    <s v="USD"/>
    <b v="1"/>
    <n v="1280631600"/>
    <n v="1274889241"/>
    <b v="0"/>
    <n v="34"/>
    <b v="1"/>
    <n v="115"/>
    <n v="50.588235294117645"/>
    <x v="0"/>
    <s v="shorts"/>
    <x v="2025"/>
    <d v="2010-08-01T03:00:00"/>
    <s v="film &amp; video/shorts"/>
  </r>
  <r>
    <n v="2026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x v="0"/>
    <x v="0"/>
    <x v="1"/>
    <b v="0"/>
    <x v="1"/>
    <s v="USD"/>
    <b v="1"/>
    <n v="1310440482"/>
    <n v="1307848482"/>
    <b v="0"/>
    <n v="8"/>
    <b v="1"/>
    <n v="106"/>
    <n v="53.125"/>
    <x v="0"/>
    <s v="shorts"/>
    <x v="2026"/>
    <d v="2011-07-12T03:14:42"/>
    <s v="film &amp; video/shorts"/>
  </r>
  <r>
    <n v="2027"/>
    <s v="CUT OUT"/>
    <s v="&quot;Cut Out&quot; tells the story of a young woman who befriends a neighborhood teen and finds herself involved with gang violence."/>
    <n v="3200"/>
    <n v="3400"/>
    <x v="3"/>
    <x v="1"/>
    <x v="0"/>
    <x v="0"/>
    <x v="1"/>
    <b v="0"/>
    <x v="1"/>
    <s v="USD"/>
    <b v="1"/>
    <n v="1354923000"/>
    <n v="1351796674"/>
    <b v="0"/>
    <n v="60"/>
    <b v="1"/>
    <n v="106"/>
    <n v="56.666666666666664"/>
    <x v="0"/>
    <s v="shorts"/>
    <x v="2027"/>
    <d v="2012-12-07T23:30:00"/>
    <s v="film &amp; video/shorts"/>
  </r>
  <r>
    <n v="2028"/>
    <s v="BEAT: An Original Short Film"/>
    <s v="A feminist tale of two girls finally giving a &quot;Nice Guy&quot; what he truly deserves. Also, dancing!"/>
    <n v="1500"/>
    <n v="1590.29"/>
    <x v="3"/>
    <x v="1"/>
    <x v="0"/>
    <x v="0"/>
    <x v="1"/>
    <b v="0"/>
    <x v="1"/>
    <s v="USD"/>
    <b v="1"/>
    <n v="1390426799"/>
    <n v="1387834799"/>
    <b v="0"/>
    <n v="39"/>
    <b v="1"/>
    <n v="106"/>
    <n v="40.776666666666664"/>
    <x v="0"/>
    <s v="shorts"/>
    <x v="2028"/>
    <d v="2014-01-22T21:39:59"/>
    <s v="film &amp; video/shorts"/>
  </r>
  <r>
    <n v="2029"/>
    <s v="Two Sisters"/>
    <s v="Two sisters share a fragile relationship. When their mother dies and they inherit the family house, old problems rise to the surface."/>
    <n v="5000"/>
    <n v="5000"/>
    <x v="3"/>
    <x v="1"/>
    <x v="0"/>
    <x v="0"/>
    <x v="1"/>
    <b v="0"/>
    <x v="1"/>
    <s v="USD"/>
    <b v="1"/>
    <n v="1352055886"/>
    <n v="1350324286"/>
    <b v="0"/>
    <n v="26"/>
    <b v="1"/>
    <n v="100"/>
    <n v="192.30769230769232"/>
    <x v="0"/>
    <s v="shorts"/>
    <x v="2029"/>
    <d v="2012-11-04T19:04:46"/>
    <s v="film &amp; video/shorts"/>
  </r>
  <r>
    <n v="2030"/>
    <s v="In Their Turn : A MFA Thesis Film"/>
    <s v="The spatiotemporal boundaries between a manâ€™s life, and that of his father dissolve. A reflection on experience, image, and memory."/>
    <n v="3500"/>
    <n v="3500"/>
    <x v="3"/>
    <x v="1"/>
    <x v="0"/>
    <x v="0"/>
    <x v="1"/>
    <b v="0"/>
    <x v="1"/>
    <s v="USD"/>
    <b v="1"/>
    <n v="1359052710"/>
    <n v="1356979110"/>
    <b v="0"/>
    <n v="35"/>
    <b v="1"/>
    <n v="100"/>
    <n v="100"/>
    <x v="0"/>
    <s v="shorts"/>
    <x v="2030"/>
    <d v="2013-01-24T18:38:30"/>
    <s v="film &amp; video/shorts"/>
  </r>
  <r>
    <n v="2031"/>
    <s v="Dear God No!"/>
    <s v="A gang of outlaw bikers pull a home invasion on a disgraced Anthropologist hiding a secret locked in his cabin basement."/>
    <n v="6000"/>
    <n v="7665"/>
    <x v="3"/>
    <x v="1"/>
    <x v="0"/>
    <x v="0"/>
    <x v="1"/>
    <b v="0"/>
    <x v="1"/>
    <s v="USD"/>
    <b v="1"/>
    <n v="1293073733"/>
    <n v="1290481733"/>
    <b v="0"/>
    <n v="65"/>
    <b v="1"/>
    <n v="128"/>
    <n v="117.92307692307692"/>
    <x v="0"/>
    <s v="shorts"/>
    <x v="2031"/>
    <d v="2010-12-23T03:08:53"/>
    <s v="film &amp; video/shorts"/>
  </r>
  <r>
    <n v="2032"/>
    <s v="I'M TWENTY SOMETHING"/>
    <s v="Three friends in their twenties are trying to do the impossible - have fun on a casual Friday night."/>
    <n v="1300"/>
    <n v="1367"/>
    <x v="3"/>
    <x v="1"/>
    <x v="0"/>
    <x v="0"/>
    <x v="1"/>
    <b v="0"/>
    <x v="3"/>
    <s v="GBP"/>
    <b v="0"/>
    <n v="1394220030"/>
    <n v="1392232830"/>
    <b v="0"/>
    <n v="49"/>
    <b v="1"/>
    <n v="105"/>
    <n v="27.897959183673468"/>
    <x v="0"/>
    <s v="shorts"/>
    <x v="2032"/>
    <d v="2014-03-07T19:20:30"/>
    <s v="film &amp; video/shorts"/>
  </r>
  <r>
    <n v="2033"/>
    <s v="Good 'Ol Trumpet"/>
    <s v="UCF short film about an old man, his love for music, and his misplaced trumpet.  "/>
    <n v="500"/>
    <n v="600"/>
    <x v="3"/>
    <x v="1"/>
    <x v="0"/>
    <x v="0"/>
    <x v="1"/>
    <b v="0"/>
    <x v="1"/>
    <s v="USD"/>
    <b v="1"/>
    <n v="1301792400"/>
    <n v="1299775266"/>
    <b v="0"/>
    <n v="10"/>
    <b v="1"/>
    <n v="120"/>
    <n v="60"/>
    <x v="0"/>
    <s v="shorts"/>
    <x v="2033"/>
    <d v="2011-04-03T01:00:00"/>
    <s v="film &amp; video/shorts"/>
  </r>
  <r>
    <n v="2034"/>
    <s v="Single Parent Date Night-A Comedic Short Film"/>
    <s v="Single Parent Date Night is a comedic short film about two single parents trying to reentering the dating pool."/>
    <n v="2200"/>
    <n v="2363"/>
    <x v="3"/>
    <x v="1"/>
    <x v="0"/>
    <x v="0"/>
    <x v="1"/>
    <b v="0"/>
    <x v="1"/>
    <s v="USD"/>
    <b v="1"/>
    <n v="1463184000"/>
    <n v="1461605020"/>
    <b v="0"/>
    <n v="60"/>
    <b v="1"/>
    <n v="107"/>
    <n v="39.383333333333333"/>
    <x v="0"/>
    <s v="shorts"/>
    <x v="2034"/>
    <d v="2016-05-14T00:00:00"/>
    <s v="film &amp; video/shorts"/>
  </r>
  <r>
    <n v="2035"/>
    <s v="LOST WEEKEND"/>
    <s v="A Boy. A Girl. A Car. A Serial Killer."/>
    <n v="5000"/>
    <n v="5025"/>
    <x v="3"/>
    <x v="1"/>
    <x v="0"/>
    <x v="0"/>
    <x v="1"/>
    <b v="0"/>
    <x v="1"/>
    <s v="USD"/>
    <b v="1"/>
    <n v="1333391901"/>
    <n v="1332182301"/>
    <b v="0"/>
    <n v="27"/>
    <b v="1"/>
    <n v="101"/>
    <n v="186.11111111111111"/>
    <x v="0"/>
    <s v="shorts"/>
    <x v="2035"/>
    <d v="2012-04-02T18:38:21"/>
    <s v="film &amp; video/shorts"/>
  </r>
  <r>
    <n v="2036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x v="0"/>
    <x v="0"/>
    <x v="1"/>
    <b v="0"/>
    <x v="1"/>
    <s v="USD"/>
    <b v="1"/>
    <n v="1303688087"/>
    <n v="1301787287"/>
    <b v="0"/>
    <n v="69"/>
    <b v="1"/>
    <n v="102"/>
    <n v="111.37681159420291"/>
    <x v="0"/>
    <s v="shorts"/>
    <x v="2036"/>
    <d v="2011-04-24T23:34:47"/>
    <s v="film &amp; video/shorts"/>
  </r>
  <r>
    <n v="2037"/>
    <s v="GLASS: A Love Story"/>
    <s v="When a man can't find love, his Google GLASS does the searching for him. A short film shot with Google Glass."/>
    <n v="1500"/>
    <n v="3700"/>
    <x v="3"/>
    <x v="1"/>
    <x v="0"/>
    <x v="0"/>
    <x v="1"/>
    <b v="0"/>
    <x v="1"/>
    <s v="USD"/>
    <b v="1"/>
    <n v="1370011370"/>
    <n v="1364827370"/>
    <b v="0"/>
    <n v="47"/>
    <b v="1"/>
    <n v="247"/>
    <n v="78.723404255319153"/>
    <x v="0"/>
    <s v="shorts"/>
    <x v="2037"/>
    <d v="2013-05-31T14:42:50"/>
    <s v="film &amp; video/shorts"/>
  </r>
  <r>
    <n v="2038"/>
    <s v="Dapper Dan - &quot;Fly As I Wanna&quot; Music Video"/>
    <s v="This video may be bigger than you and it may be bigger than me but, itâ€™s not bigger than you and me! Can you dig it?"/>
    <n v="1000"/>
    <n v="2195"/>
    <x v="3"/>
    <x v="1"/>
    <x v="0"/>
    <x v="0"/>
    <x v="1"/>
    <b v="0"/>
    <x v="1"/>
    <s v="USD"/>
    <b v="1"/>
    <n v="1298680630"/>
    <n v="1296088630"/>
    <b v="0"/>
    <n v="47"/>
    <b v="1"/>
    <n v="220"/>
    <n v="46.702127659574465"/>
    <x v="0"/>
    <s v="shorts"/>
    <x v="2038"/>
    <d v="2011-02-26T00:37:10"/>
    <s v="film &amp; video/shorts"/>
  </r>
  <r>
    <n v="2039"/>
    <s v="Earlids"/>
    <s v="Lee, an awkward teenager with sound-blocking earlids, must confront his self-isolation after a girl moves in next door."/>
    <n v="1300"/>
    <n v="1700"/>
    <x v="3"/>
    <x v="1"/>
    <x v="0"/>
    <x v="0"/>
    <x v="1"/>
    <b v="0"/>
    <x v="1"/>
    <s v="USD"/>
    <b v="1"/>
    <n v="1384408740"/>
    <n v="1381445253"/>
    <b v="0"/>
    <n v="26"/>
    <b v="1"/>
    <n v="131"/>
    <n v="65.384615384615387"/>
    <x v="0"/>
    <s v="shorts"/>
    <x v="2039"/>
    <d v="2013-11-14T05:59:00"/>
    <s v="film &amp; video/shorts"/>
  </r>
  <r>
    <n v="2040"/>
    <s v="Judi Dench is Cool in Person"/>
    <s v="Two actors, one bookie and a very bad day.  Judi Dench is Cool in Person is fast, funny and only a little bit nasty."/>
    <n v="3500"/>
    <n v="5410"/>
    <x v="3"/>
    <x v="1"/>
    <x v="0"/>
    <x v="0"/>
    <x v="1"/>
    <b v="0"/>
    <x v="5"/>
    <s v="AUD"/>
    <b v="1"/>
    <n v="1433059187"/>
    <n v="1430467187"/>
    <b v="0"/>
    <n v="53"/>
    <b v="1"/>
    <n v="155"/>
    <n v="102.0754716981132"/>
    <x v="0"/>
    <s v="shorts"/>
    <x v="2040"/>
    <d v="2015-05-31T07:59:47"/>
    <s v="film &amp; video/shorts"/>
  </r>
  <r>
    <n v="2041"/>
    <s v="MITOSIS | a short film"/>
    <s v="Only one choice can stop Anthony Oswald from fulfilling his destiny and saving millions of lives, and itâ€™s not his decision to make."/>
    <n v="5000"/>
    <n v="5200"/>
    <x v="3"/>
    <x v="1"/>
    <x v="0"/>
    <x v="0"/>
    <x v="1"/>
    <b v="0"/>
    <x v="1"/>
    <s v="USD"/>
    <b v="1"/>
    <n v="1397354400"/>
    <n v="1395277318"/>
    <b v="0"/>
    <n v="81"/>
    <b v="1"/>
    <n v="104"/>
    <n v="64.197530864197532"/>
    <x v="0"/>
    <s v="shorts"/>
    <x v="2041"/>
    <d v="2014-04-13T02:00:00"/>
    <s v="film &amp; video/shorts"/>
  </r>
  <r>
    <n v="2042"/>
    <s v="&quot;The First Day&quot; by Julia Othmer- Music Video"/>
    <s v="A living memorial for all those dealing with trauma, grief and loss."/>
    <n v="5000"/>
    <n v="7050"/>
    <x v="3"/>
    <x v="1"/>
    <x v="0"/>
    <x v="0"/>
    <x v="1"/>
    <b v="0"/>
    <x v="1"/>
    <s v="USD"/>
    <b v="1"/>
    <n v="1312642800"/>
    <n v="1311963128"/>
    <b v="0"/>
    <n v="78"/>
    <b v="1"/>
    <n v="141"/>
    <n v="90.384615384615387"/>
    <x v="0"/>
    <s v="shorts"/>
    <x v="2042"/>
    <d v="2011-08-06T15:00:00"/>
    <s v="film &amp; video/shorts"/>
  </r>
  <r>
    <n v="2043"/>
    <s v="l'esprit d'escalier-a senior film"/>
    <s v="This film explores the complicated nature that exists in all human relationships. A mother and a daughter seek to find happiness."/>
    <n v="3000"/>
    <n v="3100"/>
    <x v="3"/>
    <x v="1"/>
    <x v="0"/>
    <x v="0"/>
    <x v="1"/>
    <b v="0"/>
    <x v="1"/>
    <s v="USD"/>
    <b v="1"/>
    <n v="1326436488"/>
    <n v="1321252488"/>
    <b v="0"/>
    <n v="35"/>
    <b v="1"/>
    <n v="103"/>
    <n v="88.571428571428569"/>
    <x v="0"/>
    <s v="shorts"/>
    <x v="2043"/>
    <d v="2012-01-13T06:34:48"/>
    <s v="film &amp; video/shorts"/>
  </r>
  <r>
    <n v="2044"/>
    <s v="The World's Greatest Lover"/>
    <s v="Never judge a book (or a lover) by their cover."/>
    <n v="450"/>
    <n v="632"/>
    <x v="3"/>
    <x v="1"/>
    <x v="0"/>
    <x v="0"/>
    <x v="1"/>
    <b v="0"/>
    <x v="1"/>
    <s v="USD"/>
    <b v="1"/>
    <n v="1328377444"/>
    <n v="1326217444"/>
    <b v="0"/>
    <n v="22"/>
    <b v="1"/>
    <n v="140"/>
    <n v="28.727272727272727"/>
    <x v="0"/>
    <s v="shorts"/>
    <x v="2044"/>
    <d v="2012-02-04T17:44:04"/>
    <s v="film &amp; video/shorts"/>
  </r>
  <r>
    <n v="2045"/>
    <s v="Villanelle"/>
    <s v="Villanelle is a feature film that blends elements of classic, hardboiled Film Noir, with classic Horror and tells a great story to boot"/>
    <n v="3500"/>
    <n v="3978"/>
    <x v="3"/>
    <x v="1"/>
    <x v="0"/>
    <x v="0"/>
    <x v="1"/>
    <b v="0"/>
    <x v="1"/>
    <s v="USD"/>
    <b v="1"/>
    <n v="1302260155"/>
    <n v="1298289355"/>
    <b v="0"/>
    <n v="57"/>
    <b v="1"/>
    <n v="114"/>
    <n v="69.78947368421052"/>
    <x v="0"/>
    <s v="shorts"/>
    <x v="2045"/>
    <d v="2011-04-08T10:55:55"/>
    <s v="film &amp; video/shorts"/>
  </r>
  <r>
    <n v="2046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x v="0"/>
    <x v="0"/>
    <x v="1"/>
    <b v="0"/>
    <x v="1"/>
    <s v="USD"/>
    <b v="1"/>
    <n v="1276110000"/>
    <n v="1268337744"/>
    <b v="0"/>
    <n v="27"/>
    <b v="1"/>
    <n v="100"/>
    <n v="167.48962962962963"/>
    <x v="0"/>
    <s v="shorts"/>
    <x v="2046"/>
    <d v="2010-06-09T19:00:00"/>
    <s v="film &amp; video/shorts"/>
  </r>
  <r>
    <n v="2047"/>
    <s v="DENOUNCED - A Short Film"/>
    <s v="When a ruthless hit-man is 'denounced' from the mafia, his old enemies declare war."/>
    <n v="5000"/>
    <n v="5651.58"/>
    <x v="3"/>
    <x v="1"/>
    <x v="0"/>
    <x v="0"/>
    <x v="1"/>
    <b v="0"/>
    <x v="1"/>
    <s v="USD"/>
    <b v="1"/>
    <n v="1311902236"/>
    <n v="1309310236"/>
    <b v="0"/>
    <n v="39"/>
    <b v="1"/>
    <n v="113"/>
    <n v="144.91230769230768"/>
    <x v="0"/>
    <s v="shorts"/>
    <x v="2047"/>
    <d v="2011-07-29T01:17:16"/>
    <s v="film &amp; video/shorts"/>
  </r>
  <r>
    <n v="2048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x v="0"/>
    <x v="0"/>
    <x v="1"/>
    <b v="0"/>
    <x v="1"/>
    <s v="USD"/>
    <b v="1"/>
    <n v="1313276400"/>
    <n v="1310693986"/>
    <b v="0"/>
    <n v="37"/>
    <b v="1"/>
    <n v="105"/>
    <n v="91.840540540540545"/>
    <x v="0"/>
    <s v="shorts"/>
    <x v="2048"/>
    <d v="2011-08-13T23:00:00"/>
    <s v="film &amp; video/shorts"/>
  </r>
  <r>
    <n v="2049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x v="0"/>
    <x v="0"/>
    <x v="1"/>
    <b v="0"/>
    <x v="1"/>
    <s v="USD"/>
    <b v="1"/>
    <n v="1367773211"/>
    <n v="1363885211"/>
    <b v="1"/>
    <n v="137"/>
    <b v="1"/>
    <n v="108"/>
    <n v="117.84759124087591"/>
    <x v="0"/>
    <s v="documentary"/>
    <x v="2049"/>
    <d v="2013-05-05T17:00:11"/>
    <s v="film &amp; video/documentary"/>
  </r>
  <r>
    <n v="2050"/>
    <s v="&quot;LESLIE&quot;"/>
    <s v="&quot;LESLIE&quot; explores the unapologetic life of Leslie Cochran, the thong-clad homeless man turned cultural icon in the heart of Texas."/>
    <n v="36400"/>
    <n v="41000"/>
    <x v="3"/>
    <x v="1"/>
    <x v="0"/>
    <x v="0"/>
    <x v="1"/>
    <b v="0"/>
    <x v="1"/>
    <s v="USD"/>
    <b v="1"/>
    <n v="1419180304"/>
    <n v="1415292304"/>
    <b v="1"/>
    <n v="376"/>
    <b v="1"/>
    <n v="113"/>
    <n v="109.04255319148936"/>
    <x v="0"/>
    <s v="documentary"/>
    <x v="2050"/>
    <d v="2014-12-21T16:45:04"/>
    <s v="film &amp; video/documentary"/>
  </r>
  <r>
    <n v="2051"/>
    <s v="Hardwater"/>
    <s v="An unprecedented feature-length documentary film about Maine's tribal, oft-misunderstood ice fishing sub-culture."/>
    <n v="13000"/>
    <n v="14750"/>
    <x v="3"/>
    <x v="1"/>
    <x v="0"/>
    <x v="0"/>
    <x v="1"/>
    <b v="0"/>
    <x v="1"/>
    <s v="USD"/>
    <b v="1"/>
    <n v="1324381790"/>
    <n v="1321357790"/>
    <b v="1"/>
    <n v="202"/>
    <b v="1"/>
    <n v="113"/>
    <n v="73.019801980198025"/>
    <x v="0"/>
    <s v="documentary"/>
    <x v="2051"/>
    <d v="2011-12-20T11:49:50"/>
    <s v="film &amp; video/documentary"/>
  </r>
  <r>
    <n v="2052"/>
    <s v="Following Boruch"/>
    <s v="A Hasidic man reaches a turning point in his recovery from mental illness and addiction, and is determined to start a new life."/>
    <n v="25000"/>
    <n v="25648"/>
    <x v="3"/>
    <x v="1"/>
    <x v="0"/>
    <x v="0"/>
    <x v="1"/>
    <b v="0"/>
    <x v="1"/>
    <s v="USD"/>
    <b v="1"/>
    <n v="1393031304"/>
    <n v="1390439304"/>
    <b v="1"/>
    <n v="328"/>
    <b v="1"/>
    <n v="103"/>
    <n v="78.195121951219505"/>
    <x v="0"/>
    <s v="documentary"/>
    <x v="2052"/>
    <d v="2014-02-22T01:08:24"/>
    <s v="film &amp; video/documentary"/>
  </r>
  <r>
    <n v="2053"/>
    <d v="2008-11-04T00:00:00"/>
    <s v="A transmedia-project to amass a library of footage shot the day Obama was elected, for (1) a feature documentary, (2) an interactive web history"/>
    <n v="3500"/>
    <n v="3981.5"/>
    <x v="3"/>
    <x v="1"/>
    <x v="0"/>
    <x v="0"/>
    <x v="1"/>
    <b v="0"/>
    <x v="1"/>
    <s v="USD"/>
    <b v="1"/>
    <n v="1268723160"/>
    <n v="1265269559"/>
    <b v="1"/>
    <n v="84"/>
    <b v="1"/>
    <n v="114"/>
    <n v="47.398809523809526"/>
    <x v="0"/>
    <s v="documentary"/>
    <x v="2053"/>
    <d v="2010-03-16T07:06:00"/>
    <s v="film &amp; video/documentary"/>
  </r>
  <r>
    <n v="2054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x v="0"/>
    <x v="0"/>
    <x v="1"/>
    <b v="0"/>
    <x v="1"/>
    <s v="USD"/>
    <b v="1"/>
    <n v="1345079785"/>
    <n v="1342487785"/>
    <b v="1"/>
    <n v="96"/>
    <b v="1"/>
    <n v="104"/>
    <n v="54.020833333333336"/>
    <x v="0"/>
    <s v="documentary"/>
    <x v="2054"/>
    <d v="2012-08-16T01:16:25"/>
    <s v="film &amp; video/documentary"/>
  </r>
  <r>
    <n v="2055"/>
    <s v="LEAVING ATLANTA THE FILM"/>
    <s v="From 1979 to 1981 twenty-nine Black children in Atlanta were murdered and the others terrified. This is our story..."/>
    <n v="5000"/>
    <n v="15273"/>
    <x v="3"/>
    <x v="1"/>
    <x v="0"/>
    <x v="0"/>
    <x v="1"/>
    <b v="0"/>
    <x v="1"/>
    <s v="USD"/>
    <b v="1"/>
    <n v="1292665405"/>
    <n v="1288341805"/>
    <b v="1"/>
    <n v="223"/>
    <b v="1"/>
    <n v="305"/>
    <n v="68.488789237668158"/>
    <x v="0"/>
    <s v="documentary"/>
    <x v="2055"/>
    <d v="2010-12-18T09:43:25"/>
    <s v="film &amp; video/documentary"/>
  </r>
  <r>
    <n v="2056"/>
    <s v="Deja-Vu: Dissecting Memory on Camera"/>
    <s v="A young neuroscientist attempts to reconnect with his ailing father by obsessively studying old family footage._x000a_"/>
    <n v="5000"/>
    <n v="6705"/>
    <x v="3"/>
    <x v="1"/>
    <x v="0"/>
    <x v="0"/>
    <x v="1"/>
    <b v="0"/>
    <x v="1"/>
    <s v="USD"/>
    <b v="1"/>
    <n v="1287200340"/>
    <n v="1284042614"/>
    <b v="1"/>
    <n v="62"/>
    <b v="1"/>
    <n v="134"/>
    <n v="108.14516129032258"/>
    <x v="0"/>
    <s v="documentary"/>
    <x v="2056"/>
    <d v="2010-10-16T03:39:00"/>
    <s v="film &amp; video/documentary"/>
  </r>
  <r>
    <n v="2057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x v="0"/>
    <x v="0"/>
    <x v="1"/>
    <b v="0"/>
    <x v="1"/>
    <s v="USD"/>
    <b v="1"/>
    <n v="1325961309"/>
    <n v="1322073309"/>
    <b v="1"/>
    <n v="146"/>
    <b v="1"/>
    <n v="101"/>
    <n v="589.95205479452056"/>
    <x v="0"/>
    <s v="documentary"/>
    <x v="2057"/>
    <d v="2012-01-07T18:35:09"/>
    <s v="film &amp; video/documentary"/>
  </r>
  <r>
    <n v="2058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x v="0"/>
    <x v="0"/>
    <x v="1"/>
    <b v="0"/>
    <x v="1"/>
    <s v="USD"/>
    <b v="1"/>
    <n v="1282498800"/>
    <n v="1275603020"/>
    <b v="1"/>
    <n v="235"/>
    <b v="1"/>
    <n v="113"/>
    <n v="48.051063829787232"/>
    <x v="0"/>
    <s v="documentary"/>
    <x v="2058"/>
    <d v="2010-08-22T17:40:00"/>
    <s v="film &amp; video/documentary"/>
  </r>
  <r>
    <n v="2059"/>
    <s v="BOONE- THE DOCUMENTARY"/>
    <s v="Three young farmers risk land and friendship to stand up to the USDA. An experiential film about living a life of self reliance."/>
    <n v="30000"/>
    <n v="31675"/>
    <x v="3"/>
    <x v="1"/>
    <x v="0"/>
    <x v="0"/>
    <x v="1"/>
    <b v="0"/>
    <x v="1"/>
    <s v="USD"/>
    <b v="1"/>
    <n v="1370525691"/>
    <n v="1367933691"/>
    <b v="1"/>
    <n v="437"/>
    <b v="1"/>
    <n v="106"/>
    <n v="72.482837528604122"/>
    <x v="0"/>
    <s v="documentary"/>
    <x v="2059"/>
    <d v="2013-06-06T13:34:51"/>
    <s v="film &amp; video/documentary"/>
  </r>
  <r>
    <n v="2060"/>
    <s v="The Way Back to Yarasquin: A Coffee Pilgrimage"/>
    <s v="Remarkably devoted, Mayra is single-handedly sourcing small farm, single-origin coffee from her rural village in Honduras."/>
    <n v="3500"/>
    <n v="4395"/>
    <x v="3"/>
    <x v="1"/>
    <x v="0"/>
    <x v="0"/>
    <x v="1"/>
    <b v="0"/>
    <x v="1"/>
    <s v="USD"/>
    <b v="1"/>
    <n v="1337194800"/>
    <n v="1334429646"/>
    <b v="1"/>
    <n v="77"/>
    <b v="1"/>
    <n v="126"/>
    <n v="57.077922077922075"/>
    <x v="0"/>
    <s v="documentary"/>
    <x v="2060"/>
    <d v="2012-05-16T19:00:00"/>
    <s v="film &amp; video/documentary"/>
  </r>
  <r>
    <n v="2061"/>
    <s v="Good Grief: Making CARTOON COLLEGE - a documentary about comics"/>
    <s v="The definitive story of indie comics and the foremost institution of higher learning for those who draw them."/>
    <n v="5000"/>
    <n v="9228"/>
    <x v="3"/>
    <x v="1"/>
    <x v="0"/>
    <x v="0"/>
    <x v="1"/>
    <b v="0"/>
    <x v="1"/>
    <s v="USD"/>
    <b v="1"/>
    <n v="1275364740"/>
    <n v="1269878058"/>
    <b v="1"/>
    <n v="108"/>
    <b v="1"/>
    <n v="185"/>
    <n v="85.444444444444443"/>
    <x v="0"/>
    <s v="documentary"/>
    <x v="2061"/>
    <d v="2010-06-01T03:59:00"/>
    <s v="film &amp; video/documentary"/>
  </r>
  <r>
    <n v="2062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x v="0"/>
    <x v="0"/>
    <x v="1"/>
    <b v="0"/>
    <x v="1"/>
    <s v="USD"/>
    <b v="1"/>
    <n v="1329320235"/>
    <n v="1326728235"/>
    <b v="1"/>
    <n v="7"/>
    <b v="1"/>
    <n v="101"/>
    <n v="215.85714285714286"/>
    <x v="0"/>
    <s v="documentary"/>
    <x v="2062"/>
    <d v="2012-02-15T15:37:15"/>
    <s v="film &amp; video/documentary"/>
  </r>
  <r>
    <n v="2063"/>
    <s v="&quot;I Clown You&quot; Documentary"/>
    <s v="&quot;I Clown You&quot; is a documentary about Israeli medical clowns and clowning as an art of challenging the norm."/>
    <n v="24000"/>
    <n v="28067.34"/>
    <x v="3"/>
    <x v="1"/>
    <x v="0"/>
    <x v="0"/>
    <x v="1"/>
    <b v="0"/>
    <x v="1"/>
    <s v="USD"/>
    <b v="1"/>
    <n v="1445047200"/>
    <n v="1442443910"/>
    <b v="1"/>
    <n v="314"/>
    <b v="1"/>
    <n v="117"/>
    <n v="89.38643312101911"/>
    <x v="0"/>
    <s v="documentary"/>
    <x v="2063"/>
    <d v="2015-10-17T02:00:00"/>
    <s v="film &amp; video/documentary"/>
  </r>
  <r>
    <n v="2064"/>
    <s v="xoxosms: a documentary about love in the 21st century"/>
    <s v="xoxosms is a documentary about first love, long distance and Skype."/>
    <n v="8000"/>
    <n v="8538.66"/>
    <x v="3"/>
    <x v="1"/>
    <x v="0"/>
    <x v="0"/>
    <x v="1"/>
    <b v="0"/>
    <x v="1"/>
    <s v="USD"/>
    <b v="1"/>
    <n v="1300275482"/>
    <n v="1297687082"/>
    <b v="1"/>
    <n v="188"/>
    <b v="1"/>
    <n v="107"/>
    <n v="45.418404255319146"/>
    <x v="0"/>
    <s v="documentary"/>
    <x v="2064"/>
    <d v="2011-03-16T11:38:02"/>
    <s v="film &amp; video/documentary"/>
  </r>
  <r>
    <n v="2065"/>
    <s v="POW WOW: Share the arts community of Hawaii"/>
    <s v="Help share the art and community of Pow Wow, a contemporary art movement in Hawaii, with the rest of the world. #powwowhawaii"/>
    <n v="13000"/>
    <n v="18083"/>
    <x v="3"/>
    <x v="1"/>
    <x v="0"/>
    <x v="0"/>
    <x v="1"/>
    <b v="0"/>
    <x v="1"/>
    <s v="USD"/>
    <b v="1"/>
    <n v="1363458467"/>
    <n v="1360866467"/>
    <b v="1"/>
    <n v="275"/>
    <b v="1"/>
    <n v="139"/>
    <n v="65.756363636363631"/>
    <x v="0"/>
    <s v="documentary"/>
    <x v="2065"/>
    <d v="2013-03-16T18:27:47"/>
    <s v="film &amp; video/documentary"/>
  </r>
  <r>
    <n v="2066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x v="0"/>
    <x v="0"/>
    <x v="1"/>
    <b v="0"/>
    <x v="1"/>
    <s v="USD"/>
    <b v="1"/>
    <n v="1463670162"/>
    <n v="1461078162"/>
    <b v="1"/>
    <n v="560"/>
    <b v="1"/>
    <n v="107"/>
    <n v="66.70405357142856"/>
    <x v="0"/>
    <s v="documentary"/>
    <x v="2066"/>
    <d v="2016-05-19T15:02:42"/>
    <s v="film &amp; video/documentary"/>
  </r>
  <r>
    <n v="2067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x v="0"/>
    <x v="0"/>
    <x v="1"/>
    <b v="0"/>
    <x v="1"/>
    <s v="USD"/>
    <b v="1"/>
    <n v="1308359666"/>
    <n v="1305767666"/>
    <b v="1"/>
    <n v="688"/>
    <b v="1"/>
    <n v="191"/>
    <n v="83.345930232558146"/>
    <x v="0"/>
    <s v="documentary"/>
    <x v="2067"/>
    <d v="2011-06-18T01:14:26"/>
    <s v="film &amp; video/documentary"/>
  </r>
  <r>
    <n v="2068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x v="0"/>
    <x v="0"/>
    <x v="1"/>
    <b v="0"/>
    <x v="1"/>
    <s v="USD"/>
    <b v="1"/>
    <n v="1428514969"/>
    <n v="1425922969"/>
    <b v="1"/>
    <n v="942"/>
    <b v="1"/>
    <n v="132"/>
    <n v="105.04609341825902"/>
    <x v="0"/>
    <s v="documentary"/>
    <x v="2068"/>
    <d v="2015-04-08T17:42:49"/>
    <s v="film &amp; video/documentary"/>
  </r>
  <r>
    <n v="2069"/>
    <s v="Escaramuza: Riding from the Heart (a feature documentary)"/>
    <s v="In the traditional world of Mexican Rodeo, a team of first-generation California girls does it their way."/>
    <n v="10000"/>
    <n v="10640"/>
    <x v="3"/>
    <x v="1"/>
    <x v="0"/>
    <x v="0"/>
    <x v="1"/>
    <b v="0"/>
    <x v="1"/>
    <s v="USD"/>
    <b v="1"/>
    <n v="1279360740"/>
    <n v="1275415679"/>
    <b v="1"/>
    <n v="88"/>
    <b v="1"/>
    <n v="106"/>
    <n v="120.90909090909091"/>
    <x v="0"/>
    <s v="documentary"/>
    <x v="2069"/>
    <d v="2010-07-17T09:59:00"/>
    <s v="film &amp; video/documentary"/>
  </r>
  <r>
    <n v="2070"/>
    <s v="Empires: The Film"/>
    <s v="Empires explores the impact of networks on histories and philosophies of political thought."/>
    <n v="20000"/>
    <n v="21480"/>
    <x v="3"/>
    <x v="1"/>
    <x v="0"/>
    <x v="0"/>
    <x v="1"/>
    <b v="0"/>
    <x v="1"/>
    <s v="USD"/>
    <b v="1"/>
    <n v="1339080900"/>
    <n v="1334783704"/>
    <b v="1"/>
    <n v="220"/>
    <b v="1"/>
    <n v="107"/>
    <n v="97.63636363636364"/>
    <x v="0"/>
    <s v="documentary"/>
    <x v="2070"/>
    <d v="2012-06-07T14:55:00"/>
    <s v="film &amp; video/documentary"/>
  </r>
  <r>
    <n v="2071"/>
    <s v="The Last Cosmonaut"/>
    <s v="He can never die. He will live forever. He is the last cosmonaut, and this is his story."/>
    <n v="2500"/>
    <n v="6000"/>
    <x v="3"/>
    <x v="1"/>
    <x v="0"/>
    <x v="0"/>
    <x v="1"/>
    <b v="0"/>
    <x v="1"/>
    <s v="USD"/>
    <b v="1"/>
    <n v="1298699828"/>
    <n v="1294811828"/>
    <b v="1"/>
    <n v="145"/>
    <b v="1"/>
    <n v="240"/>
    <n v="41.379310344827587"/>
    <x v="0"/>
    <s v="documentary"/>
    <x v="2071"/>
    <d v="2011-02-26T05:57:08"/>
    <s v="film &amp; video/documentary"/>
  </r>
  <r>
    <n v="2072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x v="0"/>
    <x v="0"/>
    <x v="1"/>
    <b v="0"/>
    <x v="1"/>
    <s v="USD"/>
    <b v="1"/>
    <n v="1348786494"/>
    <n v="1346194494"/>
    <b v="1"/>
    <n v="963"/>
    <b v="1"/>
    <n v="118"/>
    <n v="30.654485981308412"/>
    <x v="0"/>
    <s v="documentary"/>
    <x v="2072"/>
    <d v="2012-09-27T22:54:54"/>
    <s v="film &amp; video/documentary"/>
  </r>
  <r>
    <n v="2073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x v="0"/>
    <x v="0"/>
    <x v="1"/>
    <b v="0"/>
    <x v="1"/>
    <s v="USD"/>
    <b v="1"/>
    <n v="1336747995"/>
    <n v="1334155995"/>
    <b v="1"/>
    <n v="91"/>
    <b v="1"/>
    <n v="118"/>
    <n v="64.945054945054949"/>
    <x v="0"/>
    <s v="documentary"/>
    <x v="2073"/>
    <d v="2012-05-11T14:53:15"/>
    <s v="film &amp; video/documentary"/>
  </r>
  <r>
    <n v="2074"/>
    <s v="The Garden Summer"/>
    <s v="A documentary: a summer garden and communities of local food exchange. The integration of old and new, beauty and function, growth and sustainability."/>
    <n v="5000"/>
    <n v="5555"/>
    <x v="3"/>
    <x v="1"/>
    <x v="0"/>
    <x v="0"/>
    <x v="1"/>
    <b v="0"/>
    <x v="1"/>
    <s v="USD"/>
    <b v="1"/>
    <n v="1273522560"/>
    <n v="1269928430"/>
    <b v="1"/>
    <n v="58"/>
    <b v="1"/>
    <n v="111"/>
    <n v="95.775862068965523"/>
    <x v="0"/>
    <s v="documentary"/>
    <x v="2074"/>
    <d v="2010-05-10T20:16:00"/>
    <s v="film &amp; video/documentary"/>
  </r>
  <r>
    <n v="2075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x v="0"/>
    <x v="0"/>
    <x v="1"/>
    <b v="0"/>
    <x v="1"/>
    <s v="USD"/>
    <b v="1"/>
    <n v="1271994660"/>
    <n v="1264565507"/>
    <b v="1"/>
    <n v="36"/>
    <b v="1"/>
    <n v="146"/>
    <n v="40.416666666666664"/>
    <x v="0"/>
    <s v="documentary"/>
    <x v="2075"/>
    <d v="2010-04-23T03:51:00"/>
    <s v="film &amp; video/documentary"/>
  </r>
  <r>
    <n v="2076"/>
    <s v="Uncharted Amazon"/>
    <s v="A visually stunning, feature length film chronicling life's challenges in the remote depths of the Amazon rainforest."/>
    <n v="9850"/>
    <n v="12965.44"/>
    <x v="3"/>
    <x v="1"/>
    <x v="0"/>
    <x v="0"/>
    <x v="1"/>
    <b v="0"/>
    <x v="3"/>
    <s v="GBP"/>
    <b v="0"/>
    <n v="1403693499"/>
    <n v="1401101499"/>
    <b v="1"/>
    <n v="165"/>
    <b v="1"/>
    <n v="132"/>
    <n v="78.578424242424248"/>
    <x v="0"/>
    <s v="documentary"/>
    <x v="2076"/>
    <d v="2014-06-25T10:51:39"/>
    <s v="film &amp; video/documentary"/>
  </r>
  <r>
    <n v="2077"/>
    <s v="La Tierra de los Adioses"/>
    <s v="Help us finish a documentary about four teens coming-of-age in a small, rural Mexican town that has suffered 50% migration to the U.S."/>
    <n v="5000"/>
    <n v="5570"/>
    <x v="3"/>
    <x v="1"/>
    <x v="0"/>
    <x v="0"/>
    <x v="1"/>
    <b v="0"/>
    <x v="1"/>
    <s v="USD"/>
    <b v="1"/>
    <n v="1320640778"/>
    <n v="1316749178"/>
    <b v="1"/>
    <n v="111"/>
    <b v="1"/>
    <n v="111"/>
    <n v="50.18018018018018"/>
    <x v="0"/>
    <s v="documentary"/>
    <x v="2077"/>
    <d v="2011-11-07T04:39:38"/>
    <s v="film &amp; video/documentary"/>
  </r>
  <r>
    <n v="2078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1"/>
    <x v="0"/>
    <x v="0"/>
    <x v="1"/>
    <b v="0"/>
    <x v="5"/>
    <s v="AUD"/>
    <b v="1"/>
    <n v="1487738622"/>
    <n v="1485146622"/>
    <b v="1"/>
    <n v="1596"/>
    <b v="1"/>
    <n v="147"/>
    <n v="92.251735588972423"/>
    <x v="0"/>
    <s v="documentary"/>
    <x v="2078"/>
    <d v="2017-02-22T04:43:42"/>
    <s v="film &amp; video/documentary"/>
  </r>
  <r>
    <n v="2079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x v="0"/>
    <x v="0"/>
    <x v="1"/>
    <b v="0"/>
    <x v="1"/>
    <s v="USD"/>
    <b v="1"/>
    <n v="1306296000"/>
    <n v="1301950070"/>
    <b v="1"/>
    <n v="61"/>
    <b v="1"/>
    <n v="153"/>
    <n v="57.540983606557376"/>
    <x v="0"/>
    <s v="documentary"/>
    <x v="2079"/>
    <d v="2011-05-25T04:00:00"/>
    <s v="film &amp; video/documentary"/>
  </r>
  <r>
    <n v="2080"/>
    <s v="The Mathare Project"/>
    <s v="A documentary shot over 12 years about the hopes and dreams of five orphans struggling to reach adulthood in Kenya's Mathare slum."/>
    <n v="30000"/>
    <n v="31404"/>
    <x v="3"/>
    <x v="1"/>
    <x v="0"/>
    <x v="0"/>
    <x v="1"/>
    <b v="0"/>
    <x v="1"/>
    <s v="USD"/>
    <b v="1"/>
    <n v="1388649600"/>
    <n v="1386123861"/>
    <b v="1"/>
    <n v="287"/>
    <b v="1"/>
    <n v="105"/>
    <n v="109.42160278745645"/>
    <x v="0"/>
    <s v="documentary"/>
    <x v="2080"/>
    <d v="2014-01-02T08:00:00"/>
    <s v="film &amp; video/documentary"/>
  </r>
  <r>
    <n v="2081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x v="0"/>
    <x v="0"/>
    <x v="1"/>
    <b v="0"/>
    <x v="1"/>
    <s v="USD"/>
    <b v="1"/>
    <n v="1272480540"/>
    <n v="1267220191"/>
    <b v="1"/>
    <n v="65"/>
    <b v="1"/>
    <n v="177"/>
    <n v="81.892461538461546"/>
    <x v="0"/>
    <s v="documentary"/>
    <x v="2081"/>
    <d v="2010-04-28T18:49:00"/>
    <s v="film &amp; video/documentary"/>
  </r>
  <r>
    <n v="2082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x v="0"/>
    <x v="0"/>
    <x v="1"/>
    <b v="0"/>
    <x v="1"/>
    <s v="USD"/>
    <b v="1"/>
    <n v="1309694266"/>
    <n v="1307102266"/>
    <b v="1"/>
    <n v="118"/>
    <b v="1"/>
    <n v="108"/>
    <n v="45.667711864406776"/>
    <x v="0"/>
    <s v="documentary"/>
    <x v="2082"/>
    <d v="2011-07-03T11:57:46"/>
    <s v="film &amp; video/documentary"/>
  </r>
  <r>
    <n v="2083"/>
    <s v="In Search of Nabad (Documentary Film)"/>
    <s v="An intimate documentary sharing the powerful voices of Seattle's Somali refugees and their search for peace in their new home."/>
    <n v="4000"/>
    <n v="6240"/>
    <x v="3"/>
    <x v="1"/>
    <x v="0"/>
    <x v="0"/>
    <x v="1"/>
    <b v="0"/>
    <x v="1"/>
    <s v="USD"/>
    <b v="1"/>
    <n v="1333609140"/>
    <n v="1330638829"/>
    <b v="1"/>
    <n v="113"/>
    <b v="1"/>
    <n v="156"/>
    <n v="55.221238938053098"/>
    <x v="0"/>
    <s v="documentary"/>
    <x v="2083"/>
    <d v="2012-04-05T06:59:00"/>
    <s v="film &amp; video/documentary"/>
  </r>
  <r>
    <n v="2084"/>
    <s v="Finding the Funk"/>
    <s v="A journey through the origins and influence of funk music from James Brown to D'Angelo we are FINDING THE FUNK!"/>
    <n v="20000"/>
    <n v="21679"/>
    <x v="3"/>
    <x v="1"/>
    <x v="0"/>
    <x v="0"/>
    <x v="1"/>
    <b v="0"/>
    <x v="1"/>
    <s v="USD"/>
    <b v="1"/>
    <n v="1352511966"/>
    <n v="1349916366"/>
    <b v="1"/>
    <n v="332"/>
    <b v="1"/>
    <n v="108"/>
    <n v="65.298192771084331"/>
    <x v="0"/>
    <s v="documentary"/>
    <x v="2084"/>
    <d v="2012-11-10T01:46:06"/>
    <s v="film &amp; video/documentary"/>
  </r>
  <r>
    <n v="2085"/>
    <s v="Abalimi"/>
    <s v="A film about Xhosa women in townships of South Africa micro-farming to fight extreme poverty, gain health, and create food security."/>
    <n v="4000"/>
    <n v="5904"/>
    <x v="3"/>
    <x v="1"/>
    <x v="0"/>
    <x v="0"/>
    <x v="1"/>
    <b v="0"/>
    <x v="1"/>
    <s v="USD"/>
    <b v="1"/>
    <n v="1335574674"/>
    <n v="1330394274"/>
    <b v="1"/>
    <n v="62"/>
    <b v="1"/>
    <n v="148"/>
    <n v="95.225806451612897"/>
    <x v="0"/>
    <s v="documentary"/>
    <x v="2085"/>
    <d v="2012-04-28T00:57:54"/>
    <s v="film &amp; video/documentary"/>
  </r>
  <r>
    <n v="2086"/>
    <s v="Pressing On: The Letterpress Film"/>
    <s v="A documentary about the survival of letterpress and the remarkable printers who preserve the history and knowledge of the craft."/>
    <n v="65000"/>
    <n v="71748"/>
    <x v="3"/>
    <x v="1"/>
    <x v="0"/>
    <x v="0"/>
    <x v="1"/>
    <b v="0"/>
    <x v="1"/>
    <s v="USD"/>
    <b v="1"/>
    <n v="1432416219"/>
    <n v="1429824219"/>
    <b v="1"/>
    <n v="951"/>
    <b v="1"/>
    <n v="110"/>
    <n v="75.444794952681391"/>
    <x v="0"/>
    <s v="documentary"/>
    <x v="2086"/>
    <d v="2015-05-23T21:23:39"/>
    <s v="film &amp; video/documentary"/>
  </r>
  <r>
    <n v="2087"/>
    <s v="The Babushkas of Chernobyl"/>
    <s v="An unlikely story of spirit, defiance and beauty from the most contaminated place on Earth"/>
    <n v="27000"/>
    <n v="40594"/>
    <x v="3"/>
    <x v="1"/>
    <x v="0"/>
    <x v="0"/>
    <x v="1"/>
    <b v="0"/>
    <x v="1"/>
    <s v="USD"/>
    <b v="1"/>
    <n v="1350003539"/>
    <n v="1347411539"/>
    <b v="1"/>
    <n v="415"/>
    <b v="1"/>
    <n v="150"/>
    <n v="97.816867469879512"/>
    <x v="0"/>
    <s v="documentary"/>
    <x v="2087"/>
    <d v="2012-10-12T00:58:59"/>
    <s v="film &amp; video/documentary"/>
  </r>
  <r>
    <n v="2088"/>
    <s v="Instructions on Parting"/>
    <s v="This documentary film is an intimate portrait of love and loss that observes family and nature undergoing the cycle of birth to death."/>
    <n v="17000"/>
    <n v="26744.11"/>
    <x v="3"/>
    <x v="1"/>
    <x v="0"/>
    <x v="0"/>
    <x v="1"/>
    <b v="0"/>
    <x v="1"/>
    <s v="USD"/>
    <b v="1"/>
    <n v="1488160860"/>
    <n v="1485237096"/>
    <b v="1"/>
    <n v="305"/>
    <b v="1"/>
    <n v="157"/>
    <n v="87.685606557377056"/>
    <x v="0"/>
    <s v="documentary"/>
    <x v="2088"/>
    <d v="2017-02-27T02:01:00"/>
    <s v="film &amp; video/documentary"/>
  </r>
  <r>
    <n v="2089"/>
    <s v="Korengal Theatrical Release"/>
    <s v="My latest film Korengal, takes us back to the same valley with the same troops as in my Academy AwardÂ® nominated film Restrepo."/>
    <n v="75000"/>
    <n v="117108"/>
    <x v="3"/>
    <x v="1"/>
    <x v="0"/>
    <x v="0"/>
    <x v="1"/>
    <b v="0"/>
    <x v="1"/>
    <s v="USD"/>
    <b v="1"/>
    <n v="1401459035"/>
    <n v="1397571035"/>
    <b v="1"/>
    <n v="2139"/>
    <b v="1"/>
    <n v="156"/>
    <n v="54.748948106591868"/>
    <x v="0"/>
    <s v="documentary"/>
    <x v="2089"/>
    <d v="2014-05-30T14:10:35"/>
    <s v="film &amp; video/documentary"/>
  </r>
  <r>
    <n v="2090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x v="0"/>
    <x v="0"/>
    <x v="1"/>
    <b v="0"/>
    <x v="1"/>
    <s v="USD"/>
    <b v="1"/>
    <n v="1249932360"/>
    <n v="1242532513"/>
    <b v="1"/>
    <n v="79"/>
    <b v="1"/>
    <n v="121"/>
    <n v="83.953417721518989"/>
    <x v="0"/>
    <s v="documentary"/>
    <x v="2090"/>
    <d v="2009-08-10T19:26:00"/>
    <s v="film &amp; video/documentary"/>
  </r>
  <r>
    <n v="2091"/>
    <s v="Greenlight the PATROL BASE JAKER Movie"/>
    <s v="See US Marines make counter-insurgency work in Helmand Province--the Taliban's stronghold in Afghanistan."/>
    <n v="45000"/>
    <n v="45535"/>
    <x v="3"/>
    <x v="1"/>
    <x v="0"/>
    <x v="0"/>
    <x v="1"/>
    <b v="0"/>
    <x v="1"/>
    <s v="USD"/>
    <b v="1"/>
    <n v="1266876000"/>
    <n v="1263679492"/>
    <b v="1"/>
    <n v="179"/>
    <b v="1"/>
    <n v="101"/>
    <n v="254.38547486033519"/>
    <x v="0"/>
    <s v="documentary"/>
    <x v="2091"/>
    <d v="2010-02-22T22:00:00"/>
    <s v="film &amp; video/documentary"/>
  </r>
  <r>
    <n v="2092"/>
    <s v="SOLE SURVIVOR"/>
    <s v="What is the impact of survivorship on the human condition?"/>
    <n v="18000"/>
    <n v="20569.05"/>
    <x v="3"/>
    <x v="1"/>
    <x v="0"/>
    <x v="0"/>
    <x v="1"/>
    <b v="0"/>
    <x v="1"/>
    <s v="USD"/>
    <b v="1"/>
    <n v="1306904340"/>
    <n v="1305219744"/>
    <b v="1"/>
    <n v="202"/>
    <b v="1"/>
    <n v="114"/>
    <n v="101.8269801980198"/>
    <x v="0"/>
    <s v="documentary"/>
    <x v="2092"/>
    <d v="2011-06-01T04:59:00"/>
    <s v="film &amp; video/documentary"/>
  </r>
  <r>
    <n v="2093"/>
    <s v="Wisconsin Rising"/>
    <s v="A film documenting WI Gov.Scott Walker's attack on working families and how it is reanimating the American labor movement."/>
    <n v="40000"/>
    <n v="41850.46"/>
    <x v="3"/>
    <x v="1"/>
    <x v="0"/>
    <x v="0"/>
    <x v="1"/>
    <b v="0"/>
    <x v="1"/>
    <s v="USD"/>
    <b v="1"/>
    <n v="1327167780"/>
    <n v="1325007780"/>
    <b v="1"/>
    <n v="760"/>
    <b v="1"/>
    <n v="105"/>
    <n v="55.066394736842106"/>
    <x v="0"/>
    <s v="documentary"/>
    <x v="2093"/>
    <d v="2012-01-21T17:43:00"/>
    <s v="film &amp; video/documentary"/>
  </r>
  <r>
    <n v="2094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x v="0"/>
    <x v="0"/>
    <x v="1"/>
    <b v="0"/>
    <x v="1"/>
    <s v="USD"/>
    <b v="1"/>
    <n v="1379614128"/>
    <n v="1377022128"/>
    <b v="1"/>
    <n v="563"/>
    <b v="1"/>
    <n v="229"/>
    <n v="56.901438721136763"/>
    <x v="0"/>
    <s v="documentary"/>
    <x v="2094"/>
    <d v="2013-09-19T18:08:48"/>
    <s v="film &amp; video/documentary"/>
  </r>
  <r>
    <n v="2095"/>
    <s v="George Tice: Seeing Beyond the Moment"/>
    <s v="A documentary film on the life of legendary photographer George Tice by Peter Bosco, Bruce Wodder and Douglas Underdahl."/>
    <n v="15000"/>
    <n v="16373"/>
    <x v="3"/>
    <x v="1"/>
    <x v="0"/>
    <x v="0"/>
    <x v="1"/>
    <b v="0"/>
    <x v="1"/>
    <s v="USD"/>
    <b v="1"/>
    <n v="1364236524"/>
    <n v="1360352124"/>
    <b v="1"/>
    <n v="135"/>
    <b v="1"/>
    <n v="109"/>
    <n v="121.28148148148148"/>
    <x v="0"/>
    <s v="documentary"/>
    <x v="2095"/>
    <d v="2013-03-25T18:35:24"/>
    <s v="film &amp; video/documentary"/>
  </r>
  <r>
    <n v="2096"/>
    <s v="In Country: A Documentary Film (POSTPRODUCTION)"/>
    <s v="War is hell. Why would anyone want to spend their weekends there?"/>
    <n v="15000"/>
    <n v="26445"/>
    <x v="3"/>
    <x v="1"/>
    <x v="0"/>
    <x v="0"/>
    <x v="1"/>
    <b v="0"/>
    <x v="1"/>
    <s v="USD"/>
    <b v="1"/>
    <n v="1351828800"/>
    <n v="1349160018"/>
    <b v="1"/>
    <n v="290"/>
    <b v="1"/>
    <n v="176"/>
    <n v="91.189655172413794"/>
    <x v="0"/>
    <s v="documentary"/>
    <x v="2096"/>
    <d v="2012-11-02T04:00:00"/>
    <s v="film &amp; video/documentary"/>
  </r>
  <r>
    <n v="2097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x v="0"/>
    <x v="0"/>
    <x v="1"/>
    <b v="0"/>
    <x v="1"/>
    <s v="USD"/>
    <b v="1"/>
    <n v="1340683393"/>
    <n v="1337659393"/>
    <b v="1"/>
    <n v="447"/>
    <b v="1"/>
    <n v="103"/>
    <n v="115.44812080536913"/>
    <x v="0"/>
    <s v="documentary"/>
    <x v="2097"/>
    <d v="2012-06-26T04:03:13"/>
    <s v="film &amp; video/documentary"/>
  </r>
  <r>
    <n v="2098"/>
    <s v="Audience Unlock: &quot;The UK Gold&quot;"/>
    <s v="A campaign to unlock an award winning film that exposes for the first time the modern British Empire ... and it's terrible cost."/>
    <n v="15000"/>
    <n v="15723"/>
    <x v="3"/>
    <x v="1"/>
    <x v="0"/>
    <x v="0"/>
    <x v="1"/>
    <b v="0"/>
    <x v="3"/>
    <s v="GBP"/>
    <b v="0"/>
    <n v="1383389834"/>
    <n v="1380797834"/>
    <b v="1"/>
    <n v="232"/>
    <b v="1"/>
    <n v="105"/>
    <n v="67.771551724137936"/>
    <x v="0"/>
    <s v="documentary"/>
    <x v="2098"/>
    <d v="2013-11-02T10:57:14"/>
    <s v="film &amp; video/documentary"/>
  </r>
  <r>
    <n v="2099"/>
    <s v="INTOTHEWOODS.TV â€“ Music Media from the Pacific Northwest"/>
    <s v="Help INTOTHEWOODS.TV purchase audio and video gear, lighting and BACK UP HARD DRIVES"/>
    <n v="4500"/>
    <n v="4800.8"/>
    <x v="3"/>
    <x v="1"/>
    <x v="0"/>
    <x v="0"/>
    <x v="1"/>
    <b v="0"/>
    <x v="1"/>
    <s v="USD"/>
    <b v="1"/>
    <n v="1296633540"/>
    <n v="1292316697"/>
    <b v="1"/>
    <n v="168"/>
    <b v="1"/>
    <n v="107"/>
    <n v="28.576190476190476"/>
    <x v="0"/>
    <s v="documentary"/>
    <x v="2099"/>
    <d v="2011-02-02T07:59:00"/>
    <s v="film &amp; video/documentary"/>
  </r>
  <r>
    <n v="2100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x v="0"/>
    <x v="0"/>
    <x v="1"/>
    <b v="0"/>
    <x v="1"/>
    <s v="USD"/>
    <b v="1"/>
    <n v="1367366460"/>
    <n v="1365791246"/>
    <b v="1"/>
    <n v="128"/>
    <b v="1"/>
    <n v="120"/>
    <n v="46.8828125"/>
    <x v="0"/>
    <s v="documentary"/>
    <x v="2100"/>
    <d v="2013-05-01T00:01:00"/>
    <s v="film &amp; video/documentary"/>
  </r>
  <r>
    <n v="2101"/>
    <s v="The Undocumented"/>
    <s v="THE UNDOCUMENTED is a 90 cinema verite documentary that exposes a little known consequence of current U. S. immigration policy."/>
    <n v="75000"/>
    <n v="76130.2"/>
    <x v="3"/>
    <x v="1"/>
    <x v="0"/>
    <x v="0"/>
    <x v="1"/>
    <b v="0"/>
    <x v="1"/>
    <s v="USD"/>
    <b v="1"/>
    <n v="1319860740"/>
    <n v="1317064599"/>
    <b v="1"/>
    <n v="493"/>
    <b v="1"/>
    <n v="102"/>
    <n v="154.42231237322514"/>
    <x v="0"/>
    <s v="documentary"/>
    <x v="2101"/>
    <d v="2011-10-29T03:59:00"/>
    <s v="film &amp; video/documentary"/>
  </r>
  <r>
    <n v="2102"/>
    <s v="NELL SHIPMAN:GIRL FROM GOD'S COUNTRY FILM"/>
    <s v="The untold story of the first action-adventure heroine who left Hollywood with 70 abused animal actors to make  her films in Idaho"/>
    <n v="26000"/>
    <n v="26360"/>
    <x v="3"/>
    <x v="1"/>
    <x v="0"/>
    <x v="0"/>
    <x v="1"/>
    <b v="0"/>
    <x v="1"/>
    <s v="USD"/>
    <b v="1"/>
    <n v="1398009714"/>
    <n v="1395417714"/>
    <b v="1"/>
    <n v="131"/>
    <b v="1"/>
    <n v="101"/>
    <n v="201.22137404580153"/>
    <x v="0"/>
    <s v="documentary"/>
    <x v="2102"/>
    <d v="2014-04-20T16:01:54"/>
    <s v="film &amp; video/documentary"/>
  </r>
  <r>
    <n v="2103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x v="0"/>
    <x v="0"/>
    <x v="1"/>
    <b v="0"/>
    <x v="1"/>
    <s v="USD"/>
    <b v="1"/>
    <n v="1279555200"/>
    <n v="1276480894"/>
    <b v="1"/>
    <n v="50"/>
    <b v="1"/>
    <n v="100"/>
    <n v="100"/>
    <x v="0"/>
    <s v="documentary"/>
    <x v="2103"/>
    <d v="2010-07-19T16:00:00"/>
    <s v="film &amp; video/documentary"/>
  </r>
  <r>
    <n v="2104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x v="0"/>
    <x v="0"/>
    <x v="1"/>
    <b v="0"/>
    <x v="1"/>
    <s v="USD"/>
    <b v="1"/>
    <n v="1383264000"/>
    <n v="1378080409"/>
    <b v="1"/>
    <n v="665"/>
    <b v="1"/>
    <n v="133"/>
    <n v="100.08204511278196"/>
    <x v="0"/>
    <s v="documentary"/>
    <x v="2104"/>
    <d v="2013-11-01T00:00:00"/>
    <s v="film &amp; video/documentary"/>
  </r>
  <r>
    <n v="2105"/>
    <s v="Bel Borba Is Here!"/>
    <s v="Bel Borba is Here is a feature film about the most inspiring Brazilian artist you've never heard of... until now."/>
    <n v="25000"/>
    <n v="29681.55"/>
    <x v="3"/>
    <x v="1"/>
    <x v="0"/>
    <x v="0"/>
    <x v="1"/>
    <b v="0"/>
    <x v="1"/>
    <s v="USD"/>
    <b v="1"/>
    <n v="1347017083"/>
    <n v="1344857083"/>
    <b v="1"/>
    <n v="129"/>
    <b v="1"/>
    <n v="119"/>
    <n v="230.08953488372092"/>
    <x v="0"/>
    <s v="documentary"/>
    <x v="2105"/>
    <d v="2012-09-07T11:24:43"/>
    <s v="film &amp; video/documentary"/>
  </r>
  <r>
    <n v="2106"/>
    <s v="Who Owns Yoga?"/>
    <s v="Who Owns Yoga? is a feature length documentary film that explores the changing nature of yoga in the modern world."/>
    <n v="20000"/>
    <n v="20128"/>
    <x v="3"/>
    <x v="1"/>
    <x v="0"/>
    <x v="0"/>
    <x v="1"/>
    <b v="0"/>
    <x v="1"/>
    <s v="USD"/>
    <b v="1"/>
    <n v="1430452740"/>
    <n v="1427390901"/>
    <b v="1"/>
    <n v="142"/>
    <b v="1"/>
    <n v="101"/>
    <n v="141.74647887323943"/>
    <x v="0"/>
    <s v="documentary"/>
    <x v="2106"/>
    <d v="2015-05-01T03:59:00"/>
    <s v="film &amp; video/documentary"/>
  </r>
  <r>
    <n v="2107"/>
    <s v="DisHonesty - A Documentary Feature Film"/>
    <s v="The truth is, we all lie - and by &quot;we,&quot; we mean everyone!"/>
    <n v="126000"/>
    <n v="137254.84"/>
    <x v="3"/>
    <x v="1"/>
    <x v="0"/>
    <x v="0"/>
    <x v="1"/>
    <b v="0"/>
    <x v="1"/>
    <s v="USD"/>
    <b v="1"/>
    <n v="1399669200"/>
    <n v="1394536048"/>
    <b v="1"/>
    <n v="2436"/>
    <b v="1"/>
    <n v="109"/>
    <n v="56.344351395730705"/>
    <x v="0"/>
    <s v="documentary"/>
    <x v="2107"/>
    <d v="2014-05-09T21:00:00"/>
    <s v="film &amp; video/documentary"/>
  </r>
  <r>
    <n v="2108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x v="0"/>
    <x v="0"/>
    <x v="1"/>
    <b v="0"/>
    <x v="1"/>
    <s v="USD"/>
    <b v="1"/>
    <n v="1289975060"/>
    <n v="1287379460"/>
    <b v="1"/>
    <n v="244"/>
    <b v="1"/>
    <n v="179"/>
    <n v="73.341188524590166"/>
    <x v="0"/>
    <s v="documentary"/>
    <x v="2108"/>
    <d v="2010-11-17T06:24:20"/>
    <s v="film &amp; video/documentary"/>
  </r>
  <r>
    <n v="2109"/>
    <s v="The Bus "/>
    <s v="THE BUS is a feature-length documentary film celebrating one of the most iconic and beloved vehicles ever produced, the Volkswagen Bus."/>
    <n v="25000"/>
    <n v="25430.66"/>
    <x v="3"/>
    <x v="1"/>
    <x v="0"/>
    <x v="0"/>
    <x v="1"/>
    <b v="0"/>
    <x v="1"/>
    <s v="USD"/>
    <b v="1"/>
    <n v="1303686138"/>
    <n v="1301007738"/>
    <b v="1"/>
    <n v="298"/>
    <b v="1"/>
    <n v="102"/>
    <n v="85.337785234899329"/>
    <x v="0"/>
    <s v="documentary"/>
    <x v="2109"/>
    <d v="2011-04-24T23:02:18"/>
    <s v="film &amp; video/documentary"/>
  </r>
  <r>
    <n v="2110"/>
    <s v="WORLD FAIR"/>
    <s v="A film about personal memory, amateur cinematography, and visions of the future at the 1939 New York World's Fair."/>
    <n v="13000"/>
    <n v="15435.55"/>
    <x v="3"/>
    <x v="1"/>
    <x v="0"/>
    <x v="0"/>
    <x v="1"/>
    <b v="0"/>
    <x v="1"/>
    <s v="USD"/>
    <b v="1"/>
    <n v="1363711335"/>
    <n v="1360258935"/>
    <b v="1"/>
    <n v="251"/>
    <b v="1"/>
    <n v="119"/>
    <n v="61.496215139442228"/>
    <x v="0"/>
    <s v="documentary"/>
    <x v="2110"/>
    <d v="2013-03-19T16:42:15"/>
    <s v="film &amp; video/documentary"/>
  </r>
  <r>
    <n v="2111"/>
    <s v="(UN)CUT"/>
    <s v="(UN)CUT explores circumcisionâ€™s medical, sexual &amp; religious complexities against the backdrop of San Franciscoâ€™s latest ban controversy"/>
    <n v="10000"/>
    <n v="10046"/>
    <x v="3"/>
    <x v="1"/>
    <x v="0"/>
    <x v="0"/>
    <x v="1"/>
    <b v="0"/>
    <x v="1"/>
    <s v="USD"/>
    <b v="1"/>
    <n v="1330115638"/>
    <n v="1327523638"/>
    <b v="1"/>
    <n v="108"/>
    <b v="1"/>
    <n v="100"/>
    <n v="93.018518518518519"/>
    <x v="0"/>
    <s v="documentary"/>
    <x v="2111"/>
    <d v="2012-02-24T20:33:58"/>
    <s v="film &amp; video/documentary"/>
  </r>
  <r>
    <n v="2112"/>
    <s v="The Forest for the Trees"/>
    <s v="The story of Jadab Payeng, an Indian man who single handedly planted nearly 1400 acres of forest to save his island, Majuli."/>
    <n v="3000"/>
    <n v="4124"/>
    <x v="3"/>
    <x v="1"/>
    <x v="0"/>
    <x v="0"/>
    <x v="1"/>
    <b v="0"/>
    <x v="1"/>
    <s v="USD"/>
    <b v="1"/>
    <n v="1338601346"/>
    <n v="1336009346"/>
    <b v="1"/>
    <n v="82"/>
    <b v="1"/>
    <n v="137"/>
    <n v="50.292682926829265"/>
    <x v="0"/>
    <s v="documentary"/>
    <x v="2112"/>
    <d v="2012-06-02T01:42:26"/>
    <s v="film &amp; video/documentary"/>
  </r>
  <r>
    <n v="2113"/>
    <s v="Beyond Iconic: Distribution for film on Dennis Stock"/>
    <s v="A portrait of a life fully realized and a look at what it takes to make great photography."/>
    <n v="3400"/>
    <n v="7876"/>
    <x v="3"/>
    <x v="1"/>
    <x v="0"/>
    <x v="0"/>
    <x v="1"/>
    <b v="0"/>
    <x v="1"/>
    <s v="USD"/>
    <b v="1"/>
    <n v="1346464800"/>
    <n v="1343096197"/>
    <b v="1"/>
    <n v="74"/>
    <b v="1"/>
    <n v="232"/>
    <n v="106.43243243243244"/>
    <x v="0"/>
    <s v="documentary"/>
    <x v="2113"/>
    <d v="2012-09-01T02:00:00"/>
    <s v="film &amp; video/documentary"/>
  </r>
  <r>
    <n v="2114"/>
    <s v="My Friend Mott-ly"/>
    <s v="A documentary that I am making about the difficult, but inspiring, life of a late friend of mine."/>
    <n v="7500"/>
    <n v="9775"/>
    <x v="3"/>
    <x v="1"/>
    <x v="0"/>
    <x v="0"/>
    <x v="1"/>
    <b v="0"/>
    <x v="1"/>
    <s v="USD"/>
    <b v="1"/>
    <n v="1331392049"/>
    <n v="1328800049"/>
    <b v="1"/>
    <n v="189"/>
    <b v="1"/>
    <n v="130"/>
    <n v="51.719576719576722"/>
    <x v="0"/>
    <s v="documentary"/>
    <x v="2114"/>
    <d v="2012-03-10T15:07:29"/>
    <s v="film &amp; video/documentary"/>
  </r>
  <r>
    <n v="2115"/>
    <s v="Escape/Artist: The Jason Escape Documentary"/>
    <s v="A feature-length documentary on the life of Boston escape artist Jason Escape."/>
    <n v="1000"/>
    <n v="2929"/>
    <x v="3"/>
    <x v="1"/>
    <x v="0"/>
    <x v="0"/>
    <x v="1"/>
    <b v="0"/>
    <x v="1"/>
    <s v="USD"/>
    <b v="1"/>
    <n v="1363806333"/>
    <n v="1362081933"/>
    <b v="1"/>
    <n v="80"/>
    <b v="1"/>
    <n v="293"/>
    <n v="36.612499999999997"/>
    <x v="0"/>
    <s v="documentary"/>
    <x v="2115"/>
    <d v="2013-03-20T19:05:33"/>
    <s v="film &amp; video/documentary"/>
  </r>
  <r>
    <n v="2116"/>
    <s v="Grammar Revolution"/>
    <s v="Why is grammar important?"/>
    <n v="22000"/>
    <n v="24490"/>
    <x v="3"/>
    <x v="1"/>
    <x v="0"/>
    <x v="0"/>
    <x v="1"/>
    <b v="0"/>
    <x v="1"/>
    <s v="USD"/>
    <b v="1"/>
    <n v="1360276801"/>
    <n v="1357684801"/>
    <b v="1"/>
    <n v="576"/>
    <b v="1"/>
    <n v="111"/>
    <n v="42.517361111111114"/>
    <x v="0"/>
    <s v="documentary"/>
    <x v="2116"/>
    <d v="2013-02-07T22:40:01"/>
    <s v="film &amp; video/documentary"/>
  </r>
  <r>
    <n v="2117"/>
    <s v="Before Us - a Feature Length Documentary about Adoption"/>
    <s v="A documentary about discovering my two older sisters who were born on a CA commune in the 60's and placed for adoption."/>
    <n v="12000"/>
    <n v="12668"/>
    <x v="3"/>
    <x v="1"/>
    <x v="0"/>
    <x v="0"/>
    <x v="1"/>
    <b v="0"/>
    <x v="1"/>
    <s v="USD"/>
    <b v="1"/>
    <n v="1299775210"/>
    <n v="1295887210"/>
    <b v="1"/>
    <n v="202"/>
    <b v="1"/>
    <n v="106"/>
    <n v="62.712871287128714"/>
    <x v="0"/>
    <s v="documentary"/>
    <x v="2117"/>
    <d v="2011-03-10T16:40:10"/>
    <s v="film &amp; video/documentary"/>
  </r>
  <r>
    <n v="2118"/>
    <s v="SOLE SURVIVOR FILM - Finishing Funds"/>
    <s v="A first glimpse into the lives of sole survivors of commercial plane crashes as they struggle to understand their perplexing fate."/>
    <n v="18000"/>
    <n v="21410"/>
    <x v="3"/>
    <x v="1"/>
    <x v="0"/>
    <x v="0"/>
    <x v="1"/>
    <b v="0"/>
    <x v="1"/>
    <s v="USD"/>
    <b v="1"/>
    <n v="1346695334"/>
    <n v="1344880934"/>
    <b v="1"/>
    <n v="238"/>
    <b v="1"/>
    <n v="119"/>
    <n v="89.957983193277315"/>
    <x v="0"/>
    <s v="documentary"/>
    <x v="2118"/>
    <d v="2012-09-03T18:02:14"/>
    <s v="film &amp; video/documentary"/>
  </r>
  <r>
    <n v="2119"/>
    <s v="Feels Like Coming Home Tour"/>
    <s v="30 day tour to release a compilation CD with 16 original songs about hometowns.  Webisodes and documentary to follow."/>
    <n v="1000"/>
    <n v="1041.29"/>
    <x v="3"/>
    <x v="1"/>
    <x v="0"/>
    <x v="0"/>
    <x v="1"/>
    <b v="0"/>
    <x v="1"/>
    <s v="USD"/>
    <b v="1"/>
    <n v="1319076000"/>
    <n v="1317788623"/>
    <b v="1"/>
    <n v="36"/>
    <b v="1"/>
    <n v="104"/>
    <n v="28.924722222222222"/>
    <x v="0"/>
    <s v="documentary"/>
    <x v="2119"/>
    <d v="2011-10-20T02:00:00"/>
    <s v="film &amp; video/documentary"/>
  </r>
  <r>
    <n v="2120"/>
    <s v="The Sticking Place Interactive Documentary"/>
    <s v="An imaginative interactive documentary about Leah Callahan, a freestyle wrestler and Olympic hopeful."/>
    <n v="20000"/>
    <n v="20820.330000000002"/>
    <x v="3"/>
    <x v="1"/>
    <x v="0"/>
    <x v="0"/>
    <x v="1"/>
    <b v="0"/>
    <x v="1"/>
    <s v="USD"/>
    <b v="1"/>
    <n v="1325404740"/>
    <n v="1321852592"/>
    <b v="1"/>
    <n v="150"/>
    <b v="1"/>
    <n v="104"/>
    <n v="138.8022"/>
    <x v="0"/>
    <s v="documentary"/>
    <x v="2120"/>
    <d v="2012-01-01T07:59:00"/>
    <s v="film &amp; video/documentary"/>
  </r>
  <r>
    <n v="2121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x v="0"/>
    <x v="0"/>
    <x v="1"/>
    <b v="0"/>
    <x v="1"/>
    <s v="USD"/>
    <b v="1"/>
    <n v="1365973432"/>
    <n v="1363381432"/>
    <b v="1"/>
    <n v="146"/>
    <b v="1"/>
    <n v="112"/>
    <n v="61.301369863013697"/>
    <x v="0"/>
    <s v="documentary"/>
    <x v="2121"/>
    <d v="2013-04-14T21:03:52"/>
    <s v="film &amp; video/documentary"/>
  </r>
  <r>
    <n v="2122"/>
    <s v="DEVIL MAY CARE"/>
    <s v="Most people have heard Bob Dorough's music over the past 50 years without knowing it. Until now. A story for every artist who refuses to give up."/>
    <n v="17000"/>
    <n v="17805"/>
    <x v="3"/>
    <x v="1"/>
    <x v="0"/>
    <x v="0"/>
    <x v="1"/>
    <b v="0"/>
    <x v="1"/>
    <s v="USD"/>
    <b v="1"/>
    <n v="1281542340"/>
    <n v="1277702894"/>
    <b v="1"/>
    <n v="222"/>
    <b v="1"/>
    <n v="105"/>
    <n v="80.202702702702709"/>
    <x v="0"/>
    <s v="documentary"/>
    <x v="2122"/>
    <d v="2010-08-11T15:59:00"/>
    <s v="film &amp; video/documentary"/>
  </r>
  <r>
    <n v="2123"/>
    <s v="Making Mail: A Documentary"/>
    <s v="A documentary about artists who embrace the antiquated postal service and use it to send beautiful pieces of mail art across the globe."/>
    <n v="1000"/>
    <n v="3851.5"/>
    <x v="3"/>
    <x v="1"/>
    <x v="0"/>
    <x v="0"/>
    <x v="1"/>
    <b v="0"/>
    <x v="1"/>
    <s v="USD"/>
    <b v="1"/>
    <n v="1362167988"/>
    <n v="1359575988"/>
    <b v="1"/>
    <n v="120"/>
    <b v="1"/>
    <n v="385"/>
    <n v="32.095833333333331"/>
    <x v="0"/>
    <s v="documentary"/>
    <x v="2123"/>
    <d v="2013-03-01T19:59:48"/>
    <s v="film &amp; video/documentary"/>
  </r>
  <r>
    <n v="2124"/>
    <s v="Arias With A Twist: The Docufantasy"/>
    <s v="A documentary that explores  the magical collaboration between performance artist Joey Arias and puppeteer Basil Twist."/>
    <n v="25000"/>
    <n v="25312"/>
    <x v="3"/>
    <x v="1"/>
    <x v="0"/>
    <x v="0"/>
    <x v="1"/>
    <b v="0"/>
    <x v="1"/>
    <s v="USD"/>
    <b v="1"/>
    <n v="1345660334"/>
    <n v="1343068334"/>
    <b v="1"/>
    <n v="126"/>
    <b v="1"/>
    <n v="101"/>
    <n v="200.88888888888889"/>
    <x v="0"/>
    <s v="documentary"/>
    <x v="2124"/>
    <d v="2012-08-22T18:32:14"/>
    <s v="film &amp; video/documentary"/>
  </r>
  <r>
    <n v="2125"/>
    <s v="THE SECRET TRIAL 5 - GRASSROOTS CROSS-CANADA TOUR"/>
    <s v="Award winning documentary The Secret Trial 5 needs your help for a Cross-Canada Tour!"/>
    <n v="15000"/>
    <n v="17066"/>
    <x v="3"/>
    <x v="1"/>
    <x v="0"/>
    <x v="0"/>
    <x v="1"/>
    <b v="0"/>
    <x v="2"/>
    <s v="CAD"/>
    <b v="1"/>
    <n v="1418273940"/>
    <n v="1415398197"/>
    <b v="1"/>
    <n v="158"/>
    <b v="1"/>
    <n v="114"/>
    <n v="108.01265822784811"/>
    <x v="0"/>
    <s v="documentary"/>
    <x v="2125"/>
    <d v="2014-12-11T04:59:00"/>
    <s v="film &amp; video/documentary"/>
  </r>
  <r>
    <n v="2126"/>
    <s v="Good Men, Bad Men, and a Few Rowdy Ladies"/>
    <s v="The story of a cowboy town with a prison problem, and the colorful characters who call it home."/>
    <n v="30000"/>
    <n v="30241"/>
    <x v="3"/>
    <x v="1"/>
    <x v="0"/>
    <x v="0"/>
    <x v="1"/>
    <b v="0"/>
    <x v="1"/>
    <s v="USD"/>
    <b v="1"/>
    <n v="1386778483"/>
    <n v="1384186483"/>
    <b v="1"/>
    <n v="316"/>
    <b v="1"/>
    <n v="101"/>
    <n v="95.699367088607602"/>
    <x v="0"/>
    <s v="documentary"/>
    <x v="2126"/>
    <d v="2013-12-11T16:14:43"/>
    <s v="film &amp; video/documentary"/>
  </r>
  <r>
    <n v="2127"/>
    <s v="Friend Request: Accepted"/>
    <s v="Photographer, Ty Morin, pays a visit to every single one of his Facebook friends to take their portrait...all 788 of them."/>
    <n v="5000"/>
    <n v="14166"/>
    <x v="3"/>
    <x v="1"/>
    <x v="0"/>
    <x v="0"/>
    <x v="1"/>
    <b v="0"/>
    <x v="1"/>
    <s v="USD"/>
    <b v="1"/>
    <n v="1364342151"/>
    <n v="1361753751"/>
    <b v="1"/>
    <n v="284"/>
    <b v="1"/>
    <n v="283"/>
    <n v="49.880281690140848"/>
    <x v="0"/>
    <s v="documentary"/>
    <x v="2127"/>
    <d v="2013-03-26T23:55:51"/>
    <s v="film &amp; video/documentary"/>
  </r>
  <r>
    <n v="2128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x v="0"/>
    <x v="0"/>
    <x v="1"/>
    <b v="0"/>
    <x v="1"/>
    <s v="USD"/>
    <b v="1"/>
    <n v="1265097540"/>
    <n v="1257538029"/>
    <b v="1"/>
    <n v="51"/>
    <b v="1"/>
    <n v="113"/>
    <n v="110.47058823529412"/>
    <x v="0"/>
    <s v="documentary"/>
    <x v="2128"/>
    <d v="2010-02-02T07:59:00"/>
    <s v="film &amp; video/documentary"/>
  </r>
  <r>
    <n v="2129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x v="0"/>
    <x v="0"/>
    <x v="1"/>
    <b v="0"/>
    <x v="3"/>
    <s v="GBP"/>
    <b v="0"/>
    <n v="1450825200"/>
    <n v="1448284433"/>
    <b v="1"/>
    <n v="158"/>
    <b v="1"/>
    <n v="107"/>
    <n v="134.91139240506328"/>
    <x v="0"/>
    <s v="documentary"/>
    <x v="2129"/>
    <d v="2015-12-22T23:00:00"/>
    <s v="film &amp; video/documentary"/>
  </r>
  <r>
    <n v="2130"/>
    <s v="An Impossible Project"/>
    <s v="The more digital the world, the more analog our dreams._x000a_A feature documentary shot on 35mm film."/>
    <n v="35000"/>
    <n v="35932"/>
    <x v="3"/>
    <x v="1"/>
    <x v="0"/>
    <x v="0"/>
    <x v="1"/>
    <b v="0"/>
    <x v="11"/>
    <s v="EUR"/>
    <b v="0"/>
    <n v="1478605386"/>
    <n v="1475577786"/>
    <b v="1"/>
    <n v="337"/>
    <b v="1"/>
    <n v="103"/>
    <n v="106.62314540059347"/>
    <x v="0"/>
    <s v="documentary"/>
    <x v="2130"/>
    <d v="2016-11-08T11:43:06"/>
    <s v="film &amp; video/documentary"/>
  </r>
  <r>
    <n v="2131"/>
    <s v="Last of the Big Tuskers"/>
    <s v="A documentary film about the largest elephants on earth and what is being done to ensure their survival."/>
    <n v="25000"/>
    <n v="26978"/>
    <x v="3"/>
    <x v="1"/>
    <x v="0"/>
    <x v="0"/>
    <x v="1"/>
    <b v="0"/>
    <x v="1"/>
    <s v="USD"/>
    <b v="1"/>
    <n v="1463146848"/>
    <n v="1460554848"/>
    <b v="1"/>
    <n v="186"/>
    <b v="1"/>
    <n v="108"/>
    <n v="145.04301075268816"/>
    <x v="0"/>
    <s v="documentary"/>
    <x v="2131"/>
    <d v="2016-05-13T13:40:48"/>
    <s v="film &amp; video/documentary"/>
  </r>
  <r>
    <n v="2132"/>
    <s v="White Ravens: A feature-length documentary film"/>
    <s v="A documentary focusing on the Haida Nation's resurgence in the wake of colonization and Canada's Indian Residential Schools."/>
    <n v="5400"/>
    <n v="6646"/>
    <x v="3"/>
    <x v="1"/>
    <x v="0"/>
    <x v="0"/>
    <x v="1"/>
    <b v="0"/>
    <x v="1"/>
    <s v="USD"/>
    <b v="1"/>
    <n v="1482307140"/>
    <n v="1479886966"/>
    <b v="1"/>
    <n v="58"/>
    <b v="1"/>
    <n v="123"/>
    <n v="114.58620689655173"/>
    <x v="0"/>
    <s v="documentary"/>
    <x v="2132"/>
    <d v="2016-12-21T07:59:00"/>
    <s v="film &amp; video/documentary"/>
  </r>
  <r>
    <n v="2133"/>
    <s v="KEEP MOVING FORWARD - Documentary Film"/>
    <s v="A documentary about a Vietnam veteran who finds peace from his PTSD through Disney, rather than medication."/>
    <n v="8500"/>
    <n v="8636"/>
    <x v="3"/>
    <x v="1"/>
    <x v="0"/>
    <x v="0"/>
    <x v="1"/>
    <b v="0"/>
    <x v="1"/>
    <s v="USD"/>
    <b v="1"/>
    <n v="1438441308"/>
    <n v="1435590108"/>
    <b v="1"/>
    <n v="82"/>
    <b v="1"/>
    <n v="102"/>
    <n v="105.3170731707317"/>
    <x v="0"/>
    <s v="documentary"/>
    <x v="2133"/>
    <d v="2015-08-01T15:01:48"/>
    <s v="film &amp; video/documentary"/>
  </r>
  <r>
    <n v="2134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x v="0"/>
    <x v="0"/>
    <x v="1"/>
    <b v="0"/>
    <x v="1"/>
    <s v="USD"/>
    <b v="1"/>
    <n v="1482208233"/>
    <n v="1479184233"/>
    <b v="1"/>
    <n v="736"/>
    <b v="1"/>
    <n v="104"/>
    <n v="70.921195652173907"/>
    <x v="0"/>
    <s v="documentary"/>
    <x v="2134"/>
    <d v="2016-12-20T04:30:33"/>
    <s v="film &amp; video/documentary"/>
  </r>
  <r>
    <n v="2135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x v="0"/>
    <x v="0"/>
    <x v="1"/>
    <b v="0"/>
    <x v="1"/>
    <s v="USD"/>
    <b v="1"/>
    <n v="1489532220"/>
    <n v="1486625606"/>
    <b v="1"/>
    <n v="1151"/>
    <b v="1"/>
    <n v="113"/>
    <n v="147.17167680278018"/>
    <x v="0"/>
    <s v="documentary"/>
    <x v="2135"/>
    <d v="2017-03-14T22:57:00"/>
    <s v="film &amp; video/documentary"/>
  </r>
  <r>
    <n v="2136"/>
    <s v="Finding Beauty In the Rubble"/>
    <s v="A short film documenting the inspirational life of Mrs. Fukuoka, a tsunami survivor helping to bring hope back to her community."/>
    <n v="4000"/>
    <n v="5456"/>
    <x v="3"/>
    <x v="1"/>
    <x v="0"/>
    <x v="0"/>
    <x v="1"/>
    <b v="0"/>
    <x v="1"/>
    <s v="USD"/>
    <b v="1"/>
    <n v="1427011200"/>
    <n v="1424669929"/>
    <b v="1"/>
    <n v="34"/>
    <b v="1"/>
    <n v="136"/>
    <n v="160.47058823529412"/>
    <x v="0"/>
    <s v="documentary"/>
    <x v="2136"/>
    <d v="2015-03-22T08:00:00"/>
    <s v="film &amp; video/documentary"/>
  </r>
  <r>
    <n v="2137"/>
    <s v="Edgar Allan Poe: Buried Alive"/>
    <s v="A documentary that tells the real story of the misunderstood author, and explores the iconic status he still commands today."/>
    <n v="75000"/>
    <n v="77710.8"/>
    <x v="3"/>
    <x v="1"/>
    <x v="0"/>
    <x v="0"/>
    <x v="1"/>
    <b v="0"/>
    <x v="1"/>
    <s v="USD"/>
    <b v="1"/>
    <n v="1446350400"/>
    <n v="1443739388"/>
    <b v="1"/>
    <n v="498"/>
    <b v="1"/>
    <n v="104"/>
    <n v="156.04578313253012"/>
    <x v="0"/>
    <s v="documentary"/>
    <x v="2137"/>
    <d v="2015-11-01T04:00:00"/>
    <s v="film &amp; video/documentary"/>
  </r>
  <r>
    <n v="2138"/>
    <s v="Struggle &amp; Hope - Documentary Film Music Soundtrack"/>
    <s v="Our documentary about Oklahoma's all-black towns needs a soundtrack that is authentic. Help us make it happen."/>
    <n v="10000"/>
    <n v="10550"/>
    <x v="3"/>
    <x v="1"/>
    <x v="0"/>
    <x v="0"/>
    <x v="1"/>
    <b v="0"/>
    <x v="1"/>
    <s v="USD"/>
    <b v="1"/>
    <n v="1446868800"/>
    <n v="1444821127"/>
    <b v="1"/>
    <n v="167"/>
    <b v="1"/>
    <n v="106"/>
    <n v="63.17365269461078"/>
    <x v="0"/>
    <s v="documentary"/>
    <x v="2138"/>
    <d v="2015-11-07T04:00:00"/>
    <s v="film &amp; video/documentary"/>
  </r>
  <r>
    <n v="2139"/>
    <s v="The Power of Place"/>
    <s v="A film project that will compel decision makers to conserve iconic NH landscapes at risk due to an electricity transmission project."/>
    <n v="35000"/>
    <n v="35640"/>
    <x v="3"/>
    <x v="1"/>
    <x v="0"/>
    <x v="0"/>
    <x v="1"/>
    <b v="0"/>
    <x v="1"/>
    <s v="USD"/>
    <b v="1"/>
    <n v="1368763140"/>
    <n v="1366028563"/>
    <b v="1"/>
    <n v="340"/>
    <b v="1"/>
    <n v="102"/>
    <n v="104.82352941176471"/>
    <x v="0"/>
    <s v="documentary"/>
    <x v="2139"/>
    <d v="2013-05-17T03:59:00"/>
    <s v="film &amp; video/documentary"/>
  </r>
  <r>
    <n v="2140"/>
    <s v="Living On Soul: The Family Daptone"/>
    <s v="A hybrid music documentary/concert film featuring Sharon Jones, Charles Bradley and the rest of the Daptone Records family."/>
    <n v="40000"/>
    <n v="42642"/>
    <x v="3"/>
    <x v="1"/>
    <x v="0"/>
    <x v="0"/>
    <x v="1"/>
    <b v="0"/>
    <x v="1"/>
    <s v="USD"/>
    <b v="1"/>
    <n v="1466171834"/>
    <n v="1463493434"/>
    <b v="1"/>
    <n v="438"/>
    <b v="1"/>
    <n v="107"/>
    <n v="97.356164383561648"/>
    <x v="0"/>
    <s v="documentary"/>
    <x v="2140"/>
    <d v="2016-06-17T13:57:14"/>
    <s v="film &amp; video/documentary"/>
  </r>
  <r>
    <n v="2141"/>
    <s v="Changing of the Gods"/>
    <s v="A groundbreaking new film by Kenny Ausubel &amp; Louie Schwartzberg, featuring John Cleese, based on the work of Richard Tarnas."/>
    <n v="100000"/>
    <n v="113015"/>
    <x v="3"/>
    <x v="1"/>
    <x v="0"/>
    <x v="0"/>
    <x v="1"/>
    <b v="0"/>
    <x v="1"/>
    <s v="USD"/>
    <b v="1"/>
    <n v="1446019200"/>
    <n v="1442420377"/>
    <b v="1"/>
    <n v="555"/>
    <b v="1"/>
    <n v="113"/>
    <n v="203.63063063063063"/>
    <x v="0"/>
    <s v="documentary"/>
    <x v="2141"/>
    <d v="2015-10-28T08:00:00"/>
    <s v="film &amp; video/documentary"/>
  </r>
  <r>
    <n v="2142"/>
    <s v="CUBAN FOOD STORIES - A Feature Documentary"/>
    <s v="Enter a unique world of flavors, passion, resourcefulness and breathtaking locations. Join us on this unprecedented journey!"/>
    <n v="40000"/>
    <n v="50091"/>
    <x v="3"/>
    <x v="1"/>
    <x v="0"/>
    <x v="0"/>
    <x v="1"/>
    <b v="0"/>
    <x v="1"/>
    <s v="USD"/>
    <b v="1"/>
    <n v="1460038591"/>
    <n v="1457450191"/>
    <b v="1"/>
    <n v="266"/>
    <b v="1"/>
    <n v="125"/>
    <n v="188.31203007518798"/>
    <x v="0"/>
    <s v="documentary"/>
    <x v="2142"/>
    <d v="2016-04-07T14:16:31"/>
    <s v="film &amp; video/documentary"/>
  </r>
  <r>
    <n v="2143"/>
    <s v="The Little Girl with the Big Voice"/>
    <s v="An unapologetic portrait of the iconic, pioneering entertainer Mary Small whose voice comforted millions through the Depression &amp; WWII"/>
    <n v="10000"/>
    <n v="10119"/>
    <x v="3"/>
    <x v="1"/>
    <x v="0"/>
    <x v="0"/>
    <x v="1"/>
    <b v="0"/>
    <x v="1"/>
    <s v="USD"/>
    <b v="1"/>
    <n v="1431716400"/>
    <n v="1428423757"/>
    <b v="1"/>
    <n v="69"/>
    <b v="1"/>
    <n v="101"/>
    <n v="146.65217391304347"/>
    <x v="0"/>
    <s v="documentary"/>
    <x v="2143"/>
    <d v="2015-05-15T19:00:00"/>
    <s v="film &amp; video/documentary"/>
  </r>
  <r>
    <n v="2144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x v="0"/>
    <x v="0"/>
    <x v="1"/>
    <b v="0"/>
    <x v="1"/>
    <s v="USD"/>
    <b v="1"/>
    <n v="1431122400"/>
    <n v="1428428515"/>
    <b v="1"/>
    <n v="80"/>
    <b v="1"/>
    <n v="103"/>
    <n v="109.1875"/>
    <x v="0"/>
    <s v="documentary"/>
    <x v="2144"/>
    <d v="2015-05-08T22:00:00"/>
    <s v="film &amp; video/documentary"/>
  </r>
  <r>
    <n v="2145"/>
    <s v="Celluloid Wizards in the Video Wasteland"/>
    <s v="An epic documentary about the dramatic rise and fall of Empire Pictures, the most ambitious B-movie studio of the 1980â€™s."/>
    <n v="25000"/>
    <n v="29209.78"/>
    <x v="3"/>
    <x v="1"/>
    <x v="0"/>
    <x v="0"/>
    <x v="1"/>
    <b v="0"/>
    <x v="1"/>
    <s v="USD"/>
    <b v="1"/>
    <n v="1447427918"/>
    <n v="1444832318"/>
    <b v="1"/>
    <n v="493"/>
    <b v="1"/>
    <n v="117"/>
    <n v="59.249046653144013"/>
    <x v="0"/>
    <s v="documentary"/>
    <x v="2145"/>
    <d v="2015-11-13T15:18:38"/>
    <s v="film &amp; video/documentary"/>
  </r>
  <r>
    <n v="2146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x v="0"/>
    <x v="0"/>
    <x v="1"/>
    <b v="0"/>
    <x v="1"/>
    <s v="USD"/>
    <b v="1"/>
    <n v="1426298708"/>
    <n v="1423710308"/>
    <b v="1"/>
    <n v="31"/>
    <b v="1"/>
    <n v="101"/>
    <n v="97.904838709677421"/>
    <x v="0"/>
    <s v="documentary"/>
    <x v="2146"/>
    <d v="2015-03-14T02:05:08"/>
    <s v="film &amp; video/documentary"/>
  </r>
  <r>
    <n v="2147"/>
    <s v="Queer Genius"/>
    <s v="&quot;Queer Genius&quot; explores the lives of four visionary queer artists: Eileen Myles, Barbara Hammer, Jibz Cameron and Shannon Funchess"/>
    <n v="15000"/>
    <n v="16520.04"/>
    <x v="3"/>
    <x v="1"/>
    <x v="0"/>
    <x v="0"/>
    <x v="1"/>
    <b v="0"/>
    <x v="1"/>
    <s v="USD"/>
    <b v="1"/>
    <n v="1472864400"/>
    <n v="1468001290"/>
    <b v="1"/>
    <n v="236"/>
    <b v="1"/>
    <n v="110"/>
    <n v="70.000169491525426"/>
    <x v="0"/>
    <s v="documentary"/>
    <x v="2147"/>
    <d v="2016-09-03T01:00:00"/>
    <s v="film &amp; video/documentary"/>
  </r>
  <r>
    <n v="2148"/>
    <s v="A Man, A Plan, A Palindrome (Feature)"/>
    <s v="A documentary film following the world's greatest palindromists leading up to the 2017 World Palindrome Championship."/>
    <n v="6000"/>
    <n v="6485"/>
    <x v="3"/>
    <x v="1"/>
    <x v="0"/>
    <x v="0"/>
    <x v="1"/>
    <b v="0"/>
    <x v="1"/>
    <s v="USD"/>
    <b v="1"/>
    <n v="1430331268"/>
    <n v="1427739268"/>
    <b v="1"/>
    <n v="89"/>
    <b v="1"/>
    <n v="108"/>
    <n v="72.865168539325836"/>
    <x v="0"/>
    <s v="documentary"/>
    <x v="2148"/>
    <d v="2015-04-29T18:14:28"/>
    <s v="film &amp; video/documentary"/>
  </r>
  <r>
    <n v="2149"/>
    <s v="Somaliland: The Abaarso Story"/>
    <s v="Feature-length documentary about five Somali Muslim students pursuing dreams of education in America"/>
    <n v="35000"/>
    <n v="43758"/>
    <x v="3"/>
    <x v="1"/>
    <x v="0"/>
    <x v="0"/>
    <x v="1"/>
    <b v="0"/>
    <x v="1"/>
    <s v="USD"/>
    <b v="1"/>
    <n v="1489006800"/>
    <n v="1486397007"/>
    <b v="1"/>
    <n v="299"/>
    <b v="1"/>
    <n v="125"/>
    <n v="146.34782608695653"/>
    <x v="0"/>
    <s v="documentary"/>
    <x v="2149"/>
    <d v="2017-03-08T21:00:00"/>
    <s v="film &amp; video/documentary"/>
  </r>
  <r>
    <n v="2150"/>
    <s v="Video of Connections: A Mural"/>
    <s v="Documentary: Creation of large-scale outdoor mural by young artists. Time lapse. From blank concrete wall to colorful, visual story."/>
    <n v="3500"/>
    <n v="3735"/>
    <x v="3"/>
    <x v="1"/>
    <x v="0"/>
    <x v="0"/>
    <x v="1"/>
    <b v="0"/>
    <x v="1"/>
    <s v="USD"/>
    <b v="1"/>
    <n v="1412135940"/>
    <n v="1410555998"/>
    <b v="1"/>
    <n v="55"/>
    <b v="1"/>
    <n v="107"/>
    <n v="67.909090909090907"/>
    <x v="0"/>
    <s v="documentary"/>
    <x v="2150"/>
    <d v="2014-10-01T03:59:00"/>
    <s v="film &amp; video/documentary"/>
  </r>
  <r>
    <n v="2151"/>
    <s v="BREAKING A MONSTER a film about the band Unlocking The Truth"/>
    <s v="BREAKING A MONSTER needs your help to play in THEATERS!"/>
    <n v="55000"/>
    <n v="55201.52"/>
    <x v="3"/>
    <x v="1"/>
    <x v="0"/>
    <x v="0"/>
    <x v="1"/>
    <b v="0"/>
    <x v="1"/>
    <s v="USD"/>
    <b v="1"/>
    <n v="1461955465"/>
    <n v="1459363465"/>
    <b v="1"/>
    <n v="325"/>
    <b v="1"/>
    <n v="100"/>
    <n v="169.85083076923075"/>
    <x v="0"/>
    <s v="documentary"/>
    <x v="2151"/>
    <d v="2016-04-29T18:44:25"/>
    <s v="film &amp; video/documentary"/>
  </r>
  <r>
    <n v="2152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x v="0"/>
    <x v="0"/>
    <x v="1"/>
    <b v="0"/>
    <x v="1"/>
    <s v="USD"/>
    <b v="1"/>
    <n v="1415934000"/>
    <n v="1413308545"/>
    <b v="1"/>
    <n v="524"/>
    <b v="1"/>
    <n v="102"/>
    <n v="58.413339694656486"/>
    <x v="0"/>
    <s v="documentary"/>
    <x v="2152"/>
    <d v="2014-11-14T03:00:00"/>
    <s v="film &amp; video/documentary"/>
  </r>
  <r>
    <n v="2153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x v="0"/>
    <x v="0"/>
    <x v="1"/>
    <b v="0"/>
    <x v="1"/>
    <s v="USD"/>
    <b v="1"/>
    <n v="1433125200"/>
    <n v="1429312694"/>
    <b v="1"/>
    <n v="285"/>
    <b v="1"/>
    <n v="102"/>
    <n v="119.99298245614035"/>
    <x v="0"/>
    <s v="documentary"/>
    <x v="2153"/>
    <d v="2015-06-01T02:20:00"/>
    <s v="film &amp; video/documentary"/>
  </r>
  <r>
    <n v="2154"/>
    <s v="Red Wolf Revival: An Uncertain Tomorrow"/>
    <s v="With the fate of the red wolves at stake, we explore if they can still survive in their last wild home in North Carolina."/>
    <n v="14500"/>
    <n v="17875"/>
    <x v="3"/>
    <x v="1"/>
    <x v="0"/>
    <x v="0"/>
    <x v="1"/>
    <b v="0"/>
    <x v="1"/>
    <s v="USD"/>
    <b v="1"/>
    <n v="1432161590"/>
    <n v="1429569590"/>
    <b v="1"/>
    <n v="179"/>
    <b v="1"/>
    <n v="123"/>
    <n v="99.860335195530723"/>
    <x v="0"/>
    <s v="documentary"/>
    <x v="2154"/>
    <d v="2015-05-20T22:39:50"/>
    <s v="film &amp; video/documentary"/>
  </r>
  <r>
    <n v="2155"/>
    <s v="THE ABILITY EXCHANGE - a documentary"/>
    <s v="Engineering students and adults with cerebral palsy learn to communicate, connect and cultivate their abilities by making movies."/>
    <n v="10000"/>
    <n v="17028.88"/>
    <x v="3"/>
    <x v="1"/>
    <x v="0"/>
    <x v="0"/>
    <x v="1"/>
    <b v="0"/>
    <x v="1"/>
    <s v="USD"/>
    <b v="1"/>
    <n v="1444824021"/>
    <n v="1442232021"/>
    <b v="1"/>
    <n v="188"/>
    <b v="1"/>
    <n v="170"/>
    <n v="90.579148936170213"/>
    <x v="0"/>
    <s v="documentary"/>
    <x v="2155"/>
    <d v="2015-10-14T12:00:21"/>
    <s v="film &amp; video/documentary"/>
  </r>
  <r>
    <n v="2156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x v="0"/>
    <x v="0"/>
    <x v="1"/>
    <b v="0"/>
    <x v="1"/>
    <s v="USD"/>
    <b v="1"/>
    <n v="1447505609"/>
    <n v="1444910009"/>
    <b v="1"/>
    <n v="379"/>
    <b v="1"/>
    <n v="112"/>
    <n v="117.77361477572559"/>
    <x v="0"/>
    <s v="documentary"/>
    <x v="2156"/>
    <d v="2015-11-14T12:53:29"/>
    <s v="film &amp; video/documentary"/>
  </r>
  <r>
    <n v="2157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x v="0"/>
    <x v="0"/>
    <x v="1"/>
    <b v="0"/>
    <x v="1"/>
    <s v="USD"/>
    <b v="1"/>
    <n v="1440165916"/>
    <n v="1437573916"/>
    <b v="1"/>
    <n v="119"/>
    <b v="1"/>
    <n v="103"/>
    <n v="86.554621848739501"/>
    <x v="0"/>
    <s v="documentary"/>
    <x v="2157"/>
    <d v="2015-08-21T14:05:16"/>
    <s v="film &amp; video/documentary"/>
  </r>
  <r>
    <n v="2158"/>
    <s v="Strangers To Peace: A Documentary"/>
    <s v="After 52 years of war, FARC guerrilla soldiers rejoin Colombian society to forge new lives of peace."/>
    <n v="11260"/>
    <n v="12007.18"/>
    <x v="3"/>
    <x v="1"/>
    <x v="0"/>
    <x v="0"/>
    <x v="1"/>
    <b v="0"/>
    <x v="1"/>
    <s v="USD"/>
    <b v="1"/>
    <n v="1487937508"/>
    <n v="1485345508"/>
    <b v="1"/>
    <n v="167"/>
    <b v="1"/>
    <n v="107"/>
    <n v="71.899281437125751"/>
    <x v="0"/>
    <s v="documentary"/>
    <x v="2158"/>
    <d v="2017-02-24T11:58:28"/>
    <s v="film &amp; video/documentary"/>
  </r>
  <r>
    <n v="2159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x v="0"/>
    <x v="0"/>
    <x v="1"/>
    <b v="0"/>
    <x v="1"/>
    <s v="USD"/>
    <b v="1"/>
    <n v="1473566340"/>
    <n v="1470274509"/>
    <b v="1"/>
    <n v="221"/>
    <b v="1"/>
    <n v="115"/>
    <n v="129.81900452488688"/>
    <x v="0"/>
    <s v="documentary"/>
    <x v="2159"/>
    <d v="2016-09-11T03:59:00"/>
    <s v="film &amp; video/documentary"/>
  </r>
  <r>
    <n v="2160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1"/>
    <x v="0"/>
    <x v="0"/>
    <x v="1"/>
    <b v="0"/>
    <x v="14"/>
    <s v="EUR"/>
    <b v="0"/>
    <n v="1460066954"/>
    <n v="1456614554"/>
    <b v="1"/>
    <n v="964"/>
    <b v="1"/>
    <n v="127"/>
    <n v="44.912863070539416"/>
    <x v="0"/>
    <s v="documentary"/>
    <x v="2160"/>
    <d v="2016-04-07T22:09:14"/>
    <s v="film &amp; video/documentary"/>
  </r>
  <r>
    <n v="2161"/>
    <s v="Art Therapy: The Movie - The Final Push"/>
    <s v="An epic journey around the world, exploring the power of the human spirit and how art can be used to inspire a lifetime."/>
    <n v="10000"/>
    <n v="11656"/>
    <x v="3"/>
    <x v="1"/>
    <x v="0"/>
    <x v="0"/>
    <x v="1"/>
    <b v="0"/>
    <x v="1"/>
    <s v="USD"/>
    <b v="1"/>
    <n v="1412740868"/>
    <n v="1410148868"/>
    <b v="1"/>
    <n v="286"/>
    <b v="1"/>
    <n v="117"/>
    <n v="40.755244755244753"/>
    <x v="0"/>
    <s v="documentary"/>
    <x v="2161"/>
    <d v="2014-10-08T04:01:08"/>
    <s v="film &amp; video/documentary"/>
  </r>
  <r>
    <n v="2162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x v="0"/>
    <x v="0"/>
    <x v="1"/>
    <b v="0"/>
    <x v="1"/>
    <s v="USD"/>
    <b v="1"/>
    <n v="1447963219"/>
    <n v="1445367619"/>
    <b v="1"/>
    <n v="613"/>
    <b v="1"/>
    <n v="109"/>
    <n v="103.52394779771615"/>
    <x v="0"/>
    <s v="documentary"/>
    <x v="2162"/>
    <d v="2015-11-19T20:00:19"/>
    <s v="film &amp; video/documentary"/>
  </r>
  <r>
    <n v="2163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x v="0"/>
    <x v="0"/>
    <x v="1"/>
    <b v="0"/>
    <x v="1"/>
    <s v="USD"/>
    <b v="1"/>
    <n v="1460141521"/>
    <n v="1457553121"/>
    <b v="1"/>
    <n v="29"/>
    <b v="1"/>
    <n v="104"/>
    <n v="125.44827586206897"/>
    <x v="0"/>
    <s v="documentary"/>
    <x v="2163"/>
    <d v="2016-04-08T18:52:01"/>
    <s v="film &amp; video/documentary"/>
  </r>
  <r>
    <n v="2164"/>
    <s v="REZA ABDOH -Theatre Visionary"/>
    <s v="A documentary film about the late REZA ABDOH and his performance company DAR A LUZ."/>
    <n v="35000"/>
    <n v="40690"/>
    <x v="3"/>
    <x v="1"/>
    <x v="0"/>
    <x v="0"/>
    <x v="1"/>
    <b v="0"/>
    <x v="1"/>
    <s v="USD"/>
    <b v="1"/>
    <n v="1417420994"/>
    <n v="1414738994"/>
    <b v="1"/>
    <n v="165"/>
    <b v="1"/>
    <n v="116"/>
    <n v="246.60606060606059"/>
    <x v="0"/>
    <s v="documentary"/>
    <x v="2164"/>
    <d v="2014-12-01T08:03:14"/>
    <s v="film &amp; video/documentary"/>
  </r>
  <r>
    <n v="2165"/>
    <s v="43 and 80"/>
    <s v="A documentary about halibut conservation and how it impacts communities of Southeast Alaska."/>
    <n v="7500"/>
    <n v="7701.93"/>
    <x v="3"/>
    <x v="1"/>
    <x v="0"/>
    <x v="0"/>
    <x v="1"/>
    <b v="0"/>
    <x v="1"/>
    <s v="USD"/>
    <b v="1"/>
    <n v="1458152193"/>
    <n v="1455563793"/>
    <b v="1"/>
    <n v="97"/>
    <b v="1"/>
    <n v="103"/>
    <n v="79.401340206185566"/>
    <x v="0"/>
    <s v="documentary"/>
    <x v="2165"/>
    <d v="2016-03-16T18:16:33"/>
    <s v="film &amp; video/documentary"/>
  </r>
  <r>
    <n v="2166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x v="0"/>
    <x v="0"/>
    <x v="1"/>
    <b v="0"/>
    <x v="1"/>
    <s v="USD"/>
    <b v="1"/>
    <n v="1429852797"/>
    <n v="1426396797"/>
    <b v="1"/>
    <n v="303"/>
    <b v="1"/>
    <n v="174"/>
    <n v="86.138613861386133"/>
    <x v="0"/>
    <s v="documentary"/>
    <x v="2166"/>
    <d v="2015-04-24T05:19:57"/>
    <s v="film &amp; video/documentary"/>
  </r>
  <r>
    <n v="2167"/>
    <s v="Nobody Knows Anything (except William Goldman)"/>
    <s v="Screenwriter. Novelist. Playwright. The inside story of famed writer William Goldman. As only he can tell it."/>
    <n v="50000"/>
    <n v="51544"/>
    <x v="3"/>
    <x v="1"/>
    <x v="0"/>
    <x v="0"/>
    <x v="1"/>
    <b v="0"/>
    <x v="1"/>
    <s v="USD"/>
    <b v="1"/>
    <n v="1466002800"/>
    <n v="1463517521"/>
    <b v="1"/>
    <n v="267"/>
    <b v="1"/>
    <n v="103"/>
    <n v="193.04868913857678"/>
    <x v="0"/>
    <s v="documentary"/>
    <x v="2167"/>
    <d v="2016-06-15T15:00:00"/>
    <s v="film &amp; video/documentary"/>
  </r>
  <r>
    <n v="2168"/>
    <s v="Us, Naked: Trixie &amp; Monkey â€” World Premiere"/>
    <s v="Circus burlesque innovators, Trixie and Monkey seek to balance love and life while pursuing new creative heights."/>
    <n v="24200"/>
    <n v="25375"/>
    <x v="3"/>
    <x v="1"/>
    <x v="0"/>
    <x v="0"/>
    <x v="1"/>
    <b v="0"/>
    <x v="1"/>
    <s v="USD"/>
    <b v="1"/>
    <n v="1415941920"/>
    <n v="1414028490"/>
    <b v="1"/>
    <n v="302"/>
    <b v="1"/>
    <n v="105"/>
    <n v="84.023178807947019"/>
    <x v="0"/>
    <s v="documentary"/>
    <x v="2168"/>
    <d v="2014-11-14T05:12:00"/>
    <s v="film &amp; video/documentary"/>
  </r>
  <r>
    <n v="2169"/>
    <s v="Faith: A Documentary"/>
    <s v="A brave woman takes her wife and son from New York to visit her hometown in Kenya, where she was persecuted for being a lesbian."/>
    <n v="12000"/>
    <n v="12165"/>
    <x v="3"/>
    <x v="1"/>
    <x v="0"/>
    <x v="0"/>
    <x v="1"/>
    <b v="0"/>
    <x v="1"/>
    <s v="USD"/>
    <b v="1"/>
    <n v="1437621060"/>
    <n v="1433799180"/>
    <b v="0"/>
    <n v="87"/>
    <b v="1"/>
    <n v="101"/>
    <n v="139.82758620689654"/>
    <x v="0"/>
    <s v="documentary"/>
    <x v="2169"/>
    <d v="2015-07-23T03:11:00"/>
    <s v="film &amp; video/documentary"/>
  </r>
  <r>
    <n v="2170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x v="0"/>
    <x v="0"/>
    <x v="1"/>
    <b v="0"/>
    <x v="1"/>
    <s v="USD"/>
    <b v="1"/>
    <n v="1416704506"/>
    <n v="1414108906"/>
    <b v="0"/>
    <n v="354"/>
    <b v="1"/>
    <n v="111"/>
    <n v="109.82189265536722"/>
    <x v="0"/>
    <s v="documentary"/>
    <x v="2170"/>
    <d v="2014-11-23T01:01:46"/>
    <s v="film &amp; video/documentary"/>
  </r>
  <r>
    <n v="2171"/>
    <s v="THE RIDGE: TEN FOR THIRTY"/>
    <s v="A SHORT FILM celebrating ONE RACE: the Bridger Ridge Run. TEN RUNNERS: the movie-stars. THIRTY YEARS: running wild in the mountains."/>
    <n v="9665"/>
    <n v="12000"/>
    <x v="3"/>
    <x v="1"/>
    <x v="0"/>
    <x v="0"/>
    <x v="1"/>
    <b v="0"/>
    <x v="1"/>
    <s v="USD"/>
    <b v="1"/>
    <n v="1407456000"/>
    <n v="1405573391"/>
    <b v="0"/>
    <n v="86"/>
    <b v="1"/>
    <n v="124"/>
    <n v="139.53488372093022"/>
    <x v="0"/>
    <s v="documentary"/>
    <x v="2171"/>
    <d v="2014-08-08T00:00:00"/>
    <s v="film &amp; video/documentary"/>
  </r>
  <r>
    <n v="2172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x v="0"/>
    <x v="0"/>
    <x v="1"/>
    <b v="0"/>
    <x v="1"/>
    <s v="USD"/>
    <b v="1"/>
    <n v="1272828120"/>
    <n v="1268934736"/>
    <b v="0"/>
    <n v="26"/>
    <b v="1"/>
    <n v="101"/>
    <n v="347.84615384615387"/>
    <x v="0"/>
    <s v="documentary"/>
    <x v="2172"/>
    <d v="2010-05-02T19:22:00"/>
    <s v="film &amp; video/documentary"/>
  </r>
  <r>
    <n v="2173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x v="0"/>
    <x v="0"/>
    <x v="1"/>
    <b v="0"/>
    <x v="1"/>
    <s v="USD"/>
    <b v="1"/>
    <n v="1403323140"/>
    <n v="1400704672"/>
    <b v="0"/>
    <n v="113"/>
    <b v="1"/>
    <n v="110"/>
    <n v="68.24159292035398"/>
    <x v="0"/>
    <s v="documentary"/>
    <x v="2173"/>
    <d v="2014-06-21T03:59:00"/>
    <s v="film &amp; video/documentary"/>
  </r>
  <r>
    <n v="2174"/>
    <s v="A QUEER COUNTRY"/>
    <s v="Please help us finish this documentary about how Tel Aviv in Israel became a gay friendly liberal hub in a religious state"/>
    <n v="15000"/>
    <n v="15596"/>
    <x v="3"/>
    <x v="1"/>
    <x v="0"/>
    <x v="0"/>
    <x v="1"/>
    <b v="0"/>
    <x v="3"/>
    <s v="GBP"/>
    <b v="0"/>
    <n v="1393597999"/>
    <n v="1391005999"/>
    <b v="0"/>
    <n v="65"/>
    <b v="1"/>
    <n v="104"/>
    <n v="239.93846153846152"/>
    <x v="0"/>
    <s v="documentary"/>
    <x v="2174"/>
    <d v="2014-02-28T14:33:19"/>
    <s v="film &amp; video/documentary"/>
  </r>
  <r>
    <n v="2175"/>
    <s v="A BUSHMAN ODYSSEY"/>
    <s v="One Bushman familyâ€™s struggle to survive genocide, dispossession and post-apartheid freedom in South Africa."/>
    <n v="38000"/>
    <n v="38500"/>
    <x v="3"/>
    <x v="1"/>
    <x v="0"/>
    <x v="0"/>
    <x v="1"/>
    <b v="0"/>
    <x v="1"/>
    <s v="USD"/>
    <b v="1"/>
    <n v="1337540518"/>
    <n v="1334948518"/>
    <b v="0"/>
    <n v="134"/>
    <b v="1"/>
    <n v="101"/>
    <n v="287.31343283582089"/>
    <x v="0"/>
    <s v="documentary"/>
    <x v="2175"/>
    <d v="2012-05-20T19:01:58"/>
    <s v="film &amp; video/documentary"/>
  </r>
  <r>
    <n v="2176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x v="0"/>
    <x v="0"/>
    <x v="1"/>
    <b v="0"/>
    <x v="1"/>
    <s v="USD"/>
    <b v="1"/>
    <n v="1367384340"/>
    <n v="1363960278"/>
    <b v="0"/>
    <n v="119"/>
    <b v="1"/>
    <n v="103"/>
    <n v="86.84882352941176"/>
    <x v="0"/>
    <s v="documentary"/>
    <x v="2176"/>
    <d v="2013-05-01T04:59:00"/>
    <s v="film &amp; video/documentary"/>
  </r>
  <r>
    <n v="2177"/>
    <s v="Swimming with Byron: A Documentary Film"/>
    <s v="Were the Romantics the first backpackers? This film follows them and explores the huge part geography played in their lives and works."/>
    <n v="12500"/>
    <n v="13014"/>
    <x v="3"/>
    <x v="1"/>
    <x v="0"/>
    <x v="0"/>
    <x v="1"/>
    <b v="0"/>
    <x v="1"/>
    <s v="USD"/>
    <b v="1"/>
    <n v="1426426322"/>
    <n v="1423405922"/>
    <b v="0"/>
    <n v="159"/>
    <b v="1"/>
    <n v="104"/>
    <n v="81.84905660377359"/>
    <x v="0"/>
    <s v="documentary"/>
    <x v="2177"/>
    <d v="2015-03-15T13:32:02"/>
    <s v="film &amp; video/documentary"/>
  </r>
  <r>
    <n v="2178"/>
    <s v="Alpine Zone"/>
    <s v="A documentary of one woman's attempt at solo hiking 2,000 miles, in an effort to understand herself and societal expectations."/>
    <n v="6500"/>
    <n v="7160.12"/>
    <x v="3"/>
    <x v="1"/>
    <x v="0"/>
    <x v="0"/>
    <x v="1"/>
    <b v="0"/>
    <x v="1"/>
    <s v="USD"/>
    <b v="1"/>
    <n v="1326633269"/>
    <n v="1324041269"/>
    <b v="0"/>
    <n v="167"/>
    <b v="1"/>
    <n v="110"/>
    <n v="42.874970059880241"/>
    <x v="0"/>
    <s v="documentary"/>
    <x v="2178"/>
    <d v="2012-01-15T13:14:29"/>
    <s v="film &amp; video/documentary"/>
  </r>
  <r>
    <n v="2179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x v="0"/>
    <x v="0"/>
    <x v="1"/>
    <b v="0"/>
    <x v="1"/>
    <s v="USD"/>
    <b v="1"/>
    <n v="1483729500"/>
    <n v="1481137500"/>
    <b v="0"/>
    <n v="43"/>
    <b v="1"/>
    <n v="122"/>
    <n v="709.41860465116281"/>
    <x v="0"/>
    <s v="documentary"/>
    <x v="2179"/>
    <d v="2017-01-06T19:05:00"/>
    <s v="film &amp; video/documentary"/>
  </r>
  <r>
    <n v="2180"/>
    <s v="Unbranded"/>
    <s v="3,000 Miles. 18 Wild Horses. 6 Months. 5 States. 4 men. A documentary about Conservation, Exploration, and Wild Mustangs."/>
    <n v="150000"/>
    <n v="171253"/>
    <x v="3"/>
    <x v="1"/>
    <x v="0"/>
    <x v="0"/>
    <x v="1"/>
    <b v="0"/>
    <x v="1"/>
    <s v="USD"/>
    <b v="1"/>
    <n v="1359743139"/>
    <n v="1355855139"/>
    <b v="0"/>
    <n v="1062"/>
    <b v="1"/>
    <n v="114"/>
    <n v="161.25517890772127"/>
    <x v="0"/>
    <s v="documentary"/>
    <x v="2180"/>
    <d v="2013-02-01T18:25:39"/>
    <s v="film &amp; video/documentary"/>
  </r>
  <r>
    <n v="2181"/>
    <s v="Wild Equus"/>
    <s v="A short documentary exploring the uses of 'Natural Horsemanship' across Europe"/>
    <n v="300"/>
    <n v="376"/>
    <x v="3"/>
    <x v="1"/>
    <x v="0"/>
    <x v="0"/>
    <x v="1"/>
    <b v="0"/>
    <x v="3"/>
    <s v="GBP"/>
    <b v="0"/>
    <n v="1459872000"/>
    <n v="1456408244"/>
    <b v="0"/>
    <n v="9"/>
    <b v="1"/>
    <n v="125"/>
    <n v="41.777777777777779"/>
    <x v="0"/>
    <s v="documentary"/>
    <x v="2181"/>
    <d v="2016-04-05T16:00:00"/>
    <s v="film &amp; video/documentary"/>
  </r>
  <r>
    <n v="2182"/>
    <s v="The Boing Heard 'Round the World"/>
    <s v="A feature documentary about UPA Pictures, the little studio that changed the course of animation around the world"/>
    <n v="7500"/>
    <n v="8000"/>
    <x v="3"/>
    <x v="1"/>
    <x v="0"/>
    <x v="0"/>
    <x v="1"/>
    <b v="0"/>
    <x v="1"/>
    <s v="USD"/>
    <b v="1"/>
    <n v="1342648398"/>
    <n v="1340056398"/>
    <b v="0"/>
    <n v="89"/>
    <b v="1"/>
    <n v="107"/>
    <n v="89.887640449438209"/>
    <x v="0"/>
    <s v="documentary"/>
    <x v="2182"/>
    <d v="2012-07-18T21:53:18"/>
    <s v="film &amp; video/documentary"/>
  </r>
  <r>
    <n v="2183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x v="0"/>
    <x v="0"/>
    <x v="1"/>
    <b v="0"/>
    <x v="1"/>
    <s v="USD"/>
    <b v="1"/>
    <n v="1316208031"/>
    <n v="1312320031"/>
    <b v="0"/>
    <n v="174"/>
    <b v="1"/>
    <n v="131"/>
    <n v="45.051724137931032"/>
    <x v="0"/>
    <s v="documentary"/>
    <x v="2183"/>
    <d v="2011-09-16T21:20:31"/>
    <s v="film &amp; video/documentary"/>
  </r>
  <r>
    <n v="2184"/>
    <s v="Project Reconnect: WHERE WE ARE NOW"/>
    <s v="As the videocam &quot;Enrique de Malaca&quot; circumnavigates the globe, it captures stories of friends who have set foot on other lands."/>
    <n v="500"/>
    <n v="600"/>
    <x v="3"/>
    <x v="1"/>
    <x v="0"/>
    <x v="0"/>
    <x v="1"/>
    <b v="0"/>
    <x v="1"/>
    <s v="USD"/>
    <b v="1"/>
    <n v="1393694280"/>
    <n v="1390088311"/>
    <b v="0"/>
    <n v="14"/>
    <b v="1"/>
    <n v="120"/>
    <n v="42.857142857142854"/>
    <x v="0"/>
    <s v="documentary"/>
    <x v="2184"/>
    <d v="2014-03-01T17:18:00"/>
    <s v="film &amp; video/documentary"/>
  </r>
  <r>
    <n v="2185"/>
    <s v="Quintessential: The Journey"/>
    <s v="A film about the cosmetics industry. Everything you need to know about the ingredients being used and what alternatives are out there."/>
    <n v="2450"/>
    <n v="2596"/>
    <x v="3"/>
    <x v="1"/>
    <x v="0"/>
    <x v="0"/>
    <x v="1"/>
    <b v="0"/>
    <x v="3"/>
    <s v="GBP"/>
    <b v="0"/>
    <n v="1472122316"/>
    <n v="1469443916"/>
    <b v="0"/>
    <n v="48"/>
    <b v="1"/>
    <n v="106"/>
    <n v="54.083333333333336"/>
    <x v="0"/>
    <s v="documentary"/>
    <x v="2185"/>
    <d v="2016-08-25T10:51:56"/>
    <s v="film &amp; video/documentary"/>
  </r>
  <r>
    <n v="2186"/>
    <s v="PIN UP! THE MOVIE The documentary with vintage style"/>
    <s v="Dangerous. Sexy. All-American Girl. You know the look. Now meet the women who are making retro style modern."/>
    <n v="12000"/>
    <n v="13728"/>
    <x v="3"/>
    <x v="1"/>
    <x v="0"/>
    <x v="0"/>
    <x v="1"/>
    <b v="0"/>
    <x v="1"/>
    <s v="USD"/>
    <b v="1"/>
    <n v="1447484460"/>
    <n v="1444888868"/>
    <b v="0"/>
    <n v="133"/>
    <b v="1"/>
    <n v="114"/>
    <n v="103.21804511278195"/>
    <x v="0"/>
    <s v="documentary"/>
    <x v="2186"/>
    <d v="2015-11-14T07:01:00"/>
    <s v="film &amp; video/documentary"/>
  </r>
  <r>
    <n v="2187"/>
    <s v="Where is Home?"/>
    <s v="Ugandan Filmmaker and Activist Kamoga Hassan's new documentary follows Ugandan LGBT asylum seekers asking the question &quot;Where is home?&quot;"/>
    <n v="3000"/>
    <n v="3353"/>
    <x v="3"/>
    <x v="1"/>
    <x v="0"/>
    <x v="0"/>
    <x v="1"/>
    <b v="0"/>
    <x v="2"/>
    <s v="CAD"/>
    <b v="1"/>
    <n v="1453765920"/>
    <n v="1451655808"/>
    <b v="0"/>
    <n v="83"/>
    <b v="1"/>
    <n v="112"/>
    <n v="40.397590361445786"/>
    <x v="0"/>
    <s v="documentary"/>
    <x v="2187"/>
    <d v="2016-01-25T23:52:00"/>
    <s v="film &amp; video/documentary"/>
  </r>
  <r>
    <n v="2188"/>
    <s v="The Unknowns"/>
    <s v="The U.S. Army has granted us permission to film a documentary at America's most sacred shrine: The Tomb of the Unknown Soldier."/>
    <n v="15000"/>
    <n v="17412"/>
    <x v="3"/>
    <x v="1"/>
    <x v="0"/>
    <x v="0"/>
    <x v="1"/>
    <b v="0"/>
    <x v="1"/>
    <s v="USD"/>
    <b v="1"/>
    <n v="1336062672"/>
    <n v="1332174672"/>
    <b v="0"/>
    <n v="149"/>
    <b v="1"/>
    <n v="116"/>
    <n v="116.85906040268456"/>
    <x v="0"/>
    <s v="documentary"/>
    <x v="2188"/>
    <d v="2012-05-03T16:31:12"/>
    <s v="film &amp; video/documentary"/>
  </r>
  <r>
    <n v="2189"/>
    <s v="Steamboat Springs Van Clan"/>
    <s v="The Steamboat Van Clan is a group of three young ski competitors following their dreams and documenting their adventures along the way."/>
    <n v="4000"/>
    <n v="5660"/>
    <x v="3"/>
    <x v="1"/>
    <x v="0"/>
    <x v="0"/>
    <x v="1"/>
    <b v="0"/>
    <x v="1"/>
    <s v="USD"/>
    <b v="1"/>
    <n v="1453569392"/>
    <n v="1451409392"/>
    <b v="0"/>
    <n v="49"/>
    <b v="1"/>
    <n v="142"/>
    <n v="115.51020408163265"/>
    <x v="0"/>
    <s v="documentary"/>
    <x v="2189"/>
    <d v="2016-01-23T17:16:32"/>
    <s v="film &amp; video/documentary"/>
  </r>
  <r>
    <n v="2190"/>
    <s v="Clearwater"/>
    <s v="Set in the ancient waters of the Puget Sound, Clearwater is a universal story about the need to adapt to change."/>
    <n v="25000"/>
    <n v="26182.5"/>
    <x v="3"/>
    <x v="1"/>
    <x v="0"/>
    <x v="0"/>
    <x v="1"/>
    <b v="0"/>
    <x v="1"/>
    <s v="USD"/>
    <b v="1"/>
    <n v="1343624400"/>
    <n v="1340642717"/>
    <b v="0"/>
    <n v="251"/>
    <b v="1"/>
    <n v="105"/>
    <n v="104.31274900398407"/>
    <x v="0"/>
    <s v="documentary"/>
    <x v="2190"/>
    <d v="2012-07-30T05:00:00"/>
    <s v="film &amp; video/documentary"/>
  </r>
  <r>
    <n v="2191"/>
    <s v="99% Declaration Mini-Doc"/>
    <s v="I went to Philadelphia to find out if The 99% Declaration could take the ideas of OccupyWallSt. and make change from within the system."/>
    <n v="600"/>
    <n v="1535"/>
    <x v="3"/>
    <x v="1"/>
    <x v="0"/>
    <x v="0"/>
    <x v="1"/>
    <b v="0"/>
    <x v="1"/>
    <s v="USD"/>
    <b v="1"/>
    <n v="1346950900"/>
    <n v="1345741300"/>
    <b v="0"/>
    <n v="22"/>
    <b v="1"/>
    <n v="256"/>
    <n v="69.772727272727266"/>
    <x v="0"/>
    <s v="documentary"/>
    <x v="2191"/>
    <d v="2012-09-06T17:01:40"/>
    <s v="film &amp; video/documentary"/>
  </r>
  <r>
    <n v="2192"/>
    <s v="Tornado Pursuit: 2014 Storm Chasing Web Series"/>
    <s v="An independent documentary web series about storm chasing in tornado alley that features the chase team TornadoRaiders.com"/>
    <n v="999"/>
    <n v="2065"/>
    <x v="3"/>
    <x v="1"/>
    <x v="0"/>
    <x v="0"/>
    <x v="1"/>
    <b v="0"/>
    <x v="1"/>
    <s v="USD"/>
    <b v="1"/>
    <n v="1400467759"/>
    <n v="1398480559"/>
    <b v="0"/>
    <n v="48"/>
    <b v="1"/>
    <n v="207"/>
    <n v="43.020833333333336"/>
    <x v="0"/>
    <s v="documentary"/>
    <x v="2192"/>
    <d v="2014-05-19T02:49:19"/>
    <s v="film &amp; video/documentary"/>
  </r>
  <r>
    <n v="2193"/>
    <s v="Nurse Mare Foals: Born to Die"/>
    <s v="This documentary is about Last Chance Corral in Athens, Ohio and their heroic work saving nurse mare foals from imminent death."/>
    <n v="20000"/>
    <n v="22421"/>
    <x v="3"/>
    <x v="1"/>
    <x v="0"/>
    <x v="0"/>
    <x v="1"/>
    <b v="0"/>
    <x v="1"/>
    <s v="USD"/>
    <b v="1"/>
    <n v="1420569947"/>
    <n v="1417977947"/>
    <b v="0"/>
    <n v="383"/>
    <b v="1"/>
    <n v="112"/>
    <n v="58.540469973890339"/>
    <x v="0"/>
    <s v="documentary"/>
    <x v="2193"/>
    <d v="2015-01-06T18:45:47"/>
    <s v="film &amp; video/documentary"/>
  </r>
  <r>
    <n v="2194"/>
    <s v="Luke and Jedi"/>
    <s v="A documentary following the incredible story of a brave little boy and his service dog, fighting Type 1 Diabetes one day at a time."/>
    <n v="25000"/>
    <n v="26495.5"/>
    <x v="3"/>
    <x v="1"/>
    <x v="0"/>
    <x v="0"/>
    <x v="1"/>
    <b v="0"/>
    <x v="1"/>
    <s v="USD"/>
    <b v="1"/>
    <n v="1416582101"/>
    <n v="1413986501"/>
    <b v="0"/>
    <n v="237"/>
    <b v="1"/>
    <n v="106"/>
    <n v="111.79535864978902"/>
    <x v="0"/>
    <s v="documentary"/>
    <x v="2194"/>
    <d v="2014-11-21T15:01:41"/>
    <s v="film &amp; video/documentary"/>
  </r>
  <r>
    <n v="2195"/>
    <s v="Submarine: Diving Away From Adulthood"/>
    <s v="Eight friends reunite to achieve their childhood dream of designing, constructing, and launching a homemade submarine."/>
    <n v="600"/>
    <n v="601"/>
    <x v="3"/>
    <x v="1"/>
    <x v="0"/>
    <x v="0"/>
    <x v="1"/>
    <b v="0"/>
    <x v="1"/>
    <s v="USD"/>
    <b v="1"/>
    <n v="1439246991"/>
    <n v="1437950991"/>
    <b v="0"/>
    <n v="13"/>
    <b v="1"/>
    <n v="100"/>
    <n v="46.230769230769234"/>
    <x v="0"/>
    <s v="documentary"/>
    <x v="2195"/>
    <d v="2015-08-10T22:49:51"/>
    <s v="film &amp; video/documentary"/>
  </r>
  <r>
    <n v="2196"/>
    <s v="On the Back of a Tiger"/>
    <s v="The workings of life revised: Pioneering scientists &amp; health-seekers challenge our understanding of disease, aging and consciousness."/>
    <n v="38000"/>
    <n v="81316"/>
    <x v="3"/>
    <x v="1"/>
    <x v="0"/>
    <x v="0"/>
    <x v="1"/>
    <b v="0"/>
    <x v="1"/>
    <s v="USD"/>
    <b v="1"/>
    <n v="1439618400"/>
    <n v="1436976858"/>
    <b v="0"/>
    <n v="562"/>
    <b v="1"/>
    <n v="214"/>
    <n v="144.69039145907473"/>
    <x v="0"/>
    <s v="documentary"/>
    <x v="2196"/>
    <d v="2015-08-15T06:00:00"/>
    <s v="film &amp; video/documentary"/>
  </r>
  <r>
    <n v="2197"/>
    <s v="Another Man's Treasure documentary"/>
    <s v="A documentary film featuring the World's Largest Rummage Sale and rumination on the Power and Pleasures of Possessions."/>
    <n v="5000"/>
    <n v="6308"/>
    <x v="3"/>
    <x v="1"/>
    <x v="0"/>
    <x v="0"/>
    <x v="1"/>
    <b v="0"/>
    <x v="1"/>
    <s v="USD"/>
    <b v="1"/>
    <n v="1469670580"/>
    <n v="1467078580"/>
    <b v="0"/>
    <n v="71"/>
    <b v="1"/>
    <n v="126"/>
    <n v="88.845070422535215"/>
    <x v="0"/>
    <s v="documentary"/>
    <x v="2197"/>
    <d v="2016-07-28T01:49:40"/>
    <s v="film &amp; video/documentary"/>
  </r>
  <r>
    <n v="2198"/>
    <s v="The Food Cure"/>
    <s v="What difference can food really make? A documentary film about six people who make the radical choice to face cancer with their plates."/>
    <n v="68000"/>
    <n v="123444.12"/>
    <x v="3"/>
    <x v="1"/>
    <x v="0"/>
    <x v="0"/>
    <x v="1"/>
    <b v="0"/>
    <x v="1"/>
    <s v="USD"/>
    <b v="1"/>
    <n v="1394233140"/>
    <n v="1391477450"/>
    <b v="0"/>
    <n v="1510"/>
    <b v="1"/>
    <n v="182"/>
    <n v="81.75107284768211"/>
    <x v="0"/>
    <s v="documentary"/>
    <x v="2198"/>
    <d v="2014-03-07T22:59:00"/>
    <s v="film &amp; video/documentary"/>
  </r>
  <r>
    <n v="2199"/>
    <s v="Built by UCF: St. Vincent and the Grenadines Chapter"/>
    <s v="Join UCF as they dive into the creative and community outreach for the families in St. Vincent and the Grenadines."/>
    <n v="1000"/>
    <n v="1000"/>
    <x v="3"/>
    <x v="1"/>
    <x v="0"/>
    <x v="0"/>
    <x v="1"/>
    <b v="0"/>
    <x v="1"/>
    <s v="USD"/>
    <b v="1"/>
    <n v="1431046372"/>
    <n v="1429318372"/>
    <b v="0"/>
    <n v="14"/>
    <b v="1"/>
    <n v="100"/>
    <n v="71.428571428571431"/>
    <x v="0"/>
    <s v="documentary"/>
    <x v="2199"/>
    <d v="2015-05-08T00:52:52"/>
    <s v="film &amp; video/documentary"/>
  </r>
  <r>
    <n v="2200"/>
    <s v="Science, Sex and the Ladies"/>
    <s v="Too many women feel confused about their orgasm and shame about their desire. This movie aims to change that."/>
    <n v="20000"/>
    <n v="20122"/>
    <x v="3"/>
    <x v="1"/>
    <x v="0"/>
    <x v="0"/>
    <x v="1"/>
    <b v="0"/>
    <x v="1"/>
    <s v="USD"/>
    <b v="1"/>
    <n v="1324169940"/>
    <n v="1321578051"/>
    <b v="0"/>
    <n v="193"/>
    <b v="1"/>
    <n v="101"/>
    <n v="104.25906735751295"/>
    <x v="0"/>
    <s v="documentary"/>
    <x v="2200"/>
    <d v="2011-12-18T00:59:00"/>
    <s v="film &amp; video/documentary"/>
  </r>
  <r>
    <n v="2201"/>
    <s v="More than Gold: The Rhino Rescue Project"/>
    <s v="Rhinos are the most endangered large animal in the world today, and an epic, global battle is being waged to ensure their survival."/>
    <n v="18500"/>
    <n v="18667"/>
    <x v="3"/>
    <x v="1"/>
    <x v="0"/>
    <x v="0"/>
    <x v="1"/>
    <b v="0"/>
    <x v="1"/>
    <s v="USD"/>
    <b v="1"/>
    <n v="1315450800"/>
    <n v="1312823571"/>
    <b v="0"/>
    <n v="206"/>
    <b v="1"/>
    <n v="101"/>
    <n v="90.616504854368927"/>
    <x v="0"/>
    <s v="documentary"/>
    <x v="2201"/>
    <d v="2011-09-08T03:00:00"/>
    <s v="film &amp; video/documentary"/>
  </r>
  <r>
    <n v="2202"/>
    <s v="THE PENGUIN COUNTERS Documentary Film"/>
    <s v="This is a story thatâ€™s never been told, about tackling climate change one penguin at a timeâ€¦"/>
    <n v="50000"/>
    <n v="55223"/>
    <x v="3"/>
    <x v="1"/>
    <x v="0"/>
    <x v="0"/>
    <x v="1"/>
    <b v="0"/>
    <x v="1"/>
    <s v="USD"/>
    <b v="1"/>
    <n v="1381424452"/>
    <n v="1378746052"/>
    <b v="0"/>
    <n v="351"/>
    <b v="1"/>
    <n v="110"/>
    <n v="157.33048433048432"/>
    <x v="0"/>
    <s v="documentary"/>
    <x v="2202"/>
    <d v="2013-10-10T17:00:52"/>
    <s v="film &amp; video/documentary"/>
  </r>
  <r>
    <n v="2203"/>
    <s v="Light in Taranto (Luce di Taranto) feature-length film"/>
    <s v="A sweeping portrait of daily life in Taranto in an effort to raise awareness and preserve its cultural and architectural heritage."/>
    <n v="4700"/>
    <n v="5259"/>
    <x v="3"/>
    <x v="1"/>
    <x v="0"/>
    <x v="0"/>
    <x v="1"/>
    <b v="0"/>
    <x v="14"/>
    <s v="EUR"/>
    <b v="0"/>
    <n v="1460918282"/>
    <n v="1455737882"/>
    <b v="0"/>
    <n v="50"/>
    <b v="1"/>
    <n v="112"/>
    <n v="105.18"/>
    <x v="0"/>
    <s v="documentary"/>
    <x v="2203"/>
    <d v="2016-04-17T18:38:02"/>
    <s v="film &amp; video/documentary"/>
  </r>
  <r>
    <n v="2204"/>
    <s v="The Peace Agency Documentary Kickstarter Campaign!"/>
    <s v="When the war ends, a woman's fight begins. Bringing to life the most untapped resources in peace making between faiths."/>
    <n v="10000"/>
    <n v="10804.45"/>
    <x v="3"/>
    <x v="1"/>
    <x v="0"/>
    <x v="0"/>
    <x v="1"/>
    <b v="0"/>
    <x v="1"/>
    <s v="USD"/>
    <b v="1"/>
    <n v="1335562320"/>
    <n v="1332452960"/>
    <b v="0"/>
    <n v="184"/>
    <b v="1"/>
    <n v="108"/>
    <n v="58.719836956521746"/>
    <x v="0"/>
    <s v="documentary"/>
    <x v="2204"/>
    <d v="2012-04-27T21:32:00"/>
    <s v="film &amp; video/documentary"/>
  </r>
  <r>
    <n v="2205"/>
    <s v="No Act of Ours Film"/>
    <s v="Loyalty and morality are questioned as we follow the struggles of Penn State students in wake of the child sexual abuse scandal."/>
    <n v="15000"/>
    <n v="16000"/>
    <x v="3"/>
    <x v="1"/>
    <x v="0"/>
    <x v="0"/>
    <x v="1"/>
    <b v="0"/>
    <x v="1"/>
    <s v="USD"/>
    <b v="1"/>
    <n v="1341668006"/>
    <n v="1340372006"/>
    <b v="0"/>
    <n v="196"/>
    <b v="1"/>
    <n v="107"/>
    <n v="81.632653061224488"/>
    <x v="0"/>
    <s v="documentary"/>
    <x v="2205"/>
    <d v="2012-07-07T13:33:26"/>
    <s v="film &amp; video/documentary"/>
  </r>
  <r>
    <n v="2206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x v="0"/>
    <x v="0"/>
    <x v="1"/>
    <b v="0"/>
    <x v="1"/>
    <s v="USD"/>
    <b v="1"/>
    <n v="1283312640"/>
    <n v="1279651084"/>
    <b v="0"/>
    <n v="229"/>
    <b v="1"/>
    <n v="104"/>
    <n v="56.460043668122275"/>
    <x v="0"/>
    <s v="documentary"/>
    <x v="2206"/>
    <d v="2010-09-01T03:44:00"/>
    <s v="film &amp; video/documentary"/>
  </r>
  <r>
    <n v="2207"/>
    <s v="Picking Up the Pieces: Child Holocaust Survivors Rebuild"/>
    <s v="My film tells the stories of Jewish Child Holocaust Survivors and how they rebuilt their lives. STRETCH GOALS ADDED!"/>
    <n v="7500"/>
    <n v="9387"/>
    <x v="3"/>
    <x v="1"/>
    <x v="0"/>
    <x v="0"/>
    <x v="1"/>
    <b v="0"/>
    <x v="1"/>
    <s v="USD"/>
    <b v="1"/>
    <n v="1430334126"/>
    <n v="1426446126"/>
    <b v="0"/>
    <n v="67"/>
    <b v="1"/>
    <n v="125"/>
    <n v="140.1044776119403"/>
    <x v="0"/>
    <s v="documentary"/>
    <x v="2207"/>
    <d v="2015-04-29T19:02:06"/>
    <s v="film &amp; video/documentary"/>
  </r>
  <r>
    <n v="2208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x v="0"/>
    <x v="0"/>
    <x v="1"/>
    <b v="0"/>
    <x v="3"/>
    <s v="GBP"/>
    <b v="0"/>
    <n v="1481716800"/>
    <n v="1479070867"/>
    <b v="0"/>
    <n v="95"/>
    <b v="1"/>
    <n v="107"/>
    <n v="224.85263157894738"/>
    <x v="0"/>
    <s v="documentary"/>
    <x v="2208"/>
    <d v="2016-12-14T12:00:00"/>
    <s v="film &amp; video/documentary"/>
  </r>
  <r>
    <n v="2209"/>
    <s v="From Two Sticks - the fight against hunger and malnutrition"/>
    <s v="A documentary film on a sustainable, grassroots effort to fight malnutrition in Indonesia.  And it's organic!"/>
    <n v="10000"/>
    <n v="11230.25"/>
    <x v="3"/>
    <x v="1"/>
    <x v="0"/>
    <x v="0"/>
    <x v="1"/>
    <b v="0"/>
    <x v="1"/>
    <s v="USD"/>
    <b v="1"/>
    <n v="1400297400"/>
    <n v="1397661347"/>
    <b v="0"/>
    <n v="62"/>
    <b v="1"/>
    <n v="112"/>
    <n v="181.13306451612902"/>
    <x v="0"/>
    <s v="documentary"/>
    <x v="2209"/>
    <d v="2014-05-17T03:30:00"/>
    <s v="film &amp; video/documentary"/>
  </r>
  <r>
    <n v="2210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x v="0"/>
    <x v="0"/>
    <x v="1"/>
    <b v="0"/>
    <x v="1"/>
    <s v="USD"/>
    <b v="1"/>
    <n v="1312747970"/>
    <n v="1310155970"/>
    <b v="0"/>
    <n v="73"/>
    <b v="1"/>
    <n v="104"/>
    <n v="711.04109589041093"/>
    <x v="0"/>
    <s v="documentary"/>
    <x v="2210"/>
    <d v="2011-08-07T20:12:50"/>
    <s v="film &amp; video/documentary"/>
  </r>
  <r>
    <n v="2211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x v="0"/>
    <x v="0"/>
    <x v="1"/>
    <b v="0"/>
    <x v="1"/>
    <s v="USD"/>
    <b v="1"/>
    <n v="1446731817"/>
    <n v="1444913817"/>
    <b v="0"/>
    <n v="43"/>
    <b v="1"/>
    <n v="142"/>
    <n v="65.883720930232556"/>
    <x v="0"/>
    <s v="documentary"/>
    <x v="2211"/>
    <d v="2015-11-05T13:56:57"/>
    <s v="film &amp; video/documentary"/>
  </r>
  <r>
    <n v="2212"/>
    <s v="MONDO BANANA"/>
    <s v="A documentary adventure about bananas - and people. Your round-trip ticket into the heart of banana-cultures!!"/>
    <n v="5000"/>
    <n v="5263"/>
    <x v="3"/>
    <x v="1"/>
    <x v="0"/>
    <x v="0"/>
    <x v="1"/>
    <b v="0"/>
    <x v="1"/>
    <s v="USD"/>
    <b v="1"/>
    <n v="1312960080"/>
    <n v="1308900441"/>
    <b v="0"/>
    <n v="70"/>
    <b v="1"/>
    <n v="105"/>
    <n v="75.185714285714283"/>
    <x v="0"/>
    <s v="documentary"/>
    <x v="2212"/>
    <d v="2011-08-10T07:08:00"/>
    <s v="film &amp; video/documentary"/>
  </r>
  <r>
    <n v="2213"/>
    <s v="The Last One: Unfolding the AIDS MEMORIAL QUILT"/>
    <s v="A feature length documentary, exploring the many lives memorialized by the iconic AIDS Memorial Quilt."/>
    <n v="35000"/>
    <n v="36082"/>
    <x v="3"/>
    <x v="1"/>
    <x v="0"/>
    <x v="0"/>
    <x v="1"/>
    <b v="0"/>
    <x v="1"/>
    <s v="USD"/>
    <b v="1"/>
    <n v="1391641440"/>
    <n v="1389107062"/>
    <b v="0"/>
    <n v="271"/>
    <b v="1"/>
    <n v="103"/>
    <n v="133.14391143911439"/>
    <x v="0"/>
    <s v="documentary"/>
    <x v="2213"/>
    <d v="2014-02-05T23:04:00"/>
    <s v="film &amp; video/documentary"/>
  </r>
  <r>
    <n v="2214"/>
    <s v="The Healing Effect Movie"/>
    <s v="Come, join our movie movement.  A new documentary about the healing power of food."/>
    <n v="2820"/>
    <n v="3036"/>
    <x v="3"/>
    <x v="1"/>
    <x v="0"/>
    <x v="0"/>
    <x v="1"/>
    <b v="0"/>
    <x v="1"/>
    <s v="USD"/>
    <b v="1"/>
    <n v="1394071339"/>
    <n v="1391479339"/>
    <b v="0"/>
    <n v="55"/>
    <b v="1"/>
    <n v="108"/>
    <n v="55.2"/>
    <x v="0"/>
    <s v="documentary"/>
    <x v="2214"/>
    <d v="2014-03-06T02:02:19"/>
    <s v="film &amp; video/documentary"/>
  </r>
  <r>
    <n v="2215"/>
    <s v="The Desert River Bends"/>
    <s v="The Desert River Bends is a short documentary following the alternative lifestyles of three middle-age river guides in Moab UT."/>
    <n v="2800"/>
    <n v="3015.73"/>
    <x v="3"/>
    <x v="1"/>
    <x v="0"/>
    <x v="0"/>
    <x v="1"/>
    <b v="0"/>
    <x v="1"/>
    <s v="USD"/>
    <b v="1"/>
    <n v="1304920740"/>
    <n v="1301975637"/>
    <b v="0"/>
    <n v="35"/>
    <b v="1"/>
    <n v="108"/>
    <n v="86.163714285714292"/>
    <x v="0"/>
    <s v="documentary"/>
    <x v="2215"/>
    <d v="2011-05-09T05:59:00"/>
    <s v="film &amp; video/documentary"/>
  </r>
  <r>
    <n v="2216"/>
    <s v="Haymarket Documentary"/>
    <s v="The story of the 1886 Haymarket Riot explored through the history of the Haymarket Police Memorial Statue."/>
    <n v="2000"/>
    <n v="2031"/>
    <x v="3"/>
    <x v="1"/>
    <x v="0"/>
    <x v="0"/>
    <x v="1"/>
    <b v="0"/>
    <x v="1"/>
    <s v="USD"/>
    <b v="1"/>
    <n v="1321739650"/>
    <n v="1316552050"/>
    <b v="0"/>
    <n v="22"/>
    <b v="1"/>
    <n v="102"/>
    <n v="92.318181818181813"/>
    <x v="0"/>
    <s v="documentary"/>
    <x v="2216"/>
    <d v="2011-11-19T21:54:10"/>
    <s v="film &amp; video/documentary"/>
  </r>
  <r>
    <n v="2217"/>
    <s v="Reverence: A Documentary Short on Branded Yarmulkes"/>
    <s v="A documentary exploring the phenomenon of custom and branded yarmulkes in Jewish-American communities."/>
    <n v="6000"/>
    <n v="6086.26"/>
    <x v="3"/>
    <x v="1"/>
    <x v="0"/>
    <x v="0"/>
    <x v="1"/>
    <b v="0"/>
    <x v="1"/>
    <s v="USD"/>
    <b v="1"/>
    <n v="1383676790"/>
    <n v="1380217190"/>
    <b v="0"/>
    <n v="38"/>
    <b v="1"/>
    <n v="101"/>
    <n v="160.16473684210527"/>
    <x v="0"/>
    <s v="documentary"/>
    <x v="2217"/>
    <d v="2013-11-05T18:39:50"/>
    <s v="film &amp; video/documentary"/>
  </r>
  <r>
    <n v="2218"/>
    <s v="The Lost Generation"/>
    <s v="I am working on a project that explores the relationship between education to work for youth within the European Union."/>
    <n v="500"/>
    <n v="684"/>
    <x v="3"/>
    <x v="1"/>
    <x v="0"/>
    <x v="0"/>
    <x v="1"/>
    <b v="0"/>
    <x v="3"/>
    <s v="GBP"/>
    <b v="0"/>
    <n v="1469220144"/>
    <n v="1466628144"/>
    <b v="0"/>
    <n v="15"/>
    <b v="1"/>
    <n v="137"/>
    <n v="45.6"/>
    <x v="0"/>
    <s v="documentary"/>
    <x v="2218"/>
    <d v="2016-07-22T20:42:24"/>
    <s v="film &amp; video/documentary"/>
  </r>
  <r>
    <n v="2219"/>
    <s v="January's Story - A One Of A Kind Transgender Woman"/>
    <s v="January was a mentor, advocate, and friend.  Her life tragically came to an end in September 2012.  This film is her story."/>
    <n v="1000"/>
    <n v="1283"/>
    <x v="3"/>
    <x v="1"/>
    <x v="0"/>
    <x v="0"/>
    <x v="1"/>
    <b v="0"/>
    <x v="2"/>
    <s v="CAD"/>
    <b v="1"/>
    <n v="1434670397"/>
    <n v="1429486397"/>
    <b v="0"/>
    <n v="7"/>
    <b v="1"/>
    <n v="128"/>
    <n v="183.28571428571428"/>
    <x v="0"/>
    <s v="documentary"/>
    <x v="2219"/>
    <d v="2015-06-18T23:33:17"/>
    <s v="film &amp; video/documentary"/>
  </r>
  <r>
    <n v="2220"/>
    <s v="GO FAR: The Christopher Rush Story (4)"/>
    <s v="An inspirational feature-length documentary that will help those with disabilities achieve their goals despite the obstacles."/>
    <n v="30000"/>
    <n v="30315"/>
    <x v="3"/>
    <x v="1"/>
    <x v="0"/>
    <x v="0"/>
    <x v="1"/>
    <b v="0"/>
    <x v="1"/>
    <s v="USD"/>
    <b v="1"/>
    <n v="1387688400"/>
    <n v="1384920804"/>
    <b v="0"/>
    <n v="241"/>
    <b v="1"/>
    <n v="101"/>
    <n v="125.78838174273859"/>
    <x v="0"/>
    <s v="documentary"/>
    <x v="2220"/>
    <d v="2013-12-22T05:00:00"/>
    <s v="film &amp; video/documentary"/>
  </r>
  <r>
    <n v="2221"/>
    <s v="Southern Oregon VS. LNG"/>
    <s v="A short film about property rights, salmon, and ratepayers in the controversy over exporting natural gas through southern Oregon"/>
    <n v="2500"/>
    <n v="3171"/>
    <x v="3"/>
    <x v="1"/>
    <x v="0"/>
    <x v="0"/>
    <x v="1"/>
    <b v="0"/>
    <x v="1"/>
    <s v="USD"/>
    <b v="1"/>
    <n v="1343238578"/>
    <n v="1341856178"/>
    <b v="0"/>
    <n v="55"/>
    <b v="1"/>
    <n v="127"/>
    <n v="57.654545454545456"/>
    <x v="0"/>
    <s v="documentary"/>
    <x v="2221"/>
    <d v="2012-07-25T17:49:38"/>
    <s v="film &amp; video/documentary"/>
  </r>
  <r>
    <n v="2222"/>
    <s v="Through the Fire: Rebuilding Somalia"/>
    <s v="A journey to discover how Somalis are rebuilding their shattered nation, with a focus on the role that women are playing."/>
    <n v="12800"/>
    <n v="13451"/>
    <x v="3"/>
    <x v="1"/>
    <x v="0"/>
    <x v="0"/>
    <x v="1"/>
    <b v="0"/>
    <x v="1"/>
    <s v="USD"/>
    <b v="1"/>
    <n v="1342731811"/>
    <n v="1340139811"/>
    <b v="0"/>
    <n v="171"/>
    <b v="1"/>
    <n v="105"/>
    <n v="78.660818713450297"/>
    <x v="0"/>
    <s v="documentary"/>
    <x v="2222"/>
    <d v="2012-07-19T21:03:31"/>
    <s v="film &amp; video/documentary"/>
  </r>
  <r>
    <n v="2223"/>
    <s v="thisisstuttering: A Documentary"/>
    <s v="thisisstuttering is a found-footage doc that has already changed lives. It is completely done; we need your help to get it out there."/>
    <n v="18500"/>
    <n v="19028"/>
    <x v="3"/>
    <x v="1"/>
    <x v="0"/>
    <x v="0"/>
    <x v="1"/>
    <b v="0"/>
    <x v="1"/>
    <s v="USD"/>
    <b v="1"/>
    <n v="1381541465"/>
    <n v="1378949465"/>
    <b v="0"/>
    <n v="208"/>
    <b v="1"/>
    <n v="103"/>
    <n v="91.480769230769226"/>
    <x v="0"/>
    <s v="documentary"/>
    <x v="2223"/>
    <d v="2013-10-12T01:31:05"/>
    <s v="film &amp; video/documentary"/>
  </r>
  <r>
    <n v="2224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1"/>
    <x v="0"/>
    <x v="0"/>
    <x v="1"/>
    <b v="0"/>
    <x v="2"/>
    <s v="CAD"/>
    <b v="1"/>
    <n v="1413547200"/>
    <n v="1411417602"/>
    <b v="0"/>
    <n v="21"/>
    <b v="1"/>
    <n v="102"/>
    <n v="68.09809523809524"/>
    <x v="0"/>
    <s v="documentary"/>
    <x v="2224"/>
    <d v="2014-10-17T12:00:00"/>
    <s v="film &amp; video/documentary"/>
  </r>
  <r>
    <n v="2225"/>
    <s v="Fire in the Heart of the City"/>
    <s v="35,000 pounds of food to a city. Highlighting the &quot;Convoy New Britain&quot; event from birth to beyond."/>
    <n v="1000"/>
    <n v="1202.17"/>
    <x v="3"/>
    <x v="1"/>
    <x v="0"/>
    <x v="0"/>
    <x v="1"/>
    <b v="0"/>
    <x v="1"/>
    <s v="USD"/>
    <b v="1"/>
    <n v="1391851831"/>
    <n v="1389259831"/>
    <b v="0"/>
    <n v="25"/>
    <b v="1"/>
    <n v="120"/>
    <n v="48.086800000000004"/>
    <x v="0"/>
    <s v="documentary"/>
    <x v="2225"/>
    <d v="2014-02-08T09:30:31"/>
    <s v="film &amp; video/documentary"/>
  </r>
  <r>
    <n v="2226"/>
    <s v="Cycle of Life"/>
    <s v="An unexpected kidney donor acts on faith in order to rescue a fellow cyclist from his failing body. The true story of Pete and Kelly."/>
    <n v="10500"/>
    <n v="10526"/>
    <x v="3"/>
    <x v="1"/>
    <x v="0"/>
    <x v="0"/>
    <x v="1"/>
    <b v="0"/>
    <x v="1"/>
    <s v="USD"/>
    <b v="1"/>
    <n v="1365395580"/>
    <n v="1364426260"/>
    <b v="0"/>
    <n v="52"/>
    <b v="1"/>
    <n v="100"/>
    <n v="202.42307692307693"/>
    <x v="0"/>
    <s v="documentary"/>
    <x v="2226"/>
    <d v="2013-04-08T04:33:00"/>
    <s v="film &amp; video/documentary"/>
  </r>
  <r>
    <n v="2227"/>
    <s v="Swim for the Reef"/>
    <s v="A Texas grandfather's extraordinary quest to protect the coral reefs and his challenge to humanity to take care of the things we love."/>
    <n v="22400"/>
    <n v="22542"/>
    <x v="3"/>
    <x v="1"/>
    <x v="0"/>
    <x v="0"/>
    <x v="1"/>
    <b v="0"/>
    <x v="1"/>
    <s v="USD"/>
    <b v="1"/>
    <n v="1437633997"/>
    <n v="1435041997"/>
    <b v="0"/>
    <n v="104"/>
    <b v="1"/>
    <n v="101"/>
    <n v="216.75"/>
    <x v="0"/>
    <s v="documentary"/>
    <x v="2227"/>
    <d v="2015-07-23T06:46:37"/>
    <s v="film &amp; video/documentary"/>
  </r>
  <r>
    <n v="2228"/>
    <s v="BEYOND LOCAL"/>
    <s v="Beyond Local is a personal journey through an art-centric and musically talented community that fosters creativity."/>
    <n v="8000"/>
    <n v="8035"/>
    <x v="3"/>
    <x v="1"/>
    <x v="0"/>
    <x v="0"/>
    <x v="1"/>
    <b v="0"/>
    <x v="1"/>
    <s v="USD"/>
    <b v="1"/>
    <n v="1372536787"/>
    <n v="1367352787"/>
    <b v="0"/>
    <n v="73"/>
    <b v="1"/>
    <n v="100"/>
    <n v="110.06849315068493"/>
    <x v="0"/>
    <s v="documentary"/>
    <x v="2228"/>
    <d v="2013-06-29T20:13:07"/>
    <s v="film &amp; video/documentary"/>
  </r>
  <r>
    <n v="2229"/>
    <s v="Darktales The Play"/>
    <s v="Tim Arthur's 21st anniversary sell-out production of his 'chilling' and 'sinister' ghostly thriller returns to the Edinburgh Fringe!"/>
    <n v="5000"/>
    <n v="5105"/>
    <x v="3"/>
    <x v="1"/>
    <x v="0"/>
    <x v="0"/>
    <x v="1"/>
    <b v="0"/>
    <x v="3"/>
    <s v="GBP"/>
    <b v="0"/>
    <n v="1449766261"/>
    <n v="1447174261"/>
    <b v="0"/>
    <n v="34"/>
    <b v="1"/>
    <n v="102"/>
    <n v="150.14705882352942"/>
    <x v="6"/>
    <s v="plays"/>
    <x v="2229"/>
    <d v="2015-12-10T16:51:01"/>
    <s v="theater/plays"/>
  </r>
  <r>
    <n v="2230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x v="0"/>
    <x v="0"/>
    <x v="1"/>
    <b v="0"/>
    <x v="1"/>
    <s v="USD"/>
    <b v="1"/>
    <n v="1477976340"/>
    <n v="1475460819"/>
    <b v="0"/>
    <n v="56"/>
    <b v="1"/>
    <n v="105"/>
    <n v="93.428571428571431"/>
    <x v="6"/>
    <s v="plays"/>
    <x v="2230"/>
    <d v="2016-11-01T04:59:00"/>
    <s v="theater/plays"/>
  </r>
  <r>
    <n v="2231"/>
    <s v="COMPASS PLAYERS"/>
    <s v="*** TO MAKE DONATIONS IN THE FUTURE                                   GO TO OUR WEBSITE: www.compassplayers.com ***"/>
    <n v="3000"/>
    <n v="3440"/>
    <x v="3"/>
    <x v="1"/>
    <x v="0"/>
    <x v="0"/>
    <x v="1"/>
    <b v="0"/>
    <x v="1"/>
    <s v="USD"/>
    <b v="1"/>
    <n v="1458518325"/>
    <n v="1456793925"/>
    <b v="0"/>
    <n v="31"/>
    <b v="1"/>
    <n v="115"/>
    <n v="110.96774193548387"/>
    <x v="6"/>
    <s v="plays"/>
    <x v="2231"/>
    <d v="2016-03-20T23:58:45"/>
    <s v="theater/plays"/>
  </r>
  <r>
    <n v="2232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x v="0"/>
    <x v="0"/>
    <x v="1"/>
    <b v="0"/>
    <x v="1"/>
    <s v="USD"/>
    <b v="1"/>
    <n v="1442805076"/>
    <n v="1440213076"/>
    <b v="0"/>
    <n v="84"/>
    <b v="1"/>
    <n v="121"/>
    <n v="71.785714285714292"/>
    <x v="6"/>
    <s v="plays"/>
    <x v="2232"/>
    <d v="2015-09-21T03:11:16"/>
    <s v="theater/plays"/>
  </r>
  <r>
    <n v="2233"/>
    <s v="Zero Down"/>
    <s v="Angel on the Corner need YOUR help to raise Â£3,500 to take Zero Down by Sarah Hehir to the Edinburgh Fringe Festival this August!"/>
    <n v="3500"/>
    <n v="3803.55"/>
    <x v="3"/>
    <x v="1"/>
    <x v="0"/>
    <x v="0"/>
    <x v="1"/>
    <b v="0"/>
    <x v="3"/>
    <s v="GBP"/>
    <b v="0"/>
    <n v="1464801169"/>
    <n v="1462209169"/>
    <b v="0"/>
    <n v="130"/>
    <b v="1"/>
    <n v="109"/>
    <n v="29.258076923076924"/>
    <x v="6"/>
    <s v="plays"/>
    <x v="2233"/>
    <d v="2016-06-01T17:12:49"/>
    <s v="theater/plays"/>
  </r>
  <r>
    <n v="2234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x v="0"/>
    <x v="0"/>
    <x v="1"/>
    <b v="0"/>
    <x v="1"/>
    <s v="USD"/>
    <b v="1"/>
    <n v="1410601041"/>
    <n v="1406713041"/>
    <b v="0"/>
    <n v="12"/>
    <b v="1"/>
    <n v="100"/>
    <n v="1000"/>
    <x v="6"/>
    <s v="plays"/>
    <x v="2234"/>
    <d v="2014-09-13T09:37:21"/>
    <s v="theater/plays"/>
  </r>
  <r>
    <n v="2235"/>
    <s v="Victory by Madicken Malm"/>
    <s v="We have a brand new play. We urgently need your help to fund our production, which opens at Theatre503 on August 18th."/>
    <n v="1500"/>
    <n v="1710"/>
    <x v="3"/>
    <x v="1"/>
    <x v="0"/>
    <x v="0"/>
    <x v="1"/>
    <b v="0"/>
    <x v="3"/>
    <s v="GBP"/>
    <b v="0"/>
    <n v="1438966800"/>
    <n v="1436278344"/>
    <b v="0"/>
    <n v="23"/>
    <b v="1"/>
    <n v="114"/>
    <n v="74.347826086956516"/>
    <x v="6"/>
    <s v="plays"/>
    <x v="2235"/>
    <d v="2015-08-07T17:00:00"/>
    <s v="theater/plays"/>
  </r>
  <r>
    <n v="2236"/>
    <s v="Omega Kids - a new play"/>
    <s v="OMEGA KIDS, a new play by Noah Mease, directed by Jay Stull &amp; produced by New Light Theater Project in association with Access Theater."/>
    <n v="10000"/>
    <n v="10085"/>
    <x v="3"/>
    <x v="1"/>
    <x v="0"/>
    <x v="0"/>
    <x v="1"/>
    <b v="0"/>
    <x v="1"/>
    <s v="USD"/>
    <b v="1"/>
    <n v="1487347500"/>
    <n v="1484715366"/>
    <b v="0"/>
    <n v="158"/>
    <b v="1"/>
    <n v="101"/>
    <n v="63.829113924050631"/>
    <x v="6"/>
    <s v="plays"/>
    <x v="2236"/>
    <d v="2017-02-17T16:05:00"/>
    <s v="theater/plays"/>
  </r>
  <r>
    <n v="2237"/>
    <s v="Devastated No Matter What"/>
    <s v="A Festival Backed Production of a Full-Length Play."/>
    <n v="1150"/>
    <n v="1330"/>
    <x v="3"/>
    <x v="1"/>
    <x v="0"/>
    <x v="0"/>
    <x v="1"/>
    <b v="0"/>
    <x v="1"/>
    <s v="USD"/>
    <b v="1"/>
    <n v="1434921600"/>
    <n v="1433109907"/>
    <b v="0"/>
    <n v="30"/>
    <b v="1"/>
    <n v="116"/>
    <n v="44.333333333333336"/>
    <x v="6"/>
    <s v="plays"/>
    <x v="2237"/>
    <d v="2015-06-21T21:20:00"/>
    <s v="theater/plays"/>
  </r>
  <r>
    <n v="2238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1"/>
    <x v="0"/>
    <x v="0"/>
    <x v="1"/>
    <b v="0"/>
    <x v="2"/>
    <s v="CAD"/>
    <b v="1"/>
    <n v="1484110800"/>
    <n v="1482281094"/>
    <b v="0"/>
    <n v="18"/>
    <b v="1"/>
    <n v="130"/>
    <n v="86.944444444444443"/>
    <x v="6"/>
    <s v="plays"/>
    <x v="2238"/>
    <d v="2017-01-11T05:00:00"/>
    <s v="theater/plays"/>
  </r>
  <r>
    <n v="2239"/>
    <s v="Corners Grove"/>
    <s v="Corners Grove is a coming-of-age play about leaving home, gender identity and the death of Whitney Houston; will benefit Win NYC."/>
    <n v="3405"/>
    <n v="3670"/>
    <x v="3"/>
    <x v="1"/>
    <x v="0"/>
    <x v="0"/>
    <x v="1"/>
    <b v="0"/>
    <x v="1"/>
    <s v="USD"/>
    <b v="1"/>
    <n v="1435111200"/>
    <n v="1433254268"/>
    <b v="0"/>
    <n v="29"/>
    <b v="1"/>
    <n v="108"/>
    <n v="126.55172413793103"/>
    <x v="6"/>
    <s v="plays"/>
    <x v="2239"/>
    <d v="2015-06-24T02:00:00"/>
    <s v="theater/plays"/>
  </r>
  <r>
    <n v="2240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x v="0"/>
    <x v="0"/>
    <x v="1"/>
    <b v="0"/>
    <x v="1"/>
    <s v="USD"/>
    <b v="1"/>
    <n v="1481957940"/>
    <n v="1478050429"/>
    <b v="0"/>
    <n v="31"/>
    <b v="1"/>
    <n v="100"/>
    <n v="129.03225806451613"/>
    <x v="6"/>
    <s v="plays"/>
    <x v="2240"/>
    <d v="2016-12-17T06:59:00"/>
    <s v="theater/plays"/>
  </r>
  <r>
    <n v="2241"/>
    <s v="Walken On Sunshine"/>
    <s v="A fast paced, comedic play about an anxiety-ridden filmmaker who lies to investors about having Christopher Walken in his film."/>
    <n v="10000"/>
    <n v="12325"/>
    <x v="3"/>
    <x v="1"/>
    <x v="0"/>
    <x v="0"/>
    <x v="1"/>
    <b v="0"/>
    <x v="1"/>
    <s v="USD"/>
    <b v="1"/>
    <n v="1463098208"/>
    <n v="1460506208"/>
    <b v="0"/>
    <n v="173"/>
    <b v="1"/>
    <n v="123"/>
    <n v="71.242774566473983"/>
    <x v="6"/>
    <s v="plays"/>
    <x v="2241"/>
    <d v="2016-05-13T00:10:08"/>
    <s v="theater/plays"/>
  </r>
  <r>
    <n v="2242"/>
    <s v="Foresight"/>
    <s v="New writing â€¢ Twisty-turny magical realist retro sci-fi â€¢ Human lives â€¢ Storytelling â€¢ The slope our society slips down..."/>
    <n v="2000"/>
    <n v="2004"/>
    <x v="3"/>
    <x v="1"/>
    <x v="0"/>
    <x v="0"/>
    <x v="1"/>
    <b v="0"/>
    <x v="3"/>
    <s v="GBP"/>
    <b v="0"/>
    <n v="1463394365"/>
    <n v="1461320765"/>
    <b v="0"/>
    <n v="17"/>
    <b v="1"/>
    <n v="100"/>
    <n v="117.88235294117646"/>
    <x v="6"/>
    <s v="plays"/>
    <x v="2242"/>
    <d v="2016-05-16T10:26:05"/>
    <s v="theater/plays"/>
  </r>
  <r>
    <n v="2243"/>
    <s v="Theatre for restorative justice - help us get to Belgium!"/>
    <s v="We're a zero-budget, non-profit theatre group based in Oslo and have been invited to perform at a conference in Belgium. Help!"/>
    <n v="15000"/>
    <n v="15700"/>
    <x v="3"/>
    <x v="1"/>
    <x v="0"/>
    <x v="0"/>
    <x v="1"/>
    <b v="0"/>
    <x v="16"/>
    <s v="NOK"/>
    <b v="1"/>
    <n v="1446418800"/>
    <n v="1443036470"/>
    <b v="0"/>
    <n v="48"/>
    <b v="1"/>
    <n v="105"/>
    <n v="327.08333333333331"/>
    <x v="6"/>
    <s v="plays"/>
    <x v="2243"/>
    <d v="2015-11-01T23:00:00"/>
    <s v="theater/plays"/>
  </r>
  <r>
    <n v="2244"/>
    <s v="Astronauts of Hartlepool: a Brexit sci-fi for VAULT 2017"/>
    <s v="Weâ€™re producing a Northern Brexit sci-fi play for VAULT festival 2017 and we need your help!"/>
    <n v="2000"/>
    <n v="2050"/>
    <x v="3"/>
    <x v="1"/>
    <x v="0"/>
    <x v="0"/>
    <x v="1"/>
    <b v="0"/>
    <x v="3"/>
    <s v="GBP"/>
    <b v="0"/>
    <n v="1483707905"/>
    <n v="1481115905"/>
    <b v="0"/>
    <n v="59"/>
    <b v="1"/>
    <n v="103"/>
    <n v="34.745762711864408"/>
    <x v="6"/>
    <s v="plays"/>
    <x v="2244"/>
    <d v="2017-01-06T13:05:05"/>
    <s v="theater/plays"/>
  </r>
  <r>
    <n v="2245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x v="0"/>
    <x v="0"/>
    <x v="1"/>
    <b v="0"/>
    <x v="3"/>
    <s v="GBP"/>
    <b v="0"/>
    <n v="1438624800"/>
    <n v="1435133807"/>
    <b v="0"/>
    <n v="39"/>
    <b v="1"/>
    <n v="118"/>
    <n v="100.06410256410257"/>
    <x v="6"/>
    <s v="plays"/>
    <x v="2245"/>
    <d v="2015-08-03T18:00:00"/>
    <s v="theater/plays"/>
  </r>
  <r>
    <n v="2246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x v="0"/>
    <x v="0"/>
    <x v="1"/>
    <b v="0"/>
    <x v="1"/>
    <s v="USD"/>
    <b v="1"/>
    <n v="1446665191"/>
    <n v="1444069591"/>
    <b v="0"/>
    <n v="59"/>
    <b v="1"/>
    <n v="121"/>
    <n v="40.847457627118644"/>
    <x v="6"/>
    <s v="plays"/>
    <x v="2246"/>
    <d v="2015-11-04T19:26:31"/>
    <s v="theater/plays"/>
  </r>
  <r>
    <n v="2247"/>
    <s v="Shakespeare Orange County's HAMLET: Match This!"/>
    <s v="SOC produces affordable and accessible theatre in the heart of Orange County, CA, and we need your help to match a $5,000 grant!"/>
    <n v="5000"/>
    <n v="15121"/>
    <x v="3"/>
    <x v="1"/>
    <x v="0"/>
    <x v="0"/>
    <x v="1"/>
    <b v="0"/>
    <x v="1"/>
    <s v="USD"/>
    <b v="1"/>
    <n v="1463166263"/>
    <n v="1460574263"/>
    <b v="0"/>
    <n v="60"/>
    <b v="1"/>
    <n v="302"/>
    <n v="252.01666666666668"/>
    <x v="6"/>
    <s v="plays"/>
    <x v="2247"/>
    <d v="2016-05-13T19:04:23"/>
    <s v="theater/plays"/>
  </r>
  <r>
    <n v="2248"/>
    <s v="&quot;The Tale of The Cockatrice&quot; by Peafrog Puppetry"/>
    <s v="A brand new show that unites puppetry, live music and storytelling to bring a forgotten English legend back to life!"/>
    <n v="500"/>
    <n v="503.22"/>
    <x v="3"/>
    <x v="1"/>
    <x v="0"/>
    <x v="0"/>
    <x v="1"/>
    <b v="0"/>
    <x v="3"/>
    <s v="GBP"/>
    <b v="0"/>
    <n v="1467681107"/>
    <n v="1465866707"/>
    <b v="0"/>
    <n v="20"/>
    <b v="1"/>
    <n v="101"/>
    <n v="25.161000000000001"/>
    <x v="6"/>
    <s v="plays"/>
    <x v="2248"/>
    <d v="2016-07-05T01:11:47"/>
    <s v="theater/plays"/>
  </r>
  <r>
    <n v="2249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"/>
    <x v="0"/>
    <x v="0"/>
    <x v="1"/>
    <b v="0"/>
    <x v="7"/>
    <s v="EUR"/>
    <b v="0"/>
    <n v="1480028400"/>
    <n v="1478685915"/>
    <b v="0"/>
    <n v="2"/>
    <b v="1"/>
    <n v="144"/>
    <n v="50.5"/>
    <x v="1"/>
    <s v="wearables"/>
    <x v="2249"/>
    <d v="2016-11-24T23:00:00"/>
    <s v="technology/wearables"/>
  </r>
  <r>
    <n v="2250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x v="0"/>
    <x v="0"/>
    <x v="1"/>
    <b v="0"/>
    <x v="1"/>
    <s v="USD"/>
    <b v="1"/>
    <n v="1439473248"/>
    <n v="1436881248"/>
    <b v="0"/>
    <n v="315"/>
    <b v="1"/>
    <n v="119"/>
    <n v="151.31746031746033"/>
    <x v="1"/>
    <s v="wearables"/>
    <x v="2250"/>
    <d v="2015-08-13T13:40:48"/>
    <s v="technology/wearables"/>
  </r>
  <r>
    <n v="2251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1"/>
    <x v="0"/>
    <x v="0"/>
    <x v="1"/>
    <b v="0"/>
    <x v="11"/>
    <s v="EUR"/>
    <b v="0"/>
    <n v="1439998674"/>
    <n v="1436888274"/>
    <b v="0"/>
    <n v="2174"/>
    <b v="1"/>
    <n v="1460"/>
    <n v="134.3592456301748"/>
    <x v="1"/>
    <s v="wearables"/>
    <x v="2251"/>
    <d v="2015-08-19T15:37:54"/>
    <s v="technology/wearables"/>
  </r>
  <r>
    <n v="2252"/>
    <s v="Phone Silks - The best way to carry your smart phone!"/>
    <s v="Stylish new phone carrier allows instant access to your smart phone while freeing up your hands."/>
    <n v="25000"/>
    <n v="26452"/>
    <x v="3"/>
    <x v="1"/>
    <x v="0"/>
    <x v="0"/>
    <x v="1"/>
    <b v="0"/>
    <x v="1"/>
    <s v="USD"/>
    <b v="1"/>
    <n v="1433085875"/>
    <n v="1428333875"/>
    <b v="0"/>
    <n v="152"/>
    <b v="1"/>
    <n v="106"/>
    <n v="174.02631578947367"/>
    <x v="1"/>
    <s v="wearables"/>
    <x v="2252"/>
    <d v="2015-05-31T15:24:35"/>
    <s v="technology/wearables"/>
  </r>
  <r>
    <n v="2253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x v="0"/>
    <x v="0"/>
    <x v="1"/>
    <b v="0"/>
    <x v="1"/>
    <s v="USD"/>
    <b v="1"/>
    <n v="1414544400"/>
    <n v="1410883139"/>
    <b v="0"/>
    <n v="1021"/>
    <b v="1"/>
    <n v="300"/>
    <n v="73.486268364348675"/>
    <x v="1"/>
    <s v="wearables"/>
    <x v="2253"/>
    <d v="2014-10-29T01:00:00"/>
    <s v="technology/wearables"/>
  </r>
  <r>
    <n v="2254"/>
    <s v="Carbon Fiber Collar Stays"/>
    <s v="Ever wanted to own something made out of carbon fiber? Now you can!"/>
    <n v="2000"/>
    <n v="5574"/>
    <x v="3"/>
    <x v="1"/>
    <x v="0"/>
    <x v="0"/>
    <x v="1"/>
    <b v="0"/>
    <x v="1"/>
    <s v="USD"/>
    <b v="1"/>
    <n v="1470962274"/>
    <n v="1468370274"/>
    <b v="0"/>
    <n v="237"/>
    <b v="1"/>
    <n v="279"/>
    <n v="23.518987341772153"/>
    <x v="1"/>
    <s v="wearables"/>
    <x v="2254"/>
    <d v="2016-08-12T00:37:54"/>
    <s v="technology/wearables"/>
  </r>
  <r>
    <n v="2255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x v="0"/>
    <x v="0"/>
    <x v="1"/>
    <b v="0"/>
    <x v="1"/>
    <s v="USD"/>
    <b v="1"/>
    <n v="1407788867"/>
    <n v="1405196867"/>
    <b v="0"/>
    <n v="27"/>
    <b v="1"/>
    <n v="132"/>
    <n v="39.074444444444445"/>
    <x v="1"/>
    <s v="wearables"/>
    <x v="2255"/>
    <d v="2014-08-11T20:27:47"/>
    <s v="technology/wearables"/>
  </r>
  <r>
    <n v="2256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1"/>
    <x v="0"/>
    <x v="0"/>
    <x v="1"/>
    <b v="0"/>
    <x v="2"/>
    <s v="CAD"/>
    <b v="1"/>
    <n v="1458235549"/>
    <n v="1455647149"/>
    <b v="0"/>
    <n v="17"/>
    <b v="1"/>
    <n v="107"/>
    <n v="125.94117647058823"/>
    <x v="1"/>
    <s v="wearables"/>
    <x v="2256"/>
    <d v="2016-03-17T17:25:49"/>
    <s v="technology/wearables"/>
  </r>
  <r>
    <n v="2257"/>
    <s v="Audio Jacket"/>
    <s v="Get ready for the next product that you canâ€™t live without"/>
    <n v="35000"/>
    <n v="44388"/>
    <x v="3"/>
    <x v="1"/>
    <x v="0"/>
    <x v="0"/>
    <x v="1"/>
    <b v="0"/>
    <x v="1"/>
    <s v="USD"/>
    <b v="1"/>
    <n v="1413304708"/>
    <n v="1410280708"/>
    <b v="0"/>
    <n v="27"/>
    <b v="1"/>
    <n v="127"/>
    <n v="1644"/>
    <x v="1"/>
    <s v="wearables"/>
    <x v="2257"/>
    <d v="2014-10-14T16:38:28"/>
    <s v="technology/wearables"/>
  </r>
  <r>
    <n v="2258"/>
    <s v="VIVO Solar Bag"/>
    <s v="A backpack with a built in solar panel to charge any USB device. Includes removable battery pack, USB cable, and 7 different adapters!"/>
    <n v="2500"/>
    <n v="3499"/>
    <x v="3"/>
    <x v="1"/>
    <x v="0"/>
    <x v="0"/>
    <x v="1"/>
    <b v="0"/>
    <x v="1"/>
    <s v="USD"/>
    <b v="1"/>
    <n v="1410904413"/>
    <n v="1409090013"/>
    <b v="0"/>
    <n v="82"/>
    <b v="1"/>
    <n v="140"/>
    <n v="42.670731707317074"/>
    <x v="1"/>
    <s v="wearables"/>
    <x v="2258"/>
    <d v="2014-09-16T21:53:33"/>
    <s v="technology/wearables"/>
  </r>
  <r>
    <n v="2259"/>
    <s v="Jake Lazarow's Eagle Project"/>
    <s v="This project is designed to obtain flash drive bracelets with a child's information on it for parents to wear in case of emergencies"/>
    <n v="1500"/>
    <n v="1686"/>
    <x v="3"/>
    <x v="1"/>
    <x v="0"/>
    <x v="0"/>
    <x v="1"/>
    <b v="0"/>
    <x v="1"/>
    <s v="USD"/>
    <b v="1"/>
    <n v="1418953984"/>
    <n v="1413766384"/>
    <b v="0"/>
    <n v="48"/>
    <b v="1"/>
    <n v="112"/>
    <n v="35.125"/>
    <x v="1"/>
    <s v="wearables"/>
    <x v="2259"/>
    <d v="2014-12-19T01:53:04"/>
    <s v="technology/wearables"/>
  </r>
  <r>
    <n v="2260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x v="0"/>
    <x v="0"/>
    <x v="1"/>
    <b v="0"/>
    <x v="1"/>
    <s v="USD"/>
    <b v="1"/>
    <n v="1418430311"/>
    <n v="1415838311"/>
    <b v="0"/>
    <n v="105"/>
    <b v="1"/>
    <n v="101"/>
    <n v="239.35238095238094"/>
    <x v="1"/>
    <s v="wearables"/>
    <x v="2260"/>
    <d v="2014-12-13T00:25:11"/>
    <s v="technology/wearables"/>
  </r>
  <r>
    <n v="2261"/>
    <s v="The Zossom Phone Case"/>
    <s v="Zossom is a smart phone case with a strap. Forget the days of shattered screens and scratches. The Zossom case keeps your phone safe."/>
    <n v="3000"/>
    <n v="3014"/>
    <x v="3"/>
    <x v="1"/>
    <x v="0"/>
    <x v="0"/>
    <x v="1"/>
    <b v="0"/>
    <x v="1"/>
    <s v="USD"/>
    <b v="1"/>
    <n v="1480613650"/>
    <n v="1478018050"/>
    <b v="0"/>
    <n v="28"/>
    <b v="1"/>
    <n v="100"/>
    <n v="107.64285714285714"/>
    <x v="1"/>
    <s v="wearables"/>
    <x v="2261"/>
    <d v="2016-12-01T17:34:10"/>
    <s v="technology/wearables"/>
  </r>
  <r>
    <n v="2262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x v="0"/>
    <x v="0"/>
    <x v="1"/>
    <b v="0"/>
    <x v="1"/>
    <s v="USD"/>
    <b v="1"/>
    <n v="1440082240"/>
    <n v="1436885440"/>
    <b v="0"/>
    <n v="1107"/>
    <b v="1"/>
    <n v="141"/>
    <n v="95.830623306233065"/>
    <x v="1"/>
    <s v="wearables"/>
    <x v="2262"/>
    <d v="2015-08-20T14:50:40"/>
    <s v="technology/wearables"/>
  </r>
  <r>
    <n v="2263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x v="0"/>
    <x v="0"/>
    <x v="1"/>
    <b v="0"/>
    <x v="1"/>
    <s v="USD"/>
    <b v="1"/>
    <n v="1436396313"/>
    <n v="1433804313"/>
    <b v="0"/>
    <n v="1013"/>
    <b v="1"/>
    <n v="267"/>
    <n v="31.663376110562684"/>
    <x v="1"/>
    <s v="wearables"/>
    <x v="2263"/>
    <d v="2015-07-08T22:58:33"/>
    <s v="technology/wearables"/>
  </r>
  <r>
    <n v="2264"/>
    <s v="Spark: The Watch That Keeps You Awake"/>
    <s v="Meet Spark: The friendly companion that helps you stay awake during the day. Re-released with new features!"/>
    <n v="8000"/>
    <n v="11751"/>
    <x v="3"/>
    <x v="1"/>
    <x v="0"/>
    <x v="0"/>
    <x v="1"/>
    <b v="0"/>
    <x v="1"/>
    <s v="USD"/>
    <b v="1"/>
    <n v="1426197512"/>
    <n v="1423609112"/>
    <b v="0"/>
    <n v="274"/>
    <b v="1"/>
    <n v="147"/>
    <n v="42.886861313868614"/>
    <x v="1"/>
    <s v="wearables"/>
    <x v="2264"/>
    <d v="2015-03-12T21:58:32"/>
    <s v="technology/wearables"/>
  </r>
  <r>
    <n v="2265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x v="0"/>
    <x v="0"/>
    <x v="1"/>
    <b v="0"/>
    <x v="1"/>
    <s v="USD"/>
    <b v="1"/>
    <n v="1460917119"/>
    <n v="1455736719"/>
    <b v="0"/>
    <n v="87"/>
    <b v="1"/>
    <n v="214"/>
    <n v="122.73563218390805"/>
    <x v="1"/>
    <s v="wearables"/>
    <x v="2265"/>
    <d v="2016-04-17T18:18:39"/>
    <s v="technology/wearables"/>
  </r>
  <r>
    <n v="2266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x v="0"/>
    <x v="0"/>
    <x v="1"/>
    <b v="0"/>
    <x v="1"/>
    <s v="USD"/>
    <b v="1"/>
    <n v="1450901872"/>
    <n v="1448309872"/>
    <b v="0"/>
    <n v="99"/>
    <b v="1"/>
    <n v="126"/>
    <n v="190.45454545454547"/>
    <x v="1"/>
    <s v="wearables"/>
    <x v="2266"/>
    <d v="2015-12-23T20:17:52"/>
    <s v="technology/wearables"/>
  </r>
  <r>
    <n v="2267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x v="0"/>
    <x v="0"/>
    <x v="1"/>
    <b v="0"/>
    <x v="1"/>
    <s v="USD"/>
    <b v="1"/>
    <n v="1437933600"/>
    <n v="1435117889"/>
    <b v="0"/>
    <n v="276"/>
    <b v="1"/>
    <n v="104"/>
    <n v="109.33695652173913"/>
    <x v="1"/>
    <s v="wearables"/>
    <x v="2267"/>
    <d v="2015-07-26T18:00:00"/>
    <s v="technology/wearables"/>
  </r>
  <r>
    <n v="2268"/>
    <s v="Lulu Watch Designs - Apple Watch"/>
    <s v="Sync up your lifestyle"/>
    <n v="3000"/>
    <n v="3017"/>
    <x v="3"/>
    <x v="1"/>
    <x v="0"/>
    <x v="0"/>
    <x v="1"/>
    <b v="0"/>
    <x v="1"/>
    <s v="USD"/>
    <b v="1"/>
    <n v="1440339295"/>
    <n v="1437747295"/>
    <b v="0"/>
    <n v="21"/>
    <b v="1"/>
    <n v="101"/>
    <n v="143.66666666666666"/>
    <x v="1"/>
    <s v="wearables"/>
    <x v="2268"/>
    <d v="2015-08-23T14:14:55"/>
    <s v="technology/wearables"/>
  </r>
  <r>
    <n v="2269"/>
    <s v="Without Utterance: Tales from the Other Side of Language"/>
    <s v="Without Utterance, a crushingly intimate literary memoir told from the inside of losing language, self, and world."/>
    <n v="1900"/>
    <n v="2735"/>
    <x v="3"/>
    <x v="1"/>
    <x v="0"/>
    <x v="0"/>
    <x v="1"/>
    <b v="0"/>
    <x v="1"/>
    <s v="USD"/>
    <b v="1"/>
    <n v="1327851291"/>
    <n v="1325432091"/>
    <b v="0"/>
    <n v="41"/>
    <b v="1"/>
    <n v="144"/>
    <n v="66.707317073170728"/>
    <x v="4"/>
    <s v="nonfiction"/>
    <x v="2269"/>
    <d v="2012-01-29T15:34:51"/>
    <s v="publishing/nonfiction"/>
  </r>
  <r>
    <n v="2270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x v="0"/>
    <x v="0"/>
    <x v="1"/>
    <b v="0"/>
    <x v="1"/>
    <s v="USD"/>
    <b v="1"/>
    <n v="1406900607"/>
    <n v="1403012607"/>
    <b v="0"/>
    <n v="119"/>
    <b v="1"/>
    <n v="122"/>
    <n v="84.142857142857139"/>
    <x v="4"/>
    <s v="nonfiction"/>
    <x v="2270"/>
    <d v="2014-08-01T13:43:27"/>
    <s v="publishing/nonfiction"/>
  </r>
  <r>
    <n v="2271"/>
    <s v="The BANGGAI Rescue Project"/>
    <s v="BANGGAI RESCUE is a beautiful, must-read book and a project setting out to answer some critical questions about the species' future."/>
    <n v="25000"/>
    <n v="33006"/>
    <x v="3"/>
    <x v="1"/>
    <x v="0"/>
    <x v="0"/>
    <x v="1"/>
    <b v="0"/>
    <x v="1"/>
    <s v="USD"/>
    <b v="1"/>
    <n v="1333909178"/>
    <n v="1331320778"/>
    <b v="0"/>
    <n v="153"/>
    <b v="1"/>
    <n v="132"/>
    <n v="215.72549019607843"/>
    <x v="4"/>
    <s v="nonfiction"/>
    <x v="2271"/>
    <d v="2012-04-08T18:19:38"/>
    <s v="publishing/nonfiction"/>
  </r>
  <r>
    <n v="2272"/>
    <s v="The 2015 Pro Football Beast Book"/>
    <s v="The Definitive (and Slightly Ridiculous) Guide to Enjoying the 2015 Pro Football Season"/>
    <n v="5000"/>
    <n v="5469"/>
    <x v="3"/>
    <x v="1"/>
    <x v="0"/>
    <x v="0"/>
    <x v="1"/>
    <b v="0"/>
    <x v="1"/>
    <s v="USD"/>
    <b v="1"/>
    <n v="1438228740"/>
    <n v="1435606549"/>
    <b v="0"/>
    <n v="100"/>
    <b v="1"/>
    <n v="109"/>
    <n v="54.69"/>
    <x v="4"/>
    <s v="nonfiction"/>
    <x v="2272"/>
    <d v="2015-07-30T03:59:00"/>
    <s v="publishing/nonfiction"/>
  </r>
  <r>
    <n v="2273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x v="0"/>
    <x v="0"/>
    <x v="1"/>
    <b v="0"/>
    <x v="1"/>
    <s v="USD"/>
    <b v="1"/>
    <n v="1309447163"/>
    <n v="1306855163"/>
    <b v="0"/>
    <n v="143"/>
    <b v="1"/>
    <n v="105"/>
    <n v="51.62944055944056"/>
    <x v="4"/>
    <s v="nonfiction"/>
    <x v="2273"/>
    <d v="2011-06-30T15:19:23"/>
    <s v="publishing/nonfiction"/>
  </r>
  <r>
    <n v="2274"/>
    <s v="The Year It All Made Sense"/>
    <s v="A true story about inspiration and survival - David Alfred George turns his powerful experience into a compelling vBook."/>
    <n v="20000"/>
    <n v="20070"/>
    <x v="3"/>
    <x v="1"/>
    <x v="0"/>
    <x v="0"/>
    <x v="1"/>
    <b v="0"/>
    <x v="1"/>
    <s v="USD"/>
    <b v="1"/>
    <n v="1450018912"/>
    <n v="1447426912"/>
    <b v="0"/>
    <n v="140"/>
    <b v="1"/>
    <n v="100"/>
    <n v="143.35714285714286"/>
    <x v="4"/>
    <s v="nonfiction"/>
    <x v="2274"/>
    <d v="2015-12-13T15:01:52"/>
    <s v="publishing/nonfiction"/>
  </r>
  <r>
    <n v="2275"/>
    <s v="60 Days to a Radiating Faith"/>
    <s v="&quot;60 Days to a Radiating Faith&quot; is a collection of carefully selected Bible verses to encourage those undergoing cancer treatments."/>
    <n v="2500"/>
    <n v="2535"/>
    <x v="3"/>
    <x v="1"/>
    <x v="0"/>
    <x v="0"/>
    <x v="1"/>
    <b v="0"/>
    <x v="1"/>
    <s v="USD"/>
    <b v="1"/>
    <n v="1365728487"/>
    <n v="1363136487"/>
    <b v="0"/>
    <n v="35"/>
    <b v="1"/>
    <n v="101"/>
    <n v="72.428571428571431"/>
    <x v="4"/>
    <s v="nonfiction"/>
    <x v="2275"/>
    <d v="2013-04-12T01:01:27"/>
    <s v="publishing/nonfiction"/>
  </r>
  <r>
    <n v="2276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x v="0"/>
    <x v="0"/>
    <x v="1"/>
    <b v="0"/>
    <x v="1"/>
    <s v="USD"/>
    <b v="1"/>
    <n v="1358198400"/>
    <n v="1354580949"/>
    <b v="0"/>
    <n v="149"/>
    <b v="1"/>
    <n v="156"/>
    <n v="36.530201342281877"/>
    <x v="4"/>
    <s v="nonfiction"/>
    <x v="2276"/>
    <d v="2013-01-14T21:20:00"/>
    <s v="publishing/nonfiction"/>
  </r>
  <r>
    <n v="2277"/>
    <s v="The Age of the Platform: My Fourth Book"/>
    <s v="A big idea non-fiction book by an impatient three-time author and insomniac willing to bet on himself."/>
    <n v="7500"/>
    <n v="7917.45"/>
    <x v="3"/>
    <x v="1"/>
    <x v="0"/>
    <x v="0"/>
    <x v="1"/>
    <b v="0"/>
    <x v="1"/>
    <s v="USD"/>
    <b v="1"/>
    <n v="1313957157"/>
    <n v="1310069157"/>
    <b v="0"/>
    <n v="130"/>
    <b v="1"/>
    <n v="106"/>
    <n v="60.903461538461535"/>
    <x v="4"/>
    <s v="nonfiction"/>
    <x v="2277"/>
    <d v="2011-08-21T20:05:57"/>
    <s v="publishing/nonfiction"/>
  </r>
  <r>
    <n v="2278"/>
    <s v="The Malformation of Health Care"/>
    <s v="A true David vs.Goliath story about a young adult battling the U.S. health care system to survive and become an advocate for change."/>
    <n v="4000"/>
    <n v="5226"/>
    <x v="3"/>
    <x v="1"/>
    <x v="0"/>
    <x v="0"/>
    <x v="1"/>
    <b v="0"/>
    <x v="1"/>
    <s v="USD"/>
    <b v="1"/>
    <n v="1348028861"/>
    <n v="1342844861"/>
    <b v="0"/>
    <n v="120"/>
    <b v="1"/>
    <n v="131"/>
    <n v="43.55"/>
    <x v="4"/>
    <s v="nonfiction"/>
    <x v="2278"/>
    <d v="2012-09-19T04:27:41"/>
    <s v="publishing/nonfiction"/>
  </r>
  <r>
    <n v="2279"/>
    <s v="Encyclopedia of Surfing"/>
    <s v="A Massive but Cheerful Online Digital Archive of Surfing"/>
    <n v="20000"/>
    <n v="26438"/>
    <x v="3"/>
    <x v="1"/>
    <x v="0"/>
    <x v="0"/>
    <x v="1"/>
    <b v="0"/>
    <x v="1"/>
    <s v="USD"/>
    <b v="1"/>
    <n v="1323280391"/>
    <n v="1320688391"/>
    <b v="0"/>
    <n v="265"/>
    <b v="1"/>
    <n v="132"/>
    <n v="99.766037735849054"/>
    <x v="4"/>
    <s v="nonfiction"/>
    <x v="2279"/>
    <d v="2011-12-07T17:53:11"/>
    <s v="publishing/nonfiction"/>
  </r>
  <r>
    <n v="2280"/>
    <s v="Portland Boat Tours:  From Dream to Business"/>
    <s v="Be part of the excitement by supporting our first season offering unique perspectives of Portland from the water."/>
    <n v="5000"/>
    <n v="6300"/>
    <x v="3"/>
    <x v="1"/>
    <x v="0"/>
    <x v="0"/>
    <x v="1"/>
    <b v="0"/>
    <x v="1"/>
    <s v="USD"/>
    <b v="1"/>
    <n v="1327212000"/>
    <n v="1322852747"/>
    <b v="0"/>
    <n v="71"/>
    <b v="1"/>
    <n v="126"/>
    <n v="88.732394366197184"/>
    <x v="4"/>
    <s v="nonfiction"/>
    <x v="2280"/>
    <d v="2012-01-22T06:00:00"/>
    <s v="publishing/nonfiction"/>
  </r>
  <r>
    <n v="2281"/>
    <s v="Chess puzzles in your pocket: a new eBook"/>
    <s v="A great collection of puzzles to take and enjoy anywhere in the world - have fun, challenge yourself, and become a better chess player!"/>
    <n v="40"/>
    <n v="64"/>
    <x v="3"/>
    <x v="1"/>
    <x v="0"/>
    <x v="0"/>
    <x v="1"/>
    <b v="0"/>
    <x v="3"/>
    <s v="GBP"/>
    <b v="0"/>
    <n v="1380449461"/>
    <n v="1375265461"/>
    <b v="0"/>
    <n v="13"/>
    <b v="1"/>
    <n v="160"/>
    <n v="4.9230769230769234"/>
    <x v="4"/>
    <s v="nonfiction"/>
    <x v="2281"/>
    <d v="2013-09-29T10:11:01"/>
    <s v="publishing/nonfiction"/>
  </r>
  <r>
    <n v="2282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x v="0"/>
    <x v="0"/>
    <x v="1"/>
    <b v="0"/>
    <x v="3"/>
    <s v="GBP"/>
    <b v="0"/>
    <n v="1387533892"/>
    <n v="1384941892"/>
    <b v="0"/>
    <n v="169"/>
    <b v="1"/>
    <n v="120"/>
    <n v="17.822485207100591"/>
    <x v="4"/>
    <s v="nonfiction"/>
    <x v="2282"/>
    <d v="2013-12-20T10:04:52"/>
    <s v="publishing/nonfiction"/>
  </r>
  <r>
    <n v="2283"/>
    <s v="Sideswiped"/>
    <s v="Sideswiped is my story of growing in and trusting God through the mess and mysteries of life."/>
    <n v="8500"/>
    <n v="10670"/>
    <x v="3"/>
    <x v="1"/>
    <x v="0"/>
    <x v="0"/>
    <x v="1"/>
    <b v="0"/>
    <x v="2"/>
    <s v="CAD"/>
    <b v="1"/>
    <n v="1431147600"/>
    <n v="1428465420"/>
    <b v="0"/>
    <n v="57"/>
    <b v="1"/>
    <n v="126"/>
    <n v="187.19298245614036"/>
    <x v="4"/>
    <s v="nonfiction"/>
    <x v="2283"/>
    <d v="2015-05-09T05:00:00"/>
    <s v="publishing/nonfiction"/>
  </r>
  <r>
    <n v="2284"/>
    <s v="TOP FUEL FOR LIFE - Life Lessons from a Crew Chief"/>
    <s v="TOP FUEL FOR LIFE â€¦ a true story of victory, unimaginable loss_x000a_and the epiphany that changed everything."/>
    <n v="47000"/>
    <n v="53771"/>
    <x v="3"/>
    <x v="1"/>
    <x v="0"/>
    <x v="0"/>
    <x v="1"/>
    <b v="0"/>
    <x v="1"/>
    <s v="USD"/>
    <b v="1"/>
    <n v="1417653540"/>
    <n v="1414975346"/>
    <b v="0"/>
    <n v="229"/>
    <b v="1"/>
    <n v="114"/>
    <n v="234.80786026200875"/>
    <x v="4"/>
    <s v="nonfiction"/>
    <x v="2284"/>
    <d v="2014-12-04T00:39:00"/>
    <s v="publishing/nonfiction"/>
  </r>
  <r>
    <n v="2285"/>
    <s v="What Happens in Vegas Stays on YouTube"/>
    <s v="I'm writing a new book! Topic: Privacy is Dead. What does a world without privacy mean for humanity? Our reputations? Our kids?"/>
    <n v="3600"/>
    <n v="11345"/>
    <x v="3"/>
    <x v="1"/>
    <x v="0"/>
    <x v="0"/>
    <x v="1"/>
    <b v="0"/>
    <x v="1"/>
    <s v="USD"/>
    <b v="1"/>
    <n v="1385009940"/>
    <n v="1383327440"/>
    <b v="0"/>
    <n v="108"/>
    <b v="1"/>
    <n v="315"/>
    <n v="105.04629629629629"/>
    <x v="4"/>
    <s v="nonfiction"/>
    <x v="2285"/>
    <d v="2013-11-21T04:59:00"/>
    <s v="publishing/nonfiction"/>
  </r>
  <r>
    <n v="2286"/>
    <s v="Eat Mendocino: Writing the Book"/>
    <s v="For one year, two women exclusively ate food produced within Mendocino County, CA. Now, they will write a book about their adventures."/>
    <n v="5000"/>
    <n v="6120"/>
    <x v="3"/>
    <x v="1"/>
    <x v="0"/>
    <x v="0"/>
    <x v="1"/>
    <b v="0"/>
    <x v="1"/>
    <s v="USD"/>
    <b v="1"/>
    <n v="1392408000"/>
    <n v="1390890987"/>
    <b v="0"/>
    <n v="108"/>
    <b v="1"/>
    <n v="122"/>
    <n v="56.666666666666664"/>
    <x v="4"/>
    <s v="nonfiction"/>
    <x v="2286"/>
    <d v="2014-02-14T20:00:00"/>
    <s v="publishing/nonfiction"/>
  </r>
  <r>
    <n v="2287"/>
    <s v="Under the Sour Sun: Hunger through the Eyes of a Child"/>
    <s v="The true story of a child's struggle with hunger, poverty, and war in El Salvador."/>
    <n v="1500"/>
    <n v="1601"/>
    <x v="3"/>
    <x v="1"/>
    <x v="0"/>
    <x v="0"/>
    <x v="1"/>
    <b v="0"/>
    <x v="1"/>
    <s v="USD"/>
    <b v="1"/>
    <n v="1417409940"/>
    <n v="1414765794"/>
    <b v="0"/>
    <n v="41"/>
    <b v="1"/>
    <n v="107"/>
    <n v="39.048780487804876"/>
    <x v="4"/>
    <s v="nonfiction"/>
    <x v="2287"/>
    <d v="2014-12-01T04:59:00"/>
    <s v="publishing/nonfiction"/>
  </r>
  <r>
    <n v="2288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x v="0"/>
    <x v="0"/>
    <x v="1"/>
    <b v="0"/>
    <x v="1"/>
    <s v="USD"/>
    <b v="1"/>
    <n v="1407758629"/>
    <n v="1404907429"/>
    <b v="0"/>
    <n v="139"/>
    <b v="1"/>
    <n v="158"/>
    <n v="68.345323741007192"/>
    <x v="4"/>
    <s v="nonfiction"/>
    <x v="2288"/>
    <d v="2014-08-11T12:03:49"/>
    <s v="publishing/nonfiction"/>
  </r>
  <r>
    <n v="2289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x v="0"/>
    <x v="0"/>
    <x v="1"/>
    <b v="0"/>
    <x v="1"/>
    <s v="USD"/>
    <b v="1"/>
    <n v="1434857482"/>
    <n v="1433647882"/>
    <b v="0"/>
    <n v="19"/>
    <b v="1"/>
    <n v="107"/>
    <n v="169.57894736842104"/>
    <x v="4"/>
    <s v="nonfiction"/>
    <x v="2289"/>
    <d v="2015-06-21T03:31:22"/>
    <s v="publishing/nonfiction"/>
  </r>
  <r>
    <n v="2290"/>
    <s v="reVILNA: the vilna ghetto project"/>
    <s v="A revolutionary digital mapping project of the Vilna Ghetto"/>
    <n v="13000"/>
    <n v="13293.8"/>
    <x v="3"/>
    <x v="1"/>
    <x v="0"/>
    <x v="0"/>
    <x v="1"/>
    <b v="0"/>
    <x v="1"/>
    <s v="USD"/>
    <b v="1"/>
    <n v="1370964806"/>
    <n v="1367940806"/>
    <b v="0"/>
    <n v="94"/>
    <b v="1"/>
    <n v="102"/>
    <n v="141.42340425531913"/>
    <x v="4"/>
    <s v="nonfiction"/>
    <x v="2290"/>
    <d v="2013-06-11T15:33:26"/>
    <s v="publishing/nonfiction"/>
  </r>
  <r>
    <n v="2291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x v="0"/>
    <x v="0"/>
    <x v="1"/>
    <b v="0"/>
    <x v="1"/>
    <s v="USD"/>
    <b v="1"/>
    <n v="1395435712"/>
    <n v="1392847312"/>
    <b v="0"/>
    <n v="23"/>
    <b v="1"/>
    <n v="111"/>
    <n v="67.391304347826093"/>
    <x v="4"/>
    <s v="nonfiction"/>
    <x v="2291"/>
    <d v="2014-03-21T21:01:52"/>
    <s v="publishing/nonfiction"/>
  </r>
  <r>
    <n v="2292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x v="0"/>
    <x v="0"/>
    <x v="1"/>
    <b v="0"/>
    <x v="1"/>
    <s v="USD"/>
    <b v="1"/>
    <n v="1334610000"/>
    <n v="1332435685"/>
    <b v="0"/>
    <n v="15"/>
    <b v="1"/>
    <n v="148"/>
    <n v="54.266666666666666"/>
    <x v="4"/>
    <s v="nonfiction"/>
    <x v="2292"/>
    <d v="2012-04-16T21:00:00"/>
    <s v="publishing/nonfiction"/>
  </r>
  <r>
    <n v="2293"/>
    <s v="A Revolutionary Leadership Resource Book"/>
    <s v="Join others to help create a world that is possible -- in your workplace, community and society!"/>
    <n v="5000"/>
    <n v="5116"/>
    <x v="3"/>
    <x v="1"/>
    <x v="0"/>
    <x v="0"/>
    <x v="1"/>
    <b v="0"/>
    <x v="1"/>
    <s v="USD"/>
    <b v="1"/>
    <n v="1355439503"/>
    <n v="1352847503"/>
    <b v="0"/>
    <n v="62"/>
    <b v="1"/>
    <n v="102"/>
    <n v="82.516129032258064"/>
    <x v="4"/>
    <s v="nonfiction"/>
    <x v="2293"/>
    <d v="2012-12-13T22:58:23"/>
    <s v="publishing/nonfiction"/>
  </r>
  <r>
    <n v="2294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x v="0"/>
    <x v="0"/>
    <x v="1"/>
    <b v="0"/>
    <x v="1"/>
    <s v="USD"/>
    <b v="1"/>
    <n v="1367588645"/>
    <n v="1364996645"/>
    <b v="0"/>
    <n v="74"/>
    <b v="1"/>
    <n v="179"/>
    <n v="53.729729729729726"/>
    <x v="4"/>
    <s v="nonfiction"/>
    <x v="2294"/>
    <d v="2013-05-03T13:44:05"/>
    <s v="publishing/nonfiction"/>
  </r>
  <r>
    <n v="2295"/>
    <s v="Attention: People With Body Parts"/>
    <s v="This is a book of letters. Letters to our body parts."/>
    <n v="2987"/>
    <n v="3318"/>
    <x v="3"/>
    <x v="1"/>
    <x v="0"/>
    <x v="0"/>
    <x v="1"/>
    <b v="0"/>
    <x v="1"/>
    <s v="USD"/>
    <b v="1"/>
    <n v="1348372740"/>
    <n v="1346806909"/>
    <b v="0"/>
    <n v="97"/>
    <b v="1"/>
    <n v="111"/>
    <n v="34.206185567010309"/>
    <x v="4"/>
    <s v="nonfiction"/>
    <x v="2295"/>
    <d v="2012-09-23T03:59:00"/>
    <s v="publishing/nonfiction"/>
  </r>
  <r>
    <n v="2296"/>
    <s v="Trash is Treasure"/>
    <s v="My creations are born in different cultural environment around the globe with Â« what is already there Â» and act as a social impulse"/>
    <n v="7000"/>
    <n v="7003"/>
    <x v="3"/>
    <x v="1"/>
    <x v="0"/>
    <x v="0"/>
    <x v="1"/>
    <b v="0"/>
    <x v="6"/>
    <s v="EUR"/>
    <b v="0"/>
    <n v="1421319240"/>
    <n v="1418649019"/>
    <b v="0"/>
    <n v="55"/>
    <b v="1"/>
    <n v="100"/>
    <n v="127.32727272727273"/>
    <x v="4"/>
    <s v="nonfiction"/>
    <x v="2296"/>
    <d v="2015-01-15T10:54:00"/>
    <s v="publishing/nonfiction"/>
  </r>
  <r>
    <n v="2297"/>
    <s v="Meditations for the Childbearing Year - a Book"/>
    <s v="Peace on Earth begins with birth. Educating pregnant women to create a more peaceful world is what this book is all about."/>
    <n v="2000"/>
    <n v="2005"/>
    <x v="3"/>
    <x v="1"/>
    <x v="0"/>
    <x v="0"/>
    <x v="1"/>
    <b v="0"/>
    <x v="1"/>
    <s v="USD"/>
    <b v="1"/>
    <n v="1407701966"/>
    <n v="1405109966"/>
    <b v="0"/>
    <n v="44"/>
    <b v="1"/>
    <n v="100"/>
    <n v="45.56818181818182"/>
    <x v="4"/>
    <s v="nonfiction"/>
    <x v="2297"/>
    <d v="2014-08-10T20:19:26"/>
    <s v="publishing/nonfiction"/>
  </r>
  <r>
    <n v="2298"/>
    <s v="chartwellwest.com"/>
    <s v="A place for rational, fact and data based non-partisan political and societal commentary on things that matter to Americans."/>
    <n v="10000"/>
    <n v="10556"/>
    <x v="3"/>
    <x v="1"/>
    <x v="0"/>
    <x v="0"/>
    <x v="1"/>
    <b v="0"/>
    <x v="1"/>
    <s v="USD"/>
    <b v="1"/>
    <n v="1485642930"/>
    <n v="1483050930"/>
    <b v="0"/>
    <n v="110"/>
    <b v="1"/>
    <n v="106"/>
    <n v="95.963636363636368"/>
    <x v="4"/>
    <s v="nonfiction"/>
    <x v="2298"/>
    <d v="2017-01-28T22:35:30"/>
    <s v="publishing/nonfiction"/>
  </r>
  <r>
    <n v="2299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x v="0"/>
    <x v="0"/>
    <x v="1"/>
    <b v="0"/>
    <x v="1"/>
    <s v="USD"/>
    <b v="1"/>
    <n v="1361739872"/>
    <n v="1359147872"/>
    <b v="0"/>
    <n v="59"/>
    <b v="1"/>
    <n v="103"/>
    <n v="77.271186440677965"/>
    <x v="4"/>
    <s v="nonfiction"/>
    <x v="2299"/>
    <d v="2013-02-24T21:04:32"/>
    <s v="publishing/nonfiction"/>
  </r>
  <r>
    <n v="2300"/>
    <s v="Surviving the Journey: Letters from the Railroad"/>
    <s v="A young cancer survivor embarks on a cross country railroad adventure while writing her memoir through letters."/>
    <n v="3000"/>
    <n v="3555"/>
    <x v="3"/>
    <x v="1"/>
    <x v="0"/>
    <x v="0"/>
    <x v="1"/>
    <b v="0"/>
    <x v="1"/>
    <s v="USD"/>
    <b v="1"/>
    <n v="1312470475"/>
    <n v="1308496075"/>
    <b v="0"/>
    <n v="62"/>
    <b v="1"/>
    <n v="119"/>
    <n v="57.338709677419352"/>
    <x v="4"/>
    <s v="nonfiction"/>
    <x v="2300"/>
    <d v="2011-08-04T15:07:55"/>
    <s v="publishing/nonfiction"/>
  </r>
  <r>
    <n v="2301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1"/>
    <x v="0"/>
    <x v="0"/>
    <x v="1"/>
    <b v="0"/>
    <x v="5"/>
    <s v="AUD"/>
    <b v="1"/>
    <n v="1476615600"/>
    <n v="1474884417"/>
    <b v="0"/>
    <n v="105"/>
    <b v="1"/>
    <n v="112"/>
    <n v="53.19047619047619"/>
    <x v="4"/>
    <s v="nonfiction"/>
    <x v="2301"/>
    <d v="2016-10-16T11:00:00"/>
    <s v="publishing/nonfiction"/>
  </r>
  <r>
    <n v="2302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x v="0"/>
    <x v="0"/>
    <x v="1"/>
    <b v="0"/>
    <x v="1"/>
    <s v="USD"/>
    <b v="1"/>
    <n v="1423922991"/>
    <n v="1421330991"/>
    <b v="0"/>
    <n v="26"/>
    <b v="1"/>
    <n v="128"/>
    <n v="492.30769230769232"/>
    <x v="4"/>
    <s v="nonfiction"/>
    <x v="2302"/>
    <d v="2015-02-14T14:09:51"/>
    <s v="publishing/nonfiction"/>
  </r>
  <r>
    <n v="2303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x v="0"/>
    <x v="0"/>
    <x v="1"/>
    <b v="0"/>
    <x v="1"/>
    <s v="USD"/>
    <b v="1"/>
    <n v="1357408721"/>
    <n v="1354816721"/>
    <b v="0"/>
    <n v="49"/>
    <b v="1"/>
    <n v="104"/>
    <n v="42.346938775510203"/>
    <x v="4"/>
    <s v="nonfiction"/>
    <x v="2303"/>
    <d v="2013-01-05T17:58:41"/>
    <s v="publishing/nonfiction"/>
  </r>
  <r>
    <n v="2304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x v="0"/>
    <x v="0"/>
    <x v="1"/>
    <b v="0"/>
    <x v="1"/>
    <s v="USD"/>
    <b v="1"/>
    <n v="1369010460"/>
    <n v="1366381877"/>
    <b v="0"/>
    <n v="68"/>
    <b v="1"/>
    <n v="102"/>
    <n v="37.466029411764708"/>
    <x v="4"/>
    <s v="nonfiction"/>
    <x v="2304"/>
    <d v="2013-05-20T00:41:00"/>
    <s v="publishing/nonfiction"/>
  </r>
  <r>
    <n v="2305"/>
    <s v="Shemdegi Sadguri: photopoetic commentary on Eastern Europe"/>
    <s v="A mixed media (poetry, photo, prose and sound) text focusing on/inspired by rural life in former Communist republics. "/>
    <n v="700"/>
    <n v="824"/>
    <x v="3"/>
    <x v="1"/>
    <x v="0"/>
    <x v="0"/>
    <x v="1"/>
    <b v="0"/>
    <x v="1"/>
    <s v="USD"/>
    <b v="1"/>
    <n v="1303147459"/>
    <n v="1297880659"/>
    <b v="0"/>
    <n v="22"/>
    <b v="1"/>
    <n v="118"/>
    <n v="37.454545454545453"/>
    <x v="4"/>
    <s v="nonfiction"/>
    <x v="2305"/>
    <d v="2011-04-18T17:24:19"/>
    <s v="publishing/nonfiction"/>
  </r>
  <r>
    <n v="2306"/>
    <s v="Celebrating Orlando's Historic Haunts Release"/>
    <s v="This is for the book release event/photo gallery show. Funds will go to buy gallery prints &amp; copies of Orlando's Historic Haunts."/>
    <n v="250"/>
    <n v="595"/>
    <x v="3"/>
    <x v="1"/>
    <x v="0"/>
    <x v="0"/>
    <x v="1"/>
    <b v="0"/>
    <x v="1"/>
    <s v="USD"/>
    <b v="1"/>
    <n v="1354756714"/>
    <n v="1353547114"/>
    <b v="0"/>
    <n v="18"/>
    <b v="1"/>
    <n v="238"/>
    <n v="33.055555555555557"/>
    <x v="4"/>
    <s v="nonfiction"/>
    <x v="2306"/>
    <d v="2012-12-06T01:18:34"/>
    <s v="publishing/nonfiction"/>
  </r>
  <r>
    <n v="2307"/>
    <s v="Publish Waiting On Humanity"/>
    <s v="I am publishing my book, Waiting on Humanity and need some finishing funds to do so."/>
    <n v="2500"/>
    <n v="2550"/>
    <x v="3"/>
    <x v="1"/>
    <x v="0"/>
    <x v="0"/>
    <x v="1"/>
    <b v="0"/>
    <x v="1"/>
    <s v="USD"/>
    <b v="1"/>
    <n v="1286568268"/>
    <n v="1283976268"/>
    <b v="0"/>
    <n v="19"/>
    <b v="1"/>
    <n v="102"/>
    <n v="134.21052631578948"/>
    <x v="4"/>
    <s v="nonfiction"/>
    <x v="2307"/>
    <d v="2010-10-08T20:04:28"/>
    <s v="publishing/nonfiction"/>
  </r>
  <r>
    <n v="2308"/>
    <s v="Wild Ruins"/>
    <s v="Help me search for the lost ruins of the UK. A unique guide to  lesser known and somewhat known ruins of Britain."/>
    <n v="5000"/>
    <n v="5096"/>
    <x v="3"/>
    <x v="1"/>
    <x v="0"/>
    <x v="0"/>
    <x v="1"/>
    <b v="0"/>
    <x v="3"/>
    <s v="GBP"/>
    <b v="0"/>
    <n v="1404892539"/>
    <n v="1401436539"/>
    <b v="0"/>
    <n v="99"/>
    <b v="1"/>
    <n v="102"/>
    <n v="51.474747474747474"/>
    <x v="4"/>
    <s v="nonfiction"/>
    <x v="2308"/>
    <d v="2014-07-09T07:55:39"/>
    <s v="publishing/nonfiction"/>
  </r>
  <r>
    <n v="2309"/>
    <s v="Wess Meets West - Press Our New Album on CD!"/>
    <s v="We are finishing up recording our new record and we would like help with its physical CD release."/>
    <n v="1000"/>
    <n v="1040"/>
    <x v="3"/>
    <x v="1"/>
    <x v="0"/>
    <x v="0"/>
    <x v="1"/>
    <b v="0"/>
    <x v="1"/>
    <s v="USD"/>
    <b v="1"/>
    <n v="1304439025"/>
    <n v="1301847025"/>
    <b v="0"/>
    <n v="27"/>
    <b v="1"/>
    <n v="104"/>
    <n v="38.518518518518519"/>
    <x v="3"/>
    <s v="rock"/>
    <x v="2309"/>
    <d v="2011-05-03T16:10:25"/>
    <s v="music/rock"/>
  </r>
  <r>
    <n v="2310"/>
    <s v="Touring the United States This July"/>
    <s v="&quot;WE ARE ON A MISSION TO TOUR THE UNITED STATES NON-STOP. TO DO SO WE NEED TO PURCHASE A NEW VAN.&quot;"/>
    <n v="800"/>
    <n v="1065.23"/>
    <x v="3"/>
    <x v="1"/>
    <x v="0"/>
    <x v="0"/>
    <x v="1"/>
    <b v="0"/>
    <x v="1"/>
    <s v="USD"/>
    <b v="1"/>
    <n v="1370649674"/>
    <n v="1368057674"/>
    <b v="0"/>
    <n v="25"/>
    <b v="1"/>
    <n v="133"/>
    <n v="42.609200000000001"/>
    <x v="3"/>
    <s v="rock"/>
    <x v="2310"/>
    <d v="2013-06-08T00:01:14"/>
    <s v="music/rock"/>
  </r>
  <r>
    <n v="2311"/>
    <s v="Richie Ray finally records a new record!"/>
    <s v="After almost three years of being out of music, I've decided to finally make the solo record I've wanted to do for years."/>
    <n v="700"/>
    <n v="700"/>
    <x v="3"/>
    <x v="1"/>
    <x v="0"/>
    <x v="0"/>
    <x v="1"/>
    <b v="0"/>
    <x v="1"/>
    <s v="USD"/>
    <b v="1"/>
    <n v="1345918302"/>
    <n v="1343326302"/>
    <b v="0"/>
    <n v="14"/>
    <b v="1"/>
    <n v="100"/>
    <n v="50"/>
    <x v="3"/>
    <s v="rock"/>
    <x v="2311"/>
    <d v="2012-08-25T18:11:42"/>
    <s v="music/rock"/>
  </r>
  <r>
    <n v="2312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x v="0"/>
    <x v="0"/>
    <x v="1"/>
    <b v="0"/>
    <x v="1"/>
    <s v="USD"/>
    <b v="1"/>
    <n v="1335564000"/>
    <n v="1332182049"/>
    <b v="0"/>
    <n v="35"/>
    <b v="1"/>
    <n v="148"/>
    <n v="63.485714285714288"/>
    <x v="3"/>
    <s v="rock"/>
    <x v="2312"/>
    <d v="2012-04-27T22:00:00"/>
    <s v="music/rock"/>
  </r>
  <r>
    <n v="2313"/>
    <s v="STEELcyclopedia - The Titans of Hard Rock"/>
    <s v="The book I am working on now is the third is a series of rock encyclopedias. However, I am in need of funding to cover the photo costs."/>
    <n v="1000"/>
    <n v="1025"/>
    <x v="3"/>
    <x v="1"/>
    <x v="0"/>
    <x v="0"/>
    <x v="1"/>
    <b v="0"/>
    <x v="1"/>
    <s v="USD"/>
    <b v="1"/>
    <n v="1395023719"/>
    <n v="1391571319"/>
    <b v="0"/>
    <n v="10"/>
    <b v="1"/>
    <n v="103"/>
    <n v="102.5"/>
    <x v="3"/>
    <s v="rock"/>
    <x v="2313"/>
    <d v="2014-03-17T02:35:19"/>
    <s v="music/rock"/>
  </r>
  <r>
    <n v="2314"/>
    <s v="Treedom's NEW album fund!"/>
    <s v="Treedom wants to record a second album! We have a lot of new material, and we wanted to capture our new sound in a record for our fans."/>
    <n v="500"/>
    <n v="903.14"/>
    <x v="3"/>
    <x v="1"/>
    <x v="0"/>
    <x v="0"/>
    <x v="1"/>
    <b v="0"/>
    <x v="1"/>
    <s v="USD"/>
    <b v="1"/>
    <n v="1362060915"/>
    <n v="1359468915"/>
    <b v="0"/>
    <n v="29"/>
    <b v="1"/>
    <n v="181"/>
    <n v="31.142758620689655"/>
    <x v="3"/>
    <s v="rock"/>
    <x v="2314"/>
    <d v="2013-02-28T14:15:15"/>
    <s v="music/rock"/>
  </r>
  <r>
    <n v="2315"/>
    <s v="New Album: BRICK AND MORTAR. New Book: HITLESS WONDER."/>
    <s v="In June, Columbus rock veterans, Watershed, will release and tour behind a new album, BRICK AND MORTAR."/>
    <n v="5000"/>
    <n v="7140"/>
    <x v="3"/>
    <x v="1"/>
    <x v="0"/>
    <x v="0"/>
    <x v="1"/>
    <b v="0"/>
    <x v="1"/>
    <s v="USD"/>
    <b v="1"/>
    <n v="1336751220"/>
    <n v="1331774434"/>
    <b v="0"/>
    <n v="44"/>
    <b v="1"/>
    <n v="143"/>
    <n v="162.27272727272728"/>
    <x v="3"/>
    <s v="rock"/>
    <x v="2315"/>
    <d v="2012-05-11T15:47:00"/>
    <s v="music/rock"/>
  </r>
  <r>
    <n v="2316"/>
    <s v="Mahayla CD Pressing"/>
    <s v="We've made our goal with your help. Thanks so much! This is a great time to pre-purchase the album and get some extra perks."/>
    <n v="1200"/>
    <n v="1370"/>
    <x v="3"/>
    <x v="1"/>
    <x v="0"/>
    <x v="0"/>
    <x v="1"/>
    <b v="0"/>
    <x v="1"/>
    <s v="USD"/>
    <b v="1"/>
    <n v="1383318226"/>
    <n v="1380726226"/>
    <b v="0"/>
    <n v="17"/>
    <b v="1"/>
    <n v="114"/>
    <n v="80.588235294117652"/>
    <x v="3"/>
    <s v="rock"/>
    <x v="2316"/>
    <d v="2013-11-01T15:03:46"/>
    <s v="music/rock"/>
  </r>
  <r>
    <n v="2317"/>
    <s v="HELP UNRB GO ON TOUR!"/>
    <s v="With all of our money going towards our new full-length album and merch, we need your help so we don't end up stranded on tour."/>
    <n v="1000"/>
    <n v="2035.05"/>
    <x v="3"/>
    <x v="1"/>
    <x v="0"/>
    <x v="0"/>
    <x v="1"/>
    <b v="0"/>
    <x v="1"/>
    <s v="USD"/>
    <b v="1"/>
    <n v="1341633540"/>
    <n v="1338336588"/>
    <b v="0"/>
    <n v="34"/>
    <b v="1"/>
    <n v="204"/>
    <n v="59.85441176470588"/>
    <x v="3"/>
    <s v="rock"/>
    <x v="2317"/>
    <d v="2012-07-07T03:59:00"/>
    <s v="music/rock"/>
  </r>
  <r>
    <n v="2318"/>
    <s v="Reluctant Hero's &quot;All As One&quot; EP"/>
    <s v="Reluctant Hero is getting ready to record their next EP titled All As One! Studio dates are set for January 18th-22nd! Let's work!"/>
    <n v="1700"/>
    <n v="1860"/>
    <x v="3"/>
    <x v="1"/>
    <x v="0"/>
    <x v="0"/>
    <x v="1"/>
    <b v="0"/>
    <x v="1"/>
    <s v="USD"/>
    <b v="1"/>
    <n v="1358755140"/>
    <n v="1357187280"/>
    <b v="0"/>
    <n v="14"/>
    <b v="1"/>
    <n v="109"/>
    <n v="132.85714285714286"/>
    <x v="3"/>
    <s v="rock"/>
    <x v="2318"/>
    <d v="2013-01-21T07:59:00"/>
    <s v="music/rock"/>
  </r>
  <r>
    <n v="2319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x v="0"/>
    <x v="0"/>
    <x v="1"/>
    <b v="0"/>
    <x v="1"/>
    <s v="USD"/>
    <b v="1"/>
    <n v="1359680939"/>
    <n v="1357088939"/>
    <b v="0"/>
    <n v="156"/>
    <b v="1"/>
    <n v="144"/>
    <n v="92.547820512820508"/>
    <x v="3"/>
    <s v="rock"/>
    <x v="2319"/>
    <d v="2013-02-01T01:08:59"/>
    <s v="music/rock"/>
  </r>
  <r>
    <n v="2320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x v="0"/>
    <x v="0"/>
    <x v="1"/>
    <b v="0"/>
    <x v="1"/>
    <s v="USD"/>
    <b v="1"/>
    <n v="1384322340"/>
    <n v="1381430646"/>
    <b v="0"/>
    <n v="128"/>
    <b v="1"/>
    <n v="104"/>
    <n v="60.859375"/>
    <x v="3"/>
    <s v="rock"/>
    <x v="2320"/>
    <d v="2013-11-13T05:59:00"/>
    <s v="music/rock"/>
  </r>
  <r>
    <n v="2321"/>
    <s v="&quot;Believable Lies&quot; - The Album"/>
    <s v="Rock n' Roll about the intersection of lies and belief: the Believable Lie."/>
    <n v="2500"/>
    <n v="2511.11"/>
    <x v="3"/>
    <x v="1"/>
    <x v="0"/>
    <x v="0"/>
    <x v="1"/>
    <b v="0"/>
    <x v="1"/>
    <s v="USD"/>
    <b v="1"/>
    <n v="1383861483"/>
    <n v="1381265883"/>
    <b v="0"/>
    <n v="60"/>
    <b v="1"/>
    <n v="100"/>
    <n v="41.851833333333339"/>
    <x v="3"/>
    <s v="rock"/>
    <x v="2321"/>
    <d v="2013-11-07T21:58:03"/>
    <s v="music/rock"/>
  </r>
  <r>
    <n v="2322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x v="0"/>
    <x v="0"/>
    <x v="1"/>
    <b v="0"/>
    <x v="1"/>
    <s v="USD"/>
    <b v="1"/>
    <n v="1372827540"/>
    <n v="1371491244"/>
    <b v="0"/>
    <n v="32"/>
    <b v="1"/>
    <n v="103"/>
    <n v="88.325937499999995"/>
    <x v="3"/>
    <s v="rock"/>
    <x v="2322"/>
    <d v="2013-07-03T04:59:00"/>
    <s v="music/rock"/>
  </r>
  <r>
    <n v="2323"/>
    <s v="Begins Again"/>
    <s v="The Brian Davis Band is a group of friends that want to share their lives and experiences through music that connects with people."/>
    <n v="8000"/>
    <n v="8425"/>
    <x v="3"/>
    <x v="1"/>
    <x v="0"/>
    <x v="0"/>
    <x v="1"/>
    <b v="0"/>
    <x v="1"/>
    <s v="USD"/>
    <b v="1"/>
    <n v="1315242360"/>
    <n v="1310438737"/>
    <b v="0"/>
    <n v="53"/>
    <b v="1"/>
    <n v="105"/>
    <n v="158.96226415094338"/>
    <x v="3"/>
    <s v="rock"/>
    <x v="2323"/>
    <d v="2011-09-05T17:06:00"/>
    <s v="music/rock"/>
  </r>
  <r>
    <n v="2324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x v="0"/>
    <x v="0"/>
    <x v="1"/>
    <b v="0"/>
    <x v="1"/>
    <s v="USD"/>
    <b v="1"/>
    <n v="1333774740"/>
    <n v="1330094566"/>
    <b v="0"/>
    <n v="184"/>
    <b v="1"/>
    <n v="112"/>
    <n v="85.054347826086953"/>
    <x v="3"/>
    <s v="rock"/>
    <x v="2324"/>
    <d v="2012-04-07T04:59:00"/>
    <s v="music/rock"/>
  </r>
  <r>
    <n v="2325"/>
    <s v="Madrone: New Album for 2013"/>
    <s v="Madrone is an independent band creating melodic, emotional, _x000a_alternative-rock needing your help to finish their new album."/>
    <n v="10000"/>
    <n v="10135"/>
    <x v="3"/>
    <x v="1"/>
    <x v="0"/>
    <x v="0"/>
    <x v="1"/>
    <b v="0"/>
    <x v="1"/>
    <s v="USD"/>
    <b v="1"/>
    <n v="1379279400"/>
    <n v="1376687485"/>
    <b v="0"/>
    <n v="90"/>
    <b v="1"/>
    <n v="101"/>
    <n v="112.61111111111111"/>
    <x v="3"/>
    <s v="rock"/>
    <x v="2325"/>
    <d v="2013-09-15T21:10:00"/>
    <s v="music/rock"/>
  </r>
  <r>
    <n v="2326"/>
    <s v="Lust Control NEW CD!!!"/>
    <s v="Help Lust Control Kickstart their first cd in 20 years!!  To be mixed by Rocky Gray (Living Sacrifice, Soul Embraced, Evanescence)!!"/>
    <n v="3000"/>
    <n v="3226"/>
    <x v="3"/>
    <x v="1"/>
    <x v="0"/>
    <x v="0"/>
    <x v="1"/>
    <b v="0"/>
    <x v="1"/>
    <s v="USD"/>
    <b v="1"/>
    <n v="1335672000"/>
    <n v="1332978688"/>
    <b v="0"/>
    <n v="71"/>
    <b v="1"/>
    <n v="108"/>
    <n v="45.436619718309856"/>
    <x v="3"/>
    <s v="rock"/>
    <x v="2326"/>
    <d v="2012-04-29T04:00:00"/>
    <s v="music/rock"/>
  </r>
  <r>
    <n v="2327"/>
    <s v="Eric Stuart Band 4 Song EP &quot;Character&quot;"/>
    <s v="We have some great new songs and want to record a special edition 4 song EP as our next Eric Stuart Band release"/>
    <n v="3500"/>
    <n v="4021"/>
    <x v="3"/>
    <x v="1"/>
    <x v="0"/>
    <x v="0"/>
    <x v="1"/>
    <b v="0"/>
    <x v="1"/>
    <s v="USD"/>
    <b v="1"/>
    <n v="1412086187"/>
    <n v="1409494187"/>
    <b v="0"/>
    <n v="87"/>
    <b v="1"/>
    <n v="115"/>
    <n v="46.218390804597703"/>
    <x v="3"/>
    <s v="rock"/>
    <x v="2327"/>
    <d v="2014-09-30T14:09:47"/>
    <s v="music/rock"/>
  </r>
  <r>
    <n v="2328"/>
    <s v="Ryan Caskey's BREAKOUT ALBUM, ready to CHARGE"/>
    <s v="Los Angeles-based recording artist Ryan Caskey joined forces with producer Eddie Hedges to record alternative rock masterworks."/>
    <n v="5000"/>
    <n v="5001"/>
    <x v="3"/>
    <x v="1"/>
    <x v="0"/>
    <x v="0"/>
    <x v="1"/>
    <b v="0"/>
    <x v="1"/>
    <s v="USD"/>
    <b v="1"/>
    <n v="1335542446"/>
    <n v="1332950446"/>
    <b v="0"/>
    <n v="28"/>
    <b v="1"/>
    <n v="100"/>
    <n v="178.60714285714286"/>
    <x v="3"/>
    <s v="rock"/>
    <x v="2328"/>
    <d v="2012-04-27T16:00:46"/>
    <s v="music/rock"/>
  </r>
  <r>
    <n v="2329"/>
    <s v="LF4 WildFire"/>
    <s v="Scotland's premier classic rock and metal festival, 3 days, 3-4 stages, family friendly,  for people of all ages"/>
    <n v="1500"/>
    <n v="2282"/>
    <x v="3"/>
    <x v="1"/>
    <x v="0"/>
    <x v="0"/>
    <x v="1"/>
    <b v="0"/>
    <x v="3"/>
    <s v="GBP"/>
    <b v="0"/>
    <n v="1410431054"/>
    <n v="1407839054"/>
    <b v="0"/>
    <n v="56"/>
    <b v="1"/>
    <n v="152"/>
    <n v="40.75"/>
    <x v="3"/>
    <s v="rock"/>
    <x v="2329"/>
    <d v="2014-09-11T10:24:14"/>
    <s v="music/rock"/>
  </r>
  <r>
    <n v="2330"/>
    <s v="SLUTEVER DO AMERICA TOUR"/>
    <s v="ALL WE WANT TO DO IS DRIVE AROUND AMERICA AND PLAY A BUNCH OF SHOWS, BUT WE DON'T HAVE ANY MONEY..."/>
    <n v="2000"/>
    <n v="2230.4299999999998"/>
    <x v="3"/>
    <x v="1"/>
    <x v="0"/>
    <x v="0"/>
    <x v="1"/>
    <b v="0"/>
    <x v="1"/>
    <s v="USD"/>
    <b v="1"/>
    <n v="1309547120"/>
    <n v="1306955120"/>
    <b v="0"/>
    <n v="51"/>
    <b v="1"/>
    <n v="112"/>
    <n v="43.733921568627444"/>
    <x v="3"/>
    <s v="rock"/>
    <x v="2330"/>
    <d v="2011-07-01T19:05:20"/>
    <s v="music/rock"/>
  </r>
  <r>
    <n v="2331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x v="0"/>
    <x v="0"/>
    <x v="1"/>
    <b v="0"/>
    <x v="1"/>
    <s v="USD"/>
    <b v="1"/>
    <n v="1347854700"/>
    <n v="1343867524"/>
    <b v="0"/>
    <n v="75"/>
    <b v="1"/>
    <n v="101"/>
    <n v="81.066666666666663"/>
    <x v="3"/>
    <s v="rock"/>
    <x v="2331"/>
    <d v="2012-09-17T04:05:00"/>
    <s v="music/rock"/>
  </r>
  <r>
    <n v="2332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x v="0"/>
    <x v="0"/>
    <x v="1"/>
    <b v="0"/>
    <x v="1"/>
    <s v="USD"/>
    <b v="1"/>
    <n v="1306630800"/>
    <n v="1304376478"/>
    <b v="0"/>
    <n v="38"/>
    <b v="1"/>
    <n v="123"/>
    <n v="74.60526315789474"/>
    <x v="3"/>
    <s v="rock"/>
    <x v="2332"/>
    <d v="2011-05-29T01:00:00"/>
    <s v="music/rock"/>
  </r>
  <r>
    <n v="2333"/>
    <s v="City of Sound - A city full of stories untold"/>
    <s v="Hope and Inspiration.  That is what this project is all about. In the midst of a dark and broken world our stories can speak life."/>
    <n v="5500"/>
    <n v="5500"/>
    <x v="3"/>
    <x v="1"/>
    <x v="0"/>
    <x v="0"/>
    <x v="1"/>
    <b v="0"/>
    <x v="1"/>
    <s v="USD"/>
    <b v="1"/>
    <n v="1311393540"/>
    <n v="1309919526"/>
    <b v="0"/>
    <n v="18"/>
    <b v="1"/>
    <n v="100"/>
    <n v="305.55555555555554"/>
    <x v="3"/>
    <s v="rock"/>
    <x v="2333"/>
    <d v="2011-07-23T03:59:00"/>
    <s v="music/rock"/>
  </r>
  <r>
    <n v="2334"/>
    <s v="Virtual CH - The One-Man-Mixed-Media-Rock-Band Debut"/>
    <s v="Be a part of Virtual CH's debut Video and Record release.  Help fund their debut music video and record mixing expenses."/>
    <n v="3000"/>
    <n v="3150"/>
    <x v="3"/>
    <x v="1"/>
    <x v="0"/>
    <x v="0"/>
    <x v="1"/>
    <b v="0"/>
    <x v="1"/>
    <s v="USD"/>
    <b v="1"/>
    <n v="1310857200"/>
    <n v="1306525512"/>
    <b v="0"/>
    <n v="54"/>
    <b v="1"/>
    <n v="105"/>
    <n v="58.333333333333336"/>
    <x v="3"/>
    <s v="rock"/>
    <x v="2334"/>
    <d v="2011-07-16T23:00:00"/>
    <s v="music/rock"/>
  </r>
  <r>
    <n v="2335"/>
    <s v="Golden Animals NEW Album!"/>
    <s v="Help Golden Animals finish their NEW Album!"/>
    <n v="8000"/>
    <n v="8355"/>
    <x v="3"/>
    <x v="1"/>
    <x v="0"/>
    <x v="0"/>
    <x v="1"/>
    <b v="0"/>
    <x v="1"/>
    <s v="USD"/>
    <b v="1"/>
    <n v="1315413339"/>
    <n v="1312821339"/>
    <b v="0"/>
    <n v="71"/>
    <b v="1"/>
    <n v="104"/>
    <n v="117.67605633802818"/>
    <x v="3"/>
    <s v="rock"/>
    <x v="2335"/>
    <d v="2011-09-07T16:35:39"/>
    <s v="music/rock"/>
  </r>
  <r>
    <n v="2336"/>
    <s v="Sic Vita - New EP Release - 2017"/>
    <s v="Join the Sic Vita family and lend a hand as we create a new album!"/>
    <n v="4000"/>
    <n v="4205"/>
    <x v="3"/>
    <x v="1"/>
    <x v="0"/>
    <x v="0"/>
    <x v="1"/>
    <b v="0"/>
    <x v="1"/>
    <s v="USD"/>
    <b v="1"/>
    <n v="1488333600"/>
    <n v="1485270311"/>
    <b v="0"/>
    <n v="57"/>
    <b v="1"/>
    <n v="105"/>
    <n v="73.771929824561397"/>
    <x v="3"/>
    <s v="rock"/>
    <x v="2336"/>
    <d v="2017-03-01T02:00:00"/>
    <s v="music/rock"/>
  </r>
  <r>
    <n v="2337"/>
    <s v="The Micronite Filters | Wizard Blood Vinyl"/>
    <s v="The Micronite Filters have a blood curdling sonic adventure ready for psychedelic swirled vinyl for the best possible auditory journey."/>
    <n v="4500"/>
    <n v="4500"/>
    <x v="3"/>
    <x v="1"/>
    <x v="0"/>
    <x v="0"/>
    <x v="1"/>
    <b v="0"/>
    <x v="2"/>
    <s v="CAD"/>
    <b v="1"/>
    <n v="1419224340"/>
    <n v="1416363886"/>
    <b v="0"/>
    <n v="43"/>
    <b v="1"/>
    <n v="100"/>
    <n v="104.65116279069767"/>
    <x v="3"/>
    <s v="rock"/>
    <x v="2337"/>
    <d v="2014-12-22T04:59:00"/>
    <s v="music/rock"/>
  </r>
  <r>
    <n v="2338"/>
    <s v="Peter's New Album!!"/>
    <s v="Acknowledged songwriter looking to record album of new songs to secure a Publishing Contract"/>
    <n v="4000"/>
    <n v="4151"/>
    <x v="3"/>
    <x v="1"/>
    <x v="0"/>
    <x v="0"/>
    <x v="1"/>
    <b v="0"/>
    <x v="1"/>
    <s v="USD"/>
    <b v="1"/>
    <n v="1390161630"/>
    <n v="1387569630"/>
    <b v="0"/>
    <n v="52"/>
    <b v="1"/>
    <n v="104"/>
    <n v="79.82692307692308"/>
    <x v="3"/>
    <s v="rock"/>
    <x v="2338"/>
    <d v="2014-01-19T20:00:30"/>
    <s v="music/rock"/>
  </r>
  <r>
    <n v="2339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x v="0"/>
    <x v="0"/>
    <x v="1"/>
    <b v="0"/>
    <x v="1"/>
    <s v="USD"/>
    <b v="1"/>
    <n v="1346462462"/>
    <n v="1343870462"/>
    <b v="0"/>
    <n v="27"/>
    <b v="1"/>
    <n v="105"/>
    <n v="58.333333333333336"/>
    <x v="3"/>
    <s v="rock"/>
    <x v="2339"/>
    <d v="2012-09-01T01:21:02"/>
    <s v="music/rock"/>
  </r>
  <r>
    <n v="2340"/>
    <s v="Love Water Tour"/>
    <s v="We need your financial support to cover the tour costs!  (Sound, lights, travel, stage design)"/>
    <n v="1000"/>
    <n v="1040"/>
    <x v="3"/>
    <x v="1"/>
    <x v="0"/>
    <x v="0"/>
    <x v="1"/>
    <b v="0"/>
    <x v="1"/>
    <s v="USD"/>
    <b v="1"/>
    <n v="1373475120"/>
    <n v="1371569202"/>
    <b v="0"/>
    <n v="12"/>
    <b v="1"/>
    <n v="104"/>
    <n v="86.666666666666671"/>
    <x v="3"/>
    <s v="rock"/>
    <x v="2340"/>
    <d v="2013-07-10T16:52:00"/>
    <s v="music/rock"/>
  </r>
  <r>
    <n v="2341"/>
    <s v="Don Walrus wants to press a record!!"/>
    <s v="Gainesville's pop punk 3 piece Assassinate The Scientist started a new band and they want to release a 7&quot;, but they need your help!!"/>
    <n v="600"/>
    <n v="911"/>
    <x v="3"/>
    <x v="1"/>
    <x v="0"/>
    <x v="0"/>
    <x v="1"/>
    <b v="0"/>
    <x v="1"/>
    <s v="USD"/>
    <b v="1"/>
    <n v="1362146280"/>
    <n v="1357604752"/>
    <b v="0"/>
    <n v="33"/>
    <b v="1"/>
    <n v="152"/>
    <n v="27.606060606060606"/>
    <x v="3"/>
    <s v="rock"/>
    <x v="2341"/>
    <d v="2013-03-01T13:58:00"/>
    <s v="music/rock"/>
  </r>
  <r>
    <n v="2342"/>
    <s v="Rules of Civility and Decent Behavior"/>
    <s v="A pre order campaign to fund the pressing of our second full length vinyl LP"/>
    <n v="1500"/>
    <n v="2399.94"/>
    <x v="3"/>
    <x v="1"/>
    <x v="0"/>
    <x v="0"/>
    <x v="1"/>
    <b v="0"/>
    <x v="1"/>
    <s v="USD"/>
    <b v="1"/>
    <n v="1342825365"/>
    <n v="1340233365"/>
    <b v="0"/>
    <n v="96"/>
    <b v="1"/>
    <n v="160"/>
    <n v="24.999375000000001"/>
    <x v="3"/>
    <s v="rock"/>
    <x v="2342"/>
    <d v="2012-07-20T23:02:45"/>
    <s v="music/rock"/>
  </r>
  <r>
    <n v="2343"/>
    <s v="Help Pat The Human Get A Tour Van!"/>
    <s v="We have been a band since 2007, but we've never hit the road. That's messed up... So this summer, we're trying to and need your help!"/>
    <n v="1000"/>
    <n v="1273"/>
    <x v="3"/>
    <x v="1"/>
    <x v="0"/>
    <x v="0"/>
    <x v="1"/>
    <b v="0"/>
    <x v="1"/>
    <s v="USD"/>
    <b v="1"/>
    <n v="1306865040"/>
    <n v="1305568201"/>
    <b v="0"/>
    <n v="28"/>
    <b v="1"/>
    <n v="127"/>
    <n v="45.464285714285715"/>
    <x v="3"/>
    <s v="rock"/>
    <x v="2343"/>
    <d v="2011-05-31T18:04:00"/>
    <s v="music/rock"/>
  </r>
  <r>
    <n v="2344"/>
    <s v="Some Late Help for The Early Reset"/>
    <s v="Be a part of helping The Early Reset finish their new 7 song EP."/>
    <n v="4000"/>
    <n v="4280"/>
    <x v="3"/>
    <x v="1"/>
    <x v="0"/>
    <x v="0"/>
    <x v="1"/>
    <b v="0"/>
    <x v="1"/>
    <s v="USD"/>
    <b v="1"/>
    <n v="1414879303"/>
    <n v="1412287303"/>
    <b v="0"/>
    <n v="43"/>
    <b v="1"/>
    <n v="107"/>
    <n v="99.534883720930239"/>
    <x v="3"/>
    <s v="rock"/>
    <x v="2344"/>
    <d v="2014-11-01T22:01:43"/>
    <s v="music/rock"/>
  </r>
  <r>
    <n v="2345"/>
    <s v="Help Friends and Family Release Their Debut Album"/>
    <s v="Friends and Family have an album for you. They need your help to release it to the world."/>
    <n v="7000"/>
    <n v="8058.55"/>
    <x v="3"/>
    <x v="1"/>
    <x v="0"/>
    <x v="0"/>
    <x v="1"/>
    <b v="0"/>
    <x v="1"/>
    <s v="USD"/>
    <b v="1"/>
    <n v="1365489000"/>
    <n v="1362776043"/>
    <b v="0"/>
    <n v="205"/>
    <b v="1"/>
    <n v="115"/>
    <n v="39.31"/>
    <x v="3"/>
    <s v="rock"/>
    <x v="2345"/>
    <d v="2013-04-09T06:30:00"/>
    <s v="music/rock"/>
  </r>
  <r>
    <n v="2346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x v="0"/>
    <x v="0"/>
    <x v="1"/>
    <b v="0"/>
    <x v="1"/>
    <s v="USD"/>
    <b v="1"/>
    <n v="1331441940"/>
    <n v="1326810211"/>
    <b v="0"/>
    <n v="23"/>
    <b v="1"/>
    <n v="137"/>
    <n v="89.419999999999987"/>
    <x v="3"/>
    <s v="rock"/>
    <x v="2346"/>
    <d v="2012-03-11T04:59:00"/>
    <s v="music/rock"/>
  </r>
  <r>
    <n v="2347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x v="0"/>
    <x v="0"/>
    <x v="1"/>
    <b v="0"/>
    <x v="1"/>
    <s v="USD"/>
    <b v="1"/>
    <n v="1344358860"/>
    <n v="1343682681"/>
    <b v="0"/>
    <n v="19"/>
    <b v="1"/>
    <n v="156"/>
    <n v="28.684210526315791"/>
    <x v="3"/>
    <s v="rock"/>
    <x v="2347"/>
    <d v="2012-08-07T17:01:00"/>
    <s v="music/rock"/>
  </r>
  <r>
    <n v="2348"/>
    <s v="Winter Tour"/>
    <s v="We are touring the Southeast in support of our new EP"/>
    <n v="400"/>
    <n v="435"/>
    <x v="3"/>
    <x v="1"/>
    <x v="0"/>
    <x v="0"/>
    <x v="1"/>
    <b v="0"/>
    <x v="1"/>
    <s v="USD"/>
    <b v="1"/>
    <n v="1387601040"/>
    <n v="1386806254"/>
    <b v="0"/>
    <n v="14"/>
    <b v="1"/>
    <n v="109"/>
    <n v="31.071428571428573"/>
    <x v="3"/>
    <s v="rock"/>
    <x v="2348"/>
    <d v="2013-12-21T04:44:00"/>
    <s v="music/rock"/>
  </r>
  <r>
    <n v="2349"/>
    <s v="Wyatt Lowe &amp; the Ottomatics Summer 2014 Tour!"/>
    <s v="Wyatt Lowe &amp; the Ottomatics will be hitting the road this June on a North and Southwest Summer 2014 tour!"/>
    <n v="2000"/>
    <n v="2681"/>
    <x v="3"/>
    <x v="1"/>
    <x v="0"/>
    <x v="0"/>
    <x v="1"/>
    <b v="0"/>
    <x v="1"/>
    <s v="USD"/>
    <b v="1"/>
    <n v="1402290000"/>
    <n v="1399666342"/>
    <b v="0"/>
    <n v="38"/>
    <b v="1"/>
    <n v="134"/>
    <n v="70.55263157894737"/>
    <x v="3"/>
    <s v="rock"/>
    <x v="2349"/>
    <d v="2014-06-09T05:00:00"/>
    <s v="music/rock"/>
  </r>
  <r>
    <n v="2350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x v="0"/>
    <x v="0"/>
    <x v="1"/>
    <b v="0"/>
    <x v="1"/>
    <s v="USD"/>
    <b v="1"/>
    <n v="1430712060"/>
    <n v="1427753265"/>
    <b v="0"/>
    <n v="78"/>
    <b v="1"/>
    <n v="100"/>
    <n v="224.12820512820514"/>
    <x v="3"/>
    <s v="rock"/>
    <x v="2350"/>
    <d v="2015-05-04T04:01:00"/>
    <s v="music/rock"/>
  </r>
  <r>
    <n v="2351"/>
    <s v="Soul Easy - Making music for our friends."/>
    <s v="Soul Easy recording our first full length CD.  Inspired by lots of friends and lots of good times."/>
    <n v="3000"/>
    <n v="3575"/>
    <x v="3"/>
    <x v="1"/>
    <x v="0"/>
    <x v="0"/>
    <x v="1"/>
    <b v="0"/>
    <x v="1"/>
    <s v="USD"/>
    <b v="1"/>
    <n v="1349477050"/>
    <n v="1346885050"/>
    <b v="0"/>
    <n v="69"/>
    <b v="1"/>
    <n v="119"/>
    <n v="51.811594202898547"/>
    <x v="3"/>
    <s v="rock"/>
    <x v="2351"/>
    <d v="2012-10-05T22:44:10"/>
    <s v="music/rock"/>
  </r>
  <r>
    <n v="2352"/>
    <s v="Debut Album"/>
    <s v="Eyes For Fire is finally ready to release their Debut Album but we need YOU to help us put the final touches on it."/>
    <n v="800"/>
    <n v="1436"/>
    <x v="3"/>
    <x v="1"/>
    <x v="0"/>
    <x v="0"/>
    <x v="1"/>
    <b v="0"/>
    <x v="1"/>
    <s v="USD"/>
    <b v="1"/>
    <n v="1427062852"/>
    <n v="1424474452"/>
    <b v="0"/>
    <n v="33"/>
    <b v="1"/>
    <n v="180"/>
    <n v="43.515151515151516"/>
    <x v="3"/>
    <s v="rock"/>
    <x v="2352"/>
    <d v="2015-03-22T22:20:52"/>
    <s v="music/rock"/>
  </r>
  <r>
    <n v="2353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x v="0"/>
    <x v="0"/>
    <x v="1"/>
    <b v="0"/>
    <x v="1"/>
    <s v="USD"/>
    <b v="1"/>
    <n v="1271573940"/>
    <n v="1268459318"/>
    <b v="0"/>
    <n v="54"/>
    <b v="1"/>
    <n v="134"/>
    <n v="39.816666666666663"/>
    <x v="3"/>
    <s v="rock"/>
    <x v="2353"/>
    <d v="2010-04-18T06:59:00"/>
    <s v="music/rock"/>
  </r>
  <r>
    <n v="2354"/>
    <s v="KILL FREEMAN"/>
    <s v="Kickstarting Kill Freeman independently. Help fund the New Record, Video and Live Shows."/>
    <n v="12500"/>
    <n v="12554"/>
    <x v="3"/>
    <x v="1"/>
    <x v="0"/>
    <x v="0"/>
    <x v="1"/>
    <b v="0"/>
    <x v="1"/>
    <s v="USD"/>
    <b v="1"/>
    <n v="1351495284"/>
    <n v="1349335284"/>
    <b v="0"/>
    <n v="99"/>
    <b v="1"/>
    <n v="100"/>
    <n v="126.8080808080808"/>
    <x v="3"/>
    <s v="rock"/>
    <x v="2354"/>
    <d v="2012-10-29T07:21:24"/>
    <s v="music/rock"/>
  </r>
  <r>
    <n v="2355"/>
    <s v="Protect The Dream Debut Album"/>
    <s v="Protect The Dream is preparing to record their debut album 8 years in the making. Lets make it happen Kickstarter!"/>
    <n v="5500"/>
    <n v="5580"/>
    <x v="3"/>
    <x v="1"/>
    <x v="0"/>
    <x v="0"/>
    <x v="1"/>
    <b v="0"/>
    <x v="1"/>
    <s v="USD"/>
    <b v="1"/>
    <n v="1332719730"/>
    <n v="1330908930"/>
    <b v="0"/>
    <n v="49"/>
    <b v="1"/>
    <n v="101"/>
    <n v="113.87755102040816"/>
    <x v="3"/>
    <s v="rock"/>
    <x v="2355"/>
    <d v="2012-03-25T23:55:30"/>
    <s v="music/rock"/>
  </r>
  <r>
    <n v="2356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x v="0"/>
    <x v="0"/>
    <x v="1"/>
    <b v="0"/>
    <x v="1"/>
    <s v="USD"/>
    <b v="1"/>
    <n v="1329248940"/>
    <n v="1326972107"/>
    <b v="0"/>
    <n v="11"/>
    <b v="1"/>
    <n v="103"/>
    <n v="28.181818181818183"/>
    <x v="3"/>
    <s v="rock"/>
    <x v="2356"/>
    <d v="2012-02-14T19:49:00"/>
    <s v="music/rock"/>
  </r>
  <r>
    <n v="2357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x v="0"/>
    <x v="0"/>
    <x v="1"/>
    <b v="0"/>
    <x v="1"/>
    <s v="USD"/>
    <b v="1"/>
    <n v="1340641440"/>
    <n v="1339549982"/>
    <b v="0"/>
    <n v="38"/>
    <b v="1"/>
    <n v="107"/>
    <n v="36.60526315789474"/>
    <x v="3"/>
    <s v="rock"/>
    <x v="2357"/>
    <d v="2012-06-25T16:24:00"/>
    <s v="music/rock"/>
  </r>
  <r>
    <n v="2358"/>
    <s v="Monk"/>
    <s v="We are a band from South East London- each member is19 years OA. We have been together for two years. Taking pride in making good music"/>
    <n v="500"/>
    <n v="520"/>
    <x v="3"/>
    <x v="1"/>
    <x v="0"/>
    <x v="0"/>
    <x v="1"/>
    <b v="0"/>
    <x v="3"/>
    <s v="GBP"/>
    <b v="0"/>
    <n v="1468437240"/>
    <n v="1463253240"/>
    <b v="0"/>
    <n v="16"/>
    <b v="1"/>
    <n v="104"/>
    <n v="32.5"/>
    <x v="3"/>
    <s v="rock"/>
    <x v="2358"/>
    <d v="2016-07-13T19:14:00"/>
    <s v="music/rock"/>
  </r>
  <r>
    <n v="2359"/>
    <s v="Dark Disco Club's new album"/>
    <s v="We're making a high energy, fist pumpin', pelvis-thrusting new Rock n Roll album and we'd love for you to be a part of it."/>
    <n v="1800"/>
    <n v="1941"/>
    <x v="3"/>
    <x v="1"/>
    <x v="0"/>
    <x v="0"/>
    <x v="1"/>
    <b v="0"/>
    <x v="1"/>
    <s v="USD"/>
    <b v="1"/>
    <n v="1363952225"/>
    <n v="1361363825"/>
    <b v="0"/>
    <n v="32"/>
    <b v="1"/>
    <n v="108"/>
    <n v="60.65625"/>
    <x v="3"/>
    <s v="rock"/>
    <x v="2359"/>
    <d v="2013-03-22T11:37:05"/>
    <s v="music/rock"/>
  </r>
  <r>
    <n v="2360"/>
    <s v="Let The 7Horse Run!"/>
    <s v="7Horse is a new band with a self-funded album and a show they want to rock in your town!"/>
    <n v="1500"/>
    <n v="3500"/>
    <x v="3"/>
    <x v="1"/>
    <x v="0"/>
    <x v="0"/>
    <x v="1"/>
    <b v="0"/>
    <x v="1"/>
    <s v="USD"/>
    <b v="1"/>
    <n v="1335540694"/>
    <n v="1332948694"/>
    <b v="0"/>
    <n v="20"/>
    <b v="1"/>
    <n v="233"/>
    <n v="175"/>
    <x v="3"/>
    <s v="rock"/>
    <x v="2360"/>
    <d v="2012-04-27T15:31:34"/>
    <s v="music/rock"/>
  </r>
  <r>
    <n v="2361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x v="0"/>
    <x v="0"/>
    <x v="1"/>
    <b v="0"/>
    <x v="1"/>
    <s v="USD"/>
    <b v="1"/>
    <n v="1327133580"/>
    <n v="1321978335"/>
    <b v="0"/>
    <n v="154"/>
    <b v="1"/>
    <n v="101"/>
    <n v="97.993896103896105"/>
    <x v="3"/>
    <s v="rock"/>
    <x v="2361"/>
    <d v="2012-01-21T08:13:00"/>
    <s v="music/rock"/>
  </r>
  <r>
    <n v="2362"/>
    <s v="Ragman Rolls"/>
    <s v="This is an American rock album."/>
    <n v="6000"/>
    <n v="6100"/>
    <x v="3"/>
    <x v="1"/>
    <x v="0"/>
    <x v="0"/>
    <x v="1"/>
    <b v="0"/>
    <x v="1"/>
    <s v="USD"/>
    <b v="1"/>
    <n v="1397941475"/>
    <n v="1395349475"/>
    <b v="0"/>
    <n v="41"/>
    <b v="1"/>
    <n v="102"/>
    <n v="148.78048780487805"/>
    <x v="3"/>
    <s v="rock"/>
    <x v="2362"/>
    <d v="2014-04-19T21:04:35"/>
    <s v="music/rock"/>
  </r>
  <r>
    <n v="2363"/>
    <s v="VANS Warped Tour or BUST!"/>
    <s v="We were selected out of 4,000 bands to play on VANS Warped Tour! Amazing opportunity, but touring costs $$$!  We REALLY need your help!"/>
    <n v="5500"/>
    <n v="7206"/>
    <x v="3"/>
    <x v="1"/>
    <x v="0"/>
    <x v="0"/>
    <x v="1"/>
    <b v="0"/>
    <x v="1"/>
    <s v="USD"/>
    <b v="1"/>
    <n v="1372651140"/>
    <n v="1369770292"/>
    <b v="0"/>
    <n v="75"/>
    <b v="1"/>
    <n v="131"/>
    <n v="96.08"/>
    <x v="3"/>
    <s v="rock"/>
    <x v="2363"/>
    <d v="2013-07-01T03:59:00"/>
    <s v="music/rock"/>
  </r>
  <r>
    <n v="2364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x v="0"/>
    <x v="0"/>
    <x v="1"/>
    <b v="0"/>
    <x v="1"/>
    <s v="USD"/>
    <b v="1"/>
    <n v="1337396400"/>
    <n v="1333709958"/>
    <b v="0"/>
    <n v="40"/>
    <b v="1"/>
    <n v="117"/>
    <n v="58.625"/>
    <x v="3"/>
    <s v="rock"/>
    <x v="2364"/>
    <d v="2012-05-19T03:00:00"/>
    <s v="music/rock"/>
  </r>
  <r>
    <n v="2365"/>
    <s v="DESMADRE Full Album + Press Kit"/>
    <s v="An album you can bring home to mom."/>
    <n v="5000"/>
    <n v="5046.5200000000004"/>
    <x v="3"/>
    <x v="1"/>
    <x v="0"/>
    <x v="0"/>
    <x v="1"/>
    <b v="0"/>
    <x v="1"/>
    <s v="USD"/>
    <b v="1"/>
    <n v="1381108918"/>
    <n v="1378516918"/>
    <b v="0"/>
    <n v="46"/>
    <b v="1"/>
    <n v="101"/>
    <n v="109.70695652173914"/>
    <x v="3"/>
    <s v="rock"/>
    <x v="2365"/>
    <d v="2013-10-07T01:21:58"/>
    <s v="music/rock"/>
  </r>
  <r>
    <n v="2366"/>
    <s v="Take 147 - Nothin' to Lose CD Project"/>
    <s v="Take 147 is currently in the process of recording the debut album called, &quot;Nothin' to Lose&quot;."/>
    <n v="2500"/>
    <n v="3045"/>
    <x v="3"/>
    <x v="1"/>
    <x v="0"/>
    <x v="0"/>
    <x v="1"/>
    <b v="0"/>
    <x v="1"/>
    <s v="USD"/>
    <b v="1"/>
    <n v="1398988662"/>
    <n v="1396396662"/>
    <b v="0"/>
    <n v="62"/>
    <b v="1"/>
    <n v="122"/>
    <n v="49.112903225806448"/>
    <x v="3"/>
    <s v="rock"/>
    <x v="2366"/>
    <d v="2014-05-01T23:57:42"/>
    <s v="music/rock"/>
  </r>
  <r>
    <n v="2367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x v="0"/>
    <x v="0"/>
    <x v="1"/>
    <b v="0"/>
    <x v="1"/>
    <s v="USD"/>
    <b v="1"/>
    <n v="1326835985"/>
    <n v="1324243985"/>
    <b v="0"/>
    <n v="61"/>
    <b v="1"/>
    <n v="145"/>
    <n v="47.672131147540981"/>
    <x v="3"/>
    <s v="rock"/>
    <x v="2367"/>
    <d v="2012-01-17T21:33:05"/>
    <s v="music/rock"/>
  </r>
  <r>
    <n v="2368"/>
    <s v="The Waffle Stompers - We'll Never Die"/>
    <s v="The Waffle Stompers need your support to keep doing what we love--go on tour, make music and music videos."/>
    <n v="5000"/>
    <n v="5830.83"/>
    <x v="3"/>
    <x v="1"/>
    <x v="0"/>
    <x v="0"/>
    <x v="1"/>
    <b v="0"/>
    <x v="1"/>
    <s v="USD"/>
    <b v="1"/>
    <n v="1348337956"/>
    <n v="1345745956"/>
    <b v="0"/>
    <n v="96"/>
    <b v="1"/>
    <n v="117"/>
    <n v="60.737812499999997"/>
    <x v="3"/>
    <s v="rock"/>
    <x v="2368"/>
    <d v="2012-09-22T18:19:16"/>
    <s v="music/rock"/>
  </r>
  <r>
    <n v="2369"/>
    <s v="Carl King's New Album: Grand Architects Of The Universe"/>
    <s v="Carl King / Sir Millard Mulch / Dr. Zoltan Ã˜belisk is making a new 45-minute instrumental sci-fi album!"/>
    <n v="10000"/>
    <n v="12041.66"/>
    <x v="3"/>
    <x v="1"/>
    <x v="0"/>
    <x v="0"/>
    <x v="1"/>
    <b v="0"/>
    <x v="1"/>
    <s v="USD"/>
    <b v="1"/>
    <n v="1474694787"/>
    <n v="1472102787"/>
    <b v="0"/>
    <n v="190"/>
    <b v="1"/>
    <n v="120"/>
    <n v="63.37715789473684"/>
    <x v="3"/>
    <s v="metal"/>
    <x v="2369"/>
    <d v="2016-09-24T05:26:27"/>
    <s v="music/metal"/>
  </r>
  <r>
    <n v="2370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x v="0"/>
    <x v="0"/>
    <x v="1"/>
    <b v="0"/>
    <x v="1"/>
    <s v="USD"/>
    <b v="1"/>
    <n v="1415653663"/>
    <n v="1413058063"/>
    <b v="1"/>
    <n v="94"/>
    <b v="1"/>
    <n v="101"/>
    <n v="53.893617021276597"/>
    <x v="3"/>
    <s v="metal"/>
    <x v="2370"/>
    <d v="2014-11-10T21:07:43"/>
    <s v="music/metal"/>
  </r>
  <r>
    <n v="2371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1"/>
    <x v="0"/>
    <x v="0"/>
    <x v="1"/>
    <b v="0"/>
    <x v="2"/>
    <s v="CAD"/>
    <b v="1"/>
    <n v="1381723140"/>
    <n v="1378735983"/>
    <b v="1"/>
    <n v="39"/>
    <b v="1"/>
    <n v="104"/>
    <n v="66.871794871794876"/>
    <x v="3"/>
    <s v="metal"/>
    <x v="2371"/>
    <d v="2013-10-14T03:59:00"/>
    <s v="music/metal"/>
  </r>
  <r>
    <n v="2372"/>
    <s v="The New Album: Dig Deeper"/>
    <s v="Five metal heads dedicated to our passion for music. We believe music is Freedom, Unity &amp; Escape. Join us on our mission to Dig Deeper."/>
    <n v="3000"/>
    <n v="8014"/>
    <x v="3"/>
    <x v="1"/>
    <x v="0"/>
    <x v="0"/>
    <x v="1"/>
    <b v="0"/>
    <x v="1"/>
    <s v="USD"/>
    <b v="1"/>
    <n v="1481184000"/>
    <n v="1479708680"/>
    <b v="0"/>
    <n v="127"/>
    <b v="1"/>
    <n v="267"/>
    <n v="63.102362204724407"/>
    <x v="3"/>
    <s v="metal"/>
    <x v="2372"/>
    <d v="2016-12-08T08:00:00"/>
    <s v="music/metal"/>
  </r>
  <r>
    <n v="2373"/>
    <s v="FROSTBURN - Lords of the Trident's new album!"/>
    <s v="The NEW ALBUM from the MOST METAL BAND ON EARTH is here! (WARNING: May cause melted faces and headbanging-related spinal trauma!)"/>
    <n v="3000"/>
    <n v="5824"/>
    <x v="3"/>
    <x v="1"/>
    <x v="0"/>
    <x v="0"/>
    <x v="1"/>
    <b v="0"/>
    <x v="1"/>
    <s v="USD"/>
    <b v="1"/>
    <n v="1414817940"/>
    <n v="1411489552"/>
    <b v="1"/>
    <n v="159"/>
    <b v="1"/>
    <n v="194"/>
    <n v="36.628930817610062"/>
    <x v="3"/>
    <s v="metal"/>
    <x v="2373"/>
    <d v="2014-11-01T04:59:00"/>
    <s v="music/metal"/>
  </r>
  <r>
    <n v="2374"/>
    <s v="Shadow and Steel: The new album from Master Sword"/>
    <s v="Help Legend of Zelda tribute band Master Sword complete their latest heavy metal album: Shadow and Steel!"/>
    <n v="5000"/>
    <n v="6019.01"/>
    <x v="3"/>
    <x v="1"/>
    <x v="0"/>
    <x v="0"/>
    <x v="1"/>
    <b v="0"/>
    <x v="1"/>
    <s v="USD"/>
    <b v="1"/>
    <n v="1473047940"/>
    <n v="1469595396"/>
    <b v="0"/>
    <n v="177"/>
    <b v="1"/>
    <n v="120"/>
    <n v="34.005706214689269"/>
    <x v="3"/>
    <s v="metal"/>
    <x v="2374"/>
    <d v="2016-09-05T03:59:00"/>
    <s v="music/metal"/>
  </r>
  <r>
    <n v="2375"/>
    <s v="CURVE: The debut album from Miroist needs awesome merch"/>
    <s v="Pre-order and help me fund new merchandise so we can make the album release something amazing."/>
    <n v="1100"/>
    <n v="1342.01"/>
    <x v="3"/>
    <x v="1"/>
    <x v="0"/>
    <x v="0"/>
    <x v="1"/>
    <b v="0"/>
    <x v="3"/>
    <s v="GBP"/>
    <b v="0"/>
    <n v="1394460000"/>
    <n v="1393233855"/>
    <b v="0"/>
    <n v="47"/>
    <b v="1"/>
    <n v="122"/>
    <n v="28.553404255319148"/>
    <x v="3"/>
    <s v="metal"/>
    <x v="2375"/>
    <d v="2014-03-10T14:00:00"/>
    <s v="music/metal"/>
  </r>
  <r>
    <n v="2376"/>
    <s v="CENTROPYMUSIC"/>
    <s v="MUSIC WITH MEANING!  MUSIC THAT MATTERS!!!"/>
    <n v="10"/>
    <n v="10"/>
    <x v="3"/>
    <x v="1"/>
    <x v="0"/>
    <x v="0"/>
    <x v="1"/>
    <b v="0"/>
    <x v="1"/>
    <s v="USD"/>
    <b v="1"/>
    <n v="1436555376"/>
    <n v="1433963376"/>
    <b v="0"/>
    <n v="1"/>
    <b v="1"/>
    <n v="100"/>
    <n v="10"/>
    <x v="3"/>
    <s v="metal"/>
    <x v="2376"/>
    <d v="2015-07-10T19:09:36"/>
    <s v="music/metal"/>
  </r>
  <r>
    <n v="2377"/>
    <s v="God Am"/>
    <s v="God Am, a Grunge/Doom metal band, who have been trying to fund the production of our EP to bring you a unique aural assault."/>
    <n v="300"/>
    <n v="300"/>
    <x v="3"/>
    <x v="1"/>
    <x v="0"/>
    <x v="0"/>
    <x v="1"/>
    <b v="0"/>
    <x v="1"/>
    <s v="USD"/>
    <b v="1"/>
    <n v="1429038033"/>
    <n v="1426446033"/>
    <b v="0"/>
    <n v="16"/>
    <b v="1"/>
    <n v="100"/>
    <n v="18.75"/>
    <x v="3"/>
    <s v="metal"/>
    <x v="2377"/>
    <d v="2015-04-14T19:00:33"/>
    <s v="music/metal"/>
  </r>
  <r>
    <n v="2378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x v="0"/>
    <x v="0"/>
    <x v="1"/>
    <b v="0"/>
    <x v="1"/>
    <s v="USD"/>
    <b v="1"/>
    <n v="1426473264"/>
    <n v="1424057664"/>
    <b v="0"/>
    <n v="115"/>
    <b v="1"/>
    <n v="120"/>
    <n v="41.704347826086959"/>
    <x v="3"/>
    <s v="metal"/>
    <x v="2378"/>
    <d v="2015-03-16T02:34:24"/>
    <s v="music/metal"/>
  </r>
  <r>
    <n v="2379"/>
    <s v="Yet Further: Sioum's Second Full-Length Album"/>
    <s v="Help Chicago-based instrumental group Sioum complete the production of their 2nd full-length album."/>
    <n v="4000"/>
    <n v="6207"/>
    <x v="3"/>
    <x v="1"/>
    <x v="0"/>
    <x v="0"/>
    <x v="1"/>
    <b v="0"/>
    <x v="1"/>
    <s v="USD"/>
    <b v="1"/>
    <n v="1461560340"/>
    <n v="1458762717"/>
    <b v="0"/>
    <n v="133"/>
    <b v="1"/>
    <n v="155"/>
    <n v="46.669172932330824"/>
    <x v="3"/>
    <s v="metal"/>
    <x v="2379"/>
    <d v="2016-04-25T04:59:00"/>
    <s v="music/metal"/>
  </r>
  <r>
    <n v="2380"/>
    <s v="M.F.Crew, 1er Album &quot;First Ride&quot;"/>
    <s v="Salut, nous c'est M.F.Crew, on a besoin de vous pour produire notre premier album &quot;First Ride&quot; ! :)"/>
    <n v="2000"/>
    <n v="2609"/>
    <x v="3"/>
    <x v="1"/>
    <x v="0"/>
    <x v="0"/>
    <x v="1"/>
    <b v="0"/>
    <x v="7"/>
    <s v="EUR"/>
    <b v="0"/>
    <n v="1469994300"/>
    <n v="1464815253"/>
    <b v="0"/>
    <n v="70"/>
    <b v="1"/>
    <n v="130"/>
    <n v="37.271428571428572"/>
    <x v="3"/>
    <s v="metal"/>
    <x v="2380"/>
    <d v="2016-07-31T19:45:00"/>
    <s v="music/metal"/>
  </r>
  <r>
    <n v="2381"/>
    <s v="Covers Album - Limited Vinyl Pressing"/>
    <s v="Limited edition 2x12&quot; vinyl pressing of our latest album &quot;Who Do You Think We Are?&quot;"/>
    <n v="3500"/>
    <n v="3674"/>
    <x v="3"/>
    <x v="1"/>
    <x v="0"/>
    <x v="0"/>
    <x v="1"/>
    <b v="0"/>
    <x v="1"/>
    <s v="USD"/>
    <b v="1"/>
    <n v="1477342800"/>
    <n v="1476386395"/>
    <b v="0"/>
    <n v="62"/>
    <b v="1"/>
    <n v="105"/>
    <n v="59.258064516129032"/>
    <x v="3"/>
    <s v="metal"/>
    <x v="2381"/>
    <d v="2016-10-24T21:00:00"/>
    <s v="music/metal"/>
  </r>
  <r>
    <n v="2382"/>
    <s v="sloggoth"/>
    <s v="Help release a CD of sloggoth's first album &quot;sloggoth&quot;.  All contributors of $5 or more get a CD when the goal is met!"/>
    <n v="300"/>
    <n v="300"/>
    <x v="3"/>
    <x v="1"/>
    <x v="0"/>
    <x v="0"/>
    <x v="1"/>
    <b v="0"/>
    <x v="1"/>
    <s v="USD"/>
    <b v="1"/>
    <n v="1424116709"/>
    <n v="1421524709"/>
    <b v="0"/>
    <n v="10"/>
    <b v="1"/>
    <n v="100"/>
    <n v="30"/>
    <x v="3"/>
    <s v="metal"/>
    <x v="2382"/>
    <d v="2015-02-16T19:58:29"/>
    <s v="music/metal"/>
  </r>
  <r>
    <n v="2383"/>
    <s v="Westfield Massacre - Sophomore Album &amp; Tour"/>
    <s v="Writing and Recording Sophomore record, and funding Tour to support Spring 2017 album release."/>
    <n v="27800"/>
    <n v="32865.300000000003"/>
    <x v="3"/>
    <x v="1"/>
    <x v="0"/>
    <x v="0"/>
    <x v="1"/>
    <b v="0"/>
    <x v="1"/>
    <s v="USD"/>
    <b v="1"/>
    <n v="1482901546"/>
    <n v="1480309546"/>
    <b v="0"/>
    <n v="499"/>
    <b v="1"/>
    <n v="118"/>
    <n v="65.8623246492986"/>
    <x v="3"/>
    <s v="metal"/>
    <x v="2383"/>
    <d v="2016-12-28T05:05:46"/>
    <s v="music/metal"/>
  </r>
  <r>
    <n v="2384"/>
    <s v="AtteroTerra's Sophomore Album - Pray for Apocalypse"/>
    <s v="AtteroTerra's &quot;Pray for Apocalypse&quot; is fully completed, and only being held up by funding."/>
    <n v="1450"/>
    <n v="1500"/>
    <x v="3"/>
    <x v="1"/>
    <x v="0"/>
    <x v="0"/>
    <x v="1"/>
    <b v="0"/>
    <x v="1"/>
    <s v="USD"/>
    <b v="1"/>
    <n v="1469329217"/>
    <n v="1466737217"/>
    <b v="0"/>
    <n v="47"/>
    <b v="1"/>
    <n v="103"/>
    <n v="31.914893617021278"/>
    <x v="3"/>
    <s v="metal"/>
    <x v="2384"/>
    <d v="2016-07-24T03:00:17"/>
    <s v="music/metal"/>
  </r>
  <r>
    <n v="2385"/>
    <s v="POWERHEAD - Wir wollen ins Studio!!!"/>
    <s v="Wir, die Heavy/Thrash Band &quot;Powerhead&quot; wollen ins Studio und eine Promo CD aufnehmen. Songs haben wir, Geld nicht ;-) ... und los!! :-)"/>
    <n v="250"/>
    <n v="545"/>
    <x v="3"/>
    <x v="1"/>
    <x v="0"/>
    <x v="0"/>
    <x v="1"/>
    <b v="0"/>
    <x v="11"/>
    <s v="EUR"/>
    <b v="0"/>
    <n v="1477422000"/>
    <n v="1472282956"/>
    <b v="0"/>
    <n v="28"/>
    <b v="1"/>
    <n v="218"/>
    <n v="19.464285714285715"/>
    <x v="3"/>
    <s v="metal"/>
    <x v="2385"/>
    <d v="2016-10-25T19:00:00"/>
    <s v="music/metal"/>
  </r>
  <r>
    <n v="2386"/>
    <s v="A Reason To Breathe - DEBUT ALBUM"/>
    <s v="Modern Post-Hardcore/Electro music (Hardstyle, EDM, Trap, Dubstep, Dembow, House)."/>
    <n v="1200"/>
    <n v="1200"/>
    <x v="3"/>
    <x v="1"/>
    <x v="0"/>
    <x v="0"/>
    <x v="1"/>
    <b v="0"/>
    <x v="14"/>
    <s v="EUR"/>
    <b v="0"/>
    <n v="1448463431"/>
    <n v="1444831031"/>
    <b v="0"/>
    <n v="24"/>
    <b v="1"/>
    <n v="100"/>
    <n v="50"/>
    <x v="3"/>
    <s v="metal"/>
    <x v="2386"/>
    <d v="2015-11-25T14:57:11"/>
    <s v="music/metal"/>
  </r>
  <r>
    <n v="2387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x v="0"/>
    <x v="0"/>
    <x v="1"/>
    <b v="0"/>
    <x v="3"/>
    <s v="GBP"/>
    <b v="0"/>
    <n v="1429138740"/>
    <n v="1426528418"/>
    <b v="0"/>
    <n v="76"/>
    <b v="1"/>
    <n v="144"/>
    <n v="22.737763157894737"/>
    <x v="3"/>
    <s v="metal"/>
    <x v="2387"/>
    <d v="2015-04-15T22:59:00"/>
    <s v="music/metal"/>
  </r>
  <r>
    <n v="2388"/>
    <s v="Rise With Us Campaign"/>
    <s v="We are heading to the studio to create our second album and we want you to be right there with us!"/>
    <n v="4000"/>
    <n v="4187"/>
    <x v="3"/>
    <x v="1"/>
    <x v="0"/>
    <x v="0"/>
    <x v="1"/>
    <b v="0"/>
    <x v="1"/>
    <s v="USD"/>
    <b v="1"/>
    <n v="1433376000"/>
    <n v="1430768468"/>
    <b v="0"/>
    <n v="98"/>
    <b v="1"/>
    <n v="105"/>
    <n v="42.724489795918366"/>
    <x v="3"/>
    <s v="metal"/>
    <x v="2388"/>
    <d v="2015-06-04T00:00:00"/>
    <s v="music/metal"/>
  </r>
  <r>
    <n v="2389"/>
    <s v="Sleepwreck - Disasterpiece EP (Jump Drives!)"/>
    <s v="I've got an awesome new batch of tracks that I think you're going to Love. CDs? So 1990! I present to you... SLEEPWRECK JUMP DRIVES!"/>
    <n v="1550"/>
    <n v="3186"/>
    <x v="3"/>
    <x v="1"/>
    <x v="0"/>
    <x v="0"/>
    <x v="1"/>
    <b v="0"/>
    <x v="2"/>
    <s v="CAD"/>
    <b v="1"/>
    <n v="1433206020"/>
    <n v="1430617209"/>
    <b v="0"/>
    <n v="30"/>
    <b v="1"/>
    <n v="206"/>
    <n v="106.2"/>
    <x v="3"/>
    <s v="electronic music"/>
    <x v="2389"/>
    <d v="2015-06-02T00:47:00"/>
    <s v="music/electronic music"/>
  </r>
  <r>
    <n v="2390"/>
    <s v="Rick and Morty Album &amp; Music Video"/>
    <s v="Rick and Morty concept album written by Allie Goertz + music video directed by Paul B. Cummings!"/>
    <n v="3000"/>
    <n v="10554.11"/>
    <x v="3"/>
    <x v="1"/>
    <x v="0"/>
    <x v="0"/>
    <x v="1"/>
    <b v="0"/>
    <x v="1"/>
    <s v="USD"/>
    <b v="1"/>
    <n v="1445054400"/>
    <n v="1443074571"/>
    <b v="1"/>
    <n v="478"/>
    <b v="1"/>
    <n v="352"/>
    <n v="22.079728033472804"/>
    <x v="3"/>
    <s v="electronic music"/>
    <x v="2390"/>
    <d v="2015-10-17T04:00:00"/>
    <s v="music/electronic music"/>
  </r>
  <r>
    <n v="2391"/>
    <s v="Sammy Bananas - Bootlegs Vol. 2!!"/>
    <s v="Help get four new bootlegs onto vinyl in the second installment of my series!"/>
    <n v="2000"/>
    <n v="2298"/>
    <x v="3"/>
    <x v="1"/>
    <x v="0"/>
    <x v="0"/>
    <x v="1"/>
    <b v="0"/>
    <x v="1"/>
    <s v="USD"/>
    <b v="1"/>
    <n v="1431876677"/>
    <n v="1429284677"/>
    <b v="1"/>
    <n v="74"/>
    <b v="1"/>
    <n v="115"/>
    <n v="31.054054054054053"/>
    <x v="3"/>
    <s v="electronic music"/>
    <x v="2391"/>
    <d v="2015-05-17T15:31:17"/>
    <s v="music/electronic music"/>
  </r>
  <r>
    <n v="2392"/>
    <s v="'Pathfinder' - a High Five Spaceship album"/>
    <s v="A collaborative, electronic journey helmed by producer Christopher Bingham and guitarist Carlos Montero."/>
    <n v="2000"/>
    <n v="4743"/>
    <x v="3"/>
    <x v="1"/>
    <x v="0"/>
    <x v="0"/>
    <x v="1"/>
    <b v="0"/>
    <x v="3"/>
    <s v="GBP"/>
    <b v="0"/>
    <n v="1434837861"/>
    <n v="1432245861"/>
    <b v="0"/>
    <n v="131"/>
    <b v="1"/>
    <n v="237"/>
    <n v="36.206106870229007"/>
    <x v="3"/>
    <s v="electronic music"/>
    <x v="2392"/>
    <d v="2015-06-20T22:04:21"/>
    <s v="music/electronic music"/>
  </r>
  <r>
    <n v="2393"/>
    <s v="The Last Art Fact Album Ever"/>
    <s v="Art Fact is a legendary Swedish synth pop act from the 80's. This album will contain updated remakes of their greatest songs."/>
    <n v="20000"/>
    <n v="23727.55"/>
    <x v="3"/>
    <x v="1"/>
    <x v="0"/>
    <x v="0"/>
    <x v="1"/>
    <b v="0"/>
    <x v="10"/>
    <s v="SEK"/>
    <b v="1"/>
    <n v="1454248563"/>
    <n v="1451656563"/>
    <b v="1"/>
    <n v="61"/>
    <b v="1"/>
    <n v="119"/>
    <n v="388.9762295081967"/>
    <x v="3"/>
    <s v="electronic music"/>
    <x v="2393"/>
    <d v="2016-01-31T13:56:03"/>
    <s v="music/electronic music"/>
  </r>
  <r>
    <n v="2394"/>
    <s v="[NUREN] The New Renaissance"/>
    <s v="Jake Kaufman and Jessie Seely present THE WORLD'S FIRST VIRTUAL REALITY ROCK OPERA."/>
    <n v="70000"/>
    <n v="76949.820000000007"/>
    <x v="3"/>
    <x v="1"/>
    <x v="0"/>
    <x v="0"/>
    <x v="1"/>
    <b v="0"/>
    <x v="1"/>
    <s v="USD"/>
    <b v="1"/>
    <n v="1426532437"/>
    <n v="1423944037"/>
    <b v="1"/>
    <n v="1071"/>
    <b v="1"/>
    <n v="110"/>
    <n v="71.848571428571432"/>
    <x v="3"/>
    <s v="electronic music"/>
    <x v="2394"/>
    <d v="2015-03-16T19:00:37"/>
    <s v="music/electronic music"/>
  </r>
  <r>
    <n v="2395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x v="0"/>
    <x v="0"/>
    <x v="1"/>
    <b v="0"/>
    <x v="3"/>
    <s v="GBP"/>
    <b v="0"/>
    <n v="1459414016"/>
    <n v="1456480016"/>
    <b v="1"/>
    <n v="122"/>
    <b v="1"/>
    <n v="100"/>
    <n v="57.381803278688523"/>
    <x v="3"/>
    <s v="electronic music"/>
    <x v="2395"/>
    <d v="2016-03-31T08:46:56"/>
    <s v="music/electronic music"/>
  </r>
  <r>
    <n v="2396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x v="0"/>
    <x v="0"/>
    <x v="1"/>
    <b v="0"/>
    <x v="1"/>
    <s v="USD"/>
    <b v="1"/>
    <n v="1414025347"/>
    <n v="1411433347"/>
    <b v="1"/>
    <n v="111"/>
    <b v="1"/>
    <n v="103"/>
    <n v="69.666666666666671"/>
    <x v="3"/>
    <s v="electronic music"/>
    <x v="2396"/>
    <d v="2014-10-23T00:49:07"/>
    <s v="music/electronic music"/>
  </r>
  <r>
    <n v="2397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x v="0"/>
    <x v="0"/>
    <x v="1"/>
    <b v="0"/>
    <x v="3"/>
    <s v="GBP"/>
    <b v="0"/>
    <n v="1488830400"/>
    <n v="1484924605"/>
    <b v="1"/>
    <n v="255"/>
    <b v="1"/>
    <n v="117"/>
    <n v="45.988235294117644"/>
    <x v="3"/>
    <s v="electronic music"/>
    <x v="2397"/>
    <d v="2017-03-06T20:00:00"/>
    <s v="music/electronic music"/>
  </r>
  <r>
    <n v="2398"/>
    <s v="StrobeHouse presents Valborg 2015"/>
    <s v="We want to recreate last years massive Valborgparty in Lund but this time even bigger!"/>
    <n v="10000"/>
    <n v="11176"/>
    <x v="3"/>
    <x v="1"/>
    <x v="0"/>
    <x v="0"/>
    <x v="1"/>
    <b v="0"/>
    <x v="10"/>
    <s v="SEK"/>
    <b v="1"/>
    <n v="1428184740"/>
    <n v="1423501507"/>
    <b v="0"/>
    <n v="141"/>
    <b v="1"/>
    <n v="112"/>
    <n v="79.262411347517727"/>
    <x v="3"/>
    <s v="electronic music"/>
    <x v="2398"/>
    <d v="2015-04-04T21:59:00"/>
    <s v="music/electronic music"/>
  </r>
  <r>
    <n v="2399"/>
    <s v="The Gothsicles - I FEEL SICLE"/>
    <s v="Help fund the latest Gothsicles mega-album, I FEEL SICLE!"/>
    <n v="2000"/>
    <n v="6842"/>
    <x v="3"/>
    <x v="1"/>
    <x v="0"/>
    <x v="0"/>
    <x v="1"/>
    <b v="0"/>
    <x v="1"/>
    <s v="USD"/>
    <b v="1"/>
    <n v="1473680149"/>
    <n v="1472470549"/>
    <b v="0"/>
    <n v="159"/>
    <b v="1"/>
    <n v="342"/>
    <n v="43.031446540880502"/>
    <x v="3"/>
    <s v="electronic music"/>
    <x v="2399"/>
    <d v="2016-09-12T11:35:49"/>
    <s v="music/electronic music"/>
  </r>
  <r>
    <n v="2400"/>
    <s v="Liquid Diet's Double Life"/>
    <s v="Liquid Diet needs your support to release our new full-length album! Help us create electrifying music videos to showcase our singles!"/>
    <n v="10000"/>
    <n v="10740"/>
    <x v="3"/>
    <x v="1"/>
    <x v="0"/>
    <x v="0"/>
    <x v="1"/>
    <b v="0"/>
    <x v="1"/>
    <s v="USD"/>
    <b v="1"/>
    <n v="1450290010"/>
    <n v="1447698010"/>
    <b v="0"/>
    <n v="99"/>
    <b v="1"/>
    <n v="107"/>
    <n v="108.48484848484848"/>
    <x v="3"/>
    <s v="electronic music"/>
    <x v="2400"/>
    <d v="2015-12-16T18:20:10"/>
    <s v="music/electronic music"/>
  </r>
  <r>
    <n v="2401"/>
    <s v="Phantom Ship / Coastal (Album Preorder)"/>
    <s v="Ideal for living rooms and open spaces."/>
    <n v="5400"/>
    <n v="5858.84"/>
    <x v="3"/>
    <x v="1"/>
    <x v="0"/>
    <x v="0"/>
    <x v="1"/>
    <b v="0"/>
    <x v="1"/>
    <s v="USD"/>
    <b v="1"/>
    <n v="1466697625"/>
    <n v="1464105625"/>
    <b v="0"/>
    <n v="96"/>
    <b v="1"/>
    <n v="108"/>
    <n v="61.029583333333335"/>
    <x v="3"/>
    <s v="electronic music"/>
    <x v="2401"/>
    <d v="2016-06-23T16:00:25"/>
    <s v="music/electronic music"/>
  </r>
  <r>
    <n v="2402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x v="0"/>
    <x v="0"/>
    <x v="1"/>
    <b v="0"/>
    <x v="3"/>
    <s v="GBP"/>
    <b v="0"/>
    <n v="1481564080"/>
    <n v="1479144880"/>
    <b v="0"/>
    <n v="27"/>
    <b v="1"/>
    <n v="103"/>
    <n v="50.592592592592595"/>
    <x v="3"/>
    <s v="electronic music"/>
    <x v="2402"/>
    <d v="2016-12-12T17:34:40"/>
    <s v="music/electronic music"/>
  </r>
  <r>
    <n v="2403"/>
    <s v="American Pixels - a Game Music Tribute Album by Mazedude"/>
    <s v="Mazedude presents an arranged album of game music, honoring American composers and featuring several guest performers"/>
    <n v="5000"/>
    <n v="6500.09"/>
    <x v="3"/>
    <x v="1"/>
    <x v="0"/>
    <x v="0"/>
    <x v="1"/>
    <b v="0"/>
    <x v="1"/>
    <s v="USD"/>
    <b v="1"/>
    <n v="1470369540"/>
    <n v="1467604804"/>
    <b v="0"/>
    <n v="166"/>
    <b v="1"/>
    <n v="130"/>
    <n v="39.157168674698795"/>
    <x v="3"/>
    <s v="electronic music"/>
    <x v="2403"/>
    <d v="2016-08-05T03:59:00"/>
    <s v="music/electronic music"/>
  </r>
  <r>
    <n v="2404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x v="0"/>
    <x v="0"/>
    <x v="1"/>
    <b v="0"/>
    <x v="1"/>
    <s v="USD"/>
    <b v="1"/>
    <n v="1423668220"/>
    <n v="1421076220"/>
    <b v="0"/>
    <n v="76"/>
    <b v="1"/>
    <n v="108"/>
    <n v="65.15789473684211"/>
    <x v="3"/>
    <s v="electronic music"/>
    <x v="2404"/>
    <d v="2015-02-11T15:23:40"/>
    <s v="music/electronic music"/>
  </r>
  <r>
    <n v="2405"/>
    <s v="Bring Kyrstyn's Album to Life!"/>
    <s v="Help this Soulful &amp; Cinematic Glitch-Pop Songwriter Bring her Music to the World!  (And your Ears:)"/>
    <n v="4500"/>
    <n v="5056.22"/>
    <x v="3"/>
    <x v="1"/>
    <x v="0"/>
    <x v="0"/>
    <x v="1"/>
    <b v="0"/>
    <x v="1"/>
    <s v="USD"/>
    <b v="1"/>
    <n v="1357545600"/>
    <n v="1354790790"/>
    <b v="0"/>
    <n v="211"/>
    <b v="1"/>
    <n v="112"/>
    <n v="23.963127962085309"/>
    <x v="3"/>
    <s v="electronic music"/>
    <x v="2405"/>
    <d v="2013-01-07T08:00:00"/>
    <s v="music/electronic music"/>
  </r>
  <r>
    <n v="2406"/>
    <s v="Lemonymous 10th Anniversary Album Re-Release"/>
    <s v="A Special 10th Anniversary Re-Release of Ender Bowen's third album, LEMONYMOUS, with a companion CD of alternate takes and remixes."/>
    <n v="1000"/>
    <n v="1021"/>
    <x v="3"/>
    <x v="1"/>
    <x v="0"/>
    <x v="0"/>
    <x v="1"/>
    <b v="0"/>
    <x v="1"/>
    <s v="USD"/>
    <b v="1"/>
    <n v="1431925200"/>
    <n v="1429991062"/>
    <b v="0"/>
    <n v="21"/>
    <b v="1"/>
    <n v="102"/>
    <n v="48.61904761904762"/>
    <x v="3"/>
    <s v="electronic music"/>
    <x v="2406"/>
    <d v="2015-05-18T05:00:00"/>
    <s v="music/electronic music"/>
  </r>
  <r>
    <n v="2407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x v="0"/>
    <x v="0"/>
    <x v="1"/>
    <b v="0"/>
    <x v="1"/>
    <s v="USD"/>
    <b v="1"/>
    <n v="1458362023"/>
    <n v="1455773623"/>
    <b v="0"/>
    <n v="61"/>
    <b v="1"/>
    <n v="145"/>
    <n v="35.73770491803279"/>
    <x v="3"/>
    <s v="electronic music"/>
    <x v="2407"/>
    <d v="2016-03-19T04:33:43"/>
    <s v="music/electronic music"/>
  </r>
  <r>
    <n v="2408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x v="0"/>
    <x v="0"/>
    <x v="1"/>
    <b v="0"/>
    <x v="1"/>
    <s v="USD"/>
    <b v="1"/>
    <n v="1481615940"/>
    <n v="1479436646"/>
    <b v="0"/>
    <n v="30"/>
    <b v="1"/>
    <n v="128"/>
    <n v="21.366666666666667"/>
    <x v="3"/>
    <s v="electronic music"/>
    <x v="2408"/>
    <d v="2016-12-13T07:59:00"/>
    <s v="music/electronic music"/>
  </r>
  <r>
    <n v="2409"/>
    <s v="2016/2017 Cyclocross Album"/>
    <s v="This coffee table album is the chronicle of the 2016/2017 cyclocross season, the latest edition of the renowned cyclephotos books."/>
    <n v="22000"/>
    <n v="23086"/>
    <x v="3"/>
    <x v="1"/>
    <x v="0"/>
    <x v="0"/>
    <x v="1"/>
    <b v="0"/>
    <x v="3"/>
    <s v="GBP"/>
    <b v="0"/>
    <n v="1486391011"/>
    <n v="1483712611"/>
    <b v="0"/>
    <n v="375"/>
    <b v="1"/>
    <n v="105"/>
    <n v="61.562666666666665"/>
    <x v="8"/>
    <s v="photobooks"/>
    <x v="2409"/>
    <d v="2017-02-06T14:23:31"/>
    <s v="photography/photobooks"/>
  </r>
  <r>
    <n v="2410"/>
    <s v="Katrina  Reflections"/>
    <s v="A photo exhibition and book showcasing images and stories of our time in New Orleans, commemorating Katrinaâ€™s ten year anniversary."/>
    <n v="12500"/>
    <n v="13180"/>
    <x v="3"/>
    <x v="1"/>
    <x v="0"/>
    <x v="0"/>
    <x v="1"/>
    <b v="0"/>
    <x v="1"/>
    <s v="USD"/>
    <b v="1"/>
    <n v="1433736000"/>
    <n v="1430945149"/>
    <b v="0"/>
    <n v="111"/>
    <b v="1"/>
    <n v="105"/>
    <n v="118.73873873873873"/>
    <x v="8"/>
    <s v="photobooks"/>
    <x v="2410"/>
    <d v="2015-06-08T04:00:00"/>
    <s v="photography/photobooks"/>
  </r>
  <r>
    <n v="2411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x v="0"/>
    <x v="0"/>
    <x v="1"/>
    <b v="0"/>
    <x v="3"/>
    <s v="GBP"/>
    <b v="0"/>
    <n v="1433198520"/>
    <n v="1430340195"/>
    <b v="0"/>
    <n v="123"/>
    <b v="1"/>
    <n v="107"/>
    <n v="65.081300813008127"/>
    <x v="8"/>
    <s v="photobooks"/>
    <x v="2411"/>
    <d v="2015-06-01T22:42:00"/>
    <s v="photography/photobooks"/>
  </r>
  <r>
    <n v="2412"/>
    <s v="&quot;SUNDANCERS: The Men of Utah&quot;"/>
    <s v="A gorgeous monograph of sensual imagery featuring the men of Utah, shot against the incredible expanses of land they call their own."/>
    <n v="8750"/>
    <n v="9111"/>
    <x v="3"/>
    <x v="1"/>
    <x v="0"/>
    <x v="0"/>
    <x v="1"/>
    <b v="0"/>
    <x v="1"/>
    <s v="USD"/>
    <b v="1"/>
    <n v="1431885600"/>
    <n v="1429133323"/>
    <b v="0"/>
    <n v="70"/>
    <b v="1"/>
    <n v="104"/>
    <n v="130.15714285714284"/>
    <x v="8"/>
    <s v="photobooks"/>
    <x v="2412"/>
    <d v="2015-05-17T18:00:00"/>
    <s v="photography/photobooks"/>
  </r>
  <r>
    <n v="2413"/>
    <s v="Because Dance."/>
    <s v="A photobook of young dancers and their inspiring stories, photographed in beautiful and unique locations."/>
    <n v="2000"/>
    <n v="3211"/>
    <x v="3"/>
    <x v="1"/>
    <x v="0"/>
    <x v="0"/>
    <x v="1"/>
    <b v="0"/>
    <x v="2"/>
    <s v="CAD"/>
    <b v="1"/>
    <n v="1482943740"/>
    <n v="1481129340"/>
    <b v="0"/>
    <n v="85"/>
    <b v="1"/>
    <n v="161"/>
    <n v="37.776470588235291"/>
    <x v="8"/>
    <s v="photobooks"/>
    <x v="2413"/>
    <d v="2016-12-28T16:49:00"/>
    <s v="photography/photobooks"/>
  </r>
  <r>
    <n v="2414"/>
    <s v="Road Ramblers"/>
    <s v="A couple of experienced road trippers setting out for the big one. Six months traveling in a converted bus with a book at the end."/>
    <n v="9000"/>
    <n v="9700"/>
    <x v="3"/>
    <x v="1"/>
    <x v="0"/>
    <x v="0"/>
    <x v="1"/>
    <b v="0"/>
    <x v="1"/>
    <s v="USD"/>
    <b v="1"/>
    <n v="1467242995"/>
    <n v="1465428595"/>
    <b v="0"/>
    <n v="86"/>
    <b v="1"/>
    <n v="108"/>
    <n v="112.79069767441861"/>
    <x v="8"/>
    <s v="photobooks"/>
    <x v="2414"/>
    <d v="2016-06-29T23:29:55"/>
    <s v="photography/photobooks"/>
  </r>
  <r>
    <n v="2415"/>
    <s v="The Reality Of Chronic Illness - The Book"/>
    <s v="A pairing of self portraiture and writing to shed light on the reality of life with chronic illness."/>
    <n v="500"/>
    <n v="675"/>
    <x v="3"/>
    <x v="1"/>
    <x v="0"/>
    <x v="0"/>
    <x v="1"/>
    <b v="0"/>
    <x v="1"/>
    <s v="USD"/>
    <b v="1"/>
    <n v="1409500725"/>
    <n v="1406908725"/>
    <b v="0"/>
    <n v="13"/>
    <b v="1"/>
    <n v="135"/>
    <n v="51.92307692307692"/>
    <x v="8"/>
    <s v="photobooks"/>
    <x v="2415"/>
    <d v="2014-08-31T15:58:45"/>
    <s v="photography/photobooks"/>
  </r>
  <r>
    <n v="2416"/>
    <s v="Good Morning Japan"/>
    <s v="A photo journal capturing 30 days of sweetness in Kyoto, Tokyo, and more. Join me to see the cutest &amp; prettiest images of Japan :)"/>
    <n v="2700"/>
    <n v="2945"/>
    <x v="3"/>
    <x v="1"/>
    <x v="0"/>
    <x v="0"/>
    <x v="1"/>
    <b v="0"/>
    <x v="1"/>
    <s v="USD"/>
    <b v="1"/>
    <n v="1458480560"/>
    <n v="1455892160"/>
    <b v="0"/>
    <n v="33"/>
    <b v="1"/>
    <n v="109"/>
    <n v="89.242424242424249"/>
    <x v="8"/>
    <s v="photobooks"/>
    <x v="2416"/>
    <d v="2016-03-20T13:29:20"/>
    <s v="photography/photobooks"/>
  </r>
  <r>
    <n v="2417"/>
    <s v="Other Worlds - A Make 100 Project"/>
    <s v="A macro landscape photography art book &amp; limited edition prints. A Make 100 project."/>
    <n v="100"/>
    <n v="290"/>
    <x v="3"/>
    <x v="1"/>
    <x v="0"/>
    <x v="0"/>
    <x v="1"/>
    <b v="0"/>
    <x v="3"/>
    <s v="GBP"/>
    <b v="0"/>
    <n v="1486814978"/>
    <n v="1484222978"/>
    <b v="0"/>
    <n v="15"/>
    <b v="1"/>
    <n v="290"/>
    <n v="19.333333333333332"/>
    <x v="8"/>
    <s v="photobooks"/>
    <x v="2417"/>
    <d v="2017-02-11T12:09:38"/>
    <s v="photography/photobooks"/>
  </r>
  <r>
    <n v="2418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x v="0"/>
    <x v="0"/>
    <x v="1"/>
    <b v="0"/>
    <x v="1"/>
    <s v="USD"/>
    <b v="1"/>
    <n v="1460223453"/>
    <n v="1455043053"/>
    <b v="0"/>
    <n v="273"/>
    <b v="1"/>
    <n v="104"/>
    <n v="79.967032967032964"/>
    <x v="8"/>
    <s v="photobooks"/>
    <x v="2418"/>
    <d v="2016-04-09T17:37:33"/>
    <s v="photography/photobooks"/>
  </r>
  <r>
    <n v="2419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"/>
    <x v="0"/>
    <x v="0"/>
    <x v="1"/>
    <b v="0"/>
    <x v="15"/>
    <s v="EUR"/>
    <b v="0"/>
    <n v="1428493379"/>
    <n v="1425901379"/>
    <b v="0"/>
    <n v="714"/>
    <b v="1"/>
    <n v="322"/>
    <n v="56.414565826330531"/>
    <x v="8"/>
    <s v="photobooks"/>
    <x v="2419"/>
    <d v="2015-04-08T11:42:59"/>
    <s v="photography/photobooks"/>
  </r>
  <r>
    <n v="2420"/>
    <s v="CALAMITA/Ã€ project"/>
    <s v="CALAMITA/Ã€ is a tool for investigating the contemporary Vajont and the topic of catastrophes in general._x000a_Â«CHE IDDIO CE LA MANDI BUONAÂ»"/>
    <n v="10000"/>
    <n v="13500"/>
    <x v="3"/>
    <x v="1"/>
    <x v="0"/>
    <x v="0"/>
    <x v="1"/>
    <b v="0"/>
    <x v="8"/>
    <s v="EUR"/>
    <b v="0"/>
    <n v="1450602000"/>
    <n v="1445415653"/>
    <b v="0"/>
    <n v="170"/>
    <b v="1"/>
    <n v="135"/>
    <n v="79.411764705882348"/>
    <x v="8"/>
    <s v="photobooks"/>
    <x v="2420"/>
    <d v="2015-12-20T09:00:00"/>
    <s v="photography/photobooks"/>
  </r>
  <r>
    <n v="2421"/>
    <s v="NAKED IBIZA - A Large Scale Photography Book by Dylan Rosser"/>
    <s v="A book of male nudes photographed on location in Ibiza over the last 4 years."/>
    <n v="14500"/>
    <n v="39137"/>
    <x v="3"/>
    <x v="1"/>
    <x v="0"/>
    <x v="0"/>
    <x v="1"/>
    <b v="0"/>
    <x v="3"/>
    <s v="GBP"/>
    <b v="0"/>
    <n v="1450467539"/>
    <n v="1447875539"/>
    <b v="0"/>
    <n v="512"/>
    <b v="1"/>
    <n v="270"/>
    <n v="76.439453125"/>
    <x v="8"/>
    <s v="photobooks"/>
    <x v="2421"/>
    <d v="2015-12-18T19:38:59"/>
    <s v="photography/photobooks"/>
  </r>
  <r>
    <n v="2422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x v="0"/>
    <x v="0"/>
    <x v="1"/>
    <b v="0"/>
    <x v="1"/>
    <s v="USD"/>
    <b v="1"/>
    <n v="1465797540"/>
    <n v="1463155034"/>
    <b v="0"/>
    <n v="314"/>
    <b v="1"/>
    <n v="253"/>
    <n v="121"/>
    <x v="8"/>
    <s v="photobooks"/>
    <x v="2422"/>
    <d v="2016-06-13T05:59:00"/>
    <s v="photography/photobooks"/>
  </r>
  <r>
    <n v="2423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x v="0"/>
    <x v="0"/>
    <x v="1"/>
    <b v="0"/>
    <x v="1"/>
    <s v="USD"/>
    <b v="1"/>
    <n v="1451530800"/>
    <n v="1448463086"/>
    <b v="0"/>
    <n v="167"/>
    <b v="1"/>
    <n v="261"/>
    <n v="54.616766467065865"/>
    <x v="8"/>
    <s v="photobooks"/>
    <x v="2423"/>
    <d v="2015-12-31T03:00:00"/>
    <s v="photography/photobooks"/>
  </r>
  <r>
    <n v="2424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x v="0"/>
    <x v="0"/>
    <x v="1"/>
    <b v="0"/>
    <x v="3"/>
    <s v="GBP"/>
    <b v="0"/>
    <n v="1436380200"/>
    <n v="1433615400"/>
    <b v="0"/>
    <n v="9"/>
    <b v="1"/>
    <n v="101"/>
    <n v="299.22222222222223"/>
    <x v="8"/>
    <s v="photobooks"/>
    <x v="2424"/>
    <d v="2015-07-08T18:30:00"/>
    <s v="photography/photobooks"/>
  </r>
  <r>
    <n v="2425"/>
    <s v="Modern Nomads"/>
    <s v="Modern Nomads Journal is an 88 page magazine style publication containing photo stories about Somalis in the Horn of Africa."/>
    <n v="4800"/>
    <n v="6029"/>
    <x v="3"/>
    <x v="1"/>
    <x v="0"/>
    <x v="0"/>
    <x v="1"/>
    <b v="0"/>
    <x v="1"/>
    <s v="USD"/>
    <b v="1"/>
    <n v="1429183656"/>
    <n v="1427369256"/>
    <b v="0"/>
    <n v="103"/>
    <b v="1"/>
    <n v="126"/>
    <n v="58.533980582524272"/>
    <x v="8"/>
    <s v="photobooks"/>
    <x v="2425"/>
    <d v="2015-04-16T11:27:36"/>
    <s v="photography/photobooks"/>
  </r>
  <r>
    <n v="2426"/>
    <s v="Invisible People of Belarus"/>
    <s v="Documentary book about the lives of disabled people and Chernobyl victims living in governmental institutions called Internats"/>
    <n v="6000"/>
    <n v="6146.27"/>
    <x v="3"/>
    <x v="1"/>
    <x v="0"/>
    <x v="0"/>
    <x v="1"/>
    <b v="0"/>
    <x v="3"/>
    <s v="GBP"/>
    <b v="0"/>
    <n v="1468593246"/>
    <n v="1466001246"/>
    <b v="0"/>
    <n v="111"/>
    <b v="1"/>
    <n v="102"/>
    <n v="55.371801801801809"/>
    <x v="8"/>
    <s v="photobooks"/>
    <x v="2426"/>
    <d v="2016-07-15T14:34:06"/>
    <s v="photography/photobooks"/>
  </r>
  <r>
    <n v="2427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1"/>
    <x v="0"/>
    <x v="0"/>
    <x v="1"/>
    <b v="0"/>
    <x v="5"/>
    <s v="AUD"/>
    <b v="1"/>
    <n v="1435388154"/>
    <n v="1432796154"/>
    <b v="0"/>
    <n v="271"/>
    <b v="1"/>
    <n v="199"/>
    <n v="183.80442804428046"/>
    <x v="8"/>
    <s v="photobooks"/>
    <x v="2427"/>
    <d v="2015-06-27T06:55:54"/>
    <s v="photography/photobooks"/>
  </r>
  <r>
    <n v="2428"/>
    <s v="reAPPEARANCES   a limited edition photography book"/>
    <s v="reAPPEARANCES is a series of photographs shot with a digital toy camera, a visual and cultural journey through appearances."/>
    <n v="16300"/>
    <n v="16700"/>
    <x v="3"/>
    <x v="1"/>
    <x v="0"/>
    <x v="0"/>
    <x v="1"/>
    <b v="0"/>
    <x v="1"/>
    <s v="USD"/>
    <b v="1"/>
    <n v="1433083527"/>
    <n v="1430491527"/>
    <b v="0"/>
    <n v="101"/>
    <b v="1"/>
    <n v="102"/>
    <n v="165.34653465346534"/>
    <x v="8"/>
    <s v="photobooks"/>
    <x v="2428"/>
    <d v="2015-05-31T14:45:27"/>
    <s v="photography/photobooks"/>
  </r>
  <r>
    <n v="2429"/>
    <s v="Miles From Los Angeles - A Photo Book of the Western U.S."/>
    <s v="A fine art book capturing the beauty of nature in the Western United States by landscape photographer Cheyne Walls."/>
    <n v="13000"/>
    <n v="13383"/>
    <x v="3"/>
    <x v="1"/>
    <x v="0"/>
    <x v="0"/>
    <x v="1"/>
    <b v="0"/>
    <x v="1"/>
    <s v="USD"/>
    <b v="1"/>
    <n v="1449205200"/>
    <n v="1445363833"/>
    <b v="0"/>
    <n v="57"/>
    <b v="1"/>
    <n v="103"/>
    <n v="234.78947368421052"/>
    <x v="8"/>
    <s v="photobooks"/>
    <x v="2429"/>
    <d v="2015-12-04T05:00:00"/>
    <s v="photography/photobooks"/>
  </r>
  <r>
    <n v="2430"/>
    <s v="Afro-Iran:Â The Unknown Minority"/>
    <s v="A photo book by photographer Mahdi Ehsaei depicting the little known minority of Afro-Iranians in South Iran in fascinating portraits."/>
    <n v="13000"/>
    <n v="13112"/>
    <x v="3"/>
    <x v="1"/>
    <x v="0"/>
    <x v="0"/>
    <x v="1"/>
    <b v="0"/>
    <x v="11"/>
    <s v="EUR"/>
    <b v="0"/>
    <n v="1434197351"/>
    <n v="1431605351"/>
    <b v="0"/>
    <n v="62"/>
    <b v="1"/>
    <n v="101"/>
    <n v="211.48387096774192"/>
    <x v="8"/>
    <s v="photobooks"/>
    <x v="2430"/>
    <d v="2015-06-13T12:09:11"/>
    <s v="photography/photobooks"/>
  </r>
  <r>
    <n v="2431"/>
    <s v="Until I Gush Forth / Limited Edition Zine by Esthaem"/>
    <s v="Limited edition zine by photographic artist Esthaem, signed and hand-numbered including a screen printed banderole. Edition of 100."/>
    <n v="900"/>
    <n v="1035"/>
    <x v="3"/>
    <x v="1"/>
    <x v="0"/>
    <x v="0"/>
    <x v="1"/>
    <b v="0"/>
    <x v="17"/>
    <s v="EUR"/>
    <b v="0"/>
    <n v="1489238940"/>
    <n v="1486406253"/>
    <b v="0"/>
    <n v="32"/>
    <b v="1"/>
    <n v="115"/>
    <n v="32.34375"/>
    <x v="8"/>
    <s v="photobooks"/>
    <x v="2431"/>
    <d v="2017-03-11T13:29:00"/>
    <s v="photography/photobooks"/>
  </r>
  <r>
    <n v="2432"/>
    <s v="ITALIANA"/>
    <s v="A humanistic photo book about ancestral &amp; post-modern Italy."/>
    <n v="16700"/>
    <n v="17396"/>
    <x v="3"/>
    <x v="1"/>
    <x v="0"/>
    <x v="0"/>
    <x v="1"/>
    <b v="0"/>
    <x v="8"/>
    <s v="EUR"/>
    <b v="0"/>
    <n v="1459418400"/>
    <n v="1456827573"/>
    <b v="0"/>
    <n v="141"/>
    <b v="1"/>
    <n v="104"/>
    <n v="123.37588652482269"/>
    <x v="8"/>
    <s v="photobooks"/>
    <x v="2432"/>
    <d v="2016-03-31T10:00:00"/>
    <s v="photography/photobooks"/>
  </r>
  <r>
    <n v="2433"/>
    <s v="Into The Great White Sands"/>
    <s v="Help me complete the photography and publish a fine art book on White Sands National Monument, a uniquely significant place."/>
    <n v="10000"/>
    <n v="15530"/>
    <x v="3"/>
    <x v="1"/>
    <x v="0"/>
    <x v="0"/>
    <x v="1"/>
    <b v="0"/>
    <x v="1"/>
    <s v="USD"/>
    <b v="1"/>
    <n v="1458835264"/>
    <n v="1456246864"/>
    <b v="0"/>
    <n v="75"/>
    <b v="1"/>
    <n v="155"/>
    <n v="207.06666666666666"/>
    <x v="8"/>
    <s v="photobooks"/>
    <x v="2433"/>
    <d v="2016-03-24T16:01:04"/>
    <s v="photography/photobooks"/>
  </r>
  <r>
    <n v="2434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x v="0"/>
    <x v="0"/>
    <x v="1"/>
    <b v="0"/>
    <x v="1"/>
    <s v="USD"/>
    <b v="1"/>
    <n v="1488053905"/>
    <n v="1485461905"/>
    <b v="0"/>
    <n v="46"/>
    <b v="1"/>
    <n v="106"/>
    <n v="138.2608695652174"/>
    <x v="8"/>
    <s v="photobooks"/>
    <x v="2434"/>
    <d v="2017-02-25T20:18:25"/>
    <s v="photography/photobooks"/>
  </r>
  <r>
    <n v="2435"/>
    <s v="Det Andra GÃ¶teborg"/>
    <s v="En fotobok om livet i det enda andra GÃ¶teborg i vÃ¤rlden"/>
    <n v="20000"/>
    <n v="50863"/>
    <x v="3"/>
    <x v="1"/>
    <x v="0"/>
    <x v="0"/>
    <x v="1"/>
    <b v="0"/>
    <x v="10"/>
    <s v="SEK"/>
    <b v="1"/>
    <n v="1433106000"/>
    <n v="1431124572"/>
    <b v="0"/>
    <n v="103"/>
    <b v="1"/>
    <n v="254"/>
    <n v="493.81553398058253"/>
    <x v="8"/>
    <s v="photobooks"/>
    <x v="2435"/>
    <d v="2015-05-31T21:00:00"/>
    <s v="photography/photobooks"/>
  </r>
  <r>
    <n v="2436"/>
    <s v="500 Views of Japan"/>
    <s v="From 2010 to 2015, I took over 15 000 photos in Japan. Here's 500 of them. Landscape, city view, people and so much more!"/>
    <n v="1000"/>
    <n v="1011"/>
    <x v="3"/>
    <x v="1"/>
    <x v="0"/>
    <x v="0"/>
    <x v="1"/>
    <b v="0"/>
    <x v="2"/>
    <s v="CAD"/>
    <b v="1"/>
    <n v="1465505261"/>
    <n v="1464209261"/>
    <b v="0"/>
    <n v="6"/>
    <b v="1"/>
    <n v="101"/>
    <n v="168.5"/>
    <x v="8"/>
    <s v="photobooks"/>
    <x v="2436"/>
    <d v="2016-06-09T20:47:41"/>
    <s v="photography/photobooks"/>
  </r>
  <r>
    <n v="2437"/>
    <s v="Faces of Yoga: A Coffee Table Photo Book"/>
    <s v="Faces of Yoga is a series of uncomfortable photos of people in strange positions. The photo book will be ready for the holiday season!"/>
    <n v="2500"/>
    <n v="3226"/>
    <x v="3"/>
    <x v="1"/>
    <x v="0"/>
    <x v="0"/>
    <x v="1"/>
    <b v="0"/>
    <x v="1"/>
    <s v="USD"/>
    <b v="1"/>
    <n v="1448586000"/>
    <n v="1447195695"/>
    <b v="0"/>
    <n v="83"/>
    <b v="1"/>
    <n v="129"/>
    <n v="38.867469879518069"/>
    <x v="8"/>
    <s v="photobooks"/>
    <x v="2437"/>
    <d v="2015-11-27T01:00:00"/>
    <s v="photography/photobooks"/>
  </r>
  <r>
    <n v="2438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x v="0"/>
    <x v="0"/>
    <x v="1"/>
    <b v="0"/>
    <x v="3"/>
    <s v="GBP"/>
    <b v="0"/>
    <n v="1485886100"/>
    <n v="1482862100"/>
    <b v="0"/>
    <n v="108"/>
    <b v="1"/>
    <n v="102"/>
    <n v="61.527777777777779"/>
    <x v="8"/>
    <s v="photobooks"/>
    <x v="2438"/>
    <d v="2017-01-31T18:08:20"/>
    <s v="photography/photobooks"/>
  </r>
  <r>
    <n v="2439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x v="0"/>
    <x v="0"/>
    <x v="1"/>
    <b v="0"/>
    <x v="1"/>
    <s v="USD"/>
    <b v="1"/>
    <n v="1433880605"/>
    <n v="1428696605"/>
    <b v="0"/>
    <n v="25"/>
    <b v="1"/>
    <n v="132"/>
    <n v="105.44"/>
    <x v="8"/>
    <s v="photobooks"/>
    <x v="2439"/>
    <d v="2015-06-09T20:10:05"/>
    <s v="photography/photobooks"/>
  </r>
  <r>
    <n v="2440"/>
    <s v="ShootTokyo: The Book"/>
    <s v="A photography book that brings you on a journey through Tokyo and beyond.   This is a collection of my best images from ShootTokyo."/>
    <n v="5000"/>
    <n v="39304.01"/>
    <x v="3"/>
    <x v="1"/>
    <x v="0"/>
    <x v="0"/>
    <x v="1"/>
    <b v="0"/>
    <x v="1"/>
    <s v="USD"/>
    <b v="1"/>
    <n v="1401487756"/>
    <n v="1398895756"/>
    <b v="0"/>
    <n v="549"/>
    <b v="1"/>
    <n v="786"/>
    <n v="71.592003642987251"/>
    <x v="8"/>
    <s v="photobooks"/>
    <x v="2440"/>
    <d v="2014-05-30T22:09:16"/>
    <s v="photography/photobooks"/>
  </r>
  <r>
    <n v="2441"/>
    <s v="In Training: a book of Bonsai photographs"/>
    <s v="A fine art photography book taking a new look at the art of bonsai."/>
    <n v="14000"/>
    <n v="20398"/>
    <x v="3"/>
    <x v="1"/>
    <x v="0"/>
    <x v="0"/>
    <x v="1"/>
    <b v="0"/>
    <x v="1"/>
    <s v="USD"/>
    <b v="1"/>
    <n v="1443826980"/>
    <n v="1441032457"/>
    <b v="0"/>
    <n v="222"/>
    <b v="1"/>
    <n v="146"/>
    <n v="91.882882882882882"/>
    <x v="8"/>
    <s v="photobooks"/>
    <x v="2441"/>
    <d v="2015-10-02T23:03:00"/>
    <s v="photography/photobooks"/>
  </r>
  <r>
    <n v="2442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x v="0"/>
    <x v="0"/>
    <x v="1"/>
    <b v="0"/>
    <x v="1"/>
    <s v="USD"/>
    <b v="1"/>
    <n v="1468524340"/>
    <n v="1465932340"/>
    <b v="0"/>
    <n v="183"/>
    <b v="1"/>
    <n v="103"/>
    <n v="148.57377049180329"/>
    <x v="8"/>
    <s v="photobooks"/>
    <x v="2442"/>
    <d v="2016-07-14T19:25:40"/>
    <s v="photography/photobooks"/>
  </r>
  <r>
    <n v="2443"/>
    <s v="The Alaska Range"/>
    <s v="The Mountaineers Books and I, Carl Battreall, have teamed up to create the first photography book of the legendary Alaska Range."/>
    <n v="9000"/>
    <n v="15505"/>
    <x v="3"/>
    <x v="1"/>
    <x v="0"/>
    <x v="0"/>
    <x v="1"/>
    <b v="0"/>
    <x v="1"/>
    <s v="USD"/>
    <b v="1"/>
    <n v="1446346800"/>
    <n v="1443714800"/>
    <b v="0"/>
    <n v="89"/>
    <b v="1"/>
    <n v="172"/>
    <n v="174.2134831460674"/>
    <x v="8"/>
    <s v="photobooks"/>
    <x v="2443"/>
    <d v="2015-11-01T03:00:00"/>
    <s v="photography/photobooks"/>
  </r>
  <r>
    <n v="2444"/>
    <s v="The Box"/>
    <s v="The Box is a fine art book of Ron Amato's innovative and seductive photography project."/>
    <n v="16350"/>
    <n v="26024"/>
    <x v="3"/>
    <x v="1"/>
    <x v="0"/>
    <x v="0"/>
    <x v="1"/>
    <b v="0"/>
    <x v="1"/>
    <s v="USD"/>
    <b v="1"/>
    <n v="1476961513"/>
    <n v="1474369513"/>
    <b v="0"/>
    <n v="253"/>
    <b v="1"/>
    <n v="159"/>
    <n v="102.86166007905139"/>
    <x v="8"/>
    <s v="photobooks"/>
    <x v="2444"/>
    <d v="2016-10-20T11:05:13"/>
    <s v="photography/photobooks"/>
  </r>
  <r>
    <n v="2445"/>
    <s v="All The People"/>
    <s v="A beautiful photo art book of portraits and conversations with people that may expand your idea of gender."/>
    <n v="15000"/>
    <n v="15565"/>
    <x v="3"/>
    <x v="1"/>
    <x v="0"/>
    <x v="0"/>
    <x v="1"/>
    <b v="0"/>
    <x v="11"/>
    <s v="EUR"/>
    <b v="0"/>
    <n v="1440515112"/>
    <n v="1437923112"/>
    <b v="0"/>
    <n v="140"/>
    <b v="1"/>
    <n v="104"/>
    <n v="111.17857142857143"/>
    <x v="8"/>
    <s v="photobooks"/>
    <x v="2445"/>
    <d v="2015-08-25T15:05:12"/>
    <s v="photography/photobooks"/>
  </r>
  <r>
    <n v="2446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x v="0"/>
    <x v="0"/>
    <x v="1"/>
    <b v="0"/>
    <x v="3"/>
    <s v="GBP"/>
    <b v="0"/>
    <n v="1480809600"/>
    <n v="1478431488"/>
    <b v="0"/>
    <n v="103"/>
    <b v="1"/>
    <n v="111"/>
    <n v="23.796213592233013"/>
    <x v="8"/>
    <s v="photobooks"/>
    <x v="2446"/>
    <d v="2016-12-04T00:00:00"/>
    <s v="photography/photobooks"/>
  </r>
  <r>
    <n v="2447"/>
    <s v="Project Pilgrim"/>
    <s v="Project Pilgrim is my effort to work towards normalizing mental health."/>
    <n v="4000"/>
    <n v="11215"/>
    <x v="3"/>
    <x v="1"/>
    <x v="0"/>
    <x v="0"/>
    <x v="1"/>
    <b v="0"/>
    <x v="2"/>
    <s v="CAD"/>
    <b v="1"/>
    <n v="1459483200"/>
    <n v="1456852647"/>
    <b v="0"/>
    <n v="138"/>
    <b v="1"/>
    <n v="280"/>
    <n v="81.268115942028984"/>
    <x v="8"/>
    <s v="photobooks"/>
    <x v="2447"/>
    <d v="2016-04-01T04:00:00"/>
    <s v="photography/photobooks"/>
  </r>
  <r>
    <n v="2448"/>
    <s v="YOSEMITE PEOPLE"/>
    <s v="A photography book focusing on the people rather than the nature at Yosemite National Park."/>
    <n v="19800"/>
    <n v="22197"/>
    <x v="3"/>
    <x v="1"/>
    <x v="0"/>
    <x v="0"/>
    <x v="1"/>
    <b v="0"/>
    <x v="1"/>
    <s v="USD"/>
    <b v="1"/>
    <n v="1478754909"/>
    <n v="1476159309"/>
    <b v="0"/>
    <n v="191"/>
    <b v="1"/>
    <n v="112"/>
    <n v="116.21465968586388"/>
    <x v="8"/>
    <s v="photobooks"/>
    <x v="2448"/>
    <d v="2016-11-10T05:15:09"/>
    <s v="photography/photobooks"/>
  </r>
  <r>
    <n v="2449"/>
    <s v="Theatrum Mundi releasing debut album &quot;Eyes of the Realm.&quot;"/>
    <s v="THEATRUM MUNDI releases DEBUT ALBUM! Pre-order &quot;The Eyes of the Realm&quot; and help make it happen!"/>
    <n v="2000"/>
    <n v="2076"/>
    <x v="3"/>
    <x v="1"/>
    <x v="0"/>
    <x v="0"/>
    <x v="1"/>
    <b v="0"/>
    <x v="1"/>
    <s v="USD"/>
    <b v="1"/>
    <n v="1366664400"/>
    <n v="1363981723"/>
    <b v="1"/>
    <n v="45"/>
    <b v="1"/>
    <n v="104"/>
    <n v="46.133333333333333"/>
    <x v="3"/>
    <s v="rock"/>
    <x v="2449"/>
    <d v="2013-04-22T21:00:00"/>
    <s v="music/rock"/>
  </r>
  <r>
    <n v="2450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x v="0"/>
    <x v="0"/>
    <x v="1"/>
    <b v="0"/>
    <x v="1"/>
    <s v="USD"/>
    <b v="1"/>
    <n v="1402755834"/>
    <n v="1400163834"/>
    <b v="1"/>
    <n v="17"/>
    <b v="1"/>
    <n v="120"/>
    <n v="141.47058823529412"/>
    <x v="3"/>
    <s v="rock"/>
    <x v="2450"/>
    <d v="2014-06-14T14:23:54"/>
    <s v="music/rock"/>
  </r>
  <r>
    <n v="2451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x v="0"/>
    <x v="0"/>
    <x v="1"/>
    <b v="0"/>
    <x v="1"/>
    <s v="USD"/>
    <b v="1"/>
    <n v="1323136949"/>
    <n v="1319245349"/>
    <b v="1"/>
    <n v="31"/>
    <b v="1"/>
    <n v="117"/>
    <n v="75.483870967741936"/>
    <x v="3"/>
    <s v="rock"/>
    <x v="2451"/>
    <d v="2011-12-06T02:02:29"/>
    <s v="music/rock"/>
  </r>
  <r>
    <n v="2452"/>
    <s v="BRAIN DEAD to record debut EP with SLAYER producer!"/>
    <s v="BRAIN DEAD is going to record their debut EP and they need your help, Bozos!"/>
    <n v="3500"/>
    <n v="4275"/>
    <x v="3"/>
    <x v="1"/>
    <x v="0"/>
    <x v="0"/>
    <x v="1"/>
    <b v="0"/>
    <x v="1"/>
    <s v="USD"/>
    <b v="1"/>
    <n v="1367823655"/>
    <n v="1365231655"/>
    <b v="1"/>
    <n v="50"/>
    <b v="1"/>
    <n v="122"/>
    <n v="85.5"/>
    <x v="3"/>
    <s v="rock"/>
    <x v="2452"/>
    <d v="2013-05-06T07:00:55"/>
    <s v="music/rock"/>
  </r>
  <r>
    <n v="2453"/>
    <s v="The Vandies // Full length album!"/>
    <s v="The Vandies make pop rock in glorious Portland, Oregon. Help us fund our first full length album!"/>
    <n v="2500"/>
    <n v="3791"/>
    <x v="3"/>
    <x v="1"/>
    <x v="0"/>
    <x v="0"/>
    <x v="1"/>
    <b v="0"/>
    <x v="1"/>
    <s v="USD"/>
    <b v="1"/>
    <n v="1402642740"/>
    <n v="1399563953"/>
    <b v="1"/>
    <n v="59"/>
    <b v="1"/>
    <n v="152"/>
    <n v="64.254237288135599"/>
    <x v="3"/>
    <s v="rock"/>
    <x v="2453"/>
    <d v="2014-06-13T06:59:00"/>
    <s v="music/rock"/>
  </r>
  <r>
    <n v="2454"/>
    <s v="Matt Stansberry &amp; The Romance - Debut EP"/>
    <s v="&quot;Let's Brighten It Up&quot; will be a seven song EP of originals heavily inspired by music from the 50s and 60s"/>
    <n v="5000"/>
    <n v="5222"/>
    <x v="3"/>
    <x v="1"/>
    <x v="0"/>
    <x v="0"/>
    <x v="1"/>
    <b v="0"/>
    <x v="1"/>
    <s v="USD"/>
    <b v="1"/>
    <n v="1341683211"/>
    <n v="1339091211"/>
    <b v="1"/>
    <n v="81"/>
    <b v="1"/>
    <n v="104"/>
    <n v="64.46913580246914"/>
    <x v="3"/>
    <s v="rock"/>
    <x v="2454"/>
    <d v="2012-07-07T17:46:51"/>
    <s v="music/rock"/>
  </r>
  <r>
    <n v="2455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x v="0"/>
    <x v="0"/>
    <x v="1"/>
    <b v="0"/>
    <x v="1"/>
    <s v="USD"/>
    <b v="1"/>
    <n v="1410017131"/>
    <n v="1406129131"/>
    <b v="1"/>
    <n v="508"/>
    <b v="1"/>
    <n v="200"/>
    <n v="118.2007874015748"/>
    <x v="3"/>
    <s v="rock"/>
    <x v="2455"/>
    <d v="2014-09-06T15:25:31"/>
    <s v="music/rock"/>
  </r>
  <r>
    <n v="2456"/>
    <s v="Jack Oblivian Harlan t Bobo Limes european tour"/>
    <s v="A tour of europe with 3 memphis artist, Jack Oblivian, Harlan T Bobo and Shawn Cripps."/>
    <n v="6000"/>
    <n v="6108"/>
    <x v="3"/>
    <x v="1"/>
    <x v="0"/>
    <x v="0"/>
    <x v="1"/>
    <b v="0"/>
    <x v="1"/>
    <s v="USD"/>
    <b v="1"/>
    <n v="1316979167"/>
    <n v="1311795167"/>
    <b v="1"/>
    <n v="74"/>
    <b v="1"/>
    <n v="102"/>
    <n v="82.540540540540547"/>
    <x v="3"/>
    <s v="rock"/>
    <x v="2456"/>
    <d v="2011-09-25T19:32:47"/>
    <s v="music/rock"/>
  </r>
  <r>
    <n v="2457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x v="0"/>
    <x v="0"/>
    <x v="1"/>
    <b v="0"/>
    <x v="1"/>
    <s v="USD"/>
    <b v="1"/>
    <n v="1382658169"/>
    <n v="1380238969"/>
    <b v="1"/>
    <n v="141"/>
    <b v="1"/>
    <n v="138"/>
    <n v="34.170212765957444"/>
    <x v="3"/>
    <s v="rock"/>
    <x v="2457"/>
    <d v="2013-10-24T23:42:49"/>
    <s v="music/rock"/>
  </r>
  <r>
    <n v="2458"/>
    <s v="Suburban Legends: New Album"/>
    <s v="Suburban Legends are working on the most important album EVER, but they are in need of your help and about 10 bucks... probably more!"/>
    <n v="10"/>
    <n v="30383.32"/>
    <x v="3"/>
    <x v="1"/>
    <x v="0"/>
    <x v="0"/>
    <x v="1"/>
    <b v="0"/>
    <x v="1"/>
    <s v="USD"/>
    <b v="1"/>
    <n v="1409770107"/>
    <n v="1407178107"/>
    <b v="1"/>
    <n v="711"/>
    <b v="1"/>
    <n v="303833"/>
    <n v="42.73322081575246"/>
    <x v="3"/>
    <s v="rock"/>
    <x v="2458"/>
    <d v="2014-09-03T18:48:27"/>
    <s v="music/rock"/>
  </r>
  <r>
    <n v="2459"/>
    <s v="Album4"/>
    <s v="Fresh off the heels of, &quot;Let the Waves Come in Threes,&quot; (#6 National Folk Chart) we're making a new record. Huge thanks for your help!"/>
    <n v="6700"/>
    <n v="13323"/>
    <x v="3"/>
    <x v="1"/>
    <x v="0"/>
    <x v="0"/>
    <x v="1"/>
    <b v="0"/>
    <x v="1"/>
    <s v="USD"/>
    <b v="1"/>
    <n v="1293857940"/>
    <n v="1288968886"/>
    <b v="1"/>
    <n v="141"/>
    <b v="1"/>
    <n v="199"/>
    <n v="94.489361702127653"/>
    <x v="3"/>
    <s v="rock"/>
    <x v="2459"/>
    <d v="2011-01-01T04:59:00"/>
    <s v="music/rock"/>
  </r>
  <r>
    <n v="2460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x v="0"/>
    <x v="0"/>
    <x v="1"/>
    <b v="0"/>
    <x v="1"/>
    <s v="USD"/>
    <b v="1"/>
    <n v="1385932652"/>
    <n v="1383337052"/>
    <b v="1"/>
    <n v="109"/>
    <b v="1"/>
    <n v="202"/>
    <n v="55.697247706422019"/>
    <x v="3"/>
    <s v="rock"/>
    <x v="2460"/>
    <d v="2013-12-01T21:17:32"/>
    <s v="music/rock"/>
  </r>
  <r>
    <n v="2461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x v="0"/>
    <x v="0"/>
    <x v="1"/>
    <b v="0"/>
    <x v="1"/>
    <s v="USD"/>
    <b v="1"/>
    <n v="1329084231"/>
    <n v="1326492231"/>
    <b v="1"/>
    <n v="361"/>
    <b v="1"/>
    <n v="118"/>
    <n v="98.030831024930734"/>
    <x v="3"/>
    <s v="rock"/>
    <x v="2461"/>
    <d v="2012-02-12T22:03:51"/>
    <s v="music/rock"/>
  </r>
  <r>
    <n v="2462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x v="0"/>
    <x v="0"/>
    <x v="1"/>
    <b v="0"/>
    <x v="1"/>
    <s v="USD"/>
    <b v="1"/>
    <n v="1301792590"/>
    <n v="1297562590"/>
    <b v="1"/>
    <n v="176"/>
    <b v="1"/>
    <n v="295"/>
    <n v="92.102272727272734"/>
    <x v="3"/>
    <s v="rock"/>
    <x v="2462"/>
    <d v="2011-04-03T01:03:10"/>
    <s v="music/rock"/>
  </r>
  <r>
    <n v="2463"/>
    <s v="Mustard Plug New Record!"/>
    <s v="Mustard Plug needs help funding their new record.  Please help the Grand Rapids, MI band put out their 7th record!"/>
    <n v="12000"/>
    <n v="25577.56"/>
    <x v="3"/>
    <x v="1"/>
    <x v="0"/>
    <x v="0"/>
    <x v="1"/>
    <b v="0"/>
    <x v="1"/>
    <s v="USD"/>
    <b v="1"/>
    <n v="1377960012"/>
    <n v="1375368012"/>
    <b v="1"/>
    <n v="670"/>
    <b v="1"/>
    <n v="213"/>
    <n v="38.175462686567165"/>
    <x v="3"/>
    <s v="rock"/>
    <x v="2463"/>
    <d v="2013-08-31T14:40:12"/>
    <s v="music/rock"/>
  </r>
  <r>
    <n v="2464"/>
    <s v="Help Falling From One complete their CD!!!"/>
    <s v="Falling From One is currently in the studio recording their first CD and they need your help!"/>
    <n v="2500"/>
    <n v="2606"/>
    <x v="3"/>
    <x v="1"/>
    <x v="0"/>
    <x v="0"/>
    <x v="1"/>
    <b v="0"/>
    <x v="1"/>
    <s v="USD"/>
    <b v="1"/>
    <n v="1402286340"/>
    <n v="1399504664"/>
    <b v="1"/>
    <n v="96"/>
    <b v="1"/>
    <n v="104"/>
    <n v="27.145833333333332"/>
    <x v="3"/>
    <s v="rock"/>
    <x v="2464"/>
    <d v="2014-06-09T03:59:00"/>
    <s v="music/rock"/>
  </r>
  <r>
    <n v="2465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x v="0"/>
    <x v="0"/>
    <x v="1"/>
    <b v="0"/>
    <x v="1"/>
    <s v="USD"/>
    <b v="1"/>
    <n v="1393445620"/>
    <n v="1390853620"/>
    <b v="1"/>
    <n v="74"/>
    <b v="1"/>
    <n v="114"/>
    <n v="50.689189189189186"/>
    <x v="3"/>
    <s v="rock"/>
    <x v="2465"/>
    <d v="2014-02-26T20:13:40"/>
    <s v="music/rock"/>
  </r>
  <r>
    <n v="2466"/>
    <s v="The Puget EP's Vinyl Release"/>
    <s v="We just recorded a stellar EP and we're trying to put it out on vinyl.  Can you help these punx out?"/>
    <n v="2000"/>
    <n v="2025"/>
    <x v="3"/>
    <x v="1"/>
    <x v="0"/>
    <x v="0"/>
    <x v="1"/>
    <b v="0"/>
    <x v="1"/>
    <s v="USD"/>
    <b v="1"/>
    <n v="1390983227"/>
    <n v="1388391227"/>
    <b v="1"/>
    <n v="52"/>
    <b v="1"/>
    <n v="101"/>
    <n v="38.942307692307693"/>
    <x v="3"/>
    <s v="rock"/>
    <x v="2466"/>
    <d v="2014-01-29T08:13:47"/>
    <s v="music/rock"/>
  </r>
  <r>
    <n v="2467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1"/>
    <x v="0"/>
    <x v="0"/>
    <x v="1"/>
    <b v="0"/>
    <x v="2"/>
    <s v="CAD"/>
    <b v="1"/>
    <n v="1392574692"/>
    <n v="1389982692"/>
    <b v="1"/>
    <n v="105"/>
    <b v="1"/>
    <n v="125"/>
    <n v="77.638095238095232"/>
    <x v="3"/>
    <s v="rock"/>
    <x v="2467"/>
    <d v="2014-02-16T18:18:12"/>
    <s v="music/rock"/>
  </r>
  <r>
    <n v="2468"/>
    <s v="New Tropic Bombs EP ~ &quot;Return to Bomber Bay&quot;"/>
    <s v="A fresh batch of chaos from Toledo, Ohio's reggae-rockers, Tropic Bombs!"/>
    <n v="1500"/>
    <n v="1785"/>
    <x v="3"/>
    <x v="1"/>
    <x v="0"/>
    <x v="0"/>
    <x v="1"/>
    <b v="0"/>
    <x v="1"/>
    <s v="USD"/>
    <b v="1"/>
    <n v="1396054800"/>
    <n v="1393034470"/>
    <b v="1"/>
    <n v="41"/>
    <b v="1"/>
    <n v="119"/>
    <n v="43.536585365853661"/>
    <x v="3"/>
    <s v="rock"/>
    <x v="2468"/>
    <d v="2014-03-29T01:00:00"/>
    <s v="music/rock"/>
  </r>
  <r>
    <n v="2469"/>
    <s v="Bear. is recording their first ep!"/>
    <s v="We are a four piece from Golden, CO, and have our hearts on getting into the studio this fall to get music from our heads to your ears."/>
    <n v="650"/>
    <n v="1082"/>
    <x v="3"/>
    <x v="1"/>
    <x v="0"/>
    <x v="0"/>
    <x v="1"/>
    <b v="0"/>
    <x v="1"/>
    <s v="USD"/>
    <b v="1"/>
    <n v="1383062083"/>
    <n v="1380556483"/>
    <b v="1"/>
    <n v="34"/>
    <b v="1"/>
    <n v="166"/>
    <n v="31.823529411764707"/>
    <x v="3"/>
    <s v="rock"/>
    <x v="2469"/>
    <d v="2013-10-29T15:54:43"/>
    <s v="music/rock"/>
  </r>
  <r>
    <n v="2470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x v="0"/>
    <x v="0"/>
    <x v="1"/>
    <b v="0"/>
    <x v="1"/>
    <s v="USD"/>
    <b v="1"/>
    <n v="1291131815"/>
    <n v="1287071015"/>
    <b v="1"/>
    <n v="66"/>
    <b v="1"/>
    <n v="119"/>
    <n v="63.184393939393942"/>
    <x v="3"/>
    <s v="rock"/>
    <x v="2470"/>
    <d v="2010-11-30T15:43:35"/>
    <s v="music/rock"/>
  </r>
  <r>
    <n v="2471"/>
    <s v="Sensory Station's First EP"/>
    <s v="We are looking to record our first EP produced by Aaron Harris (ISIS/Palms) at Studio West."/>
    <n v="9500"/>
    <n v="9545"/>
    <x v="3"/>
    <x v="1"/>
    <x v="0"/>
    <x v="0"/>
    <x v="1"/>
    <b v="0"/>
    <x v="1"/>
    <s v="USD"/>
    <b v="1"/>
    <n v="1389474145"/>
    <n v="1386882145"/>
    <b v="1"/>
    <n v="50"/>
    <b v="1"/>
    <n v="100"/>
    <n v="190.9"/>
    <x v="3"/>
    <s v="rock"/>
    <x v="2471"/>
    <d v="2014-01-11T21:02:25"/>
    <s v="music/rock"/>
  </r>
  <r>
    <n v="2472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x v="0"/>
    <x v="0"/>
    <x v="1"/>
    <b v="0"/>
    <x v="1"/>
    <s v="USD"/>
    <b v="1"/>
    <n v="1374674558"/>
    <n v="1372082558"/>
    <b v="1"/>
    <n v="159"/>
    <b v="1"/>
    <n v="102"/>
    <n v="140.85534591194968"/>
    <x v="3"/>
    <s v="rock"/>
    <x v="2472"/>
    <d v="2013-07-24T14:02:38"/>
    <s v="music/rock"/>
  </r>
  <r>
    <n v="2473"/>
    <s v="Full Devil Jacket 2nd Album Release"/>
    <s v="Full Devil Jacket Is releasing their first record in over 12 yrs and we want you to be a part of it!"/>
    <n v="12000"/>
    <n v="14000"/>
    <x v="3"/>
    <x v="1"/>
    <x v="0"/>
    <x v="0"/>
    <x v="1"/>
    <b v="0"/>
    <x v="1"/>
    <s v="USD"/>
    <b v="1"/>
    <n v="1379708247"/>
    <n v="1377116247"/>
    <b v="1"/>
    <n v="182"/>
    <b v="1"/>
    <n v="117"/>
    <n v="76.92307692307692"/>
    <x v="3"/>
    <s v="rock"/>
    <x v="2473"/>
    <d v="2013-09-20T20:17:27"/>
    <s v="music/rock"/>
  </r>
  <r>
    <n v="2474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x v="0"/>
    <x v="0"/>
    <x v="1"/>
    <b v="0"/>
    <x v="1"/>
    <s v="USD"/>
    <b v="1"/>
    <n v="1460764800"/>
    <n v="1458157512"/>
    <b v="1"/>
    <n v="206"/>
    <b v="1"/>
    <n v="109"/>
    <n v="99.15533980582525"/>
    <x v="3"/>
    <s v="rock"/>
    <x v="2474"/>
    <d v="2016-04-16T00:00:00"/>
    <s v="music/rock"/>
  </r>
  <r>
    <n v="2475"/>
    <s v="Resolution15 records their next album, Svaha"/>
    <s v="We make awake metal using violins in place of guitars and want to record a full length album."/>
    <n v="10000"/>
    <n v="11472"/>
    <x v="3"/>
    <x v="1"/>
    <x v="0"/>
    <x v="0"/>
    <x v="1"/>
    <b v="0"/>
    <x v="1"/>
    <s v="USD"/>
    <b v="1"/>
    <n v="1332704042"/>
    <n v="1327523642"/>
    <b v="1"/>
    <n v="169"/>
    <b v="1"/>
    <n v="115"/>
    <n v="67.881656804733723"/>
    <x v="3"/>
    <s v="rock"/>
    <x v="2475"/>
    <d v="2012-03-25T19:34:02"/>
    <s v="music/rock"/>
  </r>
  <r>
    <n v="2476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x v="0"/>
    <x v="0"/>
    <x v="1"/>
    <b v="0"/>
    <x v="1"/>
    <s v="USD"/>
    <b v="1"/>
    <n v="1384363459"/>
    <n v="1381767859"/>
    <b v="1"/>
    <n v="31"/>
    <b v="1"/>
    <n v="102"/>
    <n v="246.29032258064515"/>
    <x v="3"/>
    <s v="rock"/>
    <x v="2476"/>
    <d v="2013-11-13T17:24:19"/>
    <s v="music/rock"/>
  </r>
  <r>
    <n v="2477"/>
    <s v="N&amp;V MAKE AN ALBUM"/>
    <s v="We're going back into the studio this spring to record a new album.  You've heard some of the new material at recent shows.  Be a part of the process!"/>
    <n v="5000"/>
    <n v="5300"/>
    <x v="3"/>
    <x v="1"/>
    <x v="0"/>
    <x v="0"/>
    <x v="1"/>
    <b v="0"/>
    <x v="1"/>
    <s v="USD"/>
    <b v="1"/>
    <n v="1276574400"/>
    <n v="1270576379"/>
    <b v="1"/>
    <n v="28"/>
    <b v="1"/>
    <n v="106"/>
    <n v="189.28571428571428"/>
    <x v="3"/>
    <s v="rock"/>
    <x v="2477"/>
    <d v="2010-06-15T04:00:00"/>
    <s v="music/rock"/>
  </r>
  <r>
    <n v="2478"/>
    <s v="Run Coyote &quot;Youth Haunts&quot; - Vinyl LP and CD"/>
    <s v="Run Coyote is raising funds to produce their debut album - &quot;Youth Haunts&quot; - on vinyl LP and CD"/>
    <n v="4000"/>
    <n v="4140"/>
    <x v="3"/>
    <x v="1"/>
    <x v="0"/>
    <x v="0"/>
    <x v="1"/>
    <b v="0"/>
    <x v="2"/>
    <s v="CAD"/>
    <b v="1"/>
    <n v="1409506291"/>
    <n v="1406914291"/>
    <b v="1"/>
    <n v="54"/>
    <b v="1"/>
    <n v="104"/>
    <n v="76.666666666666671"/>
    <x v="3"/>
    <s v="rock"/>
    <x v="2478"/>
    <d v="2014-08-31T17:31:31"/>
    <s v="music/rock"/>
  </r>
  <r>
    <n v="2479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x v="0"/>
    <x v="0"/>
    <x v="1"/>
    <b v="0"/>
    <x v="1"/>
    <s v="USD"/>
    <b v="1"/>
    <n v="1346344425"/>
    <n v="1343320425"/>
    <b v="1"/>
    <n v="467"/>
    <b v="1"/>
    <n v="155"/>
    <n v="82.963254817987149"/>
    <x v="3"/>
    <s v="rock"/>
    <x v="2479"/>
    <d v="2012-08-30T16:33:45"/>
    <s v="music/rock"/>
  </r>
  <r>
    <n v="2480"/>
    <s v="BLOODGOOD's 1st Studio Album in 22 Years!"/>
    <s v="ONLY A FEW HOURS LEFT TO GET YOUR ADVANCE COPY OF &quot;DANGEROUSLY CLOSE&quot; and to check out our other cool rewards!"/>
    <n v="15000"/>
    <n v="24321.1"/>
    <x v="3"/>
    <x v="1"/>
    <x v="0"/>
    <x v="0"/>
    <x v="1"/>
    <b v="0"/>
    <x v="1"/>
    <s v="USD"/>
    <b v="1"/>
    <n v="1375908587"/>
    <n v="1372884587"/>
    <b v="1"/>
    <n v="389"/>
    <b v="1"/>
    <n v="162"/>
    <n v="62.522107969151669"/>
    <x v="3"/>
    <s v="rock"/>
    <x v="2480"/>
    <d v="2013-08-07T20:49:47"/>
    <s v="music/rock"/>
  </r>
  <r>
    <n v="2481"/>
    <s v="MR. DREAM GOES TO JAIL"/>
    <s v="Sponsor this Brooklyn punk band's debut seven-inch, MR. DREAM GOES TO JAIL."/>
    <n v="3000"/>
    <n v="3132.63"/>
    <x v="3"/>
    <x v="1"/>
    <x v="0"/>
    <x v="0"/>
    <x v="1"/>
    <b v="0"/>
    <x v="1"/>
    <s v="USD"/>
    <b v="1"/>
    <n v="1251777600"/>
    <n v="1247504047"/>
    <b v="1"/>
    <n v="68"/>
    <b v="1"/>
    <n v="104"/>
    <n v="46.06808823529412"/>
    <x v="3"/>
    <s v="rock"/>
    <x v="2481"/>
    <d v="2009-09-01T04:00:00"/>
    <s v="music/rock"/>
  </r>
  <r>
    <n v="2482"/>
    <s v="HELP NATE HENRY MAKE AN ALBUM"/>
    <s v="My name is Nate Henry. I sang in a band called Sherwood for almost 10 years. Now I'm hoping to make another album of brand new music."/>
    <n v="15000"/>
    <n v="15918.65"/>
    <x v="3"/>
    <x v="1"/>
    <x v="0"/>
    <x v="0"/>
    <x v="1"/>
    <b v="0"/>
    <x v="1"/>
    <s v="USD"/>
    <b v="1"/>
    <n v="1346765347"/>
    <n v="1343741347"/>
    <b v="1"/>
    <n v="413"/>
    <b v="1"/>
    <n v="106"/>
    <n v="38.543946731234868"/>
    <x v="3"/>
    <s v="rock"/>
    <x v="2482"/>
    <d v="2012-09-04T13:29:07"/>
    <s v="music/rock"/>
  </r>
  <r>
    <n v="2483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x v="0"/>
    <x v="0"/>
    <x v="1"/>
    <b v="0"/>
    <x v="1"/>
    <s v="USD"/>
    <b v="1"/>
    <n v="1403661600"/>
    <n v="1401196766"/>
    <b v="1"/>
    <n v="190"/>
    <b v="1"/>
    <n v="155"/>
    <n v="53.005263157894738"/>
    <x v="3"/>
    <s v="rock"/>
    <x v="2483"/>
    <d v="2014-06-25T02:00:00"/>
    <s v="music/rock"/>
  </r>
  <r>
    <n v="2484"/>
    <s v="Making the Next Traveling Suitcase Album"/>
    <s v="The Traveling Suitcase is a 3-piece rock outfit from Oshkosh, WI. We have released 2 albums since 2010 and we are ready to record!"/>
    <n v="12516"/>
    <n v="13864.17"/>
    <x v="3"/>
    <x v="1"/>
    <x v="0"/>
    <x v="0"/>
    <x v="1"/>
    <b v="0"/>
    <x v="1"/>
    <s v="USD"/>
    <b v="1"/>
    <n v="1395624170"/>
    <n v="1392171770"/>
    <b v="1"/>
    <n v="189"/>
    <b v="1"/>
    <n v="111"/>
    <n v="73.355396825396824"/>
    <x v="3"/>
    <s v="rock"/>
    <x v="2484"/>
    <d v="2014-03-24T01:22:50"/>
    <s v="music/rock"/>
  </r>
  <r>
    <n v="2485"/>
    <s v="Nothing More's New Album"/>
    <s v="Nothing More is recording their forthcoming record and needs to join forces with you to make this album HUGE! "/>
    <n v="15000"/>
    <n v="16636.78"/>
    <x v="3"/>
    <x v="1"/>
    <x v="0"/>
    <x v="0"/>
    <x v="1"/>
    <b v="0"/>
    <x v="1"/>
    <s v="USD"/>
    <b v="1"/>
    <n v="1299003054"/>
    <n v="1291227054"/>
    <b v="1"/>
    <n v="130"/>
    <b v="1"/>
    <n v="111"/>
    <n v="127.97523076923076"/>
    <x v="3"/>
    <s v="rock"/>
    <x v="2485"/>
    <d v="2011-03-01T18:10:54"/>
    <s v="music/rock"/>
  </r>
  <r>
    <n v="2486"/>
    <s v="&quot;Laser Beretta&quot;"/>
    <s v="Cure for the Common pulls the trigger on their 2nd full-length LP, &quot;Laser Beretta,&quot; printed on high-quality 15 gram polycarbonate CDs"/>
    <n v="7000"/>
    <n v="7750"/>
    <x v="3"/>
    <x v="1"/>
    <x v="0"/>
    <x v="0"/>
    <x v="1"/>
    <b v="0"/>
    <x v="1"/>
    <s v="USD"/>
    <b v="1"/>
    <n v="1375033836"/>
    <n v="1373305836"/>
    <b v="1"/>
    <n v="74"/>
    <b v="1"/>
    <n v="111"/>
    <n v="104.72972972972973"/>
    <x v="3"/>
    <s v="rock"/>
    <x v="2486"/>
    <d v="2013-07-28T17:50:36"/>
    <s v="music/rock"/>
  </r>
  <r>
    <n v="2487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x v="0"/>
    <x v="0"/>
    <x v="1"/>
    <b v="0"/>
    <x v="1"/>
    <s v="USD"/>
    <b v="1"/>
    <n v="1386565140"/>
    <n v="1383909855"/>
    <b v="1"/>
    <n v="274"/>
    <b v="1"/>
    <n v="124"/>
    <n v="67.671532846715323"/>
    <x v="3"/>
    <s v="rock"/>
    <x v="2487"/>
    <d v="2013-12-09T04:59:00"/>
    <s v="music/rock"/>
  </r>
  <r>
    <n v="2488"/>
    <s v="Sketching In Stereo 3rd Album!"/>
    <s v="Our 3rd album is halfway complete, but we need your help to record, mix and master the final product!"/>
    <n v="1000"/>
    <n v="2110.5"/>
    <x v="3"/>
    <x v="1"/>
    <x v="0"/>
    <x v="0"/>
    <x v="1"/>
    <b v="0"/>
    <x v="1"/>
    <s v="USD"/>
    <b v="1"/>
    <n v="1362974400"/>
    <n v="1360948389"/>
    <b v="1"/>
    <n v="22"/>
    <b v="1"/>
    <n v="211"/>
    <n v="95.931818181818187"/>
    <x v="3"/>
    <s v="rock"/>
    <x v="2488"/>
    <d v="2013-03-11T04:00:00"/>
    <s v="music/rock"/>
  </r>
  <r>
    <n v="2489"/>
    <s v="Free Jujube Brown NYC Performance"/>
    <s v="â€œFree Jujube Brownâ€ by Psalmayene 24 is coming home to NYC and we need YOUR support of this moving and inspiring piece"/>
    <n v="2000"/>
    <n v="2020"/>
    <x v="3"/>
    <x v="1"/>
    <x v="0"/>
    <x v="0"/>
    <x v="1"/>
    <b v="0"/>
    <x v="1"/>
    <s v="USD"/>
    <b v="1"/>
    <n v="1483203540"/>
    <n v="1481175482"/>
    <b v="0"/>
    <n v="31"/>
    <b v="1"/>
    <n v="101"/>
    <n v="65.161290322580641"/>
    <x v="6"/>
    <s v="plays"/>
    <x v="2489"/>
    <d v="2016-12-31T16:59:00"/>
    <s v="theater/plays"/>
  </r>
  <r>
    <n v="2490"/>
    <s v="We just keep going"/>
    <s v="The world premiere of hysterically funny and heartbreaking story about family, unconditional love and facing the unfaceable"/>
    <n v="2000"/>
    <n v="2033"/>
    <x v="3"/>
    <x v="1"/>
    <x v="0"/>
    <x v="0"/>
    <x v="1"/>
    <b v="0"/>
    <x v="3"/>
    <s v="GBP"/>
    <b v="0"/>
    <n v="1434808775"/>
    <n v="1433512775"/>
    <b v="0"/>
    <n v="63"/>
    <b v="1"/>
    <n v="102"/>
    <n v="32.269841269841272"/>
    <x v="6"/>
    <s v="plays"/>
    <x v="2490"/>
    <d v="2015-06-20T13:59:35"/>
    <s v="theater/plays"/>
  </r>
  <r>
    <n v="2491"/>
    <s v="The Diary of a Nobody"/>
    <s v="A touring production of FRED's modern adaptation of the classic Victorian comic novel, reaching out to new audiences."/>
    <n v="1500"/>
    <n v="1625"/>
    <x v="3"/>
    <x v="1"/>
    <x v="0"/>
    <x v="0"/>
    <x v="1"/>
    <b v="0"/>
    <x v="3"/>
    <s v="GBP"/>
    <b v="0"/>
    <n v="1424181600"/>
    <n v="1423041227"/>
    <b v="0"/>
    <n v="20"/>
    <b v="1"/>
    <n v="108"/>
    <n v="81.25"/>
    <x v="6"/>
    <s v="plays"/>
    <x v="2491"/>
    <d v="2015-02-17T14:00:00"/>
    <s v="theater/plays"/>
  </r>
  <r>
    <n v="2492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x v="0"/>
    <x v="0"/>
    <x v="1"/>
    <b v="0"/>
    <x v="3"/>
    <s v="GBP"/>
    <b v="0"/>
    <n v="1434120856"/>
    <n v="1428936856"/>
    <b v="0"/>
    <n v="25"/>
    <b v="1"/>
    <n v="242"/>
    <n v="24.2"/>
    <x v="6"/>
    <s v="plays"/>
    <x v="2492"/>
    <d v="2015-06-12T14:54:16"/>
    <s v="theater/plays"/>
  </r>
  <r>
    <n v="2493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x v="0"/>
    <x v="0"/>
    <x v="1"/>
    <b v="0"/>
    <x v="1"/>
    <s v="USD"/>
    <b v="1"/>
    <n v="1470801600"/>
    <n v="1468122163"/>
    <b v="0"/>
    <n v="61"/>
    <b v="1"/>
    <n v="100"/>
    <n v="65.868852459016395"/>
    <x v="6"/>
    <s v="plays"/>
    <x v="2493"/>
    <d v="2016-08-10T04:00:00"/>
    <s v="theater/plays"/>
  </r>
  <r>
    <n v="2494"/>
    <s v="No Brains for Dinner"/>
    <s v="A chilling original Edwardian Comedy of errors and foolishness made for the Patrick Henry College stage."/>
    <n v="1500"/>
    <n v="1876"/>
    <x v="3"/>
    <x v="1"/>
    <x v="0"/>
    <x v="0"/>
    <x v="1"/>
    <b v="0"/>
    <x v="1"/>
    <s v="USD"/>
    <b v="1"/>
    <n v="1483499645"/>
    <n v="1480907645"/>
    <b v="0"/>
    <n v="52"/>
    <b v="1"/>
    <n v="125"/>
    <n v="36.07692307692308"/>
    <x v="6"/>
    <s v="plays"/>
    <x v="2494"/>
    <d v="2017-01-04T03:14:05"/>
    <s v="theater/plays"/>
  </r>
  <r>
    <n v="2495"/>
    <s v="I Died... I Came Back, ... Whatever"/>
    <s v="Sometimes your Heart has to STOP for your Life to START."/>
    <n v="3500"/>
    <n v="3800"/>
    <x v="3"/>
    <x v="1"/>
    <x v="0"/>
    <x v="0"/>
    <x v="1"/>
    <b v="0"/>
    <x v="1"/>
    <s v="USD"/>
    <b v="1"/>
    <n v="1429772340"/>
    <n v="1427121931"/>
    <b v="0"/>
    <n v="86"/>
    <b v="1"/>
    <n v="109"/>
    <n v="44.186046511627907"/>
    <x v="6"/>
    <s v="plays"/>
    <x v="2495"/>
    <d v="2015-04-23T06:59:00"/>
    <s v="theater/plays"/>
  </r>
  <r>
    <n v="2496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x v="0"/>
    <x v="0"/>
    <x v="1"/>
    <b v="0"/>
    <x v="1"/>
    <s v="USD"/>
    <b v="1"/>
    <n v="1428390000"/>
    <n v="1425224391"/>
    <b v="0"/>
    <n v="42"/>
    <b v="1"/>
    <n v="146"/>
    <n v="104.07142857142857"/>
    <x v="6"/>
    <s v="plays"/>
    <x v="2496"/>
    <d v="2015-04-07T07:00:00"/>
    <s v="theater/plays"/>
  </r>
  <r>
    <n v="2497"/>
    <s v="Season Scandinavia"/>
    <s v="Empty Deck presents the most exciting unknown contemporary Scandinavian plays in co-production with The Other Room Theatre, Cardiff."/>
    <n v="1700"/>
    <n v="1870"/>
    <x v="3"/>
    <x v="1"/>
    <x v="0"/>
    <x v="0"/>
    <x v="1"/>
    <b v="0"/>
    <x v="3"/>
    <s v="GBP"/>
    <b v="0"/>
    <n v="1444172340"/>
    <n v="1441822828"/>
    <b v="0"/>
    <n v="52"/>
    <b v="1"/>
    <n v="110"/>
    <n v="35.96153846153846"/>
    <x v="6"/>
    <s v="plays"/>
    <x v="2497"/>
    <d v="2015-10-06T22:59:00"/>
    <s v="theater/plays"/>
  </r>
  <r>
    <n v="2498"/>
    <s v="WORSE THAN TIGERS"/>
    <s v="Invest in the world premiere of WORSE THAN TIGERS at ACT, and in the future of Seattle's newest, female-led theatre company: RED STAGE."/>
    <n v="15000"/>
    <n v="15335"/>
    <x v="3"/>
    <x v="1"/>
    <x v="0"/>
    <x v="0"/>
    <x v="1"/>
    <b v="0"/>
    <x v="1"/>
    <s v="USD"/>
    <b v="1"/>
    <n v="1447523371"/>
    <n v="1444927771"/>
    <b v="0"/>
    <n v="120"/>
    <b v="1"/>
    <n v="102"/>
    <n v="127.79166666666667"/>
    <x v="6"/>
    <s v="plays"/>
    <x v="2498"/>
    <d v="2015-11-14T17:49:31"/>
    <s v="theater/plays"/>
  </r>
  <r>
    <n v="2499"/>
    <s v="HELMER'S LOO"/>
    <s v="We have an award-winning Danish play, now we just need a bathroom set to perform it in. Spend a penny to help us build the set!"/>
    <n v="500"/>
    <n v="610"/>
    <x v="3"/>
    <x v="1"/>
    <x v="0"/>
    <x v="0"/>
    <x v="1"/>
    <b v="0"/>
    <x v="3"/>
    <s v="GBP"/>
    <b v="0"/>
    <n v="1445252400"/>
    <n v="1443696797"/>
    <b v="0"/>
    <n v="22"/>
    <b v="1"/>
    <n v="122"/>
    <n v="27.727272727272727"/>
    <x v="6"/>
    <s v="plays"/>
    <x v="2499"/>
    <d v="2015-10-19T11:00:00"/>
    <s v="theater/plays"/>
  </r>
  <r>
    <n v="2500"/>
    <s v="Misfits of London: The Gin Chronicles"/>
    <s v="We had everything sorted for the Fringe, but now our accommodation and Edinburgh angel have fallen through. We're needing vital help."/>
    <n v="2500"/>
    <n v="2549"/>
    <x v="3"/>
    <x v="1"/>
    <x v="0"/>
    <x v="0"/>
    <x v="1"/>
    <b v="0"/>
    <x v="3"/>
    <s v="GBP"/>
    <b v="0"/>
    <n v="1438189200"/>
    <n v="1435585497"/>
    <b v="0"/>
    <n v="64"/>
    <b v="1"/>
    <n v="102"/>
    <n v="39.828125"/>
    <x v="6"/>
    <s v="plays"/>
    <x v="2500"/>
    <d v="2015-07-29T17:00:00"/>
    <s v="theater/plays"/>
  </r>
  <r>
    <n v="2501"/>
    <s v="Quirky Bird Theatre's Young Actors on Tour"/>
    <s v="Creating outstanding performance experiences with young actors from all economic backgrounds. Making great theatre accessible to all!"/>
    <n v="850"/>
    <n v="1200"/>
    <x v="3"/>
    <x v="1"/>
    <x v="0"/>
    <x v="0"/>
    <x v="1"/>
    <b v="0"/>
    <x v="3"/>
    <s v="GBP"/>
    <b v="0"/>
    <n v="1457914373"/>
    <n v="1456189973"/>
    <b v="0"/>
    <n v="23"/>
    <b v="1"/>
    <n v="141"/>
    <n v="52.173913043478258"/>
    <x v="6"/>
    <s v="plays"/>
    <x v="2501"/>
    <d v="2016-03-14T00:12:53"/>
    <s v="theater/plays"/>
  </r>
  <r>
    <n v="2502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x v="0"/>
    <x v="0"/>
    <x v="1"/>
    <b v="0"/>
    <x v="1"/>
    <s v="USD"/>
    <b v="1"/>
    <n v="1462125358"/>
    <n v="1459533358"/>
    <b v="0"/>
    <n v="238"/>
    <b v="1"/>
    <n v="110"/>
    <n v="92.037815126050418"/>
    <x v="6"/>
    <s v="plays"/>
    <x v="2502"/>
    <d v="2016-05-01T17:55:58"/>
    <s v="theater/plays"/>
  </r>
  <r>
    <n v="2503"/>
    <s v="Dinosaur Dreams"/>
    <s v="A play that raises awareness for mental health and explores the psychological effects childhood abuse can have on an adult."/>
    <n v="2000"/>
    <n v="2093"/>
    <x v="3"/>
    <x v="1"/>
    <x v="0"/>
    <x v="0"/>
    <x v="1"/>
    <b v="0"/>
    <x v="3"/>
    <s v="GBP"/>
    <b v="0"/>
    <n v="1461860432"/>
    <n v="1459268432"/>
    <b v="0"/>
    <n v="33"/>
    <b v="1"/>
    <n v="105"/>
    <n v="63.424242424242422"/>
    <x v="6"/>
    <s v="plays"/>
    <x v="2503"/>
    <d v="2016-04-28T16:20:32"/>
    <s v="theater/plays"/>
  </r>
  <r>
    <n v="2504"/>
    <s v="The (out)Siders Project"/>
    <s v="A new work inspired by the classic novel and created by Dallas teens under the direction of professional artists."/>
    <n v="3500"/>
    <n v="4340"/>
    <x v="3"/>
    <x v="1"/>
    <x v="0"/>
    <x v="0"/>
    <x v="1"/>
    <b v="0"/>
    <x v="1"/>
    <s v="USD"/>
    <b v="1"/>
    <n v="1436902359"/>
    <n v="1434310359"/>
    <b v="0"/>
    <n v="32"/>
    <b v="1"/>
    <n v="124"/>
    <n v="135.625"/>
    <x v="6"/>
    <s v="plays"/>
    <x v="2504"/>
    <d v="2015-07-14T19:32:39"/>
    <s v="theater/plays"/>
  </r>
  <r>
    <n v="2505"/>
    <s v="Before The Lights Go Up"/>
    <s v="What would you do with the time ticking and the pressure building to make a choice?! Find out what happens in this hilarious new play!!"/>
    <n v="3000"/>
    <n v="4050"/>
    <x v="3"/>
    <x v="1"/>
    <x v="0"/>
    <x v="0"/>
    <x v="1"/>
    <b v="0"/>
    <x v="1"/>
    <s v="USD"/>
    <b v="1"/>
    <n v="1464807420"/>
    <n v="1461427938"/>
    <b v="0"/>
    <n v="24"/>
    <b v="1"/>
    <n v="135"/>
    <n v="168.75"/>
    <x v="6"/>
    <s v="plays"/>
    <x v="2505"/>
    <d v="2016-06-01T18:57:00"/>
    <s v="theater/plays"/>
  </r>
  <r>
    <n v="2506"/>
    <s v="the dreamer examines his pillow"/>
    <s v="The Attic Theater Company presents John Patrick Shanley's THE DREAMER EXAMINES HIS PILLOW, the first official revival since 1986"/>
    <n v="2000"/>
    <n v="2055"/>
    <x v="3"/>
    <x v="1"/>
    <x v="0"/>
    <x v="0"/>
    <x v="1"/>
    <b v="0"/>
    <x v="1"/>
    <s v="USD"/>
    <b v="1"/>
    <n v="1437447600"/>
    <n v="1436551178"/>
    <b v="0"/>
    <n v="29"/>
    <b v="1"/>
    <n v="103"/>
    <n v="70.862068965517238"/>
    <x v="6"/>
    <s v="plays"/>
    <x v="2506"/>
    <d v="2015-07-21T03:00:00"/>
    <s v="theater/plays"/>
  </r>
  <r>
    <n v="2507"/>
    <s v="Help bring Boys of a Certain Age back to NYC!"/>
    <s v="Boys of a Certain Age is a unique and special show that we're trying to remount in New York City in 2017."/>
    <n v="2500"/>
    <n v="2500"/>
    <x v="3"/>
    <x v="1"/>
    <x v="0"/>
    <x v="0"/>
    <x v="1"/>
    <b v="0"/>
    <x v="1"/>
    <s v="USD"/>
    <b v="1"/>
    <n v="1480559011"/>
    <n v="1477963411"/>
    <b v="0"/>
    <n v="50"/>
    <b v="1"/>
    <n v="100"/>
    <n v="50"/>
    <x v="6"/>
    <s v="plays"/>
    <x v="2507"/>
    <d v="2016-12-01T02:23:31"/>
    <s v="theater/plays"/>
  </r>
  <r>
    <n v="2508"/>
    <s v="Forward Arena Theatre Company: Summer Season"/>
    <s v="Groundbreaking queer theatre."/>
    <n v="3500"/>
    <n v="4559.13"/>
    <x v="3"/>
    <x v="1"/>
    <x v="0"/>
    <x v="0"/>
    <x v="1"/>
    <b v="0"/>
    <x v="3"/>
    <s v="GBP"/>
    <b v="0"/>
    <n v="1469962800"/>
    <n v="1468578920"/>
    <b v="0"/>
    <n v="108"/>
    <b v="1"/>
    <n v="130"/>
    <n v="42.214166666666671"/>
    <x v="6"/>
    <s v="plays"/>
    <x v="2508"/>
    <d v="2016-07-31T11:00:00"/>
    <s v="theater/plays"/>
  </r>
  <r>
    <n v="2509"/>
    <s v="A Masters Guide to The Way of the Warrior"/>
    <s v="The is the ultimate guide to applied Eastern philosophy, martial arts, and the path of the warrior from a scientific perspective."/>
    <n v="1500"/>
    <n v="5666"/>
    <x v="3"/>
    <x v="1"/>
    <x v="0"/>
    <x v="0"/>
    <x v="1"/>
    <b v="0"/>
    <x v="2"/>
    <s v="CAD"/>
    <b v="1"/>
    <n v="1467313039"/>
    <n v="1464807439"/>
    <b v="0"/>
    <n v="139"/>
    <b v="1"/>
    <n v="378"/>
    <n v="40.762589928057551"/>
    <x v="4"/>
    <s v="nonfiction"/>
    <x v="2509"/>
    <d v="2016-06-30T18:57:19"/>
    <s v="publishing/nonfiction"/>
  </r>
  <r>
    <n v="2510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x v="0"/>
    <x v="0"/>
    <x v="1"/>
    <b v="0"/>
    <x v="1"/>
    <s v="USD"/>
    <b v="1"/>
    <n v="1405366359"/>
    <n v="1402342359"/>
    <b v="0"/>
    <n v="7"/>
    <b v="1"/>
    <n v="125"/>
    <n v="53.571428571428569"/>
    <x v="4"/>
    <s v="nonfiction"/>
    <x v="2510"/>
    <d v="2014-07-14T19:32:39"/>
    <s v="publishing/nonfiction"/>
  </r>
  <r>
    <n v="2511"/>
    <s v="Anthology of Stories from LGBT Nepal"/>
    <s v="An anthology of nonfiction stories written by Nepal's Lesbian, Gay, Bisexual, and Transgender (LGBT) community."/>
    <n v="4900"/>
    <n v="7219"/>
    <x v="3"/>
    <x v="1"/>
    <x v="0"/>
    <x v="0"/>
    <x v="1"/>
    <b v="0"/>
    <x v="1"/>
    <s v="USD"/>
    <b v="1"/>
    <n v="1372297751"/>
    <n v="1369705751"/>
    <b v="0"/>
    <n v="149"/>
    <b v="1"/>
    <n v="147"/>
    <n v="48.449664429530202"/>
    <x v="4"/>
    <s v="nonfiction"/>
    <x v="2511"/>
    <d v="2013-06-27T01:49:11"/>
    <s v="publishing/nonfiction"/>
  </r>
  <r>
    <n v="2512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x v="0"/>
    <x v="0"/>
    <x v="1"/>
    <b v="0"/>
    <x v="1"/>
    <s v="USD"/>
    <b v="1"/>
    <n v="1425741525"/>
    <n v="1423149525"/>
    <b v="0"/>
    <n v="31"/>
    <b v="1"/>
    <n v="102"/>
    <n v="82.41935483870968"/>
    <x v="4"/>
    <s v="nonfiction"/>
    <x v="2512"/>
    <d v="2015-03-07T15:18:45"/>
    <s v="publishing/nonfiction"/>
  </r>
  <r>
    <n v="2513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x v="0"/>
    <x v="0"/>
    <x v="1"/>
    <b v="0"/>
    <x v="1"/>
    <s v="USD"/>
    <b v="1"/>
    <n v="1418904533"/>
    <n v="1416485333"/>
    <b v="0"/>
    <n v="26"/>
    <b v="1"/>
    <n v="102"/>
    <n v="230.19230769230768"/>
    <x v="4"/>
    <s v="nonfiction"/>
    <x v="2513"/>
    <d v="2014-12-18T12:08:53"/>
    <s v="publishing/nonfiction"/>
  </r>
  <r>
    <n v="2514"/>
    <s v="Northern Exposure A Jasper Rock Climbing Guidebook"/>
    <s v="The first modern Jasper guidebook including over five hundred rock routes from alpine to bouldering, sport to trad multipitch and more."/>
    <n v="5000"/>
    <n v="10210"/>
    <x v="3"/>
    <x v="1"/>
    <x v="0"/>
    <x v="0"/>
    <x v="1"/>
    <b v="0"/>
    <x v="2"/>
    <s v="CAD"/>
    <b v="1"/>
    <n v="1450249140"/>
    <n v="1447055935"/>
    <b v="0"/>
    <n v="172"/>
    <b v="1"/>
    <n v="204"/>
    <n v="59.360465116279073"/>
    <x v="4"/>
    <s v="nonfiction"/>
    <x v="2514"/>
    <d v="2015-12-16T06:59:00"/>
    <s v="publishing/nonfiction"/>
  </r>
  <r>
    <n v="2515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x v="0"/>
    <x v="0"/>
    <x v="1"/>
    <b v="0"/>
    <x v="1"/>
    <s v="USD"/>
    <b v="1"/>
    <n v="1451089134"/>
    <n v="1448497134"/>
    <b v="0"/>
    <n v="78"/>
    <b v="1"/>
    <n v="104"/>
    <n v="66.698717948717942"/>
    <x v="4"/>
    <s v="nonfiction"/>
    <x v="2515"/>
    <d v="2015-12-26T00:18:54"/>
    <s v="publishing/nonfiction"/>
  </r>
  <r>
    <n v="2516"/>
    <s v="Purpose: Your Journey To Find Meaning"/>
    <s v="Discover your purpose, live a more fulfilling life, leave a positive footprint on society."/>
    <n v="20000"/>
    <n v="20253"/>
    <x v="3"/>
    <x v="1"/>
    <x v="0"/>
    <x v="0"/>
    <x v="1"/>
    <b v="0"/>
    <x v="1"/>
    <s v="USD"/>
    <b v="1"/>
    <n v="1455299144"/>
    <n v="1452707144"/>
    <b v="0"/>
    <n v="120"/>
    <b v="1"/>
    <n v="101"/>
    <n v="168.77500000000001"/>
    <x v="4"/>
    <s v="nonfiction"/>
    <x v="2516"/>
    <d v="2016-02-12T17:45:44"/>
    <s v="publishing/nonfiction"/>
  </r>
  <r>
    <n v="2517"/>
    <s v="Will's SmileBook Project"/>
    <s v="An important book, based on research, to make you and your learners smile again. Better smile sheets, better feedback, better learning!"/>
    <n v="10000"/>
    <n v="13614"/>
    <x v="3"/>
    <x v="1"/>
    <x v="0"/>
    <x v="0"/>
    <x v="1"/>
    <b v="0"/>
    <x v="1"/>
    <s v="USD"/>
    <b v="1"/>
    <n v="1441425540"/>
    <n v="1436968366"/>
    <b v="0"/>
    <n v="227"/>
    <b v="1"/>
    <n v="136"/>
    <n v="59.973568281938327"/>
    <x v="4"/>
    <s v="nonfiction"/>
    <x v="2517"/>
    <d v="2015-09-05T03:59:00"/>
    <s v="publishing/nonfiction"/>
  </r>
  <r>
    <n v="2518"/>
    <s v="Finish The Script! - A College Writing Course in Book Form"/>
    <s v="A book that teaches aspiring writers how to get from a basic idea to a fully rewritten screenplay."/>
    <n v="1000"/>
    <n v="1336"/>
    <x v="3"/>
    <x v="1"/>
    <x v="0"/>
    <x v="0"/>
    <x v="1"/>
    <b v="0"/>
    <x v="1"/>
    <s v="USD"/>
    <b v="1"/>
    <n v="1362960000"/>
    <n v="1359946188"/>
    <b v="0"/>
    <n v="42"/>
    <b v="1"/>
    <n v="134"/>
    <n v="31.80952380952381"/>
    <x v="4"/>
    <s v="nonfiction"/>
    <x v="2518"/>
    <d v="2013-03-11T00:00:00"/>
    <s v="publishing/nonfiction"/>
  </r>
  <r>
    <n v="2519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x v="0"/>
    <x v="0"/>
    <x v="1"/>
    <b v="0"/>
    <x v="3"/>
    <s v="GBP"/>
    <b v="0"/>
    <n v="1465672979"/>
    <n v="1463080979"/>
    <b v="0"/>
    <n v="64"/>
    <b v="1"/>
    <n v="130"/>
    <n v="24.421875"/>
    <x v="4"/>
    <s v="nonfiction"/>
    <x v="2519"/>
    <d v="2016-06-11T19:22:59"/>
    <s v="publishing/nonfiction"/>
  </r>
  <r>
    <n v="2520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x v="0"/>
    <x v="0"/>
    <x v="1"/>
    <b v="0"/>
    <x v="3"/>
    <s v="GBP"/>
    <b v="0"/>
    <n v="1354269600"/>
    <n v="1351663605"/>
    <b v="0"/>
    <n v="121"/>
    <b v="1"/>
    <n v="123"/>
    <n v="25.347107438016529"/>
    <x v="4"/>
    <s v="nonfiction"/>
    <x v="2520"/>
    <d v="2012-11-30T10:00:00"/>
    <s v="publishing/nonfiction"/>
  </r>
  <r>
    <n v="2521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x v="0"/>
    <x v="0"/>
    <x v="1"/>
    <b v="0"/>
    <x v="1"/>
    <s v="USD"/>
    <b v="1"/>
    <n v="1372985760"/>
    <n v="1370393760"/>
    <b v="0"/>
    <n v="87"/>
    <b v="1"/>
    <n v="183"/>
    <n v="71.443218390804603"/>
    <x v="4"/>
    <s v="nonfiction"/>
    <x v="2521"/>
    <d v="2013-07-05T00:56:00"/>
    <s v="publishing/nonfiction"/>
  </r>
  <r>
    <n v="2522"/>
    <s v="Becoming Alicia"/>
    <s v="The search for identity leads one young woman to Mexico, where she follows her grandfather's journey back to America."/>
    <n v="2000"/>
    <n v="2506"/>
    <x v="3"/>
    <x v="1"/>
    <x v="0"/>
    <x v="0"/>
    <x v="1"/>
    <b v="0"/>
    <x v="1"/>
    <s v="USD"/>
    <b v="1"/>
    <n v="1362117540"/>
    <n v="1359587137"/>
    <b v="0"/>
    <n v="65"/>
    <b v="1"/>
    <n v="125"/>
    <n v="38.553846153846152"/>
    <x v="4"/>
    <s v="nonfiction"/>
    <x v="2522"/>
    <d v="2013-03-01T05:59:00"/>
    <s v="publishing/nonfiction"/>
  </r>
  <r>
    <n v="2523"/>
    <s v="The Masada Story Project"/>
    <s v="I am working on a book about what people do when they visit Masada, an ancient fortress in the Judean desert."/>
    <n v="3000"/>
    <n v="3350"/>
    <x v="3"/>
    <x v="1"/>
    <x v="0"/>
    <x v="0"/>
    <x v="1"/>
    <b v="0"/>
    <x v="1"/>
    <s v="USD"/>
    <b v="1"/>
    <n v="1309009323"/>
    <n v="1306417323"/>
    <b v="0"/>
    <n v="49"/>
    <b v="1"/>
    <n v="112"/>
    <n v="68.367346938775512"/>
    <x v="4"/>
    <s v="nonfiction"/>
    <x v="2523"/>
    <d v="2011-06-25T13:42:03"/>
    <s v="publishing/nonfiction"/>
  </r>
  <r>
    <n v="2524"/>
    <s v="UnConventional - Worldcon 2011 Research"/>
    <s v="Funding for a 2011 trip to Worldcon for research for &quot;UnConventional,&quot; a book on the history of the American fan convention."/>
    <n v="660"/>
    <n v="764"/>
    <x v="3"/>
    <x v="1"/>
    <x v="0"/>
    <x v="0"/>
    <x v="1"/>
    <b v="0"/>
    <x v="1"/>
    <s v="USD"/>
    <b v="1"/>
    <n v="1309980790"/>
    <n v="1304623990"/>
    <b v="0"/>
    <n v="19"/>
    <b v="1"/>
    <n v="116"/>
    <n v="40.210526315789473"/>
    <x v="4"/>
    <s v="nonfiction"/>
    <x v="2524"/>
    <d v="2011-07-06T19:33:10"/>
    <s v="publishing/nonfiction"/>
  </r>
  <r>
    <n v="2525"/>
    <s v="So Bad, It's Good! - A Book of Bad Movies"/>
    <s v="So Bad, It's Good! is a guide to finding the best films for your bad movie night."/>
    <n v="1500"/>
    <n v="2598"/>
    <x v="3"/>
    <x v="1"/>
    <x v="0"/>
    <x v="0"/>
    <x v="1"/>
    <b v="0"/>
    <x v="1"/>
    <s v="USD"/>
    <b v="1"/>
    <n v="1343943420"/>
    <n v="1341524220"/>
    <b v="0"/>
    <n v="81"/>
    <b v="1"/>
    <n v="173"/>
    <n v="32.074074074074076"/>
    <x v="4"/>
    <s v="nonfiction"/>
    <x v="2525"/>
    <d v="2012-08-02T21:37:00"/>
    <s v="publishing/nonfiction"/>
  </r>
  <r>
    <n v="2526"/>
    <s v="Me, Myself &amp; I - the dark art of big wall soloing"/>
    <s v="The forbidden dark art of roped soloing, for climbers who need to know in order to make the ultimate climb come true!"/>
    <n v="6000"/>
    <n v="7559"/>
    <x v="3"/>
    <x v="1"/>
    <x v="0"/>
    <x v="0"/>
    <x v="1"/>
    <b v="0"/>
    <x v="3"/>
    <s v="GBP"/>
    <b v="0"/>
    <n v="1403370772"/>
    <n v="1400778772"/>
    <b v="0"/>
    <n v="264"/>
    <b v="1"/>
    <n v="126"/>
    <n v="28.632575757575758"/>
    <x v="4"/>
    <s v="nonfiction"/>
    <x v="2526"/>
    <d v="2014-06-21T17:12:52"/>
    <s v="publishing/nonfiction"/>
  </r>
  <r>
    <n v="2527"/>
    <s v="A Fantastic Affair: Karl Barth in America 1962â€“Research"/>
    <s v="The never-before-told story of Karl Barth's (first and only) journey to the United States in 1962."/>
    <n v="1000"/>
    <n v="1091"/>
    <x v="3"/>
    <x v="1"/>
    <x v="0"/>
    <x v="0"/>
    <x v="1"/>
    <b v="0"/>
    <x v="1"/>
    <s v="USD"/>
    <b v="1"/>
    <n v="1378592731"/>
    <n v="1373408731"/>
    <b v="0"/>
    <n v="25"/>
    <b v="1"/>
    <n v="109"/>
    <n v="43.64"/>
    <x v="4"/>
    <s v="nonfiction"/>
    <x v="2527"/>
    <d v="2013-09-07T22:25:31"/>
    <s v="publishing/nonfiction"/>
  </r>
  <r>
    <n v="2528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x v="0"/>
    <x v="0"/>
    <x v="1"/>
    <b v="0"/>
    <x v="1"/>
    <s v="USD"/>
    <b v="1"/>
    <n v="1455523140"/>
    <n v="1453925727"/>
    <b v="0"/>
    <n v="5"/>
    <b v="1"/>
    <n v="100"/>
    <n v="40"/>
    <x v="4"/>
    <s v="nonfiction"/>
    <x v="2528"/>
    <d v="2016-02-15T07:59:00"/>
    <s v="publishing/nonfiction"/>
  </r>
  <r>
    <n v="2529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1"/>
    <x v="0"/>
    <x v="0"/>
    <x v="1"/>
    <b v="0"/>
    <x v="4"/>
    <s v="DKK"/>
    <b v="1"/>
    <n v="1420648906"/>
    <n v="1415464906"/>
    <b v="0"/>
    <n v="144"/>
    <b v="1"/>
    <n v="119"/>
    <n v="346.04166666666669"/>
    <x v="3"/>
    <s v="rock"/>
    <x v="2529"/>
    <d v="2015-01-07T16:41:46"/>
    <s v="music/rock"/>
  </r>
  <r>
    <n v="2530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x v="0"/>
    <x v="0"/>
    <x v="1"/>
    <b v="0"/>
    <x v="1"/>
    <s v="USD"/>
    <b v="1"/>
    <n v="1426523752"/>
    <n v="1423935352"/>
    <b v="0"/>
    <n v="92"/>
    <b v="1"/>
    <n v="100"/>
    <n v="81.739130434782609"/>
    <x v="3"/>
    <s v="rock"/>
    <x v="2530"/>
    <d v="2015-03-16T16:35:52"/>
    <s v="music/rock"/>
  </r>
  <r>
    <n v="2531"/>
    <s v="Kick It! A Tribute to the A.K.s"/>
    <s v="A musical memorial for Alexi Petersen."/>
    <n v="7500"/>
    <n v="9486.69"/>
    <x v="3"/>
    <x v="1"/>
    <x v="0"/>
    <x v="0"/>
    <x v="1"/>
    <b v="0"/>
    <x v="1"/>
    <s v="USD"/>
    <b v="1"/>
    <n v="1417049663"/>
    <n v="1413158063"/>
    <b v="0"/>
    <n v="147"/>
    <b v="1"/>
    <n v="126"/>
    <n v="64.535306122448986"/>
    <x v="3"/>
    <s v="rock"/>
    <x v="2531"/>
    <d v="2014-11-27T00:54:23"/>
    <s v="music/rock"/>
  </r>
  <r>
    <n v="2532"/>
    <s v="House of Rabbits  - &quot;Songs of Charivari&quot;"/>
    <s v="House of Rabbits are recording our full-length, debut album! Support independent music, receive great rewards!"/>
    <n v="5000"/>
    <n v="5713"/>
    <x v="3"/>
    <x v="1"/>
    <x v="0"/>
    <x v="0"/>
    <x v="1"/>
    <b v="0"/>
    <x v="1"/>
    <s v="USD"/>
    <b v="1"/>
    <n v="1447463050"/>
    <n v="1444867450"/>
    <b v="0"/>
    <n v="90"/>
    <b v="1"/>
    <n v="114"/>
    <n v="63.477777777777774"/>
    <x v="3"/>
    <s v="rock"/>
    <x v="2532"/>
    <d v="2015-11-14T01:04:10"/>
    <s v="music/rock"/>
  </r>
  <r>
    <n v="2533"/>
    <s v="Saturate &quot; The Separation Effect &quot; CD"/>
    <s v="We are in the final stages of the creation of our 4th record, The Separation Effect. our most passionate record to date."/>
    <n v="5000"/>
    <n v="5535"/>
    <x v="3"/>
    <x v="1"/>
    <x v="0"/>
    <x v="0"/>
    <x v="1"/>
    <b v="0"/>
    <x v="1"/>
    <s v="USD"/>
    <b v="1"/>
    <n v="1434342894"/>
    <n v="1432269294"/>
    <b v="0"/>
    <n v="87"/>
    <b v="1"/>
    <n v="111"/>
    <n v="63.620689655172413"/>
    <x v="3"/>
    <s v="rock"/>
    <x v="2533"/>
    <d v="2015-06-15T04:34:54"/>
    <s v="music/rock"/>
  </r>
  <r>
    <n v="2534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x v="0"/>
    <x v="0"/>
    <x v="1"/>
    <b v="0"/>
    <x v="1"/>
    <s v="USD"/>
    <b v="1"/>
    <n v="1397225746"/>
    <n v="1394633746"/>
    <b v="0"/>
    <n v="406"/>
    <b v="1"/>
    <n v="105"/>
    <n v="83.967068965517228"/>
    <x v="3"/>
    <s v="rock"/>
    <x v="2534"/>
    <d v="2014-04-11T14:15:46"/>
    <s v="music/rock"/>
  </r>
  <r>
    <n v="2535"/>
    <s v="Food On You presents Baby's First Parental Advisory"/>
    <s v="Songs about the first year of parenthood, often inappropriate for children"/>
    <n v="1500"/>
    <n v="1555"/>
    <x v="3"/>
    <x v="1"/>
    <x v="0"/>
    <x v="0"/>
    <x v="1"/>
    <b v="0"/>
    <x v="1"/>
    <s v="USD"/>
    <b v="1"/>
    <n v="1381881890"/>
    <n v="1380585890"/>
    <b v="0"/>
    <n v="20"/>
    <b v="1"/>
    <n v="104"/>
    <n v="77.75"/>
    <x v="3"/>
    <s v="rock"/>
    <x v="2535"/>
    <d v="2013-10-16T00:04:50"/>
    <s v="music/rock"/>
  </r>
  <r>
    <n v="2536"/>
    <s v="The Defiant Tour Documentary with LoNero"/>
    <s v="The Defiant Tour Documentary is a never before examination of the finances of a touring band and what it takes to go on the road."/>
    <n v="6999"/>
    <n v="7495"/>
    <x v="3"/>
    <x v="1"/>
    <x v="0"/>
    <x v="0"/>
    <x v="1"/>
    <b v="0"/>
    <x v="1"/>
    <s v="USD"/>
    <b v="1"/>
    <n v="1431022342"/>
    <n v="1428430342"/>
    <b v="0"/>
    <n v="70"/>
    <b v="1"/>
    <n v="107"/>
    <n v="107.07142857142857"/>
    <x v="3"/>
    <s v="rock"/>
    <x v="2536"/>
    <d v="2015-05-07T18:12:22"/>
    <s v="music/rock"/>
  </r>
  <r>
    <n v="2537"/>
    <s v="Ted Lukas &amp; the Misled new CD - &quot;FEED&quot;"/>
    <s v="Please help us raise funds to press our new CD!"/>
    <n v="500"/>
    <n v="620"/>
    <x v="3"/>
    <x v="1"/>
    <x v="0"/>
    <x v="0"/>
    <x v="1"/>
    <b v="0"/>
    <x v="1"/>
    <s v="USD"/>
    <b v="1"/>
    <n v="1342115132"/>
    <n v="1339523132"/>
    <b v="0"/>
    <n v="16"/>
    <b v="1"/>
    <n v="124"/>
    <n v="38.75"/>
    <x v="3"/>
    <s v="rock"/>
    <x v="2537"/>
    <d v="2012-07-12T17:45:32"/>
    <s v="music/rock"/>
  </r>
  <r>
    <n v="2538"/>
    <s v="Broccoli Samurai: Tour Van or Bust!"/>
    <s v="Help Broccoli Samurai raise money to get a new van and continue bringing you the jams!"/>
    <n v="10000"/>
    <n v="10501"/>
    <x v="3"/>
    <x v="1"/>
    <x v="0"/>
    <x v="0"/>
    <x v="1"/>
    <b v="0"/>
    <x v="1"/>
    <s v="USD"/>
    <b v="1"/>
    <n v="1483138233"/>
    <n v="1480546233"/>
    <b v="0"/>
    <n v="52"/>
    <b v="1"/>
    <n v="105"/>
    <n v="201.94230769230768"/>
    <x v="3"/>
    <s v="rock"/>
    <x v="2538"/>
    <d v="2016-12-30T22:50:33"/>
    <s v="music/rock"/>
  </r>
  <r>
    <n v="2539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x v="0"/>
    <x v="0"/>
    <x v="1"/>
    <b v="0"/>
    <x v="1"/>
    <s v="USD"/>
    <b v="1"/>
    <n v="1458874388"/>
    <n v="1456285988"/>
    <b v="0"/>
    <n v="66"/>
    <b v="1"/>
    <n v="189"/>
    <n v="43.060606060606062"/>
    <x v="3"/>
    <s v="rock"/>
    <x v="2539"/>
    <d v="2016-03-25T02:53:08"/>
    <s v="music/rock"/>
  </r>
  <r>
    <n v="2540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"/>
    <x v="0"/>
    <x v="0"/>
    <x v="1"/>
    <b v="0"/>
    <x v="7"/>
    <s v="EUR"/>
    <b v="0"/>
    <n v="1484444119"/>
    <n v="1481852119"/>
    <b v="0"/>
    <n v="109"/>
    <b v="1"/>
    <n v="171"/>
    <n v="62.871559633027523"/>
    <x v="3"/>
    <s v="rock"/>
    <x v="2540"/>
    <d v="2017-01-15T01:35:19"/>
    <s v="music/rock"/>
  </r>
  <r>
    <n v="2541"/>
    <s v="Dead Pirates / HIGHMARE LP 2nd pressing"/>
    <s v="Dead Pirates are planning a second pressing of HIGHMARE LP, who wants one ?"/>
    <n v="3700"/>
    <n v="9342"/>
    <x v="3"/>
    <x v="1"/>
    <x v="0"/>
    <x v="0"/>
    <x v="1"/>
    <b v="0"/>
    <x v="3"/>
    <s v="GBP"/>
    <b v="0"/>
    <n v="1480784606"/>
    <n v="1478189006"/>
    <b v="0"/>
    <n v="168"/>
    <b v="1"/>
    <n v="252"/>
    <n v="55.607142857142854"/>
    <x v="3"/>
    <s v="rock"/>
    <x v="2541"/>
    <d v="2016-12-03T17:03:26"/>
    <s v="music/rock"/>
  </r>
  <r>
    <n v="2542"/>
    <s v="Official Debut EP for Stereo Jo"/>
    <s v="Stereo Jo is set to release a 5 song EP. Your donation will directly help w/ recording, design, production, &amp; duplication. Thank You :)"/>
    <n v="1300"/>
    <n v="1510"/>
    <x v="3"/>
    <x v="1"/>
    <x v="0"/>
    <x v="0"/>
    <x v="1"/>
    <b v="0"/>
    <x v="1"/>
    <s v="USD"/>
    <b v="1"/>
    <n v="1486095060"/>
    <n v="1484198170"/>
    <b v="0"/>
    <n v="31"/>
    <b v="1"/>
    <n v="116"/>
    <n v="48.70967741935484"/>
    <x v="3"/>
    <s v="rock"/>
    <x v="2542"/>
    <d v="2017-02-03T04:11:00"/>
    <s v="music/rock"/>
  </r>
  <r>
    <n v="2543"/>
    <s v="SIX BY SEVEN"/>
    <s v="A psychedelic post rock masterpiece!"/>
    <n v="2000"/>
    <n v="4067"/>
    <x v="3"/>
    <x v="1"/>
    <x v="0"/>
    <x v="0"/>
    <x v="1"/>
    <b v="0"/>
    <x v="3"/>
    <s v="GBP"/>
    <b v="0"/>
    <n v="1470075210"/>
    <n v="1468779210"/>
    <b v="0"/>
    <n v="133"/>
    <b v="1"/>
    <n v="203"/>
    <n v="30.578947368421051"/>
    <x v="3"/>
    <s v="rock"/>
    <x v="2543"/>
    <d v="2016-08-01T18:13:30"/>
    <s v="music/rock"/>
  </r>
  <r>
    <n v="2544"/>
    <s v="J. Walter Makes a Record"/>
    <s v="---------The long-awaited debut full-length from Justin Ruddy--------"/>
    <n v="10000"/>
    <n v="11160"/>
    <x v="3"/>
    <x v="1"/>
    <x v="0"/>
    <x v="0"/>
    <x v="1"/>
    <b v="0"/>
    <x v="1"/>
    <s v="USD"/>
    <b v="1"/>
    <n v="1433504876"/>
    <n v="1430912876"/>
    <b v="0"/>
    <n v="151"/>
    <b v="1"/>
    <n v="112"/>
    <n v="73.907284768211923"/>
    <x v="3"/>
    <s v="rock"/>
    <x v="2544"/>
    <d v="2015-06-05T11:47:56"/>
    <s v="music/rock"/>
  </r>
  <r>
    <n v="2545"/>
    <s v="BARNFEST 2015"/>
    <s v="A DIY MUSIC FESTIVAL FROM ST. LOUIS MO! Bands make their own festival, help make it legit!"/>
    <n v="25"/>
    <n v="106"/>
    <x v="3"/>
    <x v="1"/>
    <x v="0"/>
    <x v="0"/>
    <x v="1"/>
    <b v="0"/>
    <x v="1"/>
    <s v="USD"/>
    <b v="1"/>
    <n v="1433815200"/>
    <n v="1431886706"/>
    <b v="0"/>
    <n v="5"/>
    <b v="1"/>
    <n v="424"/>
    <n v="21.2"/>
    <x v="3"/>
    <s v="rock"/>
    <x v="2545"/>
    <d v="2015-06-09T02:00:00"/>
    <s v="music/rock"/>
  </r>
  <r>
    <n v="2546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x v="0"/>
    <x v="0"/>
    <x v="1"/>
    <b v="0"/>
    <x v="1"/>
    <s v="USD"/>
    <b v="1"/>
    <n v="1482988125"/>
    <n v="1480396125"/>
    <b v="0"/>
    <n v="73"/>
    <b v="1"/>
    <n v="107"/>
    <n v="73.356164383561648"/>
    <x v="3"/>
    <s v="rock"/>
    <x v="2546"/>
    <d v="2016-12-29T05:08:45"/>
    <s v="music/rock"/>
  </r>
  <r>
    <n v="2547"/>
    <s v="The Floorwalkers New Album!"/>
    <s v="We're making a new record -- independently! We've got some great new songs we're really excited to bring to you!"/>
    <n v="8000"/>
    <n v="8349"/>
    <x v="3"/>
    <x v="1"/>
    <x v="0"/>
    <x v="0"/>
    <x v="1"/>
    <b v="0"/>
    <x v="1"/>
    <s v="USD"/>
    <b v="1"/>
    <n v="1367867536"/>
    <n v="1365275536"/>
    <b v="0"/>
    <n v="148"/>
    <b v="1"/>
    <n v="104"/>
    <n v="56.412162162162161"/>
    <x v="3"/>
    <s v="rock"/>
    <x v="2547"/>
    <d v="2013-05-06T19:12:16"/>
    <s v="music/rock"/>
  </r>
  <r>
    <n v="2548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1"/>
    <x v="0"/>
    <x v="0"/>
    <x v="1"/>
    <b v="0"/>
    <x v="2"/>
    <s v="CAD"/>
    <b v="1"/>
    <n v="1482457678"/>
    <n v="1480729678"/>
    <b v="0"/>
    <n v="93"/>
    <b v="1"/>
    <n v="212"/>
    <n v="50.247311827956992"/>
    <x v="3"/>
    <s v="rock"/>
    <x v="2548"/>
    <d v="2016-12-23T01:47:58"/>
    <s v="music/rock"/>
  </r>
  <r>
    <n v="2549"/>
    <s v="Manny Manriquez' new rock opera journey: Outland Warrior"/>
    <s v="Outland Warrior is my first solo musical project, featuring songs written by me and recorded at my home studio."/>
    <n v="3500"/>
    <n v="4343"/>
    <x v="3"/>
    <x v="1"/>
    <x v="0"/>
    <x v="0"/>
    <x v="1"/>
    <b v="0"/>
    <x v="1"/>
    <s v="USD"/>
    <b v="1"/>
    <n v="1436117922"/>
    <n v="1433525922"/>
    <b v="0"/>
    <n v="63"/>
    <b v="1"/>
    <n v="124"/>
    <n v="68.936507936507937"/>
    <x v="3"/>
    <s v="rock"/>
    <x v="2549"/>
    <d v="2015-07-05T17:38:42"/>
    <s v="music/rock"/>
  </r>
  <r>
    <n v="2550"/>
    <s v="Chi Might Project"/>
    <s v="Musicians, singers &amp; songwriters from all over the world collaborate via YouTube in order to create an amazing album!"/>
    <n v="8000"/>
    <n v="8832.49"/>
    <x v="3"/>
    <x v="1"/>
    <x v="0"/>
    <x v="0"/>
    <x v="1"/>
    <b v="0"/>
    <x v="11"/>
    <s v="EUR"/>
    <b v="0"/>
    <n v="1461931860"/>
    <n v="1457109121"/>
    <b v="0"/>
    <n v="134"/>
    <b v="1"/>
    <n v="110"/>
    <n v="65.914104477611943"/>
    <x v="3"/>
    <s v="rock"/>
    <x v="2550"/>
    <d v="2016-04-29T12:11:00"/>
    <s v="music/rock"/>
  </r>
  <r>
    <n v="2551"/>
    <s v="MALTESE CROSS: The First Album"/>
    <s v="We are a classic hard rock/heavy metal band just trying to keep rock alive!"/>
    <n v="400"/>
    <n v="875"/>
    <x v="3"/>
    <x v="1"/>
    <x v="0"/>
    <x v="0"/>
    <x v="1"/>
    <b v="0"/>
    <x v="1"/>
    <s v="USD"/>
    <b v="1"/>
    <n v="1438183889"/>
    <n v="1435591889"/>
    <b v="0"/>
    <n v="14"/>
    <b v="1"/>
    <n v="219"/>
    <n v="62.5"/>
    <x v="3"/>
    <s v="rock"/>
    <x v="2551"/>
    <d v="2015-07-29T15:31:29"/>
    <s v="music/rock"/>
  </r>
  <r>
    <n v="2552"/>
    <s v="FAMILY BUSINESS KICKSTARTER"/>
    <s v="Less than one week to PLEDGE YOUR SUPPORT for THE FAMILY BUSINESS as the band raises funds for the next full length rock album."/>
    <n v="4000"/>
    <n v="5465"/>
    <x v="3"/>
    <x v="1"/>
    <x v="0"/>
    <x v="0"/>
    <x v="1"/>
    <b v="0"/>
    <x v="1"/>
    <s v="USD"/>
    <b v="1"/>
    <n v="1433305800"/>
    <n v="1430604395"/>
    <b v="0"/>
    <n v="78"/>
    <b v="1"/>
    <n v="137"/>
    <n v="70.064102564102569"/>
    <x v="3"/>
    <s v="rock"/>
    <x v="2552"/>
    <d v="2015-06-03T04:30:00"/>
    <s v="music/rock"/>
  </r>
  <r>
    <n v="2553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x v="0"/>
    <x v="0"/>
    <x v="1"/>
    <b v="0"/>
    <x v="1"/>
    <s v="USD"/>
    <b v="1"/>
    <n v="1476720840"/>
    <n v="1474469117"/>
    <b v="0"/>
    <n v="112"/>
    <b v="1"/>
    <n v="135"/>
    <n v="60.181874999999998"/>
    <x v="3"/>
    <s v="rock"/>
    <x v="2553"/>
    <d v="2016-10-17T16:14:00"/>
    <s v="music/rock"/>
  </r>
  <r>
    <n v="2554"/>
    <s v="Pre-order DANCEHALL's first record!!!"/>
    <s v="Help fund the pressing of DANCEHALL's first record by pre-ordering it in advance!!!"/>
    <n v="500"/>
    <n v="727"/>
    <x v="3"/>
    <x v="1"/>
    <x v="0"/>
    <x v="0"/>
    <x v="1"/>
    <b v="0"/>
    <x v="3"/>
    <s v="GBP"/>
    <b v="0"/>
    <n v="1471087957"/>
    <n v="1468495957"/>
    <b v="0"/>
    <n v="34"/>
    <b v="1"/>
    <n v="145"/>
    <n v="21.382352941176471"/>
    <x v="3"/>
    <s v="rock"/>
    <x v="2554"/>
    <d v="2016-08-13T11:32:37"/>
    <s v="music/rock"/>
  </r>
  <r>
    <n v="2555"/>
    <s v="New Music Video/Artist Development"/>
    <s v="Breakout Artist Management will be working with us on a brand new music video and we need your help!"/>
    <n v="2800"/>
    <n v="3055"/>
    <x v="3"/>
    <x v="1"/>
    <x v="0"/>
    <x v="0"/>
    <x v="1"/>
    <b v="0"/>
    <x v="1"/>
    <s v="USD"/>
    <b v="1"/>
    <n v="1430154720"/>
    <n v="1427224606"/>
    <b v="0"/>
    <n v="19"/>
    <b v="1"/>
    <n v="109"/>
    <n v="160.78947368421052"/>
    <x v="3"/>
    <s v="rock"/>
    <x v="2555"/>
    <d v="2015-04-27T17:12:00"/>
    <s v="music/rock"/>
  </r>
  <r>
    <n v="2556"/>
    <s v="Rules and Regulations"/>
    <s v="With the money donated through this project we intend on investing in sound equipment for live shows"/>
    <n v="500"/>
    <n v="551"/>
    <x v="3"/>
    <x v="1"/>
    <x v="0"/>
    <x v="0"/>
    <x v="1"/>
    <b v="0"/>
    <x v="1"/>
    <s v="USD"/>
    <b v="1"/>
    <n v="1440219540"/>
    <n v="1436369818"/>
    <b v="0"/>
    <n v="13"/>
    <b v="1"/>
    <n v="110"/>
    <n v="42.384615384615387"/>
    <x v="3"/>
    <s v="rock"/>
    <x v="2556"/>
    <d v="2015-08-22T04:59:00"/>
    <s v="music/rock"/>
  </r>
  <r>
    <n v="2557"/>
    <s v="Telesomniac's Debut Album"/>
    <s v="Telesomniac is a rock band from Provo, UT releasing their debut album Thirty-One Flashes in the Dark."/>
    <n v="2500"/>
    <n v="2841"/>
    <x v="3"/>
    <x v="1"/>
    <x v="0"/>
    <x v="0"/>
    <x v="1"/>
    <b v="0"/>
    <x v="1"/>
    <s v="USD"/>
    <b v="1"/>
    <n v="1456976586"/>
    <n v="1454298186"/>
    <b v="0"/>
    <n v="104"/>
    <b v="1"/>
    <n v="114"/>
    <n v="27.317307692307693"/>
    <x v="3"/>
    <s v="rock"/>
    <x v="2557"/>
    <d v="2016-03-03T03:43:06"/>
    <s v="music/rock"/>
  </r>
  <r>
    <n v="2558"/>
    <s v="WolfHunt | Social Commentary Rock Project"/>
    <s v="Rock n' Roll tales of our times"/>
    <n v="10000"/>
    <n v="10235"/>
    <x v="3"/>
    <x v="1"/>
    <x v="0"/>
    <x v="0"/>
    <x v="1"/>
    <b v="0"/>
    <x v="1"/>
    <s v="USD"/>
    <b v="1"/>
    <n v="1470068523"/>
    <n v="1467476523"/>
    <b v="0"/>
    <n v="52"/>
    <b v="1"/>
    <n v="102"/>
    <n v="196.82692307692307"/>
    <x v="3"/>
    <s v="rock"/>
    <x v="2558"/>
    <d v="2016-08-01T16:22:03"/>
    <s v="music/rock"/>
  </r>
  <r>
    <n v="2559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x v="0"/>
    <x v="0"/>
    <x v="1"/>
    <b v="0"/>
    <x v="1"/>
    <s v="USD"/>
    <b v="1"/>
    <n v="1488337200"/>
    <n v="1484623726"/>
    <b v="0"/>
    <n v="17"/>
    <b v="1"/>
    <n v="122"/>
    <n v="53.882352941176471"/>
    <x v="3"/>
    <s v="rock"/>
    <x v="2559"/>
    <d v="2017-03-01T03:00:00"/>
    <s v="music/rock"/>
  </r>
  <r>
    <n v="2560"/>
    <s v="Quiet Oaks Full Length Album"/>
    <s v="Help Quiet Oaks record their debut album!!!"/>
    <n v="3500"/>
    <n v="3916"/>
    <x v="3"/>
    <x v="1"/>
    <x v="0"/>
    <x v="0"/>
    <x v="1"/>
    <b v="0"/>
    <x v="1"/>
    <s v="USD"/>
    <b v="1"/>
    <n v="1484430481"/>
    <n v="1481838481"/>
    <b v="0"/>
    <n v="82"/>
    <b v="1"/>
    <n v="112"/>
    <n v="47.756097560975611"/>
    <x v="3"/>
    <s v="rock"/>
    <x v="2560"/>
    <d v="2017-01-14T21:48:01"/>
    <s v="music/rock"/>
  </r>
  <r>
    <n v="2561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x v="0"/>
    <x v="0"/>
    <x v="1"/>
    <b v="0"/>
    <x v="1"/>
    <s v="USD"/>
    <b v="1"/>
    <n v="1423871882"/>
    <n v="1421279882"/>
    <b v="0"/>
    <n v="73"/>
    <b v="1"/>
    <n v="107"/>
    <n v="88.191780821917803"/>
    <x v="3"/>
    <s v="rock"/>
    <x v="2561"/>
    <d v="2015-02-13T23:58:02"/>
    <s v="music/rock"/>
  </r>
  <r>
    <n v="2562"/>
    <s v="Halls of the Machine - All Tribal Dignitaries"/>
    <s v="HALLS OF THE MACHINE needs your support for the final production and release of their latest work titled, ALL TRIBAL DIGNITARIES."/>
    <n v="10000"/>
    <n v="11385"/>
    <x v="3"/>
    <x v="1"/>
    <x v="0"/>
    <x v="0"/>
    <x v="1"/>
    <b v="0"/>
    <x v="1"/>
    <s v="USD"/>
    <b v="1"/>
    <n v="1477603140"/>
    <n v="1475013710"/>
    <b v="0"/>
    <n v="158"/>
    <b v="1"/>
    <n v="114"/>
    <n v="72.056962025316452"/>
    <x v="3"/>
    <s v="rock"/>
    <x v="2562"/>
    <d v="2016-10-27T21:19:00"/>
    <s v="music/rock"/>
  </r>
  <r>
    <n v="2563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x v="0"/>
    <x v="0"/>
    <x v="1"/>
    <b v="0"/>
    <x v="1"/>
    <s v="USD"/>
    <b v="1"/>
    <n v="1467752334"/>
    <n v="1465160334"/>
    <b v="0"/>
    <n v="65"/>
    <b v="1"/>
    <n v="110"/>
    <n v="74.246153846153845"/>
    <x v="3"/>
    <s v="rock"/>
    <x v="2563"/>
    <d v="2016-07-05T20:58:54"/>
    <s v="music/rock"/>
  </r>
  <r>
    <n v="2564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x v="0"/>
    <x v="0"/>
    <x v="1"/>
    <b v="0"/>
    <x v="1"/>
    <s v="USD"/>
    <b v="1"/>
    <n v="1412640373"/>
    <n v="1410048373"/>
    <b v="0"/>
    <n v="184"/>
    <b v="1"/>
    <n v="126"/>
    <n v="61.701086956521742"/>
    <x v="3"/>
    <s v="rock"/>
    <x v="2564"/>
    <d v="2014-10-07T00:06:13"/>
    <s v="music/rock"/>
  </r>
  <r>
    <n v="2565"/>
    <s v="Stone Kings: From Creation To Devastation"/>
    <s v="We're looking to our fans to help partially fund the new album. It's 12 tracks in length &amp; will be a musical trip like no other!"/>
    <n v="350"/>
    <n v="586"/>
    <x v="3"/>
    <x v="1"/>
    <x v="0"/>
    <x v="0"/>
    <x v="1"/>
    <b v="0"/>
    <x v="3"/>
    <s v="GBP"/>
    <b v="0"/>
    <n v="1465709400"/>
    <n v="1462695073"/>
    <b v="0"/>
    <n v="34"/>
    <b v="1"/>
    <n v="167"/>
    <n v="17.235294117647058"/>
    <x v="3"/>
    <s v="rock"/>
    <x v="2565"/>
    <d v="2016-06-12T05:30:00"/>
    <s v="music/rock"/>
  </r>
  <r>
    <n v="2566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x v="0"/>
    <x v="0"/>
    <x v="1"/>
    <b v="0"/>
    <x v="1"/>
    <s v="USD"/>
    <b v="1"/>
    <n v="1369612474"/>
    <n v="1367798074"/>
    <b v="0"/>
    <n v="240"/>
    <b v="1"/>
    <n v="497"/>
    <n v="51.720833333333331"/>
    <x v="3"/>
    <s v="rock"/>
    <x v="2566"/>
    <d v="2013-05-26T23:54:34"/>
    <s v="music/rock"/>
  </r>
  <r>
    <n v="2567"/>
    <s v="Nineteen Fifty Eight - Untitled EP"/>
    <s v="Help us fund our latest project - a 5 track EP: fast-paced, hard-hitting, female-fronted rock with catchy choruses and lyrics to match!"/>
    <n v="2500"/>
    <n v="2729"/>
    <x v="3"/>
    <x v="1"/>
    <x v="0"/>
    <x v="0"/>
    <x v="1"/>
    <b v="0"/>
    <x v="3"/>
    <s v="GBP"/>
    <b v="0"/>
    <n v="1430439411"/>
    <n v="1425259011"/>
    <b v="0"/>
    <n v="113"/>
    <b v="1"/>
    <n v="109"/>
    <n v="24.150442477876105"/>
    <x v="3"/>
    <s v="rock"/>
    <x v="2567"/>
    <d v="2015-05-01T00:16:51"/>
    <s v="music/rock"/>
  </r>
  <r>
    <n v="2568"/>
    <s v="Gregorian Rock"/>
    <s v="Gregorian Rock merges Gregorian chant with modern music. It is serene, yet pummeling. It's not for everyone, but it might be for you."/>
    <n v="4000"/>
    <n v="4103"/>
    <x v="3"/>
    <x v="1"/>
    <x v="0"/>
    <x v="0"/>
    <x v="1"/>
    <b v="0"/>
    <x v="1"/>
    <s v="USD"/>
    <b v="1"/>
    <n v="1374802235"/>
    <n v="1372210235"/>
    <b v="0"/>
    <n v="66"/>
    <b v="1"/>
    <n v="103"/>
    <n v="62.166666666666664"/>
    <x v="3"/>
    <s v="rock"/>
    <x v="2568"/>
    <d v="2013-07-26T01:30:35"/>
    <s v="music/rock"/>
  </r>
  <r>
    <n v="2569"/>
    <s v="Relatively Prime Series 2"/>
    <s v="Series 2 of Relatively Prime, a podcast of stories from the Mathematical Domain"/>
    <n v="15000"/>
    <n v="15186.69"/>
    <x v="3"/>
    <x v="1"/>
    <x v="0"/>
    <x v="0"/>
    <x v="1"/>
    <b v="0"/>
    <x v="1"/>
    <s v="USD"/>
    <b v="1"/>
    <n v="1413849600"/>
    <n v="1410967754"/>
    <b v="1"/>
    <n v="340"/>
    <b v="1"/>
    <n v="101"/>
    <n v="44.66673529411765"/>
    <x v="4"/>
    <s v="radio &amp; podcasts"/>
    <x v="2569"/>
    <d v="2014-10-21T00:00:00"/>
    <s v="publishing/radio &amp; podcasts"/>
  </r>
  <r>
    <n v="2570"/>
    <s v="Unbound: Fiction on the Radio"/>
    <s v="A new radio show focused on short fiction produced by Louisville Public Media"/>
    <n v="4000"/>
    <n v="4340.7"/>
    <x v="3"/>
    <x v="1"/>
    <x v="0"/>
    <x v="0"/>
    <x v="1"/>
    <b v="0"/>
    <x v="1"/>
    <s v="USD"/>
    <b v="1"/>
    <n v="1365609271"/>
    <n v="1363017271"/>
    <b v="1"/>
    <n v="150"/>
    <b v="1"/>
    <n v="109"/>
    <n v="28.937999999999999"/>
    <x v="4"/>
    <s v="radio &amp; podcasts"/>
    <x v="2570"/>
    <d v="2013-04-10T15:54:31"/>
    <s v="publishing/radio &amp; podcasts"/>
  </r>
  <r>
    <n v="2571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x v="0"/>
    <x v="0"/>
    <x v="1"/>
    <b v="0"/>
    <x v="1"/>
    <s v="USD"/>
    <b v="1"/>
    <n v="1365367938"/>
    <n v="1361483538"/>
    <b v="1"/>
    <n v="25"/>
    <b v="1"/>
    <n v="148"/>
    <n v="35.44"/>
    <x v="4"/>
    <s v="radio &amp; podcasts"/>
    <x v="2571"/>
    <d v="2013-04-07T20:52:18"/>
    <s v="publishing/radio &amp; podcasts"/>
  </r>
  <r>
    <n v="2572"/>
    <s v="Science Studio"/>
    <s v="The Best Science Media on the Web"/>
    <n v="5000"/>
    <n v="8160"/>
    <x v="3"/>
    <x v="1"/>
    <x v="0"/>
    <x v="0"/>
    <x v="1"/>
    <b v="0"/>
    <x v="1"/>
    <s v="USD"/>
    <b v="1"/>
    <n v="1361029958"/>
    <n v="1358437958"/>
    <b v="1"/>
    <n v="234"/>
    <b v="1"/>
    <n v="163"/>
    <n v="34.871794871794869"/>
    <x v="4"/>
    <s v="radio &amp; podcasts"/>
    <x v="2572"/>
    <d v="2013-02-16T15:52:38"/>
    <s v="publishing/radio &amp; podcasts"/>
  </r>
  <r>
    <n v="2573"/>
    <s v="Idle Thumbs Video Game Podcast"/>
    <s v="Idle Thumbs was a podcast that ran for two years. People liked it, and we liked doing it. We want to bring it back, better than before."/>
    <n v="30000"/>
    <n v="136924.35"/>
    <x v="3"/>
    <x v="1"/>
    <x v="0"/>
    <x v="0"/>
    <x v="1"/>
    <b v="0"/>
    <x v="1"/>
    <s v="USD"/>
    <b v="1"/>
    <n v="1332385200"/>
    <n v="1329759452"/>
    <b v="1"/>
    <n v="2602"/>
    <b v="1"/>
    <n v="456"/>
    <n v="52.622732513451197"/>
    <x v="4"/>
    <s v="radio &amp; podcasts"/>
    <x v="2573"/>
    <d v="2012-03-22T03:00:00"/>
    <s v="publishing/radio &amp; podcasts"/>
  </r>
  <r>
    <n v="2574"/>
    <s v="WAYO 104.3 FM ROCHESTER, NY"/>
    <s v="WAYO needs your financial support to operate in 2016. Help keep the creativity and ideas of the Rochester community on the radio!"/>
    <n v="16000"/>
    <n v="17260.37"/>
    <x v="3"/>
    <x v="1"/>
    <x v="0"/>
    <x v="0"/>
    <x v="1"/>
    <b v="0"/>
    <x v="1"/>
    <s v="USD"/>
    <b v="1"/>
    <n v="1452574800"/>
    <n v="1449029266"/>
    <b v="1"/>
    <n v="248"/>
    <b v="1"/>
    <n v="108"/>
    <n v="69.598266129032254"/>
    <x v="4"/>
    <s v="radio &amp; podcasts"/>
    <x v="2574"/>
    <d v="2016-01-12T05:00:00"/>
    <s v="publishing/radio &amp; podcasts"/>
  </r>
  <r>
    <n v="2575"/>
    <s v="Radio Ambulante"/>
    <s v="We are a new Spanish language podcast telling uniquely Latin American stories."/>
    <n v="40000"/>
    <n v="46032"/>
    <x v="3"/>
    <x v="1"/>
    <x v="0"/>
    <x v="0"/>
    <x v="1"/>
    <b v="0"/>
    <x v="1"/>
    <s v="USD"/>
    <b v="1"/>
    <n v="1332699285"/>
    <n v="1327518885"/>
    <b v="1"/>
    <n v="600"/>
    <b v="1"/>
    <n v="115"/>
    <n v="76.72"/>
    <x v="4"/>
    <s v="radio &amp; podcasts"/>
    <x v="2575"/>
    <d v="2012-03-25T18:14:45"/>
    <s v="publishing/radio &amp; podcasts"/>
  </r>
  <r>
    <n v="2576"/>
    <s v="A New Season of Destination DIY"/>
    <s v="Destination DIY is a radio show &amp; podcast showcasing all kinds of creativity. Please help us make a new season of shows for your ears!"/>
    <n v="9500"/>
    <n v="9725"/>
    <x v="3"/>
    <x v="1"/>
    <x v="0"/>
    <x v="0"/>
    <x v="1"/>
    <b v="0"/>
    <x v="1"/>
    <s v="USD"/>
    <b v="1"/>
    <n v="1307838049"/>
    <n v="1302654049"/>
    <b v="1"/>
    <n v="293"/>
    <b v="1"/>
    <n v="102"/>
    <n v="33.191126279863482"/>
    <x v="4"/>
    <s v="radio &amp; podcasts"/>
    <x v="2576"/>
    <d v="2011-06-12T00:20:49"/>
    <s v="publishing/radio &amp; podcasts"/>
  </r>
  <r>
    <n v="2577"/>
    <s v="The Local Global Mashup Show"/>
    <s v="Get the inside edge on the stories that connect Americans to the world -- in your ear every week."/>
    <n v="44250"/>
    <n v="47978"/>
    <x v="3"/>
    <x v="1"/>
    <x v="0"/>
    <x v="0"/>
    <x v="1"/>
    <b v="0"/>
    <x v="1"/>
    <s v="USD"/>
    <b v="1"/>
    <n v="1360938109"/>
    <n v="1358346109"/>
    <b v="1"/>
    <n v="321"/>
    <b v="1"/>
    <n v="108"/>
    <n v="149.46417445482865"/>
    <x v="4"/>
    <s v="radio &amp; podcasts"/>
    <x v="2577"/>
    <d v="2013-02-15T14:21:49"/>
    <s v="publishing/radio &amp; podcasts"/>
  </r>
  <r>
    <n v="2578"/>
    <s v="The CASAMENA Radio Hour Volume 1 CDx2"/>
    <s v="Carlos Mena presents the CASAMENA Radio Hour Vol 1, a  2-CD Mix and Compilation featuring new and unreleased Deep and Afro house."/>
    <n v="1500"/>
    <n v="1877"/>
    <x v="3"/>
    <x v="1"/>
    <x v="0"/>
    <x v="0"/>
    <x v="1"/>
    <b v="0"/>
    <x v="1"/>
    <s v="USD"/>
    <b v="1"/>
    <n v="1356724263"/>
    <n v="1354909863"/>
    <b v="1"/>
    <n v="81"/>
    <b v="1"/>
    <n v="125"/>
    <n v="23.172839506172838"/>
    <x v="4"/>
    <s v="radio &amp; podcasts"/>
    <x v="2578"/>
    <d v="2012-12-28T19:51:03"/>
    <s v="publishing/radio &amp; podcasts"/>
  </r>
  <r>
    <n v="2579"/>
    <s v="93.5 KNCE: True Taos Radio"/>
    <s v="Help improve the equipment, signal, and reach of 93.5 KNCE True Taos Radio, a new experiment in grassroots community media."/>
    <n v="32000"/>
    <n v="33229"/>
    <x v="3"/>
    <x v="1"/>
    <x v="0"/>
    <x v="0"/>
    <x v="1"/>
    <b v="0"/>
    <x v="1"/>
    <s v="USD"/>
    <b v="1"/>
    <n v="1428620334"/>
    <n v="1426028334"/>
    <b v="1"/>
    <n v="343"/>
    <b v="1"/>
    <n v="104"/>
    <n v="96.877551020408163"/>
    <x v="4"/>
    <s v="radio &amp; podcasts"/>
    <x v="2579"/>
    <d v="2015-04-09T22:58:54"/>
    <s v="publishing/radio &amp; podcasts"/>
  </r>
  <r>
    <n v="2580"/>
    <s v="The Longest Shortest Time: Season 2"/>
    <s v="A podcast about surprising struggles in early parenthood, created and hosted by award-winning author and radio producer Hillary Frank."/>
    <n v="25000"/>
    <n v="34676"/>
    <x v="3"/>
    <x v="1"/>
    <x v="0"/>
    <x v="0"/>
    <x v="1"/>
    <b v="0"/>
    <x v="1"/>
    <s v="USD"/>
    <b v="1"/>
    <n v="1381928503"/>
    <n v="1379336503"/>
    <b v="1"/>
    <n v="336"/>
    <b v="1"/>
    <n v="139"/>
    <n v="103.20238095238095"/>
    <x v="4"/>
    <s v="radio &amp; podcasts"/>
    <x v="2580"/>
    <d v="2013-10-16T13:01:43"/>
    <s v="publishing/radio &amp; podcasts"/>
  </r>
  <r>
    <n v="2581"/>
    <s v="ONE LOVES ONLY FORM"/>
    <s v="Public Radio Project"/>
    <n v="1500"/>
    <n v="1807.74"/>
    <x v="3"/>
    <x v="1"/>
    <x v="0"/>
    <x v="0"/>
    <x v="1"/>
    <b v="0"/>
    <x v="1"/>
    <s v="USD"/>
    <b v="1"/>
    <n v="1330644639"/>
    <n v="1328052639"/>
    <b v="1"/>
    <n v="47"/>
    <b v="1"/>
    <n v="121"/>
    <n v="38.462553191489363"/>
    <x v="4"/>
    <s v="radio &amp; podcasts"/>
    <x v="2581"/>
    <d v="2012-03-01T23:30:39"/>
    <s v="publishing/radio &amp; podcasts"/>
  </r>
  <r>
    <n v="2582"/>
    <s v="Bring the Seattle Geekly podcast back!"/>
    <s v="We ended the Seattle Geekly podcast back in mid 2011, We've been thinking of bringing it back but we need help monetarily."/>
    <n v="3000"/>
    <n v="3368"/>
    <x v="3"/>
    <x v="1"/>
    <x v="0"/>
    <x v="0"/>
    <x v="1"/>
    <b v="0"/>
    <x v="1"/>
    <s v="USD"/>
    <b v="1"/>
    <n v="1379093292"/>
    <n v="1376501292"/>
    <b v="1"/>
    <n v="76"/>
    <b v="1"/>
    <n v="112"/>
    <n v="44.315789473684212"/>
    <x v="4"/>
    <s v="radio &amp; podcasts"/>
    <x v="2582"/>
    <d v="2013-09-13T17:28:12"/>
    <s v="publishing/radio &amp; podcasts"/>
  </r>
  <r>
    <n v="2583"/>
    <s v="30-Hour Comedy Podcast Marathon and Tour"/>
    <s v="We're raising money to create a 30-hour comedy marathon and an upcoming tour to celebrate our 10-year podcast anniversary."/>
    <n v="15000"/>
    <n v="28300.45"/>
    <x v="3"/>
    <x v="1"/>
    <x v="0"/>
    <x v="0"/>
    <x v="1"/>
    <b v="0"/>
    <x v="1"/>
    <s v="USD"/>
    <b v="1"/>
    <n v="1419051540"/>
    <n v="1416244863"/>
    <b v="1"/>
    <n v="441"/>
    <b v="1"/>
    <n v="189"/>
    <n v="64.173356009070289"/>
    <x v="4"/>
    <s v="radio &amp; podcasts"/>
    <x v="2583"/>
    <d v="2014-12-20T04:59:00"/>
    <s v="publishing/radio &amp; podcasts"/>
  </r>
  <r>
    <n v="2584"/>
    <s v="The Comedy Button Podcast"/>
    <s v="The Comedy Button is a brand new nerd pop culture podcast with weekly video sketches."/>
    <n v="6000"/>
    <n v="39693.279999999999"/>
    <x v="3"/>
    <x v="1"/>
    <x v="0"/>
    <x v="0"/>
    <x v="1"/>
    <b v="0"/>
    <x v="1"/>
    <s v="USD"/>
    <b v="1"/>
    <n v="1315616422"/>
    <n v="1313024422"/>
    <b v="1"/>
    <n v="916"/>
    <b v="1"/>
    <n v="662"/>
    <n v="43.333275109170302"/>
    <x v="4"/>
    <s v="radio &amp; podcasts"/>
    <x v="2584"/>
    <d v="2011-09-10T01:00:22"/>
    <s v="publishing/radio &amp; podcasts"/>
  </r>
  <r>
    <n v="2585"/>
    <s v="Keep Live Music on WMSE"/>
    <s v="WMSE, a community-funded radio station in Milwaukee, WI needs to replace its in-house digital studio to keep live music on the air."/>
    <n v="30000"/>
    <n v="33393"/>
    <x v="3"/>
    <x v="1"/>
    <x v="0"/>
    <x v="0"/>
    <x v="1"/>
    <b v="0"/>
    <x v="1"/>
    <s v="USD"/>
    <b v="1"/>
    <n v="1324609200"/>
    <n v="1319467604"/>
    <b v="1"/>
    <n v="369"/>
    <b v="1"/>
    <n v="111"/>
    <n v="90.495934959349597"/>
    <x v="4"/>
    <s v="radio &amp; podcasts"/>
    <x v="2585"/>
    <d v="2011-12-23T03:00:00"/>
    <s v="publishing/radio &amp; podcasts"/>
  </r>
  <r>
    <n v="2586"/>
    <s v="Planet Money T-shirt"/>
    <s v="We are a team of multimedia reporters covering the global economy. We are going to make a t-shirt and tell the story of its creation."/>
    <n v="50000"/>
    <n v="590807.11"/>
    <x v="3"/>
    <x v="1"/>
    <x v="0"/>
    <x v="0"/>
    <x v="1"/>
    <b v="0"/>
    <x v="1"/>
    <s v="USD"/>
    <b v="1"/>
    <n v="1368564913"/>
    <n v="1367355313"/>
    <b v="1"/>
    <n v="20242"/>
    <b v="1"/>
    <n v="1182"/>
    <n v="29.187190495010373"/>
    <x v="4"/>
    <s v="radio &amp; podcasts"/>
    <x v="2586"/>
    <d v="2013-05-14T20:55:13"/>
    <s v="publishing/radio &amp; podcasts"/>
  </r>
  <r>
    <n v="2587"/>
    <s v="Let's Talk Calmly About Security and Privacy"/>
    <s v="A former intelligence analyst/government transparency advocate talks to his colleagues about the past year's NSA revelations."/>
    <n v="1600"/>
    <n v="2198"/>
    <x v="3"/>
    <x v="1"/>
    <x v="0"/>
    <x v="0"/>
    <x v="1"/>
    <b v="0"/>
    <x v="1"/>
    <s v="USD"/>
    <b v="1"/>
    <n v="1399694340"/>
    <n v="1398448389"/>
    <b v="1"/>
    <n v="71"/>
    <b v="1"/>
    <n v="137"/>
    <n v="30.95774647887324"/>
    <x v="4"/>
    <s v="radio &amp; podcasts"/>
    <x v="2587"/>
    <d v="2014-05-10T03:59:00"/>
    <s v="publishing/radio &amp; podcasts"/>
  </r>
  <r>
    <n v="2588"/>
    <s v="The Stage at KDHX"/>
    <s v="The Stage at KDHX will be a beacon for artistic independence in the heart of the country, showcasing new artists and old favorites."/>
    <n v="50000"/>
    <n v="58520.2"/>
    <x v="3"/>
    <x v="1"/>
    <x v="0"/>
    <x v="0"/>
    <x v="1"/>
    <b v="0"/>
    <x v="1"/>
    <s v="USD"/>
    <b v="1"/>
    <n v="1374858000"/>
    <n v="1373408699"/>
    <b v="1"/>
    <n v="635"/>
    <b v="1"/>
    <n v="117"/>
    <n v="92.157795275590544"/>
    <x v="4"/>
    <s v="radio &amp; podcasts"/>
    <x v="2588"/>
    <d v="2013-07-26T17:00:00"/>
    <s v="publishing/radio &amp; podcasts"/>
  </r>
  <r>
    <n v="2589"/>
    <s v="This is Nowhere"/>
    <s v="A hardcover book of surf, outdoor and nature photos from the British Columbia coast."/>
    <n v="52000"/>
    <n v="86492"/>
    <x v="3"/>
    <x v="1"/>
    <x v="0"/>
    <x v="0"/>
    <x v="1"/>
    <b v="0"/>
    <x v="2"/>
    <s v="CAD"/>
    <b v="1"/>
    <n v="1436364023"/>
    <n v="1433772023"/>
    <b v="1"/>
    <n v="885"/>
    <b v="1"/>
    <n v="166"/>
    <n v="97.731073446327684"/>
    <x v="8"/>
    <s v="photobooks"/>
    <x v="2589"/>
    <d v="2015-07-08T14:00:23"/>
    <s v="photography/photobooks"/>
  </r>
  <r>
    <n v="2590"/>
    <s v="Cosmic Surgery"/>
    <s v="Cosmic Surgery is a photo book, set in the not too distant future where the world of cosmetic surgery is about to be transformed"/>
    <n v="22000"/>
    <n v="22318"/>
    <x v="3"/>
    <x v="1"/>
    <x v="0"/>
    <x v="0"/>
    <x v="1"/>
    <b v="0"/>
    <x v="3"/>
    <s v="GBP"/>
    <b v="0"/>
    <n v="1458943200"/>
    <n v="1456491680"/>
    <b v="1"/>
    <n v="329"/>
    <b v="1"/>
    <n v="101"/>
    <n v="67.835866261398181"/>
    <x v="8"/>
    <s v="photobooks"/>
    <x v="2590"/>
    <d v="2016-03-25T22:00:00"/>
    <s v="photography/photobooks"/>
  </r>
  <r>
    <n v="2591"/>
    <s v="&quot;Iconic Sea Birds&quot; a photobook project"/>
    <s v="A self-published photobook starring the Puffin and the Gannet and the islands they live on; Skokholm Island (Wales) and Helgoland."/>
    <n v="3750"/>
    <n v="4045.93"/>
    <x v="3"/>
    <x v="1"/>
    <x v="0"/>
    <x v="0"/>
    <x v="1"/>
    <b v="0"/>
    <x v="18"/>
    <s v="EUR"/>
    <b v="0"/>
    <n v="1477210801"/>
    <n v="1472026801"/>
    <b v="1"/>
    <n v="71"/>
    <b v="1"/>
    <n v="108"/>
    <n v="56.98492957746479"/>
    <x v="8"/>
    <s v="photobooks"/>
    <x v="2591"/>
    <d v="2016-10-23T08:20:01"/>
    <s v="photography/photobooks"/>
  </r>
  <r>
    <n v="2592"/>
    <s v="RYU X RIO"/>
    <s v="A football photography book like no other about the 2014 World Cup in Brazil, by Ryu Voelkel."/>
    <n v="6500"/>
    <n v="18066"/>
    <x v="3"/>
    <x v="1"/>
    <x v="0"/>
    <x v="0"/>
    <x v="1"/>
    <b v="0"/>
    <x v="3"/>
    <s v="GBP"/>
    <b v="0"/>
    <n v="1402389180"/>
    <n v="1399996024"/>
    <b v="1"/>
    <n v="269"/>
    <b v="1"/>
    <n v="278"/>
    <n v="67.159851301115239"/>
    <x v="8"/>
    <s v="photobooks"/>
    <x v="2592"/>
    <d v="2014-06-10T08:33:00"/>
    <s v="photography/photobooks"/>
  </r>
  <r>
    <n v="2593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1"/>
    <x v="0"/>
    <x v="0"/>
    <x v="1"/>
    <b v="0"/>
    <x v="11"/>
    <s v="EUR"/>
    <b v="0"/>
    <n v="1458676860"/>
    <n v="1455446303"/>
    <b v="1"/>
    <n v="345"/>
    <b v="1"/>
    <n v="104"/>
    <n v="48.037681159420288"/>
    <x v="8"/>
    <s v="photobooks"/>
    <x v="2593"/>
    <d v="2016-03-22T20:01:00"/>
    <s v="photography/photobooks"/>
  </r>
  <r>
    <n v="2594"/>
    <s v="Holden Lane High School photobook"/>
    <s v="A photographic book consisting of 36 colour photographs that explore Holden Lane High School in its final state."/>
    <n v="1500"/>
    <n v="1671"/>
    <x v="3"/>
    <x v="1"/>
    <x v="0"/>
    <x v="0"/>
    <x v="1"/>
    <b v="0"/>
    <x v="3"/>
    <s v="GBP"/>
    <b v="0"/>
    <n v="1406227904"/>
    <n v="1403635904"/>
    <b v="1"/>
    <n v="43"/>
    <b v="1"/>
    <n v="111"/>
    <n v="38.860465116279073"/>
    <x v="8"/>
    <s v="photobooks"/>
    <x v="2594"/>
    <d v="2014-07-24T18:51:44"/>
    <s v="photography/photobooks"/>
  </r>
  <r>
    <n v="2595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x v="0"/>
    <x v="0"/>
    <x v="1"/>
    <b v="0"/>
    <x v="1"/>
    <s v="USD"/>
    <b v="1"/>
    <n v="1273911000"/>
    <n v="1268822909"/>
    <b v="1"/>
    <n v="33"/>
    <b v="1"/>
    <n v="215"/>
    <n v="78.181818181818187"/>
    <x v="8"/>
    <s v="photobooks"/>
    <x v="2595"/>
    <d v="2010-05-15T08:10:00"/>
    <s v="photography/photobooks"/>
  </r>
  <r>
    <n v="2596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x v="0"/>
    <x v="0"/>
    <x v="1"/>
    <b v="0"/>
    <x v="1"/>
    <s v="USD"/>
    <b v="1"/>
    <n v="1403880281"/>
    <n v="1401201881"/>
    <b v="1"/>
    <n v="211"/>
    <b v="1"/>
    <n v="111"/>
    <n v="97.113744075829388"/>
    <x v="8"/>
    <s v="photobooks"/>
    <x v="2596"/>
    <d v="2014-06-27T14:44:41"/>
    <s v="photography/photobooks"/>
  </r>
  <r>
    <n v="2597"/>
    <s v="Claudius Schulze: STATE OF NATURE"/>
    <s v="A photobook about climate change, natural catastrophes, and to what extent disaster management became part of our landscape."/>
    <n v="17500"/>
    <n v="21637.22"/>
    <x v="3"/>
    <x v="1"/>
    <x v="0"/>
    <x v="0"/>
    <x v="1"/>
    <b v="0"/>
    <x v="11"/>
    <s v="EUR"/>
    <b v="0"/>
    <n v="1487113140"/>
    <n v="1484570885"/>
    <b v="1"/>
    <n v="196"/>
    <b v="1"/>
    <n v="124"/>
    <n v="110.39397959183674"/>
    <x v="8"/>
    <s v="photobooks"/>
    <x v="2597"/>
    <d v="2017-02-14T22:59:00"/>
    <s v="photography/photobooks"/>
  </r>
  <r>
    <n v="2598"/>
    <s v="OUT OF ORDER - NEW REVISED EDITION"/>
    <s v="A unique insider 10-year photo-diary of rave culture-people-places. 1st edition sold out; new edition available in the USA &amp; Europe."/>
    <n v="16000"/>
    <n v="16165.6"/>
    <x v="3"/>
    <x v="1"/>
    <x v="0"/>
    <x v="0"/>
    <x v="1"/>
    <b v="0"/>
    <x v="3"/>
    <s v="GBP"/>
    <b v="0"/>
    <n v="1405761278"/>
    <n v="1403169278"/>
    <b v="1"/>
    <n v="405"/>
    <b v="1"/>
    <n v="101"/>
    <n v="39.91506172839506"/>
    <x v="8"/>
    <s v="photobooks"/>
    <x v="2598"/>
    <d v="2014-07-19T09:14:38"/>
    <s v="photography/photobooks"/>
  </r>
  <r>
    <n v="2599"/>
    <s v="Hidden Mother"/>
    <s v="A book that presents an account of my daughterâ€™s adoption through an examination of 19th-century &quot;hidden mother&quot; photographs"/>
    <n v="14000"/>
    <n v="15651"/>
    <x v="3"/>
    <x v="1"/>
    <x v="0"/>
    <x v="0"/>
    <x v="1"/>
    <b v="0"/>
    <x v="1"/>
    <s v="USD"/>
    <b v="1"/>
    <n v="1447858804"/>
    <n v="1445263204"/>
    <b v="1"/>
    <n v="206"/>
    <b v="1"/>
    <n v="112"/>
    <n v="75.975728155339809"/>
    <x v="8"/>
    <s v="photobooks"/>
    <x v="2599"/>
    <d v="2015-11-18T15:00:04"/>
    <s v="photography/photobooks"/>
  </r>
  <r>
    <n v="2600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x v="0"/>
    <x v="0"/>
    <x v="1"/>
    <b v="0"/>
    <x v="1"/>
    <s v="USD"/>
    <b v="1"/>
    <n v="1486311939"/>
    <n v="1483719939"/>
    <b v="1"/>
    <n v="335"/>
    <b v="1"/>
    <n v="559"/>
    <n v="58.379104477611939"/>
    <x v="8"/>
    <s v="photobooks"/>
    <x v="2600"/>
    <d v="2017-02-05T16:25:39"/>
    <s v="photography/photobooks"/>
  </r>
  <r>
    <n v="2601"/>
    <s v="Russian Interiors"/>
    <s v="An intimate portrait of Russian women in their private spaces by late photographer Andy Rocchelli published by Cesura."/>
    <n v="8000"/>
    <n v="12001.5"/>
    <x v="3"/>
    <x v="1"/>
    <x v="0"/>
    <x v="0"/>
    <x v="1"/>
    <b v="0"/>
    <x v="3"/>
    <s v="GBP"/>
    <b v="0"/>
    <n v="1405523866"/>
    <n v="1402931866"/>
    <b v="1"/>
    <n v="215"/>
    <b v="1"/>
    <n v="150"/>
    <n v="55.82093023255814"/>
    <x v="8"/>
    <s v="photobooks"/>
    <x v="2601"/>
    <d v="2014-07-16T15:17:46"/>
    <s v="photography/photobooks"/>
  </r>
  <r>
    <n v="2602"/>
    <s v="Racing Age"/>
    <s v="Racing Age is a documentary photography book about masters track &amp; field athletes of retirement age and older."/>
    <n v="25000"/>
    <n v="26619"/>
    <x v="3"/>
    <x v="1"/>
    <x v="0"/>
    <x v="0"/>
    <x v="1"/>
    <b v="0"/>
    <x v="1"/>
    <s v="USD"/>
    <b v="1"/>
    <n v="1443363640"/>
    <n v="1439907640"/>
    <b v="1"/>
    <n v="176"/>
    <b v="1"/>
    <n v="106"/>
    <n v="151.24431818181819"/>
    <x v="8"/>
    <s v="photobooks"/>
    <x v="2602"/>
    <d v="2015-09-27T14:20:40"/>
    <s v="photography/photobooks"/>
  </r>
  <r>
    <n v="2603"/>
    <s v="Eyes as Big as Plates"/>
    <s v="Eyes as Big as Plates - The book! Featuring over 50 portraits, field notes and behind the scenes stories from seniors around the world."/>
    <n v="300000"/>
    <n v="471567"/>
    <x v="3"/>
    <x v="1"/>
    <x v="0"/>
    <x v="0"/>
    <x v="1"/>
    <b v="0"/>
    <x v="16"/>
    <s v="NOK"/>
    <b v="1"/>
    <n v="1458104697"/>
    <n v="1455516297"/>
    <b v="1"/>
    <n v="555"/>
    <b v="1"/>
    <n v="157"/>
    <n v="849.67027027027029"/>
    <x v="8"/>
    <s v="photobooks"/>
    <x v="2603"/>
    <d v="2016-03-16T05:04:57"/>
    <s v="photography/photobooks"/>
  </r>
  <r>
    <n v="2604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x v="0"/>
    <x v="0"/>
    <x v="1"/>
    <b v="0"/>
    <x v="1"/>
    <s v="USD"/>
    <b v="1"/>
    <n v="1475762400"/>
    <n v="1473160292"/>
    <b v="1"/>
    <n v="116"/>
    <b v="1"/>
    <n v="109"/>
    <n v="159.24137931034483"/>
    <x v="8"/>
    <s v="photobooks"/>
    <x v="2604"/>
    <d v="2016-10-06T14:00:00"/>
    <s v="photography/photobooks"/>
  </r>
  <r>
    <n v="2605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x v="0"/>
    <x v="0"/>
    <x v="1"/>
    <b v="0"/>
    <x v="1"/>
    <s v="USD"/>
    <b v="1"/>
    <n v="1417845600"/>
    <n v="1415194553"/>
    <b v="1"/>
    <n v="615"/>
    <b v="1"/>
    <n v="162"/>
    <n v="39.507317073170732"/>
    <x v="8"/>
    <s v="photobooks"/>
    <x v="2605"/>
    <d v="2014-12-06T06:00:00"/>
    <s v="photography/photobooks"/>
  </r>
  <r>
    <n v="2606"/>
    <s v="Amelia and the Animals: Photographs by Robin Schwartz"/>
    <s v="A photobook of Robin Schwartz's ongoing series with her daughter Amelia."/>
    <n v="15000"/>
    <n v="30805"/>
    <x v="3"/>
    <x v="1"/>
    <x v="0"/>
    <x v="0"/>
    <x v="1"/>
    <b v="0"/>
    <x v="1"/>
    <s v="USD"/>
    <b v="1"/>
    <n v="1401565252"/>
    <n v="1398973252"/>
    <b v="1"/>
    <n v="236"/>
    <b v="1"/>
    <n v="205"/>
    <n v="130.52966101694915"/>
    <x v="8"/>
    <s v="photobooks"/>
    <x v="2606"/>
    <d v="2014-05-31T19:40:52"/>
    <s v="photography/photobooks"/>
  </r>
  <r>
    <n v="2607"/>
    <s v="Jesus Days, 1978-1983"/>
    <s v="A documentary photobook that captures the late 70s in evangelical America seen thru the eyes of a closeted and religious young man."/>
    <n v="9000"/>
    <n v="9302.75"/>
    <x v="3"/>
    <x v="1"/>
    <x v="0"/>
    <x v="0"/>
    <x v="1"/>
    <b v="0"/>
    <x v="1"/>
    <s v="USD"/>
    <b v="1"/>
    <n v="1403301540"/>
    <n v="1400867283"/>
    <b v="1"/>
    <n v="145"/>
    <b v="1"/>
    <n v="103"/>
    <n v="64.156896551724131"/>
    <x v="8"/>
    <s v="photobooks"/>
    <x v="2607"/>
    <d v="2014-06-20T21:59:00"/>
    <s v="photography/photobooks"/>
  </r>
  <r>
    <n v="2608"/>
    <s v="TULIPS"/>
    <s v="A self-published photography book by Andrew Miksys from his new series about Belarus"/>
    <n v="18000"/>
    <n v="18625"/>
    <x v="3"/>
    <x v="1"/>
    <x v="0"/>
    <x v="0"/>
    <x v="1"/>
    <b v="0"/>
    <x v="1"/>
    <s v="USD"/>
    <b v="1"/>
    <n v="1418961600"/>
    <n v="1415824513"/>
    <b v="1"/>
    <n v="167"/>
    <b v="1"/>
    <n v="103"/>
    <n v="111.52694610778443"/>
    <x v="8"/>
    <s v="photobooks"/>
    <x v="2608"/>
    <d v="2014-12-19T04:00:00"/>
    <s v="photography/photobooks"/>
  </r>
  <r>
    <n v="2609"/>
    <s v="STREET, New York City, The 70's, 80's, 90's"/>
    <s v="STREET, a hard-bound book 9 1/2&quot;x 11&quot; 106 black and white photographs shot in New York City from 1975 through 1998."/>
    <n v="37500"/>
    <n v="40055"/>
    <x v="3"/>
    <x v="1"/>
    <x v="0"/>
    <x v="0"/>
    <x v="1"/>
    <b v="0"/>
    <x v="1"/>
    <s v="USD"/>
    <b v="1"/>
    <n v="1465272091"/>
    <n v="1462248091"/>
    <b v="1"/>
    <n v="235"/>
    <b v="1"/>
    <n v="107"/>
    <n v="170.44680851063831"/>
    <x v="8"/>
    <s v="photobooks"/>
    <x v="2609"/>
    <d v="2016-06-07T04:01:31"/>
    <s v="photography/photobooks"/>
  </r>
  <r>
    <n v="2610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x v="0"/>
    <x v="0"/>
    <x v="1"/>
    <b v="0"/>
    <x v="1"/>
    <s v="USD"/>
    <b v="1"/>
    <n v="1413575739"/>
    <n v="1410983739"/>
    <b v="1"/>
    <n v="452"/>
    <b v="1"/>
    <n v="139"/>
    <n v="133.7391592920354"/>
    <x v="8"/>
    <s v="photobooks"/>
    <x v="2610"/>
    <d v="2014-10-17T19:55:39"/>
    <s v="photography/photobooks"/>
  </r>
  <r>
    <n v="2611"/>
    <s v="Contact by Jake Shivery"/>
    <s v="Monograph featuring PDX photographer Jake Shivery's 8x10 contact portraits; 1/2 plates and 1/2 extensive essay.  Approx. 9x12, 108 pgs."/>
    <n v="18500"/>
    <n v="23096"/>
    <x v="3"/>
    <x v="1"/>
    <x v="0"/>
    <x v="0"/>
    <x v="1"/>
    <b v="0"/>
    <x v="1"/>
    <s v="USD"/>
    <b v="1"/>
    <n v="1419292800"/>
    <n v="1416592916"/>
    <b v="1"/>
    <n v="241"/>
    <b v="1"/>
    <n v="125"/>
    <n v="95.834024896265561"/>
    <x v="8"/>
    <s v="photobooks"/>
    <x v="2611"/>
    <d v="2014-12-23T00:00:00"/>
    <s v="photography/photobooks"/>
  </r>
  <r>
    <n v="2612"/>
    <s v="Heath - Limited Edition Split Zine - Make 100"/>
    <s v="Limited edition split zine by photographers AdeY and Kersti K. 100 signed and hand numbered copies!"/>
    <n v="3000"/>
    <n v="6210"/>
    <x v="3"/>
    <x v="1"/>
    <x v="0"/>
    <x v="0"/>
    <x v="1"/>
    <b v="0"/>
    <x v="10"/>
    <s v="SEK"/>
    <b v="1"/>
    <n v="1487592090"/>
    <n v="1485000090"/>
    <b v="1"/>
    <n v="28"/>
    <b v="1"/>
    <n v="207"/>
    <n v="221.78571428571428"/>
    <x v="8"/>
    <s v="photobooks"/>
    <x v="2612"/>
    <d v="2017-02-20T12:01:30"/>
    <s v="photography/photobooks"/>
  </r>
  <r>
    <n v="2613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x v="0"/>
    <x v="0"/>
    <x v="1"/>
    <b v="0"/>
    <x v="1"/>
    <s v="USD"/>
    <b v="1"/>
    <n v="1471539138"/>
    <n v="1468947138"/>
    <b v="1"/>
    <n v="140"/>
    <b v="1"/>
    <n v="174"/>
    <n v="32.315357142857138"/>
    <x v="8"/>
    <s v="photobooks"/>
    <x v="2613"/>
    <d v="2016-08-18T16:52:18"/>
    <s v="photography/photobooks"/>
  </r>
  <r>
    <n v="2614"/>
    <s v="BODYSCAPES II: Theater of Life"/>
    <s v="Landscapes &amp; human bodies; striking images from Jean-Paul Bourdier. What you see is real; no digital altering; all analog photography."/>
    <n v="23000"/>
    <n v="27675"/>
    <x v="3"/>
    <x v="1"/>
    <x v="0"/>
    <x v="0"/>
    <x v="1"/>
    <b v="0"/>
    <x v="1"/>
    <s v="USD"/>
    <b v="1"/>
    <n v="1453185447"/>
    <n v="1448951847"/>
    <b v="1"/>
    <n v="280"/>
    <b v="1"/>
    <n v="120"/>
    <n v="98.839285714285708"/>
    <x v="8"/>
    <s v="photobooks"/>
    <x v="2614"/>
    <d v="2016-01-19T06:37:27"/>
    <s v="photography/photobooks"/>
  </r>
  <r>
    <n v="2615"/>
    <s v="Island - Japan, from the view point of many"/>
    <s v="Eight creatives visited Japan. This is a unique photo-book of their separate but collected experiences."/>
    <n v="3500"/>
    <n v="3865.55"/>
    <x v="3"/>
    <x v="1"/>
    <x v="0"/>
    <x v="0"/>
    <x v="1"/>
    <b v="0"/>
    <x v="1"/>
    <s v="USD"/>
    <b v="1"/>
    <n v="1489497886"/>
    <n v="1487082286"/>
    <b v="1"/>
    <n v="70"/>
    <b v="1"/>
    <n v="110"/>
    <n v="55.222142857142863"/>
    <x v="8"/>
    <s v="photobooks"/>
    <x v="2615"/>
    <d v="2017-03-14T13:24:46"/>
    <s v="photography/photobooks"/>
  </r>
  <r>
    <n v="2616"/>
    <s v="Don't Go Outside: Tokyo Street Photos"/>
    <s v="A book of street photos from around Shibuya that I've made between 2011-2016."/>
    <n v="3000"/>
    <n v="8447"/>
    <x v="3"/>
    <x v="1"/>
    <x v="0"/>
    <x v="0"/>
    <x v="1"/>
    <b v="0"/>
    <x v="1"/>
    <s v="USD"/>
    <b v="1"/>
    <n v="1485907200"/>
    <n v="1483292122"/>
    <b v="1"/>
    <n v="160"/>
    <b v="1"/>
    <n v="282"/>
    <n v="52.793750000000003"/>
    <x v="8"/>
    <s v="photobooks"/>
    <x v="2616"/>
    <d v="2017-02-01T00:00:00"/>
    <s v="photography/photobooks"/>
  </r>
  <r>
    <n v="2617"/>
    <s v="&quot;(more than) dust.&quot; - a feminist photo book"/>
    <s v="An empowering photo book that transforms hurtful experiences into strength and solidarity."/>
    <n v="19000"/>
    <n v="19129"/>
    <x v="3"/>
    <x v="1"/>
    <x v="0"/>
    <x v="0"/>
    <x v="1"/>
    <b v="0"/>
    <x v="1"/>
    <s v="USD"/>
    <b v="1"/>
    <n v="1426773920"/>
    <n v="1424185520"/>
    <b v="1"/>
    <n v="141"/>
    <b v="1"/>
    <n v="101"/>
    <n v="135.66666666666666"/>
    <x v="8"/>
    <s v="photobooks"/>
    <x v="2617"/>
    <d v="2015-03-19T14:05:20"/>
    <s v="photography/photobooks"/>
  </r>
  <r>
    <n v="2618"/>
    <s v="A 4-year-old's Portrait of the American West"/>
    <s v="A photobook made by 4-year-old Hawkeye Huey: National Geographic's youngest photographer and Rolling Stone's top 100 on Instagram"/>
    <n v="35000"/>
    <n v="47189"/>
    <x v="3"/>
    <x v="1"/>
    <x v="0"/>
    <x v="0"/>
    <x v="1"/>
    <b v="0"/>
    <x v="1"/>
    <s v="USD"/>
    <b v="1"/>
    <n v="1445624695"/>
    <n v="1443464695"/>
    <b v="1"/>
    <n v="874"/>
    <b v="1"/>
    <n v="135"/>
    <n v="53.991990846681922"/>
    <x v="8"/>
    <s v="photobooks"/>
    <x v="2618"/>
    <d v="2015-10-23T18:24:55"/>
    <s v="photography/photobooks"/>
  </r>
  <r>
    <n v="2619"/>
    <s v="Smell the [City of] Roses"/>
    <s v="A street level, film, photographic representation of the character of the City of Roses, from a native Portlander's honest perspective."/>
    <n v="2350"/>
    <n v="4135"/>
    <x v="3"/>
    <x v="1"/>
    <x v="0"/>
    <x v="0"/>
    <x v="1"/>
    <b v="0"/>
    <x v="1"/>
    <s v="USD"/>
    <b v="1"/>
    <n v="1417402800"/>
    <n v="1414610126"/>
    <b v="1"/>
    <n v="73"/>
    <b v="1"/>
    <n v="176"/>
    <n v="56.643835616438359"/>
    <x v="8"/>
    <s v="photobooks"/>
    <x v="2619"/>
    <d v="2014-12-01T03:00:00"/>
    <s v="photography/photobooks"/>
  </r>
  <r>
    <n v="2620"/>
    <s v="Geiko and Maiko of Kyoto"/>
    <s v="Award winning photography celebrating the artistry of geiko and maiko and the exquisite traditions of their Kyoto communities."/>
    <n v="5000"/>
    <n v="24201"/>
    <x v="3"/>
    <x v="1"/>
    <x v="0"/>
    <x v="0"/>
    <x v="1"/>
    <b v="0"/>
    <x v="5"/>
    <s v="AUD"/>
    <b v="1"/>
    <n v="1455548400"/>
    <n v="1453461865"/>
    <b v="1"/>
    <n v="294"/>
    <b v="1"/>
    <n v="484"/>
    <n v="82.316326530612244"/>
    <x v="8"/>
    <s v="photobooks"/>
    <x v="2620"/>
    <d v="2016-02-15T15:00:00"/>
    <s v="photography/photobooks"/>
  </r>
  <r>
    <n v="2621"/>
    <s v="The Cancer Family Book Project"/>
    <s v="This is an intimate story about a family, focusing on their love and strength in the face of mortality."/>
    <n v="45000"/>
    <n v="65313"/>
    <x v="3"/>
    <x v="1"/>
    <x v="0"/>
    <x v="0"/>
    <x v="1"/>
    <b v="0"/>
    <x v="1"/>
    <s v="USD"/>
    <b v="1"/>
    <n v="1462161540"/>
    <n v="1457913777"/>
    <b v="1"/>
    <n v="740"/>
    <b v="1"/>
    <n v="145"/>
    <n v="88.26081081081081"/>
    <x v="8"/>
    <s v="photobooks"/>
    <x v="2621"/>
    <d v="2016-05-02T03:59:00"/>
    <s v="photography/photobooks"/>
  </r>
  <r>
    <n v="2622"/>
    <s v="The Art of Abandonment - Photo Book by Walter Arnold"/>
    <s v="The Art of Abandonment is an award winning photographic series that explores the beauty and history of our modern ruins."/>
    <n v="7500"/>
    <n v="31330"/>
    <x v="3"/>
    <x v="1"/>
    <x v="0"/>
    <x v="0"/>
    <x v="1"/>
    <b v="0"/>
    <x v="1"/>
    <s v="USD"/>
    <b v="1"/>
    <n v="1441383062"/>
    <n v="1438791062"/>
    <b v="1"/>
    <n v="369"/>
    <b v="1"/>
    <n v="418"/>
    <n v="84.905149051490511"/>
    <x v="8"/>
    <s v="photobooks"/>
    <x v="2622"/>
    <d v="2015-09-04T16:11:02"/>
    <s v="photography/photobooks"/>
  </r>
  <r>
    <n v="2623"/>
    <s v="Small Steps Are Giant Leaps"/>
    <s v="&quot;Small Steps are Giant Leaps&quot; is about reminding parents that to our kids this is a new and exciting world just waiting to be explored."/>
    <n v="4000"/>
    <n v="5297"/>
    <x v="3"/>
    <x v="1"/>
    <x v="0"/>
    <x v="0"/>
    <x v="1"/>
    <b v="0"/>
    <x v="1"/>
    <s v="USD"/>
    <b v="1"/>
    <n v="1464040800"/>
    <n v="1461527631"/>
    <b v="1"/>
    <n v="110"/>
    <b v="1"/>
    <n v="132"/>
    <n v="48.154545454545456"/>
    <x v="8"/>
    <s v="photobooks"/>
    <x v="2623"/>
    <d v="2016-05-23T22:00:00"/>
    <s v="photography/photobooks"/>
  </r>
  <r>
    <n v="2624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x v="0"/>
    <x v="0"/>
    <x v="1"/>
    <b v="0"/>
    <x v="1"/>
    <s v="USD"/>
    <b v="1"/>
    <n v="1440702910"/>
    <n v="1438110910"/>
    <b v="1"/>
    <n v="455"/>
    <b v="1"/>
    <n v="250"/>
    <n v="66.015406593406595"/>
    <x v="8"/>
    <s v="photobooks"/>
    <x v="2624"/>
    <d v="2015-08-27T19:15:10"/>
    <s v="photography/photobooks"/>
  </r>
  <r>
    <n v="2625"/>
    <s v="FACE TO FAITH | MOUNT KAILASH | TIBET photobook"/>
    <s v="A Photobook about one of the most fascinating places on earth -     the sacred Mount Kailash in Tibet."/>
    <n v="12000"/>
    <n v="21588"/>
    <x v="3"/>
    <x v="1"/>
    <x v="0"/>
    <x v="0"/>
    <x v="1"/>
    <b v="0"/>
    <x v="11"/>
    <s v="EUR"/>
    <b v="0"/>
    <n v="1470506400"/>
    <n v="1467358427"/>
    <b v="1"/>
    <n v="224"/>
    <b v="1"/>
    <n v="180"/>
    <n v="96.375"/>
    <x v="8"/>
    <s v="photobooks"/>
    <x v="2625"/>
    <d v="2016-08-06T18:00:00"/>
    <s v="photography/photobooks"/>
  </r>
  <r>
    <n v="2626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x v="0"/>
    <x v="0"/>
    <x v="1"/>
    <b v="0"/>
    <x v="1"/>
    <s v="USD"/>
    <b v="1"/>
    <n v="1421952370"/>
    <n v="1418064370"/>
    <b v="1"/>
    <n v="46"/>
    <b v="1"/>
    <n v="103"/>
    <n v="156.17391304347825"/>
    <x v="8"/>
    <s v="photobooks"/>
    <x v="2626"/>
    <d v="2015-01-22T18:46:10"/>
    <s v="photography/photobooks"/>
  </r>
  <r>
    <n v="2627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x v="0"/>
    <x v="0"/>
    <x v="1"/>
    <b v="0"/>
    <x v="1"/>
    <s v="USD"/>
    <b v="1"/>
    <n v="1483481019"/>
    <n v="1480629819"/>
    <b v="0"/>
    <n v="284"/>
    <b v="1"/>
    <n v="136"/>
    <n v="95.764859154929582"/>
    <x v="8"/>
    <s v="photobooks"/>
    <x v="2627"/>
    <d v="2017-01-03T22:03:39"/>
    <s v="photography/photobooks"/>
  </r>
  <r>
    <n v="2628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x v="0"/>
    <x v="0"/>
    <x v="1"/>
    <b v="0"/>
    <x v="1"/>
    <s v="USD"/>
    <b v="1"/>
    <n v="1416964500"/>
    <n v="1414368616"/>
    <b v="1"/>
    <n v="98"/>
    <b v="1"/>
    <n v="118"/>
    <n v="180.40816326530611"/>
    <x v="8"/>
    <s v="photobooks"/>
    <x v="2628"/>
    <d v="2014-11-26T01:15:00"/>
    <s v="photography/photobooks"/>
  </r>
  <r>
    <n v="2629"/>
    <s v="Release Soundzero's Debut Album!"/>
    <s v="We're so close to releasing our long-awaited debut album! A little help will go a long way... let's do this!"/>
    <n v="2500"/>
    <n v="2706.23"/>
    <x v="3"/>
    <x v="1"/>
    <x v="0"/>
    <x v="0"/>
    <x v="1"/>
    <b v="0"/>
    <x v="1"/>
    <s v="USD"/>
    <b v="1"/>
    <n v="1304561633"/>
    <n v="1301969633"/>
    <b v="0"/>
    <n v="56"/>
    <b v="1"/>
    <n v="108"/>
    <n v="48.325535714285714"/>
    <x v="3"/>
    <s v="rock"/>
    <x v="2629"/>
    <d v="2011-05-05T02:13:53"/>
    <s v="music/rock"/>
  </r>
  <r>
    <n v="2630"/>
    <s v="The Material - Let You Down music video"/>
    <s v="We need the help of fans of both music and film alike to help us create our collective vision for this song."/>
    <n v="1500"/>
    <n v="1502.5"/>
    <x v="3"/>
    <x v="1"/>
    <x v="0"/>
    <x v="0"/>
    <x v="1"/>
    <b v="0"/>
    <x v="1"/>
    <s v="USD"/>
    <b v="1"/>
    <n v="1318633200"/>
    <n v="1314947317"/>
    <b v="0"/>
    <n v="32"/>
    <b v="1"/>
    <n v="100"/>
    <n v="46.953125"/>
    <x v="3"/>
    <s v="rock"/>
    <x v="2630"/>
    <d v="2011-10-14T23:00:00"/>
    <s v="music/rock"/>
  </r>
  <r>
    <n v="2631"/>
    <s v="Max's First Solo Album!"/>
    <s v="An exercise in the wild and dangerous world of solo musicianship by Maxwell D Feinstein."/>
    <n v="2000"/>
    <n v="2000.66"/>
    <x v="3"/>
    <x v="1"/>
    <x v="0"/>
    <x v="0"/>
    <x v="1"/>
    <b v="0"/>
    <x v="1"/>
    <s v="USD"/>
    <b v="1"/>
    <n v="1327723459"/>
    <n v="1322539459"/>
    <b v="0"/>
    <n v="30"/>
    <b v="1"/>
    <n v="100"/>
    <n v="66.688666666666663"/>
    <x v="3"/>
    <s v="rock"/>
    <x v="2631"/>
    <d v="2012-01-28T04:04:19"/>
    <s v="music/rock"/>
  </r>
  <r>
    <n v="2632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x v="0"/>
    <x v="0"/>
    <x v="1"/>
    <b v="0"/>
    <x v="1"/>
    <s v="USD"/>
    <b v="1"/>
    <n v="1332011835"/>
    <n v="1328559435"/>
    <b v="0"/>
    <n v="70"/>
    <b v="1"/>
    <n v="122"/>
    <n v="48.842857142857142"/>
    <x v="3"/>
    <s v="rock"/>
    <x v="2632"/>
    <d v="2012-03-17T19:17:15"/>
    <s v="music/rock"/>
  </r>
  <r>
    <n v="2633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x v="0"/>
    <x v="0"/>
    <x v="1"/>
    <b v="0"/>
    <x v="1"/>
    <s v="USD"/>
    <b v="1"/>
    <n v="1312182000"/>
    <n v="1311380313"/>
    <b v="0"/>
    <n v="44"/>
    <b v="1"/>
    <n v="101"/>
    <n v="137.30909090909091"/>
    <x v="3"/>
    <s v="rock"/>
    <x v="2633"/>
    <d v="2011-08-01T07:00:00"/>
    <s v="music/rock"/>
  </r>
  <r>
    <n v="2634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x v="0"/>
    <x v="0"/>
    <x v="1"/>
    <b v="0"/>
    <x v="1"/>
    <s v="USD"/>
    <b v="1"/>
    <n v="1300930838"/>
    <n v="1293158438"/>
    <b v="0"/>
    <n v="92"/>
    <b v="1"/>
    <n v="101"/>
    <n v="87.829673913043479"/>
    <x v="3"/>
    <s v="rock"/>
    <x v="2634"/>
    <d v="2011-03-24T01:40:38"/>
    <s v="music/rock"/>
  </r>
  <r>
    <n v="2635"/>
    <s v="New Tour Bus for The Slants"/>
    <s v="The world's only all-Asian American dance rock band, The Slants, needs a bus to tour cons, shows, and festivals."/>
    <n v="10000"/>
    <n v="14511"/>
    <x v="3"/>
    <x v="1"/>
    <x v="0"/>
    <x v="0"/>
    <x v="1"/>
    <b v="0"/>
    <x v="1"/>
    <s v="USD"/>
    <b v="1"/>
    <n v="1339701851"/>
    <n v="1337887451"/>
    <b v="0"/>
    <n v="205"/>
    <b v="1"/>
    <n v="145"/>
    <n v="70.785365853658533"/>
    <x v="3"/>
    <s v="rock"/>
    <x v="2635"/>
    <d v="2012-06-14T19:24:11"/>
    <s v="music/rock"/>
  </r>
  <r>
    <n v="2636"/>
    <s v="The Devil &amp; Me Debut Album, &quot;...It's Not A Dream&quot;"/>
    <s v="The Devil &amp; Me's Debut album, &quot;...It's Not A Dream&quot;, featuring 9 original, Hard Rock songs."/>
    <n v="1200"/>
    <n v="1215"/>
    <x v="3"/>
    <x v="1"/>
    <x v="0"/>
    <x v="0"/>
    <x v="1"/>
    <b v="0"/>
    <x v="1"/>
    <s v="USD"/>
    <b v="1"/>
    <n v="1388553960"/>
    <n v="1385754986"/>
    <b v="0"/>
    <n v="23"/>
    <b v="1"/>
    <n v="101"/>
    <n v="52.826086956521742"/>
    <x v="3"/>
    <s v="rock"/>
    <x v="2636"/>
    <d v="2014-01-01T05:26:00"/>
    <s v="music/rock"/>
  </r>
  <r>
    <n v="2637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x v="0"/>
    <x v="0"/>
    <x v="1"/>
    <b v="0"/>
    <x v="1"/>
    <s v="USD"/>
    <b v="1"/>
    <n v="1320220800"/>
    <n v="1315612909"/>
    <b v="0"/>
    <n v="4"/>
    <b v="1"/>
    <n v="118"/>
    <n v="443.75"/>
    <x v="3"/>
    <s v="rock"/>
    <x v="2637"/>
    <d v="2011-11-02T08:00:00"/>
    <s v="music/rock"/>
  </r>
  <r>
    <n v="2638"/>
    <s v="So The Story Goes: The New Album by &quot;Just Joe&quot; Altier"/>
    <s v="So The Story Goes is the upcoming album from &quot;Just Joe&quot; Altier."/>
    <n v="2000"/>
    <n v="5437"/>
    <x v="3"/>
    <x v="1"/>
    <x v="0"/>
    <x v="0"/>
    <x v="1"/>
    <b v="0"/>
    <x v="1"/>
    <s v="USD"/>
    <b v="1"/>
    <n v="1355609510"/>
    <n v="1353017510"/>
    <b v="0"/>
    <n v="112"/>
    <b v="1"/>
    <n v="272"/>
    <n v="48.544642857142854"/>
    <x v="3"/>
    <s v="rock"/>
    <x v="2638"/>
    <d v="2012-12-15T22:11:50"/>
    <s v="music/rock"/>
  </r>
  <r>
    <n v="2639"/>
    <s v="Skelton-Luns CD/7&quot;             No Big Deal."/>
    <s v="Skelton-Luns CD/7&quot; No Big Deal."/>
    <n v="800"/>
    <n v="1001"/>
    <x v="3"/>
    <x v="1"/>
    <x v="0"/>
    <x v="0"/>
    <x v="1"/>
    <b v="0"/>
    <x v="1"/>
    <s v="USD"/>
    <b v="1"/>
    <n v="1370390432"/>
    <n v="1368576032"/>
    <b v="0"/>
    <n v="27"/>
    <b v="1"/>
    <n v="125"/>
    <n v="37.074074074074076"/>
    <x v="3"/>
    <s v="rock"/>
    <x v="2639"/>
    <d v="2013-06-05T00:00:32"/>
    <s v="music/rock"/>
  </r>
  <r>
    <n v="2640"/>
    <s v="Join AT THE WAYSIDE For The &quot;Ready...Set...Snow Tour!&quot;"/>
    <s v="Help us achieve our goal to get our van repaired, gassed up, and road-ready for our winter tour!"/>
    <n v="500"/>
    <n v="550"/>
    <x v="3"/>
    <x v="1"/>
    <x v="0"/>
    <x v="0"/>
    <x v="1"/>
    <b v="0"/>
    <x v="1"/>
    <s v="USD"/>
    <b v="1"/>
    <n v="1357160384"/>
    <n v="1354568384"/>
    <b v="0"/>
    <n v="11"/>
    <b v="1"/>
    <n v="110"/>
    <n v="50"/>
    <x v="3"/>
    <s v="rock"/>
    <x v="2640"/>
    <d v="2013-01-02T20:59:44"/>
    <s v="music/rock"/>
  </r>
  <r>
    <n v="2641"/>
    <s v="New  E.P. mastering and recording"/>
    <s v="Ghosts and Paper Hearts are getting ready to release their new EP and we want it to be sent everywhere. Help us out PLEASE!!!!!"/>
    <n v="1000"/>
    <n v="1015"/>
    <x v="3"/>
    <x v="1"/>
    <x v="0"/>
    <x v="0"/>
    <x v="1"/>
    <b v="0"/>
    <x v="1"/>
    <s v="USD"/>
    <b v="1"/>
    <n v="1342921202"/>
    <n v="1340329202"/>
    <b v="0"/>
    <n v="26"/>
    <b v="1"/>
    <n v="102"/>
    <n v="39.03846153846154"/>
    <x v="3"/>
    <s v="rock"/>
    <x v="2641"/>
    <d v="2012-07-22T01:40:02"/>
    <s v="music/rock"/>
  </r>
  <r>
    <n v="2642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x v="0"/>
    <x v="0"/>
    <x v="1"/>
    <b v="0"/>
    <x v="1"/>
    <s v="USD"/>
    <b v="1"/>
    <n v="1407085200"/>
    <n v="1401924769"/>
    <b v="0"/>
    <n v="77"/>
    <b v="1"/>
    <n v="103"/>
    <n v="66.688311688311686"/>
    <x v="3"/>
    <s v="rock"/>
    <x v="2642"/>
    <d v="2014-08-03T17:00:00"/>
    <s v="music/rock"/>
  </r>
  <r>
    <n v="2643"/>
    <s v="PRE ORDER Reno Divorce Digital CD &quot;Stuck On You&quot; $15 or more"/>
    <s v="We are Reno Divorce!! Here is a taste of our upcoming release and we invite you to be a part of it."/>
    <n v="8000"/>
    <n v="9130"/>
    <x v="3"/>
    <x v="1"/>
    <x v="0"/>
    <x v="0"/>
    <x v="1"/>
    <b v="0"/>
    <x v="1"/>
    <s v="USD"/>
    <b v="1"/>
    <n v="1323742396"/>
    <n v="1319850796"/>
    <b v="0"/>
    <n v="136"/>
    <b v="1"/>
    <n v="114"/>
    <n v="67.132352941176464"/>
    <x v="3"/>
    <s v="rock"/>
    <x v="2643"/>
    <d v="2011-12-13T02:13:16"/>
    <s v="music/rock"/>
  </r>
  <r>
    <n v="2644"/>
    <s v="Aly Jados: the New EP rOckNrOLLa"/>
    <s v="HELP! We don't have much time.....Join Aly Jados in making her new EP a reality before the world ends!!!!"/>
    <n v="10000"/>
    <n v="10420"/>
    <x v="3"/>
    <x v="1"/>
    <x v="0"/>
    <x v="0"/>
    <x v="1"/>
    <b v="0"/>
    <x v="1"/>
    <s v="USD"/>
    <b v="1"/>
    <n v="1353621600"/>
    <n v="1350061821"/>
    <b v="0"/>
    <n v="157"/>
    <b v="1"/>
    <n v="104"/>
    <n v="66.369426751592357"/>
    <x v="3"/>
    <s v="rock"/>
    <x v="2644"/>
    <d v="2012-11-22T22:00:00"/>
    <s v="music/rock"/>
  </r>
  <r>
    <n v="2645"/>
    <s v="The Coffis Brothers 2nd Album!"/>
    <s v="The Coffis Brothers &amp;The Mountain Men are recording a brand new full length record."/>
    <n v="7000"/>
    <n v="10210"/>
    <x v="3"/>
    <x v="1"/>
    <x v="0"/>
    <x v="0"/>
    <x v="1"/>
    <b v="0"/>
    <x v="1"/>
    <s v="USD"/>
    <b v="1"/>
    <n v="1383332400"/>
    <n v="1380470188"/>
    <b v="0"/>
    <n v="158"/>
    <b v="1"/>
    <n v="146"/>
    <n v="64.620253164556956"/>
    <x v="3"/>
    <s v="rock"/>
    <x v="2645"/>
    <d v="2013-11-01T19:00:00"/>
    <s v="music/rock"/>
  </r>
  <r>
    <n v="2646"/>
    <s v="Janus Word Album"/>
    <s v="Janus Word combines hard rock with melodic acoustic music for a unique and awesome sound."/>
    <n v="1500"/>
    <n v="1576"/>
    <x v="3"/>
    <x v="1"/>
    <x v="0"/>
    <x v="0"/>
    <x v="1"/>
    <b v="0"/>
    <x v="1"/>
    <s v="USD"/>
    <b v="1"/>
    <n v="1362757335"/>
    <n v="1359301335"/>
    <b v="0"/>
    <n v="27"/>
    <b v="1"/>
    <n v="105"/>
    <n v="58.370370370370374"/>
    <x v="3"/>
    <s v="rock"/>
    <x v="2646"/>
    <d v="2013-03-08T15:42:15"/>
    <s v="music/rock"/>
  </r>
  <r>
    <n v="2647"/>
    <s v="Casual Encounters: The Quest For a PA"/>
    <s v="Creating a live show experience that does justice to the musicianship and time spent rehearsing.  Help us weave this sonic tapestry!"/>
    <n v="1500"/>
    <n v="2000"/>
    <x v="3"/>
    <x v="1"/>
    <x v="0"/>
    <x v="0"/>
    <x v="1"/>
    <b v="0"/>
    <x v="1"/>
    <s v="USD"/>
    <b v="1"/>
    <n v="1410755286"/>
    <n v="1408940886"/>
    <b v="0"/>
    <n v="23"/>
    <b v="1"/>
    <n v="133"/>
    <n v="86.956521739130437"/>
    <x v="3"/>
    <s v="rock"/>
    <x v="2647"/>
    <d v="2014-09-15T04:28:06"/>
    <s v="music/rock"/>
  </r>
  <r>
    <n v="2648"/>
    <s v="Kickstart my music career with 300 CDs"/>
    <s v="Kickstarting my music career with 300 hard copy CDs of my first release."/>
    <n v="1000"/>
    <n v="1130"/>
    <x v="3"/>
    <x v="1"/>
    <x v="0"/>
    <x v="0"/>
    <x v="1"/>
    <b v="0"/>
    <x v="1"/>
    <s v="USD"/>
    <b v="1"/>
    <n v="1361606940"/>
    <n v="1361002140"/>
    <b v="0"/>
    <n v="17"/>
    <b v="1"/>
    <n v="113"/>
    <n v="66.470588235294116"/>
    <x v="3"/>
    <s v="rock"/>
    <x v="2648"/>
    <d v="2013-02-23T08:09:00"/>
    <s v="music/rock"/>
  </r>
  <r>
    <n v="2649"/>
    <s v="The First Full Length Fifth Freedom Album"/>
    <s v="Its long over due! Help us fund our debut album! We need all our friends and fans support on this! Lets make it happen!"/>
    <n v="5000"/>
    <n v="6060"/>
    <x v="3"/>
    <x v="1"/>
    <x v="0"/>
    <x v="0"/>
    <x v="1"/>
    <b v="0"/>
    <x v="1"/>
    <s v="USD"/>
    <b v="1"/>
    <n v="1338177540"/>
    <n v="1333550015"/>
    <b v="0"/>
    <n v="37"/>
    <b v="1"/>
    <n v="121"/>
    <n v="163.78378378378378"/>
    <x v="3"/>
    <s v="rock"/>
    <x v="2649"/>
    <d v="2012-05-28T03:59:00"/>
    <s v="music/rock"/>
  </r>
  <r>
    <n v="2650"/>
    <s v="PrincessFrank's MASTERSLAVE Album, EP &amp; Tour"/>
    <s v="Join in PrincessFrank's conquest of the Rock&amp;Roll kingdom! Pledge your support and help him claim the throne of Rock!"/>
    <n v="6900"/>
    <n v="7019"/>
    <x v="3"/>
    <x v="1"/>
    <x v="0"/>
    <x v="0"/>
    <x v="1"/>
    <b v="0"/>
    <x v="1"/>
    <s v="USD"/>
    <b v="1"/>
    <n v="1418803140"/>
    <n v="1415343874"/>
    <b v="0"/>
    <n v="65"/>
    <b v="1"/>
    <n v="102"/>
    <n v="107.98461538461538"/>
    <x v="3"/>
    <s v="rock"/>
    <x v="2650"/>
    <d v="2014-12-17T07:59:00"/>
    <s v="music/rock"/>
  </r>
  <r>
    <n v="2651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x v="0"/>
    <x v="0"/>
    <x v="1"/>
    <b v="0"/>
    <x v="3"/>
    <s v="GBP"/>
    <b v="0"/>
    <n v="1377621089"/>
    <n v="1372437089"/>
    <b v="0"/>
    <n v="18"/>
    <b v="1"/>
    <n v="101"/>
    <n v="42.111111111111114"/>
    <x v="3"/>
    <s v="rock"/>
    <x v="2651"/>
    <d v="2013-08-27T16:31:29"/>
    <s v="music/rock"/>
  </r>
  <r>
    <n v="2652"/>
    <s v="Joey De Noble needs YOUR help!"/>
    <s v="Joey De Noble is raising money to help record his latest music, and he wants YOU to be a part of it!"/>
    <n v="1000"/>
    <n v="1180"/>
    <x v="3"/>
    <x v="1"/>
    <x v="0"/>
    <x v="0"/>
    <x v="1"/>
    <b v="0"/>
    <x v="1"/>
    <s v="USD"/>
    <b v="1"/>
    <n v="1357721335"/>
    <n v="1354265335"/>
    <b v="0"/>
    <n v="25"/>
    <b v="1"/>
    <n v="118"/>
    <n v="47.2"/>
    <x v="3"/>
    <s v="rock"/>
    <x v="2652"/>
    <d v="2013-01-09T08:48:55"/>
    <s v="music/rock"/>
  </r>
  <r>
    <n v="2653"/>
    <s v="Redemption's New DVD!"/>
    <s v="Progressive metal band Redemption is preparing to film its second live DVD at the Progpower festival in Atlanta, GA in September, 2012."/>
    <n v="7500"/>
    <n v="11650"/>
    <x v="3"/>
    <x v="1"/>
    <x v="0"/>
    <x v="0"/>
    <x v="1"/>
    <b v="0"/>
    <x v="1"/>
    <s v="USD"/>
    <b v="1"/>
    <n v="1347382053"/>
    <n v="1344962853"/>
    <b v="0"/>
    <n v="104"/>
    <b v="1"/>
    <n v="155"/>
    <n v="112.01923076923077"/>
    <x v="3"/>
    <s v="rock"/>
    <x v="2653"/>
    <d v="2012-09-11T16:47:33"/>
    <s v="music/rock"/>
  </r>
  <r>
    <n v="2654"/>
    <s v="The Protest's Next Album"/>
    <s v="Help Christian Rock Band &quot;The Protest&quot; fund their new album and further their mission of positively impacting lives."/>
    <n v="8000"/>
    <n v="8095"/>
    <x v="3"/>
    <x v="1"/>
    <x v="0"/>
    <x v="0"/>
    <x v="1"/>
    <b v="0"/>
    <x v="1"/>
    <s v="USD"/>
    <b v="1"/>
    <n v="1385932867"/>
    <n v="1383337267"/>
    <b v="0"/>
    <n v="108"/>
    <b v="1"/>
    <n v="101"/>
    <n v="74.953703703703709"/>
    <x v="3"/>
    <s v="rock"/>
    <x v="2654"/>
    <d v="2013-12-01T21:21:07"/>
    <s v="music/rock"/>
  </r>
  <r>
    <n v="2655"/>
    <s v="River Of Thorns - First CD Release"/>
    <s v="River of Thorns is a recording duo based in southeast Michigan.  We're releasing a great sounding cd recorded in a tiny home studio!"/>
    <n v="2000"/>
    <n v="2340"/>
    <x v="3"/>
    <x v="1"/>
    <x v="0"/>
    <x v="0"/>
    <x v="1"/>
    <b v="0"/>
    <x v="1"/>
    <s v="USD"/>
    <b v="1"/>
    <n v="1353905940"/>
    <n v="1351011489"/>
    <b v="0"/>
    <n v="38"/>
    <b v="1"/>
    <n v="117"/>
    <n v="61.578947368421055"/>
    <x v="3"/>
    <s v="rock"/>
    <x v="2655"/>
    <d v="2012-11-26T04:59:00"/>
    <s v="music/rock"/>
  </r>
  <r>
    <n v="2656"/>
    <s v="&quot;Songs for Tsippora&quot; Byronâ€™s DEBUT EP"/>
    <s v="Original Jewish rock music on human relationships and identity"/>
    <n v="4000"/>
    <n v="4037"/>
    <x v="3"/>
    <x v="1"/>
    <x v="0"/>
    <x v="0"/>
    <x v="1"/>
    <b v="0"/>
    <x v="1"/>
    <s v="USD"/>
    <b v="1"/>
    <n v="1403026882"/>
    <n v="1400175682"/>
    <b v="0"/>
    <n v="88"/>
    <b v="1"/>
    <n v="101"/>
    <n v="45.875"/>
    <x v="3"/>
    <s v="rock"/>
    <x v="2656"/>
    <d v="2014-06-17T17:41:22"/>
    <s v="music/rock"/>
  </r>
  <r>
    <n v="2657"/>
    <s v="Off The Turnpike | A Loud New Way to Release Loud New Music"/>
    <s v="Help Off The Turnpike release new music, and set fire to everything!"/>
    <n v="6000"/>
    <n v="6220"/>
    <x v="3"/>
    <x v="1"/>
    <x v="0"/>
    <x v="0"/>
    <x v="1"/>
    <b v="0"/>
    <x v="1"/>
    <s v="USD"/>
    <b v="1"/>
    <n v="1392929333"/>
    <n v="1389041333"/>
    <b v="0"/>
    <n v="82"/>
    <b v="1"/>
    <n v="104"/>
    <n v="75.853658536585371"/>
    <x v="3"/>
    <s v="rock"/>
    <x v="2657"/>
    <d v="2014-02-20T20:48:53"/>
    <s v="music/rock"/>
  </r>
  <r>
    <n v="2658"/>
    <s v="Golden Grenade Records Their Debut EP"/>
    <s v="Inspired by the legacy of Tex Tucker, Golden Grenade is setting out to record their first CD with heavy hearts and intense purpose."/>
    <n v="4000"/>
    <n v="10610"/>
    <x v="3"/>
    <x v="1"/>
    <x v="0"/>
    <x v="0"/>
    <x v="1"/>
    <b v="0"/>
    <x v="1"/>
    <s v="USD"/>
    <b v="1"/>
    <n v="1330671540"/>
    <n v="1328040375"/>
    <b v="0"/>
    <n v="126"/>
    <b v="1"/>
    <n v="265"/>
    <n v="84.206349206349202"/>
    <x v="3"/>
    <s v="rock"/>
    <x v="2658"/>
    <d v="2012-03-02T06:59:00"/>
    <s v="music/rock"/>
  </r>
  <r>
    <n v="2659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x v="0"/>
    <x v="0"/>
    <x v="1"/>
    <b v="0"/>
    <x v="1"/>
    <s v="USD"/>
    <b v="1"/>
    <n v="1350074261"/>
    <n v="1347482261"/>
    <b v="0"/>
    <n v="133"/>
    <b v="1"/>
    <n v="156"/>
    <n v="117.22556390977444"/>
    <x v="3"/>
    <s v="rock"/>
    <x v="2659"/>
    <d v="2012-10-12T20:37:41"/>
    <s v="music/rock"/>
  </r>
  <r>
    <n v="2660"/>
    <s v="Culprit needs a van!"/>
    <s v="Hey everyone! If you don't already know, we're Culprit, a 4-piece rock band from Los Angeles &amp; we are in dire need of a new tour van!"/>
    <n v="4000"/>
    <n v="4065"/>
    <x v="3"/>
    <x v="1"/>
    <x v="0"/>
    <x v="0"/>
    <x v="1"/>
    <b v="0"/>
    <x v="1"/>
    <s v="USD"/>
    <b v="1"/>
    <n v="1316851854"/>
    <n v="1311667854"/>
    <b v="0"/>
    <n v="47"/>
    <b v="1"/>
    <n v="102"/>
    <n v="86.489361702127653"/>
    <x v="3"/>
    <s v="rock"/>
    <x v="2660"/>
    <d v="2011-09-24T08:10:54"/>
    <s v="music/rock"/>
  </r>
  <r>
    <n v="2661"/>
    <s v="ELIZABETH REX"/>
    <s v="We are a four piece rock band that has played shows in and around NYC including Mercury Lounge.  Two of our members are now in LA."/>
    <n v="10000"/>
    <n v="10000"/>
    <x v="3"/>
    <x v="1"/>
    <x v="0"/>
    <x v="0"/>
    <x v="1"/>
    <b v="0"/>
    <x v="1"/>
    <s v="USD"/>
    <b v="1"/>
    <n v="1326690000"/>
    <n v="1324329156"/>
    <b v="0"/>
    <n v="58"/>
    <b v="1"/>
    <n v="100"/>
    <n v="172.41379310344828"/>
    <x v="3"/>
    <s v="rock"/>
    <x v="2661"/>
    <d v="2012-01-16T05:00:00"/>
    <s v="music/rock"/>
  </r>
  <r>
    <n v="2662"/>
    <s v="RUBEDO: Debut Full Length Album"/>
    <s v="Recording Debut  Album w/ Producer Ikey Owens from Free Moral Agents/ The Mars Volta"/>
    <n v="2000"/>
    <n v="2010"/>
    <x v="3"/>
    <x v="1"/>
    <x v="0"/>
    <x v="0"/>
    <x v="1"/>
    <b v="0"/>
    <x v="1"/>
    <s v="USD"/>
    <b v="1"/>
    <n v="1306994340"/>
    <n v="1303706001"/>
    <b v="0"/>
    <n v="32"/>
    <b v="1"/>
    <n v="101"/>
    <n v="62.8125"/>
    <x v="3"/>
    <s v="rock"/>
    <x v="2662"/>
    <d v="2011-06-02T05:59:00"/>
    <s v="music/rock"/>
  </r>
  <r>
    <n v="2663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x v="0"/>
    <x v="0"/>
    <x v="1"/>
    <b v="0"/>
    <x v="1"/>
    <s v="USD"/>
    <b v="1"/>
    <n v="1468270261"/>
    <n v="1463086261"/>
    <b v="0"/>
    <n v="37"/>
    <b v="1"/>
    <n v="125"/>
    <n v="67.729729729729726"/>
    <x v="3"/>
    <s v="rock"/>
    <x v="2663"/>
    <d v="2016-07-11T20:51:01"/>
    <s v="music/rock"/>
  </r>
  <r>
    <n v="2664"/>
    <s v="Butch County Rocks San Francisco Pride"/>
    <s v="Butch County is a hard rockin bunch of girls and boy-girls from Austin.  Help us show San Francisco  Pride how we do it in Texas!"/>
    <n v="4500"/>
    <n v="4660"/>
    <x v="3"/>
    <x v="1"/>
    <x v="0"/>
    <x v="0"/>
    <x v="1"/>
    <b v="0"/>
    <x v="1"/>
    <s v="USD"/>
    <b v="1"/>
    <n v="1307851200"/>
    <n v="1304129088"/>
    <b v="0"/>
    <n v="87"/>
    <b v="1"/>
    <n v="104"/>
    <n v="53.5632183908046"/>
    <x v="3"/>
    <s v="rock"/>
    <x v="2664"/>
    <d v="2011-06-12T04:00:00"/>
    <s v="music/rock"/>
  </r>
  <r>
    <n v="2665"/>
    <s v="We Fly to Philly / Release new album / Tour west coast"/>
    <s v="We (the band Sunset) has been invited to play in Philadelphia.   Help us get there and you will receive special prizes."/>
    <n v="500"/>
    <n v="519"/>
    <x v="3"/>
    <x v="1"/>
    <x v="0"/>
    <x v="0"/>
    <x v="1"/>
    <b v="0"/>
    <x v="1"/>
    <s v="USD"/>
    <b v="1"/>
    <n v="1262302740"/>
    <n v="1257444140"/>
    <b v="0"/>
    <n v="15"/>
    <b v="1"/>
    <n v="104"/>
    <n v="34.6"/>
    <x v="3"/>
    <s v="rock"/>
    <x v="2665"/>
    <d v="2009-12-31T23:39:00"/>
    <s v="music/rock"/>
  </r>
  <r>
    <n v="2666"/>
    <s v="Avenues EP 2013"/>
    <s v="Avenues will be going in to the studio to record a new EP with Matt Allison!"/>
    <n v="1000"/>
    <n v="1050"/>
    <x v="3"/>
    <x v="1"/>
    <x v="0"/>
    <x v="0"/>
    <x v="1"/>
    <b v="0"/>
    <x v="1"/>
    <s v="USD"/>
    <b v="1"/>
    <n v="1362086700"/>
    <n v="1358180968"/>
    <b v="0"/>
    <n v="27"/>
    <b v="1"/>
    <n v="105"/>
    <n v="38.888888888888886"/>
    <x v="3"/>
    <s v="rock"/>
    <x v="2666"/>
    <d v="2013-02-28T21:25:00"/>
    <s v="music/rock"/>
  </r>
  <r>
    <n v="2667"/>
    <s v="The One Two 7s Are Recording an Album!"/>
    <s v="We've written the music and now it's time to record. We're excited to work with Nic at Different Fur studios but we need your help!"/>
    <n v="1800"/>
    <n v="1800"/>
    <x v="3"/>
    <x v="1"/>
    <x v="0"/>
    <x v="0"/>
    <x v="1"/>
    <b v="0"/>
    <x v="1"/>
    <s v="USD"/>
    <b v="1"/>
    <n v="1330789165"/>
    <n v="1328197165"/>
    <b v="0"/>
    <n v="19"/>
    <b v="1"/>
    <n v="100"/>
    <n v="94.736842105263165"/>
    <x v="3"/>
    <s v="rock"/>
    <x v="2667"/>
    <d v="2012-03-03T15:39:25"/>
    <s v="music/rock"/>
  </r>
  <r>
    <n v="2668"/>
    <s v="Lovers and Poets- music video"/>
    <s v="We are a friendly neighborhood electronic pop duo from Los Angeles. We want to shoot a music video for a song from our debut album."/>
    <n v="400"/>
    <n v="679.44"/>
    <x v="3"/>
    <x v="1"/>
    <x v="0"/>
    <x v="0"/>
    <x v="1"/>
    <b v="0"/>
    <x v="1"/>
    <s v="USD"/>
    <b v="1"/>
    <n v="1280800740"/>
    <n v="1279603955"/>
    <b v="0"/>
    <n v="17"/>
    <b v="1"/>
    <n v="170"/>
    <n v="39.967058823529413"/>
    <x v="3"/>
    <s v="rock"/>
    <x v="2668"/>
    <d v="2010-08-03T01:59:00"/>
    <s v="music/rock"/>
  </r>
  <r>
    <n v="2669"/>
    <s v="Tanya Dartson- Run for Your Life music video"/>
    <s v="Music Video For Upbeat and Inspiring Song - Run For Your Life"/>
    <n v="2500"/>
    <n v="2535"/>
    <x v="3"/>
    <x v="1"/>
    <x v="0"/>
    <x v="0"/>
    <x v="1"/>
    <b v="0"/>
    <x v="1"/>
    <s v="USD"/>
    <b v="1"/>
    <n v="1418998744"/>
    <n v="1416406744"/>
    <b v="0"/>
    <n v="26"/>
    <b v="1"/>
    <n v="101"/>
    <n v="97.5"/>
    <x v="3"/>
    <s v="pop"/>
    <x v="2669"/>
    <d v="2014-12-19T14:19:04"/>
    <s v="music/pop"/>
  </r>
  <r>
    <n v="2670"/>
    <s v="Pop Garden Radio Presents: Season 2 CD"/>
    <s v="Pop Garden Radio Presents: The Rock on the Road Tour Season 2 CD. 23 great Pop tracks from independent Pop artists."/>
    <n v="1200"/>
    <n v="1200"/>
    <x v="3"/>
    <x v="1"/>
    <x v="0"/>
    <x v="0"/>
    <x v="1"/>
    <b v="0"/>
    <x v="1"/>
    <s v="USD"/>
    <b v="1"/>
    <n v="1308011727"/>
    <n v="1306283727"/>
    <b v="0"/>
    <n v="28"/>
    <b v="1"/>
    <n v="100"/>
    <n v="42.857142857142854"/>
    <x v="3"/>
    <s v="pop"/>
    <x v="2670"/>
    <d v="2011-06-14T00:35:27"/>
    <s v="music/pop"/>
  </r>
  <r>
    <n v="2671"/>
    <s v="This Is All Now's Brand New Album!!"/>
    <s v="This Is All Now is putting out a brand new record, and we need YOUR help to do it!"/>
    <n v="5000"/>
    <n v="6235"/>
    <x v="3"/>
    <x v="1"/>
    <x v="0"/>
    <x v="0"/>
    <x v="1"/>
    <b v="0"/>
    <x v="1"/>
    <s v="USD"/>
    <b v="1"/>
    <n v="1348516012"/>
    <n v="1345924012"/>
    <b v="0"/>
    <n v="37"/>
    <b v="1"/>
    <n v="125"/>
    <n v="168.51351351351352"/>
    <x v="3"/>
    <s v="pop"/>
    <x v="2671"/>
    <d v="2012-09-24T19:46:52"/>
    <s v="music/pop"/>
  </r>
  <r>
    <n v="2672"/>
    <s v="Kevin Wood - Out Among The Wolves"/>
    <s v="Be a part of helping Singer/Songwriter Kevin Wood bring his 3rd Album &quot;Out Among The Wolves&quot; from the studio to you!"/>
    <n v="10000"/>
    <n v="10950"/>
    <x v="3"/>
    <x v="1"/>
    <x v="0"/>
    <x v="0"/>
    <x v="1"/>
    <b v="0"/>
    <x v="1"/>
    <s v="USD"/>
    <b v="1"/>
    <n v="1353551160"/>
    <n v="1348363560"/>
    <b v="0"/>
    <n v="128"/>
    <b v="1"/>
    <n v="110"/>
    <n v="85.546875"/>
    <x v="3"/>
    <s v="pop"/>
    <x v="2672"/>
    <d v="2012-11-22T02:26:00"/>
    <s v="music/pop"/>
  </r>
  <r>
    <n v="2673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x v="0"/>
    <x v="0"/>
    <x v="1"/>
    <b v="0"/>
    <x v="1"/>
    <s v="USD"/>
    <b v="1"/>
    <n v="1379515740"/>
    <n v="1378306140"/>
    <b v="0"/>
    <n v="10"/>
    <b v="1"/>
    <n v="111"/>
    <n v="554"/>
    <x v="3"/>
    <s v="pop"/>
    <x v="2673"/>
    <d v="2013-09-18T14:49:00"/>
    <s v="music/pop"/>
  </r>
  <r>
    <n v="2674"/>
    <s v="MADAM Album"/>
    <s v="Album 3 funds.We have 13 amazing songs ready to go . a fantastic engineer to mix them, James Aparicio(Depeche Mode/Liars.We need you xx"/>
    <n v="2000"/>
    <n v="2204"/>
    <x v="3"/>
    <x v="1"/>
    <x v="0"/>
    <x v="0"/>
    <x v="1"/>
    <b v="0"/>
    <x v="3"/>
    <s v="GBP"/>
    <b v="0"/>
    <n v="1408039860"/>
    <n v="1405248503"/>
    <b v="0"/>
    <n v="83"/>
    <b v="1"/>
    <n v="110"/>
    <n v="26.554216867469879"/>
    <x v="3"/>
    <s v="pop"/>
    <x v="2674"/>
    <d v="2014-08-14T18:11:00"/>
    <s v="music/pop"/>
  </r>
  <r>
    <n v="2675"/>
    <s v="JAYSIN + HOT MUSIC VIDEO = EPICNESS!! GRAMMY POP SOUL"/>
    <s v="Grammy Pop Soul Artist Jaysin is raising funds to make the most EPIC Music Video ever and he wants to PUT YOU IN IT!"/>
    <n v="5000"/>
    <n v="5236"/>
    <x v="3"/>
    <x v="1"/>
    <x v="0"/>
    <x v="0"/>
    <x v="1"/>
    <b v="0"/>
    <x v="1"/>
    <s v="USD"/>
    <b v="1"/>
    <n v="1339235377"/>
    <n v="1336643377"/>
    <b v="0"/>
    <n v="46"/>
    <b v="1"/>
    <n v="105"/>
    <n v="113.82608695652173"/>
    <x v="3"/>
    <s v="pop"/>
    <x v="2675"/>
    <d v="2012-06-09T09:49:37"/>
    <s v="music/pop"/>
  </r>
  <r>
    <n v="2676"/>
    <s v="Arches - Wide Awake on Vinyl "/>
    <s v="We've finished recording our debut LP &quot;Wide Awake&quot; and would love to have it pressed on vinyl, but we need your help"/>
    <n v="2300"/>
    <n v="2881"/>
    <x v="3"/>
    <x v="1"/>
    <x v="0"/>
    <x v="0"/>
    <x v="1"/>
    <b v="0"/>
    <x v="1"/>
    <s v="USD"/>
    <b v="1"/>
    <n v="1300636482"/>
    <n v="1298048082"/>
    <b v="0"/>
    <n v="90"/>
    <b v="1"/>
    <n v="125"/>
    <n v="32.011111111111113"/>
    <x v="3"/>
    <s v="pop"/>
    <x v="2676"/>
    <d v="2011-03-20T15:54:42"/>
    <s v="music/pop"/>
  </r>
  <r>
    <n v="2677"/>
    <s v="Sam Lyons New Album - 2014"/>
    <s v="This is it! The new Sam Lyons album #3. Help me make it happen by pledging today - pre-order the CD and other cool stuff right here."/>
    <n v="3800"/>
    <n v="3822.33"/>
    <x v="3"/>
    <x v="1"/>
    <x v="0"/>
    <x v="0"/>
    <x v="1"/>
    <b v="0"/>
    <x v="1"/>
    <s v="USD"/>
    <b v="1"/>
    <n v="1400862355"/>
    <n v="1396974355"/>
    <b v="0"/>
    <n v="81"/>
    <b v="1"/>
    <n v="101"/>
    <n v="47.189259259259259"/>
    <x v="3"/>
    <s v="pop"/>
    <x v="2677"/>
    <d v="2014-05-23T16:25:55"/>
    <s v="music/pop"/>
  </r>
  <r>
    <n v="2678"/>
    <s v="The Psalm Praise Project, Vol. 2"/>
    <s v="Help me record a CD that uses pop styling to give a fresh sound to ancient wisdom from scripture!"/>
    <n v="2000"/>
    <n v="2831"/>
    <x v="3"/>
    <x v="1"/>
    <x v="0"/>
    <x v="0"/>
    <x v="1"/>
    <b v="0"/>
    <x v="1"/>
    <s v="USD"/>
    <b v="1"/>
    <n v="1381314437"/>
    <n v="1378722437"/>
    <b v="0"/>
    <n v="32"/>
    <b v="1"/>
    <n v="142"/>
    <n v="88.46875"/>
    <x v="3"/>
    <s v="pop"/>
    <x v="2678"/>
    <d v="2013-10-09T10:27:17"/>
    <s v="music/pop"/>
  </r>
  <r>
    <n v="2679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x v="0"/>
    <x v="0"/>
    <x v="1"/>
    <b v="0"/>
    <x v="1"/>
    <s v="USD"/>
    <b v="1"/>
    <n v="1303801140"/>
    <n v="1300916220"/>
    <b v="0"/>
    <n v="20"/>
    <b v="1"/>
    <n v="101"/>
    <n v="100.75"/>
    <x v="3"/>
    <s v="pop"/>
    <x v="2679"/>
    <d v="2011-04-26T06:59:00"/>
    <s v="music/pop"/>
  </r>
  <r>
    <n v="2680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x v="0"/>
    <x v="0"/>
    <x v="1"/>
    <b v="0"/>
    <x v="1"/>
    <s v="USD"/>
    <b v="1"/>
    <n v="1385297393"/>
    <n v="1382701793"/>
    <b v="0"/>
    <n v="70"/>
    <b v="1"/>
    <n v="101"/>
    <n v="64.714285714285708"/>
    <x v="3"/>
    <s v="pop"/>
    <x v="2680"/>
    <d v="2013-11-24T12:49:53"/>
    <s v="music/pop"/>
  </r>
  <r>
    <n v="2681"/>
    <s v="The Narrative 2011 Spring Tour with Eisley"/>
    <s v="On 4/26, The Narrative will head out on their 1st full US tour with Eisley and aim to raise $7,500 to cover tour expenses. "/>
    <n v="5000"/>
    <n v="8711.52"/>
    <x v="3"/>
    <x v="1"/>
    <x v="0"/>
    <x v="0"/>
    <x v="1"/>
    <b v="0"/>
    <x v="1"/>
    <s v="USD"/>
    <b v="1"/>
    <n v="1303675296"/>
    <n v="1300996896"/>
    <b v="0"/>
    <n v="168"/>
    <b v="1"/>
    <n v="174"/>
    <n v="51.854285714285716"/>
    <x v="3"/>
    <s v="pop"/>
    <x v="2681"/>
    <d v="2011-04-24T20:01:36"/>
    <s v="music/pop"/>
  </r>
  <r>
    <n v="2682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x v="0"/>
    <x v="0"/>
    <x v="1"/>
    <b v="0"/>
    <x v="1"/>
    <s v="USD"/>
    <b v="1"/>
    <n v="1334784160"/>
    <n v="1332192160"/>
    <b v="0"/>
    <n v="34"/>
    <b v="1"/>
    <n v="120"/>
    <n v="38.794117647058826"/>
    <x v="3"/>
    <s v="pop"/>
    <x v="2682"/>
    <d v="2012-04-18T21:22:40"/>
    <s v="music/pop"/>
  </r>
  <r>
    <n v="2683"/>
    <s v="Meg Porter Debut EP!"/>
    <s v="Berklee College of Music student, Meg Porter needs YOUR help to fund her very first EP!"/>
    <n v="1500"/>
    <n v="2143"/>
    <x v="3"/>
    <x v="1"/>
    <x v="0"/>
    <x v="0"/>
    <x v="1"/>
    <b v="0"/>
    <x v="1"/>
    <s v="USD"/>
    <b v="1"/>
    <n v="1333648820"/>
    <n v="1331060420"/>
    <b v="0"/>
    <n v="48"/>
    <b v="1"/>
    <n v="143"/>
    <n v="44.645833333333336"/>
    <x v="3"/>
    <s v="pop"/>
    <x v="2683"/>
    <d v="2012-04-05T18:00:20"/>
    <s v="music/pop"/>
  </r>
  <r>
    <n v="2684"/>
    <s v="Jared Mitchell: The Maiden Voyage"/>
    <s v="The making of a quality, full length album journeying through a pop/folk/rock/americana sound_x000a_noisetrade.com/jaredmitchellmusic"/>
    <n v="7500"/>
    <n v="7525.12"/>
    <x v="3"/>
    <x v="1"/>
    <x v="0"/>
    <x v="0"/>
    <x v="1"/>
    <b v="0"/>
    <x v="1"/>
    <s v="USD"/>
    <b v="1"/>
    <n v="1355437052"/>
    <n v="1352845052"/>
    <b v="0"/>
    <n v="48"/>
    <b v="1"/>
    <n v="100"/>
    <n v="156.77333333333334"/>
    <x v="3"/>
    <s v="pop"/>
    <x v="2684"/>
    <d v="2012-12-13T22:17:32"/>
    <s v="music/pop"/>
  </r>
  <r>
    <n v="2685"/>
    <s v="The Debut Album from Lynette!"/>
    <s v="The long anticipated debut album from singer/songwriter Lynette will be recorded this June in Nashville! You can help make it happen!"/>
    <n v="25000"/>
    <n v="26233.45"/>
    <x v="3"/>
    <x v="1"/>
    <x v="0"/>
    <x v="0"/>
    <x v="1"/>
    <b v="0"/>
    <x v="1"/>
    <s v="USD"/>
    <b v="1"/>
    <n v="1337885168"/>
    <n v="1335293168"/>
    <b v="0"/>
    <n v="221"/>
    <b v="1"/>
    <n v="105"/>
    <n v="118.70339366515837"/>
    <x v="3"/>
    <s v="pop"/>
    <x v="2685"/>
    <d v="2012-05-24T18:46:08"/>
    <s v="music/pop"/>
  </r>
  <r>
    <n v="2686"/>
    <s v="New Amy Rivard album!!!"/>
    <s v="I've had numerous song ideas spinning around in my head for years now, please help me get them out- into a studio and into your homes!"/>
    <n v="6000"/>
    <n v="7934"/>
    <x v="3"/>
    <x v="1"/>
    <x v="0"/>
    <x v="0"/>
    <x v="1"/>
    <b v="0"/>
    <x v="1"/>
    <s v="USD"/>
    <b v="1"/>
    <n v="1355840400"/>
    <n v="1352524767"/>
    <b v="0"/>
    <n v="107"/>
    <b v="1"/>
    <n v="132"/>
    <n v="74.149532710280369"/>
    <x v="3"/>
    <s v="pop"/>
    <x v="2686"/>
    <d v="2012-12-18T14:20:00"/>
    <s v="music/pop"/>
  </r>
  <r>
    <n v="2687"/>
    <s v="The Penny Arcade Quartet's Christmas EP"/>
    <s v="The long awaited Christmas EP is in session! We need your help to get it professionally mixed, produced and manufactured."/>
    <n v="500"/>
    <n v="564"/>
    <x v="3"/>
    <x v="1"/>
    <x v="0"/>
    <x v="0"/>
    <x v="1"/>
    <b v="0"/>
    <x v="3"/>
    <s v="GBP"/>
    <b v="0"/>
    <n v="1387281600"/>
    <n v="1384811721"/>
    <b v="0"/>
    <n v="45"/>
    <b v="1"/>
    <n v="113"/>
    <n v="12.533333333333333"/>
    <x v="3"/>
    <s v="pop"/>
    <x v="2687"/>
    <d v="2013-12-17T12:00:00"/>
    <s v="music/pop"/>
  </r>
  <r>
    <n v="2688"/>
    <s v="Risotto fragole e champagne"/>
    <s v="Vogliamo realizzare un risotto fragole e champagne e condividerlo con i nostri fan. Faremo il risotto durante un concerto casalingo."/>
    <n v="80"/>
    <n v="1003"/>
    <x v="3"/>
    <x v="1"/>
    <x v="0"/>
    <x v="0"/>
    <x v="1"/>
    <b v="0"/>
    <x v="8"/>
    <s v="EUR"/>
    <b v="0"/>
    <n v="1462053540"/>
    <n v="1459355950"/>
    <b v="0"/>
    <n v="36"/>
    <b v="1"/>
    <n v="1254"/>
    <n v="27.861111111111111"/>
    <x v="3"/>
    <s v="pop"/>
    <x v="2688"/>
    <d v="2016-04-30T21:59:00"/>
    <s v="music/pop"/>
  </r>
  <r>
    <n v="2689"/>
    <s v="Kyana"/>
    <s v="I am excited to present my debut pop project Kyana!_x000a_Piano and vocal sounds embedded in sophisticated, bold arrangements &amp; brisk beats"/>
    <n v="7900"/>
    <n v="8098"/>
    <x v="3"/>
    <x v="1"/>
    <x v="0"/>
    <x v="0"/>
    <x v="1"/>
    <b v="0"/>
    <x v="17"/>
    <s v="EUR"/>
    <b v="0"/>
    <n v="1453064400"/>
    <n v="1449359831"/>
    <b v="0"/>
    <n v="101"/>
    <b v="1"/>
    <n v="103"/>
    <n v="80.178217821782184"/>
    <x v="3"/>
    <s v="pop"/>
    <x v="2689"/>
    <d v="2016-01-17T21:00:00"/>
    <s v="music/pop"/>
  </r>
  <r>
    <n v="2690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x v="0"/>
    <x v="0"/>
    <x v="1"/>
    <b v="0"/>
    <x v="1"/>
    <s v="USD"/>
    <b v="1"/>
    <n v="1325310336"/>
    <n v="1320122736"/>
    <b v="0"/>
    <n v="62"/>
    <b v="1"/>
    <n v="103"/>
    <n v="132.43548387096774"/>
    <x v="3"/>
    <s v="pop"/>
    <x v="2690"/>
    <d v="2011-12-31T05:45:36"/>
    <s v="music/pop"/>
  </r>
  <r>
    <n v="2691"/>
    <s v="ghost -- a music video"/>
    <s v="music is as important to the eyes as it is to the ears. help bring ghost to life in front of your eyes."/>
    <n v="1000"/>
    <n v="1080"/>
    <x v="3"/>
    <x v="1"/>
    <x v="0"/>
    <x v="0"/>
    <x v="1"/>
    <b v="0"/>
    <x v="1"/>
    <s v="USD"/>
    <b v="1"/>
    <n v="1422750707"/>
    <n v="1420158707"/>
    <b v="0"/>
    <n v="32"/>
    <b v="1"/>
    <n v="108"/>
    <n v="33.75"/>
    <x v="3"/>
    <s v="pop"/>
    <x v="2691"/>
    <d v="2015-02-01T00:31:47"/>
    <s v="music/pop"/>
  </r>
  <r>
    <n v="2692"/>
    <s v="Grace Sings Grace"/>
    <s v="Korean-American Soprano Grace's Debut Album - coming up in June 2012. Come and be part of this exciting project!"/>
    <n v="2500"/>
    <n v="3060.22"/>
    <x v="3"/>
    <x v="1"/>
    <x v="0"/>
    <x v="0"/>
    <x v="1"/>
    <b v="0"/>
    <x v="1"/>
    <s v="USD"/>
    <b v="1"/>
    <n v="1331870340"/>
    <n v="1328033818"/>
    <b v="0"/>
    <n v="89"/>
    <b v="1"/>
    <n v="122"/>
    <n v="34.384494382022467"/>
    <x v="3"/>
    <s v="pop"/>
    <x v="2692"/>
    <d v="2012-03-16T03:59:00"/>
    <s v="music/pop"/>
  </r>
  <r>
    <n v="2693"/>
    <s v="Simply Put is recording an album!"/>
    <s v="Simply Put is recording our debut album and needs to raise funds for studio time, printing and possibly the start of a sound system.  "/>
    <n v="3500"/>
    <n v="4181"/>
    <x v="3"/>
    <x v="1"/>
    <x v="0"/>
    <x v="0"/>
    <x v="1"/>
    <b v="0"/>
    <x v="1"/>
    <s v="USD"/>
    <b v="1"/>
    <n v="1298343600"/>
    <n v="1295624113"/>
    <b v="0"/>
    <n v="93"/>
    <b v="1"/>
    <n v="119"/>
    <n v="44.956989247311824"/>
    <x v="3"/>
    <s v="pop"/>
    <x v="2693"/>
    <d v="2011-02-22T03:00:00"/>
    <s v="music/pop"/>
  </r>
  <r>
    <n v="2694"/>
    <s v="Venus On Fire + Extraordinary Producer = Legendary New EP"/>
    <s v="Play a KEY role in Venus On Fire's success - Working with a World Class Producer to make a memorable EP."/>
    <n v="2500"/>
    <n v="4022"/>
    <x v="3"/>
    <x v="1"/>
    <x v="0"/>
    <x v="0"/>
    <x v="1"/>
    <b v="0"/>
    <x v="1"/>
    <s v="USD"/>
    <b v="1"/>
    <n v="1364447073"/>
    <n v="1361858673"/>
    <b v="0"/>
    <n v="98"/>
    <b v="1"/>
    <n v="161"/>
    <n v="41.04081632653061"/>
    <x v="3"/>
    <s v="pop"/>
    <x v="2694"/>
    <d v="2013-03-28T05:04:33"/>
    <s v="music/pop"/>
  </r>
  <r>
    <n v="2695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x v="0"/>
    <x v="0"/>
    <x v="1"/>
    <b v="0"/>
    <x v="1"/>
    <s v="USD"/>
    <b v="1"/>
    <n v="1394521140"/>
    <n v="1392169298"/>
    <b v="0"/>
    <n v="82"/>
    <b v="1"/>
    <n v="127"/>
    <n v="52.597560975609753"/>
    <x v="3"/>
    <s v="pop"/>
    <x v="2695"/>
    <d v="2014-03-11T06:59:00"/>
    <s v="music/pop"/>
  </r>
  <r>
    <n v="2696"/>
    <s v="Jonathan Cody White Makes His Debut EP!!!"/>
    <s v="Making my debut EP &quot;Words Left In My Mind&quot; with the help of Kickstarter and all you awesome people! Thanks for the support!!"/>
    <n v="8000"/>
    <n v="8211"/>
    <x v="3"/>
    <x v="1"/>
    <x v="0"/>
    <x v="0"/>
    <x v="1"/>
    <b v="0"/>
    <x v="1"/>
    <s v="USD"/>
    <b v="1"/>
    <n v="1322454939"/>
    <n v="1319859339"/>
    <b v="0"/>
    <n v="116"/>
    <b v="1"/>
    <n v="103"/>
    <n v="70.784482758620683"/>
    <x v="3"/>
    <s v="pop"/>
    <x v="2696"/>
    <d v="2011-11-28T04:35:39"/>
    <s v="music/pop"/>
  </r>
  <r>
    <n v="2697"/>
    <s v="Summer Gill 'Stormy Weather' EP"/>
    <s v="Hi guys! I'll be recording a 6-7 song EP this summer and I need your help to make it happen! _x000a_Any support is appreciated!"/>
    <n v="2000"/>
    <n v="2795"/>
    <x v="3"/>
    <x v="1"/>
    <x v="0"/>
    <x v="0"/>
    <x v="1"/>
    <b v="0"/>
    <x v="1"/>
    <s v="USD"/>
    <b v="1"/>
    <n v="1464729276"/>
    <n v="1459545276"/>
    <b v="0"/>
    <n v="52"/>
    <b v="1"/>
    <n v="140"/>
    <n v="53.75"/>
    <x v="3"/>
    <s v="pop"/>
    <x v="2697"/>
    <d v="2016-05-31T21:14:36"/>
    <s v="music/pop"/>
  </r>
  <r>
    <n v="2698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x v="0"/>
    <x v="0"/>
    <x v="1"/>
    <b v="0"/>
    <x v="1"/>
    <s v="USD"/>
    <b v="1"/>
    <n v="1278302400"/>
    <n v="1273961999"/>
    <b v="0"/>
    <n v="23"/>
    <b v="1"/>
    <n v="103"/>
    <n v="44.608695652173914"/>
    <x v="3"/>
    <s v="pop"/>
    <x v="2698"/>
    <d v="2010-07-05T04:00:00"/>
    <s v="music/pop"/>
  </r>
  <r>
    <n v="2699"/>
    <s v="Luke O'Brien's Kickstarter"/>
    <s v="I am seeking funding in order to help take my music from a hobby to a career."/>
    <n v="2000"/>
    <n v="2013.47"/>
    <x v="3"/>
    <x v="1"/>
    <x v="0"/>
    <x v="0"/>
    <x v="1"/>
    <b v="0"/>
    <x v="1"/>
    <s v="USD"/>
    <b v="1"/>
    <n v="1470056614"/>
    <n v="1467464614"/>
    <b v="0"/>
    <n v="77"/>
    <b v="1"/>
    <n v="101"/>
    <n v="26.148961038961041"/>
    <x v="3"/>
    <s v="pop"/>
    <x v="2699"/>
    <d v="2016-08-01T13:03:34"/>
    <s v="music/pop"/>
  </r>
  <r>
    <n v="2700"/>
    <s v="High Altotude Debut Album"/>
    <s v="Sweet, sweet harmonies from Portland Oregon's premiere high school women's a cappella group."/>
    <n v="1700"/>
    <n v="1920"/>
    <x v="3"/>
    <x v="1"/>
    <x v="0"/>
    <x v="0"/>
    <x v="1"/>
    <b v="0"/>
    <x v="1"/>
    <s v="USD"/>
    <b v="1"/>
    <n v="1338824730"/>
    <n v="1336232730"/>
    <b v="0"/>
    <n v="49"/>
    <b v="1"/>
    <n v="113"/>
    <n v="39.183673469387756"/>
    <x v="3"/>
    <s v="pop"/>
    <x v="2700"/>
    <d v="2012-06-04T15:45:30"/>
    <s v="music/pop"/>
  </r>
  <r>
    <n v="2701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x v="0"/>
    <x v="0"/>
    <x v="1"/>
    <b v="0"/>
    <x v="1"/>
    <s v="USD"/>
    <b v="1"/>
    <n v="1425675892"/>
    <n v="1423083892"/>
    <b v="0"/>
    <n v="59"/>
    <b v="1"/>
    <n v="128"/>
    <n v="45.593220338983052"/>
    <x v="3"/>
    <s v="pop"/>
    <x v="2701"/>
    <d v="2015-03-06T21:04:52"/>
    <s v="music/pop"/>
  </r>
  <r>
    <n v="2702"/>
    <s v="Candice Russell New EP: IGNITE"/>
    <s v="This is my biggest project YET! The songs are recorded &amp; I need your help to package &amp; promote this music. Let's finish this together!"/>
    <n v="5000"/>
    <n v="10085"/>
    <x v="3"/>
    <x v="1"/>
    <x v="0"/>
    <x v="0"/>
    <x v="1"/>
    <b v="0"/>
    <x v="1"/>
    <s v="USD"/>
    <b v="1"/>
    <n v="1471503540"/>
    <n v="1468852306"/>
    <b v="0"/>
    <n v="113"/>
    <b v="1"/>
    <n v="202"/>
    <n v="89.247787610619469"/>
    <x v="3"/>
    <s v="pop"/>
    <x v="2702"/>
    <d v="2016-08-18T06:59:00"/>
    <s v="music/pop"/>
  </r>
  <r>
    <n v="2703"/>
    <s v="The Great Party's Debut Album!"/>
    <s v="The Great Party is releasing their debut album. Here's your chance to be a part of it!"/>
    <n v="1000"/>
    <n v="1374.16"/>
    <x v="3"/>
    <x v="1"/>
    <x v="0"/>
    <x v="0"/>
    <x v="1"/>
    <b v="0"/>
    <x v="1"/>
    <s v="USD"/>
    <b v="1"/>
    <n v="1318802580"/>
    <n v="1316194540"/>
    <b v="0"/>
    <n v="34"/>
    <b v="1"/>
    <n v="137"/>
    <n v="40.416470588235299"/>
    <x v="3"/>
    <s v="pop"/>
    <x v="2703"/>
    <d v="2011-10-16T22:03:00"/>
    <s v="music/pop"/>
  </r>
  <r>
    <n v="2704"/>
    <s v="Bridge 19 CD Release Tour"/>
    <s v="Help fund Bridge 19's tour in support of their first duo record, to be released in May 2012."/>
    <n v="3000"/>
    <n v="3460"/>
    <x v="3"/>
    <x v="1"/>
    <x v="0"/>
    <x v="0"/>
    <x v="1"/>
    <b v="0"/>
    <x v="1"/>
    <s v="USD"/>
    <b v="1"/>
    <n v="1334980740"/>
    <n v="1330968347"/>
    <b v="0"/>
    <n v="42"/>
    <b v="1"/>
    <n v="115"/>
    <n v="82.38095238095238"/>
    <x v="3"/>
    <s v="pop"/>
    <x v="2704"/>
    <d v="2012-04-21T03:59:00"/>
    <s v="music/pop"/>
  </r>
  <r>
    <n v="2705"/>
    <s v="Andrius Pojavis new album &quot;Seven&quot;"/>
    <s v="It's time to record my new album. Studio, musicians and arranger are ready, are you coming on this journey with me?"/>
    <n v="6000"/>
    <n v="6700"/>
    <x v="3"/>
    <x v="1"/>
    <x v="0"/>
    <x v="0"/>
    <x v="1"/>
    <b v="0"/>
    <x v="14"/>
    <s v="EUR"/>
    <b v="0"/>
    <n v="1460786340"/>
    <n v="1455615976"/>
    <b v="0"/>
    <n v="42"/>
    <b v="1"/>
    <n v="112"/>
    <n v="159.52380952380952"/>
    <x v="3"/>
    <s v="pop"/>
    <x v="2705"/>
    <d v="2016-04-16T05:59:00"/>
    <s v="music/pop"/>
  </r>
  <r>
    <n v="2706"/>
    <s v="Cassandra Violet &quot;Beyond the Fray&quot; Music Video"/>
    <s v="Help me make an amazing music video so that I can take my music to the next level and get a manager!"/>
    <n v="1500"/>
    <n v="1776"/>
    <x v="3"/>
    <x v="1"/>
    <x v="0"/>
    <x v="0"/>
    <x v="1"/>
    <b v="0"/>
    <x v="1"/>
    <s v="USD"/>
    <b v="1"/>
    <n v="1391718671"/>
    <n v="1390509071"/>
    <b v="0"/>
    <n v="49"/>
    <b v="1"/>
    <n v="118"/>
    <n v="36.244897959183675"/>
    <x v="3"/>
    <s v="pop"/>
    <x v="2706"/>
    <d v="2014-02-06T20:31:11"/>
    <s v="music/pop"/>
  </r>
  <r>
    <n v="2707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x v="0"/>
    <x v="0"/>
    <x v="1"/>
    <b v="0"/>
    <x v="1"/>
    <s v="USD"/>
    <b v="1"/>
    <n v="1311298745"/>
    <n v="1309311545"/>
    <b v="0"/>
    <n v="56"/>
    <b v="1"/>
    <n v="175"/>
    <n v="62.5"/>
    <x v="3"/>
    <s v="pop"/>
    <x v="2707"/>
    <d v="2011-07-22T01:39:05"/>
    <s v="music/pop"/>
  </r>
  <r>
    <n v="2708"/>
    <s v="Kick Out a Record"/>
    <s v="Working Musician dilemma #164: how the taxman put Kick the Record 2.0 on hold"/>
    <n v="1000"/>
    <n v="1175"/>
    <x v="3"/>
    <x v="1"/>
    <x v="0"/>
    <x v="0"/>
    <x v="1"/>
    <b v="0"/>
    <x v="1"/>
    <s v="USD"/>
    <b v="1"/>
    <n v="1405188667"/>
    <n v="1402596667"/>
    <b v="0"/>
    <n v="25"/>
    <b v="1"/>
    <n v="118"/>
    <n v="47"/>
    <x v="3"/>
    <s v="pop"/>
    <x v="2708"/>
    <d v="2014-07-12T18:11:07"/>
    <s v="music/pop"/>
  </r>
  <r>
    <n v="2709"/>
    <s v="Caught off Guard"/>
    <s v="A photo journal documenting my experiences and travels across New Zealand"/>
    <n v="1200"/>
    <n v="1330"/>
    <x v="3"/>
    <x v="1"/>
    <x v="0"/>
    <x v="0"/>
    <x v="1"/>
    <b v="0"/>
    <x v="3"/>
    <s v="GBP"/>
    <b v="0"/>
    <n v="1433948671"/>
    <n v="1430060671"/>
    <b v="0"/>
    <n v="52"/>
    <b v="1"/>
    <n v="111"/>
    <n v="25.576923076923077"/>
    <x v="8"/>
    <s v="photobooks"/>
    <x v="2709"/>
    <d v="2015-06-10T15:04:31"/>
    <s v="photography/photobooks"/>
  </r>
  <r>
    <n v="2710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x v="0"/>
    <x v="0"/>
    <x v="1"/>
    <b v="0"/>
    <x v="1"/>
    <s v="USD"/>
    <b v="1"/>
    <n v="1483822800"/>
    <n v="1481058170"/>
    <b v="0"/>
    <n v="34"/>
    <b v="1"/>
    <n v="109"/>
    <n v="63.970588235294116"/>
    <x v="8"/>
    <s v="photobooks"/>
    <x v="2710"/>
    <d v="2017-01-07T21:00:00"/>
    <s v="photography/photobooks"/>
  </r>
  <r>
    <n v="2711"/>
    <s v="The Fringes Project: Photobook of a Dying Language"/>
    <s v="Visual documentation of the endangered IÃ±upiat language, captured in the form of a printed photography book."/>
    <n v="6000"/>
    <n v="6025"/>
    <x v="3"/>
    <x v="1"/>
    <x v="0"/>
    <x v="0"/>
    <x v="1"/>
    <b v="0"/>
    <x v="1"/>
    <s v="USD"/>
    <b v="1"/>
    <n v="1472270340"/>
    <n v="1470348775"/>
    <b v="0"/>
    <n v="67"/>
    <b v="1"/>
    <n v="100"/>
    <n v="89.925373134328353"/>
    <x v="8"/>
    <s v="photobooks"/>
    <x v="2711"/>
    <d v="2016-08-27T03:59:00"/>
    <s v="photography/photobooks"/>
  </r>
  <r>
    <n v="2712"/>
    <s v="Water World"/>
    <s v="This book is the embodiment of my passion for water &amp; photography, which I hope will inspire you to pick up your camera and explore."/>
    <n v="5500"/>
    <n v="6515"/>
    <x v="3"/>
    <x v="1"/>
    <x v="0"/>
    <x v="0"/>
    <x v="1"/>
    <b v="0"/>
    <x v="3"/>
    <s v="GBP"/>
    <b v="0"/>
    <n v="1425821477"/>
    <n v="1421937077"/>
    <b v="0"/>
    <n v="70"/>
    <b v="1"/>
    <n v="118"/>
    <n v="93.071428571428569"/>
    <x v="8"/>
    <s v="photobooks"/>
    <x v="2712"/>
    <d v="2015-03-08T13:31:17"/>
    <s v="photography/photobooks"/>
  </r>
  <r>
    <n v="2713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x v="0"/>
    <x v="0"/>
    <x v="1"/>
    <b v="0"/>
    <x v="1"/>
    <s v="USD"/>
    <b v="1"/>
    <n v="1482372000"/>
    <n v="1479276838"/>
    <b v="0"/>
    <n v="89"/>
    <b v="1"/>
    <n v="114"/>
    <n v="89.674157303370791"/>
    <x v="8"/>
    <s v="photobooks"/>
    <x v="2713"/>
    <d v="2016-12-22T02:00:00"/>
    <s v="photography/photobooks"/>
  </r>
  <r>
    <n v="2714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x v="0"/>
    <x v="0"/>
    <x v="1"/>
    <b v="0"/>
    <x v="1"/>
    <s v="USD"/>
    <b v="1"/>
    <n v="1479952800"/>
    <n v="1477368867"/>
    <b v="0"/>
    <n v="107"/>
    <b v="1"/>
    <n v="148"/>
    <n v="207.61682242990653"/>
    <x v="8"/>
    <s v="photobooks"/>
    <x v="2714"/>
    <d v="2016-11-24T02:00:00"/>
    <s v="photography/photobooks"/>
  </r>
  <r>
    <n v="2715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x v="0"/>
    <x v="0"/>
    <x v="1"/>
    <b v="0"/>
    <x v="3"/>
    <s v="GBP"/>
    <b v="0"/>
    <n v="1447426800"/>
    <n v="1444904830"/>
    <b v="0"/>
    <n v="159"/>
    <b v="1"/>
    <n v="105"/>
    <n v="59.408805031446541"/>
    <x v="8"/>
    <s v="photobooks"/>
    <x v="2715"/>
    <d v="2015-11-13T15:00:00"/>
    <s v="photography/photobooks"/>
  </r>
  <r>
    <n v="2716"/>
    <s v="So It Is: Vancouver"/>
    <s v="Telling the story of the city through remarkable people who live in Vancouver today."/>
    <n v="50000"/>
    <n v="64974"/>
    <x v="3"/>
    <x v="1"/>
    <x v="0"/>
    <x v="0"/>
    <x v="1"/>
    <b v="0"/>
    <x v="2"/>
    <s v="CAD"/>
    <b v="1"/>
    <n v="1441234143"/>
    <n v="1438642143"/>
    <b v="0"/>
    <n v="181"/>
    <b v="1"/>
    <n v="130"/>
    <n v="358.97237569060775"/>
    <x v="8"/>
    <s v="photobooks"/>
    <x v="2716"/>
    <d v="2015-09-02T22:49:03"/>
    <s v="photography/photobooks"/>
  </r>
  <r>
    <n v="2717"/>
    <s v="E FOTOGRAFESCHE RECKBLECK - 367 DEEG AM AUSLAND ASAZ"/>
    <s v="Help me fund the production run of my first book by local Photographer Sandro Ortolani."/>
    <n v="10050"/>
    <n v="12410.5"/>
    <x v="3"/>
    <x v="1"/>
    <x v="0"/>
    <x v="0"/>
    <x v="1"/>
    <b v="0"/>
    <x v="19"/>
    <s v="EUR"/>
    <b v="0"/>
    <n v="1488394800"/>
    <n v="1485213921"/>
    <b v="0"/>
    <n v="131"/>
    <b v="1"/>
    <n v="123"/>
    <n v="94.736641221374043"/>
    <x v="8"/>
    <s v="photobooks"/>
    <x v="2717"/>
    <d v="2017-03-01T19:00:00"/>
    <s v="photography/photobooks"/>
  </r>
  <r>
    <n v="2718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x v="0"/>
    <x v="0"/>
    <x v="1"/>
    <b v="0"/>
    <x v="1"/>
    <s v="USD"/>
    <b v="1"/>
    <n v="1461096304"/>
    <n v="1458936304"/>
    <b v="0"/>
    <n v="125"/>
    <b v="1"/>
    <n v="202"/>
    <n v="80.647999999999996"/>
    <x v="8"/>
    <s v="photobooks"/>
    <x v="2718"/>
    <d v="2016-04-19T20:05:04"/>
    <s v="photography/photobooks"/>
  </r>
  <r>
    <n v="2719"/>
    <s v="Daily Bread: Stories from Rural Greece"/>
    <s v="Photographs and stories culled from 10 years of road trips through rural Greece"/>
    <n v="10000"/>
    <n v="10290"/>
    <x v="3"/>
    <x v="1"/>
    <x v="0"/>
    <x v="0"/>
    <x v="1"/>
    <b v="0"/>
    <x v="1"/>
    <s v="USD"/>
    <b v="1"/>
    <n v="1426787123"/>
    <n v="1424198723"/>
    <b v="0"/>
    <n v="61"/>
    <b v="1"/>
    <n v="103"/>
    <n v="168.68852459016392"/>
    <x v="8"/>
    <s v="photobooks"/>
    <x v="2719"/>
    <d v="2015-03-19T17:45:23"/>
    <s v="photography/photobooks"/>
  </r>
  <r>
    <n v="2720"/>
    <s v="Adfectus Book"/>
    <s v="A little book of calm, in picture form, that will soothe the soul and un-furrow the brow."/>
    <n v="1200"/>
    <n v="3122"/>
    <x v="3"/>
    <x v="1"/>
    <x v="0"/>
    <x v="0"/>
    <x v="1"/>
    <b v="0"/>
    <x v="3"/>
    <s v="GBP"/>
    <b v="0"/>
    <n v="1476425082"/>
    <n v="1473833082"/>
    <b v="0"/>
    <n v="90"/>
    <b v="1"/>
    <n v="260"/>
    <n v="34.68888888888889"/>
    <x v="8"/>
    <s v="photobooks"/>
    <x v="2720"/>
    <d v="2016-10-14T06:04:42"/>
    <s v="photography/photobooks"/>
  </r>
  <r>
    <n v="2721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1"/>
    <x v="0"/>
    <x v="0"/>
    <x v="1"/>
    <b v="0"/>
    <x v="4"/>
    <s v="DKK"/>
    <b v="1"/>
    <n v="1458579568"/>
    <n v="1455991168"/>
    <b v="0"/>
    <n v="35"/>
    <b v="1"/>
    <n v="108"/>
    <n v="462.85714285714283"/>
    <x v="8"/>
    <s v="photobooks"/>
    <x v="2721"/>
    <d v="2016-03-21T16:59:28"/>
    <s v="photography/photobooks"/>
  </r>
  <r>
    <n v="2722"/>
    <s v="OFFICIAL OTTAWA (an unofficial portrait)"/>
    <s v="A photography publication that looks behind the myths, clichÃ©s and fairytales that surround Ottawa, the capital of Canada."/>
    <n v="8500"/>
    <n v="9395"/>
    <x v="3"/>
    <x v="1"/>
    <x v="0"/>
    <x v="0"/>
    <x v="1"/>
    <b v="0"/>
    <x v="2"/>
    <s v="CAD"/>
    <b v="1"/>
    <n v="1428091353"/>
    <n v="1425502953"/>
    <b v="0"/>
    <n v="90"/>
    <b v="1"/>
    <n v="111"/>
    <n v="104.38888888888889"/>
    <x v="8"/>
    <s v="photobooks"/>
    <x v="2722"/>
    <d v="2015-04-03T20:02:33"/>
    <s v="photography/photobooks"/>
  </r>
  <r>
    <n v="2723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x v="0"/>
    <x v="0"/>
    <x v="1"/>
    <b v="0"/>
    <x v="1"/>
    <s v="USD"/>
    <b v="1"/>
    <n v="1444071361"/>
    <n v="1441479361"/>
    <b v="0"/>
    <n v="4"/>
    <b v="1"/>
    <n v="120"/>
    <n v="7.5"/>
    <x v="8"/>
    <s v="photobooks"/>
    <x v="2723"/>
    <d v="2015-10-05T18:56:01"/>
    <s v="photography/photobooks"/>
  </r>
  <r>
    <n v="2724"/>
    <s v="214: A Photobook of Dallas Hip Hop"/>
    <s v="214 is a photobook about the local hip hop culture in Dallas, Texas between 2012 and 2014 by photographer, Mariah Tyler."/>
    <n v="5500"/>
    <n v="5655.6"/>
    <x v="3"/>
    <x v="1"/>
    <x v="0"/>
    <x v="0"/>
    <x v="1"/>
    <b v="0"/>
    <x v="1"/>
    <s v="USD"/>
    <b v="1"/>
    <n v="1472443269"/>
    <n v="1468987269"/>
    <b v="0"/>
    <n v="120"/>
    <b v="1"/>
    <n v="103"/>
    <n v="47.13"/>
    <x v="8"/>
    <s v="photobooks"/>
    <x v="2724"/>
    <d v="2016-08-29T04:01:09"/>
    <s v="photography/photobooks"/>
  </r>
  <r>
    <n v="2725"/>
    <s v="The Resurgence of Femininity Photo Thesis"/>
    <s v="I want to create a self published photo art book on the topic of the resurgence of femininity."/>
    <n v="5000"/>
    <n v="5800"/>
    <x v="3"/>
    <x v="1"/>
    <x v="0"/>
    <x v="0"/>
    <x v="1"/>
    <b v="0"/>
    <x v="1"/>
    <s v="USD"/>
    <b v="1"/>
    <n v="1485631740"/>
    <n v="1483041083"/>
    <b v="0"/>
    <n v="14"/>
    <b v="1"/>
    <n v="116"/>
    <n v="414.28571428571428"/>
    <x v="8"/>
    <s v="photobooks"/>
    <x v="2725"/>
    <d v="2017-01-28T19:29:00"/>
    <s v="photography/photobooks"/>
  </r>
  <r>
    <n v="2726"/>
    <s v="Yashica TLR Cameras History -Playing Cards"/>
    <s v="Yashica TLRs (Twin Lens Reflex) history cards are a cool way to present Yashica TLR collections in a fun way: by playing cards. Enjoy!"/>
    <n v="1000"/>
    <n v="1147"/>
    <x v="3"/>
    <x v="1"/>
    <x v="0"/>
    <x v="0"/>
    <x v="1"/>
    <b v="0"/>
    <x v="1"/>
    <s v="USD"/>
    <b v="1"/>
    <n v="1468536992"/>
    <n v="1463352992"/>
    <b v="0"/>
    <n v="27"/>
    <b v="1"/>
    <n v="115"/>
    <n v="42.481481481481481"/>
    <x v="8"/>
    <s v="photobooks"/>
    <x v="2726"/>
    <d v="2016-07-14T22:56:32"/>
    <s v="photography/photobooks"/>
  </r>
  <r>
    <n v="2727"/>
    <s v="Death Valley"/>
    <s v="Death Valley will be the first photo book of Andi State"/>
    <n v="5000"/>
    <n v="5330"/>
    <x v="3"/>
    <x v="1"/>
    <x v="0"/>
    <x v="0"/>
    <x v="1"/>
    <b v="0"/>
    <x v="1"/>
    <s v="USD"/>
    <b v="1"/>
    <n v="1427309629"/>
    <n v="1425585229"/>
    <b v="0"/>
    <n v="49"/>
    <b v="1"/>
    <n v="107"/>
    <n v="108.77551020408163"/>
    <x v="8"/>
    <s v="photobooks"/>
    <x v="2727"/>
    <d v="2015-03-25T18:53:49"/>
    <s v="photography/photobooks"/>
  </r>
  <r>
    <n v="2728"/>
    <s v="Portraits by Aris Jerome"/>
    <s v="Thank you all so much for your pledges! We reached the goal! To continue supporting or for any questions email arisjerome@gmail.com"/>
    <n v="5000"/>
    <n v="8272"/>
    <x v="3"/>
    <x v="1"/>
    <x v="0"/>
    <x v="0"/>
    <x v="1"/>
    <b v="0"/>
    <x v="1"/>
    <s v="USD"/>
    <b v="1"/>
    <n v="1456416513"/>
    <n v="1454688513"/>
    <b v="0"/>
    <n v="102"/>
    <b v="1"/>
    <n v="165"/>
    <n v="81.098039215686271"/>
    <x v="8"/>
    <s v="photobooks"/>
    <x v="2728"/>
    <d v="2016-02-25T16:08:33"/>
    <s v="photography/photobooks"/>
  </r>
  <r>
    <n v="2729"/>
    <s v="I Wanted To See Boobs"/>
    <s v="A hardcover photobook telling the naked truth of a young photographers journey."/>
    <n v="100"/>
    <n v="155"/>
    <x v="3"/>
    <x v="1"/>
    <x v="0"/>
    <x v="0"/>
    <x v="1"/>
    <b v="0"/>
    <x v="3"/>
    <s v="GBP"/>
    <b v="0"/>
    <n v="1442065060"/>
    <n v="1437745060"/>
    <b v="0"/>
    <n v="3"/>
    <b v="1"/>
    <n v="155"/>
    <n v="51.666666666666664"/>
    <x v="8"/>
    <s v="photobooks"/>
    <x v="2729"/>
    <d v="2015-09-12T13:37:40"/>
    <s v="photography/photobooks"/>
  </r>
  <r>
    <n v="2730"/>
    <s v="&quot;The Naked Pixel&quot; Ali Pakele"/>
    <s v="Project rewards $25 gets you 190+ digital images"/>
    <n v="100"/>
    <n v="885"/>
    <x v="3"/>
    <x v="1"/>
    <x v="0"/>
    <x v="0"/>
    <x v="1"/>
    <b v="0"/>
    <x v="1"/>
    <s v="USD"/>
    <b v="1"/>
    <n v="1457739245"/>
    <n v="1455147245"/>
    <b v="0"/>
    <n v="25"/>
    <b v="1"/>
    <n v="885"/>
    <n v="35.4"/>
    <x v="8"/>
    <s v="photobooks"/>
    <x v="2730"/>
    <d v="2016-03-11T23:34:05"/>
    <s v="photography/photobooks"/>
  </r>
  <r>
    <n v="2731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x v="0"/>
    <x v="0"/>
    <x v="1"/>
    <b v="0"/>
    <x v="1"/>
    <s v="USD"/>
    <b v="1"/>
    <n v="1477255840"/>
    <n v="1474663840"/>
    <b v="0"/>
    <n v="118"/>
    <b v="1"/>
    <n v="102"/>
    <n v="103.63559322033899"/>
    <x v="8"/>
    <s v="photobooks"/>
    <x v="2731"/>
    <d v="2016-10-23T20:50:40"/>
    <s v="photography/photobooks"/>
  </r>
  <r>
    <n v="2732"/>
    <s v="Glass Cloud on the road!"/>
    <s v="Glass Cloud tour dates are already beginning to pile up. They are turning to YOU to help get them from town to town."/>
    <n v="2500"/>
    <n v="3372.25"/>
    <x v="3"/>
    <x v="1"/>
    <x v="0"/>
    <x v="0"/>
    <x v="1"/>
    <b v="0"/>
    <x v="1"/>
    <s v="USD"/>
    <b v="1"/>
    <n v="1330760367"/>
    <n v="1326872367"/>
    <b v="0"/>
    <n v="57"/>
    <b v="1"/>
    <n v="135"/>
    <n v="59.162280701754383"/>
    <x v="3"/>
    <s v="rock"/>
    <x v="2732"/>
    <d v="2012-03-03T07:39:27"/>
    <s v="music/rock"/>
  </r>
  <r>
    <n v="2733"/>
    <s v="Wood Butcher's new music video- I Don't Wanna Party"/>
    <s v="Wood Butcher needs your help to make this happen. Buy a CD, support local music!"/>
    <n v="300"/>
    <n v="300"/>
    <x v="3"/>
    <x v="1"/>
    <x v="0"/>
    <x v="0"/>
    <x v="1"/>
    <b v="0"/>
    <x v="2"/>
    <s v="CAD"/>
    <b v="1"/>
    <n v="1391194860"/>
    <n v="1388084862"/>
    <b v="0"/>
    <n v="11"/>
    <b v="1"/>
    <n v="100"/>
    <n v="27.272727272727273"/>
    <x v="3"/>
    <s v="rock"/>
    <x v="2733"/>
    <d v="2014-01-31T19:01:00"/>
    <s v="music/rock"/>
  </r>
  <r>
    <n v="2734"/>
    <s v="Our Band Van Needs Serious Repairs!!!"/>
    <s v="Just as we are getting prepared to tour we find out our van has serious damage and can't run. We unfortunately don't have enough."/>
    <n v="700"/>
    <n v="811"/>
    <x v="3"/>
    <x v="1"/>
    <x v="0"/>
    <x v="0"/>
    <x v="1"/>
    <b v="0"/>
    <x v="1"/>
    <s v="USD"/>
    <b v="1"/>
    <n v="1351095976"/>
    <n v="1348503976"/>
    <b v="0"/>
    <n v="33"/>
    <b v="1"/>
    <n v="116"/>
    <n v="24.575757575757574"/>
    <x v="3"/>
    <s v="rock"/>
    <x v="2734"/>
    <d v="2012-10-24T16:26:16"/>
    <s v="music/rock"/>
  </r>
  <r>
    <n v="2735"/>
    <s v="Tin Man's Broken Wisdom Fund"/>
    <s v="cd fund raiser"/>
    <n v="3000"/>
    <n v="3002"/>
    <x v="3"/>
    <x v="1"/>
    <x v="0"/>
    <x v="0"/>
    <x v="1"/>
    <b v="0"/>
    <x v="1"/>
    <s v="USD"/>
    <b v="1"/>
    <n v="1389146880"/>
    <n v="1387403967"/>
    <b v="0"/>
    <n v="40"/>
    <b v="1"/>
    <n v="100"/>
    <n v="75.05"/>
    <x v="3"/>
    <s v="rock"/>
    <x v="2735"/>
    <d v="2014-01-08T02:08:00"/>
    <s v="music/rock"/>
  </r>
  <r>
    <n v="2736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x v="0"/>
    <x v="0"/>
    <x v="1"/>
    <b v="0"/>
    <x v="1"/>
    <s v="USD"/>
    <b v="1"/>
    <n v="1373572903"/>
    <n v="1371585703"/>
    <b v="0"/>
    <n v="50"/>
    <b v="1"/>
    <n v="105"/>
    <n v="42.02"/>
    <x v="3"/>
    <s v="rock"/>
    <x v="2736"/>
    <d v="2013-07-11T20:01:43"/>
    <s v="music/rock"/>
  </r>
  <r>
    <n v="2737"/>
    <s v="BEAR GHOST! Professional Recording! Yay!"/>
    <s v="Hear your favorite Bear Ghost in eargasmic quality!"/>
    <n v="2000"/>
    <n v="2020"/>
    <x v="3"/>
    <x v="1"/>
    <x v="0"/>
    <x v="0"/>
    <x v="1"/>
    <b v="0"/>
    <x v="1"/>
    <s v="USD"/>
    <b v="1"/>
    <n v="1392675017"/>
    <n v="1390083017"/>
    <b v="0"/>
    <n v="38"/>
    <b v="1"/>
    <n v="101"/>
    <n v="53.157894736842103"/>
    <x v="3"/>
    <s v="rock"/>
    <x v="2737"/>
    <d v="2014-02-17T22:10:17"/>
    <s v="music/rock"/>
  </r>
  <r>
    <n v="2738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x v="0"/>
    <x v="0"/>
    <x v="1"/>
    <b v="0"/>
    <x v="1"/>
    <s v="USD"/>
    <b v="1"/>
    <n v="1299138561"/>
    <n v="1294818561"/>
    <b v="0"/>
    <n v="96"/>
    <b v="1"/>
    <n v="101"/>
    <n v="83.885416666666671"/>
    <x v="3"/>
    <s v="rock"/>
    <x v="2738"/>
    <d v="2011-03-03T07:49:21"/>
    <s v="music/rock"/>
  </r>
  <r>
    <n v="2739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x v="0"/>
    <x v="0"/>
    <x v="1"/>
    <b v="0"/>
    <x v="1"/>
    <s v="USD"/>
    <b v="1"/>
    <n v="1399672800"/>
    <n v="1396906530"/>
    <b v="0"/>
    <n v="48"/>
    <b v="1"/>
    <n v="100"/>
    <n v="417.33333333333331"/>
    <x v="3"/>
    <s v="rock"/>
    <x v="2739"/>
    <d v="2014-05-09T22:00:00"/>
    <s v="music/rock"/>
  </r>
  <r>
    <n v="2740"/>
    <s v="Help JUICE (Boston) Record Their First Album"/>
    <s v="Everything is set to record are EP except for our finances. Please donate if you can! Any amount is appreciated. "/>
    <n v="1500"/>
    <n v="2500.25"/>
    <x v="3"/>
    <x v="1"/>
    <x v="0"/>
    <x v="0"/>
    <x v="1"/>
    <b v="0"/>
    <x v="1"/>
    <s v="USD"/>
    <b v="1"/>
    <n v="1295647200"/>
    <n v="1291428371"/>
    <b v="0"/>
    <n v="33"/>
    <b v="1"/>
    <n v="167"/>
    <n v="75.765151515151516"/>
    <x v="3"/>
    <s v="rock"/>
    <x v="2740"/>
    <d v="2011-01-21T22:00:00"/>
    <s v="music/rock"/>
  </r>
  <r>
    <n v="2741"/>
    <s v="Help Vintage Blue Complete and Promote Our Record!"/>
    <s v="We have come a long way on our new record, but now we need your help.  Help us, and together we can make magic!"/>
    <n v="15000"/>
    <n v="15230"/>
    <x v="3"/>
    <x v="1"/>
    <x v="0"/>
    <x v="0"/>
    <x v="1"/>
    <b v="0"/>
    <x v="1"/>
    <s v="USD"/>
    <b v="1"/>
    <n v="1393259107"/>
    <n v="1390667107"/>
    <b v="0"/>
    <n v="226"/>
    <b v="1"/>
    <n v="102"/>
    <n v="67.389380530973455"/>
    <x v="3"/>
    <s v="rock"/>
    <x v="2741"/>
    <d v="2014-02-24T16:25:07"/>
    <s v="music/rock"/>
  </r>
  <r>
    <n v="2742"/>
    <s v="Darling Waste Trailer Bail Out!"/>
    <s v="After a 2 year Odyssey, Darling Waste's trailer is still not home! We need $3,500 to get it through U.S. Customs!"/>
    <n v="1000"/>
    <n v="1030"/>
    <x v="3"/>
    <x v="1"/>
    <x v="0"/>
    <x v="0"/>
    <x v="1"/>
    <b v="0"/>
    <x v="1"/>
    <s v="USD"/>
    <b v="1"/>
    <n v="1336866863"/>
    <n v="1335570863"/>
    <b v="0"/>
    <n v="14"/>
    <b v="1"/>
    <n v="103"/>
    <n v="73.571428571428569"/>
    <x v="3"/>
    <s v="rock"/>
    <x v="2742"/>
    <d v="2012-05-12T23:54:23"/>
    <s v="music/rock"/>
  </r>
  <r>
    <n v="2743"/>
    <s v="Black Swan Theories Debut CD"/>
    <s v="Hi! We're the music duo Black Swan Theories and our project is to manufacture our debut CD of 10 already-completed songs.  "/>
    <n v="350"/>
    <n v="500"/>
    <x v="3"/>
    <x v="1"/>
    <x v="0"/>
    <x v="0"/>
    <x v="1"/>
    <b v="0"/>
    <x v="1"/>
    <s v="USD"/>
    <b v="1"/>
    <n v="1299243427"/>
    <n v="1296651427"/>
    <b v="0"/>
    <n v="20"/>
    <b v="1"/>
    <n v="143"/>
    <n v="25"/>
    <x v="3"/>
    <s v="rock"/>
    <x v="2743"/>
    <d v="2011-03-04T12:57:07"/>
    <s v="music/rock"/>
  </r>
  <r>
    <n v="2744"/>
    <s v="HAIRcyclopedia Vol. 2 - The Vault"/>
    <s v="I am writing the second volume in a series of hair band encyclopedias, however I lack the means to afford the costs of the photos."/>
    <n v="400"/>
    <n v="1050"/>
    <x v="3"/>
    <x v="1"/>
    <x v="0"/>
    <x v="0"/>
    <x v="1"/>
    <b v="0"/>
    <x v="1"/>
    <s v="USD"/>
    <b v="1"/>
    <n v="1362211140"/>
    <n v="1359421403"/>
    <b v="0"/>
    <n v="25"/>
    <b v="1"/>
    <n v="263"/>
    <n v="42"/>
    <x v="3"/>
    <s v="rock"/>
    <x v="2744"/>
    <d v="2013-03-02T07:59:00"/>
    <s v="music/rock"/>
  </r>
  <r>
    <n v="2745"/>
    <s v="TDJ - All Part of the Plan EP/Tour"/>
    <s v="Help us fund our first tour and promote our new EP!"/>
    <n v="10000"/>
    <n v="11805"/>
    <x v="3"/>
    <x v="1"/>
    <x v="0"/>
    <x v="0"/>
    <x v="1"/>
    <b v="0"/>
    <x v="1"/>
    <s v="USD"/>
    <b v="1"/>
    <n v="1422140895"/>
    <n v="1418684895"/>
    <b v="0"/>
    <n v="90"/>
    <b v="1"/>
    <n v="118"/>
    <n v="131.16666666666666"/>
    <x v="3"/>
    <s v="rock"/>
    <x v="2745"/>
    <d v="2015-01-24T23:08:15"/>
    <s v="music/rock"/>
  </r>
  <r>
    <n v="2746"/>
    <s v="DIRTY LITTLE REBEL EP"/>
    <s v="WE ARE A HARD ROCK/PUNK BAND SEEKING FUNDS TO RECORD A NEW EP. _x000a__x000a_https://www.reverbnation.com/dirtylittlerebel"/>
    <n v="500"/>
    <n v="520"/>
    <x v="3"/>
    <x v="1"/>
    <x v="0"/>
    <x v="0"/>
    <x v="1"/>
    <b v="0"/>
    <x v="3"/>
    <s v="GBP"/>
    <b v="0"/>
    <n v="1459439471"/>
    <n v="1456851071"/>
    <b v="0"/>
    <n v="11"/>
    <b v="1"/>
    <n v="104"/>
    <n v="47.272727272727273"/>
    <x v="3"/>
    <s v="rock"/>
    <x v="2746"/>
    <d v="2016-03-31T15:51:11"/>
    <s v="music/rock"/>
  </r>
  <r>
    <n v="2747"/>
    <s v="KICKSTART OUR &lt;+3"/>
    <s v="Help fund our 2013 Sound &amp; Lighting Touring rig!"/>
    <n v="5000"/>
    <n v="10017"/>
    <x v="3"/>
    <x v="1"/>
    <x v="0"/>
    <x v="0"/>
    <x v="1"/>
    <b v="0"/>
    <x v="1"/>
    <s v="USD"/>
    <b v="1"/>
    <n v="1361129129"/>
    <n v="1359660329"/>
    <b v="0"/>
    <n v="55"/>
    <b v="1"/>
    <n v="200"/>
    <n v="182.12727272727273"/>
    <x v="3"/>
    <s v="rock"/>
    <x v="2747"/>
    <d v="2013-02-17T19:25:29"/>
    <s v="music/rock"/>
  </r>
  <r>
    <n v="2748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x v="0"/>
    <x v="0"/>
    <x v="1"/>
    <b v="0"/>
    <x v="1"/>
    <s v="USD"/>
    <b v="1"/>
    <n v="1332029335"/>
    <n v="1326848935"/>
    <b v="0"/>
    <n v="30"/>
    <b v="1"/>
    <n v="307"/>
    <n v="61.366666666666667"/>
    <x v="3"/>
    <s v="rock"/>
    <x v="2748"/>
    <d v="2012-03-18T00:08:55"/>
    <s v="music/rock"/>
  </r>
  <r>
    <n v="2749"/>
    <s v="Closure - A Paul Haasch Music Video"/>
    <s v="Paul Haasch is producing his first music video! With awesome people involved and a great vision, it is sure to be an amazing piece."/>
    <n v="1000"/>
    <n v="1001.49"/>
    <x v="3"/>
    <x v="1"/>
    <x v="0"/>
    <x v="0"/>
    <x v="1"/>
    <b v="0"/>
    <x v="1"/>
    <s v="USD"/>
    <b v="1"/>
    <n v="1317438000"/>
    <n v="1314989557"/>
    <b v="0"/>
    <n v="28"/>
    <b v="1"/>
    <n v="100"/>
    <n v="35.767499999999998"/>
    <x v="3"/>
    <s v="rock"/>
    <x v="2749"/>
    <d v="2011-10-01T03:00:00"/>
    <s v="music/rock"/>
  </r>
  <r>
    <n v="2750"/>
    <s v="Help The King of Mars Record Their First EP!"/>
    <s v="The King of Mars, a Chicago rock band, needs your help funding their first EP! Visit us at thekingofmars.com for more."/>
    <n v="1000"/>
    <n v="2053"/>
    <x v="3"/>
    <x v="1"/>
    <x v="0"/>
    <x v="0"/>
    <x v="1"/>
    <b v="0"/>
    <x v="1"/>
    <s v="USD"/>
    <b v="1"/>
    <n v="1475342382"/>
    <n v="1472750382"/>
    <b v="0"/>
    <n v="45"/>
    <b v="1"/>
    <n v="205"/>
    <n v="45.62222222222222"/>
    <x v="3"/>
    <s v="rock"/>
    <x v="2750"/>
    <d v="2016-10-01T17:19:42"/>
    <s v="music/rock"/>
  </r>
  <r>
    <n v="2751"/>
    <s v="City of the Weak on Tour!"/>
    <s v="St. Paul five-piece band City of the Weak hits the road May 9th, heading for Ft. Lauderdale to attend the Driven Music Conference!"/>
    <n v="900"/>
    <n v="980"/>
    <x v="3"/>
    <x v="1"/>
    <x v="0"/>
    <x v="0"/>
    <x v="1"/>
    <b v="0"/>
    <x v="1"/>
    <s v="USD"/>
    <b v="1"/>
    <n v="1367902740"/>
    <n v="1366251510"/>
    <b v="0"/>
    <n v="13"/>
    <b v="1"/>
    <n v="109"/>
    <n v="75.384615384615387"/>
    <x v="3"/>
    <s v="rock"/>
    <x v="2751"/>
    <d v="2013-05-07T04:59:00"/>
    <s v="music/rock"/>
  </r>
  <r>
    <n v="2752"/>
    <s v="Hydra Effect Debut EP"/>
    <s v="Hard Rock with a Positive Message. Help us fund, release and promote our debut EP!"/>
    <n v="2000"/>
    <n v="2035"/>
    <x v="3"/>
    <x v="1"/>
    <x v="0"/>
    <x v="0"/>
    <x v="1"/>
    <b v="0"/>
    <x v="1"/>
    <s v="USD"/>
    <b v="1"/>
    <n v="1400561940"/>
    <n v="1397679445"/>
    <b v="0"/>
    <n v="40"/>
    <b v="1"/>
    <n v="102"/>
    <n v="50.875"/>
    <x v="3"/>
    <s v="rock"/>
    <x v="2752"/>
    <d v="2014-05-20T04:59:00"/>
    <s v="music/rock"/>
  </r>
  <r>
    <n v="2753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x v="0"/>
    <x v="0"/>
    <x v="1"/>
    <b v="0"/>
    <x v="1"/>
    <s v="USD"/>
    <b v="1"/>
    <n v="1425275940"/>
    <n v="1422371381"/>
    <b v="0"/>
    <n v="21"/>
    <b v="1"/>
    <n v="125"/>
    <n v="119.28571428571429"/>
    <x v="3"/>
    <s v="rock"/>
    <x v="2753"/>
    <d v="2015-03-02T05:59:00"/>
    <s v="music/rock"/>
  </r>
  <r>
    <n v="2754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x v="0"/>
    <x v="0"/>
    <x v="1"/>
    <b v="0"/>
    <x v="1"/>
    <s v="USD"/>
    <b v="1"/>
    <n v="1298245954"/>
    <n v="1295653954"/>
    <b v="0"/>
    <n v="134"/>
    <b v="1"/>
    <n v="124"/>
    <n v="92.541865671641801"/>
    <x v="3"/>
    <s v="rock"/>
    <x v="2754"/>
    <d v="2011-02-20T23:52:34"/>
    <s v="music/rock"/>
  </r>
  <r>
    <n v="2755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x v="0"/>
    <x v="0"/>
    <x v="1"/>
    <b v="0"/>
    <x v="1"/>
    <s v="USD"/>
    <b v="1"/>
    <n v="1307761200"/>
    <n v="1304464914"/>
    <b v="0"/>
    <n v="20"/>
    <b v="1"/>
    <n v="101"/>
    <n v="76.05"/>
    <x v="3"/>
    <s v="rock"/>
    <x v="2755"/>
    <d v="2011-06-11T03:00:00"/>
    <s v="music/rock"/>
  </r>
  <r>
    <n v="2756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x v="0"/>
    <x v="0"/>
    <x v="1"/>
    <b v="0"/>
    <x v="1"/>
    <s v="USD"/>
    <b v="1"/>
    <n v="1466139300"/>
    <n v="1464854398"/>
    <b v="0"/>
    <n v="19"/>
    <b v="1"/>
    <n v="100"/>
    <n v="52.631578947368418"/>
    <x v="3"/>
    <s v="rock"/>
    <x v="2756"/>
    <d v="2016-06-17T04:55:00"/>
    <s v="music/rock"/>
  </r>
  <r>
    <n v="2757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x v="0"/>
    <x v="0"/>
    <x v="1"/>
    <b v="0"/>
    <x v="1"/>
    <s v="USD"/>
    <b v="1"/>
    <n v="1355585777"/>
    <n v="1352993777"/>
    <b v="0"/>
    <n v="209"/>
    <b v="1"/>
    <n v="138"/>
    <n v="98.990430622009569"/>
    <x v="3"/>
    <s v="rock"/>
    <x v="2757"/>
    <d v="2012-12-15T15:36:17"/>
    <s v="music/rock"/>
  </r>
  <r>
    <n v="2758"/>
    <s v="Deathtrap America Spring 2015 Tour"/>
    <s v="Deathtrap America is touring the country this spring.  Your pledge will help us across the country with Faster Pussycat and QueensrÃ¿che"/>
    <n v="2500"/>
    <n v="3022"/>
    <x v="3"/>
    <x v="1"/>
    <x v="0"/>
    <x v="0"/>
    <x v="1"/>
    <b v="0"/>
    <x v="1"/>
    <s v="USD"/>
    <b v="1"/>
    <n v="1429594832"/>
    <n v="1427780432"/>
    <b v="0"/>
    <n v="38"/>
    <b v="1"/>
    <n v="121"/>
    <n v="79.526315789473685"/>
    <x v="3"/>
    <s v="rock"/>
    <x v="2758"/>
    <d v="2015-04-21T05:40:32"/>
    <s v="music/rock"/>
  </r>
  <r>
    <n v="2759"/>
    <s v="Hopeless Jack First National Tour"/>
    <s v="Hopeless Jack &amp; the Handsome Devil's first American tour. Help us bring our dirty brand of &quot;Roots &amp; Roll&quot; across the country!"/>
    <n v="3000"/>
    <n v="3221"/>
    <x v="3"/>
    <x v="1"/>
    <x v="0"/>
    <x v="0"/>
    <x v="1"/>
    <b v="0"/>
    <x v="1"/>
    <s v="USD"/>
    <b v="1"/>
    <n v="1312095540"/>
    <n v="1306608888"/>
    <b v="0"/>
    <n v="24"/>
    <b v="1"/>
    <n v="107"/>
    <n v="134.20833333333334"/>
    <x v="3"/>
    <s v="rock"/>
    <x v="2759"/>
    <d v="2011-07-31T06:59:00"/>
    <s v="music/rock"/>
  </r>
  <r>
    <n v="2760"/>
    <s v="Release the Skyline Album"/>
    <s v="Release the Skylines is a small, local Cleveland metal band looking to record an album."/>
    <n v="300"/>
    <n v="301"/>
    <x v="3"/>
    <x v="1"/>
    <x v="0"/>
    <x v="0"/>
    <x v="1"/>
    <b v="0"/>
    <x v="1"/>
    <s v="USD"/>
    <b v="1"/>
    <n v="1350505059"/>
    <n v="1347913059"/>
    <b v="0"/>
    <n v="8"/>
    <b v="1"/>
    <n v="100"/>
    <n v="37.625"/>
    <x v="3"/>
    <s v="rock"/>
    <x v="2760"/>
    <d v="2012-10-17T20:17:39"/>
    <s v="music/rock"/>
  </r>
  <r>
    <n v="2761"/>
    <s v="WILKES EP"/>
    <s v="WILKES is the solo venture of HighFlightSociety singer / Disciple bassist, Jason Wilkes. This project is to fund the debut 6 song EP."/>
    <n v="9000"/>
    <n v="9137"/>
    <x v="3"/>
    <x v="1"/>
    <x v="0"/>
    <x v="0"/>
    <x v="1"/>
    <b v="0"/>
    <x v="1"/>
    <s v="USD"/>
    <b v="1"/>
    <n v="1405033300"/>
    <n v="1402441300"/>
    <b v="0"/>
    <n v="179"/>
    <b v="1"/>
    <n v="102"/>
    <n v="51.044692737430168"/>
    <x v="3"/>
    <s v="rock"/>
    <x v="2761"/>
    <d v="2014-07-10T23:01:40"/>
    <s v="music/rock"/>
  </r>
  <r>
    <n v="2762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x v="0"/>
    <x v="0"/>
    <x v="1"/>
    <b v="0"/>
    <x v="1"/>
    <s v="USD"/>
    <b v="1"/>
    <n v="1406509200"/>
    <n v="1404769538"/>
    <b v="0"/>
    <n v="26"/>
    <b v="1"/>
    <n v="100"/>
    <n v="50.03846153846154"/>
    <x v="3"/>
    <s v="rock"/>
    <x v="2762"/>
    <d v="2014-07-28T01:00:00"/>
    <s v="music/rock"/>
  </r>
  <r>
    <n v="2763"/>
    <s v="Radiolucent - Electric City."/>
    <s v="Athens, GA-based rock &amp; roll/soul band Radiolucent is kickstarting funds to mix, master, &amp; release their 2nd record, Electric City."/>
    <n v="15000"/>
    <n v="17545"/>
    <x v="3"/>
    <x v="1"/>
    <x v="0"/>
    <x v="0"/>
    <x v="1"/>
    <b v="0"/>
    <x v="1"/>
    <s v="USD"/>
    <b v="1"/>
    <n v="1429920000"/>
    <n v="1426703452"/>
    <b v="0"/>
    <n v="131"/>
    <b v="1"/>
    <n v="117"/>
    <n v="133.93129770992365"/>
    <x v="3"/>
    <s v="rock"/>
    <x v="2763"/>
    <d v="2015-04-25T00:00:00"/>
    <s v="music/rock"/>
  </r>
  <r>
    <n v="2764"/>
    <s v="Beyond the Victory recording their debut EP"/>
    <s v="The money will go towards our debut EP being Recorded mixed by Andrew Baylis and mastered by Drew Fulk of Think Sound Studios."/>
    <n v="800"/>
    <n v="815"/>
    <x v="3"/>
    <x v="1"/>
    <x v="0"/>
    <x v="0"/>
    <x v="1"/>
    <b v="0"/>
    <x v="1"/>
    <s v="USD"/>
    <b v="1"/>
    <n v="1352860017"/>
    <n v="1348536417"/>
    <b v="0"/>
    <n v="14"/>
    <b v="1"/>
    <n v="102"/>
    <n v="58.214285714285715"/>
    <x v="3"/>
    <s v="rock"/>
    <x v="2764"/>
    <d v="2012-11-14T02:26:57"/>
    <s v="music/rock"/>
  </r>
  <r>
    <n v="2765"/>
    <s v="Emily Bell is releasing her debut album"/>
    <s v="After much anticipation, I'm finally releasing my first album, &quot;In Technicolor&quot;! Let's join forces and get it done right!"/>
    <n v="15000"/>
    <n v="15318.55"/>
    <x v="3"/>
    <x v="1"/>
    <x v="0"/>
    <x v="0"/>
    <x v="1"/>
    <b v="0"/>
    <x v="1"/>
    <s v="USD"/>
    <b v="1"/>
    <n v="1369355437"/>
    <n v="1366763437"/>
    <b v="0"/>
    <n v="174"/>
    <b v="1"/>
    <n v="102"/>
    <n v="88.037643678160919"/>
    <x v="3"/>
    <s v="rock"/>
    <x v="2765"/>
    <d v="2013-05-24T00:30:37"/>
    <s v="music/rock"/>
  </r>
  <r>
    <n v="2766"/>
    <s v="Motion Device Debut EP"/>
    <s v="11 year old Sara &amp; Motion Device want rock &amp; metal fans all over the world to unite and join the ROCK REVOLUTION!!!"/>
    <n v="8750"/>
    <n v="13480.16"/>
    <x v="3"/>
    <x v="1"/>
    <x v="0"/>
    <x v="0"/>
    <x v="1"/>
    <b v="0"/>
    <x v="2"/>
    <s v="CAD"/>
    <b v="1"/>
    <n v="1389012940"/>
    <n v="1385124940"/>
    <b v="0"/>
    <n v="191"/>
    <b v="1"/>
    <n v="154"/>
    <n v="70.576753926701571"/>
    <x v="3"/>
    <s v="rock"/>
    <x v="2766"/>
    <d v="2014-01-06T12:55:40"/>
    <s v="music/rock"/>
  </r>
  <r>
    <n v="2767"/>
    <s v="Lazy Sunday"/>
    <s v="We are an independent band who needs your help for the production of our new album, so we can share our music with you lovely people :)"/>
    <n v="2000"/>
    <n v="2025"/>
    <x v="3"/>
    <x v="1"/>
    <x v="0"/>
    <x v="0"/>
    <x v="1"/>
    <b v="0"/>
    <x v="1"/>
    <s v="USD"/>
    <b v="1"/>
    <n v="1405715472"/>
    <n v="1403901072"/>
    <b v="0"/>
    <n v="38"/>
    <b v="1"/>
    <n v="101"/>
    <n v="53.289473684210527"/>
    <x v="3"/>
    <s v="rock"/>
    <x v="2767"/>
    <d v="2014-07-18T20:31:12"/>
    <s v="music/rock"/>
  </r>
  <r>
    <n v="2768"/>
    <s v="Holy Water Moses - A Hail Dale Project"/>
    <s v="We need to get back to Nashville to record our second record, a full LP this time.  It ain't cheap and we need your help!"/>
    <n v="3000"/>
    <n v="3000"/>
    <x v="3"/>
    <x v="1"/>
    <x v="0"/>
    <x v="0"/>
    <x v="1"/>
    <b v="0"/>
    <x v="1"/>
    <s v="USD"/>
    <b v="1"/>
    <n v="1410546413"/>
    <n v="1407954413"/>
    <b v="0"/>
    <n v="22"/>
    <b v="1"/>
    <n v="100"/>
    <n v="136.36363636363637"/>
    <x v="3"/>
    <s v="rock"/>
    <x v="2768"/>
    <d v="2014-09-12T18:26:53"/>
    <s v="music/rock"/>
  </r>
  <r>
    <n v="2769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x v="0"/>
    <x v="0"/>
    <x v="1"/>
    <b v="0"/>
    <x v="1"/>
    <s v="USD"/>
    <b v="1"/>
    <n v="1324014521"/>
    <n v="1318826921"/>
    <b v="0"/>
    <n v="149"/>
    <b v="1"/>
    <n v="109"/>
    <n v="40.547315436241611"/>
    <x v="3"/>
    <s v="rock"/>
    <x v="2769"/>
    <d v="2011-12-16T05:48:41"/>
    <s v="music/rock"/>
  </r>
  <r>
    <n v="2770"/>
    <s v="Queen Kwong Tour to London and Paris"/>
    <s v="Queen Kwong is going ON TOUR to London and Paris!"/>
    <n v="3000"/>
    <n v="3955"/>
    <x v="3"/>
    <x v="1"/>
    <x v="0"/>
    <x v="0"/>
    <x v="1"/>
    <b v="0"/>
    <x v="1"/>
    <s v="USD"/>
    <b v="1"/>
    <n v="1316716129"/>
    <n v="1314124129"/>
    <b v="0"/>
    <n v="56"/>
    <b v="1"/>
    <n v="132"/>
    <n v="70.625"/>
    <x v="3"/>
    <s v="rock"/>
    <x v="2770"/>
    <d v="2011-09-22T18:28:49"/>
    <s v="music/rock"/>
  </r>
  <r>
    <n v="2771"/>
    <s v="A Simple Complex's 2013 CD Release Party DVD"/>
    <s v="ASC had a one-of-a-kind CD release party in 2013, and we want to share it with the world - in DVD format!"/>
    <n v="750"/>
    <n v="1001"/>
    <x v="3"/>
    <x v="1"/>
    <x v="0"/>
    <x v="0"/>
    <x v="1"/>
    <b v="0"/>
    <x v="1"/>
    <s v="USD"/>
    <b v="1"/>
    <n v="1391706084"/>
    <n v="1389891684"/>
    <b v="0"/>
    <n v="19"/>
    <b v="1"/>
    <n v="133"/>
    <n v="52.684210526315788"/>
    <x v="3"/>
    <s v="rock"/>
    <x v="2771"/>
    <d v="2014-02-06T17:01:24"/>
    <s v="music/rock"/>
  </r>
  <r>
    <n v="2772"/>
    <s v="Story Rock by The Jolly Llamas -- Our First Album!"/>
    <s v="We're now raising money to produce a music video. Those who donate get a vote in deciding which song!"/>
    <n v="2000"/>
    <n v="3453.69"/>
    <x v="3"/>
    <x v="1"/>
    <x v="0"/>
    <x v="0"/>
    <x v="1"/>
    <b v="0"/>
    <x v="1"/>
    <s v="USD"/>
    <b v="1"/>
    <n v="1425955189"/>
    <n v="1423366789"/>
    <b v="0"/>
    <n v="70"/>
    <b v="1"/>
    <n v="173"/>
    <n v="49.338428571428572"/>
    <x v="3"/>
    <s v="indie rock"/>
    <x v="2772"/>
    <d v="2015-03-10T02:39:49"/>
    <s v="music/indie rock"/>
  </r>
  <r>
    <n v="2773"/>
    <s v="American Lit or...Trespassing for Beginners"/>
    <s v="New songs have been popping out of Mark Donato for years now and he's got a large, squirming litter of them in need of triage.  Help!"/>
    <n v="3350"/>
    <n v="3380"/>
    <x v="3"/>
    <x v="1"/>
    <x v="0"/>
    <x v="0"/>
    <x v="1"/>
    <b v="0"/>
    <x v="1"/>
    <s v="USD"/>
    <b v="1"/>
    <n v="1341964080"/>
    <n v="1339109212"/>
    <b v="0"/>
    <n v="81"/>
    <b v="1"/>
    <n v="101"/>
    <n v="41.728395061728392"/>
    <x v="3"/>
    <s v="indie rock"/>
    <x v="2773"/>
    <d v="2012-07-10T23:48:00"/>
    <s v="music/indie rock"/>
  </r>
  <r>
    <n v="2774"/>
    <s v="Afraid Of Figs - Help Fund our New CD - &quot;SAFE&quot;"/>
    <s v="Afraid Of Figs is a high energy pop/rock band, with off-the-wall humor, catchy hooks, and wild interactive live shows."/>
    <n v="999"/>
    <n v="1047"/>
    <x v="3"/>
    <x v="1"/>
    <x v="0"/>
    <x v="0"/>
    <x v="1"/>
    <b v="0"/>
    <x v="1"/>
    <s v="USD"/>
    <b v="1"/>
    <n v="1333921508"/>
    <n v="1331333108"/>
    <b v="0"/>
    <n v="32"/>
    <b v="1"/>
    <n v="105"/>
    <n v="32.71875"/>
    <x v="3"/>
    <s v="indie rock"/>
    <x v="2774"/>
    <d v="2012-04-08T21:45:08"/>
    <s v="music/indie rock"/>
  </r>
  <r>
    <n v="2775"/>
    <s v="Glad Hearts New Album: Twenty Two - On Vinyl!"/>
    <s v="Glad Hearts Latest Album, Twenty Two, Pressed In A Very Limited Edition On Beautiful Vinyl With Accompanying Digital Download"/>
    <n v="1000"/>
    <n v="1351"/>
    <x v="3"/>
    <x v="1"/>
    <x v="0"/>
    <x v="0"/>
    <x v="1"/>
    <b v="0"/>
    <x v="1"/>
    <s v="USD"/>
    <b v="1"/>
    <n v="1354017600"/>
    <n v="1350967535"/>
    <b v="0"/>
    <n v="26"/>
    <b v="1"/>
    <n v="135"/>
    <n v="51.96153846153846"/>
    <x v="3"/>
    <s v="indie rock"/>
    <x v="2775"/>
    <d v="2012-11-27T12:00:00"/>
    <s v="music/indie rock"/>
  </r>
  <r>
    <n v="2776"/>
    <s v="KATA 'The Rising' - Double LP (Vinyl Release)"/>
    <s v="KATA's debut album 'The Rising' is ready for your ears, now all we need to do is press the vinyl. That's where you come in!"/>
    <n v="4575"/>
    <n v="5322"/>
    <x v="3"/>
    <x v="1"/>
    <x v="0"/>
    <x v="0"/>
    <x v="1"/>
    <b v="0"/>
    <x v="1"/>
    <s v="USD"/>
    <b v="1"/>
    <n v="1344636000"/>
    <n v="1341800110"/>
    <b v="0"/>
    <n v="105"/>
    <b v="1"/>
    <n v="116"/>
    <n v="50.685714285714283"/>
    <x v="3"/>
    <s v="indie rock"/>
    <x v="2776"/>
    <d v="2012-08-10T22:00:00"/>
    <s v="music/indie rock"/>
  </r>
  <r>
    <n v="2777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x v="0"/>
    <x v="0"/>
    <x v="1"/>
    <b v="0"/>
    <x v="1"/>
    <s v="USD"/>
    <b v="1"/>
    <n v="1415832338"/>
    <n v="1413236738"/>
    <b v="0"/>
    <n v="29"/>
    <b v="1"/>
    <n v="102"/>
    <n v="42.241379310344826"/>
    <x v="3"/>
    <s v="indie rock"/>
    <x v="2777"/>
    <d v="2014-11-12T22:45:38"/>
    <s v="music/indie rock"/>
  </r>
  <r>
    <n v="2778"/>
    <s v="Welcome To The Club - Music Video Project"/>
    <s v="Our dream of recording our second single in London and making it big in the UK is closer than ever! Do you want to be a part of it?"/>
    <n v="3000"/>
    <n v="3335"/>
    <x v="3"/>
    <x v="1"/>
    <x v="0"/>
    <x v="0"/>
    <x v="1"/>
    <b v="0"/>
    <x v="14"/>
    <s v="EUR"/>
    <b v="0"/>
    <n v="1449178200"/>
    <n v="1447614732"/>
    <b v="0"/>
    <n v="8"/>
    <b v="1"/>
    <n v="111"/>
    <n v="416.875"/>
    <x v="3"/>
    <s v="indie rock"/>
    <x v="2778"/>
    <d v="2015-12-03T21:30:00"/>
    <s v="music/indie rock"/>
  </r>
  <r>
    <n v="2779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x v="0"/>
    <x v="0"/>
    <x v="1"/>
    <b v="0"/>
    <x v="1"/>
    <s v="USD"/>
    <b v="1"/>
    <n v="1275368340"/>
    <n v="1272692732"/>
    <b v="0"/>
    <n v="89"/>
    <b v="1"/>
    <n v="166"/>
    <n v="46.651685393258425"/>
    <x v="3"/>
    <s v="indie rock"/>
    <x v="2779"/>
    <d v="2010-06-01T04:59:00"/>
    <s v="music/indie rock"/>
  </r>
  <r>
    <n v="2780"/>
    <s v="LittleBear"/>
    <s v="Sweeping epic melodies. I want to incorporate all my influences into one album I have been writing for 90 days now and ready to record!"/>
    <n v="2000"/>
    <n v="2132"/>
    <x v="3"/>
    <x v="1"/>
    <x v="0"/>
    <x v="0"/>
    <x v="1"/>
    <b v="0"/>
    <x v="1"/>
    <s v="USD"/>
    <b v="1"/>
    <n v="1363024946"/>
    <n v="1359140546"/>
    <b v="0"/>
    <n v="44"/>
    <b v="1"/>
    <n v="107"/>
    <n v="48.454545454545453"/>
    <x v="3"/>
    <s v="indie rock"/>
    <x v="2780"/>
    <d v="2013-03-11T18:02:26"/>
    <s v="music/indie rock"/>
  </r>
  <r>
    <n v="2781"/>
    <s v="The Spring Standards LIVE at the Arden Gild Hall!"/>
    <s v="We want to record a live album at this year's annual Boxing Day show at the Arden Gild Hall - we need your help to do it!"/>
    <n v="12000"/>
    <n v="17350.13"/>
    <x v="3"/>
    <x v="1"/>
    <x v="0"/>
    <x v="0"/>
    <x v="1"/>
    <b v="0"/>
    <x v="1"/>
    <s v="USD"/>
    <b v="1"/>
    <n v="1355597528"/>
    <n v="1353005528"/>
    <b v="0"/>
    <n v="246"/>
    <b v="1"/>
    <n v="145"/>
    <n v="70.5289837398374"/>
    <x v="3"/>
    <s v="indie rock"/>
    <x v="2781"/>
    <d v="2012-12-15T18:52:08"/>
    <s v="music/indie rock"/>
  </r>
  <r>
    <n v="2782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x v="0"/>
    <x v="0"/>
    <x v="1"/>
    <b v="0"/>
    <x v="1"/>
    <s v="USD"/>
    <b v="1"/>
    <n v="1279778400"/>
    <n v="1275851354"/>
    <b v="0"/>
    <n v="120"/>
    <b v="1"/>
    <n v="106"/>
    <n v="87.958333333333329"/>
    <x v="3"/>
    <s v="indie rock"/>
    <x v="2782"/>
    <d v="2010-07-22T06:00:00"/>
    <s v="music/indie rock"/>
  </r>
  <r>
    <n v="2783"/>
    <s v="Nemes wants you to be able to hear their new songs!"/>
    <s v="Nemes has just recorded a new album and is raising $500 to get it mixed and mastered professionally."/>
    <n v="500"/>
    <n v="683"/>
    <x v="3"/>
    <x v="1"/>
    <x v="0"/>
    <x v="0"/>
    <x v="1"/>
    <b v="0"/>
    <x v="1"/>
    <s v="USD"/>
    <b v="1"/>
    <n v="1307459881"/>
    <n v="1304867881"/>
    <b v="0"/>
    <n v="26"/>
    <b v="1"/>
    <n v="137"/>
    <n v="26.26923076923077"/>
    <x v="3"/>
    <s v="indie rock"/>
    <x v="2783"/>
    <d v="2011-06-07T15:18:01"/>
    <s v="music/indie rock"/>
  </r>
  <r>
    <n v="2784"/>
    <s v="Archeology 7&quot; Vinyl"/>
    <s v="Archeology is looking to gain support to release their 7&quot; vinyl single &quot;Hunger&quot; as well as the b-side, &quot;Kings canyon."/>
    <n v="2500"/>
    <n v="2600"/>
    <x v="3"/>
    <x v="1"/>
    <x v="0"/>
    <x v="0"/>
    <x v="1"/>
    <b v="0"/>
    <x v="1"/>
    <s v="USD"/>
    <b v="1"/>
    <n v="1302926340"/>
    <n v="1301524585"/>
    <b v="0"/>
    <n v="45"/>
    <b v="1"/>
    <n v="104"/>
    <n v="57.777777777777779"/>
    <x v="3"/>
    <s v="indie rock"/>
    <x v="2784"/>
    <d v="2011-04-16T03:59:00"/>
    <s v="music/indie rock"/>
  </r>
  <r>
    <n v="2785"/>
    <s v="Help me release my first 3 song EP!!"/>
    <s v="Im trying to raise $1000 for a 3 song EP in a studio!"/>
    <n v="1000"/>
    <n v="1145"/>
    <x v="3"/>
    <x v="1"/>
    <x v="0"/>
    <x v="0"/>
    <x v="1"/>
    <b v="0"/>
    <x v="1"/>
    <s v="USD"/>
    <b v="1"/>
    <n v="1329082983"/>
    <n v="1326404583"/>
    <b v="0"/>
    <n v="20"/>
    <b v="1"/>
    <n v="115"/>
    <n v="57.25"/>
    <x v="3"/>
    <s v="indie rock"/>
    <x v="2785"/>
    <d v="2012-02-12T21:43:03"/>
    <s v="music/indie rock"/>
  </r>
  <r>
    <n v="2786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x v="0"/>
    <x v="0"/>
    <x v="1"/>
    <b v="0"/>
    <x v="1"/>
    <s v="USD"/>
    <b v="1"/>
    <n v="1445363722"/>
    <n v="1442771722"/>
    <b v="0"/>
    <n v="47"/>
    <b v="1"/>
    <n v="102"/>
    <n v="196.34042553191489"/>
    <x v="3"/>
    <s v="indie rock"/>
    <x v="2786"/>
    <d v="2015-10-20T17:55:22"/>
    <s v="music/indie rock"/>
  </r>
  <r>
    <n v="2787"/>
    <s v="the bridge"/>
    <s v="My barely anticipated second album of self produced songs is ready to go.  Just need a little help to cover mastering, artwork etc."/>
    <n v="451"/>
    <n v="559"/>
    <x v="3"/>
    <x v="1"/>
    <x v="0"/>
    <x v="0"/>
    <x v="1"/>
    <b v="0"/>
    <x v="1"/>
    <s v="USD"/>
    <b v="1"/>
    <n v="1334250165"/>
    <n v="1331658165"/>
    <b v="0"/>
    <n v="13"/>
    <b v="1"/>
    <n v="124"/>
    <n v="43"/>
    <x v="3"/>
    <s v="indie rock"/>
    <x v="2787"/>
    <d v="2012-04-12T17:02:45"/>
    <s v="music/indie rock"/>
  </r>
  <r>
    <n v="2788"/>
    <s v="Vanessa Lively's New Album 2014"/>
    <s v="My new album produced by Paul Curreri is one of the most unique musical projects I have done. Let's finish it before the baby comes!"/>
    <n v="6350"/>
    <n v="6506"/>
    <x v="3"/>
    <x v="1"/>
    <x v="0"/>
    <x v="0"/>
    <x v="1"/>
    <b v="0"/>
    <x v="1"/>
    <s v="USD"/>
    <b v="1"/>
    <n v="1393966800"/>
    <n v="1392040806"/>
    <b v="0"/>
    <n v="183"/>
    <b v="1"/>
    <n v="102"/>
    <n v="35.551912568306008"/>
    <x v="3"/>
    <s v="indie rock"/>
    <x v="2788"/>
    <d v="2014-03-04T21:00:00"/>
    <s v="music/indie rock"/>
  </r>
  <r>
    <n v="2789"/>
    <s v="Degenerate Matters EP Funding Campaign"/>
    <s v="We are heading into the studio to create the most soulfully orchestrated Indie Pop masterpiece mankind has ever witnessed."/>
    <n v="1000"/>
    <n v="1445"/>
    <x v="3"/>
    <x v="1"/>
    <x v="0"/>
    <x v="0"/>
    <x v="1"/>
    <b v="0"/>
    <x v="1"/>
    <s v="USD"/>
    <b v="1"/>
    <n v="1454349600"/>
    <n v="1451277473"/>
    <b v="0"/>
    <n v="21"/>
    <b v="1"/>
    <n v="145"/>
    <n v="68.80952380952381"/>
    <x v="3"/>
    <s v="indie rock"/>
    <x v="2789"/>
    <d v="2016-02-01T18:00:00"/>
    <s v="music/indie rock"/>
  </r>
  <r>
    <n v="2790"/>
    <s v="Ukulele Songs from the Zombie Apocalypse"/>
    <s v="Ukulele Songs from the Zombie Apocalypse, a concept album where boy meets girl, boy loses girl to Zombie King, boy gets girl back. Fun!"/>
    <n v="900"/>
    <n v="1200"/>
    <x v="3"/>
    <x v="1"/>
    <x v="0"/>
    <x v="0"/>
    <x v="1"/>
    <b v="0"/>
    <x v="1"/>
    <s v="USD"/>
    <b v="1"/>
    <n v="1427319366"/>
    <n v="1424730966"/>
    <b v="0"/>
    <n v="42"/>
    <b v="1"/>
    <n v="133"/>
    <n v="28.571428571428573"/>
    <x v="3"/>
    <s v="indie rock"/>
    <x v="2790"/>
    <d v="2015-03-25T21:36:06"/>
    <s v="music/indie rock"/>
  </r>
  <r>
    <n v="2791"/>
    <s v="5 Bucks from 500 Friends"/>
    <s v="Angieâ€™s Curse, an Indie Goth/Dark Rock band &amp; local favorite from Ventura, are ready to record a professional CD of all original songs."/>
    <n v="2500"/>
    <n v="2734.11"/>
    <x v="3"/>
    <x v="1"/>
    <x v="0"/>
    <x v="0"/>
    <x v="1"/>
    <b v="0"/>
    <x v="1"/>
    <s v="USD"/>
    <b v="1"/>
    <n v="1349517540"/>
    <n v="1347137731"/>
    <b v="0"/>
    <n v="54"/>
    <b v="1"/>
    <n v="109"/>
    <n v="50.631666666666668"/>
    <x v="3"/>
    <s v="indie rock"/>
    <x v="2791"/>
    <d v="2012-10-06T09:59:00"/>
    <s v="music/indie rock"/>
  </r>
  <r>
    <n v="2792"/>
    <s v="The Fine Spirits are making an album!"/>
    <s v="The Fine Spirits are making an album, but we need your help!"/>
    <n v="1500"/>
    <n v="2052"/>
    <x v="3"/>
    <x v="1"/>
    <x v="0"/>
    <x v="0"/>
    <x v="1"/>
    <b v="0"/>
    <x v="1"/>
    <s v="USD"/>
    <b v="1"/>
    <n v="1342243143"/>
    <n v="1339651143"/>
    <b v="0"/>
    <n v="38"/>
    <b v="1"/>
    <n v="137"/>
    <n v="54"/>
    <x v="3"/>
    <s v="indie rock"/>
    <x v="2792"/>
    <d v="2012-07-14T05:19:03"/>
    <s v="music/indie rock"/>
  </r>
  <r>
    <n v="2793"/>
    <s v="Low Weather // Debut Album"/>
    <s v="Low Weather's debut album is halfway finished.  With your help and your help alone we can record the rest!"/>
    <n v="2000"/>
    <n v="2311"/>
    <x v="3"/>
    <x v="1"/>
    <x v="0"/>
    <x v="0"/>
    <x v="1"/>
    <b v="0"/>
    <x v="1"/>
    <s v="USD"/>
    <b v="1"/>
    <n v="1386828507"/>
    <n v="1384236507"/>
    <b v="0"/>
    <n v="64"/>
    <b v="1"/>
    <n v="116"/>
    <n v="36.109375"/>
    <x v="3"/>
    <s v="indie rock"/>
    <x v="2793"/>
    <d v="2013-12-12T06:08:27"/>
    <s v="music/indie rock"/>
  </r>
  <r>
    <n v="2794"/>
    <s v="Help Lions&amp;Creators print their album!"/>
    <s v="We just finished recording our first album! All we need is a little extra help to be able to get it printed!"/>
    <n v="125"/>
    <n v="301"/>
    <x v="3"/>
    <x v="1"/>
    <x v="0"/>
    <x v="0"/>
    <x v="1"/>
    <b v="0"/>
    <x v="1"/>
    <s v="USD"/>
    <b v="1"/>
    <n v="1317099540"/>
    <n v="1313612532"/>
    <b v="0"/>
    <n v="13"/>
    <b v="1"/>
    <n v="241"/>
    <n v="23.153846153846153"/>
    <x v="3"/>
    <s v="indie rock"/>
    <x v="2794"/>
    <d v="2011-09-27T04:59:00"/>
    <s v="music/indie rock"/>
  </r>
  <r>
    <n v="2795"/>
    <s v="The 'Songs from the Bookmark' Sessions"/>
    <s v="We are recording a cd of Songs- About life and love_x000a_from the perspective a conscious country girl_x000a_living in the city."/>
    <n v="3000"/>
    <n v="3432"/>
    <x v="3"/>
    <x v="1"/>
    <x v="0"/>
    <x v="0"/>
    <x v="1"/>
    <b v="0"/>
    <x v="1"/>
    <s v="USD"/>
    <b v="1"/>
    <n v="1389814380"/>
    <n v="1387390555"/>
    <b v="0"/>
    <n v="33"/>
    <b v="1"/>
    <n v="114"/>
    <n v="104"/>
    <x v="3"/>
    <s v="indie rock"/>
    <x v="2795"/>
    <d v="2014-01-15T19:33:00"/>
    <s v="music/indie rock"/>
  </r>
  <r>
    <n v="2796"/>
    <s v="The Freakniks Debut Album: Infinite Love"/>
    <s v="The Freakniks are making their psychedelic freak-folk debut studio album and they need your help."/>
    <n v="1500"/>
    <n v="1655"/>
    <x v="3"/>
    <x v="1"/>
    <x v="0"/>
    <x v="0"/>
    <x v="1"/>
    <b v="0"/>
    <x v="1"/>
    <s v="USD"/>
    <b v="1"/>
    <n v="1381449600"/>
    <n v="1379540288"/>
    <b v="0"/>
    <n v="52"/>
    <b v="1"/>
    <n v="110"/>
    <n v="31.826923076923077"/>
    <x v="3"/>
    <s v="indie rock"/>
    <x v="2796"/>
    <d v="2013-10-11T00:00:00"/>
    <s v="music/indie rock"/>
  </r>
  <r>
    <n v="2797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x v="0"/>
    <x v="0"/>
    <x v="1"/>
    <b v="0"/>
    <x v="1"/>
    <s v="USD"/>
    <b v="1"/>
    <n v="1288657560"/>
    <n v="1286319256"/>
    <b v="0"/>
    <n v="107"/>
    <b v="1"/>
    <n v="195"/>
    <n v="27.3896261682243"/>
    <x v="3"/>
    <s v="indie rock"/>
    <x v="2797"/>
    <d v="2010-11-02T00:26:00"/>
    <s v="music/indie rock"/>
  </r>
  <r>
    <n v="2798"/>
    <s v="GBS Detroit Presents Hampshire"/>
    <s v="Hampshire is headed to GBS Detroit."/>
    <n v="600"/>
    <n v="620"/>
    <x v="3"/>
    <x v="1"/>
    <x v="0"/>
    <x v="0"/>
    <x v="1"/>
    <b v="0"/>
    <x v="1"/>
    <s v="USD"/>
    <b v="1"/>
    <n v="1331182740"/>
    <n v="1329856839"/>
    <b v="0"/>
    <n v="11"/>
    <b v="1"/>
    <n v="103"/>
    <n v="56.363636363636367"/>
    <x v="3"/>
    <s v="indie rock"/>
    <x v="2798"/>
    <d v="2012-03-08T04:59:00"/>
    <s v="music/indie rock"/>
  </r>
  <r>
    <n v="2799"/>
    <s v="Jollyheads Circus Debut Album &quot;The Kaleidoscope Dawn&quot;"/>
    <s v="Help us master and release our debut album &quot;The Kaleidoscope Dawn&quot;"/>
    <n v="2550"/>
    <n v="2630"/>
    <x v="3"/>
    <x v="1"/>
    <x v="0"/>
    <x v="0"/>
    <x v="1"/>
    <b v="0"/>
    <x v="1"/>
    <s v="USD"/>
    <b v="1"/>
    <n v="1367940794"/>
    <n v="1365348794"/>
    <b v="0"/>
    <n v="34"/>
    <b v="1"/>
    <n v="103"/>
    <n v="77.352941176470594"/>
    <x v="3"/>
    <s v="indie rock"/>
    <x v="2799"/>
    <d v="2013-05-07T15:33:14"/>
    <s v="music/indie rock"/>
  </r>
  <r>
    <n v="2800"/>
    <s v="Surplus 1980 album funds for release on CD/LP."/>
    <s v="Trying to raise funds to release a full-length album on LP and CD by my post-punk studio project, Surplus 1980."/>
    <n v="3200"/>
    <n v="3210"/>
    <x v="3"/>
    <x v="1"/>
    <x v="0"/>
    <x v="0"/>
    <x v="1"/>
    <b v="0"/>
    <x v="1"/>
    <s v="USD"/>
    <b v="1"/>
    <n v="1309825866"/>
    <n v="1306197066"/>
    <b v="0"/>
    <n v="75"/>
    <b v="1"/>
    <n v="100"/>
    <n v="42.8"/>
    <x v="3"/>
    <s v="indie rock"/>
    <x v="2800"/>
    <d v="2011-07-05T00:31:06"/>
    <s v="music/indie rock"/>
  </r>
  <r>
    <n v="2801"/>
    <s v="Magnetic Flowers Presents: Old, Cold. Losing It."/>
    <s v="We're nearly done recording, but we're out of money! Help us release the record!!!"/>
    <n v="1000"/>
    <n v="1270"/>
    <x v="3"/>
    <x v="1"/>
    <x v="0"/>
    <x v="0"/>
    <x v="1"/>
    <b v="0"/>
    <x v="1"/>
    <s v="USD"/>
    <b v="1"/>
    <n v="1373203482"/>
    <n v="1368019482"/>
    <b v="0"/>
    <n v="26"/>
    <b v="1"/>
    <n v="127"/>
    <n v="48.846153846153847"/>
    <x v="3"/>
    <s v="indie rock"/>
    <x v="2801"/>
    <d v="2013-07-07T13:24:42"/>
    <s v="music/indie rock"/>
  </r>
  <r>
    <n v="2802"/>
    <s v="New Lions After Dark EP!"/>
    <s v="We're an indie rock band from Clearwater, FL headed back into the studio to finish our latest EP."/>
    <n v="2000"/>
    <n v="2412.02"/>
    <x v="3"/>
    <x v="1"/>
    <x v="0"/>
    <x v="0"/>
    <x v="1"/>
    <b v="0"/>
    <x v="1"/>
    <s v="USD"/>
    <b v="1"/>
    <n v="1337657400"/>
    <n v="1336512309"/>
    <b v="0"/>
    <n v="50"/>
    <b v="1"/>
    <n v="121"/>
    <n v="48.240400000000001"/>
    <x v="3"/>
    <s v="indie rock"/>
    <x v="2802"/>
    <d v="2012-05-22T03:30:00"/>
    <s v="music/indie rock"/>
  </r>
  <r>
    <n v="2803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x v="0"/>
    <x v="0"/>
    <x v="1"/>
    <b v="0"/>
    <x v="1"/>
    <s v="USD"/>
    <b v="1"/>
    <n v="1327433173"/>
    <n v="1325618773"/>
    <b v="0"/>
    <n v="80"/>
    <b v="1"/>
    <n v="107"/>
    <n v="70.212500000000006"/>
    <x v="3"/>
    <s v="indie rock"/>
    <x v="2803"/>
    <d v="2012-01-24T19:26:13"/>
    <s v="music/indie rock"/>
  </r>
  <r>
    <n v="2804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x v="0"/>
    <x v="0"/>
    <x v="1"/>
    <b v="0"/>
    <x v="1"/>
    <s v="USD"/>
    <b v="1"/>
    <n v="1411787307"/>
    <n v="1409195307"/>
    <b v="0"/>
    <n v="110"/>
    <b v="1"/>
    <n v="172"/>
    <n v="94.054545454545448"/>
    <x v="3"/>
    <s v="indie rock"/>
    <x v="2804"/>
    <d v="2014-09-27T03:08:27"/>
    <s v="music/indie rock"/>
  </r>
  <r>
    <n v="2805"/>
    <s v="The City Never Sleeps Needs A Tour Vehicle!"/>
    <s v="We are a band in need of a vehicle. We just released our new CD and have played almost every venue in town, now it's time to expand."/>
    <n v="5000"/>
    <n v="6181"/>
    <x v="3"/>
    <x v="1"/>
    <x v="0"/>
    <x v="0"/>
    <x v="1"/>
    <b v="0"/>
    <x v="1"/>
    <s v="USD"/>
    <b v="1"/>
    <n v="1324789200"/>
    <n v="1321649321"/>
    <b v="0"/>
    <n v="77"/>
    <b v="1"/>
    <n v="124"/>
    <n v="80.272727272727266"/>
    <x v="3"/>
    <s v="indie rock"/>
    <x v="2805"/>
    <d v="2011-12-25T05:00:00"/>
    <s v="music/indie rock"/>
  </r>
  <r>
    <n v="2806"/>
    <s v="the last echo AM/PM Project"/>
    <s v="AM/PM is a 20 song dual-disk album that we're trying to record with your help! AM is a pop album and PM is an ambient/intense album!"/>
    <n v="2500"/>
    <n v="2710"/>
    <x v="3"/>
    <x v="1"/>
    <x v="0"/>
    <x v="0"/>
    <x v="1"/>
    <b v="0"/>
    <x v="1"/>
    <s v="USD"/>
    <b v="1"/>
    <n v="1403326740"/>
    <n v="1400106171"/>
    <b v="0"/>
    <n v="50"/>
    <b v="1"/>
    <n v="108"/>
    <n v="54.2"/>
    <x v="3"/>
    <s v="indie rock"/>
    <x v="2806"/>
    <d v="2014-06-21T04:59:00"/>
    <s v="music/indie rock"/>
  </r>
  <r>
    <n v="2807"/>
    <s v="Grandkids Record a Full-length Album!"/>
    <s v="Hey, we're Grandkids! We have enough songs to record an LP, and we need your help! We're going to make you proud, promise!"/>
    <n v="7500"/>
    <n v="8739.01"/>
    <x v="3"/>
    <x v="1"/>
    <x v="0"/>
    <x v="0"/>
    <x v="1"/>
    <b v="0"/>
    <x v="1"/>
    <s v="USD"/>
    <b v="1"/>
    <n v="1323151140"/>
    <n v="1320528070"/>
    <b v="0"/>
    <n v="145"/>
    <b v="1"/>
    <n v="117"/>
    <n v="60.26903448275862"/>
    <x v="3"/>
    <s v="indie rock"/>
    <x v="2807"/>
    <d v="2011-12-06T05:59:00"/>
    <s v="music/indie rock"/>
  </r>
  <r>
    <n v="2808"/>
    <s v="GBS Detroit Presents My Pal Val"/>
    <s v="My Pal Val is headed to Groovebox Studios in Detroit, Michigan on June 15th to record and film a live GBS Detroit EP."/>
    <n v="600"/>
    <n v="1123.47"/>
    <x v="3"/>
    <x v="1"/>
    <x v="0"/>
    <x v="0"/>
    <x v="1"/>
    <b v="0"/>
    <x v="1"/>
    <s v="USD"/>
    <b v="1"/>
    <n v="1339732740"/>
    <n v="1338346281"/>
    <b v="0"/>
    <n v="29"/>
    <b v="1"/>
    <n v="187"/>
    <n v="38.740344827586206"/>
    <x v="3"/>
    <s v="indie rock"/>
    <x v="2808"/>
    <d v="2012-06-15T03:59:00"/>
    <s v="music/indie rock"/>
  </r>
  <r>
    <n v="2809"/>
    <s v="Jon Shirley: Live Worship Album + Short Film"/>
    <s v="A live worship album + short film: Telling the story of a worshipping community adapting and thriving in a post-Christian context."/>
    <n v="15000"/>
    <n v="17390"/>
    <x v="3"/>
    <x v="1"/>
    <x v="0"/>
    <x v="0"/>
    <x v="1"/>
    <b v="0"/>
    <x v="1"/>
    <s v="USD"/>
    <b v="1"/>
    <n v="1372741200"/>
    <n v="1370067231"/>
    <b v="0"/>
    <n v="114"/>
    <b v="1"/>
    <n v="116"/>
    <n v="152.54385964912279"/>
    <x v="3"/>
    <s v="indie rock"/>
    <x v="2809"/>
    <d v="2013-07-02T05:00:00"/>
    <s v="music/indie rock"/>
  </r>
  <r>
    <n v="2810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x v="0"/>
    <x v="0"/>
    <x v="1"/>
    <b v="0"/>
    <x v="1"/>
    <s v="USD"/>
    <b v="1"/>
    <n v="1362955108"/>
    <n v="1360366708"/>
    <b v="0"/>
    <n v="96"/>
    <b v="1"/>
    <n v="111"/>
    <n v="115.3125"/>
    <x v="3"/>
    <s v="indie rock"/>
    <x v="2810"/>
    <d v="2013-03-10T22:38:28"/>
    <s v="music/indie rock"/>
  </r>
  <r>
    <n v="2811"/>
    <s v="History Grows: New K. Record"/>
    <s v="K. is about *this* close to finishing up our third record, History Grows.  Now we just need to master it and release it!"/>
    <n v="650"/>
    <n v="1111"/>
    <x v="3"/>
    <x v="1"/>
    <x v="0"/>
    <x v="0"/>
    <x v="1"/>
    <b v="0"/>
    <x v="1"/>
    <s v="USD"/>
    <b v="1"/>
    <n v="1308110340"/>
    <n v="1304770233"/>
    <b v="0"/>
    <n v="31"/>
    <b v="1"/>
    <n v="171"/>
    <n v="35.838709677419352"/>
    <x v="3"/>
    <s v="indie rock"/>
    <x v="2811"/>
    <d v="2011-06-15T03:59:00"/>
    <s v="music/indie rock"/>
  </r>
  <r>
    <n v="2812"/>
    <s v="Gramofon: Modern Cloud Jukebox"/>
    <s v="Gramofon streams cloud music to your sound system. A modern jukebox: smartphones are the remotes + WiFi brings everyone together."/>
    <n v="250000"/>
    <n v="315295.89"/>
    <x v="3"/>
    <x v="1"/>
    <x v="0"/>
    <x v="0"/>
    <x v="1"/>
    <b v="0"/>
    <x v="1"/>
    <s v="USD"/>
    <b v="1"/>
    <n v="1400137131"/>
    <n v="1397545131"/>
    <b v="1"/>
    <n v="4883"/>
    <b v="1"/>
    <n v="126"/>
    <n v="64.570118779438872"/>
    <x v="1"/>
    <s v="hardware"/>
    <x v="2812"/>
    <d v="2014-05-15T06:58:51"/>
    <s v="technology/hardware"/>
  </r>
  <r>
    <n v="2813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x v="0"/>
    <x v="0"/>
    <x v="1"/>
    <b v="0"/>
    <x v="1"/>
    <s v="USD"/>
    <b v="1"/>
    <n v="1309809140"/>
    <n v="1302033140"/>
    <b v="1"/>
    <n v="95"/>
    <b v="1"/>
    <n v="138"/>
    <n v="87.436000000000007"/>
    <x v="1"/>
    <s v="hardware"/>
    <x v="2813"/>
    <d v="2011-07-04T19:52:20"/>
    <s v="technology/hardware"/>
  </r>
  <r>
    <n v="2814"/>
    <s v="RuuviTag - Open-Source Bluetooth Sensor Beacon"/>
    <s v="Next-gen 100% open-source sensor beacon platform designed especially for makers, developers and IoT companies."/>
    <n v="10000"/>
    <n v="170525"/>
    <x v="3"/>
    <x v="1"/>
    <x v="0"/>
    <x v="0"/>
    <x v="1"/>
    <b v="0"/>
    <x v="1"/>
    <s v="USD"/>
    <b v="1"/>
    <n v="1470896916"/>
    <n v="1467008916"/>
    <b v="1"/>
    <n v="2478"/>
    <b v="1"/>
    <n v="1705"/>
    <n v="68.815577078288939"/>
    <x v="1"/>
    <s v="hardware"/>
    <x v="2814"/>
    <d v="2016-08-11T06:28:36"/>
    <s v="technology/hardware"/>
  </r>
  <r>
    <n v="2815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x v="0"/>
    <x v="0"/>
    <x v="1"/>
    <b v="0"/>
    <x v="1"/>
    <s v="USD"/>
    <b v="1"/>
    <n v="1398952890"/>
    <n v="1396360890"/>
    <b v="1"/>
    <n v="1789"/>
    <b v="1"/>
    <n v="788"/>
    <n v="176.200223588597"/>
    <x v="1"/>
    <s v="hardware"/>
    <x v="2815"/>
    <d v="2014-05-01T14:01:30"/>
    <s v="technology/hardware"/>
  </r>
  <r>
    <n v="2816"/>
    <s v="Oval - The First Digital HandPan"/>
    <s v="A new electronic musical instrument which allows you to play, learn and perform music using any sound you can imagine."/>
    <n v="100000"/>
    <n v="348018"/>
    <x v="3"/>
    <x v="1"/>
    <x v="0"/>
    <x v="0"/>
    <x v="1"/>
    <b v="0"/>
    <x v="14"/>
    <s v="EUR"/>
    <b v="0"/>
    <n v="1436680958"/>
    <n v="1433224958"/>
    <b v="1"/>
    <n v="680"/>
    <b v="1"/>
    <n v="348"/>
    <n v="511.79117647058825"/>
    <x v="1"/>
    <s v="hardware"/>
    <x v="2816"/>
    <d v="2015-07-12T06:02:38"/>
    <s v="technology/hardware"/>
  </r>
  <r>
    <n v="2817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x v="0"/>
    <x v="0"/>
    <x v="1"/>
    <b v="0"/>
    <x v="1"/>
    <s v="USD"/>
    <b v="1"/>
    <n v="1397961361"/>
    <n v="1392780961"/>
    <b v="1"/>
    <n v="70"/>
    <b v="1"/>
    <n v="150"/>
    <n v="160.44285714285715"/>
    <x v="1"/>
    <s v="hardware"/>
    <x v="2817"/>
    <d v="2014-04-20T02:36:01"/>
    <s v="technology/hardware"/>
  </r>
  <r>
    <n v="2818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x v="0"/>
    <x v="0"/>
    <x v="1"/>
    <b v="0"/>
    <x v="1"/>
    <s v="USD"/>
    <b v="1"/>
    <n v="1258955940"/>
    <n v="1255730520"/>
    <b v="1"/>
    <n v="23"/>
    <b v="1"/>
    <n v="101"/>
    <n v="35.003043478260871"/>
    <x v="1"/>
    <s v="hardware"/>
    <x v="2818"/>
    <d v="2009-11-23T05:59:00"/>
    <s v="technology/hardware"/>
  </r>
  <r>
    <n v="2819"/>
    <s v="UDOO X86: The Most Powerful Maker Board Ever"/>
    <s v="10 times more powerful than Raspberry Pi 3, x86 64-bit architecture"/>
    <n v="100000"/>
    <n v="800211"/>
    <x v="3"/>
    <x v="1"/>
    <x v="0"/>
    <x v="0"/>
    <x v="1"/>
    <b v="0"/>
    <x v="1"/>
    <s v="USD"/>
    <b v="1"/>
    <n v="1465232520"/>
    <n v="1460557809"/>
    <b v="1"/>
    <n v="4245"/>
    <b v="1"/>
    <n v="800"/>
    <n v="188.50671378091872"/>
    <x v="1"/>
    <s v="hardware"/>
    <x v="2819"/>
    <d v="2016-06-06T17:02:00"/>
    <s v="technology/hardware"/>
  </r>
  <r>
    <n v="2820"/>
    <s v="Shake Your Power"/>
    <s v="#ShakeYourPower brings clean energy to places in the world without electricity through the power of music."/>
    <n v="50000"/>
    <n v="53001.3"/>
    <x v="3"/>
    <x v="1"/>
    <x v="0"/>
    <x v="0"/>
    <x v="1"/>
    <b v="0"/>
    <x v="3"/>
    <s v="GBP"/>
    <b v="0"/>
    <n v="1404986951"/>
    <n v="1402394951"/>
    <b v="1"/>
    <n v="943"/>
    <b v="1"/>
    <n v="106"/>
    <n v="56.204984093319197"/>
    <x v="1"/>
    <s v="hardware"/>
    <x v="2820"/>
    <d v="2014-07-10T10:09:11"/>
    <s v="technology/hardware"/>
  </r>
  <r>
    <n v="2821"/>
    <s v="Trebuchette - the snap-together, desktop trebuchet"/>
    <s v="We're building snap-together model trebuchets that are perfect for office warfare or annoying your roommate!"/>
    <n v="48000"/>
    <n v="96248.960000000006"/>
    <x v="3"/>
    <x v="1"/>
    <x v="0"/>
    <x v="0"/>
    <x v="1"/>
    <b v="0"/>
    <x v="1"/>
    <s v="USD"/>
    <b v="1"/>
    <n v="1303446073"/>
    <n v="1300767673"/>
    <b v="1"/>
    <n v="1876"/>
    <b v="1"/>
    <n v="201"/>
    <n v="51.3054157782516"/>
    <x v="1"/>
    <s v="hardware"/>
    <x v="2821"/>
    <d v="2011-04-22T04:21:13"/>
    <s v="technology/hardware"/>
  </r>
  <r>
    <n v="2822"/>
    <s v="Connect. Code. Create. With SBrick Plus"/>
    <s v="Take learning and playing with LEGOÂ® to the next level with sensors! Build creations with SBrick Plus and make them interactive!"/>
    <n v="50000"/>
    <n v="106222"/>
    <x v="3"/>
    <x v="1"/>
    <x v="0"/>
    <x v="0"/>
    <x v="1"/>
    <b v="0"/>
    <x v="1"/>
    <s v="USD"/>
    <b v="1"/>
    <n v="1478516737"/>
    <n v="1475921137"/>
    <b v="1"/>
    <n v="834"/>
    <b v="1"/>
    <n v="212"/>
    <n v="127.36450839328538"/>
    <x v="1"/>
    <s v="hardware"/>
    <x v="2822"/>
    <d v="2016-11-07T11:05:37"/>
    <s v="technology/hardware"/>
  </r>
  <r>
    <n v="2823"/>
    <s v="Nix Color Sensor"/>
    <s v="Nix is a breakthrough smartphone accessory. Just scan an object and instantly view the color on your iPhone, Android, PC, or Mac."/>
    <n v="35000"/>
    <n v="69465.33"/>
    <x v="3"/>
    <x v="1"/>
    <x v="0"/>
    <x v="0"/>
    <x v="1"/>
    <b v="0"/>
    <x v="2"/>
    <s v="CAD"/>
    <b v="1"/>
    <n v="1381934015"/>
    <n v="1378737215"/>
    <b v="1"/>
    <n v="682"/>
    <b v="1"/>
    <n v="198"/>
    <n v="101.85532258064516"/>
    <x v="1"/>
    <s v="hardware"/>
    <x v="2823"/>
    <d v="2013-10-16T14:33:35"/>
    <s v="technology/hardware"/>
  </r>
  <r>
    <n v="2824"/>
    <s v="NTH Music Synthesizer"/>
    <s v="The NTH is an open source music synthesizer featuring instant fun, awesome sound, and a hackable design."/>
    <n v="15000"/>
    <n v="33892"/>
    <x v="3"/>
    <x v="1"/>
    <x v="0"/>
    <x v="0"/>
    <x v="1"/>
    <b v="0"/>
    <x v="1"/>
    <s v="USD"/>
    <b v="1"/>
    <n v="1330657200"/>
    <n v="1328158065"/>
    <b v="1"/>
    <n v="147"/>
    <b v="1"/>
    <n v="226"/>
    <n v="230.55782312925169"/>
    <x v="1"/>
    <s v="hardware"/>
    <x v="2824"/>
    <d v="2012-03-02T03:00:00"/>
    <s v="technology/hardware"/>
  </r>
  <r>
    <n v="2825"/>
    <s v="Orison â€“ Rethink the Power of Energy"/>
    <s v="The First Home Battery System You Simply Plug in to Install"/>
    <n v="50000"/>
    <n v="349474"/>
    <x v="3"/>
    <x v="1"/>
    <x v="0"/>
    <x v="0"/>
    <x v="1"/>
    <b v="0"/>
    <x v="1"/>
    <s v="USD"/>
    <b v="1"/>
    <n v="1457758800"/>
    <n v="1453730176"/>
    <b v="1"/>
    <n v="415"/>
    <b v="1"/>
    <n v="699"/>
    <n v="842.10602409638557"/>
    <x v="1"/>
    <s v="hardware"/>
    <x v="2825"/>
    <d v="2016-03-12T05:00:00"/>
    <s v="technology/hardware"/>
  </r>
  <r>
    <n v="2826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x v="0"/>
    <x v="0"/>
    <x v="1"/>
    <b v="0"/>
    <x v="1"/>
    <s v="USD"/>
    <b v="1"/>
    <n v="1337799600"/>
    <n v="1334989881"/>
    <b v="1"/>
    <n v="290"/>
    <b v="1"/>
    <n v="399"/>
    <n v="577.27593103448271"/>
    <x v="1"/>
    <s v="hardware"/>
    <x v="2826"/>
    <d v="2012-05-23T19:00:00"/>
    <s v="technology/hardware"/>
  </r>
  <r>
    <n v="2827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x v="0"/>
    <x v="0"/>
    <x v="1"/>
    <b v="0"/>
    <x v="1"/>
    <s v="USD"/>
    <b v="1"/>
    <n v="1429391405"/>
    <n v="1425507005"/>
    <b v="1"/>
    <n v="365"/>
    <b v="1"/>
    <n v="294"/>
    <n v="483.34246575342468"/>
    <x v="1"/>
    <s v="hardware"/>
    <x v="2827"/>
    <d v="2015-04-18T21:10:05"/>
    <s v="technology/hardware"/>
  </r>
  <r>
    <n v="2828"/>
    <s v="freeSoC and freeSoC Mini"/>
    <s v="An open hardware platform for the best microcontroller in the world."/>
    <n v="30000"/>
    <n v="50251.41"/>
    <x v="3"/>
    <x v="1"/>
    <x v="0"/>
    <x v="0"/>
    <x v="1"/>
    <b v="0"/>
    <x v="1"/>
    <s v="USD"/>
    <b v="1"/>
    <n v="1351304513"/>
    <n v="1348712513"/>
    <b v="1"/>
    <n v="660"/>
    <b v="1"/>
    <n v="168"/>
    <n v="76.138500000000008"/>
    <x v="1"/>
    <s v="hardware"/>
    <x v="2828"/>
    <d v="2012-10-27T02:21:53"/>
    <s v="technology/hardware"/>
  </r>
  <r>
    <n v="2829"/>
    <s v="Mojo: Digital Design for the Hobbyist"/>
    <s v="The Mojo is an FPGA development board that is designed to be user friendly and a great introduction into digital design for anyone."/>
    <n v="7000"/>
    <n v="100490.02"/>
    <x v="3"/>
    <x v="1"/>
    <x v="0"/>
    <x v="0"/>
    <x v="1"/>
    <b v="0"/>
    <x v="1"/>
    <s v="USD"/>
    <b v="1"/>
    <n v="1364078561"/>
    <n v="1361490161"/>
    <b v="1"/>
    <n v="1356"/>
    <b v="1"/>
    <n v="1436"/>
    <n v="74.107684365781708"/>
    <x v="1"/>
    <s v="hardware"/>
    <x v="2829"/>
    <d v="2013-03-23T22:42:41"/>
    <s v="technology/hardware"/>
  </r>
  <r>
    <n v="2830"/>
    <s v="Heat Seek NYC"/>
    <s v="A thermometer that connects to the internet to help New York City turn the heat on for thousands of tenants with no heat in the winter."/>
    <n v="10000"/>
    <n v="15673.44"/>
    <x v="3"/>
    <x v="1"/>
    <x v="0"/>
    <x v="0"/>
    <x v="1"/>
    <b v="0"/>
    <x v="1"/>
    <s v="USD"/>
    <b v="1"/>
    <n v="1412121600"/>
    <n v="1408565860"/>
    <b v="1"/>
    <n v="424"/>
    <b v="1"/>
    <n v="157"/>
    <n v="36.965660377358489"/>
    <x v="1"/>
    <s v="hardware"/>
    <x v="2830"/>
    <d v="2014-10-01T00:00:00"/>
    <s v="technology/hardware"/>
  </r>
  <r>
    <n v="2831"/>
    <s v="TREKKAYAK"/>
    <s v="Trekkayak is an ultralight, durable and inflatable boat to be carried in your backpack to cross a lake or paddle down a river."/>
    <n v="70000"/>
    <n v="82532"/>
    <x v="3"/>
    <x v="1"/>
    <x v="0"/>
    <x v="0"/>
    <x v="1"/>
    <b v="0"/>
    <x v="10"/>
    <s v="SEK"/>
    <b v="1"/>
    <n v="1419151341"/>
    <n v="1416559341"/>
    <b v="1"/>
    <n v="33"/>
    <b v="1"/>
    <n v="118"/>
    <n v="2500.969696969697"/>
    <x v="1"/>
    <s v="hardware"/>
    <x v="2831"/>
    <d v="2014-12-21T08:42:21"/>
    <s v="technology/hardware"/>
  </r>
  <r>
    <n v="2832"/>
    <s v="Public Lab DIY Spectrometry Kit"/>
    <s v="This DIY kit helps analyze materials and contaminants. We need your help to build a library of open-source spectral data."/>
    <n v="10000"/>
    <n v="110538.12"/>
    <x v="3"/>
    <x v="1"/>
    <x v="0"/>
    <x v="0"/>
    <x v="1"/>
    <b v="0"/>
    <x v="1"/>
    <s v="USD"/>
    <b v="1"/>
    <n v="1349495940"/>
    <n v="1346042417"/>
    <b v="1"/>
    <n v="1633"/>
    <b v="1"/>
    <n v="1105"/>
    <n v="67.690214329454989"/>
    <x v="1"/>
    <s v="hardware"/>
    <x v="2832"/>
    <d v="2012-10-06T03:59:00"/>
    <s v="technology/hardware"/>
  </r>
  <r>
    <n v="2833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x v="0"/>
    <x v="0"/>
    <x v="1"/>
    <b v="0"/>
    <x v="1"/>
    <s v="USD"/>
    <b v="1"/>
    <n v="1400006636"/>
    <n v="1397414636"/>
    <b v="1"/>
    <n v="306"/>
    <b v="1"/>
    <n v="193"/>
    <n v="63.04738562091503"/>
    <x v="1"/>
    <s v="hardware"/>
    <x v="2833"/>
    <d v="2014-05-13T18:43:56"/>
    <s v="technology/hardware"/>
  </r>
  <r>
    <n v="2834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x v="0"/>
    <x v="0"/>
    <x v="1"/>
    <b v="0"/>
    <x v="3"/>
    <s v="GBP"/>
    <b v="0"/>
    <n v="1410862734"/>
    <n v="1407838734"/>
    <b v="1"/>
    <n v="205"/>
    <b v="1"/>
    <n v="127"/>
    <n v="117.6"/>
    <x v="1"/>
    <s v="hardware"/>
    <x v="2834"/>
    <d v="2014-09-16T10:18:54"/>
    <s v="technology/hardware"/>
  </r>
  <r>
    <n v="2835"/>
    <s v="Clairy: The Most Amazing Natural Air Purifier"/>
    <s v="Clairy combines the power of nature and technology with the beauty of design to eliminate indoor pollution and analyze it."/>
    <n v="89200"/>
    <n v="231543.12"/>
    <x v="3"/>
    <x v="1"/>
    <x v="0"/>
    <x v="0"/>
    <x v="1"/>
    <b v="0"/>
    <x v="8"/>
    <s v="EUR"/>
    <b v="0"/>
    <n v="1461306772"/>
    <n v="1458714772"/>
    <b v="1"/>
    <n v="1281"/>
    <b v="1"/>
    <n v="260"/>
    <n v="180.75185011709601"/>
    <x v="1"/>
    <s v="hardware"/>
    <x v="2835"/>
    <d v="2016-04-22T06:32:52"/>
    <s v="technology/hardware"/>
  </r>
  <r>
    <n v="2836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x v="0"/>
    <x v="0"/>
    <x v="1"/>
    <b v="0"/>
    <x v="1"/>
    <s v="USD"/>
    <b v="1"/>
    <n v="1326330000"/>
    <n v="1324433310"/>
    <b v="1"/>
    <n v="103"/>
    <b v="1"/>
    <n v="262"/>
    <n v="127.32038834951456"/>
    <x v="1"/>
    <s v="hardware"/>
    <x v="2836"/>
    <d v="2012-01-12T01:00:00"/>
    <s v="technology/hardware"/>
  </r>
  <r>
    <n v="2837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x v="0"/>
    <x v="0"/>
    <x v="1"/>
    <b v="0"/>
    <x v="1"/>
    <s v="USD"/>
    <b v="1"/>
    <n v="1408021098"/>
    <n v="1405429098"/>
    <b v="1"/>
    <n v="1513"/>
    <b v="1"/>
    <n v="207"/>
    <n v="136.6444745538665"/>
    <x v="1"/>
    <s v="hardware"/>
    <x v="2837"/>
    <d v="2014-08-14T12:58:18"/>
    <s v="technology/hardware"/>
  </r>
  <r>
    <n v="2838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x v="0"/>
    <x v="0"/>
    <x v="1"/>
    <b v="0"/>
    <x v="1"/>
    <s v="USD"/>
    <b v="1"/>
    <n v="1398959729"/>
    <n v="1396367729"/>
    <b v="1"/>
    <n v="405"/>
    <b v="1"/>
    <n v="370"/>
    <n v="182.78024691358024"/>
    <x v="1"/>
    <s v="hardware"/>
    <x v="2838"/>
    <d v="2014-05-01T15:55:29"/>
    <s v="technology/hardware"/>
  </r>
  <r>
    <n v="2839"/>
    <s v="XSHIFTER: World's First Affordable Wireless Shifting System"/>
    <s v="Bringing the advantages of wireless smart shifting to every cyclist. FITS ANY BIKE"/>
    <n v="50000"/>
    <n v="142483"/>
    <x v="3"/>
    <x v="1"/>
    <x v="0"/>
    <x v="0"/>
    <x v="1"/>
    <b v="0"/>
    <x v="1"/>
    <s v="USD"/>
    <b v="1"/>
    <n v="1480777515"/>
    <n v="1478095515"/>
    <b v="1"/>
    <n v="510"/>
    <b v="1"/>
    <n v="285"/>
    <n v="279.37843137254902"/>
    <x v="1"/>
    <s v="hardware"/>
    <x v="2839"/>
    <d v="2016-12-03T15:05:15"/>
    <s v="technology/hardware"/>
  </r>
  <r>
    <n v="2840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x v="0"/>
    <x v="0"/>
    <x v="1"/>
    <b v="0"/>
    <x v="3"/>
    <s v="GBP"/>
    <b v="0"/>
    <n v="1470423668"/>
    <n v="1467831668"/>
    <b v="1"/>
    <n v="1887"/>
    <b v="1"/>
    <n v="579"/>
    <n v="61.375728669846318"/>
    <x v="1"/>
    <s v="hardware"/>
    <x v="2840"/>
    <d v="2016-08-05T19:01:08"/>
    <s v="technology/hardware"/>
  </r>
  <r>
    <n v="2841"/>
    <s v="APOC: Mini Radiation Detector"/>
    <s v="The APOC is a gamma particle detector that will help you learn about radiation and find radioactive things!"/>
    <n v="5000"/>
    <n v="56590"/>
    <x v="3"/>
    <x v="1"/>
    <x v="0"/>
    <x v="0"/>
    <x v="1"/>
    <b v="0"/>
    <x v="1"/>
    <s v="USD"/>
    <b v="1"/>
    <n v="1366429101"/>
    <n v="1361248701"/>
    <b v="1"/>
    <n v="701"/>
    <b v="1"/>
    <n v="1132"/>
    <n v="80.727532097004286"/>
    <x v="1"/>
    <s v="hardware"/>
    <x v="2841"/>
    <d v="2013-04-20T03:38:21"/>
    <s v="technology/hardware"/>
  </r>
  <r>
    <n v="2842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x v="0"/>
    <x v="0"/>
    <x v="1"/>
    <b v="0"/>
    <x v="1"/>
    <s v="USD"/>
    <b v="1"/>
    <n v="1384488000"/>
    <n v="1381752061"/>
    <b v="1"/>
    <n v="3863"/>
    <b v="1"/>
    <n v="263"/>
    <n v="272.35590732591254"/>
    <x v="1"/>
    <s v="hardware"/>
    <x v="2842"/>
    <d v="2013-11-15T04:00:00"/>
    <s v="technology/hardware"/>
  </r>
  <r>
    <n v="2843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x v="0"/>
    <x v="0"/>
    <x v="1"/>
    <b v="0"/>
    <x v="1"/>
    <s v="USD"/>
    <b v="1"/>
    <n v="1353201444"/>
    <n v="1350605844"/>
    <b v="1"/>
    <n v="238"/>
    <b v="1"/>
    <n v="674"/>
    <n v="70.848739495798313"/>
    <x v="1"/>
    <s v="hardware"/>
    <x v="2843"/>
    <d v="2012-11-18T01:17:24"/>
    <s v="technology/hardware"/>
  </r>
  <r>
    <n v="2844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x v="0"/>
    <x v="0"/>
    <x v="1"/>
    <b v="0"/>
    <x v="1"/>
    <s v="USD"/>
    <b v="1"/>
    <n v="1470466800"/>
    <n v="1467134464"/>
    <b v="1"/>
    <n v="2051"/>
    <b v="1"/>
    <n v="257"/>
    <n v="247.94003412969283"/>
    <x v="1"/>
    <s v="hardware"/>
    <x v="2844"/>
    <d v="2016-08-06T07:00:00"/>
    <s v="technology/hardware"/>
  </r>
  <r>
    <n v="2845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x v="0"/>
    <x v="0"/>
    <x v="1"/>
    <b v="0"/>
    <x v="3"/>
    <s v="GBP"/>
    <b v="0"/>
    <n v="1376899269"/>
    <n v="1371715269"/>
    <b v="1"/>
    <n v="402"/>
    <b v="1"/>
    <n v="375"/>
    <n v="186.81393034825871"/>
    <x v="1"/>
    <s v="hardware"/>
    <x v="2845"/>
    <d v="2013-08-19T08:01:09"/>
    <s v="technology/hardware"/>
  </r>
  <r>
    <n v="2846"/>
    <s v="Bugle2: A DIY Phono Preamp"/>
    <s v="The Bugle2 is a second generation DIY kit phono preamplifier for vinyl playback."/>
    <n v="16000"/>
    <n v="33393.339999999997"/>
    <x v="3"/>
    <x v="1"/>
    <x v="0"/>
    <x v="0"/>
    <x v="1"/>
    <b v="0"/>
    <x v="1"/>
    <s v="USD"/>
    <b v="1"/>
    <n v="1362938851"/>
    <n v="1360346851"/>
    <b v="1"/>
    <n v="253"/>
    <b v="1"/>
    <n v="209"/>
    <n v="131.98948616600788"/>
    <x v="1"/>
    <s v="hardware"/>
    <x v="2846"/>
    <d v="2013-03-10T18:07:31"/>
    <s v="technology/hardware"/>
  </r>
  <r>
    <n v="2847"/>
    <s v="Pi Lite white - Bright white LED display for Raspberry Pi"/>
    <s v="Can you help us make an ultra bright white one a reality?"/>
    <n v="4000"/>
    <n v="13864"/>
    <x v="3"/>
    <x v="1"/>
    <x v="0"/>
    <x v="0"/>
    <x v="1"/>
    <b v="0"/>
    <x v="3"/>
    <s v="GBP"/>
    <b v="0"/>
    <n v="1373751325"/>
    <n v="1371159325"/>
    <b v="1"/>
    <n v="473"/>
    <b v="1"/>
    <n v="347"/>
    <n v="29.310782241014799"/>
    <x v="1"/>
    <s v="hardware"/>
    <x v="2847"/>
    <d v="2013-07-13T21:35:25"/>
    <s v="technology/hardware"/>
  </r>
  <r>
    <n v="2848"/>
    <s v="Ario: Smart Lighting. Better Health."/>
    <s v="Ario learns about you, syncs your body clock, and keeps you healthy through natural lighting patterns."/>
    <n v="50000"/>
    <n v="201165"/>
    <x v="3"/>
    <x v="1"/>
    <x v="0"/>
    <x v="0"/>
    <x v="1"/>
    <b v="0"/>
    <x v="1"/>
    <s v="USD"/>
    <b v="1"/>
    <n v="1450511940"/>
    <n v="1446527540"/>
    <b v="1"/>
    <n v="821"/>
    <b v="1"/>
    <n v="402"/>
    <n v="245.02436053593178"/>
    <x v="1"/>
    <s v="hardware"/>
    <x v="2848"/>
    <d v="2015-12-19T07:59:00"/>
    <s v="technology/hardware"/>
  </r>
  <r>
    <n v="2849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x v="0"/>
    <x v="0"/>
    <x v="1"/>
    <b v="0"/>
    <x v="1"/>
    <s v="USD"/>
    <b v="1"/>
    <n v="1339484400"/>
    <n v="1336627492"/>
    <b v="1"/>
    <n v="388"/>
    <b v="1"/>
    <n v="1027"/>
    <n v="1323.2540463917526"/>
    <x v="1"/>
    <s v="hardware"/>
    <x v="2849"/>
    <d v="2012-06-12T07:00:00"/>
    <s v="technology/hardware"/>
  </r>
  <r>
    <n v="2850"/>
    <s v="Skybuds - truly wireless earbuds and smartphone case"/>
    <s v="Truly wireless premium earbuds with a battery-boosting smartphone case for charging and storage"/>
    <n v="200000"/>
    <n v="229802.31"/>
    <x v="3"/>
    <x v="1"/>
    <x v="0"/>
    <x v="0"/>
    <x v="1"/>
    <b v="0"/>
    <x v="1"/>
    <s v="USD"/>
    <b v="1"/>
    <n v="1447909140"/>
    <n v="1444734146"/>
    <b v="1"/>
    <n v="813"/>
    <b v="1"/>
    <n v="115"/>
    <n v="282.65966789667897"/>
    <x v="1"/>
    <s v="hardware"/>
    <x v="2850"/>
    <d v="2015-11-19T04:59:00"/>
    <s v="technology/hardware"/>
  </r>
  <r>
    <n v="2851"/>
    <s v="YOUMO - Your Smart Modular Power Strip"/>
    <s v="Multi-power charging that is smarter, stylish and designed for you."/>
    <n v="50000"/>
    <n v="177412.01"/>
    <x v="3"/>
    <x v="1"/>
    <x v="0"/>
    <x v="0"/>
    <x v="1"/>
    <b v="0"/>
    <x v="11"/>
    <s v="EUR"/>
    <b v="0"/>
    <n v="1459684862"/>
    <n v="1456232462"/>
    <b v="1"/>
    <n v="1945"/>
    <b v="1"/>
    <n v="355"/>
    <n v="91.214401028277635"/>
    <x v="1"/>
    <s v="hardware"/>
    <x v="2851"/>
    <d v="2016-04-03T12:01:02"/>
    <s v="technology/hardware"/>
  </r>
  <r>
    <n v="2852"/>
    <s v="Nuimo: Seamless Smart Home Interface"/>
    <s v="Nuimo is a universal controller for the internet of things. Control your music, lights, locks and more."/>
    <n v="55000"/>
    <n v="210171"/>
    <x v="3"/>
    <x v="1"/>
    <x v="0"/>
    <x v="0"/>
    <x v="1"/>
    <b v="0"/>
    <x v="11"/>
    <s v="EUR"/>
    <b v="0"/>
    <n v="1434139200"/>
    <n v="1431406916"/>
    <b v="1"/>
    <n v="1637"/>
    <b v="1"/>
    <n v="382"/>
    <n v="128.38790470372632"/>
    <x v="1"/>
    <s v="hardware"/>
    <x v="2852"/>
    <d v="2015-06-12T20:00:00"/>
    <s v="technology/hardware"/>
  </r>
  <r>
    <n v="2853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x v="0"/>
    <x v="0"/>
    <x v="1"/>
    <b v="0"/>
    <x v="1"/>
    <s v="USD"/>
    <b v="1"/>
    <n v="1485191143"/>
    <n v="1482599143"/>
    <b v="1"/>
    <n v="1375"/>
    <b v="1"/>
    <n v="217"/>
    <n v="78.834261818181815"/>
    <x v="1"/>
    <s v="hardware"/>
    <x v="2853"/>
    <d v="2017-01-23T17:05:43"/>
    <s v="technology/hardware"/>
  </r>
  <r>
    <n v="2854"/>
    <s v="velosynth"/>
    <s v="velosynth is an open-source bicycle interaction synthesizer. it interprets the speed and acceleration of a bicycle into expressive audio feedback."/>
    <n v="500"/>
    <n v="1560"/>
    <x v="3"/>
    <x v="1"/>
    <x v="0"/>
    <x v="0"/>
    <x v="1"/>
    <b v="0"/>
    <x v="1"/>
    <s v="USD"/>
    <b v="1"/>
    <n v="1278111600"/>
    <n v="1276830052"/>
    <b v="1"/>
    <n v="17"/>
    <b v="1"/>
    <n v="312"/>
    <n v="91.764705882352942"/>
    <x v="1"/>
    <s v="hardware"/>
    <x v="2854"/>
    <d v="2010-07-02T23:00:00"/>
    <s v="technology/hardware"/>
  </r>
  <r>
    <n v="2855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x v="0"/>
    <x v="0"/>
    <x v="1"/>
    <b v="0"/>
    <x v="1"/>
    <s v="USD"/>
    <b v="1"/>
    <n v="1405002663"/>
    <n v="1402410663"/>
    <b v="1"/>
    <n v="354"/>
    <b v="1"/>
    <n v="234"/>
    <n v="331.10237288135596"/>
    <x v="1"/>
    <s v="hardware"/>
    <x v="2855"/>
    <d v="2014-07-10T14:31:03"/>
    <s v="technology/hardware"/>
  </r>
  <r>
    <n v="2856"/>
    <s v="bassAware Holster"/>
    <s v="The bassAware Holster is a new type of wearable audio technology that uses vibration to create a massive bass experience."/>
    <n v="30000"/>
    <n v="37104.03"/>
    <x v="3"/>
    <x v="1"/>
    <x v="0"/>
    <x v="0"/>
    <x v="1"/>
    <b v="0"/>
    <x v="1"/>
    <s v="USD"/>
    <b v="1"/>
    <n v="1381895940"/>
    <n v="1379532618"/>
    <b v="1"/>
    <n v="191"/>
    <b v="1"/>
    <n v="124"/>
    <n v="194.26193717277485"/>
    <x v="1"/>
    <s v="hardware"/>
    <x v="2856"/>
    <d v="2013-10-16T03:59:00"/>
    <s v="technology/hardware"/>
  </r>
  <r>
    <n v="2857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x v="0"/>
    <x v="0"/>
    <x v="1"/>
    <b v="0"/>
    <x v="1"/>
    <s v="USD"/>
    <b v="1"/>
    <n v="1417611645"/>
    <n v="1414584045"/>
    <b v="1"/>
    <n v="303"/>
    <b v="1"/>
    <n v="248"/>
    <n v="408.97689768976898"/>
    <x v="1"/>
    <s v="hardware"/>
    <x v="2857"/>
    <d v="2014-12-03T13:00:45"/>
    <s v="technology/hardware"/>
  </r>
  <r>
    <n v="2858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x v="0"/>
    <x v="0"/>
    <x v="1"/>
    <b v="0"/>
    <x v="1"/>
    <s v="USD"/>
    <b v="1"/>
    <n v="1282622400"/>
    <n v="1276891586"/>
    <b v="1"/>
    <n v="137"/>
    <b v="1"/>
    <n v="116"/>
    <n v="84.459270072992695"/>
    <x v="1"/>
    <s v="hardware"/>
    <x v="2858"/>
    <d v="2010-08-24T04:00:00"/>
    <s v="technology/hardware"/>
  </r>
  <r>
    <n v="2859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x v="0"/>
    <x v="0"/>
    <x v="1"/>
    <b v="0"/>
    <x v="1"/>
    <s v="USD"/>
    <b v="1"/>
    <n v="1316442622"/>
    <n v="1312641022"/>
    <b v="1"/>
    <n v="41"/>
    <b v="1"/>
    <n v="117"/>
    <n v="44.853658536585364"/>
    <x v="1"/>
    <s v="hardware"/>
    <x v="2859"/>
    <d v="2011-09-19T14:30:22"/>
    <s v="technology/hardware"/>
  </r>
  <r>
    <n v="2860"/>
    <s v="KiÃ«n Light: Intelligent daylight at your fingertips"/>
    <s v="Licht 1: The smart pendant lamp that increases your well-being and productivity while saving 80% in running energy expenses."/>
    <n v="50000"/>
    <n v="152579"/>
    <x v="3"/>
    <x v="1"/>
    <x v="0"/>
    <x v="0"/>
    <x v="1"/>
    <b v="0"/>
    <x v="11"/>
    <s v="EUR"/>
    <b v="0"/>
    <n v="1479890743"/>
    <n v="1476776743"/>
    <b v="1"/>
    <n v="398"/>
    <b v="1"/>
    <n v="305"/>
    <n v="383.3643216080402"/>
    <x v="1"/>
    <s v="hardware"/>
    <x v="2860"/>
    <d v="2016-11-23T08:45:43"/>
    <s v="technology/hardware"/>
  </r>
  <r>
    <n v="2861"/>
    <s v="Weighitz: Weigh Smarter"/>
    <s v="Weighitz are miniature smart scales designed to weigh anything in the home."/>
    <n v="30000"/>
    <n v="96015.9"/>
    <x v="3"/>
    <x v="1"/>
    <x v="0"/>
    <x v="0"/>
    <x v="1"/>
    <b v="0"/>
    <x v="1"/>
    <s v="USD"/>
    <b v="1"/>
    <n v="1471564491"/>
    <n v="1468972491"/>
    <b v="1"/>
    <n v="1737"/>
    <b v="1"/>
    <n v="320"/>
    <n v="55.276856649395505"/>
    <x v="1"/>
    <s v="hardware"/>
    <x v="2861"/>
    <d v="2016-08-18T23:54:51"/>
    <s v="technology/hardware"/>
  </r>
  <r>
    <n v="2862"/>
    <s v="FLUXO â€“ The Worldâ€™s First Truly Smart Lamp"/>
    <s v="FLUXO â€“ The first smart design lamp where you can move the light in any direction with app and sensor control."/>
    <n v="50000"/>
    <n v="409782"/>
    <x v="3"/>
    <x v="1"/>
    <x v="0"/>
    <x v="0"/>
    <x v="1"/>
    <b v="0"/>
    <x v="17"/>
    <s v="EUR"/>
    <b v="0"/>
    <n v="1452553200"/>
    <n v="1449650173"/>
    <b v="1"/>
    <n v="971"/>
    <b v="1"/>
    <n v="820"/>
    <n v="422.02059732234807"/>
    <x v="1"/>
    <s v="hardware"/>
    <x v="2862"/>
    <d v="2016-01-11T23:00:00"/>
    <s v="technology/hardware"/>
  </r>
  <r>
    <n v="2863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x v="0"/>
    <x v="0"/>
    <x v="1"/>
    <b v="0"/>
    <x v="1"/>
    <s v="USD"/>
    <b v="1"/>
    <n v="1423165441"/>
    <n v="1420573441"/>
    <b v="1"/>
    <n v="183"/>
    <b v="1"/>
    <n v="235"/>
    <n v="64.180327868852459"/>
    <x v="1"/>
    <s v="hardware"/>
    <x v="2863"/>
    <d v="2015-02-05T19:44:01"/>
    <s v="technology/hardware"/>
  </r>
  <r>
    <n v="2864"/>
    <s v="Portal: Turbocharged WiFi"/>
    <s v="Crowds can slow WiFi to a crawl, but not Portal. Stream ultraHD videos without buffering and play Internet games without lagging."/>
    <n v="160000"/>
    <n v="791862"/>
    <x v="3"/>
    <x v="1"/>
    <x v="0"/>
    <x v="0"/>
    <x v="1"/>
    <b v="0"/>
    <x v="1"/>
    <s v="USD"/>
    <b v="1"/>
    <n v="1468019014"/>
    <n v="1462835014"/>
    <b v="1"/>
    <n v="4562"/>
    <b v="1"/>
    <n v="495"/>
    <n v="173.57781674704077"/>
    <x v="1"/>
    <s v="hardware"/>
    <x v="2864"/>
    <d v="2016-07-08T23:03:34"/>
    <s v="technology/hardware"/>
  </r>
  <r>
    <n v="2865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x v="0"/>
    <x v="0"/>
    <x v="1"/>
    <b v="0"/>
    <x v="1"/>
    <s v="USD"/>
    <b v="1"/>
    <n v="1364184539"/>
    <n v="1361250539"/>
    <b v="1"/>
    <n v="26457"/>
    <b v="1"/>
    <n v="7814"/>
    <n v="88.601680840609291"/>
    <x v="1"/>
    <s v="hardware"/>
    <x v="2865"/>
    <d v="2013-03-25T04:08:59"/>
    <s v="technology/hardware"/>
  </r>
  <r>
    <n v="2866"/>
    <s v="ExtraCore (Arduino Compatible)"/>
    <s v="ExtraCore is a 1&quot; x 1&quot; 22 I/O pin Arduino Compatible. It's 1.7 grams and 16mhz of tiny Arduino style coolness."/>
    <n v="7200"/>
    <n v="8136.01"/>
    <x v="3"/>
    <x v="1"/>
    <x v="0"/>
    <x v="0"/>
    <x v="1"/>
    <b v="0"/>
    <x v="1"/>
    <s v="USD"/>
    <b v="1"/>
    <n v="1315602163"/>
    <n v="1313010163"/>
    <b v="1"/>
    <n v="162"/>
    <b v="1"/>
    <n v="113"/>
    <n v="50.222283950617282"/>
    <x v="1"/>
    <s v="hardware"/>
    <x v="2866"/>
    <d v="2011-09-09T21:02:43"/>
    <s v="technology/hardware"/>
  </r>
  <r>
    <n v="2867"/>
    <s v="Hydra: a triple-output power supply for electronics projects"/>
    <s v="A smart, compact power supply designed to power anything, anywhere"/>
    <n v="10000"/>
    <n v="92154.22"/>
    <x v="3"/>
    <x v="1"/>
    <x v="0"/>
    <x v="0"/>
    <x v="1"/>
    <b v="0"/>
    <x v="1"/>
    <s v="USD"/>
    <b v="1"/>
    <n v="1362863299"/>
    <n v="1360271299"/>
    <b v="1"/>
    <n v="479"/>
    <b v="1"/>
    <n v="922"/>
    <n v="192.38876826722338"/>
    <x v="1"/>
    <s v="hardware"/>
    <x v="2867"/>
    <d v="2013-03-09T21:08:19"/>
    <s v="technology/hardware"/>
  </r>
  <r>
    <n v="2868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x v="0"/>
    <x v="0"/>
    <x v="1"/>
    <b v="0"/>
    <x v="1"/>
    <s v="USD"/>
    <b v="1"/>
    <n v="1332561600"/>
    <n v="1329873755"/>
    <b v="1"/>
    <n v="426"/>
    <b v="1"/>
    <n v="125"/>
    <n v="73.416901408450698"/>
    <x v="1"/>
    <s v="hardware"/>
    <x v="2868"/>
    <d v="2012-03-24T04:00:00"/>
    <s v="technology/hardware"/>
  </r>
  <r>
    <n v="2869"/>
    <s v="Scriba - the stylus reinvented"/>
    <s v="Scriba puts creative control back in your hands. Its flexible body and dynamic squeeze motion responding beautifully to your touch."/>
    <n v="65000"/>
    <n v="66458.23"/>
    <x v="3"/>
    <x v="1"/>
    <x v="0"/>
    <x v="0"/>
    <x v="1"/>
    <b v="0"/>
    <x v="15"/>
    <s v="EUR"/>
    <b v="0"/>
    <n v="1439455609"/>
    <n v="1436863609"/>
    <b v="1"/>
    <n v="450"/>
    <b v="1"/>
    <n v="102"/>
    <n v="147.68495555555555"/>
    <x v="1"/>
    <s v="hardware"/>
    <x v="2869"/>
    <d v="2015-08-13T08:46:49"/>
    <s v="technology/hardware"/>
  </r>
  <r>
    <n v="2870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x v="0"/>
    <x v="0"/>
    <x v="1"/>
    <b v="0"/>
    <x v="1"/>
    <s v="USD"/>
    <b v="1"/>
    <n v="1474563621"/>
    <n v="1471971621"/>
    <b v="1"/>
    <n v="1780"/>
    <b v="1"/>
    <n v="485"/>
    <n v="108.96848314606741"/>
    <x v="1"/>
    <s v="hardware"/>
    <x v="2870"/>
    <d v="2016-09-22T17:00:21"/>
    <s v="technology/hardware"/>
  </r>
  <r>
    <n v="2871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x v="0"/>
    <x v="0"/>
    <x v="1"/>
    <b v="0"/>
    <x v="1"/>
    <s v="USD"/>
    <b v="1"/>
    <n v="1400108640"/>
    <n v="1396923624"/>
    <b v="1"/>
    <n v="122"/>
    <b v="1"/>
    <n v="192"/>
    <n v="23.647540983606557"/>
    <x v="1"/>
    <s v="hardware"/>
    <x v="2871"/>
    <d v="2014-05-14T23:04:00"/>
    <s v="technology/hardware"/>
  </r>
  <r>
    <n v="2872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x v="0"/>
    <x v="0"/>
    <x v="1"/>
    <b v="0"/>
    <x v="1"/>
    <s v="USD"/>
    <b v="1"/>
    <n v="1411522897"/>
    <n v="1407634897"/>
    <b v="1"/>
    <n v="95"/>
    <b v="1"/>
    <n v="281"/>
    <n v="147.94736842105263"/>
    <x v="1"/>
    <s v="hardware"/>
    <x v="2872"/>
    <d v="2014-09-24T01:41:37"/>
    <s v="technology/hardware"/>
  </r>
  <r>
    <n v="2873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x v="0"/>
    <x v="0"/>
    <x v="1"/>
    <b v="0"/>
    <x v="1"/>
    <s v="USD"/>
    <b v="1"/>
    <n v="1465652372"/>
    <n v="1463060372"/>
    <b v="1"/>
    <n v="325"/>
    <b v="1"/>
    <n v="125"/>
    <n v="385.03692307692307"/>
    <x v="1"/>
    <s v="hardware"/>
    <x v="2873"/>
    <d v="2016-06-11T13:39:32"/>
    <s v="technology/hardware"/>
  </r>
  <r>
    <n v="2874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x v="0"/>
    <x v="0"/>
    <x v="1"/>
    <b v="0"/>
    <x v="1"/>
    <s v="USD"/>
    <b v="1"/>
    <n v="1434017153"/>
    <n v="1431425153"/>
    <b v="1"/>
    <n v="353"/>
    <b v="1"/>
    <n v="161"/>
    <n v="457.39093484419266"/>
    <x v="1"/>
    <s v="hardware"/>
    <x v="2874"/>
    <d v="2015-06-11T10:05:53"/>
    <s v="technology/hardware"/>
  </r>
  <r>
    <n v="2875"/>
    <s v="RA 3D printer controller by Elefu"/>
    <s v="RA - 3D Printer board. This board can control 3 extruders, bed heaters, Elefu control panel, 4 temp monitors, lighting and more."/>
    <n v="4000"/>
    <n v="23414"/>
    <x v="3"/>
    <x v="1"/>
    <x v="0"/>
    <x v="0"/>
    <x v="1"/>
    <b v="0"/>
    <x v="1"/>
    <s v="USD"/>
    <b v="1"/>
    <n v="1344826800"/>
    <n v="1341875544"/>
    <b v="1"/>
    <n v="105"/>
    <b v="1"/>
    <n v="585"/>
    <n v="222.99047619047619"/>
    <x v="1"/>
    <s v="hardware"/>
    <x v="2875"/>
    <d v="2012-08-13T03:00:00"/>
    <s v="technology/hardware"/>
  </r>
  <r>
    <n v="2876"/>
    <s v="BuddyGuard: Smart Home Security In One Device"/>
    <s v="A complete Home Security System in a single device: Flare protects you and your home all by itself. Secure, beautiful and affordable."/>
    <n v="80000"/>
    <n v="160920"/>
    <x v="3"/>
    <x v="1"/>
    <x v="0"/>
    <x v="0"/>
    <x v="1"/>
    <b v="0"/>
    <x v="11"/>
    <s v="EUR"/>
    <b v="0"/>
    <n v="1433996746"/>
    <n v="1431404746"/>
    <b v="1"/>
    <n v="729"/>
    <b v="1"/>
    <n v="201"/>
    <n v="220.74074074074073"/>
    <x v="1"/>
    <s v="hardware"/>
    <x v="2876"/>
    <d v="2015-06-11T04:25:46"/>
    <s v="technology/hardware"/>
  </r>
  <r>
    <n v="2877"/>
    <s v="MIDI Sprout - Biodata Sonification Device"/>
    <s v="MIDI Sprout enables plants to play synthesizers in real time."/>
    <n v="25000"/>
    <n v="33370.769999999997"/>
    <x v="3"/>
    <x v="1"/>
    <x v="0"/>
    <x v="0"/>
    <x v="1"/>
    <b v="0"/>
    <x v="1"/>
    <s v="USD"/>
    <b v="1"/>
    <n v="1398052740"/>
    <n v="1394127585"/>
    <b v="1"/>
    <n v="454"/>
    <b v="1"/>
    <n v="133"/>
    <n v="73.503898678414089"/>
    <x v="1"/>
    <s v="hardware"/>
    <x v="2877"/>
    <d v="2014-04-21T03:59:00"/>
    <s v="technology/hardware"/>
  </r>
  <r>
    <n v="2878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x v="0"/>
    <x v="0"/>
    <x v="1"/>
    <b v="0"/>
    <x v="1"/>
    <s v="USD"/>
    <b v="1"/>
    <n v="1427740319"/>
    <n v="1423855919"/>
    <b v="1"/>
    <n v="539"/>
    <b v="1"/>
    <n v="120"/>
    <n v="223.09647495361781"/>
    <x v="1"/>
    <s v="hardware"/>
    <x v="2878"/>
    <d v="2015-03-30T18:31:59"/>
    <s v="technology/hardware"/>
  </r>
  <r>
    <n v="2879"/>
    <s v="Building the Open Source Bussard Fusion Reactor "/>
    <s v="Building an open source Bussard fusion reactor, aka the Polywell."/>
    <n v="3000"/>
    <n v="3785"/>
    <x v="3"/>
    <x v="1"/>
    <x v="0"/>
    <x v="0"/>
    <x v="1"/>
    <b v="0"/>
    <x v="1"/>
    <s v="USD"/>
    <b v="1"/>
    <n v="1268690100"/>
    <n v="1265493806"/>
    <b v="1"/>
    <n v="79"/>
    <b v="1"/>
    <n v="126"/>
    <n v="47.911392405063289"/>
    <x v="1"/>
    <s v="hardware"/>
    <x v="2879"/>
    <d v="2010-03-15T21:55:00"/>
    <s v="technology/hardware"/>
  </r>
  <r>
    <n v="2880"/>
    <s v="Lumin8 Pro"/>
    <s v="Lumin8 Pro is a fun and easy to use light controller that makes light dance to your favorite music."/>
    <n v="2500"/>
    <n v="9030"/>
    <x v="3"/>
    <x v="1"/>
    <x v="0"/>
    <x v="0"/>
    <x v="1"/>
    <b v="0"/>
    <x v="1"/>
    <s v="USD"/>
    <b v="1"/>
    <n v="1409099481"/>
    <n v="1406507481"/>
    <b v="1"/>
    <n v="94"/>
    <b v="1"/>
    <n v="361"/>
    <n v="96.063829787234042"/>
    <x v="1"/>
    <s v="hardware"/>
    <x v="2880"/>
    <d v="2014-08-27T00:31:21"/>
    <s v="technology/hardware"/>
  </r>
  <r>
    <n v="2881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x v="0"/>
    <x v="0"/>
    <x v="1"/>
    <b v="0"/>
    <x v="3"/>
    <s v="GBP"/>
    <b v="0"/>
    <n v="1354233296"/>
    <n v="1351641296"/>
    <b v="1"/>
    <n v="625"/>
    <b v="1"/>
    <n v="226"/>
    <n v="118.6144"/>
    <x v="1"/>
    <s v="hardware"/>
    <x v="2881"/>
    <d v="2012-11-29T23:54:56"/>
    <s v="technology/hardware"/>
  </r>
  <r>
    <n v="2882"/>
    <s v="Linkio: the $100 Smart Home Devices Solution"/>
    <s v="With Linkio you can use your smartphone to control every electronic you own- for only $100!"/>
    <n v="50000"/>
    <n v="60175"/>
    <x v="3"/>
    <x v="1"/>
    <x v="0"/>
    <x v="0"/>
    <x v="1"/>
    <b v="0"/>
    <x v="6"/>
    <s v="EUR"/>
    <b v="0"/>
    <n v="1420765200"/>
    <n v="1417506853"/>
    <b v="1"/>
    <n v="508"/>
    <b v="1"/>
    <n v="120"/>
    <n v="118.45472440944881"/>
    <x v="1"/>
    <s v="hardware"/>
    <x v="2882"/>
    <d v="2015-01-09T01:00:00"/>
    <s v="technology/hardware"/>
  </r>
  <r>
    <n v="2883"/>
    <s v="PocketLab Voyager | Explore Science in Your World"/>
    <s v="PocketLab Voyager and PocketLab Weather are rugged science labs that you can take anywhere to explore the world around you."/>
    <n v="25000"/>
    <n v="76047"/>
    <x v="3"/>
    <x v="1"/>
    <x v="0"/>
    <x v="0"/>
    <x v="1"/>
    <b v="0"/>
    <x v="1"/>
    <s v="USD"/>
    <b v="1"/>
    <n v="1481778000"/>
    <n v="1479216874"/>
    <b v="1"/>
    <n v="531"/>
    <b v="1"/>
    <n v="304"/>
    <n v="143.21468926553672"/>
    <x v="1"/>
    <s v="hardware"/>
    <x v="2883"/>
    <d v="2016-12-15T05:00:00"/>
    <s v="technology/hardware"/>
  </r>
  <r>
    <n v="2884"/>
    <s v="BrewNanny Home Brew Monitor"/>
    <s v="BrewNannyâ„¢ accurately measures the health and progress of your home brew and alerts you to problems immediately, wherever you are."/>
    <n v="25000"/>
    <n v="44669"/>
    <x v="3"/>
    <x v="1"/>
    <x v="0"/>
    <x v="0"/>
    <x v="1"/>
    <b v="0"/>
    <x v="1"/>
    <s v="USD"/>
    <b v="1"/>
    <n v="1398477518"/>
    <n v="1395885518"/>
    <b v="1"/>
    <n v="158"/>
    <b v="1"/>
    <n v="179"/>
    <n v="282.71518987341773"/>
    <x v="1"/>
    <s v="hardware"/>
    <x v="2884"/>
    <d v="2014-04-26T01:58:38"/>
    <s v="technology/hardware"/>
  </r>
  <r>
    <n v="2885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x v="0"/>
    <x v="0"/>
    <x v="1"/>
    <b v="0"/>
    <x v="1"/>
    <s v="USD"/>
    <b v="1"/>
    <n v="1430981880"/>
    <n v="1426216033"/>
    <b v="1"/>
    <n v="508"/>
    <b v="1"/>
    <n v="387"/>
    <n v="593.93620078740162"/>
    <x v="1"/>
    <s v="hardware"/>
    <x v="2885"/>
    <d v="2015-05-07T06:58:00"/>
    <s v="technology/hardware"/>
  </r>
  <r>
    <n v="2886"/>
    <s v="OpenBCI: Biosensing for Everybody"/>
    <s v="Announcing the GANGLION and the ULTRACORTEXâ€”a $99 biodata acquisition device and a 3D-printed, brain-sensing headset."/>
    <n v="80000"/>
    <n v="168829.14"/>
    <x v="3"/>
    <x v="1"/>
    <x v="0"/>
    <x v="0"/>
    <x v="1"/>
    <b v="0"/>
    <x v="1"/>
    <s v="USD"/>
    <b v="1"/>
    <n v="1450486800"/>
    <n v="1446562807"/>
    <b v="1"/>
    <n v="644"/>
    <b v="1"/>
    <n v="211"/>
    <n v="262.15704968944101"/>
    <x v="1"/>
    <s v="hardware"/>
    <x v="2886"/>
    <d v="2015-12-19T01:00:00"/>
    <s v="technology/hardware"/>
  </r>
  <r>
    <n v="2887"/>
    <s v="L.E.D Portable Charger"/>
    <s v="A high-capacity portable charger with LED lights keeps your iPhone, iPad, smartphones, tablets and other devices juiced up on-the-go."/>
    <n v="30000"/>
    <n v="39500.5"/>
    <x v="3"/>
    <x v="1"/>
    <x v="0"/>
    <x v="0"/>
    <x v="1"/>
    <b v="0"/>
    <x v="1"/>
    <s v="USD"/>
    <b v="1"/>
    <n v="1399668319"/>
    <n v="1397076319"/>
    <b v="1"/>
    <n v="848"/>
    <b v="1"/>
    <n v="132"/>
    <n v="46.580778301886795"/>
    <x v="1"/>
    <s v="hardware"/>
    <x v="2887"/>
    <d v="2014-05-09T20:45:19"/>
    <s v="technology/hardware"/>
  </r>
  <r>
    <n v="2888"/>
    <s v="Pedal Power -- Human Scale Energy For Everyday Tasks"/>
    <s v="With an efficiency of 97%, bicycle technology is nearly perfect. So why do we use it only for transportation?"/>
    <n v="10000"/>
    <n v="30047.64"/>
    <x v="3"/>
    <x v="1"/>
    <x v="0"/>
    <x v="0"/>
    <x v="1"/>
    <b v="0"/>
    <x v="1"/>
    <s v="USD"/>
    <b v="1"/>
    <n v="1388383353"/>
    <n v="1383195753"/>
    <b v="1"/>
    <n v="429"/>
    <b v="1"/>
    <n v="300"/>
    <n v="70.041118881118877"/>
    <x v="1"/>
    <s v="hardware"/>
    <x v="2888"/>
    <d v="2013-12-30T06:02:33"/>
    <s v="technology/hardware"/>
  </r>
  <r>
    <n v="2889"/>
    <s v="OWL Programmable Effects Pedal"/>
    <s v="The OWL is an open source, open hardware, reprogrammable effects pedal designed for musicians, coders, and hackers."/>
    <n v="8000"/>
    <n v="33641"/>
    <x v="3"/>
    <x v="1"/>
    <x v="0"/>
    <x v="0"/>
    <x v="1"/>
    <b v="0"/>
    <x v="3"/>
    <s v="GBP"/>
    <b v="0"/>
    <n v="1372701600"/>
    <n v="1369895421"/>
    <b v="1"/>
    <n v="204"/>
    <b v="1"/>
    <n v="421"/>
    <n v="164.90686274509804"/>
    <x v="1"/>
    <s v="hardware"/>
    <x v="2889"/>
    <d v="2013-07-01T18:00:00"/>
    <s v="technology/hardware"/>
  </r>
  <r>
    <n v="2890"/>
    <s v="ODIN2: Smart Projector for movies, video calls, and apps"/>
    <s v="Open up your digital worlds with the most sophisticated, intuitive android smart projector."/>
    <n v="125000"/>
    <n v="170271"/>
    <x v="3"/>
    <x v="1"/>
    <x v="0"/>
    <x v="0"/>
    <x v="1"/>
    <b v="0"/>
    <x v="1"/>
    <s v="USD"/>
    <b v="1"/>
    <n v="1480568340"/>
    <n v="1477996325"/>
    <b v="1"/>
    <n v="379"/>
    <b v="1"/>
    <n v="136"/>
    <n v="449.26385224274406"/>
    <x v="1"/>
    <s v="hardware"/>
    <x v="2890"/>
    <d v="2016-12-01T04:59:00"/>
    <s v="technology/hardware"/>
  </r>
  <r>
    <n v="2891"/>
    <s v="Programmable Capacitor"/>
    <s v="4.29 Billion+ Capacitor Combinations._x000a_No Coding Required."/>
    <n v="3000"/>
    <n v="7445.14"/>
    <x v="3"/>
    <x v="1"/>
    <x v="0"/>
    <x v="0"/>
    <x v="1"/>
    <b v="0"/>
    <x v="1"/>
    <s v="USD"/>
    <b v="1"/>
    <n v="1384557303"/>
    <n v="1383257703"/>
    <b v="1"/>
    <n v="271"/>
    <b v="1"/>
    <n v="248"/>
    <n v="27.472841328413285"/>
    <x v="1"/>
    <s v="hardware"/>
    <x v="2891"/>
    <d v="2013-11-15T23:15:03"/>
    <s v="technology/hardware"/>
  </r>
  <r>
    <n v="2892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x v="0"/>
    <x v="0"/>
    <x v="1"/>
    <b v="0"/>
    <x v="1"/>
    <s v="USD"/>
    <b v="1"/>
    <n v="1478785027"/>
    <n v="1476189427"/>
    <b v="0"/>
    <n v="120"/>
    <b v="1"/>
    <n v="182"/>
    <n v="143.97499999999999"/>
    <x v="1"/>
    <s v="hardware"/>
    <x v="2892"/>
    <d v="2016-11-10T13:37:07"/>
    <s v="technology/hardware"/>
  </r>
  <r>
    <n v="2893"/>
    <s v="SoundBrake- Headphone gadget alerts you to outside sounds"/>
    <s v="The SoundBrake headphone attachment can be used with any audio player to alert you to important outside sounds."/>
    <n v="10000"/>
    <n v="12353"/>
    <x v="3"/>
    <x v="1"/>
    <x v="0"/>
    <x v="0"/>
    <x v="1"/>
    <b v="0"/>
    <x v="1"/>
    <s v="USD"/>
    <b v="1"/>
    <n v="1453481974"/>
    <n v="1448297974"/>
    <b v="0"/>
    <n v="140"/>
    <b v="1"/>
    <n v="124"/>
    <n v="88.23571428571428"/>
    <x v="1"/>
    <s v="hardware"/>
    <x v="2893"/>
    <d v="2016-01-22T16:59:34"/>
    <s v="technology/hardware"/>
  </r>
  <r>
    <n v="2894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x v="0"/>
    <x v="0"/>
    <x v="1"/>
    <b v="0"/>
    <x v="1"/>
    <s v="USD"/>
    <b v="1"/>
    <n v="1481432340"/>
    <n v="1476764077"/>
    <b v="0"/>
    <n v="193"/>
    <b v="1"/>
    <n v="506"/>
    <n v="36.326424870466319"/>
    <x v="1"/>
    <s v="hardware"/>
    <x v="2894"/>
    <d v="2016-12-11T04:59:00"/>
    <s v="technology/hardware"/>
  </r>
  <r>
    <n v="2895"/>
    <s v="PiSoC: Learn to Create"/>
    <s v="The PiSoC is an open source development platform which gives each person a unique opportunity to create, regardless of skill level."/>
    <n v="15000"/>
    <n v="16232"/>
    <x v="3"/>
    <x v="1"/>
    <x v="0"/>
    <x v="0"/>
    <x v="1"/>
    <b v="0"/>
    <x v="1"/>
    <s v="USD"/>
    <b v="1"/>
    <n v="1434212714"/>
    <n v="1431620714"/>
    <b v="0"/>
    <n v="180"/>
    <b v="1"/>
    <n v="108"/>
    <n v="90.177777777777777"/>
    <x v="1"/>
    <s v="hardware"/>
    <x v="2895"/>
    <d v="2015-06-13T16:25:14"/>
    <s v="technology/hardware"/>
  </r>
  <r>
    <n v="2896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x v="0"/>
    <x v="0"/>
    <x v="1"/>
    <b v="0"/>
    <x v="1"/>
    <s v="USD"/>
    <b v="1"/>
    <n v="1341799647"/>
    <n v="1339207647"/>
    <b v="0"/>
    <n v="263"/>
    <b v="1"/>
    <n v="819"/>
    <n v="152.62361216730039"/>
    <x v="1"/>
    <s v="hardware"/>
    <x v="2896"/>
    <d v="2012-07-09T02:07:27"/>
    <s v="technology/hardware"/>
  </r>
  <r>
    <n v="2897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x v="0"/>
    <x v="0"/>
    <x v="1"/>
    <b v="0"/>
    <x v="1"/>
    <s v="USD"/>
    <b v="1"/>
    <n v="1369282044"/>
    <n v="1366690044"/>
    <b v="0"/>
    <n v="217"/>
    <b v="1"/>
    <n v="121"/>
    <n v="55.806451612903224"/>
    <x v="1"/>
    <s v="hardware"/>
    <x v="2897"/>
    <d v="2013-05-23T04:07:24"/>
    <s v="technology/hardware"/>
  </r>
  <r>
    <n v="2898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1"/>
    <x v="0"/>
    <x v="0"/>
    <x v="1"/>
    <b v="0"/>
    <x v="5"/>
    <s v="AUD"/>
    <b v="1"/>
    <n v="1429228800"/>
    <n v="1426714870"/>
    <b v="0"/>
    <n v="443"/>
    <b v="1"/>
    <n v="103"/>
    <n v="227.85327313769753"/>
    <x v="1"/>
    <s v="hardware"/>
    <x v="2898"/>
    <d v="2015-04-17T00:00:00"/>
    <s v="technology/hardware"/>
  </r>
  <r>
    <n v="2899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x v="0"/>
    <x v="0"/>
    <x v="1"/>
    <b v="0"/>
    <x v="1"/>
    <s v="USD"/>
    <b v="1"/>
    <n v="1369323491"/>
    <n v="1366731491"/>
    <b v="0"/>
    <n v="1373"/>
    <b v="1"/>
    <n v="148"/>
    <n v="91.82989803350327"/>
    <x v="1"/>
    <s v="hardware"/>
    <x v="2899"/>
    <d v="2013-05-23T15:38:11"/>
    <s v="technology/hardware"/>
  </r>
  <r>
    <n v="2900"/>
    <s v="LOCK8 - the World's First Smart Bike Lock"/>
    <s v="Keyless. Alarm secured. GPS tracking."/>
    <n v="50000"/>
    <n v="60095.35"/>
    <x v="3"/>
    <x v="1"/>
    <x v="0"/>
    <x v="0"/>
    <x v="1"/>
    <b v="0"/>
    <x v="3"/>
    <s v="GBP"/>
    <b v="0"/>
    <n v="1386025140"/>
    <n v="1382963963"/>
    <b v="0"/>
    <n v="742"/>
    <b v="1"/>
    <n v="120"/>
    <n v="80.991037735849048"/>
    <x v="1"/>
    <s v="hardware"/>
    <x v="2900"/>
    <d v="2013-12-02T22:59:00"/>
    <s v="technology/hardware"/>
  </r>
  <r>
    <n v="2901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x v="0"/>
    <x v="0"/>
    <x v="1"/>
    <b v="0"/>
    <x v="1"/>
    <s v="USD"/>
    <b v="1"/>
    <n v="1433036578"/>
    <n v="1429580578"/>
    <b v="0"/>
    <n v="170"/>
    <b v="1"/>
    <n v="473"/>
    <n v="278.39411764705881"/>
    <x v="1"/>
    <s v="hardware"/>
    <x v="2901"/>
    <d v="2015-05-31T01:42:58"/>
    <s v="technology/hardware"/>
  </r>
  <r>
    <n v="2902"/>
    <s v="YOYO WARRIOR - A premium yoyo for any budget"/>
    <s v="A collaborative effort between three generations who set out to provide a premium, top-quality yoyo at an affordable price."/>
    <n v="8000"/>
    <n v="10429"/>
    <x v="3"/>
    <x v="1"/>
    <x v="0"/>
    <x v="0"/>
    <x v="1"/>
    <b v="0"/>
    <x v="1"/>
    <s v="USD"/>
    <b v="1"/>
    <n v="1388017937"/>
    <n v="1385425937"/>
    <b v="0"/>
    <n v="242"/>
    <b v="1"/>
    <n v="130"/>
    <n v="43.095041322314053"/>
    <x v="1"/>
    <s v="hardware"/>
    <x v="2902"/>
    <d v="2013-12-26T00:32:17"/>
    <s v="technology/hardware"/>
  </r>
  <r>
    <n v="2903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x v="0"/>
    <x v="0"/>
    <x v="1"/>
    <b v="0"/>
    <x v="1"/>
    <s v="USD"/>
    <b v="1"/>
    <n v="1455933653"/>
    <n v="1452045653"/>
    <b v="0"/>
    <n v="541"/>
    <b v="1"/>
    <n v="353"/>
    <n v="326.29205175600737"/>
    <x v="1"/>
    <s v="hardware"/>
    <x v="2903"/>
    <d v="2016-02-20T02:00:53"/>
    <s v="technology/hardware"/>
  </r>
  <r>
    <n v="2904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x v="0"/>
    <x v="0"/>
    <x v="1"/>
    <b v="0"/>
    <x v="1"/>
    <s v="USD"/>
    <b v="1"/>
    <n v="1448466551"/>
    <n v="1445870951"/>
    <b v="0"/>
    <n v="121"/>
    <b v="1"/>
    <n v="101"/>
    <n v="41.743801652892564"/>
    <x v="1"/>
    <s v="hardware"/>
    <x v="2904"/>
    <d v="2015-11-25T15:49:11"/>
    <s v="technology/hardware"/>
  </r>
  <r>
    <n v="2905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x v="0"/>
    <x v="0"/>
    <x v="1"/>
    <b v="0"/>
    <x v="3"/>
    <s v="GBP"/>
    <b v="0"/>
    <n v="1399033810"/>
    <n v="1396441810"/>
    <b v="0"/>
    <n v="621"/>
    <b v="1"/>
    <n v="114"/>
    <n v="64.020933977455712"/>
    <x v="1"/>
    <s v="hardware"/>
    <x v="2905"/>
    <d v="2014-05-02T12:30:10"/>
    <s v="technology/hardware"/>
  </r>
  <r>
    <n v="2906"/>
    <s v="The I2C and SPI Education System"/>
    <s v="An Arduino compatible shield matched with a web based tutorial system to teach you how to talk with I2C and SPI components."/>
    <n v="6000"/>
    <n v="10045"/>
    <x v="3"/>
    <x v="1"/>
    <x v="0"/>
    <x v="0"/>
    <x v="1"/>
    <b v="0"/>
    <x v="1"/>
    <s v="USD"/>
    <b v="1"/>
    <n v="1417579200"/>
    <n v="1415031043"/>
    <b v="0"/>
    <n v="101"/>
    <b v="1"/>
    <n v="167"/>
    <n v="99.455445544554451"/>
    <x v="1"/>
    <s v="hardware"/>
    <x v="2906"/>
    <d v="2014-12-03T04:00:00"/>
    <s v="technology/hardware"/>
  </r>
  <r>
    <n v="2907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x v="0"/>
    <x v="0"/>
    <x v="1"/>
    <b v="0"/>
    <x v="1"/>
    <s v="USD"/>
    <b v="1"/>
    <n v="1366222542"/>
    <n v="1363630542"/>
    <b v="0"/>
    <n v="554"/>
    <b v="1"/>
    <n v="153"/>
    <n v="138.49458483754512"/>
    <x v="1"/>
    <s v="hardware"/>
    <x v="2907"/>
    <d v="2013-04-17T18:15:42"/>
    <s v="technology/hardware"/>
  </r>
  <r>
    <n v="2908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x v="0"/>
    <x v="0"/>
    <x v="1"/>
    <b v="0"/>
    <x v="3"/>
    <s v="GBP"/>
    <b v="0"/>
    <n v="1456487532"/>
    <n v="1453895532"/>
    <b v="0"/>
    <n v="666"/>
    <b v="1"/>
    <n v="202"/>
    <n v="45.547792792792798"/>
    <x v="1"/>
    <s v="hardware"/>
    <x v="2908"/>
    <d v="2016-02-26T11:52:12"/>
    <s v="technology/hardware"/>
  </r>
  <r>
    <n v="2909"/>
    <s v="Raspberry Pi Debug Clip"/>
    <s v="Making using the serial terminal on the Raspberry Pi as easy as Pi!"/>
    <n v="2560"/>
    <n v="4308"/>
    <x v="3"/>
    <x v="1"/>
    <x v="0"/>
    <x v="0"/>
    <x v="1"/>
    <b v="0"/>
    <x v="3"/>
    <s v="GBP"/>
    <b v="0"/>
    <n v="1425326400"/>
    <n v="1421916830"/>
    <b v="0"/>
    <n v="410"/>
    <b v="1"/>
    <n v="168"/>
    <n v="10.507317073170732"/>
    <x v="1"/>
    <s v="hardware"/>
    <x v="2909"/>
    <d v="2015-03-02T20:00:00"/>
    <s v="technology/hardware"/>
  </r>
  <r>
    <n v="2910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x v="0"/>
    <x v="0"/>
    <x v="1"/>
    <b v="0"/>
    <x v="1"/>
    <s v="USD"/>
    <b v="1"/>
    <n v="1454277540"/>
    <n v="1450880854"/>
    <b v="0"/>
    <n v="375"/>
    <b v="1"/>
    <n v="143"/>
    <n v="114.76533333333333"/>
    <x v="1"/>
    <s v="hardware"/>
    <x v="2910"/>
    <d v="2016-01-31T21:59:00"/>
    <s v="technology/hardware"/>
  </r>
  <r>
    <n v="2911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x v="0"/>
    <x v="0"/>
    <x v="1"/>
    <b v="0"/>
    <x v="1"/>
    <s v="USD"/>
    <b v="1"/>
    <n v="1406129150"/>
    <n v="1400945150"/>
    <b v="0"/>
    <n v="1364"/>
    <b v="1"/>
    <n v="196"/>
    <n v="35.997067448680355"/>
    <x v="1"/>
    <s v="hardware"/>
    <x v="2911"/>
    <d v="2014-07-23T15:25:50"/>
    <s v="technology/hardware"/>
  </r>
  <r>
    <n v="2912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x v="0"/>
    <x v="0"/>
    <x v="1"/>
    <b v="0"/>
    <x v="1"/>
    <s v="USD"/>
    <b v="1"/>
    <n v="1483208454"/>
    <n v="1480616454"/>
    <b v="0"/>
    <n v="35"/>
    <b v="1"/>
    <n v="108"/>
    <n v="154.17142857142858"/>
    <x v="1"/>
    <s v="hardware"/>
    <x v="2912"/>
    <d v="2016-12-31T18:20:54"/>
    <s v="technology/hardware"/>
  </r>
  <r>
    <n v="2913"/>
    <s v="Rho Board"/>
    <s v="4K HEVC Android TV Media Player with optional DIY electronics, ideal for app development, home control, software developement, learning"/>
    <n v="100000"/>
    <n v="114977"/>
    <x v="3"/>
    <x v="1"/>
    <x v="0"/>
    <x v="0"/>
    <x v="1"/>
    <b v="0"/>
    <x v="4"/>
    <s v="DKK"/>
    <b v="1"/>
    <n v="1458807098"/>
    <n v="1456218698"/>
    <b v="0"/>
    <n v="203"/>
    <b v="1"/>
    <n v="115"/>
    <n v="566.38916256157631"/>
    <x v="1"/>
    <s v="hardware"/>
    <x v="2913"/>
    <d v="2016-03-24T08:11:38"/>
    <s v="technology/hardware"/>
  </r>
  <r>
    <n v="2914"/>
    <s v="Up to 4 axis Beaglebone black based CNC control"/>
    <s v="Build a professional grade Linux CNC control with Beaglebone black and our CNC cape."/>
    <n v="4000"/>
    <n v="5922"/>
    <x v="3"/>
    <x v="1"/>
    <x v="0"/>
    <x v="0"/>
    <x v="1"/>
    <b v="0"/>
    <x v="11"/>
    <s v="EUR"/>
    <b v="0"/>
    <n v="1463333701"/>
    <n v="1460482501"/>
    <b v="0"/>
    <n v="49"/>
    <b v="1"/>
    <n v="148"/>
    <n v="120.85714285714286"/>
    <x v="1"/>
    <s v="hardware"/>
    <x v="2914"/>
    <d v="2016-05-15T17:35:01"/>
    <s v="technology/hardware"/>
  </r>
  <r>
    <n v="2915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x v="0"/>
    <x v="0"/>
    <x v="1"/>
    <b v="0"/>
    <x v="1"/>
    <s v="USD"/>
    <b v="1"/>
    <n v="1370001600"/>
    <n v="1366879523"/>
    <b v="0"/>
    <n v="5812"/>
    <b v="1"/>
    <n v="191"/>
    <n v="86.163845492085343"/>
    <x v="1"/>
    <s v="hardware"/>
    <x v="2915"/>
    <d v="2013-05-31T12:00:00"/>
    <s v="technology/hardware"/>
  </r>
  <r>
    <n v="2916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x v="0"/>
    <x v="0"/>
    <x v="1"/>
    <b v="0"/>
    <x v="3"/>
    <s v="GBP"/>
    <b v="0"/>
    <n v="1387958429"/>
    <n v="1385366429"/>
    <b v="0"/>
    <n v="1556"/>
    <b v="1"/>
    <n v="199"/>
    <n v="51.212114395886893"/>
    <x v="1"/>
    <s v="hardware"/>
    <x v="2916"/>
    <d v="2013-12-25T08:00:29"/>
    <s v="technology/hardware"/>
  </r>
  <r>
    <n v="2917"/>
    <s v="Garage Beacon - Turn your phone into a garage door remote"/>
    <s v="Automatically opens your garage door when you come home. Open, close, and monitor your garage door from your phone."/>
    <n v="2000"/>
    <n v="4372"/>
    <x v="3"/>
    <x v="1"/>
    <x v="0"/>
    <x v="0"/>
    <x v="1"/>
    <b v="0"/>
    <x v="1"/>
    <s v="USD"/>
    <b v="1"/>
    <n v="1408818683"/>
    <n v="1406226683"/>
    <b v="0"/>
    <n v="65"/>
    <b v="1"/>
    <n v="219"/>
    <n v="67.261538461538464"/>
    <x v="1"/>
    <s v="hardware"/>
    <x v="2917"/>
    <d v="2014-08-23T18:31:23"/>
    <s v="technology/hardware"/>
  </r>
  <r>
    <n v="2918"/>
    <s v="Luminite (LED lighting)"/>
    <s v="The next generation of premium quality LED lighting. Extreme power efficiency in a small package."/>
    <n v="495"/>
    <n v="628"/>
    <x v="3"/>
    <x v="1"/>
    <x v="0"/>
    <x v="0"/>
    <x v="1"/>
    <b v="0"/>
    <x v="3"/>
    <s v="GBP"/>
    <b v="0"/>
    <n v="1432499376"/>
    <n v="1429648176"/>
    <b v="0"/>
    <n v="10"/>
    <b v="1"/>
    <n v="127"/>
    <n v="62.8"/>
    <x v="1"/>
    <s v="hardware"/>
    <x v="2918"/>
    <d v="2015-05-24T20:29:36"/>
    <s v="technology/hardware"/>
  </r>
  <r>
    <n v="2919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x v="0"/>
    <x v="0"/>
    <x v="1"/>
    <b v="0"/>
    <x v="1"/>
    <s v="USD"/>
    <b v="1"/>
    <n v="1476994315"/>
    <n v="1474402315"/>
    <b v="0"/>
    <n v="76"/>
    <b v="1"/>
    <n v="105"/>
    <n v="346.13118421052633"/>
    <x v="1"/>
    <s v="hardware"/>
    <x v="2919"/>
    <d v="2016-10-20T20:11:55"/>
    <s v="technology/hardware"/>
  </r>
  <r>
    <n v="2920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x v="0"/>
    <x v="0"/>
    <x v="1"/>
    <b v="0"/>
    <x v="1"/>
    <s v="USD"/>
    <b v="1"/>
    <n v="1451776791"/>
    <n v="1449098391"/>
    <b v="0"/>
    <n v="263"/>
    <b v="1"/>
    <n v="128"/>
    <n v="244.11912547528519"/>
    <x v="1"/>
    <s v="hardware"/>
    <x v="2920"/>
    <d v="2016-01-02T23:19:51"/>
    <s v="technology/hardware"/>
  </r>
  <r>
    <n v="2921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1"/>
    <x v="0"/>
    <x v="0"/>
    <x v="1"/>
    <b v="0"/>
    <x v="11"/>
    <s v="EUR"/>
    <b v="0"/>
    <n v="1467128723"/>
    <n v="1464536723"/>
    <b v="0"/>
    <n v="1530"/>
    <b v="1"/>
    <n v="317"/>
    <n v="259.25424836601309"/>
    <x v="1"/>
    <s v="hardware"/>
    <x v="2921"/>
    <d v="2016-06-28T15:45:23"/>
    <s v="technology/hardware"/>
  </r>
  <r>
    <n v="2922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x v="0"/>
    <x v="0"/>
    <x v="1"/>
    <b v="0"/>
    <x v="1"/>
    <s v="USD"/>
    <b v="1"/>
    <n v="1475390484"/>
    <n v="1471502484"/>
    <b v="0"/>
    <n v="278"/>
    <b v="1"/>
    <n v="281"/>
    <n v="201.96402877697841"/>
    <x v="1"/>
    <s v="hardware"/>
    <x v="2922"/>
    <d v="2016-10-02T06:41:24"/>
    <s v="technology/hardware"/>
  </r>
  <r>
    <n v="2923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x v="0"/>
    <x v="0"/>
    <x v="1"/>
    <b v="0"/>
    <x v="1"/>
    <s v="USD"/>
    <b v="1"/>
    <n v="1462629432"/>
    <n v="1460037432"/>
    <b v="0"/>
    <n v="350"/>
    <b v="1"/>
    <n v="111"/>
    <n v="226.20857142857142"/>
    <x v="1"/>
    <s v="hardware"/>
    <x v="2923"/>
    <d v="2016-05-07T13:57:12"/>
    <s v="technology/hardware"/>
  </r>
  <r>
    <n v="2924"/>
    <s v="abode - The Future of Home Security."/>
    <s v="abode is a home security and automation company that offers a self-installed, professional-grade solution with no contracts."/>
    <n v="100000"/>
    <n v="152604.29999999999"/>
    <x v="3"/>
    <x v="1"/>
    <x v="0"/>
    <x v="0"/>
    <x v="1"/>
    <b v="0"/>
    <x v="1"/>
    <s v="USD"/>
    <b v="1"/>
    <n v="1431100918"/>
    <n v="1427212918"/>
    <b v="0"/>
    <n v="470"/>
    <b v="1"/>
    <n v="153"/>
    <n v="324.69"/>
    <x v="1"/>
    <s v="hardware"/>
    <x v="2924"/>
    <d v="2015-05-08T16:01:58"/>
    <s v="technology/hardware"/>
  </r>
  <r>
    <n v="2925"/>
    <s v="Advanced Simulation Products - PC Gaming Controllers"/>
    <s v="Creating PC gaming controllers to bring your gaming experience to a new level."/>
    <n v="600"/>
    <n v="615"/>
    <x v="3"/>
    <x v="1"/>
    <x v="0"/>
    <x v="0"/>
    <x v="1"/>
    <b v="0"/>
    <x v="1"/>
    <s v="USD"/>
    <b v="1"/>
    <n v="1462564182"/>
    <n v="1459972182"/>
    <b v="0"/>
    <n v="3"/>
    <b v="1"/>
    <n v="103"/>
    <n v="205"/>
    <x v="1"/>
    <s v="hardware"/>
    <x v="2925"/>
    <d v="2016-05-06T19:49:42"/>
    <s v="technology/hardware"/>
  </r>
  <r>
    <n v="2926"/>
    <s v="The Practical Meter: Know your power!"/>
    <s v="The Practical Meter helps you charge your phone faster by solving a problem millions of people experience."/>
    <n v="9999"/>
    <n v="167820.6"/>
    <x v="3"/>
    <x v="1"/>
    <x v="0"/>
    <x v="0"/>
    <x v="1"/>
    <b v="0"/>
    <x v="1"/>
    <s v="USD"/>
    <b v="1"/>
    <n v="1374769288"/>
    <n v="1372177288"/>
    <b v="0"/>
    <n v="8200"/>
    <b v="1"/>
    <n v="1678"/>
    <n v="20.465926829268295"/>
    <x v="1"/>
    <s v="hardware"/>
    <x v="2926"/>
    <d v="2013-07-25T16:21:28"/>
    <s v="technology/hardware"/>
  </r>
  <r>
    <n v="2927"/>
    <s v="Earin - The Worlds Smallest Wireless Earbuds"/>
    <s v="Wireless earbuds filled with sound, yet so small they are almost invisible!"/>
    <n v="179000"/>
    <n v="972594.99"/>
    <x v="3"/>
    <x v="1"/>
    <x v="0"/>
    <x v="0"/>
    <x v="1"/>
    <b v="0"/>
    <x v="3"/>
    <s v="GBP"/>
    <b v="0"/>
    <n v="1406149689"/>
    <n v="1402693689"/>
    <b v="0"/>
    <n v="8359"/>
    <b v="1"/>
    <n v="543"/>
    <n v="116.35303146309367"/>
    <x v="1"/>
    <s v="hardware"/>
    <x v="2927"/>
    <d v="2014-07-23T21:08:09"/>
    <s v="technology/hardware"/>
  </r>
  <r>
    <n v="2928"/>
    <s v="4SeTVâ„¢ - Watch 4 TV Channels on Any Screen At Once"/>
    <s v="A Whole New Way to Get TV: Watch four live TV channels at once on your tablet, smartphone, or big screen TV!"/>
    <n v="50000"/>
    <n v="57754"/>
    <x v="3"/>
    <x v="1"/>
    <x v="0"/>
    <x v="0"/>
    <x v="1"/>
    <b v="0"/>
    <x v="1"/>
    <s v="USD"/>
    <b v="1"/>
    <n v="1433538000"/>
    <n v="1428541276"/>
    <b v="0"/>
    <n v="188"/>
    <b v="1"/>
    <n v="116"/>
    <n v="307.20212765957444"/>
    <x v="1"/>
    <s v="hardware"/>
    <x v="2928"/>
    <d v="2015-06-05T21:00:00"/>
    <s v="technology/hardware"/>
  </r>
  <r>
    <n v="2929"/>
    <s v="Hoterway - Hot shower from the first second"/>
    <s v="With hoterway you won't wait anymore for hot water in the beginning of your shower. Save Water, Energy, Time and Money."/>
    <n v="20000"/>
    <n v="26241"/>
    <x v="3"/>
    <x v="1"/>
    <x v="0"/>
    <x v="0"/>
    <x v="1"/>
    <b v="0"/>
    <x v="14"/>
    <s v="EUR"/>
    <b v="0"/>
    <n v="1482085857"/>
    <n v="1479493857"/>
    <b v="0"/>
    <n v="48"/>
    <b v="1"/>
    <n v="131"/>
    <n v="546.6875"/>
    <x v="1"/>
    <s v="hardware"/>
    <x v="2929"/>
    <d v="2016-12-18T18:30:57"/>
    <s v="technology/hardware"/>
  </r>
  <r>
    <n v="2930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x v="0"/>
    <x v="0"/>
    <x v="1"/>
    <b v="0"/>
    <x v="3"/>
    <s v="GBP"/>
    <b v="0"/>
    <n v="1435258800"/>
    <n v="1432659793"/>
    <b v="0"/>
    <n v="607"/>
    <b v="1"/>
    <n v="288"/>
    <n v="47.474464579901152"/>
    <x v="1"/>
    <s v="hardware"/>
    <x v="2930"/>
    <d v="2015-06-25T19:00:00"/>
    <s v="technology/hardware"/>
  </r>
  <r>
    <n v="2931"/>
    <s v="Tinker Tie Beta - Programmable RGB LED Bow Tie!"/>
    <s v="Tinker Tie is a fully programmable, hackable Arduino-compatible RGB LED bow tie that can last over 20 hours on a single charge!"/>
    <n v="1000"/>
    <n v="5078"/>
    <x v="3"/>
    <x v="1"/>
    <x v="0"/>
    <x v="0"/>
    <x v="1"/>
    <b v="0"/>
    <x v="1"/>
    <s v="USD"/>
    <b v="1"/>
    <n v="1447286300"/>
    <n v="1444690700"/>
    <b v="0"/>
    <n v="50"/>
    <b v="1"/>
    <n v="508"/>
    <n v="101.56"/>
    <x v="1"/>
    <s v="hardware"/>
    <x v="2931"/>
    <d v="2015-11-11T23:58:20"/>
    <s v="technology/hardware"/>
  </r>
  <r>
    <n v="2932"/>
    <s v="Our Vintage Film: Summer Tour Kickstarter"/>
    <s v="Embarking on a Summer Tour to spread their message of cherishing your unforgettable memories through nostalgic rock music."/>
    <n v="3500"/>
    <n v="4010"/>
    <x v="3"/>
    <x v="1"/>
    <x v="0"/>
    <x v="0"/>
    <x v="1"/>
    <b v="0"/>
    <x v="1"/>
    <s v="USD"/>
    <b v="1"/>
    <n v="1337144340"/>
    <n v="1333597555"/>
    <b v="0"/>
    <n v="55"/>
    <b v="1"/>
    <n v="115"/>
    <n v="72.909090909090907"/>
    <x v="3"/>
    <s v="indie rock"/>
    <x v="2932"/>
    <d v="2012-05-16T04:59:00"/>
    <s v="music/indie rock"/>
  </r>
  <r>
    <n v="2933"/>
    <s v="Nights On First's First CD!"/>
    <s v="Local bay area band looking to share our vision with people, looking to create something we are proud of, no more bedroom recordings!"/>
    <n v="1500"/>
    <n v="1661"/>
    <x v="3"/>
    <x v="1"/>
    <x v="0"/>
    <x v="0"/>
    <x v="1"/>
    <b v="0"/>
    <x v="1"/>
    <s v="USD"/>
    <b v="1"/>
    <n v="1322106796"/>
    <n v="1316919196"/>
    <b v="0"/>
    <n v="38"/>
    <b v="1"/>
    <n v="111"/>
    <n v="43.710526315789473"/>
    <x v="3"/>
    <s v="indie rock"/>
    <x v="2933"/>
    <d v="2011-11-24T03:53:16"/>
    <s v="music/indie rock"/>
  </r>
  <r>
    <n v="2934"/>
    <s v="These Old Streets Album"/>
    <s v="Autumn's Song is working on a debut album that brings accustic / singer-songwriter / piano rock to the central Florida music scene."/>
    <n v="750"/>
    <n v="850"/>
    <x v="3"/>
    <x v="1"/>
    <x v="0"/>
    <x v="0"/>
    <x v="1"/>
    <b v="0"/>
    <x v="1"/>
    <s v="USD"/>
    <b v="1"/>
    <n v="1338830395"/>
    <n v="1336238395"/>
    <b v="0"/>
    <n v="25"/>
    <b v="1"/>
    <n v="113"/>
    <n v="34"/>
    <x v="3"/>
    <s v="indie rock"/>
    <x v="2934"/>
    <d v="2012-06-04T17:19:55"/>
    <s v="music/indie rock"/>
  </r>
  <r>
    <n v="2935"/>
    <s v="Project: Ballerina Black UK Tour"/>
    <s v="Los Angeles based Ballerina Black are on their way to tour the UK in May. Join our club &amp; help make it happen."/>
    <n v="3000"/>
    <n v="3250"/>
    <x v="3"/>
    <x v="1"/>
    <x v="0"/>
    <x v="0"/>
    <x v="1"/>
    <b v="0"/>
    <x v="1"/>
    <s v="USD"/>
    <b v="1"/>
    <n v="1399186740"/>
    <n v="1396468782"/>
    <b v="0"/>
    <n v="46"/>
    <b v="1"/>
    <n v="108"/>
    <n v="70.652173913043484"/>
    <x v="3"/>
    <s v="indie rock"/>
    <x v="2935"/>
    <d v="2014-05-04T06:59:00"/>
    <s v="music/indie rock"/>
  </r>
  <r>
    <n v="2936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x v="0"/>
    <x v="0"/>
    <x v="1"/>
    <b v="0"/>
    <x v="1"/>
    <s v="USD"/>
    <b v="1"/>
    <n v="1342382587"/>
    <n v="1339790587"/>
    <b v="0"/>
    <n v="83"/>
    <b v="1"/>
    <n v="124"/>
    <n v="89.301204819277103"/>
    <x v="3"/>
    <s v="indie rock"/>
    <x v="2936"/>
    <d v="2012-07-15T20:03:07"/>
    <s v="music/indie rock"/>
  </r>
  <r>
    <n v="2937"/>
    <s v="Adam Sullivan - Recording 4 New EPs for 2012!"/>
    <s v="I am in the process of completing 4 new EPs to be released in Winter, Spring, Summer, and Fall of 2012."/>
    <n v="4000"/>
    <n v="4028"/>
    <x v="3"/>
    <x v="1"/>
    <x v="0"/>
    <x v="0"/>
    <x v="1"/>
    <b v="0"/>
    <x v="1"/>
    <s v="USD"/>
    <b v="1"/>
    <n v="1323838740"/>
    <n v="1321200332"/>
    <b v="0"/>
    <n v="35"/>
    <b v="1"/>
    <n v="101"/>
    <n v="115.08571428571429"/>
    <x v="3"/>
    <s v="indie rock"/>
    <x v="2937"/>
    <d v="2011-12-14T04:59:00"/>
    <s v="music/indie rock"/>
  </r>
  <r>
    <n v="2938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x v="0"/>
    <x v="0"/>
    <x v="1"/>
    <b v="0"/>
    <x v="1"/>
    <s v="USD"/>
    <b v="1"/>
    <n v="1315457658"/>
    <n v="1312865658"/>
    <b v="0"/>
    <n v="25"/>
    <b v="1"/>
    <n v="104"/>
    <n v="62.12"/>
    <x v="3"/>
    <s v="indie rock"/>
    <x v="2938"/>
    <d v="2011-09-08T04:54:18"/>
    <s v="music/indie rock"/>
  </r>
  <r>
    <n v="2939"/>
    <s v="Chris Dorman - Sita worldwide"/>
    <s v="Indie Folk musician, Chris Dorman is releasing his second full length album.  Let's release this record worldwide - grassroots style!"/>
    <n v="3000"/>
    <n v="3465.32"/>
    <x v="3"/>
    <x v="1"/>
    <x v="0"/>
    <x v="0"/>
    <x v="1"/>
    <b v="0"/>
    <x v="1"/>
    <s v="USD"/>
    <b v="1"/>
    <n v="1284177540"/>
    <n v="1281028152"/>
    <b v="0"/>
    <n v="75"/>
    <b v="1"/>
    <n v="116"/>
    <n v="46.204266666666669"/>
    <x v="3"/>
    <s v="indie rock"/>
    <x v="2939"/>
    <d v="2010-09-11T03:59:00"/>
    <s v="music/indie rock"/>
  </r>
  <r>
    <n v="2940"/>
    <s v="Little Moses EP"/>
    <s v="Little Moses is trying to record their first EP, and we can't do it without your help!"/>
    <n v="2500"/>
    <n v="3010.01"/>
    <x v="3"/>
    <x v="1"/>
    <x v="0"/>
    <x v="0"/>
    <x v="1"/>
    <b v="0"/>
    <x v="1"/>
    <s v="USD"/>
    <b v="1"/>
    <n v="1375408194"/>
    <n v="1372384194"/>
    <b v="0"/>
    <n v="62"/>
    <b v="1"/>
    <n v="120"/>
    <n v="48.54854838709678"/>
    <x v="3"/>
    <s v="indie rock"/>
    <x v="2940"/>
    <d v="2013-08-02T01:49:54"/>
    <s v="music/indie rock"/>
  </r>
  <r>
    <n v="2941"/>
    <s v="Insect Surfers 2013 Release !"/>
    <s v="Insect Surfers, Planet Earth's Longest-Running Modern Surf Band, come twanging back into 2013 with a new surfadelic musical release!"/>
    <n v="8000"/>
    <n v="9203.23"/>
    <x v="3"/>
    <x v="1"/>
    <x v="0"/>
    <x v="0"/>
    <x v="1"/>
    <b v="0"/>
    <x v="1"/>
    <s v="USD"/>
    <b v="1"/>
    <n v="1361696955"/>
    <n v="1359104955"/>
    <b v="0"/>
    <n v="160"/>
    <b v="1"/>
    <n v="115"/>
    <n v="57.520187499999999"/>
    <x v="3"/>
    <s v="indie rock"/>
    <x v="2941"/>
    <d v="2013-02-24T09:09:15"/>
    <s v="music/indie rock"/>
  </r>
  <r>
    <n v="2942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x v="0"/>
    <x v="0"/>
    <x v="1"/>
    <b v="0"/>
    <x v="1"/>
    <s v="USD"/>
    <b v="1"/>
    <n v="1299009600"/>
    <n v="1294818278"/>
    <b v="0"/>
    <n v="246"/>
    <b v="1"/>
    <n v="120"/>
    <n v="88.147154471544724"/>
    <x v="3"/>
    <s v="indie rock"/>
    <x v="2942"/>
    <d v="2011-03-01T20:00:00"/>
    <s v="music/indie rock"/>
  </r>
  <r>
    <n v="2943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x v="0"/>
    <x v="0"/>
    <x v="1"/>
    <b v="0"/>
    <x v="1"/>
    <s v="USD"/>
    <b v="1"/>
    <n v="1318006732"/>
    <n v="1312822732"/>
    <b v="0"/>
    <n v="55"/>
    <b v="1"/>
    <n v="101"/>
    <n v="110.49090909090908"/>
    <x v="3"/>
    <s v="indie rock"/>
    <x v="2943"/>
    <d v="2011-10-07T16:58:52"/>
    <s v="music/indie rock"/>
  </r>
  <r>
    <n v="2944"/>
    <s v="Lift The Decade Debut Full-Length Record"/>
    <s v="Help Lift The Decade record their debut full length album with with Ace Enders! (The Early November, I Can Make A Mess)"/>
    <n v="1500"/>
    <n v="1537"/>
    <x v="3"/>
    <x v="1"/>
    <x v="0"/>
    <x v="0"/>
    <x v="1"/>
    <b v="0"/>
    <x v="1"/>
    <s v="USD"/>
    <b v="1"/>
    <n v="1356211832"/>
    <n v="1351024232"/>
    <b v="0"/>
    <n v="23"/>
    <b v="1"/>
    <n v="102"/>
    <n v="66.826086956521735"/>
    <x v="3"/>
    <s v="indie rock"/>
    <x v="2944"/>
    <d v="2012-12-22T21:30:32"/>
    <s v="music/indie rock"/>
  </r>
  <r>
    <n v="2945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x v="0"/>
    <x v="0"/>
    <x v="1"/>
    <b v="0"/>
    <x v="1"/>
    <s v="USD"/>
    <b v="1"/>
    <n v="1330916400"/>
    <n v="1327969730"/>
    <b v="0"/>
    <n v="72"/>
    <b v="1"/>
    <n v="121"/>
    <n v="58.597222222222221"/>
    <x v="3"/>
    <s v="indie rock"/>
    <x v="2945"/>
    <d v="2012-03-05T03:00:00"/>
    <s v="music/indie rock"/>
  </r>
  <r>
    <n v="2946"/>
    <s v="&quot; Prodigal Daughter&quot; Recording Project"/>
    <s v="This CD celebrates a journey beginning with the death of a father and culminating with the joyous victory expressed in music!"/>
    <n v="2500"/>
    <n v="2500"/>
    <x v="3"/>
    <x v="1"/>
    <x v="0"/>
    <x v="0"/>
    <x v="1"/>
    <b v="0"/>
    <x v="1"/>
    <s v="USD"/>
    <b v="1"/>
    <n v="1317576973"/>
    <n v="1312392973"/>
    <b v="0"/>
    <n v="22"/>
    <b v="1"/>
    <n v="100"/>
    <n v="113.63636363636364"/>
    <x v="3"/>
    <s v="indie rock"/>
    <x v="2946"/>
    <d v="2011-10-02T17:36:13"/>
    <s v="music/indie rock"/>
  </r>
  <r>
    <n v="2947"/>
    <s v="GBS Detroit Presents Shone Nuisance"/>
    <s v="Shone Nuisance is heading to GBS Detroit on Friday, October 26th to record and film their GBS Detroit EP and video."/>
    <n v="600"/>
    <n v="610"/>
    <x v="3"/>
    <x v="1"/>
    <x v="0"/>
    <x v="0"/>
    <x v="1"/>
    <b v="0"/>
    <x v="1"/>
    <s v="USD"/>
    <b v="1"/>
    <n v="1351223940"/>
    <n v="1349892735"/>
    <b v="0"/>
    <n v="14"/>
    <b v="1"/>
    <n v="102"/>
    <n v="43.571428571428569"/>
    <x v="3"/>
    <s v="indie rock"/>
    <x v="2947"/>
    <d v="2012-10-26T03:59:00"/>
    <s v="music/indie rock"/>
  </r>
  <r>
    <n v="2948"/>
    <s v="Caverns of Sonora"/>
    <s v="Engine is ready to record our sophomore release. The songs are written, the musicians are ready. Help us bring this into existence!"/>
    <n v="3000"/>
    <n v="3000"/>
    <x v="3"/>
    <x v="1"/>
    <x v="0"/>
    <x v="0"/>
    <x v="1"/>
    <b v="0"/>
    <x v="1"/>
    <s v="USD"/>
    <b v="1"/>
    <n v="1322751735"/>
    <n v="1317564135"/>
    <b v="0"/>
    <n v="38"/>
    <b v="1"/>
    <n v="100"/>
    <n v="78.94736842105263"/>
    <x v="3"/>
    <s v="indie rock"/>
    <x v="2948"/>
    <d v="2011-12-01T15:02:15"/>
    <s v="music/indie rock"/>
  </r>
  <r>
    <n v="2949"/>
    <s v="The Christopher Battles EP"/>
    <s v="The Christopher Battles EP Project will fund professional recording, publicity, and release for this original singer-songwriter."/>
    <n v="6000"/>
    <n v="6020"/>
    <x v="3"/>
    <x v="1"/>
    <x v="0"/>
    <x v="0"/>
    <x v="1"/>
    <b v="0"/>
    <x v="1"/>
    <s v="USD"/>
    <b v="1"/>
    <n v="1331174635"/>
    <n v="1328582635"/>
    <b v="0"/>
    <n v="32"/>
    <b v="1"/>
    <n v="100"/>
    <n v="188.125"/>
    <x v="3"/>
    <s v="indie rock"/>
    <x v="2949"/>
    <d v="2012-03-08T02:43:55"/>
    <s v="music/indie rock"/>
  </r>
  <r>
    <n v="2950"/>
    <s v="Roosevelt Died."/>
    <s v="Our tour van died, we need help!"/>
    <n v="3000"/>
    <n v="3971"/>
    <x v="3"/>
    <x v="1"/>
    <x v="0"/>
    <x v="0"/>
    <x v="1"/>
    <b v="0"/>
    <x v="1"/>
    <s v="USD"/>
    <b v="1"/>
    <n v="1435808400"/>
    <n v="1434650084"/>
    <b v="0"/>
    <n v="63"/>
    <b v="1"/>
    <n v="132"/>
    <n v="63.031746031746032"/>
    <x v="3"/>
    <s v="indie rock"/>
    <x v="2950"/>
    <d v="2015-07-02T03:40:00"/>
    <s v="music/indie rock"/>
  </r>
  <r>
    <n v="2951"/>
    <s v="GBS Detroit Presents The Skylit Letter"/>
    <s v="The Skylit Letter is heading to Groovebox Studios in Detroit on Friday, June 29th to record and film a live GBS Detroit video and EP."/>
    <n v="600"/>
    <n v="820"/>
    <x v="3"/>
    <x v="1"/>
    <x v="0"/>
    <x v="0"/>
    <x v="1"/>
    <b v="0"/>
    <x v="1"/>
    <s v="USD"/>
    <b v="1"/>
    <n v="1341028740"/>
    <n v="1339704141"/>
    <b v="0"/>
    <n v="27"/>
    <b v="1"/>
    <n v="137"/>
    <n v="30.37037037037037"/>
    <x v="3"/>
    <s v="indie rock"/>
    <x v="2951"/>
    <d v="2012-06-30T03:59:00"/>
    <s v="music/indie rock"/>
  </r>
  <r>
    <n v="2952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x v="0"/>
    <x v="0"/>
    <x v="1"/>
    <b v="0"/>
    <x v="1"/>
    <s v="USD"/>
    <b v="1"/>
    <n v="1329104114"/>
    <n v="1323920114"/>
    <b v="0"/>
    <n v="44"/>
    <b v="1"/>
    <n v="113"/>
    <n v="51.477272727272727"/>
    <x v="3"/>
    <s v="indie rock"/>
    <x v="2952"/>
    <d v="2012-02-13T03:35:14"/>
    <s v="music/indie rock"/>
  </r>
  <r>
    <n v="2953"/>
    <s v="The Guru releases &quot;Native Sun&quot;"/>
    <s v="The Guru is basement parties, lake swimming, a smile shared between reunited friends, and the doe-eyed innocence of youth."/>
    <n v="1000"/>
    <n v="1360"/>
    <x v="3"/>
    <x v="1"/>
    <x v="0"/>
    <x v="0"/>
    <x v="1"/>
    <b v="0"/>
    <x v="1"/>
    <s v="USD"/>
    <b v="1"/>
    <n v="1304628648"/>
    <n v="1302036648"/>
    <b v="0"/>
    <n v="38"/>
    <b v="1"/>
    <n v="136"/>
    <n v="35.789473684210527"/>
    <x v="3"/>
    <s v="indie rock"/>
    <x v="2953"/>
    <d v="2011-05-05T20:50:48"/>
    <s v="music/indie rock"/>
  </r>
  <r>
    <n v="2954"/>
    <s v="Matthew Moon's New Album"/>
    <s v="Indie rocker, Matthew Moon, has something to share with you..."/>
    <n v="7777"/>
    <n v="11364"/>
    <x v="3"/>
    <x v="1"/>
    <x v="0"/>
    <x v="0"/>
    <x v="1"/>
    <b v="0"/>
    <x v="1"/>
    <s v="USD"/>
    <b v="1"/>
    <n v="1352488027"/>
    <n v="1349892427"/>
    <b v="0"/>
    <n v="115"/>
    <b v="1"/>
    <n v="146"/>
    <n v="98.817391304347822"/>
    <x v="3"/>
    <s v="indie rock"/>
    <x v="2954"/>
    <d v="2012-11-09T19:07:07"/>
    <s v="music/indie rock"/>
  </r>
  <r>
    <n v="2955"/>
    <s v="In the Raw: the ink &amp; the Echo's debut album"/>
    <s v="In the Raw is Seattle's the Ink &amp; the Echo's debut album.  It is honest, compelling, and speaks of raw human emotion."/>
    <n v="800"/>
    <n v="1036"/>
    <x v="3"/>
    <x v="1"/>
    <x v="0"/>
    <x v="0"/>
    <x v="1"/>
    <b v="0"/>
    <x v="1"/>
    <s v="USD"/>
    <b v="1"/>
    <n v="1369958400"/>
    <n v="1367286434"/>
    <b v="0"/>
    <n v="37"/>
    <b v="1"/>
    <n v="130"/>
    <n v="28"/>
    <x v="3"/>
    <s v="indie rock"/>
    <x v="2955"/>
    <d v="2013-05-31T00:00:00"/>
    <s v="music/indie rock"/>
  </r>
  <r>
    <n v="2956"/>
    <s v="Layla The Wolf Debut E.P. &quot;Sugar&quot;"/>
    <s v="Help Layla the Wolf fund the printing and releasing of our first E.P. Release called &quot;Sugar&quot;."/>
    <n v="2000"/>
    <n v="5080"/>
    <x v="3"/>
    <x v="1"/>
    <x v="0"/>
    <x v="0"/>
    <x v="1"/>
    <b v="0"/>
    <x v="1"/>
    <s v="USD"/>
    <b v="1"/>
    <n v="1416542400"/>
    <n v="1415472953"/>
    <b v="0"/>
    <n v="99"/>
    <b v="1"/>
    <n v="254"/>
    <n v="51.313131313131315"/>
    <x v="3"/>
    <s v="indie rock"/>
    <x v="2956"/>
    <d v="2014-11-21T04:00:00"/>
    <s v="music/indie rock"/>
  </r>
  <r>
    <n v="2957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x v="0"/>
    <x v="0"/>
    <x v="1"/>
    <b v="0"/>
    <x v="1"/>
    <s v="USD"/>
    <b v="1"/>
    <n v="1359176974"/>
    <n v="1356584974"/>
    <b v="0"/>
    <n v="44"/>
    <b v="1"/>
    <n v="107"/>
    <n v="53.522727272727273"/>
    <x v="3"/>
    <s v="indie rock"/>
    <x v="2957"/>
    <d v="2013-01-26T05:09:34"/>
    <s v="music/indie rock"/>
  </r>
  <r>
    <n v="2958"/>
    <s v="ACKER Studio Album and Vinyl Pressing"/>
    <s v="ACKER, an instrumental noise-rock band from Central Illinois, is raising funds to record a new album and release it on vinyl."/>
    <n v="2000"/>
    <n v="2154.66"/>
    <x v="3"/>
    <x v="1"/>
    <x v="0"/>
    <x v="0"/>
    <x v="1"/>
    <b v="0"/>
    <x v="1"/>
    <s v="USD"/>
    <b v="1"/>
    <n v="1415815393"/>
    <n v="1413997393"/>
    <b v="0"/>
    <n v="58"/>
    <b v="1"/>
    <n v="108"/>
    <n v="37.149310344827583"/>
    <x v="3"/>
    <s v="indie rock"/>
    <x v="2958"/>
    <d v="2014-11-12T18:03:13"/>
    <s v="music/indie rock"/>
  </r>
  <r>
    <n v="2959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x v="0"/>
    <x v="0"/>
    <x v="1"/>
    <b v="0"/>
    <x v="1"/>
    <s v="USD"/>
    <b v="1"/>
    <n v="1347249300"/>
    <n v="1344917580"/>
    <b v="0"/>
    <n v="191"/>
    <b v="1"/>
    <n v="107"/>
    <n v="89.895287958115176"/>
    <x v="3"/>
    <s v="indie rock"/>
    <x v="2959"/>
    <d v="2012-09-10T03:55:00"/>
    <s v="music/indie rock"/>
  </r>
  <r>
    <n v="2960"/>
    <s v="Skyline Sounds - First Studio Album (and Merch!)"/>
    <s v="We are ready to make our first full-length album, and with your help, we can make it happen!"/>
    <n v="4000"/>
    <n v="4261"/>
    <x v="3"/>
    <x v="1"/>
    <x v="0"/>
    <x v="0"/>
    <x v="1"/>
    <b v="0"/>
    <x v="1"/>
    <s v="USD"/>
    <b v="1"/>
    <n v="1436115617"/>
    <n v="1433523617"/>
    <b v="0"/>
    <n v="40"/>
    <b v="1"/>
    <n v="107"/>
    <n v="106.52500000000001"/>
    <x v="3"/>
    <s v="indie rock"/>
    <x v="2960"/>
    <d v="2015-07-05T17:00:17"/>
    <s v="music/indie rock"/>
  </r>
  <r>
    <n v="2961"/>
    <s v="&quot;Vision&quot; - New Album - Brent Brown"/>
    <s v="Brent Brown's breakout new album! Requires help from the record label... You!"/>
    <n v="2000"/>
    <n v="2007"/>
    <x v="3"/>
    <x v="1"/>
    <x v="0"/>
    <x v="0"/>
    <x v="1"/>
    <b v="0"/>
    <x v="1"/>
    <s v="USD"/>
    <b v="1"/>
    <n v="1401253140"/>
    <n v="1398873969"/>
    <b v="0"/>
    <n v="38"/>
    <b v="1"/>
    <n v="100"/>
    <n v="52.815789473684212"/>
    <x v="3"/>
    <s v="indie rock"/>
    <x v="2961"/>
    <d v="2014-05-28T04:59:00"/>
    <s v="music/indie rock"/>
  </r>
  <r>
    <n v="2962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x v="0"/>
    <x v="0"/>
    <x v="1"/>
    <b v="0"/>
    <x v="1"/>
    <s v="USD"/>
    <b v="1"/>
    <n v="1313370000"/>
    <n v="1307594625"/>
    <b v="0"/>
    <n v="39"/>
    <b v="1"/>
    <n v="107"/>
    <n v="54.615384615384613"/>
    <x v="3"/>
    <s v="indie rock"/>
    <x v="2962"/>
    <d v="2011-08-15T01:00:00"/>
    <s v="music/indie rock"/>
  </r>
  <r>
    <n v="2963"/>
    <s v="BBB Kickstarter Two"/>
    <s v="BBB is going back into the studio to record and release &quot;Felix From Canada&quot; by popular demand.  We need your help!"/>
    <n v="300"/>
    <n v="300"/>
    <x v="3"/>
    <x v="1"/>
    <x v="0"/>
    <x v="0"/>
    <x v="1"/>
    <b v="0"/>
    <x v="1"/>
    <s v="USD"/>
    <b v="1"/>
    <n v="1366064193"/>
    <n v="1364854593"/>
    <b v="0"/>
    <n v="11"/>
    <b v="1"/>
    <n v="100"/>
    <n v="27.272727272727273"/>
    <x v="3"/>
    <s v="indie rock"/>
    <x v="2963"/>
    <d v="2013-04-15T22:16:33"/>
    <s v="music/indie rock"/>
  </r>
  <r>
    <n v="2964"/>
    <s v="Summer Underground // Honeycomb LP"/>
    <s v="Help us fund our second full-length album Honeycomb!"/>
    <n v="7000"/>
    <n v="7340"/>
    <x v="3"/>
    <x v="1"/>
    <x v="0"/>
    <x v="0"/>
    <x v="1"/>
    <b v="0"/>
    <x v="1"/>
    <s v="USD"/>
    <b v="1"/>
    <n v="1411505176"/>
    <n v="1408481176"/>
    <b v="0"/>
    <n v="107"/>
    <b v="1"/>
    <n v="105"/>
    <n v="68.598130841121488"/>
    <x v="3"/>
    <s v="indie rock"/>
    <x v="2964"/>
    <d v="2014-09-23T20:46:16"/>
    <s v="music/indie rock"/>
  </r>
  <r>
    <n v="2965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x v="0"/>
    <x v="0"/>
    <x v="1"/>
    <b v="0"/>
    <x v="1"/>
    <s v="USD"/>
    <b v="1"/>
    <n v="1291870740"/>
    <n v="1286480070"/>
    <b v="0"/>
    <n v="147"/>
    <b v="1"/>
    <n v="105"/>
    <n v="35.612244897959187"/>
    <x v="3"/>
    <s v="indie rock"/>
    <x v="2965"/>
    <d v="2010-12-09T04:59:00"/>
    <s v="music/indie rock"/>
  </r>
  <r>
    <n v="2966"/>
    <s v="The Violet Tone and the City of Angels!"/>
    <s v="The Violet Tone is heading to California but we need your help!  We've been at this for years and finally have a shot!"/>
    <n v="1500"/>
    <n v="3385"/>
    <x v="3"/>
    <x v="1"/>
    <x v="0"/>
    <x v="0"/>
    <x v="1"/>
    <b v="0"/>
    <x v="1"/>
    <s v="USD"/>
    <b v="1"/>
    <n v="1298167001"/>
    <n v="1295575001"/>
    <b v="0"/>
    <n v="36"/>
    <b v="1"/>
    <n v="226"/>
    <n v="94.027777777777771"/>
    <x v="3"/>
    <s v="indie rock"/>
    <x v="2966"/>
    <d v="2011-02-20T01:56:41"/>
    <s v="music/indie rock"/>
  </r>
  <r>
    <n v="2967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x v="0"/>
    <x v="0"/>
    <x v="1"/>
    <b v="0"/>
    <x v="1"/>
    <s v="USD"/>
    <b v="1"/>
    <n v="1349203203"/>
    <n v="1345056003"/>
    <b v="0"/>
    <n v="92"/>
    <b v="1"/>
    <n v="101"/>
    <n v="526.45652173913038"/>
    <x v="3"/>
    <s v="indie rock"/>
    <x v="2967"/>
    <d v="2012-10-02T18:40:03"/>
    <s v="music/indie rock"/>
  </r>
  <r>
    <n v="2968"/>
    <s v="You Said It Would Go Down Like This"/>
    <s v="Our next album is being mastered and we want your help to release it by putting your name down for a pre-sale copy and awesome merch!"/>
    <n v="1200"/>
    <n v="1773"/>
    <x v="3"/>
    <x v="1"/>
    <x v="0"/>
    <x v="0"/>
    <x v="1"/>
    <b v="0"/>
    <x v="1"/>
    <s v="USD"/>
    <b v="1"/>
    <n v="1445921940"/>
    <n v="1444699549"/>
    <b v="0"/>
    <n v="35"/>
    <b v="1"/>
    <n v="148"/>
    <n v="50.657142857142858"/>
    <x v="3"/>
    <s v="indie rock"/>
    <x v="2968"/>
    <d v="2015-10-27T04:59:00"/>
    <s v="music/indie rock"/>
  </r>
  <r>
    <n v="2969"/>
    <s v="PORCHES. vs. THE U.S.A."/>
    <s v="PORCHES.  and Documentarians tour from New York to San Francisco and back."/>
    <n v="1000"/>
    <n v="1346.11"/>
    <x v="3"/>
    <x v="1"/>
    <x v="0"/>
    <x v="0"/>
    <x v="1"/>
    <b v="0"/>
    <x v="1"/>
    <s v="USD"/>
    <b v="1"/>
    <n v="1311538136"/>
    <n v="1308946136"/>
    <b v="0"/>
    <n v="17"/>
    <b v="1"/>
    <n v="135"/>
    <n v="79.182941176470578"/>
    <x v="3"/>
    <s v="indie rock"/>
    <x v="2969"/>
    <d v="2011-07-24T20:08:56"/>
    <s v="music/indie rock"/>
  </r>
  <r>
    <n v="2970"/>
    <s v="Big Long Now's Debut Album"/>
    <s v="big long now is recording our debut album and we are looking for help mastering and pressing it to vinyl"/>
    <n v="2000"/>
    <n v="2015"/>
    <x v="3"/>
    <x v="1"/>
    <x v="0"/>
    <x v="0"/>
    <x v="1"/>
    <b v="0"/>
    <x v="1"/>
    <s v="USD"/>
    <b v="1"/>
    <n v="1345086445"/>
    <n v="1342494445"/>
    <b v="0"/>
    <n v="22"/>
    <b v="1"/>
    <n v="101"/>
    <n v="91.590909090909093"/>
    <x v="3"/>
    <s v="indie rock"/>
    <x v="2970"/>
    <d v="2012-08-16T03:07:25"/>
    <s v="music/indie rock"/>
  </r>
  <r>
    <n v="2971"/>
    <s v="Hearty Har Full Length Album"/>
    <s v="&lt;3_x000a_Coming in from outer space. Help Hearty Har record their 1st album!!"/>
    <n v="8000"/>
    <n v="8070.43"/>
    <x v="3"/>
    <x v="1"/>
    <x v="0"/>
    <x v="0"/>
    <x v="1"/>
    <b v="0"/>
    <x v="1"/>
    <s v="USD"/>
    <b v="1"/>
    <n v="1388617736"/>
    <n v="1384384136"/>
    <b v="0"/>
    <n v="69"/>
    <b v="1"/>
    <n v="101"/>
    <n v="116.96275362318841"/>
    <x v="3"/>
    <s v="indie rock"/>
    <x v="2971"/>
    <d v="2014-01-01T23:08:56"/>
    <s v="music/indie rock"/>
  </r>
  <r>
    <n v="2972"/>
    <s v="CallMeGhost DEBUT ALBUM preorder!"/>
    <s v="We're trying to fund hard copies of our debut album!"/>
    <n v="400"/>
    <n v="463"/>
    <x v="3"/>
    <x v="1"/>
    <x v="0"/>
    <x v="0"/>
    <x v="1"/>
    <b v="0"/>
    <x v="1"/>
    <s v="USD"/>
    <b v="1"/>
    <n v="1443040059"/>
    <n v="1440448059"/>
    <b v="0"/>
    <n v="13"/>
    <b v="1"/>
    <n v="116"/>
    <n v="35.615384615384613"/>
    <x v="3"/>
    <s v="rock"/>
    <x v="2972"/>
    <d v="2015-09-23T20:27:39"/>
    <s v="music/rock"/>
  </r>
  <r>
    <n v="2973"/>
    <s v="&quot;Then &amp; Now&quot;"/>
    <s v="Then &amp; Now is the 1st Solo album from me Ian Stewart. To learn more about me, my music, and my life visit www.ianstewartlive.com"/>
    <n v="4500"/>
    <n v="5052"/>
    <x v="3"/>
    <x v="1"/>
    <x v="0"/>
    <x v="0"/>
    <x v="1"/>
    <b v="0"/>
    <x v="1"/>
    <s v="USD"/>
    <b v="1"/>
    <n v="1406226191"/>
    <n v="1403547791"/>
    <b v="0"/>
    <n v="58"/>
    <b v="1"/>
    <n v="112"/>
    <n v="87.103448275862064"/>
    <x v="3"/>
    <s v="rock"/>
    <x v="2973"/>
    <d v="2014-07-24T18:23:11"/>
    <s v="music/rock"/>
  </r>
  <r>
    <n v="2974"/>
    <s v="Help MONGREL record our new cd !"/>
    <s v="Mongrel is looking to hit the studio once again in June so we can bring you a new cd later this year and we need your help!"/>
    <n v="2500"/>
    <n v="3305"/>
    <x v="3"/>
    <x v="1"/>
    <x v="0"/>
    <x v="0"/>
    <x v="1"/>
    <b v="0"/>
    <x v="1"/>
    <s v="USD"/>
    <b v="1"/>
    <n v="1433735400"/>
    <n v="1429306520"/>
    <b v="0"/>
    <n v="44"/>
    <b v="1"/>
    <n v="132"/>
    <n v="75.11363636363636"/>
    <x v="3"/>
    <s v="rock"/>
    <x v="2974"/>
    <d v="2015-06-08T03:50:00"/>
    <s v="music/rock"/>
  </r>
  <r>
    <n v="2975"/>
    <s v="Rosaline debut record"/>
    <s v="South Florida roots country/rock outfit's long awaited debut record"/>
    <n v="5500"/>
    <n v="5645"/>
    <x v="3"/>
    <x v="1"/>
    <x v="0"/>
    <x v="0"/>
    <x v="1"/>
    <b v="0"/>
    <x v="1"/>
    <s v="USD"/>
    <b v="1"/>
    <n v="1466827140"/>
    <n v="1464196414"/>
    <b v="0"/>
    <n v="83"/>
    <b v="1"/>
    <n v="103"/>
    <n v="68.01204819277109"/>
    <x v="3"/>
    <s v="rock"/>
    <x v="2975"/>
    <d v="2016-06-25T03:59:00"/>
    <s v="music/rock"/>
  </r>
  <r>
    <n v="2976"/>
    <s v="Le Temps Nous Est ComtÃ©"/>
    <s v="Vous aimez le rock fort ? Aidez les Beat Cheese Ã  produire leur premier album ! Do you like cheese? Help us produce our first album!"/>
    <n v="2500"/>
    <n v="3466"/>
    <x v="3"/>
    <x v="1"/>
    <x v="0"/>
    <x v="0"/>
    <x v="1"/>
    <b v="0"/>
    <x v="7"/>
    <s v="EUR"/>
    <b v="0"/>
    <n v="1460127635"/>
    <n v="1457539235"/>
    <b v="0"/>
    <n v="117"/>
    <b v="1"/>
    <n v="139"/>
    <n v="29.623931623931625"/>
    <x v="3"/>
    <s v="rock"/>
    <x v="2976"/>
    <d v="2016-04-08T15:00:35"/>
    <s v="music/rock"/>
  </r>
  <r>
    <n v="2977"/>
    <s v="Johnny Rock &amp; Friends: For The Record"/>
    <s v="Drummer John Roccesano (Johnny Rock) produces an album written and performed by friends, recorded and mixed on tape, pressed on vinyl."/>
    <n v="2000"/>
    <n v="2932"/>
    <x v="3"/>
    <x v="1"/>
    <x v="0"/>
    <x v="0"/>
    <x v="1"/>
    <b v="0"/>
    <x v="1"/>
    <s v="USD"/>
    <b v="1"/>
    <n v="1417813618"/>
    <n v="1413922018"/>
    <b v="0"/>
    <n v="32"/>
    <b v="1"/>
    <n v="147"/>
    <n v="91.625"/>
    <x v="3"/>
    <s v="rock"/>
    <x v="2977"/>
    <d v="2014-12-05T21:06:58"/>
    <s v="music/rock"/>
  </r>
  <r>
    <n v="2978"/>
    <s v="Planes and Planets needs to get their EP finished!!"/>
    <s v="We need YOUR HELP to take one more step to this make release sound amazing!"/>
    <n v="150"/>
    <n v="180"/>
    <x v="3"/>
    <x v="1"/>
    <x v="0"/>
    <x v="0"/>
    <x v="1"/>
    <b v="0"/>
    <x v="1"/>
    <s v="USD"/>
    <b v="1"/>
    <n v="1347672937"/>
    <n v="1346463337"/>
    <b v="0"/>
    <n v="8"/>
    <b v="1"/>
    <n v="120"/>
    <n v="22.5"/>
    <x v="3"/>
    <s v="rock"/>
    <x v="2978"/>
    <d v="2012-09-15T01:35:37"/>
    <s v="music/rock"/>
  </r>
  <r>
    <n v="2979"/>
    <s v="PIZAZZ: Pigeons Playing Ping Pong's New Album"/>
    <s v="We're hitting the studio to record our next album, &quot;Pizazz&quot;!! Help us put the FUN in FUNK!!"/>
    <n v="18000"/>
    <n v="21884.69"/>
    <x v="3"/>
    <x v="1"/>
    <x v="0"/>
    <x v="0"/>
    <x v="1"/>
    <b v="0"/>
    <x v="1"/>
    <s v="USD"/>
    <b v="1"/>
    <n v="1486702800"/>
    <n v="1484058261"/>
    <b v="0"/>
    <n v="340"/>
    <b v="1"/>
    <n v="122"/>
    <n v="64.366735294117646"/>
    <x v="3"/>
    <s v="rock"/>
    <x v="2979"/>
    <d v="2017-02-10T05:00:00"/>
    <s v="music/rock"/>
  </r>
  <r>
    <n v="2980"/>
    <s v="Pedals and Effects Arena Corner"/>
    <s v="An innovative new YouTube series reviewing the HOT new music technology that people love. For Rockers, Jazzers, Rappers and everyone"/>
    <n v="153"/>
    <n v="153"/>
    <x v="3"/>
    <x v="1"/>
    <x v="0"/>
    <x v="0"/>
    <x v="1"/>
    <b v="0"/>
    <x v="1"/>
    <s v="USD"/>
    <b v="1"/>
    <n v="1488473351"/>
    <n v="1488214151"/>
    <b v="0"/>
    <n v="7"/>
    <b v="1"/>
    <n v="100"/>
    <n v="21.857142857142858"/>
    <x v="3"/>
    <s v="rock"/>
    <x v="2980"/>
    <d v="2017-03-02T16:49:11"/>
    <s v="music/rock"/>
  </r>
  <r>
    <n v="2981"/>
    <s v="STETSON'S NEW EP"/>
    <s v="We are a hard rock band from Northern California trying to raise $350 for our next EP. Be a part of our journey!"/>
    <n v="350"/>
    <n v="633"/>
    <x v="3"/>
    <x v="1"/>
    <x v="0"/>
    <x v="0"/>
    <x v="1"/>
    <b v="0"/>
    <x v="1"/>
    <s v="USD"/>
    <b v="1"/>
    <n v="1440266422"/>
    <n v="1436810422"/>
    <b v="0"/>
    <n v="19"/>
    <b v="1"/>
    <n v="181"/>
    <n v="33.315789473684212"/>
    <x v="3"/>
    <s v="rock"/>
    <x v="2981"/>
    <d v="2015-08-22T18:00:22"/>
    <s v="music/rock"/>
  </r>
  <r>
    <n v="2982"/>
    <s v="Brainspoonâ€™s New Record"/>
    <s v="Like records? We do, too! Help this Los Angeles based rock 'n' roll band get their new album out on vinyl!"/>
    <n v="4000"/>
    <n v="4243"/>
    <x v="3"/>
    <x v="1"/>
    <x v="0"/>
    <x v="0"/>
    <x v="1"/>
    <b v="0"/>
    <x v="1"/>
    <s v="USD"/>
    <b v="1"/>
    <n v="1434949200"/>
    <n v="1431903495"/>
    <b v="0"/>
    <n v="47"/>
    <b v="1"/>
    <n v="106"/>
    <n v="90.276595744680847"/>
    <x v="3"/>
    <s v="rock"/>
    <x v="2982"/>
    <d v="2015-06-22T05:00:00"/>
    <s v="music/rock"/>
  </r>
  <r>
    <n v="2983"/>
    <s v="Hollow point 9, Sins Of Yesterday CD"/>
    <s v="hey friends. We are Hollow Point 9._x000a_We are calling on you to help us._x000a_In our journey to make our debut album."/>
    <n v="1000"/>
    <n v="1000"/>
    <x v="3"/>
    <x v="1"/>
    <x v="0"/>
    <x v="0"/>
    <x v="1"/>
    <b v="0"/>
    <x v="1"/>
    <s v="USD"/>
    <b v="1"/>
    <n v="1429365320"/>
    <n v="1426773320"/>
    <b v="0"/>
    <n v="13"/>
    <b v="1"/>
    <n v="100"/>
    <n v="76.92307692307692"/>
    <x v="3"/>
    <s v="rock"/>
    <x v="2983"/>
    <d v="2015-04-18T13:55:20"/>
    <s v="music/rock"/>
  </r>
  <r>
    <n v="2984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x v="0"/>
    <x v="0"/>
    <x v="1"/>
    <b v="0"/>
    <x v="1"/>
    <s v="USD"/>
    <b v="1"/>
    <n v="1378785540"/>
    <n v="1376066243"/>
    <b v="0"/>
    <n v="90"/>
    <b v="1"/>
    <n v="127"/>
    <n v="59.233333333333334"/>
    <x v="3"/>
    <s v="rock"/>
    <x v="2984"/>
    <d v="2013-09-10T03:59:00"/>
    <s v="music/rock"/>
  </r>
  <r>
    <n v="2985"/>
    <s v="Chivo Funge and the Extensions"/>
    <s v="Chivo and his band of miscreants present their debut album _x000a_'Blind Energy' ...we think you are going to like it."/>
    <n v="4000"/>
    <n v="4119"/>
    <x v="3"/>
    <x v="1"/>
    <x v="0"/>
    <x v="0"/>
    <x v="1"/>
    <b v="0"/>
    <x v="3"/>
    <s v="GBP"/>
    <b v="0"/>
    <n v="1462453307"/>
    <n v="1459861307"/>
    <b v="0"/>
    <n v="63"/>
    <b v="1"/>
    <n v="103"/>
    <n v="65.38095238095238"/>
    <x v="3"/>
    <s v="rock"/>
    <x v="2985"/>
    <d v="2016-05-05T13:01:47"/>
    <s v="music/rock"/>
  </r>
  <r>
    <n v="2986"/>
    <s v="Repulsur's First Record"/>
    <s v="Trying to get the last bit of money together to finish recording the first full length Repulsur album, &quot;The After School Special&quot;."/>
    <n v="700"/>
    <n v="1750"/>
    <x v="3"/>
    <x v="1"/>
    <x v="0"/>
    <x v="0"/>
    <x v="1"/>
    <b v="0"/>
    <x v="1"/>
    <s v="USD"/>
    <b v="1"/>
    <n v="1469059986"/>
    <n v="1468455186"/>
    <b v="0"/>
    <n v="26"/>
    <b v="1"/>
    <n v="250"/>
    <n v="67.307692307692307"/>
    <x v="3"/>
    <s v="rock"/>
    <x v="2986"/>
    <d v="2016-07-21T00:13:06"/>
    <s v="music/rock"/>
  </r>
  <r>
    <n v="2987"/>
    <s v="Mike Farley Band - New Album!"/>
    <s v="The Mike Farley Band has re-assembled its original line up and needs your help to make a new full-length album!"/>
    <n v="5000"/>
    <n v="6301"/>
    <x v="3"/>
    <x v="1"/>
    <x v="0"/>
    <x v="0"/>
    <x v="1"/>
    <b v="0"/>
    <x v="1"/>
    <s v="USD"/>
    <b v="1"/>
    <n v="1430579509"/>
    <n v="1427987509"/>
    <b v="0"/>
    <n v="71"/>
    <b v="1"/>
    <n v="126"/>
    <n v="88.74647887323944"/>
    <x v="3"/>
    <s v="rock"/>
    <x v="2987"/>
    <d v="2015-05-02T15:11:49"/>
    <s v="music/rock"/>
  </r>
  <r>
    <n v="2988"/>
    <s v="Nobody Rides For Free ~ Stone Horse"/>
    <s v="Stone Horse ~ _x000a_Doing what they do best, laying down honest and _x000a_proper Rock-n-Roll guaranteed to soothe your soul!"/>
    <n v="2500"/>
    <n v="2503"/>
    <x v="3"/>
    <x v="1"/>
    <x v="0"/>
    <x v="0"/>
    <x v="1"/>
    <b v="0"/>
    <x v="1"/>
    <s v="USD"/>
    <b v="1"/>
    <n v="1465192867"/>
    <n v="1463032867"/>
    <b v="0"/>
    <n v="38"/>
    <b v="1"/>
    <n v="100"/>
    <n v="65.868421052631575"/>
    <x v="3"/>
    <s v="rock"/>
    <x v="2988"/>
    <d v="2016-06-06T06:01:07"/>
    <s v="music/rock"/>
  </r>
  <r>
    <n v="2989"/>
    <s v="The Letter Black - New Record"/>
    <s v="We are making our third studio album and no longer have a label telling us what we can/can't do. This record is for the fans."/>
    <n v="25000"/>
    <n v="34660"/>
    <x v="3"/>
    <x v="1"/>
    <x v="0"/>
    <x v="0"/>
    <x v="1"/>
    <b v="0"/>
    <x v="1"/>
    <s v="USD"/>
    <b v="1"/>
    <n v="1484752597"/>
    <n v="1482160597"/>
    <b v="0"/>
    <n v="859"/>
    <b v="1"/>
    <n v="139"/>
    <n v="40.349243306169967"/>
    <x v="3"/>
    <s v="rock"/>
    <x v="2989"/>
    <d v="2017-01-18T15:16:37"/>
    <s v="music/rock"/>
  </r>
  <r>
    <n v="2990"/>
    <s v="Woodhouse EP"/>
    <s v="Woodhouse is making an EP!  If you are a fan of whiskey and loud guitars, contribute to the cause!"/>
    <n v="1000"/>
    <n v="1614"/>
    <x v="3"/>
    <x v="1"/>
    <x v="0"/>
    <x v="0"/>
    <x v="1"/>
    <b v="0"/>
    <x v="1"/>
    <s v="USD"/>
    <b v="1"/>
    <n v="1428725192"/>
    <n v="1426133192"/>
    <b v="0"/>
    <n v="21"/>
    <b v="1"/>
    <n v="161"/>
    <n v="76.857142857142861"/>
    <x v="3"/>
    <s v="rock"/>
    <x v="2990"/>
    <d v="2015-04-11T04:06:32"/>
    <s v="music/rock"/>
  </r>
  <r>
    <n v="2991"/>
    <s v="FOUR STAR MARY &quot;PIECES&quot;"/>
    <s v="Help fund the new record by independent alternative rockers FOUR STAR MARY &quot;PIECES&quot;"/>
    <n v="5000"/>
    <n v="5359.21"/>
    <x v="3"/>
    <x v="1"/>
    <x v="0"/>
    <x v="0"/>
    <x v="1"/>
    <b v="0"/>
    <x v="1"/>
    <s v="USD"/>
    <b v="1"/>
    <n v="1447434268"/>
    <n v="1443801868"/>
    <b v="0"/>
    <n v="78"/>
    <b v="1"/>
    <n v="107"/>
    <n v="68.707820512820518"/>
    <x v="3"/>
    <s v="rock"/>
    <x v="2991"/>
    <d v="2015-11-13T17:04:28"/>
    <s v="music/rock"/>
  </r>
  <r>
    <n v="2992"/>
    <s v="Broken Contract Rulebook Relaunch"/>
    <s v="Broken Contract is a sci-fi, action/adventure, miniature based game of sci-fi worker insurrection in a dystopian future for 2+ players."/>
    <n v="2000"/>
    <n v="3062"/>
    <x v="3"/>
    <x v="1"/>
    <x v="0"/>
    <x v="0"/>
    <x v="1"/>
    <b v="0"/>
    <x v="1"/>
    <s v="USD"/>
    <b v="1"/>
    <n v="1487635653"/>
    <n v="1486426053"/>
    <b v="0"/>
    <n v="53"/>
    <b v="1"/>
    <n v="153"/>
    <n v="57.773584905660378"/>
    <x v="7"/>
    <s v="tabletop games"/>
    <x v="2992"/>
    <d v="2017-02-21T00:07:33"/>
    <s v="games/tabletop games"/>
  </r>
  <r>
    <n v="2993"/>
    <s v="Broken World - A Post-Apocalypse Tabletop RPG"/>
    <s v="An incredibly comprehensive tabletop rpg book for the post apocalypse, inspired by Dungeon World."/>
    <n v="3000"/>
    <n v="15725"/>
    <x v="3"/>
    <x v="1"/>
    <x v="0"/>
    <x v="0"/>
    <x v="1"/>
    <b v="0"/>
    <x v="2"/>
    <s v="CAD"/>
    <b v="1"/>
    <n v="1412285825"/>
    <n v="1409261825"/>
    <b v="0"/>
    <n v="356"/>
    <b v="1"/>
    <n v="524"/>
    <n v="44.171348314606739"/>
    <x v="7"/>
    <s v="tabletop games"/>
    <x v="2993"/>
    <d v="2014-10-02T21:37:05"/>
    <s v="games/tabletop games"/>
  </r>
  <r>
    <n v="2994"/>
    <s v="D12 Trap Dice + Trapped The Dice Game"/>
    <s v="Don't just kill them, let the dice decide what kills'em. As a Bonus Get the game TRAPPED free, a Fast paced Dice game for 2-8 Players."/>
    <n v="1800"/>
    <n v="8807"/>
    <x v="3"/>
    <x v="1"/>
    <x v="0"/>
    <x v="0"/>
    <x v="1"/>
    <b v="0"/>
    <x v="1"/>
    <s v="USD"/>
    <b v="1"/>
    <n v="1486616400"/>
    <n v="1484037977"/>
    <b v="0"/>
    <n v="279"/>
    <b v="1"/>
    <n v="489"/>
    <n v="31.566308243727597"/>
    <x v="7"/>
    <s v="tabletop games"/>
    <x v="2994"/>
    <d v="2017-02-09T05:00:00"/>
    <s v="games/tabletop games"/>
  </r>
  <r>
    <n v="2995"/>
    <s v="Liguria"/>
    <s v="Trading beautiful colors on behalf of the bishop! Become the best merchant of the Fresco World in this innovative game by Queen Games."/>
    <n v="10000"/>
    <n v="28474"/>
    <x v="3"/>
    <x v="1"/>
    <x v="0"/>
    <x v="0"/>
    <x v="1"/>
    <b v="0"/>
    <x v="1"/>
    <s v="USD"/>
    <b v="1"/>
    <n v="1453737600"/>
    <n v="1452530041"/>
    <b v="1"/>
    <n v="266"/>
    <b v="1"/>
    <n v="285"/>
    <n v="107.04511278195488"/>
    <x v="7"/>
    <s v="tabletop games"/>
    <x v="2995"/>
    <d v="2016-01-25T16:00:00"/>
    <s v="games/tabletop games"/>
  </r>
  <r>
    <n v="2996"/>
    <s v="Empire of the Dead: REQUIEM"/>
    <s v="Empire of the Dead-Requiem is a miniatures expansion to our 28mm tabletop game set in a Dark and Gothic, Steampunk Victorian Empire."/>
    <n v="5000"/>
    <n v="92848.5"/>
    <x v="3"/>
    <x v="1"/>
    <x v="0"/>
    <x v="0"/>
    <x v="1"/>
    <b v="0"/>
    <x v="3"/>
    <s v="GBP"/>
    <b v="0"/>
    <n v="1364286239"/>
    <n v="1360830239"/>
    <b v="0"/>
    <n v="623"/>
    <b v="1"/>
    <n v="1857"/>
    <n v="149.03451043338683"/>
    <x v="7"/>
    <s v="tabletop games"/>
    <x v="2996"/>
    <d v="2013-03-26T08:23:59"/>
    <s v="games/tabletop games"/>
  </r>
  <r>
    <n v="2997"/>
    <s v="Latitude 90Â° : The Origin"/>
    <s v="The real-time digital social deduction game where there's no moderator, no sleeping, and no dying."/>
    <n v="20000"/>
    <n v="21935"/>
    <x v="3"/>
    <x v="1"/>
    <x v="0"/>
    <x v="0"/>
    <x v="1"/>
    <b v="0"/>
    <x v="1"/>
    <s v="USD"/>
    <b v="1"/>
    <n v="1473213600"/>
    <n v="1470062743"/>
    <b v="0"/>
    <n v="392"/>
    <b v="1"/>
    <n v="110"/>
    <n v="55.956632653061227"/>
    <x v="7"/>
    <s v="tabletop games"/>
    <x v="2997"/>
    <d v="2016-09-07T02:00:00"/>
    <s v="games/tabletop games"/>
  </r>
  <r>
    <n v="2998"/>
    <s v="Tesla vs. Edison"/>
    <s v="The War of Currents! 2-5 electricity innovators build routes, grow tech trees, and play the stock market in 20 minutes per player."/>
    <n v="20000"/>
    <n v="202928.5"/>
    <x v="3"/>
    <x v="1"/>
    <x v="0"/>
    <x v="0"/>
    <x v="1"/>
    <b v="0"/>
    <x v="1"/>
    <s v="USD"/>
    <b v="1"/>
    <n v="1428033540"/>
    <n v="1425531666"/>
    <b v="1"/>
    <n v="3562"/>
    <b v="1"/>
    <n v="1015"/>
    <n v="56.970381807973048"/>
    <x v="7"/>
    <s v="tabletop games"/>
    <x v="2998"/>
    <d v="2015-04-03T03:59:00"/>
    <s v="games/tabletop games"/>
  </r>
  <r>
    <n v="2999"/>
    <s v="PHOENIX DICE: A New Approach to an Outdated Gaming Tool"/>
    <s v="Beautifully unique, precision cut, metal gaming dice derived from a passion in tabletop gaming and engineering design."/>
    <n v="5494"/>
    <n v="22645"/>
    <x v="3"/>
    <x v="1"/>
    <x v="0"/>
    <x v="0"/>
    <x v="1"/>
    <b v="0"/>
    <x v="5"/>
    <s v="AUD"/>
    <b v="1"/>
    <n v="1477414800"/>
    <n v="1474380241"/>
    <b v="0"/>
    <n v="514"/>
    <b v="1"/>
    <n v="412"/>
    <n v="44.056420233463037"/>
    <x v="7"/>
    <s v="tabletop games"/>
    <x v="2999"/>
    <d v="2016-10-25T17:00:00"/>
    <s v="games/tabletop games"/>
  </r>
  <r>
    <n v="3000"/>
    <s v="Odyssey: ARGONAUTS"/>
    <s v="Help me fund the Argonauts! Sculpted by Dave Kidd, based on concept art from Roberto Cirillo, created by Fet Milner and myself!"/>
    <n v="1200"/>
    <n v="6039"/>
    <x v="3"/>
    <x v="1"/>
    <x v="0"/>
    <x v="0"/>
    <x v="1"/>
    <b v="0"/>
    <x v="3"/>
    <s v="GBP"/>
    <b v="0"/>
    <n v="1461276000"/>
    <n v="1460055300"/>
    <b v="0"/>
    <n v="88"/>
    <b v="1"/>
    <n v="503"/>
    <n v="68.625"/>
    <x v="7"/>
    <s v="tabletop games"/>
    <x v="3000"/>
    <d v="2016-04-21T22:00:00"/>
    <s v="games/tabletop games"/>
  </r>
  <r>
    <n v="3001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x v="0"/>
    <x v="0"/>
    <x v="1"/>
    <b v="0"/>
    <x v="1"/>
    <s v="USD"/>
    <b v="1"/>
    <n v="1458716340"/>
    <n v="1455721204"/>
    <b v="0"/>
    <n v="537"/>
    <b v="1"/>
    <n v="185"/>
    <n v="65.318435754189949"/>
    <x v="7"/>
    <s v="tabletop games"/>
    <x v="3001"/>
    <d v="2016-03-23T06:59:00"/>
    <s v="games/tabletop games"/>
  </r>
  <r>
    <n v="3002"/>
    <s v="SpecForce Rangers: Outlanders Phase 4"/>
    <s v="This campaign features the Government Special Forces on Outland. 28mm scale white metal miniatures for Sci-Fi games in any setting."/>
    <n v="750"/>
    <n v="898"/>
    <x v="3"/>
    <x v="1"/>
    <x v="0"/>
    <x v="0"/>
    <x v="1"/>
    <b v="0"/>
    <x v="3"/>
    <s v="GBP"/>
    <b v="0"/>
    <n v="1487102427"/>
    <n v="1486065627"/>
    <b v="0"/>
    <n v="25"/>
    <b v="1"/>
    <n v="120"/>
    <n v="35.92"/>
    <x v="7"/>
    <s v="tabletop games"/>
    <x v="3002"/>
    <d v="2017-02-14T20:00:27"/>
    <s v="games/tabletop games"/>
  </r>
  <r>
    <n v="3003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x v="0"/>
    <x v="0"/>
    <x v="1"/>
    <b v="0"/>
    <x v="3"/>
    <s v="GBP"/>
    <b v="0"/>
    <n v="1481842800"/>
    <n v="1479414344"/>
    <b v="0"/>
    <n v="3238"/>
    <b v="1"/>
    <n v="1081"/>
    <n v="40.070667078443485"/>
    <x v="7"/>
    <s v="tabletop games"/>
    <x v="3003"/>
    <d v="2016-12-15T23:00:00"/>
    <s v="games/tabletop games"/>
  </r>
  <r>
    <n v="3004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x v="0"/>
    <x v="0"/>
    <x v="1"/>
    <b v="0"/>
    <x v="1"/>
    <s v="USD"/>
    <b v="1"/>
    <n v="1479704340"/>
    <n v="1477043072"/>
    <b v="0"/>
    <n v="897"/>
    <b v="1"/>
    <n v="452"/>
    <n v="75.647714604236342"/>
    <x v="7"/>
    <s v="tabletop games"/>
    <x v="3004"/>
    <d v="2016-11-21T04:59:00"/>
    <s v="games/tabletop games"/>
  </r>
  <r>
    <n v="3005"/>
    <s v="Monster Lab"/>
    <s v="LAST CHANCE! A fast paced card game for people who like to play god, build hybrid cat monsters and add flamethrowers to space dragons."/>
    <n v="10000"/>
    <n v="53737"/>
    <x v="3"/>
    <x v="1"/>
    <x v="0"/>
    <x v="0"/>
    <x v="1"/>
    <b v="0"/>
    <x v="1"/>
    <s v="USD"/>
    <b v="1"/>
    <n v="1459012290"/>
    <n v="1456423890"/>
    <b v="0"/>
    <n v="878"/>
    <b v="1"/>
    <n v="537"/>
    <n v="61.203872437357631"/>
    <x v="7"/>
    <s v="tabletop games"/>
    <x v="3005"/>
    <d v="2016-03-26T17:11:30"/>
    <s v="games/tabletop games"/>
  </r>
  <r>
    <n v="3006"/>
    <s v="Purgatoria: City of Angels"/>
    <s v="A gritty, noir tabletop RPG with a fast-paced combo-based battle system."/>
    <n v="4600"/>
    <n v="5535"/>
    <x v="3"/>
    <x v="1"/>
    <x v="0"/>
    <x v="0"/>
    <x v="1"/>
    <b v="0"/>
    <x v="1"/>
    <s v="USD"/>
    <b v="1"/>
    <n v="1439317900"/>
    <n v="1436725900"/>
    <b v="0"/>
    <n v="115"/>
    <b v="1"/>
    <n v="120"/>
    <n v="48.130434782608695"/>
    <x v="7"/>
    <s v="tabletop games"/>
    <x v="3006"/>
    <d v="2015-08-11T18:31:40"/>
    <s v="games/tabletop games"/>
  </r>
  <r>
    <n v="3007"/>
    <s v="LACORSA Grand Prix Game (relaunch)"/>
    <s v="Race your friends in style with this classic Grand Prix game."/>
    <n v="14000"/>
    <n v="15937"/>
    <x v="3"/>
    <x v="1"/>
    <x v="0"/>
    <x v="0"/>
    <x v="1"/>
    <b v="0"/>
    <x v="1"/>
    <s v="USD"/>
    <b v="1"/>
    <n v="1480662000"/>
    <n v="1478000502"/>
    <b v="0"/>
    <n v="234"/>
    <b v="1"/>
    <n v="114"/>
    <n v="68.106837606837601"/>
    <x v="7"/>
    <s v="tabletop games"/>
    <x v="3007"/>
    <d v="2016-12-02T07:00:00"/>
    <s v="games/tabletop games"/>
  </r>
  <r>
    <n v="3008"/>
    <s v="Trickerion - Legends of Illusion"/>
    <s v="A strategy game of magic and deception, where aspiring  Illusionists clash in a grand contest for fame and fortune."/>
    <n v="30000"/>
    <n v="285309.33"/>
    <x v="3"/>
    <x v="1"/>
    <x v="0"/>
    <x v="0"/>
    <x v="1"/>
    <b v="0"/>
    <x v="1"/>
    <s v="USD"/>
    <b v="1"/>
    <n v="1425132059"/>
    <n v="1422540059"/>
    <b v="0"/>
    <n v="4330"/>
    <b v="1"/>
    <n v="951"/>
    <n v="65.891300230946882"/>
    <x v="7"/>
    <s v="tabletop games"/>
    <x v="3008"/>
    <d v="2015-02-28T14:00:59"/>
    <s v="games/tabletop games"/>
  </r>
  <r>
    <n v="3009"/>
    <s v="Rivals: Masters of the Deep"/>
    <s v="A tactical Miniatures board game for 2-4 players set in a mysterious underwater realm where 4 factions battle for supremacy."/>
    <n v="40000"/>
    <n v="53157"/>
    <x v="3"/>
    <x v="1"/>
    <x v="0"/>
    <x v="0"/>
    <x v="1"/>
    <b v="0"/>
    <x v="1"/>
    <s v="USD"/>
    <b v="1"/>
    <n v="1447507200"/>
    <n v="1444911600"/>
    <b v="0"/>
    <n v="651"/>
    <b v="1"/>
    <n v="133"/>
    <n v="81.654377880184327"/>
    <x v="7"/>
    <s v="tabletop games"/>
    <x v="3009"/>
    <d v="2015-11-14T13:20:00"/>
    <s v="games/tabletop games"/>
  </r>
  <r>
    <n v="3010"/>
    <s v="Decadolo. Flip it!"/>
    <s v="A new strategic board game designed to flip out your opponent."/>
    <n v="9000"/>
    <n v="13228"/>
    <x v="3"/>
    <x v="1"/>
    <x v="0"/>
    <x v="0"/>
    <x v="1"/>
    <b v="0"/>
    <x v="15"/>
    <s v="EUR"/>
    <b v="0"/>
    <n v="1444903198"/>
    <n v="1442311198"/>
    <b v="1"/>
    <n v="251"/>
    <b v="1"/>
    <n v="147"/>
    <n v="52.701195219123505"/>
    <x v="7"/>
    <s v="tabletop games"/>
    <x v="3010"/>
    <d v="2015-10-15T09:59:58"/>
    <s v="games/tabletop games"/>
  </r>
  <r>
    <n v="3011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x v="0"/>
    <x v="0"/>
    <x v="1"/>
    <b v="0"/>
    <x v="3"/>
    <s v="GBP"/>
    <b v="0"/>
    <n v="1436151600"/>
    <n v="1433775668"/>
    <b v="0"/>
    <n v="263"/>
    <b v="1"/>
    <n v="542"/>
    <n v="41.228136882129277"/>
    <x v="7"/>
    <s v="tabletop games"/>
    <x v="3011"/>
    <d v="2015-07-06T03:00:00"/>
    <s v="games/tabletop games"/>
  </r>
  <r>
    <n v="3012"/>
    <s v="Superpowerless - Princess - Music Video"/>
    <s v="Oh Hello! I make 8bit / Pop Punk under the name of Superpowerless and with your help, I'm looking to fund a new music video! :)"/>
    <n v="110"/>
    <n v="420.99"/>
    <x v="3"/>
    <x v="1"/>
    <x v="0"/>
    <x v="0"/>
    <x v="1"/>
    <b v="0"/>
    <x v="3"/>
    <s v="GBP"/>
    <b v="0"/>
    <n v="1358367565"/>
    <n v="1357157965"/>
    <b v="0"/>
    <n v="28"/>
    <b v="1"/>
    <n v="383"/>
    <n v="15.035357142857142"/>
    <x v="3"/>
    <s v="electronic music"/>
    <x v="3012"/>
    <d v="2013-01-16T20:19:25"/>
    <s v="music/electronic music"/>
  </r>
  <r>
    <n v="3013"/>
    <s v="zircon - &quot;Identity Sequence&quot;: A cyberpunk-inspired journey"/>
    <s v="An electro-organic album of evolved dance music inspired by seminal cyberpunk works."/>
    <n v="4000"/>
    <n v="28167.25"/>
    <x v="3"/>
    <x v="1"/>
    <x v="0"/>
    <x v="0"/>
    <x v="1"/>
    <b v="0"/>
    <x v="1"/>
    <s v="USD"/>
    <b v="1"/>
    <n v="1351801368"/>
    <n v="1349209368"/>
    <b v="0"/>
    <n v="721"/>
    <b v="1"/>
    <n v="704"/>
    <n v="39.066920943134534"/>
    <x v="3"/>
    <s v="electronic music"/>
    <x v="3013"/>
    <d v="2012-11-01T20:22:48"/>
    <s v="music/electronic music"/>
  </r>
  <r>
    <n v="3014"/>
    <s v="Andy's iLL - The Invisible City"/>
    <s v="The Invisible City is a project built &amp; powered by my fans. A full video and audio experience that I hope to merge into a live show."/>
    <n v="2000"/>
    <n v="2191"/>
    <x v="3"/>
    <x v="1"/>
    <x v="0"/>
    <x v="0"/>
    <x v="1"/>
    <b v="0"/>
    <x v="2"/>
    <s v="CAD"/>
    <b v="1"/>
    <n v="1443127082"/>
    <n v="1440535082"/>
    <b v="0"/>
    <n v="50"/>
    <b v="1"/>
    <n v="110"/>
    <n v="43.82"/>
    <x v="3"/>
    <s v="electronic music"/>
    <x v="3014"/>
    <d v="2015-09-24T20:38:02"/>
    <s v="music/electronic music"/>
  </r>
  <r>
    <n v="3015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x v="0"/>
    <x v="0"/>
    <x v="1"/>
    <b v="0"/>
    <x v="1"/>
    <s v="USD"/>
    <b v="1"/>
    <n v="1362814119"/>
    <n v="1360222119"/>
    <b v="0"/>
    <n v="73"/>
    <b v="1"/>
    <n v="133"/>
    <n v="27.301369863013697"/>
    <x v="3"/>
    <s v="electronic music"/>
    <x v="3015"/>
    <d v="2013-03-09T07:28:39"/>
    <s v="music/electronic music"/>
  </r>
  <r>
    <n v="3016"/>
    <s v="Lestat - Midnight Toll Video"/>
    <s v="Lestat is filming their first video, and they need your help! From their release, Arisen, &quot;Midnight Toll&quot;. Hear it at lestatmusic.com."/>
    <n v="750"/>
    <n v="1140"/>
    <x v="3"/>
    <x v="1"/>
    <x v="0"/>
    <x v="0"/>
    <x v="1"/>
    <b v="0"/>
    <x v="1"/>
    <s v="USD"/>
    <b v="1"/>
    <n v="1338579789"/>
    <n v="1335987789"/>
    <b v="0"/>
    <n v="27"/>
    <b v="1"/>
    <n v="152"/>
    <n v="42.222222222222221"/>
    <x v="3"/>
    <s v="electronic music"/>
    <x v="3016"/>
    <d v="2012-06-01T19:43:09"/>
    <s v="music/electronic music"/>
  </r>
  <r>
    <n v="3017"/>
    <s v="Arbor Oasis's First Album!"/>
    <s v="We really think we might have what it takes to make it someday! But we really need help to take the first step and release this album!"/>
    <n v="1100"/>
    <n v="1130"/>
    <x v="3"/>
    <x v="1"/>
    <x v="0"/>
    <x v="0"/>
    <x v="1"/>
    <b v="0"/>
    <x v="1"/>
    <s v="USD"/>
    <b v="1"/>
    <n v="1334556624"/>
    <n v="1333001424"/>
    <b v="0"/>
    <n v="34"/>
    <b v="1"/>
    <n v="103"/>
    <n v="33.235294117647058"/>
    <x v="3"/>
    <s v="electronic music"/>
    <x v="3017"/>
    <d v="2012-04-16T06:10:24"/>
    <s v="music/electronic music"/>
  </r>
  <r>
    <n v="3018"/>
    <s v="Piece of Happy"/>
    <s v="Each piece has a story behind it. Not of some life drama but of an experience you live whilst listening; Happiness evoking"/>
    <n v="2000"/>
    <n v="2000"/>
    <x v="3"/>
    <x v="1"/>
    <x v="0"/>
    <x v="0"/>
    <x v="1"/>
    <b v="0"/>
    <x v="1"/>
    <s v="USD"/>
    <b v="1"/>
    <n v="1384580373"/>
    <n v="1381984773"/>
    <b v="0"/>
    <n v="7"/>
    <b v="1"/>
    <n v="100"/>
    <n v="285.71428571428572"/>
    <x v="3"/>
    <s v="electronic music"/>
    <x v="3018"/>
    <d v="2013-11-16T05:39:33"/>
    <s v="music/electronic music"/>
  </r>
  <r>
    <n v="3019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x v="0"/>
    <x v="0"/>
    <x v="1"/>
    <b v="0"/>
    <x v="1"/>
    <s v="USD"/>
    <b v="1"/>
    <n v="1333771200"/>
    <n v="1328649026"/>
    <b v="0"/>
    <n v="24"/>
    <b v="1"/>
    <n v="102"/>
    <n v="42.333333333333336"/>
    <x v="3"/>
    <s v="electronic music"/>
    <x v="3019"/>
    <d v="2012-04-07T04:00:00"/>
    <s v="music/electronic music"/>
  </r>
  <r>
    <n v="3020"/>
    <s v="NYPC's North American (+ Colombia!) Tour May 2014 - Part 2"/>
    <s v="Support us and pledge for rewards on our new bigger Tour of the US, Canada and Colombia!"/>
    <n v="500"/>
    <n v="754"/>
    <x v="3"/>
    <x v="1"/>
    <x v="0"/>
    <x v="0"/>
    <x v="1"/>
    <b v="0"/>
    <x v="3"/>
    <s v="GBP"/>
    <b v="0"/>
    <n v="1397516400"/>
    <n v="1396524644"/>
    <b v="0"/>
    <n v="15"/>
    <b v="1"/>
    <n v="151"/>
    <n v="50.266666666666666"/>
    <x v="3"/>
    <s v="electronic music"/>
    <x v="3020"/>
    <d v="2014-04-14T23:00:00"/>
    <s v="music/electronic music"/>
  </r>
  <r>
    <n v="3021"/>
    <s v="The Seshen's Debut Album Release"/>
    <s v="Influenced by Little Dragon, J. Dilla, Erykah Badu &amp; Beach House, this genre-defying record fuses hip-hop, soul, pop and electronica."/>
    <n v="4000"/>
    <n v="4457"/>
    <x v="3"/>
    <x v="1"/>
    <x v="0"/>
    <x v="0"/>
    <x v="1"/>
    <b v="0"/>
    <x v="1"/>
    <s v="USD"/>
    <b v="1"/>
    <n v="1334424960"/>
    <n v="1329442510"/>
    <b v="0"/>
    <n v="72"/>
    <b v="1"/>
    <n v="111"/>
    <n v="61.902777777777779"/>
    <x v="3"/>
    <s v="electronic music"/>
    <x v="3021"/>
    <d v="2012-04-14T17:36:00"/>
    <s v="music/electronic music"/>
  </r>
  <r>
    <n v="3022"/>
    <s v="Kickstart the Future (of Telefuture)"/>
    <s v="Telefuture, a record label sharing 80's inspired electronic music, wants to release some incredible albums on various physical mediums!"/>
    <n v="2500"/>
    <n v="4890"/>
    <x v="3"/>
    <x v="1"/>
    <x v="0"/>
    <x v="0"/>
    <x v="1"/>
    <b v="0"/>
    <x v="1"/>
    <s v="USD"/>
    <b v="1"/>
    <n v="1397113140"/>
    <n v="1395168625"/>
    <b v="0"/>
    <n v="120"/>
    <b v="1"/>
    <n v="196"/>
    <n v="40.75"/>
    <x v="3"/>
    <s v="electronic music"/>
    <x v="3022"/>
    <d v="2014-04-10T06:59:00"/>
    <s v="music/electronic music"/>
  </r>
  <r>
    <n v="3023"/>
    <s v="Dragon's Eye Recordings: Label Relaunch"/>
    <s v="Help Dragon's Eye relaunch with 4 new releases by Yann Novak, Pinkcourtesyphone, Steve Roden &amp; Lawrence English + Stephen Vitiello"/>
    <n v="6000"/>
    <n v="6863"/>
    <x v="3"/>
    <x v="1"/>
    <x v="0"/>
    <x v="0"/>
    <x v="1"/>
    <b v="0"/>
    <x v="1"/>
    <s v="USD"/>
    <b v="1"/>
    <n v="1383526800"/>
    <n v="1380650177"/>
    <b v="0"/>
    <n v="123"/>
    <b v="1"/>
    <n v="114"/>
    <n v="55.796747967479675"/>
    <x v="3"/>
    <s v="electronic music"/>
    <x v="3023"/>
    <d v="2013-11-04T01:00:00"/>
    <s v="music/electronic music"/>
  </r>
  <r>
    <n v="3024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x v="0"/>
    <x v="0"/>
    <x v="1"/>
    <b v="0"/>
    <x v="1"/>
    <s v="USD"/>
    <b v="1"/>
    <n v="1431719379"/>
    <n v="1429127379"/>
    <b v="0"/>
    <n v="1"/>
    <b v="1"/>
    <n v="200"/>
    <n v="10"/>
    <x v="3"/>
    <s v="electronic music"/>
    <x v="3024"/>
    <d v="2015-05-15T19:49:39"/>
    <s v="music/electronic music"/>
  </r>
  <r>
    <n v="3025"/>
    <s v="Spiff is ready to join the digital age!"/>
    <s v="Join this Kickstarter project today to assist Spiff in converting his analog recordings from the 80's to digital!"/>
    <n v="600"/>
    <n v="1755.01"/>
    <x v="3"/>
    <x v="1"/>
    <x v="0"/>
    <x v="0"/>
    <x v="1"/>
    <b v="0"/>
    <x v="1"/>
    <s v="USD"/>
    <b v="1"/>
    <n v="1391713248"/>
    <n v="1389121248"/>
    <b v="0"/>
    <n v="24"/>
    <b v="1"/>
    <n v="293"/>
    <n v="73.125416666666666"/>
    <x v="3"/>
    <s v="electronic music"/>
    <x v="3025"/>
    <d v="2014-02-06T19:00:48"/>
    <s v="music/electronic music"/>
  </r>
  <r>
    <n v="3026"/>
    <s v="&quot;Something to See, Not to Say&quot; - Anemometer's First EP Album"/>
    <s v="Ambient Electro Grind-fest!"/>
    <n v="550"/>
    <n v="860"/>
    <x v="3"/>
    <x v="1"/>
    <x v="0"/>
    <x v="0"/>
    <x v="1"/>
    <b v="0"/>
    <x v="1"/>
    <s v="USD"/>
    <b v="1"/>
    <n v="1331621940"/>
    <n v="1329671572"/>
    <b v="0"/>
    <n v="33"/>
    <b v="1"/>
    <n v="156"/>
    <n v="26.060606060606062"/>
    <x v="3"/>
    <s v="electronic music"/>
    <x v="3026"/>
    <d v="2012-03-13T06:59:00"/>
    <s v="music/electronic music"/>
  </r>
  <r>
    <n v="3027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x v="0"/>
    <x v="0"/>
    <x v="1"/>
    <b v="0"/>
    <x v="1"/>
    <s v="USD"/>
    <b v="1"/>
    <n v="1437674545"/>
    <n v="1436464945"/>
    <b v="0"/>
    <n v="14"/>
    <b v="1"/>
    <n v="106"/>
    <n v="22.642857142857142"/>
    <x v="3"/>
    <s v="electronic music"/>
    <x v="3027"/>
    <d v="2015-07-23T18:02:25"/>
    <s v="music/electronic music"/>
  </r>
  <r>
    <n v="3028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x v="0"/>
    <x v="0"/>
    <x v="1"/>
    <b v="0"/>
    <x v="1"/>
    <s v="USD"/>
    <b v="1"/>
    <n v="1446451200"/>
    <n v="1445539113"/>
    <b v="0"/>
    <n v="9"/>
    <b v="1"/>
    <n v="101"/>
    <n v="47.222222222222221"/>
    <x v="3"/>
    <s v="electronic music"/>
    <x v="3028"/>
    <d v="2015-11-02T08:00:00"/>
    <s v="music/electronic music"/>
  </r>
  <r>
    <n v="3029"/>
    <s v="Idiot Stare &quot;Unknown to Millions&quot; CD"/>
    <s v="Help Idiot Stare press their next album to CD. Over 40 minutes of intense industrial rock that you're going to want to own!"/>
    <n v="2000"/>
    <n v="2456.66"/>
    <x v="3"/>
    <x v="1"/>
    <x v="0"/>
    <x v="0"/>
    <x v="1"/>
    <b v="0"/>
    <x v="1"/>
    <s v="USD"/>
    <b v="1"/>
    <n v="1346198400"/>
    <n v="1344281383"/>
    <b v="0"/>
    <n v="76"/>
    <b v="1"/>
    <n v="123"/>
    <n v="32.324473684210524"/>
    <x v="3"/>
    <s v="electronic music"/>
    <x v="3029"/>
    <d v="2012-08-29T00:00:00"/>
    <s v="music/electronic music"/>
  </r>
  <r>
    <n v="3030"/>
    <s v="Moments by eBurner"/>
    <s v="An album that illustrates events in our lives, whether trivial or significant, through the tones of electronic music."/>
    <n v="1000"/>
    <n v="1015"/>
    <x v="3"/>
    <x v="1"/>
    <x v="0"/>
    <x v="0"/>
    <x v="1"/>
    <b v="0"/>
    <x v="1"/>
    <s v="USD"/>
    <b v="1"/>
    <n v="1440004512"/>
    <n v="1437412512"/>
    <b v="0"/>
    <n v="19"/>
    <b v="1"/>
    <n v="102"/>
    <n v="53.421052631578945"/>
    <x v="3"/>
    <s v="electronic music"/>
    <x v="3030"/>
    <d v="2015-08-19T17:15:12"/>
    <s v="music/electronic music"/>
  </r>
  <r>
    <n v="3031"/>
    <s v="Be Part of Darkpine's Debut EP"/>
    <s v="Darkpine is recording and releasing a 5-track EP within the coming months this summer and hopes for your support."/>
    <n v="3500"/>
    <n v="3540"/>
    <x v="3"/>
    <x v="1"/>
    <x v="0"/>
    <x v="0"/>
    <x v="1"/>
    <b v="0"/>
    <x v="1"/>
    <s v="USD"/>
    <b v="1"/>
    <n v="1374888436"/>
    <n v="1372296436"/>
    <b v="0"/>
    <n v="69"/>
    <b v="1"/>
    <n v="101"/>
    <n v="51.304347826086953"/>
    <x v="3"/>
    <s v="electronic music"/>
    <x v="3031"/>
    <d v="2013-07-27T01:27:16"/>
    <s v="music/electronic music"/>
  </r>
  <r>
    <n v="3032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x v="0"/>
    <x v="0"/>
    <x v="1"/>
    <b v="0"/>
    <x v="1"/>
    <s v="USD"/>
    <b v="1"/>
    <n v="1461369600"/>
    <n v="1458748809"/>
    <b v="0"/>
    <n v="218"/>
    <b v="1"/>
    <n v="108"/>
    <n v="37.197247706422019"/>
    <x v="7"/>
    <s v="tabletop games"/>
    <x v="3032"/>
    <d v="2016-04-23T00:00:00"/>
    <s v="games/tabletop games"/>
  </r>
  <r>
    <n v="3033"/>
    <s v="Passing Shot: Dice Tennis Game"/>
    <s v="Passing Shot is a tennis dice game for two players. Strategic use of the dice rolls allow you to score points to win game, set &amp; match."/>
    <n v="500"/>
    <n v="813"/>
    <x v="3"/>
    <x v="1"/>
    <x v="0"/>
    <x v="0"/>
    <x v="1"/>
    <b v="0"/>
    <x v="1"/>
    <s v="USD"/>
    <b v="1"/>
    <n v="1327776847"/>
    <n v="1325184847"/>
    <b v="0"/>
    <n v="30"/>
    <b v="1"/>
    <n v="163"/>
    <n v="27.1"/>
    <x v="7"/>
    <s v="tabletop games"/>
    <x v="3033"/>
    <d v="2012-01-28T18:54:07"/>
    <s v="games/tabletop games"/>
  </r>
  <r>
    <n v="3034"/>
    <s v="M4 Collapsible Cardboard Scenery"/>
    <s v="Cardboard scenery for Sci-Fi 28-32mm miniature games. Easy to assemble, disassemble and transport. Supplied unpainted. By MCSTUDIO."/>
    <n v="19500"/>
    <n v="20631"/>
    <x v="3"/>
    <x v="1"/>
    <x v="0"/>
    <x v="0"/>
    <x v="1"/>
    <b v="0"/>
    <x v="2"/>
    <s v="CAD"/>
    <b v="1"/>
    <n v="1435418568"/>
    <n v="1432826568"/>
    <b v="0"/>
    <n v="100"/>
    <b v="1"/>
    <n v="106"/>
    <n v="206.31"/>
    <x v="7"/>
    <s v="tabletop games"/>
    <x v="3034"/>
    <d v="2015-06-27T15:22:48"/>
    <s v="games/tabletop games"/>
  </r>
  <r>
    <n v="3035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x v="0"/>
    <x v="0"/>
    <x v="1"/>
    <b v="0"/>
    <x v="1"/>
    <s v="USD"/>
    <b v="1"/>
    <n v="1477767600"/>
    <n v="1475337675"/>
    <b v="0"/>
    <n v="296"/>
    <b v="1"/>
    <n v="243"/>
    <n v="82.145270270270274"/>
    <x v="7"/>
    <s v="tabletop games"/>
    <x v="3035"/>
    <d v="2016-10-29T19:00:00"/>
    <s v="games/tabletop games"/>
  </r>
  <r>
    <n v="3036"/>
    <s v="Battle Systemsâ„¢ Fantasy Dungeon Terrain"/>
    <s v="Fantasy Dungeon terrain for 28mm tabletop games. This is pre-punched card that is easy to assemble with no painting required."/>
    <n v="21000"/>
    <n v="198415.01"/>
    <x v="3"/>
    <x v="1"/>
    <x v="0"/>
    <x v="0"/>
    <x v="1"/>
    <b v="0"/>
    <x v="3"/>
    <s v="GBP"/>
    <b v="0"/>
    <n v="1411326015"/>
    <n v="1408734015"/>
    <b v="0"/>
    <n v="1204"/>
    <b v="1"/>
    <n v="945"/>
    <n v="164.79651993355483"/>
    <x v="7"/>
    <s v="tabletop games"/>
    <x v="3036"/>
    <d v="2014-09-21T19:00:15"/>
    <s v="games/tabletop games"/>
  </r>
  <r>
    <n v="3037"/>
    <s v="Street Kings Boardgame"/>
    <s v="Missed the Kickstarter? Contact your local gaming store before going online. Or click on the order button. Thanks for the support!"/>
    <n v="18000"/>
    <n v="19523.310000000001"/>
    <x v="3"/>
    <x v="1"/>
    <x v="0"/>
    <x v="0"/>
    <x v="1"/>
    <b v="0"/>
    <x v="1"/>
    <s v="USD"/>
    <b v="1"/>
    <n v="1455253140"/>
    <n v="1452625822"/>
    <b v="0"/>
    <n v="321"/>
    <b v="1"/>
    <n v="108"/>
    <n v="60.820280373831778"/>
    <x v="7"/>
    <s v="tabletop games"/>
    <x v="3037"/>
    <d v="2016-02-12T04:59:00"/>
    <s v="games/tabletop games"/>
  </r>
  <r>
    <n v="3038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x v="0"/>
    <x v="0"/>
    <x v="1"/>
    <b v="0"/>
    <x v="3"/>
    <s v="GBP"/>
    <b v="0"/>
    <n v="1384374155"/>
    <n v="1381778555"/>
    <b v="0"/>
    <n v="301"/>
    <b v="1"/>
    <n v="157"/>
    <n v="67.970099667774093"/>
    <x v="7"/>
    <s v="tabletop games"/>
    <x v="3038"/>
    <d v="2013-11-13T20:22:35"/>
    <s v="games/tabletop games"/>
  </r>
  <r>
    <n v="3039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1"/>
    <x v="0"/>
    <x v="0"/>
    <x v="1"/>
    <b v="0"/>
    <x v="11"/>
    <s v="EUR"/>
    <b v="0"/>
    <n v="1439707236"/>
    <n v="1437115236"/>
    <b v="0"/>
    <n v="144"/>
    <b v="1"/>
    <n v="1174"/>
    <n v="81.561805555555551"/>
    <x v="7"/>
    <s v="tabletop games"/>
    <x v="3039"/>
    <d v="2015-08-16T06:40:36"/>
    <s v="games/tabletop games"/>
  </r>
  <r>
    <n v="3040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x v="0"/>
    <x v="0"/>
    <x v="1"/>
    <b v="0"/>
    <x v="1"/>
    <s v="USD"/>
    <b v="1"/>
    <n v="1378180800"/>
    <n v="1375113391"/>
    <b v="0"/>
    <n v="539"/>
    <b v="1"/>
    <n v="171"/>
    <n v="25.42547309833024"/>
    <x v="7"/>
    <s v="tabletop games"/>
    <x v="3040"/>
    <d v="2013-09-03T04:00:00"/>
    <s v="games/tabletop games"/>
  </r>
  <r>
    <n v="3041"/>
    <s v="Little Dungeon: Turtle Rock"/>
    <s v="Dungeon Crawl for All! A card game of swords, monsters and LOOT! Adventurers as young as 5 and &quot;seasoned&quot; warriors are all welcomed."/>
    <n v="8500"/>
    <n v="10706"/>
    <x v="3"/>
    <x v="1"/>
    <x v="0"/>
    <x v="0"/>
    <x v="1"/>
    <b v="0"/>
    <x v="1"/>
    <s v="USD"/>
    <b v="1"/>
    <n v="1398460127"/>
    <n v="1395868127"/>
    <b v="0"/>
    <n v="498"/>
    <b v="1"/>
    <n v="126"/>
    <n v="21.497991967871485"/>
    <x v="7"/>
    <s v="tabletop games"/>
    <x v="3041"/>
    <d v="2014-04-25T21:08:47"/>
    <s v="games/tabletop games"/>
  </r>
  <r>
    <n v="3042"/>
    <s v="Kingdom"/>
    <s v="A game about communities by Ben Robbins, creator of Microscope. Do you change the Kingdom or does the Kingdom change you?"/>
    <n v="2500"/>
    <n v="30303.24"/>
    <x v="3"/>
    <x v="1"/>
    <x v="0"/>
    <x v="0"/>
    <x v="1"/>
    <b v="0"/>
    <x v="1"/>
    <s v="USD"/>
    <b v="1"/>
    <n v="1372136400"/>
    <n v="1369864301"/>
    <b v="0"/>
    <n v="1113"/>
    <b v="1"/>
    <n v="1212"/>
    <n v="27.226630727762803"/>
    <x v="7"/>
    <s v="tabletop games"/>
    <x v="3042"/>
    <d v="2013-06-25T05:00:00"/>
    <s v="games/tabletop games"/>
  </r>
  <r>
    <n v="3043"/>
    <s v="Backstory Cards"/>
    <s v="Backstory Cards help you and your friends create vibrant backstories for roleplaying games, no matter the system or genre."/>
    <n v="5000"/>
    <n v="24790"/>
    <x v="3"/>
    <x v="1"/>
    <x v="0"/>
    <x v="0"/>
    <x v="1"/>
    <b v="0"/>
    <x v="1"/>
    <s v="USD"/>
    <b v="1"/>
    <n v="1405738800"/>
    <n v="1402945408"/>
    <b v="0"/>
    <n v="988"/>
    <b v="1"/>
    <n v="496"/>
    <n v="25.091093117408906"/>
    <x v="7"/>
    <s v="tabletop games"/>
    <x v="3043"/>
    <d v="2014-07-19T03:00:00"/>
    <s v="games/tabletop games"/>
  </r>
  <r>
    <n v="3044"/>
    <s v="Cadaver - A Card Game For Aspiring Necromancers"/>
    <s v="Cadaver is a lighthearted game of friendly necromancy! Players compete to resurrect as many bodies as possible!"/>
    <n v="2500"/>
    <n v="8301"/>
    <x v="3"/>
    <x v="1"/>
    <x v="0"/>
    <x v="0"/>
    <x v="1"/>
    <b v="0"/>
    <x v="3"/>
    <s v="GBP"/>
    <b v="0"/>
    <n v="1450051200"/>
    <n v="1448269539"/>
    <b v="0"/>
    <n v="391"/>
    <b v="1"/>
    <n v="332"/>
    <n v="21.230179028132991"/>
    <x v="7"/>
    <s v="tabletop games"/>
    <x v="3044"/>
    <d v="2015-12-14T00:00:00"/>
    <s v="games/tabletop games"/>
  </r>
  <r>
    <n v="3045"/>
    <s v="Pine Tar Baseball: 1936 Negro League + 1960 Season"/>
    <s v="Pine Tar Baseball is a fun and fast paced dice and card game for 1 to 2 players. The game features fast streamlined game play."/>
    <n v="100"/>
    <n v="1165"/>
    <x v="3"/>
    <x v="1"/>
    <x v="0"/>
    <x v="0"/>
    <x v="1"/>
    <b v="0"/>
    <x v="1"/>
    <s v="USD"/>
    <b v="1"/>
    <n v="1483645647"/>
    <n v="1481053647"/>
    <b v="0"/>
    <n v="28"/>
    <b v="1"/>
    <n v="1165"/>
    <n v="41.607142857142854"/>
    <x v="7"/>
    <s v="tabletop games"/>
    <x v="3045"/>
    <d v="2017-01-05T19:47:27"/>
    <s v="games/tabletop games"/>
  </r>
  <r>
    <n v="3046"/>
    <s v="Miniature Scenery Terrain for Tabletop gaming and Wargames"/>
    <s v="An amazing set of sceneries to create unique atmospheres for your tabletop gaming."/>
    <n v="13000"/>
    <n v="19931"/>
    <x v="3"/>
    <x v="1"/>
    <x v="0"/>
    <x v="0"/>
    <x v="1"/>
    <b v="0"/>
    <x v="2"/>
    <s v="CAD"/>
    <b v="1"/>
    <n v="1427585511"/>
    <n v="1424997111"/>
    <b v="0"/>
    <n v="147"/>
    <b v="1"/>
    <n v="153"/>
    <n v="135.58503401360545"/>
    <x v="7"/>
    <s v="tabletop games"/>
    <x v="3046"/>
    <d v="2015-03-28T23:31:51"/>
    <s v="games/tabletop games"/>
  </r>
  <r>
    <n v="3047"/>
    <s v="Alienation - an intergalactic card drafting game"/>
    <s v="Assume the role of an intergalactic real-estate agent attempting to satisfy various creature clientele!"/>
    <n v="2800"/>
    <n v="15039"/>
    <x v="3"/>
    <x v="1"/>
    <x v="0"/>
    <x v="0"/>
    <x v="1"/>
    <b v="0"/>
    <x v="1"/>
    <s v="USD"/>
    <b v="1"/>
    <n v="1454338123"/>
    <n v="1451746123"/>
    <b v="0"/>
    <n v="680"/>
    <b v="1"/>
    <n v="537"/>
    <n v="22.116176470588236"/>
    <x v="7"/>
    <s v="tabletop games"/>
    <x v="3047"/>
    <d v="2016-02-01T14:48:43"/>
    <s v="games/tabletop games"/>
  </r>
  <r>
    <n v="3048"/>
    <s v="Monster Mansion"/>
    <s v="A real-time cooperative adventure for 2-8 players. Defeat legendary monsters to earn gold and escape before the time RUNS OUT!"/>
    <n v="18000"/>
    <n v="63527"/>
    <x v="3"/>
    <x v="1"/>
    <x v="0"/>
    <x v="0"/>
    <x v="1"/>
    <b v="0"/>
    <x v="1"/>
    <s v="USD"/>
    <b v="1"/>
    <n v="1415779140"/>
    <n v="1412294683"/>
    <b v="0"/>
    <n v="983"/>
    <b v="1"/>
    <n v="353"/>
    <n v="64.625635808748726"/>
    <x v="7"/>
    <s v="tabletop games"/>
    <x v="3048"/>
    <d v="2014-11-12T07:59:00"/>
    <s v="games/tabletop games"/>
  </r>
  <r>
    <n v="3049"/>
    <s v="28mm Fantasy Miniature range Feral Orcs!"/>
    <s v="28mm Fantasy Miniature Range in leadfree white metal: Orcs, wolves and more."/>
    <n v="4000"/>
    <n v="5496"/>
    <x v="3"/>
    <x v="1"/>
    <x v="0"/>
    <x v="0"/>
    <x v="1"/>
    <b v="0"/>
    <x v="11"/>
    <s v="EUR"/>
    <b v="0"/>
    <n v="1489157716"/>
    <n v="1486565716"/>
    <b v="0"/>
    <n v="79"/>
    <b v="1"/>
    <n v="137"/>
    <n v="69.569620253164558"/>
    <x v="7"/>
    <s v="tabletop games"/>
    <x v="3049"/>
    <d v="2017-03-10T14:55:16"/>
    <s v="games/tabletop games"/>
  </r>
  <r>
    <n v="3050"/>
    <s v="Pro Tabletop Gaming Audio Collection"/>
    <s v="Next stretch goal unlocks at $33,000 and/or 500 backers unlocks 2 bonus stretch goals."/>
    <n v="25000"/>
    <n v="32006.67"/>
    <x v="3"/>
    <x v="1"/>
    <x v="0"/>
    <x v="0"/>
    <x v="1"/>
    <b v="0"/>
    <x v="1"/>
    <s v="USD"/>
    <b v="1"/>
    <n v="1385870520"/>
    <n v="1382742014"/>
    <b v="0"/>
    <n v="426"/>
    <b v="1"/>
    <n v="128"/>
    <n v="75.133028169014082"/>
    <x v="7"/>
    <s v="tabletop games"/>
    <x v="3050"/>
    <d v="2013-12-01T04:02:00"/>
    <s v="games/tabletop games"/>
  </r>
  <r>
    <n v="3051"/>
    <s v="Dice Base 2: Vault - Case - Rolling Surface"/>
    <s v="Protect, store, organize and display 225 of your favorite dice in this modular and easy to use dice vault system. Oak and leather."/>
    <n v="5000"/>
    <n v="13534"/>
    <x v="3"/>
    <x v="1"/>
    <x v="0"/>
    <x v="0"/>
    <x v="1"/>
    <b v="0"/>
    <x v="1"/>
    <s v="USD"/>
    <b v="1"/>
    <n v="1461354544"/>
    <n v="1458762544"/>
    <b v="0"/>
    <n v="96"/>
    <b v="1"/>
    <n v="271"/>
    <n v="140.97916666666666"/>
    <x v="7"/>
    <s v="tabletop games"/>
    <x v="3051"/>
    <d v="2016-04-22T19:49:04"/>
    <s v="games/tabletop games"/>
  </r>
  <r>
    <n v="3052"/>
    <s v="Savage Worlds Zombie Squad"/>
    <s v="You are Ex- Military criminals sent on suicide missions on the edge of space. Science Fiction Tabletop RPG using Savage Worlds"/>
    <n v="1000"/>
    <n v="8064"/>
    <x v="3"/>
    <x v="1"/>
    <x v="0"/>
    <x v="0"/>
    <x v="1"/>
    <b v="0"/>
    <x v="3"/>
    <s v="GBP"/>
    <b v="0"/>
    <n v="1488484300"/>
    <n v="1485892300"/>
    <b v="0"/>
    <n v="163"/>
    <b v="1"/>
    <n v="806"/>
    <n v="49.472392638036808"/>
    <x v="7"/>
    <s v="tabletop games"/>
    <x v="3052"/>
    <d v="2017-03-02T19:51:40"/>
    <s v="games/tabletop games"/>
  </r>
  <r>
    <n v="3053"/>
    <s v="The Princess Bride Playing Cards from USPCC"/>
    <s v="Inconceivable! An amazing new illustrative deck based on The Princess Bride movie."/>
    <n v="10000"/>
    <n v="136009.76"/>
    <x v="3"/>
    <x v="1"/>
    <x v="0"/>
    <x v="0"/>
    <x v="1"/>
    <b v="0"/>
    <x v="1"/>
    <s v="USD"/>
    <b v="1"/>
    <n v="1385521320"/>
    <n v="1382449733"/>
    <b v="0"/>
    <n v="2525"/>
    <b v="1"/>
    <n v="1360"/>
    <n v="53.865251485148519"/>
    <x v="7"/>
    <s v="tabletop games"/>
    <x v="3053"/>
    <d v="2013-11-27T03:02:00"/>
    <s v="games/tabletop games"/>
  </r>
  <r>
    <n v="3054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x v="0"/>
    <x v="0"/>
    <x v="1"/>
    <b v="0"/>
    <x v="1"/>
    <s v="USD"/>
    <b v="1"/>
    <n v="1489374000"/>
    <n v="1488823290"/>
    <b v="0"/>
    <n v="2035"/>
    <b v="1"/>
    <n v="930250"/>
    <n v="4.5712530712530715"/>
    <x v="7"/>
    <s v="tabletop games"/>
    <x v="3054"/>
    <d v="2017-03-13T03:00:00"/>
    <s v="games/tabletop games"/>
  </r>
  <r>
    <n v="3055"/>
    <s v="Warbands of the Cold North III"/>
    <s v="Finely sculpted 28mm Classic Fantasy metal and resin miniatures perfectly themed for use as a warband or adventuring party."/>
    <n v="5000"/>
    <n v="18851"/>
    <x v="3"/>
    <x v="1"/>
    <x v="0"/>
    <x v="0"/>
    <x v="1"/>
    <b v="0"/>
    <x v="1"/>
    <s v="USD"/>
    <b v="1"/>
    <n v="1476649800"/>
    <n v="1475609946"/>
    <b v="0"/>
    <n v="290"/>
    <b v="1"/>
    <n v="377"/>
    <n v="65.00344827586207"/>
    <x v="7"/>
    <s v="tabletop games"/>
    <x v="3055"/>
    <d v="2016-10-16T20:30:00"/>
    <s v="games/tabletop games"/>
  </r>
  <r>
    <n v="3056"/>
    <s v="TimeWatch: GUMSHOE Investigative Time Travel RPG"/>
    <s v="You've got a time machine, high-powered weapons and a whole lot of history to save. Welcome to TimeWatch!"/>
    <n v="4000"/>
    <n v="105881"/>
    <x v="3"/>
    <x v="1"/>
    <x v="0"/>
    <x v="0"/>
    <x v="1"/>
    <b v="0"/>
    <x v="1"/>
    <s v="USD"/>
    <b v="1"/>
    <n v="1393005600"/>
    <n v="1390323617"/>
    <b v="0"/>
    <n v="1980"/>
    <b v="1"/>
    <n v="2647"/>
    <n v="53.475252525252522"/>
    <x v="7"/>
    <s v="tabletop games"/>
    <x v="3056"/>
    <d v="2014-02-21T18:00:00"/>
    <s v="games/tabletop games"/>
  </r>
  <r>
    <n v="3057"/>
    <s v="The BESPOKE GEEK: Cosplay for Everyday"/>
    <s v="The BESPOKE GEEK is a brand new clothing company from Bletchley, England producing handmade and individual hoodies for geeks."/>
    <n v="2500"/>
    <n v="2503"/>
    <x v="3"/>
    <x v="1"/>
    <x v="0"/>
    <x v="0"/>
    <x v="1"/>
    <b v="0"/>
    <x v="3"/>
    <s v="GBP"/>
    <b v="0"/>
    <n v="1441393210"/>
    <n v="1438801210"/>
    <b v="0"/>
    <n v="57"/>
    <b v="1"/>
    <n v="100"/>
    <n v="43.912280701754383"/>
    <x v="7"/>
    <s v="tabletop games"/>
    <x v="3057"/>
    <d v="2015-09-04T19:00:10"/>
    <s v="games/tabletop games"/>
  </r>
  <r>
    <n v="3058"/>
    <s v="Foragers"/>
    <s v="Take on the role of an ancient forager in this fun strategy game from the designer of Biblios."/>
    <n v="18500"/>
    <n v="19324"/>
    <x v="3"/>
    <x v="1"/>
    <x v="0"/>
    <x v="0"/>
    <x v="1"/>
    <b v="0"/>
    <x v="1"/>
    <s v="USD"/>
    <b v="1"/>
    <n v="1438185565"/>
    <n v="1436975965"/>
    <b v="0"/>
    <n v="380"/>
    <b v="1"/>
    <n v="104"/>
    <n v="50.852631578947367"/>
    <x v="7"/>
    <s v="tabletop games"/>
    <x v="3058"/>
    <d v="2015-07-29T15:59:25"/>
    <s v="games/tabletop games"/>
  </r>
  <r>
    <n v="3059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x v="0"/>
    <x v="0"/>
    <x v="1"/>
    <b v="0"/>
    <x v="3"/>
    <s v="GBP"/>
    <b v="0"/>
    <n v="1481749278"/>
    <n v="1479157278"/>
    <b v="0"/>
    <n v="128"/>
    <b v="1"/>
    <n v="107"/>
    <n v="58.6328125"/>
    <x v="7"/>
    <s v="tabletop games"/>
    <x v="3059"/>
    <d v="2016-12-14T21:01:18"/>
    <s v="games/tabletop games"/>
  </r>
  <r>
    <n v="3060"/>
    <s v="Centurion: Legionaries of Rome"/>
    <s v="March with the legions against the enemies of Rome in this role-playing game of military adventures."/>
    <n v="3500"/>
    <n v="5907"/>
    <x v="3"/>
    <x v="1"/>
    <x v="0"/>
    <x v="0"/>
    <x v="1"/>
    <b v="0"/>
    <x v="1"/>
    <s v="USD"/>
    <b v="1"/>
    <n v="1364917965"/>
    <n v="1362329565"/>
    <b v="0"/>
    <n v="180"/>
    <b v="1"/>
    <n v="169"/>
    <n v="32.81666666666667"/>
    <x v="7"/>
    <s v="tabletop games"/>
    <x v="3060"/>
    <d v="2013-04-02T15:52:45"/>
    <s v="games/tabletop games"/>
  </r>
  <r>
    <n v="3061"/>
    <s v="The Game Anywhere Table"/>
    <s v="A customizable gaming table, for the best gaming experience, portable, storable and lightweight, that can be taken anywhere"/>
    <n v="25000"/>
    <n v="243778"/>
    <x v="3"/>
    <x v="1"/>
    <x v="0"/>
    <x v="0"/>
    <x v="1"/>
    <b v="0"/>
    <x v="1"/>
    <s v="USD"/>
    <b v="1"/>
    <n v="1480727273"/>
    <n v="1478131673"/>
    <b v="0"/>
    <n v="571"/>
    <b v="1"/>
    <n v="975"/>
    <n v="426.93169877408059"/>
    <x v="7"/>
    <s v="tabletop games"/>
    <x v="3061"/>
    <d v="2016-12-03T01:07:53"/>
    <s v="games/tabletop games"/>
  </r>
  <r>
    <n v="3062"/>
    <s v="Werewolf: Full Moon Expansion"/>
    <s v="A great game full of lying, scheming, and werewolves.  Now with additional characters to add even more mayhem!"/>
    <n v="8500"/>
    <n v="11428.19"/>
    <x v="3"/>
    <x v="1"/>
    <x v="0"/>
    <x v="0"/>
    <x v="1"/>
    <b v="0"/>
    <x v="1"/>
    <s v="USD"/>
    <b v="1"/>
    <n v="1408177077"/>
    <n v="1406362677"/>
    <b v="0"/>
    <n v="480"/>
    <b v="1"/>
    <n v="134"/>
    <n v="23.808729166666669"/>
    <x v="7"/>
    <s v="tabletop games"/>
    <x v="3062"/>
    <d v="2014-08-16T08:17:57"/>
    <s v="games/tabletop games"/>
  </r>
  <r>
    <n v="3063"/>
    <s v="Punkapocalyptic - Black Blood Children Band"/>
    <s v="A new faction for the 30 mm scale wargame, featuring skirmishes between gangs in a pimp and lethal post-apocalyptic world."/>
    <n v="9000"/>
    <n v="24505"/>
    <x v="3"/>
    <x v="1"/>
    <x v="0"/>
    <x v="0"/>
    <x v="1"/>
    <b v="0"/>
    <x v="14"/>
    <s v="EUR"/>
    <b v="0"/>
    <n v="1470469938"/>
    <n v="1469173938"/>
    <b v="0"/>
    <n v="249"/>
    <b v="1"/>
    <n v="272"/>
    <n v="98.413654618473899"/>
    <x v="7"/>
    <s v="tabletop games"/>
    <x v="3063"/>
    <d v="2016-08-06T07:52:18"/>
    <s v="games/tabletop games"/>
  </r>
  <r>
    <n v="3064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x v="0"/>
    <x v="0"/>
    <x v="1"/>
    <b v="0"/>
    <x v="1"/>
    <s v="USD"/>
    <b v="1"/>
    <n v="1447862947"/>
    <n v="1445267347"/>
    <b v="0"/>
    <n v="84"/>
    <b v="1"/>
    <n v="113"/>
    <n v="107.32142857142857"/>
    <x v="7"/>
    <s v="tabletop games"/>
    <x v="3064"/>
    <d v="2015-11-18T16:09:07"/>
    <s v="games/tabletop games"/>
  </r>
  <r>
    <n v="3065"/>
    <s v="Green Couch Games Limited: FrogFlip!"/>
    <s v="A dexterity microgame by father/daughter team, Jason and Claire Kotarski. Make 100 project."/>
    <n v="500"/>
    <n v="2299"/>
    <x v="3"/>
    <x v="1"/>
    <x v="0"/>
    <x v="0"/>
    <x v="1"/>
    <b v="0"/>
    <x v="1"/>
    <s v="USD"/>
    <b v="1"/>
    <n v="1485271968"/>
    <n v="1484667168"/>
    <b v="0"/>
    <n v="197"/>
    <b v="1"/>
    <n v="460"/>
    <n v="11.67005076142132"/>
    <x v="7"/>
    <s v="tabletop games"/>
    <x v="3065"/>
    <d v="2017-01-24T15:32:48"/>
    <s v="games/tabletop games"/>
  </r>
  <r>
    <n v="3066"/>
    <s v="Jumbo Jets - Jet Set Expansion Set #2"/>
    <s v="This is the second set of 5 expansions for our route-building game, Jet Set!"/>
    <n v="3950"/>
    <n v="11323"/>
    <x v="3"/>
    <x v="1"/>
    <x v="0"/>
    <x v="0"/>
    <x v="1"/>
    <b v="0"/>
    <x v="1"/>
    <s v="USD"/>
    <b v="1"/>
    <n v="1462661451"/>
    <n v="1460069451"/>
    <b v="0"/>
    <n v="271"/>
    <b v="1"/>
    <n v="287"/>
    <n v="41.782287822878232"/>
    <x v="7"/>
    <s v="tabletop games"/>
    <x v="3066"/>
    <d v="2016-05-07T22:50:51"/>
    <s v="games/tabletop games"/>
  </r>
  <r>
    <n v="3067"/>
    <s v="Bitcoin Empire"/>
    <s v="Build your crypto-currency empire and sabotage your opponents. A deck building, card game. 2-4 players. 15 minutes."/>
    <n v="480"/>
    <n v="1069"/>
    <x v="3"/>
    <x v="1"/>
    <x v="0"/>
    <x v="0"/>
    <x v="1"/>
    <b v="0"/>
    <x v="3"/>
    <s v="GBP"/>
    <b v="0"/>
    <n v="1479811846"/>
    <n v="1478602246"/>
    <b v="0"/>
    <n v="50"/>
    <b v="1"/>
    <n v="223"/>
    <n v="21.38"/>
    <x v="7"/>
    <s v="tabletop games"/>
    <x v="3067"/>
    <d v="2016-11-22T10:50:46"/>
    <s v="games/tabletop games"/>
  </r>
  <r>
    <n v="3068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x v="0"/>
    <x v="0"/>
    <x v="1"/>
    <b v="0"/>
    <x v="3"/>
    <s v="GBP"/>
    <b v="0"/>
    <n v="1466377200"/>
    <n v="1463351329"/>
    <b v="0"/>
    <n v="169"/>
    <b v="1"/>
    <n v="636"/>
    <n v="94.103550295857985"/>
    <x v="7"/>
    <s v="tabletop games"/>
    <x v="3068"/>
    <d v="2016-06-19T23:00:00"/>
    <s v="games/tabletop games"/>
  </r>
  <r>
    <n v="3069"/>
    <s v="A Sundered World"/>
    <s v="A Dungeon World campaign setting that takes place after the end of the worlds."/>
    <n v="2200"/>
    <n v="3223"/>
    <x v="3"/>
    <x v="1"/>
    <x v="0"/>
    <x v="0"/>
    <x v="1"/>
    <b v="0"/>
    <x v="1"/>
    <s v="USD"/>
    <b v="1"/>
    <n v="1434045687"/>
    <n v="1431453687"/>
    <b v="0"/>
    <n v="205"/>
    <b v="1"/>
    <n v="147"/>
    <n v="15.721951219512196"/>
    <x v="7"/>
    <s v="tabletop games"/>
    <x v="3069"/>
    <d v="2015-06-11T18:01:27"/>
    <s v="games/tabletop games"/>
  </r>
  <r>
    <n v="3070"/>
    <s v="The Second Breakfast"/>
    <s v="More Halfmen, more goats, more guns, and most of all some neat buildings and structures for the little fellas to hang out in!"/>
    <n v="1000"/>
    <n v="18671"/>
    <x v="3"/>
    <x v="1"/>
    <x v="0"/>
    <x v="0"/>
    <x v="1"/>
    <b v="0"/>
    <x v="3"/>
    <s v="GBP"/>
    <b v="0"/>
    <n v="1481224736"/>
    <n v="1480360736"/>
    <b v="0"/>
    <n v="206"/>
    <b v="1"/>
    <n v="1867"/>
    <n v="90.635922330097088"/>
    <x v="7"/>
    <s v="tabletop games"/>
    <x v="3070"/>
    <d v="2016-12-08T19:18:56"/>
    <s v="games/tabletop games"/>
  </r>
  <r>
    <n v="3071"/>
    <s v="Cryptex Dice Vault"/>
    <s v="A fine wood cryptex dice vault to store your favorite dice. Designed to hold a standard set of 7 polyhedrals for your favorite RPG."/>
    <n v="2500"/>
    <n v="8173"/>
    <x v="3"/>
    <x v="1"/>
    <x v="0"/>
    <x v="0"/>
    <x v="1"/>
    <b v="0"/>
    <x v="1"/>
    <s v="USD"/>
    <b v="1"/>
    <n v="1395876250"/>
    <n v="1393287850"/>
    <b v="0"/>
    <n v="84"/>
    <b v="1"/>
    <n v="327"/>
    <n v="97.297619047619051"/>
    <x v="7"/>
    <s v="tabletop games"/>
    <x v="3071"/>
    <d v="2014-03-26T23:24:10"/>
    <s v="games/tabletop games"/>
  </r>
  <r>
    <n v="3072"/>
    <s v="Hero: Aluminum dice inspired by super heroes :)"/>
    <s v="When you think about super heroes, you think of their stunning colorful outfits. Hero dice is great for super hero or anyother games :)"/>
    <n v="1000"/>
    <n v="7795"/>
    <x v="3"/>
    <x v="1"/>
    <x v="0"/>
    <x v="0"/>
    <x v="1"/>
    <b v="0"/>
    <x v="5"/>
    <s v="AUD"/>
    <b v="1"/>
    <n v="1487093020"/>
    <n v="1485278620"/>
    <b v="0"/>
    <n v="210"/>
    <b v="1"/>
    <n v="780"/>
    <n v="37.11904761904762"/>
    <x v="7"/>
    <s v="tabletop games"/>
    <x v="3072"/>
    <d v="2017-02-14T17:23:40"/>
    <s v="games/tabletop games"/>
  </r>
  <r>
    <n v="3073"/>
    <s v="Riders: A Game About Cheating Doomsday"/>
    <s v="An RPG about mortal servants of the Horsemen of the Apocalypse deciding to not end the world."/>
    <n v="3300"/>
    <n v="5087"/>
    <x v="3"/>
    <x v="1"/>
    <x v="0"/>
    <x v="0"/>
    <x v="1"/>
    <b v="0"/>
    <x v="1"/>
    <s v="USD"/>
    <b v="1"/>
    <n v="1416268800"/>
    <n v="1413295358"/>
    <b v="0"/>
    <n v="181"/>
    <b v="1"/>
    <n v="154"/>
    <n v="28.104972375690608"/>
    <x v="7"/>
    <s v="tabletop games"/>
    <x v="3073"/>
    <d v="2014-11-18T00:00:00"/>
    <s v="games/tabletop games"/>
  </r>
  <r>
    <n v="3074"/>
    <s v="Corvus Corax Miniatures - Outcasts"/>
    <s v="These are degenerated men who have, since birth, suffered the effect of mutation and turned into something wicked!"/>
    <n v="7500"/>
    <n v="8666"/>
    <x v="3"/>
    <x v="1"/>
    <x v="0"/>
    <x v="0"/>
    <x v="1"/>
    <b v="0"/>
    <x v="10"/>
    <s v="SEK"/>
    <b v="1"/>
    <n v="1422734313"/>
    <n v="1420919913"/>
    <b v="0"/>
    <n v="60"/>
    <b v="1"/>
    <n v="116"/>
    <n v="144.43333333333334"/>
    <x v="7"/>
    <s v="tabletop games"/>
    <x v="3074"/>
    <d v="2015-01-31T19:58:33"/>
    <s v="games/tabletop games"/>
  </r>
  <r>
    <n v="3075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x v="0"/>
    <x v="0"/>
    <x v="1"/>
    <b v="0"/>
    <x v="1"/>
    <s v="USD"/>
    <b v="1"/>
    <n v="1463972400"/>
    <n v="1462543114"/>
    <b v="0"/>
    <n v="445"/>
    <b v="1"/>
    <n v="180"/>
    <n v="24.274157303370785"/>
    <x v="7"/>
    <s v="tabletop games"/>
    <x v="3075"/>
    <d v="2016-05-23T03:00:00"/>
    <s v="games/tabletop games"/>
  </r>
  <r>
    <n v="3076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x v="0"/>
    <x v="0"/>
    <x v="1"/>
    <b v="0"/>
    <x v="3"/>
    <s v="GBP"/>
    <b v="0"/>
    <n v="1479846507"/>
    <n v="1479241707"/>
    <b v="0"/>
    <n v="17"/>
    <b v="1"/>
    <n v="299"/>
    <n v="35.117647058823529"/>
    <x v="7"/>
    <s v="tabletop games"/>
    <x v="3076"/>
    <d v="2016-11-22T20:28:27"/>
    <s v="games/tabletop games"/>
  </r>
  <r>
    <n v="3077"/>
    <s v="GOAT LORDS."/>
    <s v="Want to be LORD OF THE GOATS? Start building your herd using thievery, magic, bombs and mostly goats."/>
    <n v="1500"/>
    <n v="4804"/>
    <x v="3"/>
    <x v="1"/>
    <x v="0"/>
    <x v="0"/>
    <x v="1"/>
    <b v="0"/>
    <x v="1"/>
    <s v="USD"/>
    <b v="1"/>
    <n v="1461722400"/>
    <n v="1460235592"/>
    <b v="0"/>
    <n v="194"/>
    <b v="1"/>
    <n v="320"/>
    <n v="24.762886597938145"/>
    <x v="7"/>
    <s v="tabletop games"/>
    <x v="3077"/>
    <d v="2016-04-27T02:00:00"/>
    <s v="games/tabletop games"/>
  </r>
  <r>
    <n v="3078"/>
    <s v="Stones Dungeon Tiles"/>
    <s v="Highly-detailed 2x2&quot; dungeon tiles made of a durable polymer-plastic &amp; VERY affordable cost. Perfect for tabletop &amp; role-playing games."/>
    <n v="20000"/>
    <n v="76105"/>
    <x v="3"/>
    <x v="1"/>
    <x v="0"/>
    <x v="0"/>
    <x v="1"/>
    <b v="0"/>
    <x v="1"/>
    <s v="USD"/>
    <b v="1"/>
    <n v="1419123600"/>
    <n v="1416945297"/>
    <b v="0"/>
    <n v="404"/>
    <b v="1"/>
    <n v="381"/>
    <n v="188.37871287128712"/>
    <x v="7"/>
    <s v="tabletop games"/>
    <x v="3078"/>
    <d v="2014-12-21T01:00:00"/>
    <s v="games/tabletop games"/>
  </r>
  <r>
    <n v="3079"/>
    <s v="Chardonnay Go"/>
    <s v="Chardonnay Go, the viral video with 23 million views, is now a hilarious board game for wine lovers, moms and other shameless people."/>
    <n v="28000"/>
    <n v="28728"/>
    <x v="3"/>
    <x v="1"/>
    <x v="0"/>
    <x v="0"/>
    <x v="1"/>
    <b v="0"/>
    <x v="1"/>
    <s v="USD"/>
    <b v="1"/>
    <n v="1489283915"/>
    <n v="1486691915"/>
    <b v="0"/>
    <n v="194"/>
    <b v="1"/>
    <n v="103"/>
    <n v="148.08247422680412"/>
    <x v="7"/>
    <s v="tabletop games"/>
    <x v="3079"/>
    <d v="2017-03-12T01:58:35"/>
    <s v="games/tabletop games"/>
  </r>
  <r>
    <n v="3080"/>
    <s v="Treasure Decks for 5th Edition - Only $12!"/>
    <s v="Add exciting loot drops to your CR 1-4, 5-8, 9-12, 13-16, and 17-20 encounters! Each deck has over 200 possible outcomes!"/>
    <n v="2500"/>
    <n v="45041"/>
    <x v="3"/>
    <x v="1"/>
    <x v="0"/>
    <x v="0"/>
    <x v="1"/>
    <b v="0"/>
    <x v="1"/>
    <s v="USD"/>
    <b v="1"/>
    <n v="1488862800"/>
    <n v="1486745663"/>
    <b v="0"/>
    <n v="902"/>
    <b v="1"/>
    <n v="1802"/>
    <n v="49.934589800443462"/>
    <x v="7"/>
    <s v="tabletop games"/>
    <x v="3080"/>
    <d v="2017-03-07T05:00:00"/>
    <s v="games/tabletop games"/>
  </r>
  <r>
    <n v="3081"/>
    <s v="MCG Premium Sleeves &amp; Accessories"/>
    <s v="MCG Premium Sleeves offer excellent protection for your cards. This line is about to be expanded with new sleeves sizes!"/>
    <n v="25000"/>
    <n v="180062"/>
    <x v="3"/>
    <x v="1"/>
    <x v="0"/>
    <x v="0"/>
    <x v="1"/>
    <b v="0"/>
    <x v="1"/>
    <s v="USD"/>
    <b v="1"/>
    <n v="1484085540"/>
    <n v="1482353513"/>
    <b v="0"/>
    <n v="1670"/>
    <b v="1"/>
    <n v="720"/>
    <n v="107.82155688622754"/>
    <x v="7"/>
    <s v="tabletop games"/>
    <x v="3081"/>
    <d v="2017-01-10T21:59:00"/>
    <s v="games/tabletop games"/>
  </r>
  <r>
    <n v="3082"/>
    <s v="Man vs Meeple Season One Kickstarter"/>
    <s v="Man vs Meeple is the show where we talk about all things board game related. Help us make the very most of our channel for you."/>
    <n v="20000"/>
    <n v="56618"/>
    <x v="3"/>
    <x v="1"/>
    <x v="0"/>
    <x v="0"/>
    <x v="1"/>
    <b v="0"/>
    <x v="1"/>
    <s v="USD"/>
    <b v="1"/>
    <n v="1481328004"/>
    <n v="1478736004"/>
    <b v="0"/>
    <n v="1328"/>
    <b v="1"/>
    <n v="283"/>
    <n v="42.63403614457831"/>
    <x v="7"/>
    <s v="tabletop games"/>
    <x v="3082"/>
    <d v="2016-12-10T00:00:04"/>
    <s v="games/tabletop games"/>
  </r>
  <r>
    <n v="3083"/>
    <s v="Pick the Lock"/>
    <s v="Pick the Lock is a game of chance and strategy. Attempt to obtain priceless treasures and outwit the other players."/>
    <n v="1000"/>
    <n v="13566"/>
    <x v="3"/>
    <x v="1"/>
    <x v="0"/>
    <x v="0"/>
    <x v="1"/>
    <b v="0"/>
    <x v="1"/>
    <s v="USD"/>
    <b v="1"/>
    <n v="1449506836"/>
    <n v="1446914836"/>
    <b v="0"/>
    <n v="944"/>
    <b v="1"/>
    <n v="1357"/>
    <n v="14.370762711864407"/>
    <x v="7"/>
    <s v="tabletop games"/>
    <x v="3083"/>
    <d v="2015-12-07T16:47:16"/>
    <s v="games/tabletop games"/>
  </r>
  <r>
    <n v="3084"/>
    <s v="Get Adler! Premium Edition"/>
    <s v="London, 1937. Top-Secret docs are missing. So, too, is Agent Adler! Intelligence has 7 hrs to find him. Deduction, Deception &amp; Action!"/>
    <n v="2500"/>
    <n v="5509"/>
    <x v="3"/>
    <x v="1"/>
    <x v="0"/>
    <x v="0"/>
    <x v="1"/>
    <b v="0"/>
    <x v="2"/>
    <s v="CAD"/>
    <b v="1"/>
    <n v="1489320642"/>
    <n v="1487164242"/>
    <b v="0"/>
    <n v="147"/>
    <b v="1"/>
    <n v="220"/>
    <n v="37.476190476190474"/>
    <x v="7"/>
    <s v="tabletop games"/>
    <x v="3084"/>
    <d v="2017-03-12T12:10:42"/>
    <s v="games/tabletop games"/>
  </r>
  <r>
    <n v="3085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x v="0"/>
    <x v="0"/>
    <x v="1"/>
    <b v="0"/>
    <x v="1"/>
    <s v="USD"/>
    <b v="1"/>
    <n v="1393156857"/>
    <n v="1390564857"/>
    <b v="0"/>
    <n v="99"/>
    <b v="1"/>
    <n v="120"/>
    <n v="30.202020202020201"/>
    <x v="7"/>
    <s v="tabletop games"/>
    <x v="3085"/>
    <d v="2014-02-23T12:00:57"/>
    <s v="games/tabletop games"/>
  </r>
  <r>
    <n v="3086"/>
    <s v="Samurai Dwarves (Korobokuru)"/>
    <s v="The aim of this project is to extend our existing Samurai Dwarf range from 6 to 9. The new sculpts will be done by Bob Olley."/>
    <n v="650"/>
    <n v="2650.5"/>
    <x v="3"/>
    <x v="1"/>
    <x v="0"/>
    <x v="0"/>
    <x v="1"/>
    <b v="0"/>
    <x v="3"/>
    <s v="GBP"/>
    <b v="0"/>
    <n v="1419259679"/>
    <n v="1416667679"/>
    <b v="0"/>
    <n v="79"/>
    <b v="1"/>
    <n v="408"/>
    <n v="33.550632911392405"/>
    <x v="7"/>
    <s v="tabletop games"/>
    <x v="3086"/>
    <d v="2014-12-22T14:47:59"/>
    <s v="games/tabletop games"/>
  </r>
  <r>
    <n v="3087"/>
    <s v="Giggle Chips:  ABC Computer Science Game Cards"/>
    <s v="ABC cards include definitions, shapes recognition, robot tangram, a binary concentration and color memory games! Made in the U.S."/>
    <n v="4589"/>
    <n v="4856"/>
    <x v="3"/>
    <x v="1"/>
    <x v="0"/>
    <x v="0"/>
    <x v="1"/>
    <b v="0"/>
    <x v="1"/>
    <s v="USD"/>
    <b v="1"/>
    <n v="1388936289"/>
    <n v="1386344289"/>
    <b v="0"/>
    <n v="75"/>
    <b v="1"/>
    <n v="106"/>
    <n v="64.74666666666667"/>
    <x v="7"/>
    <s v="tabletop games"/>
    <x v="3087"/>
    <d v="2014-01-05T15:38:09"/>
    <s v="games/tabletop games"/>
  </r>
  <r>
    <n v="3088"/>
    <s v="Police Precinct"/>
    <s v="Police Precinct is a cooperative game where the players take on the roles as police officers, with different areas of expertise."/>
    <n v="8500"/>
    <n v="11992"/>
    <x v="3"/>
    <x v="1"/>
    <x v="0"/>
    <x v="0"/>
    <x v="1"/>
    <b v="0"/>
    <x v="1"/>
    <s v="USD"/>
    <b v="1"/>
    <n v="1330359423"/>
    <n v="1327767423"/>
    <b v="0"/>
    <n v="207"/>
    <b v="1"/>
    <n v="141"/>
    <n v="57.932367149758456"/>
    <x v="7"/>
    <s v="tabletop games"/>
    <x v="3088"/>
    <d v="2012-02-27T16:17:03"/>
    <s v="games/tabletop games"/>
  </r>
  <r>
    <n v="3089"/>
    <s v="Eternity Dice - Regular and D6 Charms Edition"/>
    <s v="Dice forged from stone one by one entirely by hand for demanding Gamers and Collectors."/>
    <n v="2000"/>
    <n v="5414"/>
    <x v="3"/>
    <x v="1"/>
    <x v="0"/>
    <x v="0"/>
    <x v="1"/>
    <b v="0"/>
    <x v="8"/>
    <s v="EUR"/>
    <b v="0"/>
    <n v="1451861940"/>
    <n v="1448902867"/>
    <b v="0"/>
    <n v="102"/>
    <b v="1"/>
    <n v="271"/>
    <n v="53.078431372549019"/>
    <x v="7"/>
    <s v="tabletop games"/>
    <x v="3089"/>
    <d v="2016-01-03T22:59:00"/>
    <s v="games/tabletop games"/>
  </r>
  <r>
    <n v="3090"/>
    <s v="Zombie Apocalypse Geocaching"/>
    <s v="The Zombie Apocalypse has begun! Fortunately, YOU have your priorities straight. What could be more important than Geocaching?"/>
    <n v="1000"/>
    <n v="1538"/>
    <x v="3"/>
    <x v="1"/>
    <x v="0"/>
    <x v="0"/>
    <x v="1"/>
    <b v="0"/>
    <x v="1"/>
    <s v="USD"/>
    <b v="1"/>
    <n v="1423022400"/>
    <n v="1421436099"/>
    <b v="0"/>
    <n v="32"/>
    <b v="1"/>
    <n v="154"/>
    <n v="48.0625"/>
    <x v="7"/>
    <s v="tabletop games"/>
    <x v="3090"/>
    <d v="2015-02-04T04:00:00"/>
    <s v="games/tabletop games"/>
  </r>
  <r>
    <n v="3091"/>
    <s v="Song of Blades: Hammer and Forge"/>
    <s v="A range of highly detailed 28mm fantasy miniatures and supporting gaming rules by Andrea Sfiligoi, creator of Song of Blades and Heroes"/>
    <n v="9800"/>
    <n v="39550.5"/>
    <x v="3"/>
    <x v="1"/>
    <x v="0"/>
    <x v="0"/>
    <x v="1"/>
    <b v="0"/>
    <x v="1"/>
    <s v="USD"/>
    <b v="1"/>
    <n v="1442501991"/>
    <n v="1439909991"/>
    <b v="0"/>
    <n v="480"/>
    <b v="1"/>
    <n v="404"/>
    <n v="82.396874999999994"/>
    <x v="7"/>
    <s v="tabletop games"/>
    <x v="3091"/>
    <d v="2015-09-17T14:59:51"/>
    <s v="games/tabletop games"/>
  </r>
  <r>
    <n v="3092"/>
    <s v="Lewis Robertson Band EP!"/>
    <s v="I am trying to get a new band off the ground, and in order to be taken seriously and get gigs, we need some killer recordings!"/>
    <n v="300"/>
    <n v="555"/>
    <x v="3"/>
    <x v="1"/>
    <x v="0"/>
    <x v="0"/>
    <x v="1"/>
    <b v="0"/>
    <x v="1"/>
    <s v="USD"/>
    <b v="1"/>
    <n v="1311576600"/>
    <n v="1306219897"/>
    <b v="0"/>
    <n v="11"/>
    <b v="1"/>
    <n v="185"/>
    <n v="50.454545454545453"/>
    <x v="3"/>
    <s v="rock"/>
    <x v="3092"/>
    <d v="2011-07-25T06:50:00"/>
    <s v="music/rock"/>
  </r>
  <r>
    <n v="3093"/>
    <s v="Sage King's Debut Album"/>
    <s v="Sage King is recording his debut album and wants YOU to be a part of the creation process"/>
    <n v="750"/>
    <n v="1390"/>
    <x v="3"/>
    <x v="1"/>
    <x v="0"/>
    <x v="0"/>
    <x v="1"/>
    <b v="0"/>
    <x v="1"/>
    <s v="USD"/>
    <b v="1"/>
    <n v="1452744686"/>
    <n v="1447560686"/>
    <b v="0"/>
    <n v="12"/>
    <b v="1"/>
    <n v="185"/>
    <n v="115.83333333333333"/>
    <x v="3"/>
    <s v="rock"/>
    <x v="3093"/>
    <d v="2016-01-14T04:11:26"/>
    <s v="music/rock"/>
  </r>
  <r>
    <n v="3094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x v="0"/>
    <x v="0"/>
    <x v="1"/>
    <b v="0"/>
    <x v="1"/>
    <s v="USD"/>
    <b v="1"/>
    <n v="1336528804"/>
    <n v="1331348404"/>
    <b v="0"/>
    <n v="48"/>
    <b v="1"/>
    <n v="101"/>
    <n v="63.03458333333333"/>
    <x v="3"/>
    <s v="rock"/>
    <x v="3094"/>
    <d v="2012-05-09T02:00:04"/>
    <s v="music/rock"/>
  </r>
  <r>
    <n v="3095"/>
    <s v="Make a record, write a song, take the Vinyl Skyway. "/>
    <s v="The Vinyl Skyway reunite to make a third album. "/>
    <n v="6000"/>
    <n v="6373.27"/>
    <x v="3"/>
    <x v="1"/>
    <x v="0"/>
    <x v="0"/>
    <x v="1"/>
    <b v="0"/>
    <x v="1"/>
    <s v="USD"/>
    <b v="1"/>
    <n v="1299902400"/>
    <n v="1297451245"/>
    <b v="0"/>
    <n v="59"/>
    <b v="1"/>
    <n v="106"/>
    <n v="108.02152542372882"/>
    <x v="3"/>
    <s v="rock"/>
    <x v="3095"/>
    <d v="2011-03-12T04:00:00"/>
    <s v="music/rock"/>
  </r>
  <r>
    <n v="3096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x v="0"/>
    <x v="0"/>
    <x v="1"/>
    <b v="0"/>
    <x v="1"/>
    <s v="USD"/>
    <b v="1"/>
    <n v="1340944043"/>
    <n v="1338352043"/>
    <b v="0"/>
    <n v="79"/>
    <b v="1"/>
    <n v="121"/>
    <n v="46.088607594936711"/>
    <x v="3"/>
    <s v="rock"/>
    <x v="3096"/>
    <d v="2012-06-29T04:27:23"/>
    <s v="music/rock"/>
  </r>
  <r>
    <n v="3097"/>
    <s v="Arson In The Suburbs"/>
    <s v="Arson In The Suburbs is ready to release its FIRST three song E.P. and looking to raise funds to get back in the studio! RnFnR!"/>
    <n v="1500"/>
    <n v="1501"/>
    <x v="3"/>
    <x v="1"/>
    <x v="0"/>
    <x v="0"/>
    <x v="1"/>
    <b v="0"/>
    <x v="1"/>
    <s v="USD"/>
    <b v="1"/>
    <n v="1378439940"/>
    <n v="1376003254"/>
    <b v="0"/>
    <n v="14"/>
    <b v="1"/>
    <n v="100"/>
    <n v="107.21428571428571"/>
    <x v="3"/>
    <s v="rock"/>
    <x v="3097"/>
    <d v="2013-09-06T03:59:00"/>
    <s v="music/rock"/>
  </r>
  <r>
    <n v="3098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x v="0"/>
    <x v="0"/>
    <x v="1"/>
    <b v="0"/>
    <x v="1"/>
    <s v="USD"/>
    <b v="1"/>
    <n v="1403539260"/>
    <n v="1401724860"/>
    <b v="0"/>
    <n v="106"/>
    <b v="1"/>
    <n v="120"/>
    <n v="50.9338679245283"/>
    <x v="3"/>
    <s v="rock"/>
    <x v="3098"/>
    <d v="2014-06-23T16:01:00"/>
    <s v="music/rock"/>
  </r>
  <r>
    <n v="3099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x v="0"/>
    <x v="0"/>
    <x v="1"/>
    <b v="0"/>
    <x v="1"/>
    <s v="USD"/>
    <b v="1"/>
    <n v="1340733600"/>
    <n v="1339098689"/>
    <b v="0"/>
    <n v="25"/>
    <b v="1"/>
    <n v="100"/>
    <n v="40.04"/>
    <x v="3"/>
    <s v="rock"/>
    <x v="3099"/>
    <d v="2012-06-26T18:00:00"/>
    <s v="music/rock"/>
  </r>
  <r>
    <n v="3100"/>
    <s v="Blind Man Deaf Boy Tour!"/>
    <s v="Blind Man Deaf Boy is a Folk Punk band from Denver, we need money to get ourselves a van and take it on tour around the west coast."/>
    <n v="1500"/>
    <n v="1611"/>
    <x v="3"/>
    <x v="1"/>
    <x v="0"/>
    <x v="0"/>
    <x v="1"/>
    <b v="0"/>
    <x v="1"/>
    <s v="USD"/>
    <b v="1"/>
    <n v="1386372120"/>
    <n v="1382659060"/>
    <b v="0"/>
    <n v="25"/>
    <b v="1"/>
    <n v="107"/>
    <n v="64.44"/>
    <x v="3"/>
    <s v="rock"/>
    <x v="3100"/>
    <d v="2013-12-06T23:22:00"/>
    <s v="music/rock"/>
  </r>
  <r>
    <n v="3101"/>
    <s v="American Standard Needs to Release Their Debut EP"/>
    <s v="American Standard needs your help pressing their debut EP. Be involved in the artistic process and receive swag in return!"/>
    <n v="1500"/>
    <n v="1561"/>
    <x v="3"/>
    <x v="1"/>
    <x v="0"/>
    <x v="0"/>
    <x v="1"/>
    <b v="0"/>
    <x v="1"/>
    <s v="USD"/>
    <b v="1"/>
    <n v="1259686800"/>
    <n v="1252908330"/>
    <b v="0"/>
    <n v="29"/>
    <b v="1"/>
    <n v="104"/>
    <n v="53.827586206896555"/>
    <x v="3"/>
    <s v="rock"/>
    <x v="3101"/>
    <d v="2009-12-01T17:00:00"/>
    <s v="music/rock"/>
  </r>
  <r>
    <n v="3102"/>
    <s v="Create thatwasthen's new album with them!"/>
    <s v="So we've recorded a 5-song EP with a 2-time Grammy winner, but we need to raise the  $$$ to mix, master and press it to CD and vinyl!"/>
    <n v="2500"/>
    <n v="4320"/>
    <x v="3"/>
    <x v="1"/>
    <x v="0"/>
    <x v="0"/>
    <x v="1"/>
    <b v="0"/>
    <x v="1"/>
    <s v="USD"/>
    <b v="1"/>
    <n v="1335153600"/>
    <n v="1332199618"/>
    <b v="0"/>
    <n v="43"/>
    <b v="1"/>
    <n v="173"/>
    <n v="100.46511627906976"/>
    <x v="3"/>
    <s v="rock"/>
    <x v="3102"/>
    <d v="2012-04-23T04:00:00"/>
    <s v="music/rock"/>
  </r>
  <r>
    <n v="3103"/>
    <s v="BE A PART OF HISTORY!"/>
    <s v="Aiding Contra in the telling of the &quot;Blue Planet Chronicles&quot;, a concept about the history of our beautiful home; Planet Earth!"/>
    <n v="2000"/>
    <n v="2145.0100000000002"/>
    <x v="3"/>
    <x v="1"/>
    <x v="0"/>
    <x v="0"/>
    <x v="1"/>
    <b v="0"/>
    <x v="1"/>
    <s v="USD"/>
    <b v="1"/>
    <n v="1334767476"/>
    <n v="1332175476"/>
    <b v="0"/>
    <n v="46"/>
    <b v="1"/>
    <n v="107"/>
    <n v="46.630652173913049"/>
    <x v="3"/>
    <s v="rock"/>
    <x v="3103"/>
    <d v="2012-04-18T16:44:36"/>
    <s v="music/rock"/>
  </r>
  <r>
    <n v="3104"/>
    <s v="&quot;Hurt N' Wrong&quot; New Album Fundraiser!"/>
    <s v="Donate here to be a part of the upcoming album. Every little bit helps!"/>
    <n v="850"/>
    <n v="920"/>
    <x v="3"/>
    <x v="1"/>
    <x v="0"/>
    <x v="0"/>
    <x v="1"/>
    <b v="0"/>
    <x v="1"/>
    <s v="USD"/>
    <b v="1"/>
    <n v="1348545540"/>
    <n v="1346345999"/>
    <b v="0"/>
    <n v="27"/>
    <b v="1"/>
    <n v="108"/>
    <n v="34.074074074074076"/>
    <x v="3"/>
    <s v="rock"/>
    <x v="3104"/>
    <d v="2012-09-25T03:59:00"/>
    <s v="music/rock"/>
  </r>
  <r>
    <n v="3105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x v="0"/>
    <x v="0"/>
    <x v="1"/>
    <b v="0"/>
    <x v="1"/>
    <s v="USD"/>
    <b v="1"/>
    <n v="1358702480"/>
    <n v="1356110480"/>
    <b v="0"/>
    <n v="112"/>
    <b v="1"/>
    <n v="146"/>
    <n v="65.214642857142863"/>
    <x v="3"/>
    <s v="rock"/>
    <x v="3105"/>
    <d v="2013-01-20T17:21:20"/>
    <s v="music/rock"/>
  </r>
  <r>
    <n v="3106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x v="0"/>
    <x v="0"/>
    <x v="1"/>
    <b v="0"/>
    <x v="1"/>
    <s v="USD"/>
    <b v="1"/>
    <n v="1359240856"/>
    <n v="1356648856"/>
    <b v="0"/>
    <n v="34"/>
    <b v="1"/>
    <n v="125"/>
    <n v="44.205882352941174"/>
    <x v="3"/>
    <s v="rock"/>
    <x v="3106"/>
    <d v="2013-01-26T22:54:16"/>
    <s v="music/rock"/>
  </r>
  <r>
    <n v="3107"/>
    <s v="HAMELL ON TRIAL IS RECORDING AN ALBUM"/>
    <s v="Ed Hamell AKA Hamell on Trial is recording an album titled The Happiest Man in the World. He needs your help."/>
    <n v="7000"/>
    <n v="10435"/>
    <x v="3"/>
    <x v="1"/>
    <x v="0"/>
    <x v="0"/>
    <x v="1"/>
    <b v="0"/>
    <x v="1"/>
    <s v="USD"/>
    <b v="1"/>
    <n v="1330018426"/>
    <n v="1326994426"/>
    <b v="0"/>
    <n v="145"/>
    <b v="1"/>
    <n v="149"/>
    <n v="71.965517241379317"/>
    <x v="3"/>
    <s v="rock"/>
    <x v="3107"/>
    <d v="2012-02-23T17:33:46"/>
    <s v="music/rock"/>
  </r>
  <r>
    <n v="3108"/>
    <s v="Company Company: Debut EP"/>
    <s v="New Jersey Alternative Rock band COCO needs YOUR help self-releasing debut EP!"/>
    <n v="1000"/>
    <n v="1006"/>
    <x v="3"/>
    <x v="1"/>
    <x v="0"/>
    <x v="0"/>
    <x v="1"/>
    <b v="0"/>
    <x v="1"/>
    <s v="USD"/>
    <b v="1"/>
    <n v="1331697540"/>
    <n v="1328749249"/>
    <b v="0"/>
    <n v="19"/>
    <b v="1"/>
    <n v="101"/>
    <n v="52.94736842105263"/>
    <x v="3"/>
    <s v="rock"/>
    <x v="3108"/>
    <d v="2012-03-14T03:59:00"/>
    <s v="music/rock"/>
  </r>
  <r>
    <n v="3109"/>
    <s v="Jonny Gray: First Full Length Album"/>
    <s v="My name is Jonny Gray, and my friends and I are working together to raise funds for my debut album"/>
    <n v="30000"/>
    <n v="31522"/>
    <x v="3"/>
    <x v="1"/>
    <x v="0"/>
    <x v="0"/>
    <x v="1"/>
    <b v="0"/>
    <x v="1"/>
    <s v="USD"/>
    <b v="1"/>
    <n v="1395861033"/>
    <n v="1393272633"/>
    <b v="0"/>
    <n v="288"/>
    <b v="1"/>
    <n v="105"/>
    <n v="109.45138888888889"/>
    <x v="3"/>
    <s v="rock"/>
    <x v="3109"/>
    <d v="2014-03-26T19:10:33"/>
    <s v="music/rock"/>
  </r>
  <r>
    <n v="3110"/>
    <s v="HELP FLY RADIO FINISH THEIR FULL LENGTH ALBUM!"/>
    <s v="Fly Radio has finished tracking their album now all that is left is the mixing/mastering and duplication!"/>
    <n v="300"/>
    <n v="1050.5"/>
    <x v="3"/>
    <x v="1"/>
    <x v="0"/>
    <x v="0"/>
    <x v="1"/>
    <b v="0"/>
    <x v="1"/>
    <s v="USD"/>
    <b v="1"/>
    <n v="1296953209"/>
    <n v="1295657209"/>
    <b v="0"/>
    <n v="14"/>
    <b v="1"/>
    <n v="350"/>
    <n v="75.035714285714292"/>
    <x v="3"/>
    <s v="rock"/>
    <x v="3110"/>
    <d v="2011-02-06T00:46:49"/>
    <s v="music/rock"/>
  </r>
  <r>
    <n v="3111"/>
    <s v="Keep The Prison Van Rolling"/>
    <s v="Big Fiction leaves for tour on 6/27 but the Prison Van needs some work!  New brakes, transmission repair, tires... it needs a bit."/>
    <n v="800"/>
    <n v="810"/>
    <x v="3"/>
    <x v="1"/>
    <x v="0"/>
    <x v="0"/>
    <x v="1"/>
    <b v="0"/>
    <x v="1"/>
    <s v="USD"/>
    <b v="1"/>
    <n v="1340904416"/>
    <n v="1339694816"/>
    <b v="0"/>
    <n v="7"/>
    <b v="1"/>
    <n v="101"/>
    <n v="115.71428571428571"/>
    <x v="3"/>
    <s v="rock"/>
    <x v="3111"/>
    <d v="2012-06-28T17:26:56"/>
    <s v="music/rock"/>
  </r>
  <r>
    <n v="3112"/>
    <s v="Time Crash"/>
    <s v="We are America's first trock band, and we're ready to bring you our first album!"/>
    <n v="5000"/>
    <n v="6680.22"/>
    <x v="3"/>
    <x v="1"/>
    <x v="0"/>
    <x v="0"/>
    <x v="1"/>
    <b v="0"/>
    <x v="1"/>
    <s v="USD"/>
    <b v="1"/>
    <n v="1371785496"/>
    <n v="1369193496"/>
    <b v="1"/>
    <n v="211"/>
    <b v="1"/>
    <n v="134"/>
    <n v="31.659810426540286"/>
    <x v="3"/>
    <s v="indie rock"/>
    <x v="3112"/>
    <d v="2013-06-21T03:31:36"/>
    <s v="music/indie rock"/>
  </r>
  <r>
    <n v="3113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x v="0"/>
    <x v="0"/>
    <x v="1"/>
    <b v="0"/>
    <x v="1"/>
    <s v="USD"/>
    <b v="1"/>
    <n v="1388473200"/>
    <n v="1385585434"/>
    <b v="1"/>
    <n v="85"/>
    <b v="1"/>
    <n v="171"/>
    <n v="46.176470588235297"/>
    <x v="3"/>
    <s v="indie rock"/>
    <x v="3113"/>
    <d v="2013-12-31T07:00:00"/>
    <s v="music/indie rock"/>
  </r>
  <r>
    <n v="3114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x v="0"/>
    <x v="0"/>
    <x v="1"/>
    <b v="0"/>
    <x v="1"/>
    <s v="USD"/>
    <b v="1"/>
    <n v="1323747596"/>
    <n v="1320287996"/>
    <b v="1"/>
    <n v="103"/>
    <b v="1"/>
    <n v="109"/>
    <n v="68.481650485436887"/>
    <x v="3"/>
    <s v="indie rock"/>
    <x v="3114"/>
    <d v="2011-12-13T03:39:56"/>
    <s v="music/indie rock"/>
  </r>
  <r>
    <n v="3115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x v="0"/>
    <x v="0"/>
    <x v="1"/>
    <b v="0"/>
    <x v="1"/>
    <s v="USD"/>
    <b v="1"/>
    <n v="1293857940"/>
    <n v="1290281691"/>
    <b v="1"/>
    <n v="113"/>
    <b v="1"/>
    <n v="101"/>
    <n v="53.469203539823013"/>
    <x v="3"/>
    <s v="indie rock"/>
    <x v="3115"/>
    <d v="2011-01-01T04:59:00"/>
    <s v="music/indie rock"/>
  </r>
  <r>
    <n v="3116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x v="0"/>
    <x v="0"/>
    <x v="1"/>
    <b v="0"/>
    <x v="1"/>
    <s v="USD"/>
    <b v="1"/>
    <n v="1407520800"/>
    <n v="1405356072"/>
    <b v="1"/>
    <n v="167"/>
    <b v="1"/>
    <n v="101"/>
    <n v="109.10778443113773"/>
    <x v="3"/>
    <s v="indie rock"/>
    <x v="3116"/>
    <d v="2014-08-08T18:00:00"/>
    <s v="music/indie rock"/>
  </r>
  <r>
    <n v="3117"/>
    <s v="Cook Up a Record with Dewveall"/>
    <s v="Indie rockers, Dewveall, are recording new music. Take a seat at the table; let them cook you a meal and sing you some songs."/>
    <n v="3500"/>
    <n v="3736.55"/>
    <x v="3"/>
    <x v="1"/>
    <x v="0"/>
    <x v="0"/>
    <x v="1"/>
    <b v="0"/>
    <x v="1"/>
    <s v="USD"/>
    <b v="1"/>
    <n v="1331352129"/>
    <n v="1328760129"/>
    <b v="1"/>
    <n v="73"/>
    <b v="1"/>
    <n v="107"/>
    <n v="51.185616438356163"/>
    <x v="3"/>
    <s v="indie rock"/>
    <x v="3117"/>
    <d v="2012-03-10T04:02:09"/>
    <s v="music/indie rock"/>
  </r>
  <r>
    <n v="3118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x v="0"/>
    <x v="0"/>
    <x v="1"/>
    <b v="0"/>
    <x v="1"/>
    <s v="USD"/>
    <b v="1"/>
    <n v="1336245328"/>
    <n v="1333653333"/>
    <b v="1"/>
    <n v="75"/>
    <b v="1"/>
    <n v="107"/>
    <n v="27.936800000000002"/>
    <x v="3"/>
    <s v="indie rock"/>
    <x v="3118"/>
    <d v="2012-05-05T19:15:28"/>
    <s v="music/indie rock"/>
  </r>
  <r>
    <n v="3119"/>
    <s v="The Ember Days Audio/Visual Experience"/>
    <s v="For our next record we're combining amazing visuals with new and creative music to create an truly beautiful worship experience."/>
    <n v="50000"/>
    <n v="50653.11"/>
    <x v="3"/>
    <x v="1"/>
    <x v="0"/>
    <x v="0"/>
    <x v="1"/>
    <b v="0"/>
    <x v="1"/>
    <s v="USD"/>
    <b v="1"/>
    <n v="1409274000"/>
    <n v="1406847996"/>
    <b v="1"/>
    <n v="614"/>
    <b v="1"/>
    <n v="101"/>
    <n v="82.496921824104234"/>
    <x v="3"/>
    <s v="indie rock"/>
    <x v="3119"/>
    <d v="2014-08-29T01:00:00"/>
    <s v="music/indie rock"/>
  </r>
  <r>
    <n v="3120"/>
    <s v="// Marny Lion Proudfit /\/\/\ Album Release \\"/>
    <s v="|| HELP MARNY LION PROUDFIT RECORD HER SECOND INDIE FOLK ALBUM THIS MARCH â€“ THE BARN IS WAITING ||"/>
    <n v="6000"/>
    <n v="6400.47"/>
    <x v="3"/>
    <x v="1"/>
    <x v="0"/>
    <x v="0"/>
    <x v="1"/>
    <b v="0"/>
    <x v="1"/>
    <s v="USD"/>
    <b v="1"/>
    <n v="1362872537"/>
    <n v="1359848537"/>
    <b v="1"/>
    <n v="107"/>
    <b v="1"/>
    <n v="107"/>
    <n v="59.817476635514019"/>
    <x v="3"/>
    <s v="indie rock"/>
    <x v="3120"/>
    <d v="2013-03-09T23:42:17"/>
    <s v="music/indie rock"/>
  </r>
  <r>
    <n v="3121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x v="0"/>
    <x v="0"/>
    <x v="1"/>
    <b v="0"/>
    <x v="1"/>
    <s v="USD"/>
    <b v="1"/>
    <n v="1363889015"/>
    <n v="1361300615"/>
    <b v="1"/>
    <n v="1224"/>
    <b v="1"/>
    <n v="429"/>
    <n v="64.816470588235291"/>
    <x v="3"/>
    <s v="indie rock"/>
    <x v="3121"/>
    <d v="2013-03-21T18:03:35"/>
    <s v="music/indie rock"/>
  </r>
  <r>
    <n v="3122"/>
    <s v="Mary Fagan's CD Project!"/>
    <s v="I'm heading back into the studio!  I'm planning to record a CD of original songs and one with some jazz standards."/>
    <n v="9000"/>
    <n v="9370"/>
    <x v="3"/>
    <x v="1"/>
    <x v="0"/>
    <x v="0"/>
    <x v="1"/>
    <b v="0"/>
    <x v="1"/>
    <s v="USD"/>
    <b v="1"/>
    <n v="1399421189"/>
    <n v="1396829189"/>
    <b v="1"/>
    <n v="104"/>
    <b v="1"/>
    <n v="104"/>
    <n v="90.09615384615384"/>
    <x v="3"/>
    <s v="indie rock"/>
    <x v="3122"/>
    <d v="2014-05-07T00:06:29"/>
    <s v="music/indie rock"/>
  </r>
  <r>
    <n v="3123"/>
    <s v="DINOWALRUS: 3RD RECORD ON VINYL"/>
    <s v="Help Brooklyn psychedelic synth rockers DINOWALRUS release their 3rd Record, COMPLEXION, on vinyl!"/>
    <n v="3000"/>
    <n v="3236"/>
    <x v="3"/>
    <x v="1"/>
    <x v="0"/>
    <x v="0"/>
    <x v="1"/>
    <b v="0"/>
    <x v="1"/>
    <s v="USD"/>
    <b v="1"/>
    <n v="1397862000"/>
    <n v="1395155478"/>
    <b v="1"/>
    <n v="79"/>
    <b v="1"/>
    <n v="108"/>
    <n v="40.962025316455694"/>
    <x v="3"/>
    <s v="indie rock"/>
    <x v="3123"/>
    <d v="2014-04-18T23:00:00"/>
    <s v="music/indie rock"/>
  </r>
  <r>
    <n v="3124"/>
    <s v="A SUNNY DAY IN GLASGOW"/>
    <s v="A Sunny Day in Glasgow are recording a new album and we need your help!"/>
    <n v="5000"/>
    <n v="8792.02"/>
    <x v="3"/>
    <x v="1"/>
    <x v="0"/>
    <x v="0"/>
    <x v="1"/>
    <b v="0"/>
    <x v="1"/>
    <s v="USD"/>
    <b v="1"/>
    <n v="1336086026"/>
    <n v="1333494026"/>
    <b v="1"/>
    <n v="157"/>
    <b v="1"/>
    <n v="176"/>
    <n v="56.000127388535034"/>
    <x v="3"/>
    <s v="indie rock"/>
    <x v="3124"/>
    <d v="2012-05-03T23:00:26"/>
    <s v="music/indie rock"/>
  </r>
  <r>
    <n v="3125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x v="0"/>
    <x v="0"/>
    <x v="1"/>
    <b v="0"/>
    <x v="1"/>
    <s v="USD"/>
    <b v="1"/>
    <n v="1339074857"/>
    <n v="1336482857"/>
    <b v="1"/>
    <n v="50"/>
    <b v="1"/>
    <n v="157"/>
    <n v="37.672800000000002"/>
    <x v="3"/>
    <s v="indie rock"/>
    <x v="3125"/>
    <d v="2012-06-07T13:14:17"/>
    <s v="music/indie rock"/>
  </r>
  <r>
    <n v="3126"/>
    <s v="RICE Presses Their Debut Album 'Keep Warm' On Vinyl"/>
    <s v="Rice invites you to be a part of the creation of their first album and spread their message of love."/>
    <n v="2500"/>
    <n v="2565"/>
    <x v="3"/>
    <x v="1"/>
    <x v="0"/>
    <x v="0"/>
    <x v="1"/>
    <b v="0"/>
    <x v="1"/>
    <s v="USD"/>
    <b v="1"/>
    <n v="1336238743"/>
    <n v="1333646743"/>
    <b v="1"/>
    <n v="64"/>
    <b v="1"/>
    <n v="103"/>
    <n v="40.078125"/>
    <x v="3"/>
    <s v="indie rock"/>
    <x v="3126"/>
    <d v="2012-05-05T17:25:43"/>
    <s v="music/indie rock"/>
  </r>
  <r>
    <n v="3127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x v="0"/>
    <x v="0"/>
    <x v="1"/>
    <b v="0"/>
    <x v="1"/>
    <s v="USD"/>
    <b v="1"/>
    <n v="1260383040"/>
    <n v="1253726650"/>
    <b v="1"/>
    <n v="200"/>
    <b v="1"/>
    <n v="104"/>
    <n v="78.031999999999996"/>
    <x v="3"/>
    <s v="indie rock"/>
    <x v="3127"/>
    <d v="2009-12-09T18:24:00"/>
    <s v="music/indie rock"/>
  </r>
  <r>
    <n v="3128"/>
    <s v="ibreatheFUR / He Can Jog split Cassette"/>
    <s v="Snag the first Wolf Interval release by droners ibreatheFUR and He Can Jog. One month to preorder and then they're gone!"/>
    <n v="400"/>
    <n v="416"/>
    <x v="3"/>
    <x v="1"/>
    <x v="0"/>
    <x v="0"/>
    <x v="1"/>
    <b v="0"/>
    <x v="1"/>
    <s v="USD"/>
    <b v="1"/>
    <n v="1266210000"/>
    <n v="1263474049"/>
    <b v="1"/>
    <n v="22"/>
    <b v="1"/>
    <n v="104"/>
    <n v="18.90909090909091"/>
    <x v="3"/>
    <s v="indie rock"/>
    <x v="3128"/>
    <d v="2010-02-15T05:00:00"/>
    <s v="music/indie rock"/>
  </r>
  <r>
    <n v="3129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x v="0"/>
    <x v="0"/>
    <x v="1"/>
    <b v="0"/>
    <x v="1"/>
    <s v="USD"/>
    <b v="1"/>
    <n v="1253937540"/>
    <n v="1251214014"/>
    <b v="1"/>
    <n v="163"/>
    <b v="1"/>
    <n v="121"/>
    <n v="37.134969325153371"/>
    <x v="3"/>
    <s v="indie rock"/>
    <x v="3129"/>
    <d v="2009-09-26T03:59:00"/>
    <s v="music/indie rock"/>
  </r>
  <r>
    <n v="3130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x v="0"/>
    <x v="0"/>
    <x v="1"/>
    <b v="0"/>
    <x v="1"/>
    <s v="USD"/>
    <b v="1"/>
    <n v="1387072685"/>
    <n v="1384480685"/>
    <b v="1"/>
    <n v="77"/>
    <b v="1"/>
    <n v="108"/>
    <n v="41.961038961038959"/>
    <x v="3"/>
    <s v="indie rock"/>
    <x v="3130"/>
    <d v="2013-12-15T01:58:05"/>
    <s v="music/indie rock"/>
  </r>
  <r>
    <n v="3131"/>
    <s v="Ocean Versus Daughter's New Album!"/>
    <s v="We've been hard at work crafting our next batch of songs, and we need your help to record it!  Have a look at our quick witchy video!"/>
    <n v="5000"/>
    <n v="5433"/>
    <x v="3"/>
    <x v="1"/>
    <x v="0"/>
    <x v="0"/>
    <x v="1"/>
    <b v="0"/>
    <x v="1"/>
    <s v="USD"/>
    <b v="1"/>
    <n v="1396463800"/>
    <n v="1393443400"/>
    <b v="1"/>
    <n v="89"/>
    <b v="1"/>
    <n v="109"/>
    <n v="61.044943820224717"/>
    <x v="3"/>
    <s v="indie rock"/>
    <x v="3131"/>
    <d v="2014-04-02T18:36:40"/>
    <s v="music/indie rock"/>
  </r>
  <r>
    <n v="3132"/>
    <s v="Kraut Source - Fermentation Made Simple"/>
    <s v="Gourmet Fermentation in a Mason Jar. Create delicious, nutritious fermented foods at home."/>
    <n v="35000"/>
    <n v="184133.01"/>
    <x v="3"/>
    <x v="1"/>
    <x v="0"/>
    <x v="0"/>
    <x v="1"/>
    <b v="0"/>
    <x v="1"/>
    <s v="USD"/>
    <b v="1"/>
    <n v="1409090440"/>
    <n v="1406066440"/>
    <b v="1"/>
    <n v="3355"/>
    <b v="1"/>
    <n v="526"/>
    <n v="54.883162444113267"/>
    <x v="5"/>
    <s v="small batch"/>
    <x v="3132"/>
    <d v="2014-08-26T22:00:40"/>
    <s v="food/small batch"/>
  </r>
  <r>
    <n v="3133"/>
    <s v="Bravado Spice | Bigger &amp; Bolder"/>
    <s v="Our mission: To launch our Crimson Hot Sauce &amp; introduce our Chili &amp; Garlic Pickles. _x000a__x000a_Let's change the game together!"/>
    <n v="10000"/>
    <n v="25445"/>
    <x v="3"/>
    <x v="1"/>
    <x v="0"/>
    <x v="0"/>
    <x v="1"/>
    <b v="0"/>
    <x v="1"/>
    <s v="USD"/>
    <b v="1"/>
    <n v="1434307537"/>
    <n v="1431715537"/>
    <b v="1"/>
    <n v="537"/>
    <b v="1"/>
    <n v="254"/>
    <n v="47.383612662942269"/>
    <x v="5"/>
    <s v="small batch"/>
    <x v="3133"/>
    <d v="2015-06-14T18:45:37"/>
    <s v="food/small batch"/>
  </r>
  <r>
    <n v="3134"/>
    <s v="Half Moon Bay Distillery"/>
    <s v="Vodka, whiskey and fruit brandy - coming soon! We are a coastal distillery located in historic Half Moon Bay, California."/>
    <n v="25000"/>
    <n v="26480"/>
    <x v="3"/>
    <x v="1"/>
    <x v="0"/>
    <x v="0"/>
    <x v="1"/>
    <b v="0"/>
    <x v="1"/>
    <s v="USD"/>
    <b v="1"/>
    <n v="1405609146"/>
    <n v="1403017146"/>
    <b v="1"/>
    <n v="125"/>
    <b v="1"/>
    <n v="106"/>
    <n v="211.84"/>
    <x v="5"/>
    <s v="small batch"/>
    <x v="3134"/>
    <d v="2014-07-17T14:59:06"/>
    <s v="food/small batch"/>
  </r>
  <r>
    <n v="3135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x v="0"/>
    <x v="0"/>
    <x v="1"/>
    <b v="0"/>
    <x v="1"/>
    <s v="USD"/>
    <b v="1"/>
    <n v="1451001600"/>
    <n v="1448400943"/>
    <b v="1"/>
    <n v="163"/>
    <b v="1"/>
    <n v="102"/>
    <n v="219.92638036809817"/>
    <x v="5"/>
    <s v="small batch"/>
    <x v="3135"/>
    <d v="2015-12-25T00:00:00"/>
    <s v="food/small batch"/>
  </r>
  <r>
    <n v="3136"/>
    <s v="Meadowlands Chocolate"/>
    <s v="Handcrafted, organic, single-origin, bean-to-bar, dark chocolate. Like fine wine, the secret is in the terroir."/>
    <n v="8000"/>
    <n v="11545.1"/>
    <x v="3"/>
    <x v="1"/>
    <x v="0"/>
    <x v="0"/>
    <x v="1"/>
    <b v="0"/>
    <x v="1"/>
    <s v="USD"/>
    <b v="1"/>
    <n v="1408320490"/>
    <n v="1405728490"/>
    <b v="1"/>
    <n v="283"/>
    <b v="1"/>
    <n v="144"/>
    <n v="40.795406360424032"/>
    <x v="5"/>
    <s v="small batch"/>
    <x v="3136"/>
    <d v="2014-08-18T00:08:10"/>
    <s v="food/small batch"/>
  </r>
  <r>
    <n v="3137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x v="0"/>
    <x v="0"/>
    <x v="1"/>
    <b v="0"/>
    <x v="1"/>
    <s v="USD"/>
    <b v="1"/>
    <n v="1423235071"/>
    <n v="1420643071"/>
    <b v="1"/>
    <n v="352"/>
    <b v="1"/>
    <n v="106"/>
    <n v="75.502840909090907"/>
    <x v="5"/>
    <s v="small batch"/>
    <x v="3137"/>
    <d v="2015-02-06T15:04:31"/>
    <s v="food/small batch"/>
  </r>
  <r>
    <n v="3138"/>
    <s v="Two Hundred Chocolate Truffles"/>
    <s v="Homemade truffles for NYC chocolate fanatics. Truffle recipes for chocolate addicts from all over the world. Chocolate lovers unite."/>
    <n v="600"/>
    <n v="1273"/>
    <x v="3"/>
    <x v="1"/>
    <x v="0"/>
    <x v="0"/>
    <x v="1"/>
    <b v="0"/>
    <x v="1"/>
    <s v="USD"/>
    <b v="1"/>
    <n v="1401385800"/>
    <n v="1399563390"/>
    <b v="1"/>
    <n v="94"/>
    <b v="1"/>
    <n v="212"/>
    <n v="13.542553191489361"/>
    <x v="5"/>
    <s v="small batch"/>
    <x v="3138"/>
    <d v="2014-05-29T17:50:00"/>
    <s v="food/small batch"/>
  </r>
  <r>
    <n v="3139"/>
    <s v="Picnic Pops in Your Grocery Store!"/>
    <s v="Help us get our delicious, organic, artisanal frozen pops on grocery store shelves in the Baltimore &amp; DC areas."/>
    <n v="4000"/>
    <n v="4078"/>
    <x v="3"/>
    <x v="1"/>
    <x v="0"/>
    <x v="0"/>
    <x v="1"/>
    <b v="0"/>
    <x v="1"/>
    <s v="USD"/>
    <b v="1"/>
    <n v="1415208840"/>
    <n v="1412611498"/>
    <b v="1"/>
    <n v="67"/>
    <b v="1"/>
    <n v="102"/>
    <n v="60.865671641791046"/>
    <x v="5"/>
    <s v="small batch"/>
    <x v="3139"/>
    <d v="2014-11-05T17:34:00"/>
    <s v="food/small batch"/>
  </r>
  <r>
    <n v="3140"/>
    <s v="A Modern-Day Salt Works in Gloucester, Mass.!"/>
    <s v="We hand-harvest water to make flake finishing salt. We're opening a modern-day salt works in historic Gloucester, Massachusetts!"/>
    <n v="25000"/>
    <n v="25568"/>
    <x v="3"/>
    <x v="1"/>
    <x v="0"/>
    <x v="0"/>
    <x v="1"/>
    <b v="0"/>
    <x v="1"/>
    <s v="USD"/>
    <b v="1"/>
    <n v="1402494243"/>
    <n v="1399902243"/>
    <b v="1"/>
    <n v="221"/>
    <b v="1"/>
    <n v="102"/>
    <n v="115.69230769230769"/>
    <x v="5"/>
    <s v="small batch"/>
    <x v="3140"/>
    <d v="2014-06-11T13:44:03"/>
    <s v="food/small batch"/>
  </r>
  <r>
    <n v="3141"/>
    <s v="SOSU Barrel-Aged Sriracha"/>
    <s v="Aged in whiskey barrels for a unique fruity, spicy, and smoky flavor. Youâ€™ve never tasted sriracha quite like this before."/>
    <n v="20000"/>
    <n v="104146.51"/>
    <x v="3"/>
    <x v="1"/>
    <x v="0"/>
    <x v="0"/>
    <x v="1"/>
    <b v="0"/>
    <x v="1"/>
    <s v="USD"/>
    <b v="1"/>
    <n v="1394316695"/>
    <n v="1390860695"/>
    <b v="1"/>
    <n v="2165"/>
    <b v="1"/>
    <n v="521"/>
    <n v="48.104623556581984"/>
    <x v="5"/>
    <s v="small batch"/>
    <x v="3141"/>
    <d v="2014-03-08T22:11:35"/>
    <s v="food/small batch"/>
  </r>
  <r>
    <n v="3142"/>
    <s v="The Hudson Standard Bitters and Shrubs"/>
    <s v="We make small batch, locally sourced bitters and shrubs for cocktails and cooking."/>
    <n v="12000"/>
    <n v="13279"/>
    <x v="3"/>
    <x v="1"/>
    <x v="0"/>
    <x v="0"/>
    <x v="1"/>
    <b v="0"/>
    <x v="1"/>
    <s v="USD"/>
    <b v="1"/>
    <n v="1403796143"/>
    <n v="1401204143"/>
    <b v="1"/>
    <n v="179"/>
    <b v="1"/>
    <n v="111"/>
    <n v="74.184357541899445"/>
    <x v="5"/>
    <s v="small batch"/>
    <x v="3142"/>
    <d v="2014-06-26T15:22:23"/>
    <s v="food/small batch"/>
  </r>
  <r>
    <n v="3143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x v="0"/>
    <x v="0"/>
    <x v="1"/>
    <b v="0"/>
    <x v="1"/>
    <s v="USD"/>
    <b v="1"/>
    <n v="1404077484"/>
    <n v="1401485484"/>
    <b v="1"/>
    <n v="123"/>
    <b v="1"/>
    <n v="101"/>
    <n v="123.34552845528455"/>
    <x v="5"/>
    <s v="small batch"/>
    <x v="3143"/>
    <d v="2014-06-29T21:31:24"/>
    <s v="food/small batch"/>
  </r>
  <r>
    <n v="3144"/>
    <s v="CACOCO - The Drinking Chocolate Revival"/>
    <s v="The 'food of the gods' has returned in molten glory! CACOCO revives drinking chocolate with a revolutionary sustainable model."/>
    <n v="25000"/>
    <n v="73552"/>
    <x v="3"/>
    <x v="1"/>
    <x v="0"/>
    <x v="0"/>
    <x v="1"/>
    <b v="0"/>
    <x v="1"/>
    <s v="USD"/>
    <b v="1"/>
    <n v="1482134340"/>
    <n v="1479496309"/>
    <b v="1"/>
    <n v="1104"/>
    <b v="1"/>
    <n v="294"/>
    <n v="66.623188405797094"/>
    <x v="5"/>
    <s v="small batch"/>
    <x v="3144"/>
    <d v="2016-12-19T07:59:00"/>
    <s v="food/small batch"/>
  </r>
  <r>
    <n v="3145"/>
    <s v="Doughnuts with love by Strange Matter Coffee"/>
    <s v="Strange Matter Coffee is opening a scratch bakery featuring craft doughnuts with vegan and gluten free options!"/>
    <n v="40000"/>
    <n v="42311"/>
    <x v="3"/>
    <x v="1"/>
    <x v="0"/>
    <x v="0"/>
    <x v="1"/>
    <b v="0"/>
    <x v="1"/>
    <s v="USD"/>
    <b v="1"/>
    <n v="1477841138"/>
    <n v="1475249138"/>
    <b v="1"/>
    <n v="403"/>
    <b v="1"/>
    <n v="106"/>
    <n v="104.99007444168734"/>
    <x v="5"/>
    <s v="small batch"/>
    <x v="3145"/>
    <d v="2016-10-30T15:25:38"/>
    <s v="food/small batch"/>
  </r>
  <r>
    <n v="3146"/>
    <s v="Bring Alchemy Pops to the People!"/>
    <s v="YOU can help Alchemy Pops POP up on a street near you!"/>
    <n v="7500"/>
    <n v="8091"/>
    <x v="3"/>
    <x v="1"/>
    <x v="0"/>
    <x v="0"/>
    <x v="1"/>
    <b v="0"/>
    <x v="1"/>
    <s v="USD"/>
    <b v="1"/>
    <n v="1437627540"/>
    <n v="1435806054"/>
    <b v="0"/>
    <n v="109"/>
    <b v="1"/>
    <n v="108"/>
    <n v="74.22935779816514"/>
    <x v="5"/>
    <s v="small batch"/>
    <x v="3146"/>
    <d v="2015-07-23T04:59:00"/>
    <s v="food/small batch"/>
  </r>
  <r>
    <n v="3147"/>
    <s v="Young Mountain Tea: A New White Tea from India's Himalayas"/>
    <s v="The first tea from a new sustainable tea region in India's young, rising Himalayas."/>
    <n v="24000"/>
    <n v="30226"/>
    <x v="3"/>
    <x v="1"/>
    <x v="0"/>
    <x v="0"/>
    <x v="1"/>
    <b v="0"/>
    <x v="1"/>
    <s v="USD"/>
    <b v="1"/>
    <n v="1426777228"/>
    <n v="1424188828"/>
    <b v="0"/>
    <n v="372"/>
    <b v="1"/>
    <n v="126"/>
    <n v="81.252688172043008"/>
    <x v="5"/>
    <s v="small batch"/>
    <x v="3147"/>
    <d v="2015-03-19T15:00:28"/>
    <s v="food/small batch"/>
  </r>
  <r>
    <n v="3148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x v="0"/>
    <x v="0"/>
    <x v="1"/>
    <b v="0"/>
    <x v="1"/>
    <s v="USD"/>
    <b v="1"/>
    <n v="1408114822"/>
    <n v="1405522822"/>
    <b v="0"/>
    <n v="311"/>
    <b v="1"/>
    <n v="203"/>
    <n v="130.23469453376205"/>
    <x v="5"/>
    <s v="small batch"/>
    <x v="3148"/>
    <d v="2014-08-15T15:00:22"/>
    <s v="food/small batch"/>
  </r>
  <r>
    <n v="3149"/>
    <s v="Trish's Truffles &amp; Sweet Treats."/>
    <s v="Chocolate Truffles &amp; Sweet Treats handcrafted the European traditional way.  One bite and you will always want to eat dessert first!"/>
    <n v="3000"/>
    <n v="3258"/>
    <x v="3"/>
    <x v="1"/>
    <x v="0"/>
    <x v="0"/>
    <x v="1"/>
    <b v="0"/>
    <x v="1"/>
    <s v="USD"/>
    <b v="1"/>
    <n v="1464199591"/>
    <n v="1461607591"/>
    <b v="0"/>
    <n v="61"/>
    <b v="1"/>
    <n v="109"/>
    <n v="53.409836065573771"/>
    <x v="5"/>
    <s v="small batch"/>
    <x v="3149"/>
    <d v="2016-05-25T18:06:31"/>
    <s v="food/small batch"/>
  </r>
  <r>
    <n v="3150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x v="0"/>
    <x v="0"/>
    <x v="1"/>
    <b v="0"/>
    <x v="1"/>
    <s v="USD"/>
    <b v="1"/>
    <n v="1443242021"/>
    <n v="1440650021"/>
    <b v="0"/>
    <n v="115"/>
    <b v="1"/>
    <n v="173"/>
    <n v="75.130434782608702"/>
    <x v="5"/>
    <s v="small batch"/>
    <x v="3150"/>
    <d v="2015-09-26T04:33:41"/>
    <s v="food/small batch"/>
  </r>
  <r>
    <n v="3151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x v="0"/>
    <x v="0"/>
    <x v="1"/>
    <b v="0"/>
    <x v="1"/>
    <s v="USD"/>
    <b v="1"/>
    <n v="1480174071"/>
    <n v="1477578471"/>
    <b v="0"/>
    <n v="111"/>
    <b v="1"/>
    <n v="168"/>
    <n v="75.666666666666671"/>
    <x v="5"/>
    <s v="small batch"/>
    <x v="3151"/>
    <d v="2016-11-26T15:27:51"/>
    <s v="food/small batch"/>
  </r>
  <r>
    <n v="3152"/>
    <s v="The Workingman's Cake by Delectabites"/>
    <s v="Some days you just need cake! Homemade cake, wild (and classic) flavors, icing on the inside and shipped fresh to your home or office!"/>
    <n v="2500"/>
    <n v="10680"/>
    <x v="3"/>
    <x v="1"/>
    <x v="0"/>
    <x v="0"/>
    <x v="1"/>
    <b v="0"/>
    <x v="1"/>
    <s v="USD"/>
    <b v="1"/>
    <n v="1478923200"/>
    <n v="1476184593"/>
    <b v="0"/>
    <n v="337"/>
    <b v="1"/>
    <n v="427"/>
    <n v="31.691394658753708"/>
    <x v="5"/>
    <s v="small batch"/>
    <x v="3152"/>
    <d v="2016-11-12T04:00:00"/>
    <s v="food/small batch"/>
  </r>
  <r>
    <n v="3153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x v="0"/>
    <x v="0"/>
    <x v="1"/>
    <b v="0"/>
    <x v="1"/>
    <s v="USD"/>
    <b v="1"/>
    <n v="1472621760"/>
    <n v="1472110513"/>
    <b v="0"/>
    <n v="9"/>
    <b v="1"/>
    <n v="108"/>
    <n v="47.777777777777779"/>
    <x v="5"/>
    <s v="small batch"/>
    <x v="3153"/>
    <d v="2016-08-31T05:36:00"/>
    <s v="food/small batch"/>
  </r>
  <r>
    <n v="3154"/>
    <s v="Born to Crunch - Jackson Holesome Granola"/>
    <s v="Wholesome, gluten-free, crunchy granola hand-baked in Jackson, WY. Rich in protein, omega 3's, and fiber. Help me get it to you!"/>
    <n v="10000"/>
    <n v="10800"/>
    <x v="3"/>
    <x v="1"/>
    <x v="0"/>
    <x v="0"/>
    <x v="1"/>
    <b v="0"/>
    <x v="1"/>
    <s v="USD"/>
    <b v="1"/>
    <n v="1417321515"/>
    <n v="1414725915"/>
    <b v="0"/>
    <n v="120"/>
    <b v="1"/>
    <n v="108"/>
    <n v="90"/>
    <x v="5"/>
    <s v="small batch"/>
    <x v="3154"/>
    <d v="2014-11-30T04:25:15"/>
    <s v="food/small batch"/>
  </r>
  <r>
    <n v="3155"/>
    <s v="Old Coast Ales: Brewery and Taproom"/>
    <s v="Old Coast Ales will be St. Augustine's very own micro brewery where our focus will be on creating unique and traditional beer styles."/>
    <n v="15000"/>
    <n v="15230.03"/>
    <x v="3"/>
    <x v="1"/>
    <x v="0"/>
    <x v="0"/>
    <x v="1"/>
    <b v="0"/>
    <x v="1"/>
    <s v="USD"/>
    <b v="1"/>
    <n v="1414465860"/>
    <n v="1411177456"/>
    <b v="0"/>
    <n v="102"/>
    <b v="1"/>
    <n v="102"/>
    <n v="149.31401960784314"/>
    <x v="5"/>
    <s v="small batch"/>
    <x v="3155"/>
    <d v="2014-10-28T03:11:00"/>
    <s v="food/small batch"/>
  </r>
  <r>
    <n v="3156"/>
    <s v="Boss Balls Protein Balls"/>
    <s v="Meet the best tasting high protein, low sugar protein snack on the planet. Guaranteed to turn you into a stone cold fox."/>
    <n v="10000"/>
    <n v="11545"/>
    <x v="3"/>
    <x v="1"/>
    <x v="0"/>
    <x v="0"/>
    <x v="1"/>
    <b v="0"/>
    <x v="1"/>
    <s v="USD"/>
    <b v="1"/>
    <n v="1488750490"/>
    <n v="1487022490"/>
    <b v="0"/>
    <n v="186"/>
    <b v="1"/>
    <n v="115"/>
    <n v="62.06989247311828"/>
    <x v="5"/>
    <s v="small batch"/>
    <x v="3156"/>
    <d v="2017-03-05T21:48:10"/>
    <s v="food/small batch"/>
  </r>
  <r>
    <n v="3157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x v="0"/>
    <x v="0"/>
    <x v="1"/>
    <b v="0"/>
    <x v="1"/>
    <s v="USD"/>
    <b v="1"/>
    <n v="1451430000"/>
    <n v="1448914500"/>
    <b v="0"/>
    <n v="15"/>
    <b v="1"/>
    <n v="134"/>
    <n v="53.4"/>
    <x v="5"/>
    <s v="small batch"/>
    <x v="3157"/>
    <d v="2015-12-29T23:00:00"/>
    <s v="food/small batch"/>
  </r>
  <r>
    <n v="3158"/>
    <s v="Bounce Jerky - Natural - Hand-Crafted - Quality"/>
    <s v="Creating naturally smoked Jerky without the use of artificial ingredients or preservatives. A healthier snack that taste great!"/>
    <n v="3000"/>
    <n v="4641"/>
    <x v="3"/>
    <x v="1"/>
    <x v="0"/>
    <x v="0"/>
    <x v="1"/>
    <b v="0"/>
    <x v="1"/>
    <s v="USD"/>
    <b v="1"/>
    <n v="1486053409"/>
    <n v="1483461409"/>
    <b v="0"/>
    <n v="67"/>
    <b v="1"/>
    <n v="155"/>
    <n v="69.268656716417908"/>
    <x v="5"/>
    <s v="small batch"/>
    <x v="3158"/>
    <d v="2017-02-02T16:36:49"/>
    <s v="food/small batch"/>
  </r>
  <r>
    <n v="3159"/>
    <s v="Bine Brewing - Brewed Within Reach"/>
    <s v="Beer. Delicious, Salem made beer. Only the freshest, small batch beer straight from the source. Our beer is brewed within reach."/>
    <n v="35000"/>
    <n v="35296"/>
    <x v="3"/>
    <x v="1"/>
    <x v="0"/>
    <x v="0"/>
    <x v="1"/>
    <b v="0"/>
    <x v="1"/>
    <s v="USD"/>
    <b v="1"/>
    <n v="1489207808"/>
    <n v="1486183808"/>
    <b v="0"/>
    <n v="130"/>
    <b v="1"/>
    <n v="101"/>
    <n v="271.50769230769231"/>
    <x v="5"/>
    <s v="small batch"/>
    <x v="3159"/>
    <d v="2017-03-11T04:50:08"/>
    <s v="food/small batch"/>
  </r>
  <r>
    <n v="3160"/>
    <s v="Yo Mama's Sauces &amp; Rubs"/>
    <s v="Mama wants everyone to try her secret recipes for sauces and rubs. She uses only the freshest ingredients for them."/>
    <n v="300"/>
    <n v="546"/>
    <x v="3"/>
    <x v="1"/>
    <x v="0"/>
    <x v="0"/>
    <x v="1"/>
    <b v="0"/>
    <x v="1"/>
    <s v="USD"/>
    <b v="1"/>
    <n v="1461177950"/>
    <n v="1458758750"/>
    <b v="0"/>
    <n v="16"/>
    <b v="1"/>
    <n v="182"/>
    <n v="34.125"/>
    <x v="5"/>
    <s v="small batch"/>
    <x v="3160"/>
    <d v="2016-04-20T18:45:50"/>
    <s v="food/small batch"/>
  </r>
  <r>
    <n v="3161"/>
    <s v="Beef Sticks to Chomp On!!"/>
    <s v="These beef sticks will make your taste buds dance with happiness. Plus they are healthier than most available today!"/>
    <n v="1500"/>
    <n v="2713"/>
    <x v="3"/>
    <x v="1"/>
    <x v="0"/>
    <x v="0"/>
    <x v="1"/>
    <b v="0"/>
    <x v="1"/>
    <s v="USD"/>
    <b v="1"/>
    <n v="1488063839"/>
    <n v="1485471839"/>
    <b v="0"/>
    <n v="67"/>
    <b v="1"/>
    <n v="181"/>
    <n v="40.492537313432834"/>
    <x v="5"/>
    <s v="small batch"/>
    <x v="3161"/>
    <d v="2017-02-25T23:03:59"/>
    <s v="food/small batch"/>
  </r>
  <r>
    <n v="3162"/>
    <s v="NDWK The North Dakota Wine Kitchen"/>
    <s v="If you love wine, and have ever dreamed of crafting your own. You can in 3 easy steps.  Sample~Sprinkle~Savor."/>
    <n v="23000"/>
    <n v="23530"/>
    <x v="3"/>
    <x v="1"/>
    <x v="0"/>
    <x v="0"/>
    <x v="1"/>
    <b v="0"/>
    <x v="1"/>
    <s v="USD"/>
    <b v="1"/>
    <n v="1458826056"/>
    <n v="1456237656"/>
    <b v="0"/>
    <n v="124"/>
    <b v="1"/>
    <n v="102"/>
    <n v="189.75806451612902"/>
    <x v="5"/>
    <s v="small batch"/>
    <x v="3162"/>
    <d v="2016-03-24T13:27:36"/>
    <s v="food/small batch"/>
  </r>
  <r>
    <n v="3163"/>
    <s v="Smoke, Loaf &amp; Saucer"/>
    <s v="Three ladies starting a small bakery/toast bar concept @SmorgasburgLA.  House made pastries and bread using local and fun ingredients."/>
    <n v="5000"/>
    <n v="5509"/>
    <x v="3"/>
    <x v="1"/>
    <x v="0"/>
    <x v="0"/>
    <x v="1"/>
    <b v="0"/>
    <x v="1"/>
    <s v="USD"/>
    <b v="1"/>
    <n v="1465498800"/>
    <n v="1462481718"/>
    <b v="0"/>
    <n v="80"/>
    <b v="1"/>
    <n v="110"/>
    <n v="68.862499999999997"/>
    <x v="5"/>
    <s v="small batch"/>
    <x v="3163"/>
    <d v="2016-06-09T19:00:00"/>
    <s v="food/small batch"/>
  </r>
  <r>
    <n v="3164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x v="0"/>
    <x v="0"/>
    <x v="1"/>
    <b v="0"/>
    <x v="1"/>
    <s v="USD"/>
    <b v="1"/>
    <n v="1458742685"/>
    <n v="1454858285"/>
    <b v="0"/>
    <n v="282"/>
    <b v="1"/>
    <n v="102"/>
    <n v="108.77659574468085"/>
    <x v="5"/>
    <s v="small batch"/>
    <x v="3164"/>
    <d v="2016-03-23T14:18:05"/>
    <s v="food/small batch"/>
  </r>
  <r>
    <n v="3165"/>
    <s v="Grano: The Good Place to Get Great Bread"/>
    <s v="A humble and homey bakery passionately obsessed with good bread. Grano will fast become your favorite neighborhood food hub."/>
    <n v="8500"/>
    <n v="8567"/>
    <x v="3"/>
    <x v="1"/>
    <x v="0"/>
    <x v="0"/>
    <x v="1"/>
    <b v="0"/>
    <x v="1"/>
    <s v="USD"/>
    <b v="1"/>
    <n v="1483417020"/>
    <n v="1480480167"/>
    <b v="0"/>
    <n v="68"/>
    <b v="1"/>
    <n v="101"/>
    <n v="125.98529411764706"/>
    <x v="5"/>
    <s v="small batch"/>
    <x v="3165"/>
    <d v="2017-01-03T04:17:00"/>
    <s v="food/small batch"/>
  </r>
  <r>
    <n v="3166"/>
    <s v="Christian &amp; The Sinners"/>
    <s v="Songs of faith and worship that are so deeply spiritual you could sing them in church, so down to earth you could play them in a bar."/>
    <n v="7500"/>
    <n v="7785"/>
    <x v="3"/>
    <x v="1"/>
    <x v="0"/>
    <x v="0"/>
    <x v="1"/>
    <b v="0"/>
    <x v="1"/>
    <s v="USD"/>
    <b v="1"/>
    <n v="1317438000"/>
    <n v="1314577097"/>
    <b v="0"/>
    <n v="86"/>
    <b v="1"/>
    <n v="104"/>
    <n v="90.523255813953483"/>
    <x v="3"/>
    <s v="indie rock"/>
    <x v="3166"/>
    <d v="2011-10-01T03:00:00"/>
    <s v="music/indie rock"/>
  </r>
  <r>
    <n v="3167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x v="0"/>
    <x v="0"/>
    <x v="1"/>
    <b v="0"/>
    <x v="1"/>
    <s v="USD"/>
    <b v="1"/>
    <n v="1342672096"/>
    <n v="1340944096"/>
    <b v="0"/>
    <n v="115"/>
    <b v="1"/>
    <n v="111"/>
    <n v="28.880434782608695"/>
    <x v="3"/>
    <s v="indie rock"/>
    <x v="3167"/>
    <d v="2012-07-19T04:28:16"/>
    <s v="music/indie rock"/>
  </r>
  <r>
    <n v="3168"/>
    <s v="Emma Ate the Lion &quot;Songs Two Count Too&quot;"/>
    <s v="Emma Ate The Lion's debut full length album"/>
    <n v="2000"/>
    <n v="2325"/>
    <x v="3"/>
    <x v="1"/>
    <x v="0"/>
    <x v="0"/>
    <x v="1"/>
    <b v="0"/>
    <x v="1"/>
    <s v="USD"/>
    <b v="1"/>
    <n v="1366138800"/>
    <n v="1362710425"/>
    <b v="0"/>
    <n v="75"/>
    <b v="1"/>
    <n v="116"/>
    <n v="31"/>
    <x v="3"/>
    <s v="indie rock"/>
    <x v="3168"/>
    <d v="2013-04-16T19:00:00"/>
    <s v="music/indie rock"/>
  </r>
  <r>
    <n v="3169"/>
    <s v="The Enemy Feathers NEW EP"/>
    <s v="The Enemy Feathers are passing the proverbial hat to see if we can raise enough money to complete Our NEW EP"/>
    <n v="2000"/>
    <n v="2222"/>
    <x v="3"/>
    <x v="1"/>
    <x v="0"/>
    <x v="0"/>
    <x v="1"/>
    <b v="0"/>
    <x v="2"/>
    <s v="CAD"/>
    <b v="1"/>
    <n v="1443641340"/>
    <n v="1441143397"/>
    <b v="0"/>
    <n v="43"/>
    <b v="1"/>
    <n v="111"/>
    <n v="51.674418604651166"/>
    <x v="3"/>
    <s v="indie rock"/>
    <x v="3169"/>
    <d v="2015-09-30T19:29:00"/>
    <s v="music/indie rock"/>
  </r>
  <r>
    <n v="3170"/>
    <s v="The Lion Oh My - Our first full length release"/>
    <s v="An indie band from Spokane, WA looking to master and package their first full length album."/>
    <n v="700"/>
    <n v="1261"/>
    <x v="3"/>
    <x v="1"/>
    <x v="0"/>
    <x v="0"/>
    <x v="1"/>
    <b v="0"/>
    <x v="1"/>
    <s v="USD"/>
    <b v="1"/>
    <n v="1348420548"/>
    <n v="1345828548"/>
    <b v="0"/>
    <n v="48"/>
    <b v="1"/>
    <n v="180"/>
    <n v="26.270833333333332"/>
    <x v="3"/>
    <s v="indie rock"/>
    <x v="3170"/>
    <d v="2012-09-23T17:15:48"/>
    <s v="music/indie rock"/>
  </r>
  <r>
    <n v="3171"/>
    <s v="Jesse Alexander's Independent Debut Album"/>
    <s v="With big dreams and big sounds, Jesse Alexander's Debut album titled &quot;For Once&quot; brings Indie Rock to a whole new level."/>
    <n v="2500"/>
    <n v="2500"/>
    <x v="3"/>
    <x v="1"/>
    <x v="0"/>
    <x v="0"/>
    <x v="1"/>
    <b v="0"/>
    <x v="1"/>
    <s v="USD"/>
    <b v="1"/>
    <n v="1368066453"/>
    <n v="1365474453"/>
    <b v="0"/>
    <n v="52"/>
    <b v="1"/>
    <n v="100"/>
    <n v="48.07692307692308"/>
    <x v="3"/>
    <s v="indie rock"/>
    <x v="3171"/>
    <d v="2013-05-09T02:27:33"/>
    <s v="music/indie rock"/>
  </r>
  <r>
    <n v="3172"/>
    <s v="Nature Boy Explorer EP"/>
    <s v="We've finished our first EP and we're taking it on the road in three weeks! Help us fund manufacturing?"/>
    <n v="1000"/>
    <n v="1185"/>
    <x v="3"/>
    <x v="1"/>
    <x v="0"/>
    <x v="0"/>
    <x v="1"/>
    <b v="0"/>
    <x v="1"/>
    <s v="USD"/>
    <b v="1"/>
    <n v="1336669200"/>
    <n v="1335473931"/>
    <b v="0"/>
    <n v="43"/>
    <b v="1"/>
    <n v="119"/>
    <n v="27.558139534883722"/>
    <x v="3"/>
    <s v="indie rock"/>
    <x v="3172"/>
    <d v="2012-05-10T17:00:00"/>
    <s v="music/indie rock"/>
  </r>
  <r>
    <n v="3173"/>
    <s v="New &quot;Jesse Denaro&quot; Album!"/>
    <s v="Please donate, support &amp; share this project so that I may be able to record my new EP this fall!"/>
    <n v="2000"/>
    <n v="2144.34"/>
    <x v="3"/>
    <x v="1"/>
    <x v="0"/>
    <x v="0"/>
    <x v="1"/>
    <b v="0"/>
    <x v="1"/>
    <s v="USD"/>
    <b v="1"/>
    <n v="1351400400"/>
    <n v="1348285321"/>
    <b v="0"/>
    <n v="58"/>
    <b v="1"/>
    <n v="107"/>
    <n v="36.97137931034483"/>
    <x v="3"/>
    <s v="indie rock"/>
    <x v="3173"/>
    <d v="2012-10-28T05:00:00"/>
    <s v="music/indie rock"/>
  </r>
  <r>
    <n v="3174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x v="0"/>
    <x v="0"/>
    <x v="1"/>
    <b v="0"/>
    <x v="1"/>
    <s v="USD"/>
    <b v="1"/>
    <n v="1297160329"/>
    <n v="1295000329"/>
    <b v="0"/>
    <n v="47"/>
    <b v="1"/>
    <n v="114"/>
    <n v="29.021276595744681"/>
    <x v="3"/>
    <s v="indie rock"/>
    <x v="3174"/>
    <d v="2011-02-08T10:18:49"/>
    <s v="music/indie rock"/>
  </r>
  <r>
    <n v="3175"/>
    <s v="Geoff Zimmerman's Urban-Folk/ Indie-Rock Album"/>
    <s v="Music is my passion.  I've been recording this album for 2 years now, and I just want the world to finally hear it!"/>
    <n v="1000"/>
    <n v="1031.6400000000001"/>
    <x v="3"/>
    <x v="1"/>
    <x v="0"/>
    <x v="0"/>
    <x v="1"/>
    <b v="0"/>
    <x v="1"/>
    <s v="USD"/>
    <b v="1"/>
    <n v="1337824055"/>
    <n v="1335232055"/>
    <b v="0"/>
    <n v="36"/>
    <b v="1"/>
    <n v="103"/>
    <n v="28.65666666666667"/>
    <x v="3"/>
    <s v="indie rock"/>
    <x v="3175"/>
    <d v="2012-05-24T01:47:35"/>
    <s v="music/indie rock"/>
  </r>
  <r>
    <n v="3176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x v="0"/>
    <x v="0"/>
    <x v="1"/>
    <b v="0"/>
    <x v="1"/>
    <s v="USD"/>
    <b v="1"/>
    <n v="1327535392"/>
    <n v="1324079392"/>
    <b v="0"/>
    <n v="17"/>
    <b v="1"/>
    <n v="128"/>
    <n v="37.647058823529413"/>
    <x v="3"/>
    <s v="indie rock"/>
    <x v="3176"/>
    <d v="2012-01-25T23:49:52"/>
    <s v="music/indie rock"/>
  </r>
  <r>
    <n v="3177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x v="0"/>
    <x v="0"/>
    <x v="1"/>
    <b v="0"/>
    <x v="1"/>
    <s v="USD"/>
    <b v="1"/>
    <n v="1283562180"/>
    <n v="1277433980"/>
    <b v="0"/>
    <n v="104"/>
    <b v="1"/>
    <n v="136"/>
    <n v="97.904038461538462"/>
    <x v="3"/>
    <s v="indie rock"/>
    <x v="3177"/>
    <d v="2010-09-04T01:03:00"/>
    <s v="music/indie rock"/>
  </r>
  <r>
    <n v="3178"/>
    <s v="Mike Midwestern &quot;Oh My Soul&quot; Album"/>
    <s v="Wrote some new songs and it turned into an album. I even have a title already, &quot;Oh My Soul&quot;. Would love your support!"/>
    <n v="2000"/>
    <n v="2000"/>
    <x v="3"/>
    <x v="1"/>
    <x v="0"/>
    <x v="0"/>
    <x v="1"/>
    <b v="0"/>
    <x v="1"/>
    <s v="USD"/>
    <b v="1"/>
    <n v="1352573869"/>
    <n v="1349978269"/>
    <b v="0"/>
    <n v="47"/>
    <b v="1"/>
    <n v="100"/>
    <n v="42.553191489361701"/>
    <x v="3"/>
    <s v="indie rock"/>
    <x v="3178"/>
    <d v="2012-11-10T18:57:49"/>
    <s v="music/indie rock"/>
  </r>
  <r>
    <n v="3179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x v="0"/>
    <x v="0"/>
    <x v="1"/>
    <b v="0"/>
    <x v="1"/>
    <s v="USD"/>
    <b v="1"/>
    <n v="1286756176"/>
    <n v="1282868176"/>
    <b v="0"/>
    <n v="38"/>
    <b v="1"/>
    <n v="100"/>
    <n v="131.58368421052631"/>
    <x v="3"/>
    <s v="indie rock"/>
    <x v="3179"/>
    <d v="2010-10-11T00:16:16"/>
    <s v="music/indie rock"/>
  </r>
  <r>
    <n v="3180"/>
    <s v="BRANDTSON - &quot;Send Us A Signal&quot; Vinyl LP"/>
    <s v="Help BRANDTSON and DREAMOVERrecords press their 2004 record, &quot;Send Us A Signal&quot;."/>
    <n v="2500"/>
    <n v="2618"/>
    <x v="3"/>
    <x v="1"/>
    <x v="0"/>
    <x v="0"/>
    <x v="1"/>
    <b v="0"/>
    <x v="1"/>
    <s v="USD"/>
    <b v="1"/>
    <n v="1278799200"/>
    <n v="1273647255"/>
    <b v="0"/>
    <n v="81"/>
    <b v="1"/>
    <n v="105"/>
    <n v="32.320987654320987"/>
    <x v="3"/>
    <s v="indie rock"/>
    <x v="3180"/>
    <d v="2010-07-10T22:00:00"/>
    <s v="music/indie rock"/>
  </r>
  <r>
    <n v="3181"/>
    <s v="Arts &amp; Crafts"/>
    <s v="Eleven songs, the accumulation of several memorable occurrences in a sleepy town; stories of fiction &amp; fact."/>
    <n v="3200"/>
    <n v="3360.72"/>
    <x v="3"/>
    <x v="1"/>
    <x v="0"/>
    <x v="0"/>
    <x v="1"/>
    <b v="0"/>
    <x v="1"/>
    <s v="USD"/>
    <b v="1"/>
    <n v="1415004770"/>
    <n v="1412149970"/>
    <b v="0"/>
    <n v="55"/>
    <b v="1"/>
    <n v="105"/>
    <n v="61.103999999999999"/>
    <x v="3"/>
    <s v="indie rock"/>
    <x v="3181"/>
    <d v="2014-11-03T08:52:50"/>
    <s v="music/indie rock"/>
  </r>
  <r>
    <n v="3182"/>
    <s v="Debut Album"/>
    <s v="Releasing my first album in August, and I need your help in order to get it done!"/>
    <n v="750"/>
    <n v="1285"/>
    <x v="3"/>
    <x v="1"/>
    <x v="0"/>
    <x v="0"/>
    <x v="1"/>
    <b v="0"/>
    <x v="1"/>
    <s v="USD"/>
    <b v="1"/>
    <n v="1344789345"/>
    <n v="1340901345"/>
    <b v="0"/>
    <n v="41"/>
    <b v="1"/>
    <n v="171"/>
    <n v="31.341463414634145"/>
    <x v="3"/>
    <s v="indie rock"/>
    <x v="3182"/>
    <d v="2012-08-12T16:35:45"/>
    <s v="music/indie rock"/>
  </r>
  <r>
    <n v="3183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x v="0"/>
    <x v="0"/>
    <x v="1"/>
    <b v="0"/>
    <x v="1"/>
    <s v="USD"/>
    <b v="1"/>
    <n v="1358117313"/>
    <n v="1355525313"/>
    <b v="0"/>
    <n v="79"/>
    <b v="1"/>
    <n v="128"/>
    <n v="129.1139240506329"/>
    <x v="3"/>
    <s v="indie rock"/>
    <x v="3183"/>
    <d v="2013-01-13T22:48:33"/>
    <s v="music/indie rock"/>
  </r>
  <r>
    <n v="3184"/>
    <s v="FUEL FAKE NATIVES"/>
    <s v="Fake Natives is headed on tour this summer. Help them fill their tank with fossil fuels."/>
    <n v="300"/>
    <n v="400.33"/>
    <x v="3"/>
    <x v="1"/>
    <x v="0"/>
    <x v="0"/>
    <x v="1"/>
    <b v="0"/>
    <x v="1"/>
    <s v="USD"/>
    <b v="1"/>
    <n v="1343440800"/>
    <n v="1342545994"/>
    <b v="0"/>
    <n v="16"/>
    <b v="1"/>
    <n v="133"/>
    <n v="25.020624999999999"/>
    <x v="3"/>
    <s v="indie rock"/>
    <x v="3184"/>
    <d v="2012-07-28T02:00:00"/>
    <s v="music/indie rock"/>
  </r>
  <r>
    <n v="3185"/>
    <s v="Either, Either EP"/>
    <s v="We are a band from Long Beach, Ca looking to record our first EP. Any little bit counts and your support would mean the world to us!"/>
    <n v="2000"/>
    <n v="2000"/>
    <x v="3"/>
    <x v="1"/>
    <x v="0"/>
    <x v="0"/>
    <x v="1"/>
    <b v="0"/>
    <x v="1"/>
    <s v="USD"/>
    <b v="1"/>
    <n v="1444516084"/>
    <n v="1439332084"/>
    <b v="0"/>
    <n v="8"/>
    <b v="1"/>
    <n v="100"/>
    <n v="250"/>
    <x v="3"/>
    <s v="indie rock"/>
    <x v="3185"/>
    <d v="2015-10-10T22:28:04"/>
    <s v="music/indie rock"/>
  </r>
  <r>
    <n v="3186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x v="0"/>
    <x v="0"/>
    <x v="1"/>
    <b v="0"/>
    <x v="1"/>
    <s v="USD"/>
    <b v="1"/>
    <n v="1335799808"/>
    <n v="1333207808"/>
    <b v="0"/>
    <n v="95"/>
    <b v="1"/>
    <n v="113"/>
    <n v="47.541473684210523"/>
    <x v="3"/>
    <s v="indie rock"/>
    <x v="3186"/>
    <d v="2012-04-30T15:30:08"/>
    <s v="music/indie rock"/>
  </r>
  <r>
    <n v="3187"/>
    <s v="Journey to Japan"/>
    <s v="Singer Jude Roberts has been asked to perform his song &quot;The Flood&quot;  in Hiroshima.  You can assist in making this opportunity a reality."/>
    <n v="1000"/>
    <n v="1001"/>
    <x v="3"/>
    <x v="1"/>
    <x v="0"/>
    <x v="0"/>
    <x v="1"/>
    <b v="0"/>
    <x v="1"/>
    <s v="USD"/>
    <b v="1"/>
    <n v="1312224383"/>
    <n v="1308336383"/>
    <b v="0"/>
    <n v="25"/>
    <b v="1"/>
    <n v="100"/>
    <n v="40.04"/>
    <x v="3"/>
    <s v="indie rock"/>
    <x v="3187"/>
    <d v="2011-08-01T18:46:23"/>
    <s v="music/indie rock"/>
  </r>
  <r>
    <n v="3188"/>
    <s v="Intangible Animal's &quot;Oh The Humanity&quot; Tour"/>
    <s v="Send Intangible Animal on our first West Coast Tour!!! The fate of the world rests in your hands."/>
    <n v="1100"/>
    <n v="1251"/>
    <x v="3"/>
    <x v="1"/>
    <x v="0"/>
    <x v="0"/>
    <x v="1"/>
    <b v="0"/>
    <x v="1"/>
    <s v="USD"/>
    <b v="1"/>
    <n v="1335891603"/>
    <n v="1330711203"/>
    <b v="0"/>
    <n v="19"/>
    <b v="1"/>
    <n v="114"/>
    <n v="65.84210526315789"/>
    <x v="3"/>
    <s v="indie rock"/>
    <x v="3188"/>
    <d v="2012-05-01T17:00:03"/>
    <s v="music/indie rock"/>
  </r>
  <r>
    <n v="3189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x v="0"/>
    <x v="0"/>
    <x v="1"/>
    <b v="0"/>
    <x v="1"/>
    <s v="USD"/>
    <b v="1"/>
    <n v="1316124003"/>
    <n v="1313532003"/>
    <b v="0"/>
    <n v="90"/>
    <b v="1"/>
    <n v="119"/>
    <n v="46.401222222222216"/>
    <x v="3"/>
    <s v="indie rock"/>
    <x v="3189"/>
    <d v="2011-09-15T22:00:03"/>
    <s v="music/indie rock"/>
  </r>
  <r>
    <n v="3190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x v="0"/>
    <x v="0"/>
    <x v="1"/>
    <b v="0"/>
    <x v="1"/>
    <s v="USD"/>
    <b v="1"/>
    <n v="1318463879"/>
    <n v="1315439879"/>
    <b v="0"/>
    <n v="41"/>
    <b v="1"/>
    <n v="103"/>
    <n v="50.365853658536587"/>
    <x v="3"/>
    <s v="indie rock"/>
    <x v="3190"/>
    <d v="2011-10-12T23:57:59"/>
    <s v="music/indie rock"/>
  </r>
  <r>
    <n v="3191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x v="0"/>
    <x v="0"/>
    <x v="1"/>
    <b v="0"/>
    <x v="1"/>
    <s v="USD"/>
    <b v="1"/>
    <n v="1335113976"/>
    <n v="1332521976"/>
    <b v="0"/>
    <n v="30"/>
    <b v="1"/>
    <n v="266"/>
    <n v="26.566666666666666"/>
    <x v="3"/>
    <s v="indie rock"/>
    <x v="3191"/>
    <d v="2012-04-22T16:59:36"/>
    <s v="music/indie rock"/>
  </r>
  <r>
    <n v="3192"/>
    <s v="Copyrighting 1978 Champs Finished Album"/>
    <s v="Raise enough money to fund the copyright cost for the full length indie rock record we spent the year recording."/>
    <n v="1500"/>
    <n v="1500.76"/>
    <x v="3"/>
    <x v="1"/>
    <x v="0"/>
    <x v="0"/>
    <x v="1"/>
    <b v="0"/>
    <x v="1"/>
    <s v="USD"/>
    <b v="1"/>
    <n v="1338083997"/>
    <n v="1335491997"/>
    <b v="0"/>
    <n v="38"/>
    <b v="1"/>
    <n v="100"/>
    <n v="39.493684210526318"/>
    <x v="3"/>
    <s v="indie rock"/>
    <x v="3192"/>
    <d v="2012-05-27T01:59:57"/>
    <s v="music/indie rock"/>
  </r>
  <r>
    <n v="3193"/>
    <s v="Pull Some Strings For Jameson Elder"/>
    <s v="Nashville independent singer/songwriter Jameson Elder making a new album! Check out the video to preview the single &quot;Take Me Back&quot;!"/>
    <n v="3000"/>
    <n v="3201"/>
    <x v="3"/>
    <x v="1"/>
    <x v="0"/>
    <x v="0"/>
    <x v="1"/>
    <b v="0"/>
    <x v="1"/>
    <s v="USD"/>
    <b v="1"/>
    <n v="1321459908"/>
    <n v="1318864308"/>
    <b v="0"/>
    <n v="65"/>
    <b v="1"/>
    <n v="107"/>
    <n v="49.246153846153845"/>
    <x v="3"/>
    <s v="indie rock"/>
    <x v="3193"/>
    <d v="2011-11-16T16:11:48"/>
    <s v="music/indie rock"/>
  </r>
  <r>
    <n v="3194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x v="0"/>
    <x v="0"/>
    <x v="1"/>
    <b v="0"/>
    <x v="1"/>
    <s v="USD"/>
    <b v="1"/>
    <n v="1368117239"/>
    <n v="1365525239"/>
    <b v="0"/>
    <n v="75"/>
    <b v="1"/>
    <n v="134"/>
    <n v="62.38"/>
    <x v="3"/>
    <s v="indie rock"/>
    <x v="3194"/>
    <d v="2013-05-09T16:33:59"/>
    <s v="music/indie rock"/>
  </r>
  <r>
    <n v="3195"/>
    <s v="The Offbeats Summer Tour 2012"/>
    <s v="We are trying to fund our first multi-state tour this summer in an effort to get our music out to as many people as possible."/>
    <n v="500"/>
    <n v="607"/>
    <x v="3"/>
    <x v="1"/>
    <x v="0"/>
    <x v="0"/>
    <x v="1"/>
    <b v="0"/>
    <x v="1"/>
    <s v="USD"/>
    <b v="1"/>
    <n v="1340429276"/>
    <n v="1335245276"/>
    <b v="0"/>
    <n v="16"/>
    <b v="1"/>
    <n v="121"/>
    <n v="37.9375"/>
    <x v="3"/>
    <s v="indie rock"/>
    <x v="3195"/>
    <d v="2012-06-23T05:27:56"/>
    <s v="music/indie rock"/>
  </r>
  <r>
    <n v="3196"/>
    <s v="Nathan Evans - Remove The Illusion EP "/>
    <s v="Nathan Evans, instrumental rock guitarist and official V3fights.com artist, is releasing his first solo EP entitled Remove The Illusion"/>
    <n v="500"/>
    <n v="516"/>
    <x v="3"/>
    <x v="1"/>
    <x v="0"/>
    <x v="0"/>
    <x v="1"/>
    <b v="0"/>
    <x v="1"/>
    <s v="USD"/>
    <b v="1"/>
    <n v="1295142660"/>
    <n v="1293739714"/>
    <b v="0"/>
    <n v="10"/>
    <b v="1"/>
    <n v="103"/>
    <n v="51.6"/>
    <x v="3"/>
    <s v="indie rock"/>
    <x v="3196"/>
    <d v="2011-01-16T01:51:00"/>
    <s v="music/indie rock"/>
  </r>
  <r>
    <n v="3197"/>
    <s v="SUPER NICE EP 2012"/>
    <s v="We're a band from Hawaii trying to produce our first EP and we need help!"/>
    <n v="600"/>
    <n v="750"/>
    <x v="3"/>
    <x v="1"/>
    <x v="0"/>
    <x v="0"/>
    <x v="1"/>
    <b v="0"/>
    <x v="1"/>
    <s v="USD"/>
    <b v="1"/>
    <n v="1339840740"/>
    <n v="1335397188"/>
    <b v="0"/>
    <n v="27"/>
    <b v="1"/>
    <n v="125"/>
    <n v="27.777777777777779"/>
    <x v="3"/>
    <s v="indie rock"/>
    <x v="3197"/>
    <d v="2012-06-16T09:59:00"/>
    <s v="music/indie rock"/>
  </r>
  <r>
    <n v="3198"/>
    <s v="Lets Make A Record Together!"/>
    <s v="Making the record I've always dreamed of, and I want you to be part of the journey. Join me and let's make a great album together!"/>
    <n v="20000"/>
    <n v="25740"/>
    <x v="3"/>
    <x v="1"/>
    <x v="0"/>
    <x v="0"/>
    <x v="1"/>
    <b v="0"/>
    <x v="1"/>
    <s v="USD"/>
    <b v="1"/>
    <n v="1367208140"/>
    <n v="1363320140"/>
    <b v="0"/>
    <n v="259"/>
    <b v="1"/>
    <n v="129"/>
    <n v="99.382239382239376"/>
    <x v="3"/>
    <s v="indie rock"/>
    <x v="3198"/>
    <d v="2013-04-29T04:02:20"/>
    <s v="music/indie rock"/>
  </r>
  <r>
    <n v="3199"/>
    <s v="Motive Makes a Man - Heavy Boots Album Production"/>
    <s v="Multi-Instrumentalist Ace Waters' new double album with 2+hours of music needs to be professionally made and replicated."/>
    <n v="1500"/>
    <n v="1515.08"/>
    <x v="3"/>
    <x v="1"/>
    <x v="0"/>
    <x v="0"/>
    <x v="1"/>
    <b v="0"/>
    <x v="1"/>
    <s v="USD"/>
    <b v="1"/>
    <n v="1337786944"/>
    <n v="1335194944"/>
    <b v="0"/>
    <n v="39"/>
    <b v="1"/>
    <n v="101"/>
    <n v="38.848205128205123"/>
    <x v="3"/>
    <s v="indie rock"/>
    <x v="3199"/>
    <d v="2012-05-23T15:29:04"/>
    <s v="music/indie rock"/>
  </r>
  <r>
    <n v="3200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x v="0"/>
    <x v="0"/>
    <x v="1"/>
    <b v="0"/>
    <x v="1"/>
    <s v="USD"/>
    <b v="1"/>
    <n v="1339022575"/>
    <n v="1336430575"/>
    <b v="0"/>
    <n v="42"/>
    <b v="1"/>
    <n v="128"/>
    <n v="45.548809523809524"/>
    <x v="3"/>
    <s v="indie rock"/>
    <x v="3200"/>
    <d v="2012-06-06T22:42:55"/>
    <s v="music/indie rock"/>
  </r>
  <r>
    <n v="3201"/>
    <s v="Lynn Haven - The First Album, &quot;Fair Weather Friends&quot;"/>
    <s v="Be a part of making the first Lynn Haven album, &quot;Fair Weather Friends.&quot;"/>
    <n v="6000"/>
    <n v="6000"/>
    <x v="3"/>
    <x v="1"/>
    <x v="0"/>
    <x v="0"/>
    <x v="1"/>
    <b v="0"/>
    <x v="1"/>
    <s v="USD"/>
    <b v="1"/>
    <n v="1364597692"/>
    <n v="1361577292"/>
    <b v="0"/>
    <n v="10"/>
    <b v="1"/>
    <n v="100"/>
    <n v="600"/>
    <x v="3"/>
    <s v="indie rock"/>
    <x v="3201"/>
    <d v="2013-03-29T22:54:52"/>
    <s v="music/indie rock"/>
  </r>
  <r>
    <n v="3202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x v="0"/>
    <x v="0"/>
    <x v="1"/>
    <b v="0"/>
    <x v="1"/>
    <s v="USD"/>
    <b v="1"/>
    <n v="1312578338"/>
    <n v="1309986338"/>
    <b v="0"/>
    <n v="56"/>
    <b v="1"/>
    <n v="113"/>
    <n v="80.551071428571419"/>
    <x v="3"/>
    <s v="indie rock"/>
    <x v="3202"/>
    <d v="2011-08-05T21:05:38"/>
    <s v="music/indie rock"/>
  </r>
  <r>
    <n v="3203"/>
    <s v="Race Bandit's Debut EP Validated"/>
    <s v="We've been working hard on getting our music out and we are taking the final steps to releasing our EP, but we need your help."/>
    <n v="1000"/>
    <n v="1056"/>
    <x v="3"/>
    <x v="1"/>
    <x v="0"/>
    <x v="0"/>
    <x v="1"/>
    <b v="0"/>
    <x v="1"/>
    <s v="USD"/>
    <b v="1"/>
    <n v="1422400387"/>
    <n v="1421190787"/>
    <b v="0"/>
    <n v="20"/>
    <b v="1"/>
    <n v="106"/>
    <n v="52.8"/>
    <x v="3"/>
    <s v="indie rock"/>
    <x v="3203"/>
    <d v="2015-01-27T23:13:07"/>
    <s v="music/indie rock"/>
  </r>
  <r>
    <n v="3204"/>
    <s v="Ryan Hamilton : UK House Party Tour 2013"/>
    <s v="Ryan is headed to the UK for a series of Private House Parties! He needs your help. Don't miss your chance to be a part of the fun!"/>
    <n v="4000"/>
    <n v="8105"/>
    <x v="3"/>
    <x v="1"/>
    <x v="0"/>
    <x v="0"/>
    <x v="1"/>
    <b v="0"/>
    <x v="1"/>
    <s v="USD"/>
    <b v="1"/>
    <n v="1356976800"/>
    <n v="1352820837"/>
    <b v="0"/>
    <n v="170"/>
    <b v="1"/>
    <n v="203"/>
    <n v="47.676470588235297"/>
    <x v="3"/>
    <s v="indie rock"/>
    <x v="3204"/>
    <d v="2012-12-31T18:00:00"/>
    <s v="music/indie rock"/>
  </r>
  <r>
    <n v="3205"/>
    <s v="Completing &quot;God's Justice&quot;"/>
    <s v="ST's 4th LP has been tracked and mixed, but before he can set it free upon the world, it needs proper mastering and pressing!"/>
    <n v="600"/>
    <n v="680"/>
    <x v="3"/>
    <x v="1"/>
    <x v="0"/>
    <x v="0"/>
    <x v="1"/>
    <b v="0"/>
    <x v="1"/>
    <s v="USD"/>
    <b v="1"/>
    <n v="1340476375"/>
    <n v="1337884375"/>
    <b v="0"/>
    <n v="29"/>
    <b v="1"/>
    <n v="113"/>
    <n v="23.448275862068964"/>
    <x v="3"/>
    <s v="indie rock"/>
    <x v="3205"/>
    <d v="2012-06-23T18:32:55"/>
    <s v="music/indie rock"/>
  </r>
  <r>
    <n v="3206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x v="0"/>
    <x v="0"/>
    <x v="1"/>
    <b v="0"/>
    <x v="1"/>
    <s v="USD"/>
    <b v="1"/>
    <n v="1444778021"/>
    <n v="1442963621"/>
    <b v="0"/>
    <n v="132"/>
    <b v="1"/>
    <n v="109"/>
    <n v="103.68174242424243"/>
    <x v="3"/>
    <s v="classical music"/>
    <x v="3206"/>
    <d v="2015-10-13T23:13:41"/>
    <s v="music/classical music"/>
  </r>
  <r>
    <n v="3207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x v="0"/>
    <x v="0"/>
    <x v="1"/>
    <b v="0"/>
    <x v="1"/>
    <s v="USD"/>
    <b v="1"/>
    <n v="1461336720"/>
    <n v="1459431960"/>
    <b v="0"/>
    <n v="27"/>
    <b v="1"/>
    <n v="100"/>
    <n v="185.18518518518519"/>
    <x v="3"/>
    <s v="classical music"/>
    <x v="3207"/>
    <d v="2016-04-22T14:52:00"/>
    <s v="music/classical music"/>
  </r>
  <r>
    <n v="3208"/>
    <s v="Pater Noster Project"/>
    <s v="PATER NOSTER (2003) by Thomas Oboe Lee, scored for baritone solo and string quartet.  Hauntingly beautiful, yet never performed."/>
    <n v="900"/>
    <n v="1408"/>
    <x v="3"/>
    <x v="1"/>
    <x v="0"/>
    <x v="0"/>
    <x v="1"/>
    <b v="0"/>
    <x v="1"/>
    <s v="USD"/>
    <b v="1"/>
    <n v="1416270292"/>
    <n v="1413674692"/>
    <b v="0"/>
    <n v="26"/>
    <b v="1"/>
    <n v="156"/>
    <n v="54.153846153846153"/>
    <x v="3"/>
    <s v="classical music"/>
    <x v="3208"/>
    <d v="2014-11-18T00:24:52"/>
    <s v="music/classical music"/>
  </r>
  <r>
    <n v="3209"/>
    <s v="Les Bostonades' First CD"/>
    <s v="We're bringing some of our favorite music from the past 10 years to disc for the first time ever."/>
    <n v="7500"/>
    <n v="7620"/>
    <x v="3"/>
    <x v="1"/>
    <x v="0"/>
    <x v="0"/>
    <x v="1"/>
    <b v="0"/>
    <x v="1"/>
    <s v="USD"/>
    <b v="1"/>
    <n v="1419136200"/>
    <n v="1416338557"/>
    <b v="0"/>
    <n v="43"/>
    <b v="1"/>
    <n v="102"/>
    <n v="177.2093023255814"/>
    <x v="3"/>
    <s v="classical music"/>
    <x v="3209"/>
    <d v="2014-12-21T04:30:00"/>
    <s v="music/classical music"/>
  </r>
  <r>
    <n v="3210"/>
    <s v="Jenny &amp; Rossâ”‚To Sing in Germany"/>
    <s v="Husband and wife operatic team specializing in German opera. Fundraising for an audition tour of Germany."/>
    <n v="8000"/>
    <n v="8026"/>
    <x v="3"/>
    <x v="1"/>
    <x v="0"/>
    <x v="0"/>
    <x v="1"/>
    <b v="0"/>
    <x v="1"/>
    <s v="USD"/>
    <b v="1"/>
    <n v="1340914571"/>
    <n v="1338322571"/>
    <b v="0"/>
    <n v="80"/>
    <b v="1"/>
    <n v="100"/>
    <n v="100.325"/>
    <x v="3"/>
    <s v="classical music"/>
    <x v="3210"/>
    <d v="2012-06-28T20:16:11"/>
    <s v="music/classical music"/>
  </r>
  <r>
    <n v="3211"/>
    <s v="10 Years and Counting...a new album by Valor Brass!"/>
    <s v="New music and arrangements, amazing sound, brass chamber music at the highest level!  Be a part of our community!"/>
    <n v="4000"/>
    <n v="4518"/>
    <x v="3"/>
    <x v="1"/>
    <x v="0"/>
    <x v="0"/>
    <x v="1"/>
    <b v="0"/>
    <x v="1"/>
    <s v="USD"/>
    <b v="1"/>
    <n v="1418014740"/>
    <n v="1415585474"/>
    <b v="0"/>
    <n v="33"/>
    <b v="1"/>
    <n v="113"/>
    <n v="136.90909090909091"/>
    <x v="3"/>
    <s v="classical music"/>
    <x v="3211"/>
    <d v="2014-12-08T04:59:00"/>
    <s v="music/classical music"/>
  </r>
  <r>
    <n v="3212"/>
    <s v="Britten in Song: A Centennial Celebration"/>
    <s v="Five Programs of Benjamin Britten's vocal works featuring over 20 extraordinary vocalists and pianists."/>
    <n v="4000"/>
    <n v="4085"/>
    <x v="3"/>
    <x v="1"/>
    <x v="0"/>
    <x v="0"/>
    <x v="1"/>
    <b v="0"/>
    <x v="1"/>
    <s v="USD"/>
    <b v="1"/>
    <n v="1382068740"/>
    <n v="1380477691"/>
    <b v="0"/>
    <n v="71"/>
    <b v="1"/>
    <n v="102"/>
    <n v="57.535211267605632"/>
    <x v="3"/>
    <s v="classical music"/>
    <x v="3212"/>
    <d v="2013-10-18T03:59:00"/>
    <s v="music/classical music"/>
  </r>
  <r>
    <n v="3213"/>
    <s v="Three Voices"/>
    <s v="I've been offered a contract with HatHut to record Feldman's 'Three Voices', which would be my first solo disc. I need your help!"/>
    <n v="4000"/>
    <n v="4289.99"/>
    <x v="3"/>
    <x v="1"/>
    <x v="0"/>
    <x v="0"/>
    <x v="1"/>
    <b v="0"/>
    <x v="3"/>
    <s v="GBP"/>
    <b v="0"/>
    <n v="1440068400"/>
    <n v="1438459303"/>
    <b v="0"/>
    <n v="81"/>
    <b v="1"/>
    <n v="107"/>
    <n v="52.962839506172834"/>
    <x v="3"/>
    <s v="classical music"/>
    <x v="3213"/>
    <d v="2015-08-20T11:00:00"/>
    <s v="music/classical music"/>
  </r>
  <r>
    <n v="3214"/>
    <s v="UrbanArias is DC's Contemporary Opera Company"/>
    <s v="Opera. Short. New."/>
    <n v="6000"/>
    <n v="6257"/>
    <x v="3"/>
    <x v="1"/>
    <x v="0"/>
    <x v="0"/>
    <x v="1"/>
    <b v="0"/>
    <x v="1"/>
    <s v="USD"/>
    <b v="1"/>
    <n v="1332636975"/>
    <n v="1328752575"/>
    <b v="0"/>
    <n v="76"/>
    <b v="1"/>
    <n v="104"/>
    <n v="82.328947368421055"/>
    <x v="3"/>
    <s v="classical music"/>
    <x v="3214"/>
    <d v="2012-03-25T00:56:15"/>
    <s v="music/classical music"/>
  </r>
  <r>
    <n v="3215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x v="0"/>
    <x v="0"/>
    <x v="1"/>
    <b v="0"/>
    <x v="1"/>
    <s v="USD"/>
    <b v="1"/>
    <n v="1429505400"/>
    <n v="1426711505"/>
    <b v="0"/>
    <n v="48"/>
    <b v="1"/>
    <n v="100"/>
    <n v="135.41666666666666"/>
    <x v="3"/>
    <s v="classical music"/>
    <x v="3215"/>
    <d v="2015-04-20T04:50:00"/>
    <s v="music/classical music"/>
  </r>
  <r>
    <n v="3216"/>
    <s v="Modern Chamber Music"/>
    <s v="The first CD of chamber music composed by John Leupold to be released on PARMA records. The album features solo, duets, and a quartet."/>
    <n v="4500"/>
    <n v="4518"/>
    <x v="3"/>
    <x v="1"/>
    <x v="0"/>
    <x v="0"/>
    <x v="1"/>
    <b v="0"/>
    <x v="1"/>
    <s v="USD"/>
    <b v="1"/>
    <n v="1439611140"/>
    <n v="1437668354"/>
    <b v="0"/>
    <n v="61"/>
    <b v="1"/>
    <n v="100"/>
    <n v="74.06557377049181"/>
    <x v="3"/>
    <s v="classical music"/>
    <x v="3216"/>
    <d v="2015-08-15T03:59:00"/>
    <s v="music/classical music"/>
  </r>
  <r>
    <n v="3217"/>
    <s v="The Pacific Guitar Ensemble's Debut Recording!"/>
    <s v="Please help us record our first album, which will contain an exciting collection of works, old and new, for large guitar ensemble!"/>
    <n v="4000"/>
    <n v="5045"/>
    <x v="3"/>
    <x v="1"/>
    <x v="0"/>
    <x v="0"/>
    <x v="1"/>
    <b v="0"/>
    <x v="1"/>
    <s v="USD"/>
    <b v="1"/>
    <n v="1345148566"/>
    <n v="1342556566"/>
    <b v="0"/>
    <n v="60"/>
    <b v="1"/>
    <n v="126"/>
    <n v="84.083333333333329"/>
    <x v="3"/>
    <s v="classical music"/>
    <x v="3217"/>
    <d v="2012-08-16T20:22:46"/>
    <s v="music/classical music"/>
  </r>
  <r>
    <n v="3218"/>
    <s v="HOLOGRAPHIC - 2013 Concert and Commission Campaign"/>
    <s v="HOLOGRAPHIC is raising money for our 2013 live, four-concert new music project and to commission composer Jonathan Sokol!"/>
    <n v="7500"/>
    <n v="8300"/>
    <x v="3"/>
    <x v="1"/>
    <x v="0"/>
    <x v="0"/>
    <x v="1"/>
    <b v="0"/>
    <x v="1"/>
    <s v="USD"/>
    <b v="1"/>
    <n v="1362160868"/>
    <n v="1359568911"/>
    <b v="0"/>
    <n v="136"/>
    <b v="1"/>
    <n v="111"/>
    <n v="61.029411764705884"/>
    <x v="3"/>
    <s v="classical music"/>
    <x v="3218"/>
    <d v="2013-03-01T18:01:08"/>
    <s v="music/classical music"/>
  </r>
  <r>
    <n v="3219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x v="0"/>
    <x v="0"/>
    <x v="1"/>
    <b v="0"/>
    <x v="1"/>
    <s v="USD"/>
    <b v="1"/>
    <n v="1262325600"/>
    <n v="1257871712"/>
    <b v="0"/>
    <n v="14"/>
    <b v="1"/>
    <n v="105"/>
    <n v="150"/>
    <x v="3"/>
    <s v="classical music"/>
    <x v="3219"/>
    <d v="2010-01-01T06:00:00"/>
    <s v="music/classical music"/>
  </r>
  <r>
    <n v="3220"/>
    <s v="Mark Hayes Requiem Recording"/>
    <s v="Mark Hayes: Requiem Recording"/>
    <n v="20000"/>
    <n v="20755"/>
    <x v="3"/>
    <x v="1"/>
    <x v="0"/>
    <x v="0"/>
    <x v="1"/>
    <b v="0"/>
    <x v="1"/>
    <s v="USD"/>
    <b v="1"/>
    <n v="1417463945"/>
    <n v="1414781945"/>
    <b v="0"/>
    <n v="78"/>
    <b v="1"/>
    <n v="104"/>
    <n v="266.08974358974359"/>
    <x v="3"/>
    <s v="classical music"/>
    <x v="3220"/>
    <d v="2014-12-01T19:59:05"/>
    <s v="music/classical music"/>
  </r>
  <r>
    <n v="3221"/>
    <s v="Become the subject of my next composition!"/>
    <s v="I create my solo piano Vignettes by encrypting someone's name in the melody. Next up is the fourth Vignette, and I need a subject!"/>
    <n v="25"/>
    <n v="29"/>
    <x v="3"/>
    <x v="1"/>
    <x v="0"/>
    <x v="0"/>
    <x v="1"/>
    <b v="0"/>
    <x v="1"/>
    <s v="USD"/>
    <b v="1"/>
    <n v="1375151566"/>
    <n v="1373337166"/>
    <b v="0"/>
    <n v="4"/>
    <b v="1"/>
    <n v="116"/>
    <n v="7.25"/>
    <x v="3"/>
    <s v="classical music"/>
    <x v="3221"/>
    <d v="2013-07-30T02:32:46"/>
    <s v="music/classical music"/>
  </r>
  <r>
    <n v="3222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x v="0"/>
    <x v="0"/>
    <x v="1"/>
    <b v="0"/>
    <x v="1"/>
    <s v="USD"/>
    <b v="1"/>
    <n v="1312212855"/>
    <n v="1307028855"/>
    <b v="0"/>
    <n v="11"/>
    <b v="1"/>
    <n v="110"/>
    <n v="100"/>
    <x v="3"/>
    <s v="classical music"/>
    <x v="3222"/>
    <d v="2011-08-01T15:34:15"/>
    <s v="music/classical music"/>
  </r>
  <r>
    <n v="3223"/>
    <s v="Me, Myself and Albinoni"/>
    <s v="I will record 2 of Tomaso Albinoni's concertos for 2 oboes playing both parts myself."/>
    <n v="18000"/>
    <n v="20343.169999999998"/>
    <x v="3"/>
    <x v="1"/>
    <x v="0"/>
    <x v="0"/>
    <x v="1"/>
    <b v="0"/>
    <x v="1"/>
    <s v="USD"/>
    <b v="1"/>
    <n v="1361681940"/>
    <n v="1359029661"/>
    <b v="0"/>
    <n v="185"/>
    <b v="1"/>
    <n v="113"/>
    <n v="109.96308108108107"/>
    <x v="3"/>
    <s v="classical music"/>
    <x v="3223"/>
    <d v="2013-02-24T04:59:00"/>
    <s v="music/classical music"/>
  </r>
  <r>
    <n v="3224"/>
    <s v="The Flying Gambas"/>
    <s v="Help ABS Academy musicians get their cellos, gambas, &amp; contrabasses to San Francisco by supporting their instruments' travel."/>
    <n v="10000"/>
    <n v="10025"/>
    <x v="3"/>
    <x v="1"/>
    <x v="0"/>
    <x v="0"/>
    <x v="1"/>
    <b v="0"/>
    <x v="1"/>
    <s v="USD"/>
    <b v="1"/>
    <n v="1422913152"/>
    <n v="1417729152"/>
    <b v="0"/>
    <n v="59"/>
    <b v="1"/>
    <n v="100"/>
    <n v="169.91525423728814"/>
    <x v="3"/>
    <s v="classical music"/>
    <x v="3224"/>
    <d v="2015-02-02T21:39:12"/>
    <s v="music/classical music"/>
  </r>
  <r>
    <n v="3225"/>
    <s v="Vladimir in Butterfly Country"/>
    <s v="â€œVladimir in Butterfly Countryâ€ is a chamber opera by composer Ann Callaway and Jaime Robles, which will premiere October 30, 2011."/>
    <n v="2500"/>
    <n v="2585"/>
    <x v="3"/>
    <x v="1"/>
    <x v="0"/>
    <x v="0"/>
    <x v="1"/>
    <b v="0"/>
    <x v="1"/>
    <s v="USD"/>
    <b v="1"/>
    <n v="1319904721"/>
    <n v="1314720721"/>
    <b v="0"/>
    <n v="27"/>
    <b v="1"/>
    <n v="103"/>
    <n v="95.740740740740748"/>
    <x v="3"/>
    <s v="classical music"/>
    <x v="3225"/>
    <d v="2011-10-29T16:12:01"/>
    <s v="music/classical music"/>
  </r>
  <r>
    <n v="3226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x v="0"/>
    <x v="0"/>
    <x v="1"/>
    <b v="0"/>
    <x v="3"/>
    <s v="GBP"/>
    <b v="0"/>
    <n v="1380192418"/>
    <n v="1375008418"/>
    <b v="0"/>
    <n v="63"/>
    <b v="1"/>
    <n v="107"/>
    <n v="59.460317460317462"/>
    <x v="3"/>
    <s v="classical music"/>
    <x v="3226"/>
    <d v="2013-09-26T10:46:58"/>
    <s v="music/classical music"/>
  </r>
  <r>
    <n v="3227"/>
    <s v="Classical Music by Marquita"/>
    <s v="Marquita Renee Ntim records her first Classical Album, complete with her playing the viola, cello and singing opera."/>
    <n v="700"/>
    <n v="725"/>
    <x v="3"/>
    <x v="1"/>
    <x v="0"/>
    <x v="0"/>
    <x v="1"/>
    <b v="0"/>
    <x v="1"/>
    <s v="USD"/>
    <b v="1"/>
    <n v="1380599940"/>
    <n v="1377252857"/>
    <b v="0"/>
    <n v="13"/>
    <b v="1"/>
    <n v="104"/>
    <n v="55.769230769230766"/>
    <x v="3"/>
    <s v="classical music"/>
    <x v="3227"/>
    <d v="2013-10-01T03:59:00"/>
    <s v="music/classical music"/>
  </r>
  <r>
    <n v="3228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x v="0"/>
    <x v="0"/>
    <x v="1"/>
    <b v="0"/>
    <x v="1"/>
    <s v="USD"/>
    <b v="1"/>
    <n v="1293937200"/>
    <n v="1291257298"/>
    <b v="0"/>
    <n v="13"/>
    <b v="1"/>
    <n v="156"/>
    <n v="30.076923076923077"/>
    <x v="3"/>
    <s v="classical music"/>
    <x v="3228"/>
    <d v="2011-01-02T03:00:00"/>
    <s v="music/classical music"/>
  </r>
  <r>
    <n v="3229"/>
    <s v="Singing City Children's Choir"/>
    <s v="Bringing choral music and performance opportunities to under-served youth in West Philadelphia"/>
    <n v="5000"/>
    <n v="5041"/>
    <x v="3"/>
    <x v="1"/>
    <x v="0"/>
    <x v="0"/>
    <x v="1"/>
    <b v="0"/>
    <x v="1"/>
    <s v="USD"/>
    <b v="1"/>
    <n v="1341750569"/>
    <n v="1339158569"/>
    <b v="0"/>
    <n v="57"/>
    <b v="1"/>
    <n v="101"/>
    <n v="88.438596491228068"/>
    <x v="3"/>
    <s v="classical music"/>
    <x v="3229"/>
    <d v="2012-07-08T12:29:29"/>
    <s v="music/classical music"/>
  </r>
  <r>
    <n v="3230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x v="0"/>
    <x v="0"/>
    <x v="1"/>
    <b v="0"/>
    <x v="1"/>
    <s v="USD"/>
    <b v="1"/>
    <n v="1424997000"/>
    <n v="1421983138"/>
    <b v="0"/>
    <n v="61"/>
    <b v="1"/>
    <n v="195"/>
    <n v="64.032786885245898"/>
    <x v="3"/>
    <s v="classical music"/>
    <x v="3230"/>
    <d v="2015-02-27T00:30:00"/>
    <s v="music/classical music"/>
  </r>
  <r>
    <n v="3231"/>
    <s v="Cor Cantiamo's First Commercially Released Recording"/>
    <s v="We want to release an album of choral music by acclaimed Finnish composer Jaakko MÃ¤ntyjÃ¤rvi in 2014"/>
    <n v="3500"/>
    <n v="3910"/>
    <x v="3"/>
    <x v="1"/>
    <x v="0"/>
    <x v="0"/>
    <x v="1"/>
    <b v="0"/>
    <x v="1"/>
    <s v="USD"/>
    <b v="1"/>
    <n v="1380949200"/>
    <n v="1378586179"/>
    <b v="0"/>
    <n v="65"/>
    <b v="1"/>
    <n v="112"/>
    <n v="60.153846153846153"/>
    <x v="3"/>
    <s v="classical music"/>
    <x v="3231"/>
    <d v="2013-10-05T05:00:00"/>
    <s v="music/classical music"/>
  </r>
  <r>
    <n v="3232"/>
    <s v="Classical Guitar Music of Hawaii"/>
    <s v="A compilation of Guitar Music by composers Darin Au, Jeff Peterson, Byron Yasui, Bailey Matsuda, Ian O'Sullivan, and Michael Foumai."/>
    <n v="5500"/>
    <n v="6592"/>
    <x v="3"/>
    <x v="1"/>
    <x v="0"/>
    <x v="0"/>
    <x v="1"/>
    <b v="0"/>
    <x v="1"/>
    <s v="USD"/>
    <b v="1"/>
    <n v="1333560803"/>
    <n v="1330972403"/>
    <b v="0"/>
    <n v="134"/>
    <b v="1"/>
    <n v="120"/>
    <n v="49.194029850746269"/>
    <x v="3"/>
    <s v="classical music"/>
    <x v="3232"/>
    <d v="2012-04-04T17:33:23"/>
    <s v="music/classical music"/>
  </r>
  <r>
    <n v="3233"/>
    <s v="IYSO Orchestra Academy &amp; Symphonic Concert 2016"/>
    <s v="This is the embryo of the change for future ecosystem of musical art  in Indonesia. Please support us to realize our program on Oct 9!"/>
    <n v="6000"/>
    <n v="6111"/>
    <x v="3"/>
    <x v="1"/>
    <x v="0"/>
    <x v="0"/>
    <x v="1"/>
    <b v="0"/>
    <x v="7"/>
    <s v="EUR"/>
    <b v="0"/>
    <n v="1475209620"/>
    <n v="1473087637"/>
    <b v="0"/>
    <n v="37"/>
    <b v="1"/>
    <n v="102"/>
    <n v="165.16216216216216"/>
    <x v="3"/>
    <s v="classical music"/>
    <x v="3233"/>
    <d v="2016-09-30T04:27:00"/>
    <s v="music/classical music"/>
  </r>
  <r>
    <n v="3234"/>
    <s v="The Miller's Wife, a new opera"/>
    <s v="A new opera in English by Mike Christie to be premiÃ¨red at the Arcola Theatre, London UK from 14th-17th August 2013."/>
    <n v="1570"/>
    <n v="1614"/>
    <x v="3"/>
    <x v="1"/>
    <x v="0"/>
    <x v="0"/>
    <x v="1"/>
    <b v="0"/>
    <x v="3"/>
    <s v="GBP"/>
    <b v="0"/>
    <n v="1370019600"/>
    <n v="1366999870"/>
    <b v="0"/>
    <n v="37"/>
    <b v="1"/>
    <n v="103"/>
    <n v="43.621621621621621"/>
    <x v="3"/>
    <s v="classical music"/>
    <x v="3234"/>
    <d v="2013-05-31T17:00:00"/>
    <s v="music/classical music"/>
  </r>
  <r>
    <n v="3235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x v="0"/>
    <x v="0"/>
    <x v="1"/>
    <b v="0"/>
    <x v="1"/>
    <s v="USD"/>
    <b v="1"/>
    <n v="1444276740"/>
    <n v="1439392406"/>
    <b v="0"/>
    <n v="150"/>
    <b v="1"/>
    <n v="101"/>
    <n v="43.7"/>
    <x v="3"/>
    <s v="classical music"/>
    <x v="3235"/>
    <d v="2015-10-08T03:59:00"/>
    <s v="music/classical music"/>
  </r>
  <r>
    <n v="3236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x v="0"/>
    <x v="0"/>
    <x v="1"/>
    <b v="0"/>
    <x v="1"/>
    <s v="USD"/>
    <b v="1"/>
    <n v="1332362880"/>
    <n v="1329890585"/>
    <b v="0"/>
    <n v="56"/>
    <b v="1"/>
    <n v="103"/>
    <n v="67.419642857142861"/>
    <x v="3"/>
    <s v="classical music"/>
    <x v="3236"/>
    <d v="2012-03-21T20:48:00"/>
    <s v="music/classical music"/>
  </r>
  <r>
    <n v="3237"/>
    <s v="DAVID, The Oratorio"/>
    <s v="World Premiere of a new oratorio with chorus, soloists, and orchestra, based on the Old Testament king and prophet, DAVID"/>
    <n v="3000"/>
    <n v="3195"/>
    <x v="3"/>
    <x v="1"/>
    <x v="0"/>
    <x v="0"/>
    <x v="1"/>
    <b v="0"/>
    <x v="1"/>
    <s v="USD"/>
    <b v="1"/>
    <n v="1488741981"/>
    <n v="1486149981"/>
    <b v="0"/>
    <n v="18"/>
    <b v="1"/>
    <n v="107"/>
    <n v="177.5"/>
    <x v="3"/>
    <s v="classical music"/>
    <x v="3237"/>
    <d v="2017-03-05T19:26:21"/>
    <s v="music/classical music"/>
  </r>
  <r>
    <n v="3238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x v="0"/>
    <x v="0"/>
    <x v="1"/>
    <b v="0"/>
    <x v="1"/>
    <s v="USD"/>
    <b v="1"/>
    <n v="1348202807"/>
    <n v="1343018807"/>
    <b v="0"/>
    <n v="60"/>
    <b v="1"/>
    <n v="156"/>
    <n v="38.883333333333333"/>
    <x v="3"/>
    <s v="classical music"/>
    <x v="3238"/>
    <d v="2012-09-21T04:46:47"/>
    <s v="music/classical music"/>
  </r>
  <r>
    <n v="3239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x v="0"/>
    <x v="0"/>
    <x v="1"/>
    <b v="0"/>
    <x v="1"/>
    <s v="USD"/>
    <b v="1"/>
    <n v="1433131140"/>
    <n v="1430445163"/>
    <b v="0"/>
    <n v="67"/>
    <b v="1"/>
    <n v="123"/>
    <n v="54.985074626865675"/>
    <x v="3"/>
    <s v="classical music"/>
    <x v="3239"/>
    <d v="2015-06-01T03:59:00"/>
    <s v="music/classical music"/>
  </r>
  <r>
    <n v="3240"/>
    <s v="Send Brandon Rumsey to Brevard Music Center"/>
    <s v="At Brevard Music Center, a foremost summer music study program, I will compose a new work for large chamber ensemble for performance."/>
    <n v="2000"/>
    <n v="2147"/>
    <x v="3"/>
    <x v="1"/>
    <x v="0"/>
    <x v="0"/>
    <x v="1"/>
    <b v="0"/>
    <x v="1"/>
    <s v="USD"/>
    <b v="1"/>
    <n v="1338219793"/>
    <n v="1335541393"/>
    <b v="0"/>
    <n v="35"/>
    <b v="1"/>
    <n v="107"/>
    <n v="61.342857142857142"/>
    <x v="3"/>
    <s v="classical music"/>
    <x v="3240"/>
    <d v="2012-05-28T15:43:13"/>
    <s v="music/classical music"/>
  </r>
  <r>
    <n v="3241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x v="0"/>
    <x v="0"/>
    <x v="1"/>
    <b v="0"/>
    <x v="1"/>
    <s v="USD"/>
    <b v="1"/>
    <n v="1356392857"/>
    <n v="1352504857"/>
    <b v="0"/>
    <n v="34"/>
    <b v="1"/>
    <n v="106"/>
    <n v="23.117647058823529"/>
    <x v="3"/>
    <s v="classical music"/>
    <x v="3241"/>
    <d v="2012-12-24T23:47:37"/>
    <s v="music/classical music"/>
  </r>
  <r>
    <n v="3242"/>
    <s v="European Tour"/>
    <s v="Raising money for our concert tour of Switzerland and Germany in June/July 2014"/>
    <n v="900"/>
    <n v="1066"/>
    <x v="3"/>
    <x v="1"/>
    <x v="0"/>
    <x v="0"/>
    <x v="1"/>
    <b v="0"/>
    <x v="3"/>
    <s v="GBP"/>
    <b v="0"/>
    <n v="1400176386"/>
    <n v="1397584386"/>
    <b v="0"/>
    <n v="36"/>
    <b v="1"/>
    <n v="118"/>
    <n v="29.611111111111111"/>
    <x v="3"/>
    <s v="classical music"/>
    <x v="3242"/>
    <d v="2014-05-15T17:53:06"/>
    <s v="music/classical music"/>
  </r>
  <r>
    <n v="3243"/>
    <s v="Hopkins Sinfonia 2015 Season"/>
    <s v="The Hopkins Sinfonia is looking for your support to run our 2015 Season made up of five concerts."/>
    <n v="1250"/>
    <n v="1361"/>
    <x v="3"/>
    <x v="1"/>
    <x v="0"/>
    <x v="0"/>
    <x v="1"/>
    <b v="0"/>
    <x v="5"/>
    <s v="AUD"/>
    <b v="1"/>
    <n v="1430488740"/>
    <n v="1427747906"/>
    <b v="0"/>
    <n v="18"/>
    <b v="1"/>
    <n v="109"/>
    <n v="75.611111111111114"/>
    <x v="3"/>
    <s v="classical music"/>
    <x v="3243"/>
    <d v="2015-05-01T13:59:00"/>
    <s v="music/classical music"/>
  </r>
  <r>
    <n v="3244"/>
    <s v="India Meets String Quartet"/>
    <s v="A concert of new music by four composers who have lived in India and been inspired by its music, with the Momenta String Quartet"/>
    <n v="800"/>
    <n v="890"/>
    <x v="3"/>
    <x v="1"/>
    <x v="0"/>
    <x v="0"/>
    <x v="1"/>
    <b v="0"/>
    <x v="1"/>
    <s v="USD"/>
    <b v="1"/>
    <n v="1321385820"/>
    <n v="1318539484"/>
    <b v="0"/>
    <n v="25"/>
    <b v="1"/>
    <n v="111"/>
    <n v="35.6"/>
    <x v="3"/>
    <s v="classical music"/>
    <x v="3244"/>
    <d v="2011-11-15T19:37:00"/>
    <s v="music/classical music"/>
  </r>
  <r>
    <n v="3245"/>
    <s v="Courting Rites of Cranes CD recording"/>
    <s v="New CD of favourite chamber music by Welsh composer Michael Parkin featuring debut recordings by outstanding young musicians."/>
    <n v="3000"/>
    <n v="3003"/>
    <x v="3"/>
    <x v="1"/>
    <x v="0"/>
    <x v="0"/>
    <x v="1"/>
    <b v="0"/>
    <x v="3"/>
    <s v="GBP"/>
    <b v="0"/>
    <n v="1425682174"/>
    <n v="1423090174"/>
    <b v="0"/>
    <n v="21"/>
    <b v="1"/>
    <n v="100"/>
    <n v="143"/>
    <x v="3"/>
    <s v="classical music"/>
    <x v="3245"/>
    <d v="2015-03-06T22:49:34"/>
    <s v="music/classical music"/>
  </r>
  <r>
    <n v="3246"/>
    <s v="Launch a TARDIS into SPACE!"/>
    <s v="I'll be launching a small model TARDIS into (near) SPACE and filming the ascension and descension as a mini-documentary for YouTube."/>
    <n v="500"/>
    <n v="3307"/>
    <x v="3"/>
    <x v="1"/>
    <x v="0"/>
    <x v="0"/>
    <x v="1"/>
    <b v="0"/>
    <x v="1"/>
    <s v="USD"/>
    <b v="1"/>
    <n v="1347508740"/>
    <n v="1346276349"/>
    <b v="1"/>
    <n v="151"/>
    <b v="1"/>
    <n v="661"/>
    <n v="21.900662251655628"/>
    <x v="1"/>
    <s v="space exploration"/>
    <x v="3246"/>
    <d v="2012-09-13T03:59:00"/>
    <s v="technology/space exploration"/>
  </r>
  <r>
    <n v="3247"/>
    <s v="Historic Robotic Spacecraft Poster Series"/>
    <s v="Three screen-printed posters celebrating the most popular and most notable interplanetary robotic space missions."/>
    <n v="12000"/>
    <n v="39131"/>
    <x v="3"/>
    <x v="1"/>
    <x v="0"/>
    <x v="0"/>
    <x v="1"/>
    <b v="0"/>
    <x v="1"/>
    <s v="USD"/>
    <b v="1"/>
    <n v="1415827200"/>
    <n v="1412358968"/>
    <b v="1"/>
    <n v="489"/>
    <b v="1"/>
    <n v="326"/>
    <n v="80.022494887525568"/>
    <x v="1"/>
    <s v="space exploration"/>
    <x v="3247"/>
    <d v="2014-11-12T21:20:00"/>
    <s v="technology/space exploration"/>
  </r>
  <r>
    <n v="3248"/>
    <s v="Manned Mock Mars Mission"/>
    <s v="I will be building a mock space station and simulate living on Mars for two weeks."/>
    <n v="1750"/>
    <n v="1776"/>
    <x v="3"/>
    <x v="1"/>
    <x v="0"/>
    <x v="0"/>
    <x v="1"/>
    <b v="0"/>
    <x v="1"/>
    <s v="USD"/>
    <b v="1"/>
    <n v="1387835654"/>
    <n v="1386626054"/>
    <b v="1"/>
    <n v="50"/>
    <b v="1"/>
    <n v="101"/>
    <n v="35.520000000000003"/>
    <x v="1"/>
    <s v="space exploration"/>
    <x v="3248"/>
    <d v="2013-12-23T21:54:14"/>
    <s v="technology/space exploration"/>
  </r>
  <r>
    <n v="3249"/>
    <s v="Hermes Spacecraft"/>
    <s v="We're building a full size rocket motor for our Hermes Spacecraft.  Help us Kickstart the next generation of space travel!"/>
    <n v="20000"/>
    <n v="20843.599999999999"/>
    <x v="3"/>
    <x v="1"/>
    <x v="0"/>
    <x v="0"/>
    <x v="1"/>
    <b v="0"/>
    <x v="1"/>
    <s v="USD"/>
    <b v="1"/>
    <n v="1335662023"/>
    <n v="1333070023"/>
    <b v="1"/>
    <n v="321"/>
    <b v="1"/>
    <n v="104"/>
    <n v="64.933333333333323"/>
    <x v="1"/>
    <s v="space exploration"/>
    <x v="3249"/>
    <d v="2012-04-29T01:13:43"/>
    <s v="technology/space exploration"/>
  </r>
  <r>
    <n v="3250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x v="0"/>
    <x v="0"/>
    <x v="1"/>
    <b v="0"/>
    <x v="1"/>
    <s v="USD"/>
    <b v="1"/>
    <n v="1466168390"/>
    <n v="1463576390"/>
    <b v="1"/>
    <n v="1762"/>
    <b v="1"/>
    <n v="107"/>
    <n v="60.965703745743475"/>
    <x v="1"/>
    <s v="space exploration"/>
    <x v="3250"/>
    <d v="2016-06-17T12:59:50"/>
    <s v="technology/space exploration"/>
  </r>
  <r>
    <n v="3251"/>
    <s v="2000 Student Projects to the Edge of Space"/>
    <s v="PongSat 2 !!!!!_x000a__x000a_On September 27, 2014 we are going to send 2000 student projects to the edge of space."/>
    <n v="11000"/>
    <n v="12106"/>
    <x v="3"/>
    <x v="1"/>
    <x v="0"/>
    <x v="0"/>
    <x v="1"/>
    <b v="0"/>
    <x v="1"/>
    <s v="USD"/>
    <b v="1"/>
    <n v="1398791182"/>
    <n v="1396026382"/>
    <b v="1"/>
    <n v="385"/>
    <b v="1"/>
    <n v="110"/>
    <n v="31.444155844155844"/>
    <x v="1"/>
    <s v="space exploration"/>
    <x v="3251"/>
    <d v="2014-04-29T17:06:22"/>
    <s v="technology/space exploration"/>
  </r>
  <r>
    <n v="3252"/>
    <s v="Historic Robotic Spacecraft Poster Series Two"/>
    <s v="Chop Shopâ€™s second series of posters celebrating the most popular and most notable robotic space exploration missions."/>
    <n v="8000"/>
    <n v="32616"/>
    <x v="3"/>
    <x v="1"/>
    <x v="0"/>
    <x v="0"/>
    <x v="1"/>
    <b v="0"/>
    <x v="1"/>
    <s v="USD"/>
    <b v="1"/>
    <n v="1439344800"/>
    <n v="1435611572"/>
    <b v="1"/>
    <n v="398"/>
    <b v="1"/>
    <n v="408"/>
    <n v="81.949748743718587"/>
    <x v="1"/>
    <s v="space exploration"/>
    <x v="3252"/>
    <d v="2015-08-12T02:00:00"/>
    <s v="technology/space exploration"/>
  </r>
  <r>
    <n v="3253"/>
    <s v="Giant Leaps in Space Poster Series"/>
    <s v="Giant Leaps featuring the historic missions of human spaceflight is the third in our series of space exploration prints"/>
    <n v="8000"/>
    <n v="17914"/>
    <x v="3"/>
    <x v="1"/>
    <x v="0"/>
    <x v="0"/>
    <x v="1"/>
    <b v="0"/>
    <x v="1"/>
    <s v="USD"/>
    <b v="1"/>
    <n v="1489536000"/>
    <n v="1485976468"/>
    <b v="1"/>
    <n v="304"/>
    <b v="1"/>
    <n v="224"/>
    <n v="58.92763157894737"/>
    <x v="1"/>
    <s v="space exploration"/>
    <x v="3253"/>
    <d v="2017-03-15T00:00:00"/>
    <s v="technology/space exploration"/>
  </r>
  <r>
    <n v="3254"/>
    <s v="ArduSat - Your Arduino Experiment in Space"/>
    <s v="We love Arduino and we love space exploration. So we decided to combine them and let people run their own space experiments!"/>
    <n v="35000"/>
    <n v="106330.39"/>
    <x v="3"/>
    <x v="1"/>
    <x v="0"/>
    <x v="0"/>
    <x v="1"/>
    <b v="0"/>
    <x v="1"/>
    <s v="USD"/>
    <b v="1"/>
    <n v="1342330951"/>
    <n v="1339738951"/>
    <b v="1"/>
    <n v="676"/>
    <b v="1"/>
    <n v="304"/>
    <n v="157.29347633136095"/>
    <x v="1"/>
    <s v="space exploration"/>
    <x v="3254"/>
    <d v="2012-07-15T05:42:31"/>
    <s v="technology/space exploration"/>
  </r>
  <r>
    <n v="3255"/>
    <s v="Restore the Pluto Discovery Telescope"/>
    <s v="Preserve the telescope that Clyde Tombaugh used to discover Pluto for generations to come!"/>
    <n v="22765"/>
    <n v="32172.66"/>
    <x v="3"/>
    <x v="1"/>
    <x v="0"/>
    <x v="0"/>
    <x v="1"/>
    <b v="0"/>
    <x v="1"/>
    <s v="USD"/>
    <b v="1"/>
    <n v="1471849140"/>
    <n v="1468444125"/>
    <b v="1"/>
    <n v="577"/>
    <b v="1"/>
    <n v="141"/>
    <n v="55.758509532062391"/>
    <x v="1"/>
    <s v="space exploration"/>
    <x v="3255"/>
    <d v="2016-08-22T06:59:00"/>
    <s v="technology/space exploration"/>
  </r>
  <r>
    <n v="3256"/>
    <s v="The Universe in a Sphere (Relaunch)"/>
    <s v="Laniakea is the name of the supercluster of galaxies we are part of.This tremendous structure of 380,000 Galaxies can now be yours! 39â‚¬"/>
    <n v="11000"/>
    <n v="306970"/>
    <x v="3"/>
    <x v="1"/>
    <x v="0"/>
    <x v="0"/>
    <x v="1"/>
    <b v="0"/>
    <x v="11"/>
    <s v="EUR"/>
    <b v="0"/>
    <n v="1483397940"/>
    <n v="1480493014"/>
    <b v="1"/>
    <n v="3663"/>
    <b v="1"/>
    <n v="2791"/>
    <n v="83.802893802893806"/>
    <x v="1"/>
    <s v="space exploration"/>
    <x v="3256"/>
    <d v="2017-01-02T22:59:00"/>
    <s v="technology/space exploration"/>
  </r>
  <r>
    <n v="3257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x v="0"/>
    <x v="0"/>
    <x v="1"/>
    <b v="0"/>
    <x v="1"/>
    <s v="USD"/>
    <b v="1"/>
    <n v="1420773970"/>
    <n v="1418095570"/>
    <b v="1"/>
    <n v="294"/>
    <b v="1"/>
    <n v="172"/>
    <n v="58.422210884353746"/>
    <x v="1"/>
    <s v="space exploration"/>
    <x v="3257"/>
    <d v="2015-01-09T03:26:10"/>
    <s v="technology/space exploration"/>
  </r>
  <r>
    <n v="3258"/>
    <s v="Earth 360"/>
    <s v="Re-inventing the way we look at our planet by sending 5 cameras to near space to create the first 360 panoramic view of the earth."/>
    <n v="7500"/>
    <n v="7576"/>
    <x v="3"/>
    <x v="1"/>
    <x v="0"/>
    <x v="0"/>
    <x v="1"/>
    <b v="0"/>
    <x v="1"/>
    <s v="USD"/>
    <b v="1"/>
    <n v="1348256294"/>
    <n v="1345664294"/>
    <b v="1"/>
    <n v="28"/>
    <b v="1"/>
    <n v="101"/>
    <n v="270.57142857142856"/>
    <x v="1"/>
    <s v="space exploration"/>
    <x v="3258"/>
    <d v="2012-09-21T19:38:14"/>
    <s v="technology/space exploration"/>
  </r>
  <r>
    <n v="3259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x v="0"/>
    <x v="0"/>
    <x v="1"/>
    <b v="0"/>
    <x v="1"/>
    <s v="USD"/>
    <b v="1"/>
    <n v="1398834000"/>
    <n v="1396371612"/>
    <b v="1"/>
    <n v="100"/>
    <b v="1"/>
    <n v="102"/>
    <n v="107.1"/>
    <x v="1"/>
    <s v="space exploration"/>
    <x v="3259"/>
    <d v="2014-04-30T05:00:00"/>
    <s v="technology/space exploration"/>
  </r>
  <r>
    <n v="3260"/>
    <s v="Action Man (GI Joe) Mission Mercury 10"/>
    <s v="Mission to launch a vintage Action Man and Space Capsule into space and film from his birthplace in UK to mark his 50th Anniversary."/>
    <n v="2001"/>
    <n v="3397"/>
    <x v="3"/>
    <x v="1"/>
    <x v="0"/>
    <x v="0"/>
    <x v="1"/>
    <b v="0"/>
    <x v="3"/>
    <s v="GBP"/>
    <b v="0"/>
    <n v="1462017600"/>
    <n v="1458820564"/>
    <b v="0"/>
    <n v="72"/>
    <b v="1"/>
    <n v="170"/>
    <n v="47.180555555555557"/>
    <x v="1"/>
    <s v="space exploration"/>
    <x v="3260"/>
    <d v="2016-04-30T12:00:00"/>
    <s v="technology/space exploration"/>
  </r>
  <r>
    <n v="3261"/>
    <s v="James Webb Deployable Model"/>
    <s v="Production of variously-sized deployable models of NASA's James Webb Space Telescope to promote hands-on learning."/>
    <n v="25000"/>
    <n v="28633.5"/>
    <x v="3"/>
    <x v="1"/>
    <x v="0"/>
    <x v="0"/>
    <x v="1"/>
    <b v="0"/>
    <x v="1"/>
    <s v="USD"/>
    <b v="1"/>
    <n v="1440546729"/>
    <n v="1437954729"/>
    <b v="1"/>
    <n v="238"/>
    <b v="1"/>
    <n v="115"/>
    <n v="120.30882352941177"/>
    <x v="1"/>
    <s v="space exploration"/>
    <x v="3261"/>
    <d v="2015-08-25T23:52:09"/>
    <s v="technology/space exploration"/>
  </r>
  <r>
    <n v="3262"/>
    <s v="Equatorial Sundial - Learn about planetary motion!"/>
    <s v="A simple way to learn and teach complex astronomical concepts. Awesome educational experiment, class demo or desktop display."/>
    <n v="500"/>
    <n v="4388"/>
    <x v="3"/>
    <x v="1"/>
    <x v="0"/>
    <x v="0"/>
    <x v="1"/>
    <b v="0"/>
    <x v="1"/>
    <s v="USD"/>
    <b v="1"/>
    <n v="1413838751"/>
    <n v="1411246751"/>
    <b v="1"/>
    <n v="159"/>
    <b v="1"/>
    <n v="878"/>
    <n v="27.59748427672956"/>
    <x v="1"/>
    <s v="space exploration"/>
    <x v="3262"/>
    <d v="2014-10-20T20:59:11"/>
    <s v="technology/space exploration"/>
  </r>
  <r>
    <n v="3263"/>
    <s v="SPACE ART FEATURING ASTRONAUTS #WeBelieveInAstronauts"/>
    <s v="LTD ED COLLECTIBLE SPACE ART FEAT. ASTRONAUTS"/>
    <n v="15000"/>
    <n v="15808"/>
    <x v="3"/>
    <x v="1"/>
    <x v="0"/>
    <x v="0"/>
    <x v="1"/>
    <b v="0"/>
    <x v="1"/>
    <s v="USD"/>
    <b v="1"/>
    <n v="1449000061"/>
    <n v="1443812461"/>
    <b v="1"/>
    <n v="77"/>
    <b v="1"/>
    <n v="105"/>
    <n v="205.2987012987013"/>
    <x v="1"/>
    <s v="space exploration"/>
    <x v="3263"/>
    <d v="2015-12-01T20:01:01"/>
    <s v="technology/space exploration"/>
  </r>
  <r>
    <n v="3264"/>
    <s v="Mars on Earth: An Art Residency"/>
    <s v="Help a fine art photographer continue her project about space exploration, Mars, and the scientists who are going to make it possible!"/>
    <n v="1000"/>
    <n v="1884"/>
    <x v="3"/>
    <x v="1"/>
    <x v="0"/>
    <x v="0"/>
    <x v="1"/>
    <b v="0"/>
    <x v="1"/>
    <s v="USD"/>
    <b v="1"/>
    <n v="1445598000"/>
    <n v="1443302004"/>
    <b v="1"/>
    <n v="53"/>
    <b v="1"/>
    <n v="188"/>
    <n v="35.547169811320757"/>
    <x v="1"/>
    <s v="space exploration"/>
    <x v="3264"/>
    <d v="2015-10-23T11:00:00"/>
    <s v="technology/space exploration"/>
  </r>
  <r>
    <n v="3265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1"/>
    <x v="0"/>
    <x v="0"/>
    <x v="1"/>
    <b v="0"/>
    <x v="5"/>
    <s v="AUD"/>
    <b v="1"/>
    <n v="1444525200"/>
    <n v="1441339242"/>
    <b v="1"/>
    <n v="1251"/>
    <b v="1"/>
    <n v="144"/>
    <n v="74.639488409272587"/>
    <x v="1"/>
    <s v="space exploration"/>
    <x v="3265"/>
    <d v="2015-10-11T01:00:00"/>
    <s v="technology/space exploration"/>
  </r>
  <r>
    <n v="3266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x v="0"/>
    <x v="0"/>
    <x v="1"/>
    <b v="0"/>
    <x v="1"/>
    <s v="USD"/>
    <b v="1"/>
    <n v="1432230988"/>
    <n v="1429638988"/>
    <b v="1"/>
    <n v="465"/>
    <b v="1"/>
    <n v="146"/>
    <n v="47.058064516129029"/>
    <x v="1"/>
    <s v="space exploration"/>
    <x v="3266"/>
    <d v="2015-05-21T17:56:28"/>
    <s v="technology/space exploration"/>
  </r>
  <r>
    <n v="3267"/>
    <s v="U-PHOS: Upgraded Pulsating Heatpipe Only for Space"/>
    <s v="University team from Pisa in collaboration with ESA, creating an innovative heat transfer device that will be tested into space."/>
    <n v="1500"/>
    <n v="1967.76"/>
    <x v="3"/>
    <x v="1"/>
    <x v="0"/>
    <x v="0"/>
    <x v="1"/>
    <b v="0"/>
    <x v="8"/>
    <s v="EUR"/>
    <b v="0"/>
    <n v="1483120216"/>
    <n v="1479232216"/>
    <b v="0"/>
    <n v="74"/>
    <b v="1"/>
    <n v="131"/>
    <n v="26.591351351351353"/>
    <x v="1"/>
    <s v="space exploration"/>
    <x v="3267"/>
    <d v="2016-12-30T17:50:16"/>
    <s v="technology/space exploration"/>
  </r>
  <r>
    <n v="3268"/>
    <s v="Antimatter Fuel Production"/>
    <s v="We have designed an antimatter thruster capable of reaching the nearest star.  A plan for antimatter fuel production is now needed."/>
    <n v="2000"/>
    <n v="2280"/>
    <x v="3"/>
    <x v="1"/>
    <x v="0"/>
    <x v="0"/>
    <x v="1"/>
    <b v="0"/>
    <x v="1"/>
    <s v="USD"/>
    <b v="1"/>
    <n v="1480658966"/>
    <n v="1479449366"/>
    <b v="0"/>
    <n v="62"/>
    <b v="1"/>
    <n v="114"/>
    <n v="36.774193548387096"/>
    <x v="1"/>
    <s v="space exploration"/>
    <x v="3268"/>
    <d v="2016-12-02T06:09:26"/>
    <s v="technology/space exploration"/>
  </r>
  <r>
    <n v="3269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x v="0"/>
    <x v="0"/>
    <x v="1"/>
    <b v="0"/>
    <x v="1"/>
    <s v="USD"/>
    <b v="1"/>
    <n v="1347530822"/>
    <n v="1345716422"/>
    <b v="0"/>
    <n v="3468"/>
    <b v="1"/>
    <n v="1379"/>
    <n v="31.820544982698959"/>
    <x v="1"/>
    <s v="space exploration"/>
    <x v="3269"/>
    <d v="2012-09-13T10:07:02"/>
    <s v="technology/space exploration"/>
  </r>
  <r>
    <n v="3270"/>
    <s v="Caelum - Photos from stratosphere"/>
    <s v="We are two upper sixth-form students specialized in physics who wanna take some majestic pictures from stratosphere - about 35km high"/>
    <n v="150"/>
    <n v="1434"/>
    <x v="3"/>
    <x v="1"/>
    <x v="0"/>
    <x v="0"/>
    <x v="1"/>
    <b v="0"/>
    <x v="11"/>
    <s v="EUR"/>
    <b v="0"/>
    <n v="1478723208"/>
    <n v="1476559608"/>
    <b v="0"/>
    <n v="52"/>
    <b v="1"/>
    <n v="956"/>
    <n v="27.576923076923077"/>
    <x v="1"/>
    <s v="space exploration"/>
    <x v="3270"/>
    <d v="2016-11-09T20:26:48"/>
    <s v="technology/space exploration"/>
  </r>
  <r>
    <n v="3271"/>
    <s v="SAGANet STEM Mentoring Lab Accreditation"/>
    <s v="Support the accreditation of our online STEM Mentoring Program with the International Mentoring Association"/>
    <n v="2500"/>
    <n v="2800"/>
    <x v="3"/>
    <x v="1"/>
    <x v="0"/>
    <x v="0"/>
    <x v="1"/>
    <b v="0"/>
    <x v="1"/>
    <s v="USD"/>
    <b v="1"/>
    <n v="1433343869"/>
    <n v="1430751869"/>
    <b v="0"/>
    <n v="50"/>
    <b v="1"/>
    <n v="112"/>
    <n v="56"/>
    <x v="1"/>
    <s v="space exploration"/>
    <x v="3271"/>
    <d v="2015-06-03T15:04:29"/>
    <s v="technology/space exploration"/>
  </r>
  <r>
    <n v="3272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x v="0"/>
    <x v="0"/>
    <x v="1"/>
    <b v="0"/>
    <x v="1"/>
    <s v="USD"/>
    <b v="1"/>
    <n v="1448571261"/>
    <n v="1445975661"/>
    <b v="0"/>
    <n v="45"/>
    <b v="1"/>
    <n v="647"/>
    <n v="21.555555555555557"/>
    <x v="1"/>
    <s v="space exploration"/>
    <x v="3272"/>
    <d v="2015-11-26T20:54:21"/>
    <s v="technology/space exploration"/>
  </r>
  <r>
    <n v="3273"/>
    <s v="Pie In Space!"/>
    <s v="A high school freshman is sending pie into space and you can be a part of it.  GO SCIENCE!!!"/>
    <n v="839"/>
    <n v="926"/>
    <x v="3"/>
    <x v="1"/>
    <x v="0"/>
    <x v="0"/>
    <x v="1"/>
    <b v="0"/>
    <x v="1"/>
    <s v="USD"/>
    <b v="1"/>
    <n v="1417389067"/>
    <n v="1415661067"/>
    <b v="0"/>
    <n v="21"/>
    <b v="1"/>
    <n v="110"/>
    <n v="44.095238095238095"/>
    <x v="1"/>
    <s v="space exploration"/>
    <x v="3273"/>
    <d v="2014-11-30T23:11:07"/>
    <s v="technology/space exploration"/>
  </r>
  <r>
    <n v="3274"/>
    <s v="Project Dragonfly - Sail to the Stars"/>
    <s v="The first international contest to let students shape the future of interstellar travel."/>
    <n v="5000"/>
    <n v="6387"/>
    <x v="3"/>
    <x v="1"/>
    <x v="0"/>
    <x v="0"/>
    <x v="1"/>
    <b v="0"/>
    <x v="3"/>
    <s v="GBP"/>
    <b v="0"/>
    <n v="1431608122"/>
    <n v="1429016122"/>
    <b v="0"/>
    <n v="100"/>
    <b v="1"/>
    <n v="128"/>
    <n v="63.87"/>
    <x v="1"/>
    <s v="space exploration"/>
    <x v="3274"/>
    <d v="2015-05-14T12:55:22"/>
    <s v="technology/space exploration"/>
  </r>
  <r>
    <n v="3275"/>
    <s v="Asteroid What! - Very Near Earth Asteroids"/>
    <s v="Free and easy to use information when asteroids pass closer than the Moon. Stretch - take photos of all of these asteroids"/>
    <n v="2000"/>
    <n v="3158"/>
    <x v="3"/>
    <x v="1"/>
    <x v="0"/>
    <x v="0"/>
    <x v="1"/>
    <b v="0"/>
    <x v="5"/>
    <s v="AUD"/>
    <b v="1"/>
    <n v="1467280800"/>
    <n v="1464921112"/>
    <b v="0"/>
    <n v="81"/>
    <b v="1"/>
    <n v="158"/>
    <n v="38.987654320987652"/>
    <x v="1"/>
    <s v="space exploration"/>
    <x v="3275"/>
    <d v="2016-06-30T10:00:00"/>
    <s v="technology/space exploration"/>
  </r>
  <r>
    <n v="3276"/>
    <s v="Starship Congress 2015: Interstellar Hackathon"/>
    <s v="Starship Congress 2015 is a deep-space &amp; interstellar science summit staged by Icarus Interstellar."/>
    <n v="20000"/>
    <n v="22933.05"/>
    <x v="3"/>
    <x v="1"/>
    <x v="0"/>
    <x v="0"/>
    <x v="1"/>
    <b v="0"/>
    <x v="1"/>
    <s v="USD"/>
    <b v="1"/>
    <n v="1440907427"/>
    <n v="1438488227"/>
    <b v="0"/>
    <n v="286"/>
    <b v="1"/>
    <n v="115"/>
    <n v="80.185489510489504"/>
    <x v="1"/>
    <s v="space exploration"/>
    <x v="3276"/>
    <d v="2015-08-30T04:03:47"/>
    <s v="technology/space exploration"/>
  </r>
  <r>
    <n v="3277"/>
    <s v="University Rocket Science"/>
    <s v="Students from 3 universities are designing a dual stage rocket to test experimental rocket technology."/>
    <n v="1070"/>
    <n v="1466"/>
    <x v="3"/>
    <x v="1"/>
    <x v="0"/>
    <x v="0"/>
    <x v="1"/>
    <b v="0"/>
    <x v="1"/>
    <s v="USD"/>
    <b v="1"/>
    <n v="1464485339"/>
    <n v="1462325339"/>
    <b v="0"/>
    <n v="42"/>
    <b v="1"/>
    <n v="137"/>
    <n v="34.904761904761905"/>
    <x v="1"/>
    <s v="space exploration"/>
    <x v="3277"/>
    <d v="2016-05-29T01:28:59"/>
    <s v="technology/space exploration"/>
  </r>
  <r>
    <n v="3278"/>
    <s v="ISS-Above"/>
    <s v="A device that lights up whenever the International Space Station is nearby (that happens more often than you might expect)"/>
    <n v="5000"/>
    <n v="17731"/>
    <x v="3"/>
    <x v="1"/>
    <x v="0"/>
    <x v="0"/>
    <x v="1"/>
    <b v="0"/>
    <x v="1"/>
    <s v="USD"/>
    <b v="1"/>
    <n v="1393542000"/>
    <n v="1390938332"/>
    <b v="0"/>
    <n v="199"/>
    <b v="1"/>
    <n v="355"/>
    <n v="89.100502512562812"/>
    <x v="1"/>
    <s v="space exploration"/>
    <x v="3278"/>
    <d v="2014-02-27T23:00:00"/>
    <s v="technology/space exploration"/>
  </r>
  <r>
    <n v="3279"/>
    <s v="Project Stardust Part 2"/>
    <s v="After a unsuccessful recovery last time we are trying again to successfully launch and recover a weather balloon from space."/>
    <n v="930"/>
    <n v="986"/>
    <x v="3"/>
    <x v="1"/>
    <x v="0"/>
    <x v="0"/>
    <x v="1"/>
    <b v="0"/>
    <x v="1"/>
    <s v="USD"/>
    <b v="1"/>
    <n v="1475163921"/>
    <n v="1472571921"/>
    <b v="0"/>
    <n v="25"/>
    <b v="1"/>
    <n v="106"/>
    <n v="39.44"/>
    <x v="1"/>
    <s v="space exploration"/>
    <x v="3279"/>
    <d v="2016-09-29T15:45:21"/>
    <s v="technology/space exploration"/>
  </r>
  <r>
    <n v="3280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1"/>
    <x v="0"/>
    <x v="0"/>
    <x v="1"/>
    <b v="0"/>
    <x v="2"/>
    <s v="CAD"/>
    <b v="1"/>
    <n v="1425937761"/>
    <n v="1422917361"/>
    <b v="0"/>
    <n v="84"/>
    <b v="1"/>
    <n v="100"/>
    <n v="136.9047619047619"/>
    <x v="1"/>
    <s v="space exploration"/>
    <x v="3280"/>
    <d v="2015-03-09T21:49:21"/>
    <s v="technology/space exploration"/>
  </r>
  <r>
    <n v="3281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x v="0"/>
    <x v="0"/>
    <x v="1"/>
    <b v="0"/>
    <x v="1"/>
    <s v="USD"/>
    <b v="1"/>
    <n v="1476579600"/>
    <n v="1474641914"/>
    <b v="0"/>
    <n v="50"/>
    <b v="1"/>
    <n v="187"/>
    <n v="37.46"/>
    <x v="1"/>
    <s v="space exploration"/>
    <x v="3281"/>
    <d v="2016-10-16T01:00:00"/>
    <s v="technology/space exploration"/>
  </r>
  <r>
    <n v="3282"/>
    <s v="SPEED OF LIGHT: Biggest Mystery of the Universe"/>
    <s v="Help us collect the data to solve the mystery of the century: Is light slowing down?"/>
    <n v="500"/>
    <n v="831"/>
    <x v="3"/>
    <x v="1"/>
    <x v="0"/>
    <x v="0"/>
    <x v="1"/>
    <b v="0"/>
    <x v="1"/>
    <s v="USD"/>
    <b v="1"/>
    <n v="1476277875"/>
    <n v="1474895475"/>
    <b v="0"/>
    <n v="26"/>
    <b v="1"/>
    <n v="166"/>
    <n v="31.96153846153846"/>
    <x v="1"/>
    <s v="space exploration"/>
    <x v="3282"/>
    <d v="2016-10-12T13:11:15"/>
    <s v="technology/space exploration"/>
  </r>
  <r>
    <n v="3283"/>
    <s v="Pie In Space! (Round 2)"/>
    <s v="The second round of funding for the most amazing project ever where a high school freshman is sending pie into SPACE!!!"/>
    <n v="347"/>
    <n v="353"/>
    <x v="3"/>
    <x v="1"/>
    <x v="0"/>
    <x v="0"/>
    <x v="1"/>
    <b v="0"/>
    <x v="1"/>
    <s v="USD"/>
    <b v="1"/>
    <n v="1421358895"/>
    <n v="1418766895"/>
    <b v="0"/>
    <n v="14"/>
    <b v="1"/>
    <n v="102"/>
    <n v="25.214285714285715"/>
    <x v="1"/>
    <s v="space exploration"/>
    <x v="3283"/>
    <d v="2015-01-15T21:54:55"/>
    <s v="technology/space exploration"/>
  </r>
  <r>
    <n v="3284"/>
    <s v="Mission Space"/>
    <s v="Mission Space is run by me, a teenager who has a passion for space! I will fly a weather balloon to the edge of space with your help."/>
    <n v="300"/>
    <n v="492"/>
    <x v="3"/>
    <x v="1"/>
    <x v="0"/>
    <x v="0"/>
    <x v="1"/>
    <b v="0"/>
    <x v="3"/>
    <s v="GBP"/>
    <b v="0"/>
    <n v="1424378748"/>
    <n v="1421786748"/>
    <b v="0"/>
    <n v="49"/>
    <b v="1"/>
    <n v="164"/>
    <n v="10.040816326530612"/>
    <x v="1"/>
    <s v="space exploration"/>
    <x v="3284"/>
    <d v="2015-02-19T20:45:48"/>
    <s v="technology/space exploration"/>
  </r>
  <r>
    <n v="3285"/>
    <s v="Save the Astronomy Van"/>
    <s v="Hi,_x000a_My Name is David Frey and I Provide Free Public Astronomy programs in San Francisco, Mt. Tamalpias, Yosemite and Novato CA."/>
    <n v="3000"/>
    <n v="3170"/>
    <x v="3"/>
    <x v="1"/>
    <x v="0"/>
    <x v="0"/>
    <x v="1"/>
    <b v="0"/>
    <x v="1"/>
    <s v="USD"/>
    <b v="1"/>
    <n v="1433735474"/>
    <n v="1428551474"/>
    <b v="0"/>
    <n v="69"/>
    <b v="1"/>
    <n v="106"/>
    <n v="45.94202898550725"/>
    <x v="1"/>
    <s v="space exploration"/>
    <x v="3285"/>
    <d v="2015-06-08T03:51:14"/>
    <s v="technology/space exploration"/>
  </r>
  <r>
    <n v="3286"/>
    <s v="Summer Camp - A creative space for makers and artists alike."/>
    <s v="Summer Camp is an old gas station that will have workshops, custom art framing, and carry vintage &amp; home goods."/>
    <n v="5000"/>
    <n v="5145"/>
    <x v="3"/>
    <x v="1"/>
    <x v="0"/>
    <x v="0"/>
    <x v="1"/>
    <b v="0"/>
    <x v="1"/>
    <s v="USD"/>
    <b v="1"/>
    <n v="1382742010"/>
    <n v="1380150010"/>
    <b v="0"/>
    <n v="60"/>
    <b v="1"/>
    <n v="103"/>
    <n v="85.75"/>
    <x v="1"/>
    <s v="makerspaces"/>
    <x v="3286"/>
    <d v="2013-10-25T23:00:10"/>
    <s v="technology/makerspaces"/>
  </r>
  <r>
    <n v="3287"/>
    <s v="The Mini Maker, a kid focused makerspace"/>
    <s v="The Mini Maker is Lansing Michigan's new kid friendly makerspace. We're dedicated to help kids imagine, develop and build."/>
    <n v="20000"/>
    <n v="21360"/>
    <x v="3"/>
    <x v="1"/>
    <x v="0"/>
    <x v="0"/>
    <x v="1"/>
    <b v="0"/>
    <x v="1"/>
    <s v="USD"/>
    <b v="1"/>
    <n v="1440179713"/>
    <n v="1437587713"/>
    <b v="0"/>
    <n v="80"/>
    <b v="1"/>
    <n v="107"/>
    <n v="267"/>
    <x v="1"/>
    <s v="makerspaces"/>
    <x v="3287"/>
    <d v="2015-08-21T17:55:13"/>
    <s v="technology/makerspaces"/>
  </r>
  <r>
    <n v="3288"/>
    <s v="A New Life for an Old School"/>
    <s v="The Ville. A local cooperative helping communities learn, share and grow in the spirit of health, wellness and sustainability."/>
    <n v="20000"/>
    <n v="20919.25"/>
    <x v="3"/>
    <x v="1"/>
    <x v="0"/>
    <x v="0"/>
    <x v="1"/>
    <b v="0"/>
    <x v="2"/>
    <s v="CAD"/>
    <b v="1"/>
    <n v="1441378800"/>
    <n v="1438873007"/>
    <b v="0"/>
    <n v="56"/>
    <b v="1"/>
    <n v="105"/>
    <n v="373.55803571428572"/>
    <x v="1"/>
    <s v="makerspaces"/>
    <x v="3288"/>
    <d v="2015-09-04T15:00:00"/>
    <s v="technology/makerspaces"/>
  </r>
  <r>
    <n v="3289"/>
    <s v="HackSchool: Students, Technology, and Empowerment"/>
    <s v="We believe that the true purpose of education is to enable people to create real things that make the world better. Join us!"/>
    <n v="17500"/>
    <n v="18100"/>
    <x v="3"/>
    <x v="1"/>
    <x v="0"/>
    <x v="0"/>
    <x v="1"/>
    <b v="0"/>
    <x v="1"/>
    <s v="USD"/>
    <b v="1"/>
    <n v="1449644340"/>
    <n v="1446683797"/>
    <b v="0"/>
    <n v="104"/>
    <b v="1"/>
    <n v="103"/>
    <n v="174.03846153846155"/>
    <x v="1"/>
    <s v="makerspaces"/>
    <x v="3289"/>
    <d v="2015-12-09T06:59:00"/>
    <s v="technology/makerspaces"/>
  </r>
  <r>
    <n v="3290"/>
    <s v="Gilman Playground Builds a Tech Center"/>
    <s v="Giving the best tech access and tools to Bayview Hunters Point youth - developing the next generation of tech savvy youth who excel!"/>
    <n v="3500"/>
    <n v="4310"/>
    <x v="3"/>
    <x v="1"/>
    <x v="0"/>
    <x v="0"/>
    <x v="1"/>
    <b v="0"/>
    <x v="1"/>
    <s v="USD"/>
    <b v="1"/>
    <n v="1430774974"/>
    <n v="1426886974"/>
    <b v="0"/>
    <n v="46"/>
    <b v="1"/>
    <n v="123"/>
    <n v="93.695652173913047"/>
    <x v="1"/>
    <s v="makerspaces"/>
    <x v="3290"/>
    <d v="2015-05-04T21:29:34"/>
    <s v="technology/makerspaces"/>
  </r>
  <r>
    <n v="3291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x v="0"/>
    <x v="0"/>
    <x v="1"/>
    <b v="0"/>
    <x v="1"/>
    <s v="USD"/>
    <b v="1"/>
    <n v="1443214800"/>
    <n v="1440008439"/>
    <b v="0"/>
    <n v="206"/>
    <b v="1"/>
    <n v="159"/>
    <n v="77.327718446601949"/>
    <x v="1"/>
    <s v="makerspaces"/>
    <x v="3291"/>
    <d v="2015-09-25T21:00:00"/>
    <s v="technology/makerspaces"/>
  </r>
  <r>
    <n v="3292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x v="0"/>
    <x v="0"/>
    <x v="1"/>
    <b v="0"/>
    <x v="1"/>
    <s v="USD"/>
    <b v="1"/>
    <n v="1455142416"/>
    <n v="1452550416"/>
    <b v="0"/>
    <n v="18"/>
    <b v="1"/>
    <n v="111"/>
    <n v="92.222222222222229"/>
    <x v="1"/>
    <s v="makerspaces"/>
    <x v="3292"/>
    <d v="2016-02-10T22:13:36"/>
    <s v="technology/makerspaces"/>
  </r>
  <r>
    <n v="3293"/>
    <s v="UOttawa Makermobile"/>
    <s v="Creativity on the go! |_x000a_CrÃ©ativitÃ© en mouvement !"/>
    <n v="1000"/>
    <n v="1707"/>
    <x v="3"/>
    <x v="1"/>
    <x v="0"/>
    <x v="0"/>
    <x v="1"/>
    <b v="0"/>
    <x v="2"/>
    <s v="CAD"/>
    <b v="1"/>
    <n v="1447079520"/>
    <n v="1443449265"/>
    <b v="0"/>
    <n v="28"/>
    <b v="1"/>
    <n v="171"/>
    <n v="60.964285714285715"/>
    <x v="1"/>
    <s v="makerspaces"/>
    <x v="3293"/>
    <d v="2015-11-09T14:32:00"/>
    <s v="technology/makerspaces"/>
  </r>
  <r>
    <n v="3294"/>
    <s v="Oceana High School MAKER club requesting a 3D Printer"/>
    <s v="The brand new Makers Club wants something to draw the students into science and engineering and also be very inclusive."/>
    <n v="800"/>
    <n v="1001"/>
    <x v="3"/>
    <x v="1"/>
    <x v="0"/>
    <x v="0"/>
    <x v="1"/>
    <b v="0"/>
    <x v="1"/>
    <s v="USD"/>
    <b v="1"/>
    <n v="1452387096"/>
    <n v="1447203096"/>
    <b v="0"/>
    <n v="11"/>
    <b v="1"/>
    <n v="125"/>
    <n v="91"/>
    <x v="1"/>
    <s v="makerspaces"/>
    <x v="3294"/>
    <d v="2016-01-10T00:51:36"/>
    <s v="technology/makerspaces"/>
  </r>
  <r>
    <n v="3295"/>
    <s v="Nordo's Culinarium: Where Food Meets Art"/>
    <s v="A place where innovation, food, creativity and performance live year round in a historic building in Pioneer Square."/>
    <n v="35000"/>
    <n v="39304"/>
    <x v="3"/>
    <x v="1"/>
    <x v="0"/>
    <x v="0"/>
    <x v="1"/>
    <b v="0"/>
    <x v="1"/>
    <s v="USD"/>
    <b v="1"/>
    <n v="1413442740"/>
    <n v="1410937483"/>
    <b v="1"/>
    <n v="263"/>
    <b v="1"/>
    <n v="112"/>
    <n v="149.44486692015209"/>
    <x v="6"/>
    <s v="spaces"/>
    <x v="3295"/>
    <d v="2014-10-16T06:59:00"/>
    <s v="theater/spaces"/>
  </r>
  <r>
    <n v="3296"/>
    <s v="The Pocket Theater - No one should have to pay to perform!"/>
    <s v="A new performance space in Seattle. A place for artists, comedians, and audiences to meet and collaborate!"/>
    <n v="8000"/>
    <n v="28067.57"/>
    <x v="3"/>
    <x v="1"/>
    <x v="0"/>
    <x v="0"/>
    <x v="1"/>
    <b v="0"/>
    <x v="1"/>
    <s v="USD"/>
    <b v="1"/>
    <n v="1369637940"/>
    <n v="1367088443"/>
    <b v="1"/>
    <n v="394"/>
    <b v="1"/>
    <n v="351"/>
    <n v="71.237487309644663"/>
    <x v="6"/>
    <s v="spaces"/>
    <x v="3296"/>
    <d v="2013-05-27T06:59:00"/>
    <s v="theater/spaces"/>
  </r>
  <r>
    <n v="3297"/>
    <s v="Angel Comedy Club"/>
    <s v="Angel Comedy Club: A permanent home for Londonâ€™s loveliest comedy night - a community comedy club"/>
    <n v="20000"/>
    <n v="46643.07"/>
    <x v="3"/>
    <x v="1"/>
    <x v="0"/>
    <x v="0"/>
    <x v="1"/>
    <b v="0"/>
    <x v="3"/>
    <s v="GBP"/>
    <b v="0"/>
    <n v="1469119526"/>
    <n v="1463935526"/>
    <b v="1"/>
    <n v="1049"/>
    <b v="1"/>
    <n v="233"/>
    <n v="44.464318398474738"/>
    <x v="6"/>
    <s v="spaces"/>
    <x v="3297"/>
    <d v="2016-07-21T16:45:26"/>
    <s v="theater/spaces"/>
  </r>
  <r>
    <n v="3298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x v="0"/>
    <x v="0"/>
    <x v="1"/>
    <b v="0"/>
    <x v="1"/>
    <s v="USD"/>
    <b v="1"/>
    <n v="1475553540"/>
    <n v="1472528141"/>
    <b v="1"/>
    <n v="308"/>
    <b v="1"/>
    <n v="102"/>
    <n v="164.94480519480518"/>
    <x v="6"/>
    <s v="spaces"/>
    <x v="3298"/>
    <d v="2016-10-04T03:59:00"/>
    <s v="theater/spaces"/>
  </r>
  <r>
    <n v="3299"/>
    <s v="House of Yes"/>
    <s v="Building Brooklyn's own creative venue for circus, theater and events of all types."/>
    <n v="60000"/>
    <n v="92340.21"/>
    <x v="3"/>
    <x v="1"/>
    <x v="0"/>
    <x v="0"/>
    <x v="1"/>
    <b v="0"/>
    <x v="1"/>
    <s v="USD"/>
    <b v="1"/>
    <n v="1407549600"/>
    <n v="1404797428"/>
    <b v="1"/>
    <n v="1088"/>
    <b v="1"/>
    <n v="154"/>
    <n v="84.871516544117654"/>
    <x v="6"/>
    <s v="spaces"/>
    <x v="3299"/>
    <d v="2014-08-09T02:00:00"/>
    <s v="theater/spaces"/>
  </r>
  <r>
    <n v="3300"/>
    <s v="The Red Shoes"/>
    <s v="We're aiming to launch a production involving circus performers, musicians and artists in a new space, creating a night of live art."/>
    <n v="3910"/>
    <n v="3938"/>
    <x v="3"/>
    <x v="1"/>
    <x v="0"/>
    <x v="0"/>
    <x v="1"/>
    <b v="0"/>
    <x v="3"/>
    <s v="GBP"/>
    <b v="0"/>
    <n v="1403301660"/>
    <n v="1400694790"/>
    <b v="1"/>
    <n v="73"/>
    <b v="1"/>
    <n v="101"/>
    <n v="53.945205479452056"/>
    <x v="6"/>
    <s v="spaces"/>
    <x v="3300"/>
    <d v="2014-06-20T22:01:00"/>
    <s v="theater/spaces"/>
  </r>
  <r>
    <n v="3301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x v="0"/>
    <x v="0"/>
    <x v="1"/>
    <b v="0"/>
    <x v="1"/>
    <s v="USD"/>
    <b v="1"/>
    <n v="1373738400"/>
    <n v="1370568560"/>
    <b v="1"/>
    <n v="143"/>
    <b v="1"/>
    <n v="131"/>
    <n v="50.531468531468533"/>
    <x v="6"/>
    <s v="spaces"/>
    <x v="3301"/>
    <d v="2013-07-13T18:00:00"/>
    <s v="theater/spaces"/>
  </r>
  <r>
    <n v="3302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x v="0"/>
    <x v="0"/>
    <x v="1"/>
    <b v="0"/>
    <x v="1"/>
    <s v="USD"/>
    <b v="1"/>
    <n v="1450971684"/>
    <n v="1447515684"/>
    <b v="1"/>
    <n v="1420"/>
    <b v="1"/>
    <n v="102"/>
    <n v="108.00140845070422"/>
    <x v="6"/>
    <s v="spaces"/>
    <x v="3302"/>
    <d v="2015-12-24T15:41:24"/>
    <s v="theater/spaces"/>
  </r>
  <r>
    <n v="3303"/>
    <s v="The Crane Theater"/>
    <s v="The Crane will be the new home for independent theater in Northeast Minneapolis"/>
    <n v="25000"/>
    <n v="29089"/>
    <x v="3"/>
    <x v="1"/>
    <x v="0"/>
    <x v="0"/>
    <x v="1"/>
    <b v="0"/>
    <x v="1"/>
    <s v="USD"/>
    <b v="1"/>
    <n v="1476486000"/>
    <n v="1474040596"/>
    <b v="1"/>
    <n v="305"/>
    <b v="1"/>
    <n v="116"/>
    <n v="95.373770491803285"/>
    <x v="6"/>
    <s v="spaces"/>
    <x v="3303"/>
    <d v="2016-10-14T23:00:00"/>
    <s v="theater/spaces"/>
  </r>
  <r>
    <n v="3304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x v="0"/>
    <x v="0"/>
    <x v="1"/>
    <b v="0"/>
    <x v="1"/>
    <s v="USD"/>
    <b v="1"/>
    <n v="1456047228"/>
    <n v="1453109628"/>
    <b v="1"/>
    <n v="551"/>
    <b v="1"/>
    <n v="265"/>
    <n v="57.631016333938291"/>
    <x v="6"/>
    <s v="spaces"/>
    <x v="3304"/>
    <d v="2016-02-21T09:33:48"/>
    <s v="theater/spaces"/>
  </r>
  <r>
    <n v="3305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1"/>
    <x v="0"/>
    <x v="0"/>
    <x v="1"/>
    <b v="0"/>
    <x v="11"/>
    <s v="EUR"/>
    <b v="0"/>
    <n v="1444291193"/>
    <n v="1441699193"/>
    <b v="1"/>
    <n v="187"/>
    <b v="1"/>
    <n v="120"/>
    <n v="64.160481283422456"/>
    <x v="6"/>
    <s v="spaces"/>
    <x v="3305"/>
    <d v="2015-10-08T07:59:53"/>
    <s v="theater/spaces"/>
  </r>
  <r>
    <n v="3306"/>
    <s v="A Home for Comedy in Vermont!"/>
    <s v="ONLY HOURS LEFT ON THE CAMPAIGN! Our stretch goal is $35k; let's build a home for standup/improv shows &amp; classes in VT!"/>
    <n v="25000"/>
    <n v="30026"/>
    <x v="3"/>
    <x v="1"/>
    <x v="0"/>
    <x v="0"/>
    <x v="1"/>
    <b v="0"/>
    <x v="1"/>
    <s v="USD"/>
    <b v="1"/>
    <n v="1417906649"/>
    <n v="1414015049"/>
    <b v="1"/>
    <n v="325"/>
    <b v="1"/>
    <n v="120"/>
    <n v="92.387692307692305"/>
    <x v="6"/>
    <s v="spaces"/>
    <x v="3306"/>
    <d v="2014-12-06T22:57:29"/>
    <s v="theater/spaces"/>
  </r>
  <r>
    <n v="3307"/>
    <s v="Bard Beyond the Big Top"/>
    <s v="The Bard has burst beyond the big top and we're reaching out to our Beloved Benefactors to help build our festival's future."/>
    <n v="18000"/>
    <n v="18645"/>
    <x v="3"/>
    <x v="1"/>
    <x v="0"/>
    <x v="0"/>
    <x v="1"/>
    <b v="0"/>
    <x v="1"/>
    <s v="USD"/>
    <b v="1"/>
    <n v="1462316400"/>
    <n v="1459865945"/>
    <b v="1"/>
    <n v="148"/>
    <b v="1"/>
    <n v="104"/>
    <n v="125.97972972972973"/>
    <x v="6"/>
    <s v="spaces"/>
    <x v="3307"/>
    <d v="2016-05-03T23:00:00"/>
    <s v="theater/spaces"/>
  </r>
  <r>
    <n v="3308"/>
    <s v="AHS Theater - Help us light up our stage!"/>
    <s v="Our high school theater in Allentown, New Jersey was rad - in 1972. Help us bring our theater into present day and light up our stage!"/>
    <n v="6000"/>
    <n v="6530"/>
    <x v="3"/>
    <x v="1"/>
    <x v="0"/>
    <x v="0"/>
    <x v="1"/>
    <b v="0"/>
    <x v="1"/>
    <s v="USD"/>
    <b v="1"/>
    <n v="1460936694"/>
    <n v="1455756294"/>
    <b v="0"/>
    <n v="69"/>
    <b v="1"/>
    <n v="109"/>
    <n v="94.637681159420296"/>
    <x v="6"/>
    <s v="spaces"/>
    <x v="3308"/>
    <d v="2016-04-17T23:44:54"/>
    <s v="theater/spaces"/>
  </r>
  <r>
    <n v="3309"/>
    <s v="The Comedy Project"/>
    <s v="An improv, sketch and experimental comedy and cocktail venue in downtown Grand Rapids, Michigan"/>
    <n v="25000"/>
    <n v="29531"/>
    <x v="3"/>
    <x v="1"/>
    <x v="0"/>
    <x v="0"/>
    <x v="1"/>
    <b v="0"/>
    <x v="1"/>
    <s v="USD"/>
    <b v="1"/>
    <n v="1478866253"/>
    <n v="1476270653"/>
    <b v="0"/>
    <n v="173"/>
    <b v="1"/>
    <n v="118"/>
    <n v="170.69942196531792"/>
    <x v="6"/>
    <s v="spaces"/>
    <x v="3309"/>
    <d v="2016-11-11T12:10:53"/>
    <s v="theater/spaces"/>
  </r>
  <r>
    <n v="3310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x v="0"/>
    <x v="0"/>
    <x v="1"/>
    <b v="0"/>
    <x v="3"/>
    <s v="GBP"/>
    <b v="0"/>
    <n v="1378494000"/>
    <n v="1375880598"/>
    <b v="0"/>
    <n v="269"/>
    <b v="1"/>
    <n v="1462"/>
    <n v="40.762081784386616"/>
    <x v="1"/>
    <s v="hardware"/>
    <x v="3310"/>
    <d v="2013-09-06T19:00:00"/>
    <s v="technology/hardware"/>
  </r>
  <r>
    <n v="3311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x v="0"/>
    <x v="0"/>
    <x v="1"/>
    <b v="0"/>
    <x v="1"/>
    <s v="USD"/>
    <b v="1"/>
    <n v="1485722053"/>
    <n v="1480538053"/>
    <b v="0"/>
    <n v="185"/>
    <b v="1"/>
    <n v="253"/>
    <n v="68.254054054054052"/>
    <x v="1"/>
    <s v="hardware"/>
    <x v="3311"/>
    <d v="2017-01-29T20:34:13"/>
    <s v="technology/hardware"/>
  </r>
  <r>
    <n v="3312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x v="0"/>
    <x v="0"/>
    <x v="1"/>
    <b v="0"/>
    <x v="1"/>
    <s v="USD"/>
    <b v="1"/>
    <n v="1420060088"/>
    <n v="1414872488"/>
    <b v="0"/>
    <n v="176"/>
    <b v="1"/>
    <n v="140"/>
    <n v="95.48863636363636"/>
    <x v="1"/>
    <s v="hardware"/>
    <x v="3312"/>
    <d v="2014-12-31T21:08:08"/>
    <s v="technology/hardware"/>
  </r>
  <r>
    <n v="3313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x v="0"/>
    <x v="0"/>
    <x v="1"/>
    <b v="0"/>
    <x v="3"/>
    <s v="GBP"/>
    <b v="0"/>
    <n v="1439625059"/>
    <n v="1436860259"/>
    <b v="0"/>
    <n v="1019"/>
    <b v="1"/>
    <n v="297"/>
    <n v="7.1902649656526005"/>
    <x v="1"/>
    <s v="hardware"/>
    <x v="3313"/>
    <d v="2015-08-15T07:50:59"/>
    <s v="technology/hardware"/>
  </r>
  <r>
    <n v="3314"/>
    <s v="Digital MPPT and Solar BMS for a Net Zero energy House"/>
    <s v="Best Net Zero energy solution for new or existing house (no more heating or electricity bills)."/>
    <n v="40000"/>
    <n v="57817"/>
    <x v="3"/>
    <x v="1"/>
    <x v="0"/>
    <x v="0"/>
    <x v="1"/>
    <b v="0"/>
    <x v="2"/>
    <s v="CAD"/>
    <b v="1"/>
    <n v="1488390735"/>
    <n v="1484070735"/>
    <b v="0"/>
    <n v="113"/>
    <b v="1"/>
    <n v="145"/>
    <n v="511.65486725663715"/>
    <x v="1"/>
    <s v="hardware"/>
    <x v="3314"/>
    <d v="2017-03-01T17:52:15"/>
    <s v="technology/hardware"/>
  </r>
  <r>
    <n v="3315"/>
    <s v="Krimston TWO - Dual SIM case for iPhone"/>
    <s v="Krimston TWO: iPhone Dual SIM Case"/>
    <n v="100000"/>
    <n v="105745"/>
    <x v="3"/>
    <x v="1"/>
    <x v="0"/>
    <x v="0"/>
    <x v="1"/>
    <b v="0"/>
    <x v="1"/>
    <s v="USD"/>
    <b v="1"/>
    <n v="1461333311"/>
    <n v="1458741311"/>
    <b v="0"/>
    <n v="404"/>
    <b v="1"/>
    <n v="106"/>
    <n v="261.74504950495049"/>
    <x v="1"/>
    <s v="hardware"/>
    <x v="3315"/>
    <d v="2016-04-22T13:55:11"/>
    <s v="technology/hardware"/>
  </r>
  <r>
    <n v="3316"/>
    <s v="PiDrive: Low-power, mSATA SSD for the Raspberry Pi"/>
    <s v="Introducing the PiDrive, a high capacity Solid State Drive (SSD) expansion card for the Raspberry Pi B+, A+, and B+ v2!"/>
    <n v="10000"/>
    <n v="49321"/>
    <x v="3"/>
    <x v="1"/>
    <x v="0"/>
    <x v="0"/>
    <x v="1"/>
    <b v="0"/>
    <x v="1"/>
    <s v="USD"/>
    <b v="1"/>
    <n v="1438964063"/>
    <n v="1436804063"/>
    <b v="0"/>
    <n v="707"/>
    <b v="1"/>
    <n v="493"/>
    <n v="69.760961810466767"/>
    <x v="1"/>
    <s v="hardware"/>
    <x v="3316"/>
    <d v="2015-08-07T16:14:23"/>
    <s v="technology/hardware"/>
  </r>
  <r>
    <n v="3317"/>
    <s v="Multi-Function SSD Shield for the Raspberry Pi 2"/>
    <s v="SSD, WiFi, RTC w/Battery and high power USB all in one shield."/>
    <n v="15000"/>
    <n v="30274"/>
    <x v="3"/>
    <x v="1"/>
    <x v="0"/>
    <x v="0"/>
    <x v="1"/>
    <b v="0"/>
    <x v="1"/>
    <s v="USD"/>
    <b v="1"/>
    <n v="1451485434"/>
    <n v="1448461434"/>
    <b v="0"/>
    <n v="392"/>
    <b v="1"/>
    <n v="202"/>
    <n v="77.229591836734699"/>
    <x v="1"/>
    <s v="hardware"/>
    <x v="3317"/>
    <d v="2015-12-30T14:23:54"/>
    <s v="technology/hardware"/>
  </r>
  <r>
    <n v="3318"/>
    <s v="McChi Luggage: It's a Luggage, USB Charger and a Table Top"/>
    <s v="A luggage that is more than a luggage! It is what you want it to be."/>
    <n v="7500"/>
    <n v="7833"/>
    <x v="3"/>
    <x v="1"/>
    <x v="0"/>
    <x v="0"/>
    <x v="1"/>
    <b v="0"/>
    <x v="1"/>
    <s v="USD"/>
    <b v="1"/>
    <n v="1430459197"/>
    <n v="1427867197"/>
    <b v="0"/>
    <n v="23"/>
    <b v="1"/>
    <n v="104"/>
    <n v="340.56521739130437"/>
    <x v="1"/>
    <s v="hardware"/>
    <x v="3318"/>
    <d v="2015-05-01T05:46:37"/>
    <s v="technology/hardware"/>
  </r>
  <r>
    <n v="3319"/>
    <s v="Yaba - Portable Speaker &amp; Guitar Amp"/>
    <s v="The world's most powerful portable speaker and guitar amplifier. Turns any surface into a speaker."/>
    <n v="27000"/>
    <n v="45979.01"/>
    <x v="3"/>
    <x v="1"/>
    <x v="0"/>
    <x v="0"/>
    <x v="1"/>
    <b v="0"/>
    <x v="1"/>
    <s v="USD"/>
    <b v="1"/>
    <n v="1366635575"/>
    <n v="1363611575"/>
    <b v="0"/>
    <n v="682"/>
    <b v="1"/>
    <n v="170"/>
    <n v="67.417903225806455"/>
    <x v="1"/>
    <s v="hardware"/>
    <x v="3319"/>
    <d v="2013-04-22T12:59:35"/>
    <s v="technology/hardware"/>
  </r>
  <r>
    <n v="3320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x v="0"/>
    <x v="0"/>
    <x v="1"/>
    <b v="0"/>
    <x v="1"/>
    <s v="USD"/>
    <b v="1"/>
    <n v="1413604800"/>
    <n v="1408624622"/>
    <b v="0"/>
    <n v="37"/>
    <b v="1"/>
    <n v="104"/>
    <n v="845.70270270270271"/>
    <x v="1"/>
    <s v="hardware"/>
    <x v="3320"/>
    <d v="2014-10-18T04:00:00"/>
    <s v="technology/hardware"/>
  </r>
  <r>
    <n v="3321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x v="0"/>
    <x v="0"/>
    <x v="1"/>
    <b v="0"/>
    <x v="1"/>
    <s v="USD"/>
    <b v="1"/>
    <n v="1369699200"/>
    <n v="1366917828"/>
    <b v="0"/>
    <n v="146"/>
    <b v="1"/>
    <n v="118"/>
    <n v="97.191780821917803"/>
    <x v="1"/>
    <s v="hardware"/>
    <x v="3321"/>
    <d v="2013-05-28T00:00:00"/>
    <s v="technology/hardware"/>
  </r>
  <r>
    <n v="3322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x v="0"/>
    <x v="0"/>
    <x v="1"/>
    <b v="0"/>
    <x v="1"/>
    <s v="USD"/>
    <b v="1"/>
    <n v="1428643974"/>
    <n v="1423463574"/>
    <b v="0"/>
    <n v="119"/>
    <b v="1"/>
    <n v="108"/>
    <n v="451.84033613445376"/>
    <x v="1"/>
    <s v="hardware"/>
    <x v="3322"/>
    <d v="2015-04-10T05:32:54"/>
    <s v="technology/hardware"/>
  </r>
  <r>
    <n v="3323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x v="0"/>
    <x v="0"/>
    <x v="1"/>
    <b v="0"/>
    <x v="1"/>
    <s v="USD"/>
    <b v="1"/>
    <n v="1476395940"/>
    <n v="1473782592"/>
    <b v="0"/>
    <n v="163"/>
    <b v="1"/>
    <n v="2260300"/>
    <n v="138.66871165644173"/>
    <x v="1"/>
    <s v="hardware"/>
    <x v="3323"/>
    <d v="2016-10-13T21:59:00"/>
    <s v="technology/hardware"/>
  </r>
  <r>
    <n v="3324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x v="0"/>
    <x v="0"/>
    <x v="1"/>
    <b v="0"/>
    <x v="3"/>
    <s v="GBP"/>
    <b v="0"/>
    <n v="1363204800"/>
    <n v="1360551250"/>
    <b v="0"/>
    <n v="339"/>
    <b v="1"/>
    <n v="978"/>
    <n v="21.640147492625371"/>
    <x v="1"/>
    <s v="hardware"/>
    <x v="3324"/>
    <d v="2013-03-13T20:00:00"/>
    <s v="technology/hardware"/>
  </r>
  <r>
    <n v="3325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1"/>
    <x v="0"/>
    <x v="0"/>
    <x v="1"/>
    <b v="0"/>
    <x v="2"/>
    <s v="CAD"/>
    <b v="1"/>
    <n v="1398268773"/>
    <n v="1395676773"/>
    <b v="0"/>
    <n v="58"/>
    <b v="1"/>
    <n v="123"/>
    <n v="169.51724137931035"/>
    <x v="1"/>
    <s v="hardware"/>
    <x v="3325"/>
    <d v="2014-04-23T15:59:33"/>
    <s v="technology/hardware"/>
  </r>
  <r>
    <n v="3326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x v="0"/>
    <x v="0"/>
    <x v="1"/>
    <b v="0"/>
    <x v="1"/>
    <s v="USD"/>
    <b v="1"/>
    <n v="1389812400"/>
    <n v="1386108087"/>
    <b v="0"/>
    <n v="456"/>
    <b v="1"/>
    <n v="246"/>
    <n v="161.88210526315791"/>
    <x v="1"/>
    <s v="hardware"/>
    <x v="3326"/>
    <d v="2014-01-15T19:00:00"/>
    <s v="technology/hardware"/>
  </r>
  <r>
    <n v="3327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x v="0"/>
    <x v="0"/>
    <x v="1"/>
    <b v="0"/>
    <x v="1"/>
    <s v="USD"/>
    <b v="1"/>
    <n v="1478402804"/>
    <n v="1473218804"/>
    <b v="0"/>
    <n v="15"/>
    <b v="1"/>
    <n v="148"/>
    <n v="493.13333333333333"/>
    <x v="1"/>
    <s v="hardware"/>
    <x v="3327"/>
    <d v="2016-11-06T03:26:44"/>
    <s v="technology/hardware"/>
  </r>
  <r>
    <n v="3328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x v="0"/>
    <x v="0"/>
    <x v="1"/>
    <b v="0"/>
    <x v="3"/>
    <s v="GBP"/>
    <b v="0"/>
    <n v="1399324717"/>
    <n v="1395436717"/>
    <b v="0"/>
    <n v="191"/>
    <b v="1"/>
    <n v="384"/>
    <n v="22.120418848167539"/>
    <x v="1"/>
    <s v="hardware"/>
    <x v="3328"/>
    <d v="2014-05-05T21:18:37"/>
    <s v="technology/hardware"/>
  </r>
  <r>
    <n v="3329"/>
    <s v="Vertical Garden Prototype"/>
    <s v="I am interested in testing the plant yields of this vertical garden as well as some other applications"/>
    <n v="300"/>
    <n v="310"/>
    <x v="3"/>
    <x v="1"/>
    <x v="0"/>
    <x v="0"/>
    <x v="1"/>
    <b v="0"/>
    <x v="1"/>
    <s v="USD"/>
    <b v="1"/>
    <n v="1426117552"/>
    <n v="1423529152"/>
    <b v="0"/>
    <n v="17"/>
    <b v="1"/>
    <n v="103"/>
    <n v="18.235294117647058"/>
    <x v="1"/>
    <s v="hardware"/>
    <x v="3329"/>
    <d v="2015-03-11T23:45:52"/>
    <s v="technology/hardware"/>
  </r>
  <r>
    <n v="3330"/>
    <s v="University of Utah presents V-Day 2015-The Vagina Monologues"/>
    <s v="STRIKE, DANCE AND RISE with us at the University of Utah to end violence against women and girls!"/>
    <n v="1250"/>
    <n v="1316"/>
    <x v="3"/>
    <x v="1"/>
    <x v="0"/>
    <x v="0"/>
    <x v="1"/>
    <b v="0"/>
    <x v="1"/>
    <s v="USD"/>
    <b v="1"/>
    <n v="1423724400"/>
    <n v="1421274954"/>
    <b v="0"/>
    <n v="28"/>
    <b v="1"/>
    <n v="105"/>
    <n v="47"/>
    <x v="6"/>
    <s v="plays"/>
    <x v="3330"/>
    <d v="2015-02-12T07:00:00"/>
    <s v="theater/plays"/>
  </r>
  <r>
    <n v="3331"/>
    <s v="Better Than Ever Productions presents Geezer Game"/>
    <s v="The premiere theatre troupe in SE Michigan offering acting opportunities for the 50+ actor."/>
    <n v="1000"/>
    <n v="1200"/>
    <x v="3"/>
    <x v="1"/>
    <x v="0"/>
    <x v="0"/>
    <x v="1"/>
    <b v="0"/>
    <x v="1"/>
    <s v="USD"/>
    <b v="1"/>
    <n v="1424149140"/>
    <n v="1421964718"/>
    <b v="0"/>
    <n v="18"/>
    <b v="1"/>
    <n v="120"/>
    <n v="66.666666666666671"/>
    <x v="6"/>
    <s v="plays"/>
    <x v="3331"/>
    <d v="2015-02-17T04:59:00"/>
    <s v="theater/plays"/>
  </r>
  <r>
    <n v="3332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x v="0"/>
    <x v="0"/>
    <x v="1"/>
    <b v="0"/>
    <x v="3"/>
    <s v="GBP"/>
    <b v="0"/>
    <n v="1429793446"/>
    <n v="1428583846"/>
    <b v="0"/>
    <n v="61"/>
    <b v="1"/>
    <n v="115"/>
    <n v="18.770491803278688"/>
    <x v="6"/>
    <s v="plays"/>
    <x v="3332"/>
    <d v="2015-04-23T12:50:46"/>
    <s v="theater/plays"/>
  </r>
  <r>
    <n v="3333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x v="0"/>
    <x v="0"/>
    <x v="1"/>
    <b v="0"/>
    <x v="1"/>
    <s v="USD"/>
    <b v="1"/>
    <n v="1414608843"/>
    <n v="1412794443"/>
    <b v="0"/>
    <n v="108"/>
    <b v="1"/>
    <n v="119"/>
    <n v="66.111111111111114"/>
    <x v="6"/>
    <s v="plays"/>
    <x v="3333"/>
    <d v="2014-10-29T18:54:03"/>
    <s v="theater/plays"/>
  </r>
  <r>
    <n v="3334"/>
    <s v="Henry VI: The War of the Roses"/>
    <s v="Bare Theatre and Raleigh Little Theatre present Shakespeare's epic, set in a post-apocalyptic dystopia."/>
    <n v="5000"/>
    <n v="5234"/>
    <x v="3"/>
    <x v="1"/>
    <x v="0"/>
    <x v="0"/>
    <x v="1"/>
    <b v="0"/>
    <x v="1"/>
    <s v="USD"/>
    <b v="1"/>
    <n v="1470430800"/>
    <n v="1467865967"/>
    <b v="0"/>
    <n v="142"/>
    <b v="1"/>
    <n v="105"/>
    <n v="36.859154929577464"/>
    <x v="6"/>
    <s v="plays"/>
    <x v="3334"/>
    <d v="2016-08-05T21:00:00"/>
    <s v="theater/plays"/>
  </r>
  <r>
    <n v="3335"/>
    <s v="Fierce"/>
    <s v="A heart-melting farce about sex, art and the lovelorn lay-abouts of London-town."/>
    <n v="2500"/>
    <n v="2946"/>
    <x v="3"/>
    <x v="1"/>
    <x v="0"/>
    <x v="0"/>
    <x v="1"/>
    <b v="0"/>
    <x v="3"/>
    <s v="GBP"/>
    <b v="0"/>
    <n v="1404913180"/>
    <n v="1403703580"/>
    <b v="0"/>
    <n v="74"/>
    <b v="1"/>
    <n v="118"/>
    <n v="39.810810810810814"/>
    <x v="6"/>
    <s v="plays"/>
    <x v="3335"/>
    <d v="2014-07-09T13:39:40"/>
    <s v="theater/plays"/>
  </r>
  <r>
    <n v="3336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x v="0"/>
    <x v="0"/>
    <x v="1"/>
    <b v="0"/>
    <x v="1"/>
    <s v="USD"/>
    <b v="1"/>
    <n v="1405658752"/>
    <n v="1403066752"/>
    <b v="0"/>
    <n v="38"/>
    <b v="1"/>
    <n v="120"/>
    <n v="31.5"/>
    <x v="6"/>
    <s v="plays"/>
    <x v="3336"/>
    <d v="2014-07-18T04:45:52"/>
    <s v="theater/plays"/>
  </r>
  <r>
    <n v="3337"/>
    <s v="ACT Underground Theatre, TLDC"/>
    <s v="MOVING FORWARD! WE HAVE REACHED GOAL BUT HAVE MORE TIME!! PLEASE CONSIDER PLEDGING."/>
    <n v="2000"/>
    <n v="2050"/>
    <x v="3"/>
    <x v="1"/>
    <x v="0"/>
    <x v="0"/>
    <x v="1"/>
    <b v="0"/>
    <x v="1"/>
    <s v="USD"/>
    <b v="1"/>
    <n v="1469811043"/>
    <n v="1467219043"/>
    <b v="0"/>
    <n v="20"/>
    <b v="1"/>
    <n v="103"/>
    <n v="102.5"/>
    <x v="6"/>
    <s v="plays"/>
    <x v="3337"/>
    <d v="2016-07-29T16:50:43"/>
    <s v="theater/plays"/>
  </r>
  <r>
    <n v="3338"/>
    <s v="The Adventurers Club"/>
    <s v="BNT's Biggest Adventure So Far: Our 2015 full length production!"/>
    <n v="3000"/>
    <n v="3035"/>
    <x v="3"/>
    <x v="1"/>
    <x v="0"/>
    <x v="0"/>
    <x v="1"/>
    <b v="0"/>
    <x v="1"/>
    <s v="USD"/>
    <b v="1"/>
    <n v="1426132800"/>
    <n v="1424477934"/>
    <b v="0"/>
    <n v="24"/>
    <b v="1"/>
    <n v="101"/>
    <n v="126.45833333333333"/>
    <x v="6"/>
    <s v="plays"/>
    <x v="3338"/>
    <d v="2015-03-12T04:00:00"/>
    <s v="theater/plays"/>
  </r>
  <r>
    <n v="3339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x v="0"/>
    <x v="0"/>
    <x v="1"/>
    <b v="0"/>
    <x v="1"/>
    <s v="USD"/>
    <b v="1"/>
    <n v="1423693903"/>
    <n v="1421101903"/>
    <b v="0"/>
    <n v="66"/>
    <b v="1"/>
    <n v="105"/>
    <n v="47.878787878787875"/>
    <x v="6"/>
    <s v="plays"/>
    <x v="3339"/>
    <d v="2015-02-11T22:31:43"/>
    <s v="theater/plays"/>
  </r>
  <r>
    <n v="3340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x v="0"/>
    <x v="0"/>
    <x v="1"/>
    <b v="0"/>
    <x v="1"/>
    <s v="USD"/>
    <b v="1"/>
    <n v="1473393600"/>
    <n v="1470778559"/>
    <b v="0"/>
    <n v="28"/>
    <b v="1"/>
    <n v="103"/>
    <n v="73.214285714285708"/>
    <x v="6"/>
    <s v="plays"/>
    <x v="3340"/>
    <d v="2016-09-09T04:00:00"/>
    <s v="theater/plays"/>
  </r>
  <r>
    <n v="3341"/>
    <s v="That Still Small Voice Stage Play"/>
    <s v="Homeless and hopeless, this prequel tells the story of a Colorado youth who leans on her friends when family leaves her behind."/>
    <n v="2000"/>
    <n v="2152"/>
    <x v="3"/>
    <x v="1"/>
    <x v="0"/>
    <x v="0"/>
    <x v="1"/>
    <b v="0"/>
    <x v="1"/>
    <s v="USD"/>
    <b v="1"/>
    <n v="1439357559"/>
    <n v="1435469559"/>
    <b v="0"/>
    <n v="24"/>
    <b v="1"/>
    <n v="108"/>
    <n v="89.666666666666671"/>
    <x v="6"/>
    <s v="plays"/>
    <x v="3341"/>
    <d v="2015-08-12T05:32:39"/>
    <s v="theater/plays"/>
  </r>
  <r>
    <n v="3342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1"/>
    <x v="0"/>
    <x v="0"/>
    <x v="1"/>
    <b v="0"/>
    <x v="5"/>
    <s v="AUD"/>
    <b v="1"/>
    <n v="1437473005"/>
    <n v="1434881005"/>
    <b v="0"/>
    <n v="73"/>
    <b v="1"/>
    <n v="111"/>
    <n v="151.4623287671233"/>
    <x v="6"/>
    <s v="plays"/>
    <x v="3342"/>
    <d v="2015-07-21T10:03:25"/>
    <s v="theater/plays"/>
  </r>
  <r>
    <n v="3343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x v="0"/>
    <x v="0"/>
    <x v="1"/>
    <b v="0"/>
    <x v="3"/>
    <s v="GBP"/>
    <b v="0"/>
    <n v="1457031600"/>
    <n v="1455640559"/>
    <b v="0"/>
    <n v="3"/>
    <b v="1"/>
    <n v="150"/>
    <n v="25"/>
    <x v="6"/>
    <s v="plays"/>
    <x v="3343"/>
    <d v="2016-03-03T19:00:00"/>
    <s v="theater/plays"/>
  </r>
  <r>
    <n v="3344"/>
    <s v="Good Men Wanted at ANT Fest"/>
    <s v="A new play about five bad bitches who fought in the Civil War disguised as men, premiering at Ars Nova's ANT Fest."/>
    <n v="700"/>
    <n v="730"/>
    <x v="3"/>
    <x v="1"/>
    <x v="0"/>
    <x v="0"/>
    <x v="1"/>
    <b v="0"/>
    <x v="1"/>
    <s v="USD"/>
    <b v="1"/>
    <n v="1402095600"/>
    <n v="1400675841"/>
    <b v="0"/>
    <n v="20"/>
    <b v="1"/>
    <n v="104"/>
    <n v="36.5"/>
    <x v="6"/>
    <s v="plays"/>
    <x v="3344"/>
    <d v="2014-06-06T23:00:00"/>
    <s v="theater/plays"/>
  </r>
  <r>
    <n v="3345"/>
    <s v="Fishcakes"/>
    <s v="Fishcakes is a piece of new writing for the Camden Fringe that explores a story of love, loss, and all the â€˜little things'."/>
    <n v="800"/>
    <n v="924"/>
    <x v="3"/>
    <x v="1"/>
    <x v="0"/>
    <x v="0"/>
    <x v="1"/>
    <b v="0"/>
    <x v="3"/>
    <s v="GBP"/>
    <b v="0"/>
    <n v="1404564028"/>
    <n v="1401972028"/>
    <b v="0"/>
    <n v="21"/>
    <b v="1"/>
    <n v="116"/>
    <n v="44"/>
    <x v="6"/>
    <s v="plays"/>
    <x v="3345"/>
    <d v="2014-07-05T12:40:28"/>
    <s v="theater/plays"/>
  </r>
  <r>
    <n v="3346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x v="0"/>
    <x v="0"/>
    <x v="1"/>
    <b v="0"/>
    <x v="3"/>
    <s v="GBP"/>
    <b v="0"/>
    <n v="1404858840"/>
    <n v="1402266840"/>
    <b v="0"/>
    <n v="94"/>
    <b v="1"/>
    <n v="103"/>
    <n v="87.357553191489373"/>
    <x v="6"/>
    <s v="plays"/>
    <x v="3346"/>
    <d v="2014-07-08T22:34:00"/>
    <s v="theater/plays"/>
  </r>
  <r>
    <n v="3347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x v="0"/>
    <x v="0"/>
    <x v="1"/>
    <b v="0"/>
    <x v="3"/>
    <s v="GBP"/>
    <b v="0"/>
    <n v="1438358400"/>
    <n v="1437063121"/>
    <b v="0"/>
    <n v="139"/>
    <b v="1"/>
    <n v="101"/>
    <n v="36.474820143884891"/>
    <x v="6"/>
    <s v="plays"/>
    <x v="3347"/>
    <d v="2015-07-31T16:00:00"/>
    <s v="theater/plays"/>
  </r>
  <r>
    <n v="3348"/>
    <s v="Yuri in Edinburgh"/>
    <s v="August012 make their debut at Edinburgh Fringe with their play about the absurdity of wanting to bring children into a deranged world"/>
    <n v="5000"/>
    <n v="5831.74"/>
    <x v="3"/>
    <x v="1"/>
    <x v="0"/>
    <x v="0"/>
    <x v="1"/>
    <b v="0"/>
    <x v="3"/>
    <s v="GBP"/>
    <b v="0"/>
    <n v="1466179200"/>
    <n v="1463466070"/>
    <b v="0"/>
    <n v="130"/>
    <b v="1"/>
    <n v="117"/>
    <n v="44.859538461538463"/>
    <x v="6"/>
    <s v="plays"/>
    <x v="3348"/>
    <d v="2016-06-17T16:00:00"/>
    <s v="theater/plays"/>
  </r>
  <r>
    <n v="3349"/>
    <s v="EUTCo presents 'One Flew Over the Cuckoo's Nest'"/>
    <s v="Exeter University Theatre Company is bringing the award winning play by Dale Wasserman to Exeter's Northcott Theatre"/>
    <n v="1000"/>
    <n v="1330"/>
    <x v="3"/>
    <x v="1"/>
    <x v="0"/>
    <x v="0"/>
    <x v="1"/>
    <b v="0"/>
    <x v="3"/>
    <s v="GBP"/>
    <b v="0"/>
    <n v="1420377366"/>
    <n v="1415193366"/>
    <b v="0"/>
    <n v="31"/>
    <b v="1"/>
    <n v="133"/>
    <n v="42.903225806451616"/>
    <x v="6"/>
    <s v="plays"/>
    <x v="3349"/>
    <d v="2015-01-04T13:16:06"/>
    <s v="theater/plays"/>
  </r>
  <r>
    <n v="3350"/>
    <s v="A Dream Play"/>
    <s v="Arise Theatre Company's production of August Strindberg's expressionist masterpiece 'A Dream Play'."/>
    <n v="500"/>
    <n v="666"/>
    <x v="3"/>
    <x v="1"/>
    <x v="0"/>
    <x v="0"/>
    <x v="1"/>
    <b v="0"/>
    <x v="5"/>
    <s v="AUD"/>
    <b v="1"/>
    <n v="1412938800"/>
    <n v="1411019409"/>
    <b v="0"/>
    <n v="13"/>
    <b v="1"/>
    <n v="133"/>
    <n v="51.230769230769234"/>
    <x v="6"/>
    <s v="plays"/>
    <x v="3350"/>
    <d v="2014-10-10T11:00:00"/>
    <s v="theater/plays"/>
  </r>
  <r>
    <n v="3351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x v="0"/>
    <x v="0"/>
    <x v="1"/>
    <b v="0"/>
    <x v="3"/>
    <s v="GBP"/>
    <b v="0"/>
    <n v="1438875107"/>
    <n v="1436283107"/>
    <b v="0"/>
    <n v="90"/>
    <b v="1"/>
    <n v="102"/>
    <n v="33.944444444444443"/>
    <x v="6"/>
    <s v="plays"/>
    <x v="3351"/>
    <d v="2015-08-06T15:31:47"/>
    <s v="theater/plays"/>
  </r>
  <r>
    <n v="3352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x v="0"/>
    <x v="0"/>
    <x v="1"/>
    <b v="0"/>
    <x v="1"/>
    <s v="USD"/>
    <b v="1"/>
    <n v="1437004800"/>
    <n v="1433295276"/>
    <b v="0"/>
    <n v="141"/>
    <b v="1"/>
    <n v="128"/>
    <n v="90.744680851063833"/>
    <x v="6"/>
    <s v="plays"/>
    <x v="3352"/>
    <d v="2015-07-16T00:00:00"/>
    <s v="theater/plays"/>
  </r>
  <r>
    <n v="3353"/>
    <s v="The Piano Man"/>
    <s v="The real-life story of the mysterious 'Piano Man' who washed ashore with no memory; with no speech; but with an amazing ability..."/>
    <n v="1000"/>
    <n v="1150"/>
    <x v="3"/>
    <x v="1"/>
    <x v="0"/>
    <x v="0"/>
    <x v="1"/>
    <b v="0"/>
    <x v="3"/>
    <s v="GBP"/>
    <b v="0"/>
    <n v="1411987990"/>
    <n v="1409395990"/>
    <b v="0"/>
    <n v="23"/>
    <b v="1"/>
    <n v="115"/>
    <n v="50"/>
    <x v="6"/>
    <s v="plays"/>
    <x v="3353"/>
    <d v="2014-09-29T10:53:10"/>
    <s v="theater/plays"/>
  </r>
  <r>
    <n v="3354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x v="0"/>
    <x v="0"/>
    <x v="1"/>
    <b v="0"/>
    <x v="3"/>
    <s v="GBP"/>
    <b v="0"/>
    <n v="1440245273"/>
    <n v="1438085273"/>
    <b v="0"/>
    <n v="18"/>
    <b v="1"/>
    <n v="110"/>
    <n v="24.444444444444443"/>
    <x v="6"/>
    <s v="plays"/>
    <x v="3354"/>
    <d v="2015-08-22T12:07:53"/>
    <s v="theater/plays"/>
  </r>
  <r>
    <n v="3355"/>
    <s v="And Now: The World!"/>
    <s v="A one woman show about the challenges of being a feminist in a digital age. Touring 6 UK cities. Now with Stretch Goals!"/>
    <n v="3000"/>
    <n v="3363"/>
    <x v="3"/>
    <x v="1"/>
    <x v="0"/>
    <x v="0"/>
    <x v="1"/>
    <b v="0"/>
    <x v="3"/>
    <s v="GBP"/>
    <b v="0"/>
    <n v="1438772400"/>
    <n v="1435645490"/>
    <b v="0"/>
    <n v="76"/>
    <b v="1"/>
    <n v="112"/>
    <n v="44.25"/>
    <x v="6"/>
    <s v="plays"/>
    <x v="3355"/>
    <d v="2015-08-05T11:00:00"/>
    <s v="theater/plays"/>
  </r>
  <r>
    <n v="3356"/>
    <s v="The Commission Theatre Co."/>
    <s v="Bringing Shakespeare back to the Playwrights"/>
    <n v="5000"/>
    <n v="6300"/>
    <x v="3"/>
    <x v="1"/>
    <x v="0"/>
    <x v="0"/>
    <x v="1"/>
    <b v="0"/>
    <x v="1"/>
    <s v="USD"/>
    <b v="1"/>
    <n v="1435611438"/>
    <n v="1433019438"/>
    <b v="0"/>
    <n v="93"/>
    <b v="1"/>
    <n v="126"/>
    <n v="67.741935483870961"/>
    <x v="6"/>
    <s v="plays"/>
    <x v="3356"/>
    <d v="2015-06-29T20:57:18"/>
    <s v="theater/plays"/>
  </r>
  <r>
    <n v="3357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x v="0"/>
    <x v="0"/>
    <x v="1"/>
    <b v="0"/>
    <x v="1"/>
    <s v="USD"/>
    <b v="1"/>
    <n v="1440274735"/>
    <n v="1437682735"/>
    <b v="0"/>
    <n v="69"/>
    <b v="1"/>
    <n v="100"/>
    <n v="65.376811594202906"/>
    <x v="6"/>
    <s v="plays"/>
    <x v="3357"/>
    <d v="2015-08-22T20:18:55"/>
    <s v="theater/plays"/>
  </r>
  <r>
    <n v="3358"/>
    <s v="Sugarglass Theatre"/>
    <s v="Sugarglass is a Dublin based theatre company committed to international collaboration. 2016 sees the launch of their NYC division."/>
    <n v="2500"/>
    <n v="2560"/>
    <x v="3"/>
    <x v="1"/>
    <x v="0"/>
    <x v="0"/>
    <x v="1"/>
    <b v="0"/>
    <x v="1"/>
    <s v="USD"/>
    <b v="1"/>
    <n v="1459348740"/>
    <n v="1458647725"/>
    <b v="0"/>
    <n v="21"/>
    <b v="1"/>
    <n v="102"/>
    <n v="121.9047619047619"/>
    <x v="6"/>
    <s v="plays"/>
    <x v="3358"/>
    <d v="2016-03-30T14:39:00"/>
    <s v="theater/plays"/>
  </r>
  <r>
    <n v="3359"/>
    <s v="Bring Bigger, Badder BRIEF HISTORY Back To The Stage!"/>
    <s v="We're remounting the musical that brought down the Bush Administration: A Brief History of the Earth And Everything In It!"/>
    <n v="2500"/>
    <n v="2705"/>
    <x v="3"/>
    <x v="1"/>
    <x v="0"/>
    <x v="0"/>
    <x v="1"/>
    <b v="0"/>
    <x v="1"/>
    <s v="USD"/>
    <b v="1"/>
    <n v="1401595140"/>
    <n v="1398828064"/>
    <b v="0"/>
    <n v="57"/>
    <b v="1"/>
    <n v="108"/>
    <n v="47.456140350877192"/>
    <x v="6"/>
    <s v="plays"/>
    <x v="3359"/>
    <d v="2014-06-01T03:59:00"/>
    <s v="theater/plays"/>
  </r>
  <r>
    <n v="3360"/>
    <s v="Ray Gunn and Starburst"/>
    <s v="Ray Gunn and Starburst is an audio sci-fi/comedy sending up the tropes of classic and pulp science-fiction."/>
    <n v="10000"/>
    <n v="10027"/>
    <x v="3"/>
    <x v="1"/>
    <x v="0"/>
    <x v="0"/>
    <x v="1"/>
    <b v="0"/>
    <x v="3"/>
    <s v="GBP"/>
    <b v="0"/>
    <n v="1424692503"/>
    <n v="1422100503"/>
    <b v="0"/>
    <n v="108"/>
    <b v="1"/>
    <n v="100"/>
    <n v="92.842592592592595"/>
    <x v="6"/>
    <s v="plays"/>
    <x v="3360"/>
    <d v="2015-02-23T11:55:03"/>
    <s v="theater/plays"/>
  </r>
  <r>
    <n v="3361"/>
    <s v="BULL by Mike Bartlett at the Coal Mine Theatre"/>
    <s v="&quot;A short, nasty and razor sharp play in one of Toronto's hottest new &quot;off-off Broadway&quot; style venues."/>
    <n v="5000"/>
    <n v="5665"/>
    <x v="3"/>
    <x v="1"/>
    <x v="0"/>
    <x v="0"/>
    <x v="1"/>
    <b v="0"/>
    <x v="2"/>
    <s v="CAD"/>
    <b v="1"/>
    <n v="1428292800"/>
    <n v="1424368298"/>
    <b v="0"/>
    <n v="83"/>
    <b v="1"/>
    <n v="113"/>
    <n v="68.253012048192772"/>
    <x v="6"/>
    <s v="plays"/>
    <x v="3361"/>
    <d v="2015-04-06T04:00:00"/>
    <s v="theater/plays"/>
  </r>
  <r>
    <n v="3362"/>
    <s v="Hi, Are You Single? by Ryan J. Haddad"/>
    <s v="Ryan has a higher sex drive than you. He also has cerebral palsy. Join him for his hilarious and poignant new solo show!"/>
    <n v="2800"/>
    <n v="3572.12"/>
    <x v="3"/>
    <x v="1"/>
    <x v="0"/>
    <x v="0"/>
    <x v="1"/>
    <b v="0"/>
    <x v="1"/>
    <s v="USD"/>
    <b v="1"/>
    <n v="1481737761"/>
    <n v="1479577761"/>
    <b v="0"/>
    <n v="96"/>
    <b v="1"/>
    <n v="128"/>
    <n v="37.209583333333335"/>
    <x v="6"/>
    <s v="plays"/>
    <x v="3362"/>
    <d v="2016-12-14T17:49:21"/>
    <s v="theater/plays"/>
  </r>
  <r>
    <n v="3363"/>
    <s v="Stitching by Anthony Neilson"/>
    <s v="Stitching is a play exploring how a couple cope with the loss of their child. It will run for a month at The Drayton Arms Theatre."/>
    <n v="1500"/>
    <n v="1616"/>
    <x v="3"/>
    <x v="1"/>
    <x v="0"/>
    <x v="0"/>
    <x v="1"/>
    <b v="0"/>
    <x v="3"/>
    <s v="GBP"/>
    <b v="0"/>
    <n v="1431164115"/>
    <n v="1428572115"/>
    <b v="0"/>
    <n v="64"/>
    <b v="1"/>
    <n v="108"/>
    <n v="25.25"/>
    <x v="6"/>
    <s v="plays"/>
    <x v="3363"/>
    <d v="2015-05-09T09:35:15"/>
    <s v="theater/plays"/>
  </r>
  <r>
    <n v="3364"/>
    <s v="Widow's Wedding Dress"/>
    <s v="Set in 1950s Northern Ireland, this play tells the story of two sisters in a community of Travellers, or Irish Gypsies."/>
    <n v="250"/>
    <n v="605"/>
    <x v="3"/>
    <x v="1"/>
    <x v="0"/>
    <x v="0"/>
    <x v="1"/>
    <b v="0"/>
    <x v="2"/>
    <s v="CAD"/>
    <b v="1"/>
    <n v="1470595109"/>
    <n v="1468003109"/>
    <b v="0"/>
    <n v="14"/>
    <b v="1"/>
    <n v="242"/>
    <n v="43.214285714285715"/>
    <x v="6"/>
    <s v="plays"/>
    <x v="3364"/>
    <d v="2016-08-07T18:38:29"/>
    <s v="theater/plays"/>
  </r>
  <r>
    <n v="3365"/>
    <s v="In My Head - A new mental health theatre project"/>
    <s v="Inspired by real life interviews 'In My Head' is a new play exploring the lives of those living with a mental health condition."/>
    <n v="3000"/>
    <n v="4247"/>
    <x v="3"/>
    <x v="1"/>
    <x v="0"/>
    <x v="0"/>
    <x v="1"/>
    <b v="0"/>
    <x v="3"/>
    <s v="GBP"/>
    <b v="0"/>
    <n v="1438531200"/>
    <n v="1435921992"/>
    <b v="0"/>
    <n v="169"/>
    <b v="1"/>
    <n v="142"/>
    <n v="25.130177514792898"/>
    <x v="6"/>
    <s v="plays"/>
    <x v="3365"/>
    <d v="2015-08-02T16:00:00"/>
    <s v="theater/plays"/>
  </r>
  <r>
    <n v="3366"/>
    <s v="After The End"/>
    <s v="Let Go Theatre Co's very first production is going ahead in June 2015. Help support a brand new theatre co as we begin our adventure"/>
    <n v="600"/>
    <n v="780"/>
    <x v="3"/>
    <x v="1"/>
    <x v="0"/>
    <x v="0"/>
    <x v="1"/>
    <b v="0"/>
    <x v="3"/>
    <s v="GBP"/>
    <b v="0"/>
    <n v="1425136462"/>
    <n v="1421680462"/>
    <b v="0"/>
    <n v="33"/>
    <b v="1"/>
    <n v="130"/>
    <n v="23.636363636363637"/>
    <x v="6"/>
    <s v="plays"/>
    <x v="3366"/>
    <d v="2015-02-28T15:14:22"/>
    <s v="theater/plays"/>
  </r>
  <r>
    <n v="3367"/>
    <s v="Joe West's THEATER OF DEATH"/>
    <s v="Joe West and his wonderful theater company THEATER OF DEATH present original plays both horrific and comical."/>
    <n v="10000"/>
    <n v="10603"/>
    <x v="3"/>
    <x v="1"/>
    <x v="0"/>
    <x v="0"/>
    <x v="1"/>
    <b v="0"/>
    <x v="1"/>
    <s v="USD"/>
    <b v="1"/>
    <n v="1443018086"/>
    <n v="1441290086"/>
    <b v="0"/>
    <n v="102"/>
    <b v="1"/>
    <n v="106"/>
    <n v="103.95098039215686"/>
    <x v="6"/>
    <s v="plays"/>
    <x v="3367"/>
    <d v="2015-09-23T14:21:26"/>
    <s v="theater/plays"/>
  </r>
  <r>
    <n v="3368"/>
    <s v="Make TES a success at The Edinburgh Fringe Fest"/>
    <s v="Years of work, my best show, and a top Edinburgh venue.  Help me expose my talents to the UK and tell an important story."/>
    <n v="5000"/>
    <n v="5240"/>
    <x v="3"/>
    <x v="1"/>
    <x v="0"/>
    <x v="0"/>
    <x v="1"/>
    <b v="0"/>
    <x v="3"/>
    <s v="GBP"/>
    <b v="0"/>
    <n v="1434285409"/>
    <n v="1431693409"/>
    <b v="0"/>
    <n v="104"/>
    <b v="1"/>
    <n v="105"/>
    <n v="50.384615384615387"/>
    <x v="6"/>
    <s v="plays"/>
    <x v="3368"/>
    <d v="2015-06-14T12:36:49"/>
    <s v="theater/plays"/>
  </r>
  <r>
    <n v="3369"/>
    <s v="MTA's National Theatre Connections Show!"/>
    <s v="Montage Theatre Arts, as part of National Theatre Connections, are performing a show - We need you help to raise vital funds!"/>
    <n v="200"/>
    <n v="272"/>
    <x v="3"/>
    <x v="1"/>
    <x v="0"/>
    <x v="0"/>
    <x v="1"/>
    <b v="0"/>
    <x v="3"/>
    <s v="GBP"/>
    <b v="0"/>
    <n v="1456444800"/>
    <n v="1454337589"/>
    <b v="0"/>
    <n v="20"/>
    <b v="1"/>
    <n v="136"/>
    <n v="13.6"/>
    <x v="6"/>
    <s v="plays"/>
    <x v="3369"/>
    <d v="2016-02-26T00:00:00"/>
    <s v="theater/plays"/>
  </r>
  <r>
    <n v="3370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x v="0"/>
    <x v="0"/>
    <x v="1"/>
    <b v="0"/>
    <x v="3"/>
    <s v="GBP"/>
    <b v="0"/>
    <n v="1411510135"/>
    <n v="1408918135"/>
    <b v="0"/>
    <n v="35"/>
    <b v="1"/>
    <n v="100"/>
    <n v="28.571428571428573"/>
    <x v="6"/>
    <s v="plays"/>
    <x v="3370"/>
    <d v="2014-09-23T22:08:55"/>
    <s v="theater/plays"/>
  </r>
  <r>
    <n v="3371"/>
    <s v="Theatre Forever's The Nature Crown"/>
    <s v="A campaign to support the artists creating Theatre Forever's The Nature Crown, premiering in the Guthrie Theater's Dowling Studio!"/>
    <n v="6000"/>
    <n v="6000"/>
    <x v="3"/>
    <x v="1"/>
    <x v="0"/>
    <x v="0"/>
    <x v="1"/>
    <b v="0"/>
    <x v="1"/>
    <s v="USD"/>
    <b v="1"/>
    <n v="1427469892"/>
    <n v="1424881492"/>
    <b v="0"/>
    <n v="94"/>
    <b v="1"/>
    <n v="100"/>
    <n v="63.829787234042556"/>
    <x v="6"/>
    <s v="plays"/>
    <x v="3371"/>
    <d v="2015-03-27T15:24:52"/>
    <s v="theater/plays"/>
  </r>
  <r>
    <n v="3372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x v="0"/>
    <x v="0"/>
    <x v="1"/>
    <b v="0"/>
    <x v="3"/>
    <s v="GBP"/>
    <b v="0"/>
    <n v="1427842740"/>
    <n v="1425428206"/>
    <b v="0"/>
    <n v="14"/>
    <b v="1"/>
    <n v="124"/>
    <n v="8.8571428571428577"/>
    <x v="6"/>
    <s v="plays"/>
    <x v="3372"/>
    <d v="2015-03-31T22:59:00"/>
    <s v="theater/plays"/>
  </r>
  <r>
    <n v="3373"/>
    <s v="The Rooftop"/>
    <s v="I wrote a One Act play called The Rooftop for a Female Playwright's festival. Every little bit helps!"/>
    <n v="650"/>
    <n v="760"/>
    <x v="3"/>
    <x v="1"/>
    <x v="0"/>
    <x v="0"/>
    <x v="1"/>
    <b v="0"/>
    <x v="1"/>
    <s v="USD"/>
    <b v="1"/>
    <n v="1434159780"/>
    <n v="1431412196"/>
    <b v="0"/>
    <n v="15"/>
    <b v="1"/>
    <n v="117"/>
    <n v="50.666666666666664"/>
    <x v="6"/>
    <s v="plays"/>
    <x v="3373"/>
    <d v="2015-06-13T01:43:00"/>
    <s v="theater/plays"/>
  </r>
  <r>
    <n v="3374"/>
    <s v="The Night Before Christmas"/>
    <s v="Help Saltmine Theatre Company tell the exciting story of St Nicholas and the importance of gratefulness in their new Christmas show."/>
    <n v="3000"/>
    <n v="3100"/>
    <x v="3"/>
    <x v="1"/>
    <x v="0"/>
    <x v="0"/>
    <x v="1"/>
    <b v="0"/>
    <x v="3"/>
    <s v="GBP"/>
    <b v="0"/>
    <n v="1449255686"/>
    <n v="1446663686"/>
    <b v="0"/>
    <n v="51"/>
    <b v="1"/>
    <n v="103"/>
    <n v="60.784313725490193"/>
    <x v="6"/>
    <s v="plays"/>
    <x v="3374"/>
    <d v="2015-12-04T19:01:26"/>
    <s v="theater/plays"/>
  </r>
  <r>
    <n v="3375"/>
    <s v="Mickey &amp; Worm: The Tour"/>
    <s v="Mickey &amp; Worm is a Noir stage experience, written by Santa Paula playwright John McKinley and back again on tour by popular demand!"/>
    <n v="2000"/>
    <n v="2155"/>
    <x v="3"/>
    <x v="1"/>
    <x v="0"/>
    <x v="0"/>
    <x v="1"/>
    <b v="0"/>
    <x v="1"/>
    <s v="USD"/>
    <b v="1"/>
    <n v="1436511600"/>
    <n v="1434415812"/>
    <b v="0"/>
    <n v="19"/>
    <b v="1"/>
    <n v="108"/>
    <n v="113.42105263157895"/>
    <x v="6"/>
    <s v="plays"/>
    <x v="3375"/>
    <d v="2015-07-10T07:00:00"/>
    <s v="theater/plays"/>
  </r>
  <r>
    <n v="3376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x v="0"/>
    <x v="0"/>
    <x v="1"/>
    <b v="0"/>
    <x v="1"/>
    <s v="USD"/>
    <b v="1"/>
    <n v="1464971400"/>
    <n v="1462379066"/>
    <b v="0"/>
    <n v="23"/>
    <b v="1"/>
    <n v="120"/>
    <n v="104.56521739130434"/>
    <x v="6"/>
    <s v="plays"/>
    <x v="3376"/>
    <d v="2016-06-03T16:30:00"/>
    <s v="theater/plays"/>
  </r>
  <r>
    <n v="3377"/>
    <s v="Peace In Our Time"/>
    <s v="The Battle of Britain has been lost; London is occupied, who can you trust? Help produce this classic piece of theatre. Drama for now."/>
    <n v="9500"/>
    <n v="9536"/>
    <x v="3"/>
    <x v="1"/>
    <x v="0"/>
    <x v="0"/>
    <x v="1"/>
    <b v="0"/>
    <x v="3"/>
    <s v="GBP"/>
    <b v="0"/>
    <n v="1443826800"/>
    <n v="1441606869"/>
    <b v="0"/>
    <n v="97"/>
    <b v="1"/>
    <n v="100"/>
    <n v="98.30927835051547"/>
    <x v="6"/>
    <s v="plays"/>
    <x v="3377"/>
    <d v="2015-10-02T23:00:00"/>
    <s v="theater/plays"/>
  </r>
  <r>
    <n v="3378"/>
    <s v="MUMBURGER by Sarah Kosar"/>
    <s v="In a visceral new play about family, grief and red meat, Sarah Kosar (Royal Court) asks how far we'd go to connect with those we love."/>
    <n v="2500"/>
    <n v="2663"/>
    <x v="3"/>
    <x v="1"/>
    <x v="0"/>
    <x v="0"/>
    <x v="1"/>
    <b v="0"/>
    <x v="3"/>
    <s v="GBP"/>
    <b v="0"/>
    <n v="1464863118"/>
    <n v="1462443918"/>
    <b v="0"/>
    <n v="76"/>
    <b v="1"/>
    <n v="107"/>
    <n v="35.039473684210527"/>
    <x v="6"/>
    <s v="plays"/>
    <x v="3378"/>
    <d v="2016-06-02T10:25:18"/>
    <s v="theater/plays"/>
  </r>
  <r>
    <n v="3379"/>
    <s v="Nakhtik and Avalon"/>
    <s v="Avalon is a new South African Township play and Nakhtik is a  danced political lecture."/>
    <n v="3000"/>
    <n v="3000"/>
    <x v="3"/>
    <x v="1"/>
    <x v="0"/>
    <x v="0"/>
    <x v="1"/>
    <b v="0"/>
    <x v="1"/>
    <s v="USD"/>
    <b v="1"/>
    <n v="1399867140"/>
    <n v="1398802148"/>
    <b v="0"/>
    <n v="11"/>
    <b v="1"/>
    <n v="100"/>
    <n v="272.72727272727275"/>
    <x v="6"/>
    <s v="plays"/>
    <x v="3379"/>
    <d v="2014-05-12T03:59:00"/>
    <s v="theater/plays"/>
  </r>
  <r>
    <n v="3380"/>
    <s v="Tackett &amp; Pyke put on a Play"/>
    <s v="We each wrote a play and would like to produce them for you for nothing more than art's sake!"/>
    <n v="3000"/>
    <n v="3320"/>
    <x v="3"/>
    <x v="1"/>
    <x v="0"/>
    <x v="0"/>
    <x v="1"/>
    <b v="0"/>
    <x v="1"/>
    <s v="USD"/>
    <b v="1"/>
    <n v="1437076070"/>
    <n v="1434484070"/>
    <b v="0"/>
    <n v="52"/>
    <b v="1"/>
    <n v="111"/>
    <n v="63.846153846153847"/>
    <x v="6"/>
    <s v="plays"/>
    <x v="3380"/>
    <d v="2015-07-16T19:47:50"/>
    <s v="theater/plays"/>
  </r>
  <r>
    <n v="3381"/>
    <s v="Secret Diaries"/>
    <s v="Charting the big stuff in life from dance routines to coming out; exploring homophobia, family, friendship &amp; finding your own voice."/>
    <n v="2500"/>
    <n v="2867.99"/>
    <x v="3"/>
    <x v="1"/>
    <x v="0"/>
    <x v="0"/>
    <x v="1"/>
    <b v="0"/>
    <x v="3"/>
    <s v="GBP"/>
    <b v="0"/>
    <n v="1416780000"/>
    <n v="1414342894"/>
    <b v="0"/>
    <n v="95"/>
    <b v="1"/>
    <n v="115"/>
    <n v="30.189368421052631"/>
    <x v="6"/>
    <s v="plays"/>
    <x v="3381"/>
    <d v="2014-11-23T22:00:00"/>
    <s v="theater/plays"/>
  </r>
  <r>
    <n v="3382"/>
    <s v="Star Man Rocket Man"/>
    <s v="A new play about exploring outer space"/>
    <n v="2700"/>
    <n v="2923"/>
    <x v="3"/>
    <x v="1"/>
    <x v="0"/>
    <x v="0"/>
    <x v="1"/>
    <b v="0"/>
    <x v="1"/>
    <s v="USD"/>
    <b v="1"/>
    <n v="1444528800"/>
    <n v="1442804633"/>
    <b v="0"/>
    <n v="35"/>
    <b v="1"/>
    <n v="108"/>
    <n v="83.51428571428572"/>
    <x v="6"/>
    <s v="plays"/>
    <x v="3382"/>
    <d v="2015-10-11T02:00:00"/>
    <s v="theater/plays"/>
  </r>
  <r>
    <n v="3383"/>
    <s v="Thank You For Smoking"/>
    <s v="Thank You For Smoking. A play about love, 5 trillion cigarettes and how the Flintstones earned the tobacco industry millions."/>
    <n v="800"/>
    <n v="1360"/>
    <x v="3"/>
    <x v="1"/>
    <x v="0"/>
    <x v="0"/>
    <x v="1"/>
    <b v="0"/>
    <x v="3"/>
    <s v="GBP"/>
    <b v="0"/>
    <n v="1422658930"/>
    <n v="1421362930"/>
    <b v="0"/>
    <n v="21"/>
    <b v="1"/>
    <n v="170"/>
    <n v="64.761904761904759"/>
    <x v="6"/>
    <s v="plays"/>
    <x v="3383"/>
    <d v="2015-01-30T23:02:10"/>
    <s v="theater/plays"/>
  </r>
  <r>
    <n v="3384"/>
    <s v="Land of the Three Towers"/>
    <s v="A celebratory community theatre project about the Focus E15 Occupation of empty council homes on Carpenters Estate."/>
    <n v="1000"/>
    <n v="1870.99"/>
    <x v="3"/>
    <x v="1"/>
    <x v="0"/>
    <x v="0"/>
    <x v="1"/>
    <b v="0"/>
    <x v="3"/>
    <s v="GBP"/>
    <b v="0"/>
    <n v="1449273600"/>
    <n v="1446742417"/>
    <b v="0"/>
    <n v="93"/>
    <b v="1"/>
    <n v="187"/>
    <n v="20.118172043010752"/>
    <x v="6"/>
    <s v="plays"/>
    <x v="3384"/>
    <d v="2015-12-05T00:00:00"/>
    <s v="theater/plays"/>
  </r>
  <r>
    <n v="3385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x v="0"/>
    <x v="0"/>
    <x v="1"/>
    <b v="0"/>
    <x v="1"/>
    <s v="USD"/>
    <b v="1"/>
    <n v="1487393940"/>
    <n v="1484115418"/>
    <b v="0"/>
    <n v="11"/>
    <b v="1"/>
    <n v="108"/>
    <n v="44.090909090909093"/>
    <x v="6"/>
    <s v="plays"/>
    <x v="3385"/>
    <d v="2017-02-18T04:59:00"/>
    <s v="theater/plays"/>
  </r>
  <r>
    <n v="3386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1"/>
    <x v="0"/>
    <x v="0"/>
    <x v="1"/>
    <b v="0"/>
    <x v="2"/>
    <s v="CAD"/>
    <b v="1"/>
    <n v="1449701284"/>
    <n v="1446241684"/>
    <b v="0"/>
    <n v="21"/>
    <b v="1"/>
    <n v="100"/>
    <n v="40.476190476190474"/>
    <x v="6"/>
    <s v="plays"/>
    <x v="3386"/>
    <d v="2015-12-09T22:48:04"/>
    <s v="theater/plays"/>
  </r>
  <r>
    <n v="3387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x v="0"/>
    <x v="0"/>
    <x v="1"/>
    <b v="0"/>
    <x v="1"/>
    <s v="USD"/>
    <b v="1"/>
    <n v="1407967200"/>
    <n v="1406039696"/>
    <b v="0"/>
    <n v="54"/>
    <b v="1"/>
    <n v="120"/>
    <n v="44.537037037037038"/>
    <x v="6"/>
    <s v="plays"/>
    <x v="3387"/>
    <d v="2014-08-13T22:00:00"/>
    <s v="theater/plays"/>
  </r>
  <r>
    <n v="3388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x v="0"/>
    <x v="0"/>
    <x v="1"/>
    <b v="0"/>
    <x v="1"/>
    <s v="USD"/>
    <b v="1"/>
    <n v="1408942740"/>
    <n v="1406958354"/>
    <b v="0"/>
    <n v="31"/>
    <b v="1"/>
    <n v="111"/>
    <n v="125.80645161290323"/>
    <x v="6"/>
    <s v="plays"/>
    <x v="3388"/>
    <d v="2014-08-25T04:59:00"/>
    <s v="theater/plays"/>
  </r>
  <r>
    <n v="3389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x v="0"/>
    <x v="0"/>
    <x v="1"/>
    <b v="0"/>
    <x v="3"/>
    <s v="GBP"/>
    <b v="0"/>
    <n v="1426698000"/>
    <n v="1424825479"/>
    <b v="0"/>
    <n v="132"/>
    <b v="1"/>
    <n v="104"/>
    <n v="19.696969696969695"/>
    <x v="6"/>
    <s v="plays"/>
    <x v="3389"/>
    <d v="2015-03-18T17:00:00"/>
    <s v="theater/plays"/>
  </r>
  <r>
    <n v="3390"/>
    <s v="Fools Rush In: A Cabaret Benefiting BC/EFA Kickstarter"/>
    <s v="I'm creating a cabaret in which all donations go directly to Broadway Cares/Equity Fights AIDS."/>
    <n v="100"/>
    <n v="129"/>
    <x v="3"/>
    <x v="1"/>
    <x v="0"/>
    <x v="0"/>
    <x v="1"/>
    <b v="0"/>
    <x v="1"/>
    <s v="USD"/>
    <b v="1"/>
    <n v="1411679804"/>
    <n v="1409087804"/>
    <b v="0"/>
    <n v="3"/>
    <b v="1"/>
    <n v="129"/>
    <n v="43"/>
    <x v="6"/>
    <s v="musical"/>
    <x v="3390"/>
    <d v="2014-09-25T21:16:44"/>
    <s v="theater/musical"/>
  </r>
  <r>
    <n v="3391"/>
    <s v="Les Miserables - Backing fund"/>
    <s v="We as a Performing Arts College are to perform 'Les Miserables'. We need backing in order to afford the set, costume and other aspects."/>
    <n v="500"/>
    <n v="500"/>
    <x v="3"/>
    <x v="1"/>
    <x v="0"/>
    <x v="0"/>
    <x v="1"/>
    <b v="0"/>
    <x v="3"/>
    <s v="GBP"/>
    <b v="0"/>
    <n v="1431982727"/>
    <n v="1428094727"/>
    <b v="0"/>
    <n v="6"/>
    <b v="1"/>
    <n v="100"/>
    <n v="83.333333333333329"/>
    <x v="6"/>
    <s v="musical"/>
    <x v="3391"/>
    <d v="2015-05-18T20:58:47"/>
    <s v="theater/musical"/>
  </r>
  <r>
    <n v="3392"/>
    <s v="Kaylee's Senior Project"/>
    <s v="Spreading the love of theatre, one step at a time. I would like to produce a reading of one of my favorite musicals"/>
    <n v="300"/>
    <n v="300"/>
    <x v="3"/>
    <x v="1"/>
    <x v="0"/>
    <x v="0"/>
    <x v="1"/>
    <b v="0"/>
    <x v="1"/>
    <s v="USD"/>
    <b v="1"/>
    <n v="1422068400"/>
    <n v="1420774779"/>
    <b v="0"/>
    <n v="10"/>
    <b v="1"/>
    <n v="100"/>
    <n v="30"/>
    <x v="6"/>
    <s v="musical"/>
    <x v="3392"/>
    <d v="2015-01-24T03:00:00"/>
    <s v="theater/musical"/>
  </r>
  <r>
    <n v="3393"/>
    <s v="There's No Place Like Home!"/>
    <s v="Theatre is home and there's no place like home!  So, click your heels three times, and come home to the magic we create for you!"/>
    <n v="25000"/>
    <n v="25800"/>
    <x v="3"/>
    <x v="1"/>
    <x v="0"/>
    <x v="0"/>
    <x v="1"/>
    <b v="0"/>
    <x v="1"/>
    <s v="USD"/>
    <b v="1"/>
    <n v="1431143940"/>
    <n v="1428585710"/>
    <b v="0"/>
    <n v="147"/>
    <b v="1"/>
    <n v="103"/>
    <n v="175.51020408163265"/>
    <x v="6"/>
    <s v="musical"/>
    <x v="3393"/>
    <d v="2015-05-09T03:59:00"/>
    <s v="theater/musical"/>
  </r>
  <r>
    <n v="3394"/>
    <s v="Bring &quot;Snow White and the Seven Bottoms&quot; to NYC!"/>
    <s v="Help the Gold Dust Orphans bring their new musical 'SNOW WHITE AND THE SEVEN BOTTOMS' to New York City this fall!"/>
    <n v="45000"/>
    <n v="46100.69"/>
    <x v="3"/>
    <x v="1"/>
    <x v="0"/>
    <x v="0"/>
    <x v="1"/>
    <b v="0"/>
    <x v="1"/>
    <s v="USD"/>
    <b v="1"/>
    <n v="1410444068"/>
    <n v="1407852068"/>
    <b v="0"/>
    <n v="199"/>
    <b v="1"/>
    <n v="102"/>
    <n v="231.66175879396985"/>
    <x v="6"/>
    <s v="musical"/>
    <x v="3394"/>
    <d v="2014-09-11T14:01:08"/>
    <s v="theater/musical"/>
  </r>
  <r>
    <n v="3395"/>
    <s v="Mirror Image - An Original Musical"/>
    <s v="A musical, by Louis Lagalante and Patty Hamilton, that explores loss and the different ways we can choose to move on from it."/>
    <n v="3000"/>
    <n v="3750"/>
    <x v="3"/>
    <x v="1"/>
    <x v="0"/>
    <x v="0"/>
    <x v="1"/>
    <b v="0"/>
    <x v="1"/>
    <s v="USD"/>
    <b v="1"/>
    <n v="1424715779"/>
    <n v="1423506179"/>
    <b v="0"/>
    <n v="50"/>
    <b v="1"/>
    <n v="125"/>
    <n v="75"/>
    <x v="6"/>
    <s v="musical"/>
    <x v="3395"/>
    <d v="2015-02-23T18:22:59"/>
    <s v="theater/musical"/>
  </r>
  <r>
    <n v="3396"/>
    <s v="The Addams Family Comes To Tuscaloosa"/>
    <s v="They're Creepy, They're Kooky, And They're coming to Tuscaloosa this October! Help Us Bring the World of The Addams Family To Life!"/>
    <n v="1800"/>
    <n v="2355"/>
    <x v="3"/>
    <x v="1"/>
    <x v="0"/>
    <x v="0"/>
    <x v="1"/>
    <b v="0"/>
    <x v="1"/>
    <s v="USD"/>
    <b v="1"/>
    <n v="1405400400"/>
    <n v="1402934629"/>
    <b v="0"/>
    <n v="21"/>
    <b v="1"/>
    <n v="131"/>
    <n v="112.14285714285714"/>
    <x v="6"/>
    <s v="musical"/>
    <x v="3396"/>
    <d v="2014-07-15T05:00:00"/>
    <s v="theater/musical"/>
  </r>
  <r>
    <n v="3397"/>
    <s v="Music Theatre of Idaho Presents &quot;A Year with Frog and Toad"/>
    <s v="This is a touring production for schools in the Treasure Valley!"/>
    <n v="1000"/>
    <n v="1000"/>
    <x v="3"/>
    <x v="1"/>
    <x v="0"/>
    <x v="0"/>
    <x v="1"/>
    <b v="0"/>
    <x v="1"/>
    <s v="USD"/>
    <b v="1"/>
    <n v="1457135846"/>
    <n v="1454543846"/>
    <b v="0"/>
    <n v="24"/>
    <b v="1"/>
    <n v="100"/>
    <n v="41.666666666666664"/>
    <x v="6"/>
    <s v="musical"/>
    <x v="3397"/>
    <d v="2016-03-04T23:57:26"/>
    <s v="theater/musical"/>
  </r>
  <r>
    <n v="3398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x v="0"/>
    <x v="0"/>
    <x v="1"/>
    <b v="0"/>
    <x v="1"/>
    <s v="USD"/>
    <b v="1"/>
    <n v="1401024758"/>
    <n v="1398432758"/>
    <b v="0"/>
    <n v="32"/>
    <b v="1"/>
    <n v="102"/>
    <n v="255.17343750000001"/>
    <x v="6"/>
    <s v="musical"/>
    <x v="3398"/>
    <d v="2014-05-25T13:32:38"/>
    <s v="theater/musical"/>
  </r>
  <r>
    <n v="3399"/>
    <s v="Forbear! Theatre"/>
    <s v="Forbear! is a new theatre company aiming to produce exciting and innovative theatre using performers from a variety of disciplines."/>
    <n v="10000"/>
    <n v="10092"/>
    <x v="3"/>
    <x v="1"/>
    <x v="0"/>
    <x v="0"/>
    <x v="1"/>
    <b v="0"/>
    <x v="3"/>
    <s v="GBP"/>
    <b v="0"/>
    <n v="1431007264"/>
    <n v="1428415264"/>
    <b v="0"/>
    <n v="62"/>
    <b v="1"/>
    <n v="101"/>
    <n v="162.7741935483871"/>
    <x v="6"/>
    <s v="musical"/>
    <x v="3399"/>
    <d v="2015-05-07T14:01:04"/>
    <s v="theater/musical"/>
  </r>
  <r>
    <n v="3400"/>
    <s v="And More Shenanigans Theatre Company"/>
    <s v="And More Shenanigans Theatre is a brand new Edmonton based theatre company dedicated to creating and developing quirky original works"/>
    <n v="750"/>
    <n v="795"/>
    <x v="3"/>
    <x v="1"/>
    <x v="0"/>
    <x v="0"/>
    <x v="1"/>
    <b v="0"/>
    <x v="2"/>
    <s v="CAD"/>
    <b v="1"/>
    <n v="1410761280"/>
    <n v="1408604363"/>
    <b v="0"/>
    <n v="9"/>
    <b v="1"/>
    <n v="106"/>
    <n v="88.333333333333329"/>
    <x v="6"/>
    <s v="musical"/>
    <x v="3400"/>
    <d v="2014-09-15T06:08:00"/>
    <s v="theater/musical"/>
  </r>
  <r>
    <n v="3401"/>
    <s v="Magpie- A Melbourne Written Dramatic Musical"/>
    <s v="When a rich girl fakes destitution so she can audition for a homeless talent show, she bridges our wealth gap with a tragic love."/>
    <n v="3100"/>
    <n v="3258"/>
    <x v="3"/>
    <x v="1"/>
    <x v="0"/>
    <x v="0"/>
    <x v="1"/>
    <b v="0"/>
    <x v="5"/>
    <s v="AUD"/>
    <b v="1"/>
    <n v="1424516400"/>
    <n v="1421812637"/>
    <b v="0"/>
    <n v="38"/>
    <b v="1"/>
    <n v="105"/>
    <n v="85.736842105263165"/>
    <x v="6"/>
    <s v="musical"/>
    <x v="3401"/>
    <d v="2015-02-21T11:00:00"/>
    <s v="theater/musical"/>
  </r>
  <r>
    <n v="3402"/>
    <s v="Three Postcards: Pre-Production Costs"/>
    <s v="An intimate musical about friendship and time, growing up, and coming of age. Music and words that will stay with you for years to come"/>
    <n v="2500"/>
    <n v="2569"/>
    <x v="3"/>
    <x v="1"/>
    <x v="0"/>
    <x v="0"/>
    <x v="1"/>
    <b v="0"/>
    <x v="1"/>
    <s v="USD"/>
    <b v="1"/>
    <n v="1465081053"/>
    <n v="1462489053"/>
    <b v="0"/>
    <n v="54"/>
    <b v="1"/>
    <n v="103"/>
    <n v="47.574074074074076"/>
    <x v="6"/>
    <s v="musical"/>
    <x v="3402"/>
    <d v="2016-06-04T22:57:33"/>
    <s v="theater/musical"/>
  </r>
  <r>
    <n v="3403"/>
    <s v="Songs for a New World"/>
    <s v="Powerful community theatre production of Jason Robert Brown's &quot;Songs for a New World&quot; in London, Ontario."/>
    <n v="2500"/>
    <n v="2700"/>
    <x v="3"/>
    <x v="1"/>
    <x v="0"/>
    <x v="0"/>
    <x v="1"/>
    <b v="0"/>
    <x v="2"/>
    <s v="CAD"/>
    <b v="1"/>
    <n v="1402845364"/>
    <n v="1400253364"/>
    <b v="0"/>
    <n v="37"/>
    <b v="1"/>
    <n v="108"/>
    <n v="72.972972972972968"/>
    <x v="6"/>
    <s v="musical"/>
    <x v="3403"/>
    <d v="2014-06-15T15:16:04"/>
    <s v="theater/musical"/>
  </r>
  <r>
    <n v="3404"/>
    <s v="Fresco presents SNOW WHITE - GARAGE OPERA!"/>
    <s v="Fresco brings a full scale operatic production to your neighborhood - SNOW WHITE, set to the world's greatest music!"/>
    <n v="3500"/>
    <n v="3531"/>
    <x v="3"/>
    <x v="1"/>
    <x v="0"/>
    <x v="0"/>
    <x v="1"/>
    <b v="0"/>
    <x v="1"/>
    <s v="USD"/>
    <b v="1"/>
    <n v="1472490000"/>
    <n v="1467468008"/>
    <b v="0"/>
    <n v="39"/>
    <b v="1"/>
    <n v="101"/>
    <n v="90.538461538461533"/>
    <x v="6"/>
    <s v="musical"/>
    <x v="3404"/>
    <d v="2016-08-29T17:00:00"/>
    <s v="theater/musical"/>
  </r>
  <r>
    <n v="3405"/>
    <s v="Put Music in our Musical: Rosetown Playhouse"/>
    <s v="We need your help to complete our musical! Help us add two more original songs to our winter show, Babes in Toyland."/>
    <n v="1000"/>
    <n v="1280"/>
    <x v="3"/>
    <x v="1"/>
    <x v="0"/>
    <x v="0"/>
    <x v="1"/>
    <b v="0"/>
    <x v="1"/>
    <s v="USD"/>
    <b v="1"/>
    <n v="1413176340"/>
    <n v="1412091423"/>
    <b v="0"/>
    <n v="34"/>
    <b v="1"/>
    <n v="128"/>
    <n v="37.647058823529413"/>
    <x v="6"/>
    <s v="musical"/>
    <x v="3405"/>
    <d v="2014-10-13T04:59:00"/>
    <s v="theater/musical"/>
  </r>
  <r>
    <n v="3406"/>
    <s v="UCAS"/>
    <s v="UCAS is a new British musical premiering at the Edinburgh Fringe Festival 2014."/>
    <n v="1500"/>
    <n v="2000"/>
    <x v="3"/>
    <x v="1"/>
    <x v="0"/>
    <x v="0"/>
    <x v="1"/>
    <b v="0"/>
    <x v="3"/>
    <s v="GBP"/>
    <b v="0"/>
    <n v="1405249113"/>
    <n v="1402657113"/>
    <b v="0"/>
    <n v="55"/>
    <b v="1"/>
    <n v="133"/>
    <n v="36.363636363636367"/>
    <x v="6"/>
    <s v="musical"/>
    <x v="3406"/>
    <d v="2014-07-13T10:58:33"/>
    <s v="theater/musical"/>
  </r>
  <r>
    <n v="3407"/>
    <s v="Keep It Spinning."/>
    <s v="Keep It Spinning! Is an after-school, six week workshop, during which students create an musical based on on an overarching theme."/>
    <n v="4000"/>
    <n v="4055"/>
    <x v="3"/>
    <x v="1"/>
    <x v="0"/>
    <x v="0"/>
    <x v="1"/>
    <b v="0"/>
    <x v="1"/>
    <s v="USD"/>
    <b v="1"/>
    <n v="1422636814"/>
    <n v="1420044814"/>
    <b v="0"/>
    <n v="32"/>
    <b v="1"/>
    <n v="101"/>
    <n v="126.71875"/>
    <x v="6"/>
    <s v="musical"/>
    <x v="3407"/>
    <d v="2015-01-30T16:53:34"/>
    <s v="theater/musical"/>
  </r>
  <r>
    <n v="3408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x v="0"/>
    <x v="0"/>
    <x v="1"/>
    <b v="0"/>
    <x v="1"/>
    <s v="USD"/>
    <b v="1"/>
    <n v="1409187600"/>
    <n v="1406316312"/>
    <b v="0"/>
    <n v="25"/>
    <b v="1"/>
    <n v="103"/>
    <n v="329.2"/>
    <x v="6"/>
    <s v="musical"/>
    <x v="3408"/>
    <d v="2014-08-28T01:00:00"/>
    <s v="theater/musical"/>
  </r>
  <r>
    <n v="3409"/>
    <s v="ITAVA Players &quot;Little Shop of Horrors&quot;"/>
    <s v="We are asking for people to donate to our theater club, the ITAVA Players, a public high school club from Brooklyn, NY."/>
    <n v="2500"/>
    <n v="2681"/>
    <x v="3"/>
    <x v="1"/>
    <x v="0"/>
    <x v="0"/>
    <x v="1"/>
    <b v="0"/>
    <x v="1"/>
    <s v="USD"/>
    <b v="1"/>
    <n v="1421606018"/>
    <n v="1418150018"/>
    <b v="0"/>
    <n v="33"/>
    <b v="1"/>
    <n v="107"/>
    <n v="81.242424242424249"/>
    <x v="6"/>
    <s v="musical"/>
    <x v="3409"/>
    <d v="2015-01-18T18:33:38"/>
    <s v="theater/musical"/>
  </r>
  <r>
    <n v="3410"/>
    <s v="Shakespeare in the Park! A Comedy of Errors"/>
    <s v="Teens in Take Note Troupe put on Shakespeare in the Park annually. Keep relevant, family-friendly Shakespeare in the community!"/>
    <n v="5000"/>
    <n v="5481"/>
    <x v="3"/>
    <x v="1"/>
    <x v="0"/>
    <x v="0"/>
    <x v="1"/>
    <b v="0"/>
    <x v="1"/>
    <s v="USD"/>
    <b v="1"/>
    <n v="1427342400"/>
    <n v="1424927159"/>
    <b v="0"/>
    <n v="108"/>
    <b v="1"/>
    <n v="110"/>
    <n v="50.75"/>
    <x v="6"/>
    <s v="plays"/>
    <x v="3410"/>
    <d v="2015-03-26T04:00:00"/>
    <s v="theater/plays"/>
  </r>
  <r>
    <n v="3411"/>
    <s v="Grassroots Shakespeare Company â€¢ Arizona"/>
    <s v="A pop-up outdoor theatre company bringing accessible Shakespeare to parks and other locations in the greater Phoenix area!"/>
    <n v="1000"/>
    <n v="1218"/>
    <x v="3"/>
    <x v="1"/>
    <x v="0"/>
    <x v="0"/>
    <x v="1"/>
    <b v="0"/>
    <x v="1"/>
    <s v="USD"/>
    <b v="1"/>
    <n v="1425193140"/>
    <n v="1422769906"/>
    <b v="0"/>
    <n v="20"/>
    <b v="1"/>
    <n v="122"/>
    <n v="60.9"/>
    <x v="6"/>
    <s v="plays"/>
    <x v="3411"/>
    <d v="2015-03-01T06:59:00"/>
    <s v="theater/plays"/>
  </r>
  <r>
    <n v="3412"/>
    <s v="One Funny Mother: I'm Not Crazy!!"/>
    <s v="A hilarious comedy show about motherhood...through stories, videos and stand-up you'll realize YOUâ€™RE NOT CRAZY, motherhood is!"/>
    <n v="10000"/>
    <n v="10685"/>
    <x v="3"/>
    <x v="1"/>
    <x v="0"/>
    <x v="0"/>
    <x v="1"/>
    <b v="0"/>
    <x v="1"/>
    <s v="USD"/>
    <b v="1"/>
    <n v="1435835824"/>
    <n v="1433243824"/>
    <b v="0"/>
    <n v="98"/>
    <b v="1"/>
    <n v="107"/>
    <n v="109.03061224489795"/>
    <x v="6"/>
    <s v="plays"/>
    <x v="3412"/>
    <d v="2015-07-02T11:17:04"/>
    <s v="theater/plays"/>
  </r>
  <r>
    <n v="3413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x v="0"/>
    <x v="0"/>
    <x v="1"/>
    <b v="0"/>
    <x v="1"/>
    <s v="USD"/>
    <b v="1"/>
    <n v="1407360720"/>
    <n v="1404769819"/>
    <b v="0"/>
    <n v="196"/>
    <b v="1"/>
    <n v="101"/>
    <n v="25.692295918367346"/>
    <x v="6"/>
    <s v="plays"/>
    <x v="3413"/>
    <d v="2014-08-06T21:32:00"/>
    <s v="theater/plays"/>
  </r>
  <r>
    <n v="3414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x v="0"/>
    <x v="0"/>
    <x v="1"/>
    <b v="0"/>
    <x v="1"/>
    <s v="USD"/>
    <b v="1"/>
    <n v="1436290233"/>
    <n v="1433698233"/>
    <b v="0"/>
    <n v="39"/>
    <b v="1"/>
    <n v="109"/>
    <n v="41.92307692307692"/>
    <x v="6"/>
    <s v="plays"/>
    <x v="3414"/>
    <d v="2015-07-07T17:30:33"/>
    <s v="theater/plays"/>
  </r>
  <r>
    <n v="3415"/>
    <s v="Fat Pig, The Play!"/>
    <s v="Bringing one of Neil LaBute's incredibly witty and viciously honest plays, about body image and the effect it has on us, to life!"/>
    <n v="10000"/>
    <n v="11363"/>
    <x v="3"/>
    <x v="1"/>
    <x v="0"/>
    <x v="0"/>
    <x v="1"/>
    <b v="0"/>
    <x v="1"/>
    <s v="USD"/>
    <b v="1"/>
    <n v="1442425412"/>
    <n v="1439833412"/>
    <b v="0"/>
    <n v="128"/>
    <b v="1"/>
    <n v="114"/>
    <n v="88.7734375"/>
    <x v="6"/>
    <s v="plays"/>
    <x v="3415"/>
    <d v="2015-09-16T17:43:32"/>
    <s v="theater/plays"/>
  </r>
  <r>
    <n v="3416"/>
    <s v="Scissortail: A play about the Oklahoma City Bombing"/>
    <s v="Scissortail is a story of loss, grief, and recovery based on the events of the 1995 Oklahoma City Bombing."/>
    <n v="5000"/>
    <n v="5696"/>
    <x v="3"/>
    <x v="1"/>
    <x v="0"/>
    <x v="0"/>
    <x v="1"/>
    <b v="0"/>
    <x v="1"/>
    <s v="USD"/>
    <b v="1"/>
    <n v="1425872692"/>
    <n v="1423284292"/>
    <b v="0"/>
    <n v="71"/>
    <b v="1"/>
    <n v="114"/>
    <n v="80.225352112676063"/>
    <x v="6"/>
    <s v="plays"/>
    <x v="3416"/>
    <d v="2015-03-09T03:44:52"/>
    <s v="theater/plays"/>
  </r>
  <r>
    <n v="3417"/>
    <s v="The Curse of the Babywoman @ FringeNYC"/>
    <s v="The Curse of the Babywoman is real â€” and it is coming to FringeNYC this August."/>
    <n v="3500"/>
    <n v="3710"/>
    <x v="3"/>
    <x v="1"/>
    <x v="0"/>
    <x v="0"/>
    <x v="1"/>
    <b v="0"/>
    <x v="1"/>
    <s v="USD"/>
    <b v="1"/>
    <n v="1471406340"/>
    <n v="1470227660"/>
    <b v="0"/>
    <n v="47"/>
    <b v="1"/>
    <n v="106"/>
    <n v="78.936170212765958"/>
    <x v="6"/>
    <s v="plays"/>
    <x v="3417"/>
    <d v="2016-08-17T03:59:00"/>
    <s v="theater/plays"/>
  </r>
  <r>
    <n v="3418"/>
    <s v="Dog Sees God - Calgary Production"/>
    <s v="A poignant &amp; hilarious tale of Charlie Brown &amp; friends navigating high school. A fresh take on the off Broadway hit by YYC artists."/>
    <n v="1000"/>
    <n v="1625"/>
    <x v="3"/>
    <x v="1"/>
    <x v="0"/>
    <x v="0"/>
    <x v="1"/>
    <b v="0"/>
    <x v="2"/>
    <s v="CAD"/>
    <b v="1"/>
    <n v="1430693460"/>
    <n v="1428087153"/>
    <b v="0"/>
    <n v="17"/>
    <b v="1"/>
    <n v="163"/>
    <n v="95.588235294117652"/>
    <x v="6"/>
    <s v="plays"/>
    <x v="3418"/>
    <d v="2015-05-03T22:51:00"/>
    <s v="theater/plays"/>
  </r>
  <r>
    <n v="3419"/>
    <s v="Leah in Vegas at The New York International Fringe Festival"/>
    <s v="Kara Ayn Napolitano's latest play about a young mother's attempt to reclaim her life after making a serious mistake."/>
    <n v="6000"/>
    <n v="6360"/>
    <x v="3"/>
    <x v="1"/>
    <x v="0"/>
    <x v="0"/>
    <x v="1"/>
    <b v="0"/>
    <x v="1"/>
    <s v="USD"/>
    <b v="1"/>
    <n v="1405699451"/>
    <n v="1403107451"/>
    <b v="0"/>
    <n v="91"/>
    <b v="1"/>
    <n v="106"/>
    <n v="69.890109890109883"/>
    <x v="6"/>
    <s v="plays"/>
    <x v="3419"/>
    <d v="2014-07-18T16:04:11"/>
    <s v="theater/plays"/>
  </r>
  <r>
    <n v="3420"/>
    <s v="World Premiere of &quot;The Piano&quot;"/>
    <s v="An Asian-Jewish-American family collides with music, food, and identity crises in this world premiere New York theater production."/>
    <n v="3200"/>
    <n v="3205"/>
    <x v="3"/>
    <x v="1"/>
    <x v="0"/>
    <x v="0"/>
    <x v="1"/>
    <b v="0"/>
    <x v="1"/>
    <s v="USD"/>
    <b v="1"/>
    <n v="1409500078"/>
    <n v="1406908078"/>
    <b v="0"/>
    <n v="43"/>
    <b v="1"/>
    <n v="100"/>
    <n v="74.534883720930239"/>
    <x v="6"/>
    <s v="plays"/>
    <x v="3420"/>
    <d v="2014-08-31T15:47:58"/>
    <s v="theater/plays"/>
  </r>
  <r>
    <n v="3421"/>
    <s v="A Bad Plan"/>
    <s v="A group of artists. A mythical art piece. A harrowing quest. And some margaritas."/>
    <n v="2000"/>
    <n v="2107"/>
    <x v="3"/>
    <x v="1"/>
    <x v="0"/>
    <x v="0"/>
    <x v="1"/>
    <b v="0"/>
    <x v="1"/>
    <s v="USD"/>
    <b v="1"/>
    <n v="1480899600"/>
    <n v="1479609520"/>
    <b v="0"/>
    <n v="17"/>
    <b v="1"/>
    <n v="105"/>
    <n v="123.94117647058823"/>
    <x v="6"/>
    <s v="plays"/>
    <x v="3421"/>
    <d v="2016-12-05T01:00:00"/>
    <s v="theater/plays"/>
  </r>
  <r>
    <n v="3422"/>
    <s v="CST's As You Like It goes to Canada!"/>
    <s v="We're going to represent the entire USA at the World Festival of Children's Theater in Stratford, ON in June, 2016. Help us get there!"/>
    <n v="5000"/>
    <n v="8740"/>
    <x v="3"/>
    <x v="1"/>
    <x v="0"/>
    <x v="0"/>
    <x v="1"/>
    <b v="0"/>
    <x v="1"/>
    <s v="USD"/>
    <b v="1"/>
    <n v="1451620800"/>
    <n v="1449171508"/>
    <b v="0"/>
    <n v="33"/>
    <b v="1"/>
    <n v="175"/>
    <n v="264.84848484848487"/>
    <x v="6"/>
    <s v="plays"/>
    <x v="3422"/>
    <d v="2016-01-01T04:00:00"/>
    <s v="theater/plays"/>
  </r>
  <r>
    <n v="3423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x v="0"/>
    <x v="0"/>
    <x v="1"/>
    <b v="0"/>
    <x v="1"/>
    <s v="USD"/>
    <b v="1"/>
    <n v="1411695300"/>
    <n v="1409275671"/>
    <b v="0"/>
    <n v="87"/>
    <b v="1"/>
    <n v="102"/>
    <n v="58.620689655172413"/>
    <x v="6"/>
    <s v="plays"/>
    <x v="3423"/>
    <d v="2014-09-26T01:35:00"/>
    <s v="theater/plays"/>
  </r>
  <r>
    <n v="3424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x v="0"/>
    <x v="0"/>
    <x v="1"/>
    <b v="0"/>
    <x v="1"/>
    <s v="USD"/>
    <b v="1"/>
    <n v="1417057200"/>
    <n v="1414599886"/>
    <b v="0"/>
    <n v="113"/>
    <b v="1"/>
    <n v="100"/>
    <n v="70.884955752212392"/>
    <x v="6"/>
    <s v="plays"/>
    <x v="3424"/>
    <d v="2014-11-27T03:00:00"/>
    <s v="theater/plays"/>
  </r>
  <r>
    <n v="3425"/>
    <s v="Pizza Delique"/>
    <s v="A play that addresses an important social issue, brought to light by members of the UoM Drama Society."/>
    <n v="70"/>
    <n v="120"/>
    <x v="3"/>
    <x v="1"/>
    <x v="0"/>
    <x v="0"/>
    <x v="1"/>
    <b v="0"/>
    <x v="3"/>
    <s v="GBP"/>
    <b v="0"/>
    <n v="1457870400"/>
    <n v="1456421530"/>
    <b v="0"/>
    <n v="14"/>
    <b v="1"/>
    <n v="171"/>
    <n v="8.5714285714285712"/>
    <x v="6"/>
    <s v="plays"/>
    <x v="3425"/>
    <d v="2016-03-13T12:00:00"/>
    <s v="theater/plays"/>
  </r>
  <r>
    <n v="3426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x v="0"/>
    <x v="0"/>
    <x v="1"/>
    <b v="0"/>
    <x v="1"/>
    <s v="USD"/>
    <b v="1"/>
    <n v="1427076840"/>
    <n v="1421960934"/>
    <b v="0"/>
    <n v="30"/>
    <b v="1"/>
    <n v="114"/>
    <n v="113.56666666666666"/>
    <x v="6"/>
    <s v="plays"/>
    <x v="3426"/>
    <d v="2015-03-23T02:14:00"/>
    <s v="theater/plays"/>
  </r>
  <r>
    <n v="3427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x v="0"/>
    <x v="0"/>
    <x v="1"/>
    <b v="0"/>
    <x v="1"/>
    <s v="USD"/>
    <b v="1"/>
    <n v="1413784740"/>
    <n v="1412954547"/>
    <b v="0"/>
    <n v="16"/>
    <b v="1"/>
    <n v="129"/>
    <n v="60.6875"/>
    <x v="6"/>
    <s v="plays"/>
    <x v="3427"/>
    <d v="2014-10-20T05:59:00"/>
    <s v="theater/plays"/>
  </r>
  <r>
    <n v="3428"/>
    <s v="'ART'"/>
    <s v="Dear Stone returns with Yasmina Reza's 'ART', a compelling, clever exploration of friendship under duress. Thanks for watching!"/>
    <n v="5000"/>
    <n v="5070"/>
    <x v="3"/>
    <x v="1"/>
    <x v="0"/>
    <x v="0"/>
    <x v="1"/>
    <b v="0"/>
    <x v="1"/>
    <s v="USD"/>
    <b v="1"/>
    <n v="1420524000"/>
    <n v="1419104823"/>
    <b v="0"/>
    <n v="46"/>
    <b v="1"/>
    <n v="101"/>
    <n v="110.21739130434783"/>
    <x v="6"/>
    <s v="plays"/>
    <x v="3428"/>
    <d v="2015-01-06T06:00:00"/>
    <s v="theater/plays"/>
  </r>
  <r>
    <n v="3429"/>
    <s v="INDEPENDENCE NYC"/>
    <s v="1 director, 4 actors, and a whole lotta determination. Help us bring this brilliant story to the heart of NYC!"/>
    <n v="3000"/>
    <n v="3275"/>
    <x v="3"/>
    <x v="1"/>
    <x v="0"/>
    <x v="0"/>
    <x v="1"/>
    <b v="0"/>
    <x v="1"/>
    <s v="USD"/>
    <b v="1"/>
    <n v="1440381600"/>
    <n v="1438639130"/>
    <b v="0"/>
    <n v="24"/>
    <b v="1"/>
    <n v="109"/>
    <n v="136.45833333333334"/>
    <x v="6"/>
    <s v="plays"/>
    <x v="3429"/>
    <d v="2015-08-24T02:00:00"/>
    <s v="theater/plays"/>
  </r>
  <r>
    <n v="3430"/>
    <s v="Creation of the Dublin Circus Centre"/>
    <s v="We are fundraising to create a Dublin based circus training centre for public and professionals to learn, upskill, perform and teach."/>
    <n v="4000"/>
    <n v="5157"/>
    <x v="3"/>
    <x v="1"/>
    <x v="0"/>
    <x v="0"/>
    <x v="1"/>
    <b v="0"/>
    <x v="15"/>
    <s v="EUR"/>
    <b v="0"/>
    <n v="1443014756"/>
    <n v="1439126756"/>
    <b v="1"/>
    <n v="97"/>
    <b v="1"/>
    <n v="129"/>
    <n v="53.164948453608247"/>
    <x v="6"/>
    <s v="spaces"/>
    <x v="3430"/>
    <d v="2015-09-23T13:25:56"/>
    <s v="theater/spaces"/>
  </r>
  <r>
    <n v="3431"/>
    <s v="Railway Playhouse: Setting up a community arts space"/>
    <s v="Renovating this historical landmark, into an arts venue and theatre space for the community."/>
    <n v="5000"/>
    <n v="5103"/>
    <x v="3"/>
    <x v="1"/>
    <x v="0"/>
    <x v="0"/>
    <x v="1"/>
    <b v="0"/>
    <x v="3"/>
    <s v="GBP"/>
    <b v="0"/>
    <n v="1455208143"/>
    <n v="1452616143"/>
    <b v="1"/>
    <n v="59"/>
    <b v="1"/>
    <n v="102"/>
    <n v="86.491525423728817"/>
    <x v="6"/>
    <s v="spaces"/>
    <x v="3431"/>
    <d v="2016-02-11T16:29:03"/>
    <s v="theater/spaces"/>
  </r>
  <r>
    <n v="3432"/>
    <s v="Build the House of Dad's!"/>
    <s v="Dad's Garage Theatre Company needs your help buying our new, forever home by hitting our $150,000 STRETCH GOAL!"/>
    <n v="116000"/>
    <n v="169985.91"/>
    <x v="3"/>
    <x v="1"/>
    <x v="0"/>
    <x v="0"/>
    <x v="1"/>
    <b v="0"/>
    <x v="1"/>
    <s v="USD"/>
    <b v="1"/>
    <n v="1415722236"/>
    <n v="1410534636"/>
    <b v="1"/>
    <n v="1095"/>
    <b v="1"/>
    <n v="147"/>
    <n v="155.23827397260274"/>
    <x v="6"/>
    <s v="spaces"/>
    <x v="3432"/>
    <d v="2014-11-11T16:10:36"/>
    <s v="theater/spaces"/>
  </r>
  <r>
    <n v="3433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x v="0"/>
    <x v="0"/>
    <x v="1"/>
    <b v="0"/>
    <x v="1"/>
    <s v="USD"/>
    <b v="1"/>
    <n v="1472020881"/>
    <n v="1469428881"/>
    <b v="1"/>
    <n v="218"/>
    <b v="1"/>
    <n v="100"/>
    <n v="115.08256880733946"/>
    <x v="6"/>
    <s v="spaces"/>
    <x v="3433"/>
    <d v="2016-08-24T06:41:21"/>
    <s v="theater/spaces"/>
  </r>
  <r>
    <n v="3434"/>
    <s v="React Aerial Studio"/>
    <s v="From the moment we flew in to the world of The Circus, we have dreamed of opening our own studio. Help us get our dream off the ground!"/>
    <n v="10000"/>
    <n v="12165"/>
    <x v="3"/>
    <x v="1"/>
    <x v="0"/>
    <x v="0"/>
    <x v="1"/>
    <b v="0"/>
    <x v="9"/>
    <s v="NZD"/>
    <b v="1"/>
    <n v="1477886400"/>
    <n v="1476228128"/>
    <b v="0"/>
    <n v="111"/>
    <b v="1"/>
    <n v="122"/>
    <n v="109.5945945945946"/>
    <x v="6"/>
    <s v="spaces"/>
    <x v="3434"/>
    <d v="2016-10-31T04:00:00"/>
    <s v="theater/spaces"/>
  </r>
  <r>
    <n v="3435"/>
    <s v="Higher Education"/>
    <s v="Support the circus arts and help our aerial students work with more height. With your support, we will install beams at 19ft!"/>
    <n v="2400"/>
    <n v="2532"/>
    <x v="3"/>
    <x v="1"/>
    <x v="0"/>
    <x v="0"/>
    <x v="1"/>
    <b v="0"/>
    <x v="3"/>
    <s v="GBP"/>
    <b v="0"/>
    <n v="1462100406"/>
    <n v="1456920006"/>
    <b v="0"/>
    <n v="56"/>
    <b v="1"/>
    <n v="106"/>
    <n v="45.214285714285715"/>
    <x v="6"/>
    <s v="spaces"/>
    <x v="3435"/>
    <d v="2016-05-01T11:00:06"/>
    <s v="theater/spaces"/>
  </r>
  <r>
    <n v="3436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x v="0"/>
    <x v="0"/>
    <x v="1"/>
    <b v="0"/>
    <x v="1"/>
    <s v="USD"/>
    <b v="1"/>
    <n v="1476316800"/>
    <n v="1473837751"/>
    <b v="0"/>
    <n v="265"/>
    <b v="1"/>
    <n v="110"/>
    <n v="104.15169811320754"/>
    <x v="6"/>
    <s v="spaces"/>
    <x v="3436"/>
    <d v="2016-10-13T00:00:00"/>
    <s v="theater/spaces"/>
  </r>
  <r>
    <n v="3437"/>
    <s v="Curtain up at the Shoebox Theatre!"/>
    <s v="Since October 2015 the Shoebox Theatre has become a hub of creativity - The next step in our journey is to hang stage curtains!"/>
    <n v="1000"/>
    <n v="1000"/>
    <x v="3"/>
    <x v="1"/>
    <x v="0"/>
    <x v="0"/>
    <x v="1"/>
    <b v="0"/>
    <x v="3"/>
    <s v="GBP"/>
    <b v="0"/>
    <n v="1466412081"/>
    <n v="1463820081"/>
    <b v="0"/>
    <n v="28"/>
    <b v="1"/>
    <n v="100"/>
    <n v="35.714285714285715"/>
    <x v="6"/>
    <s v="spaces"/>
    <x v="3437"/>
    <d v="2016-06-20T08:41:21"/>
    <s v="theater/spaces"/>
  </r>
  <r>
    <n v="3438"/>
    <s v="Let's Light Up The Gem!"/>
    <s v="Bring the movies back to Bethel, Maine."/>
    <n v="20000"/>
    <n v="35307"/>
    <x v="3"/>
    <x v="1"/>
    <x v="0"/>
    <x v="0"/>
    <x v="1"/>
    <b v="0"/>
    <x v="1"/>
    <s v="USD"/>
    <b v="1"/>
    <n v="1450673940"/>
    <n v="1448756962"/>
    <b v="0"/>
    <n v="364"/>
    <b v="1"/>
    <n v="177"/>
    <n v="96.997252747252745"/>
    <x v="6"/>
    <s v="spaces"/>
    <x v="3438"/>
    <d v="2015-12-21T04:59:00"/>
    <s v="theater/spaces"/>
  </r>
  <r>
    <n v="3439"/>
    <s v="The Gloria Theatre Project"/>
    <s v="We are a non-profit revitalizing the Gloria Theatre - our gift to the community - and we need your help #arts #community #theater"/>
    <n v="10000"/>
    <n v="10000"/>
    <x v="3"/>
    <x v="1"/>
    <x v="0"/>
    <x v="0"/>
    <x v="1"/>
    <b v="0"/>
    <x v="1"/>
    <s v="USD"/>
    <b v="1"/>
    <n v="1452174420"/>
    <n v="1449150420"/>
    <b v="0"/>
    <n v="27"/>
    <b v="1"/>
    <n v="100"/>
    <n v="370.37037037037038"/>
    <x v="6"/>
    <s v="spaces"/>
    <x v="3439"/>
    <d v="2016-01-07T13:47:00"/>
    <s v="theater/spaces"/>
  </r>
  <r>
    <n v="3440"/>
    <s v="gimmeLIVE @ 9 Wallis"/>
    <s v="A new intimate listening room with tables &amp; theatre seating where artist &amp; fans connect through music, comedy &amp; performing arts."/>
    <n v="8500"/>
    <n v="8780"/>
    <x v="3"/>
    <x v="1"/>
    <x v="0"/>
    <x v="0"/>
    <x v="1"/>
    <b v="0"/>
    <x v="1"/>
    <s v="USD"/>
    <b v="1"/>
    <n v="1485547530"/>
    <n v="1483646730"/>
    <b v="0"/>
    <n v="93"/>
    <b v="1"/>
    <n v="103"/>
    <n v="94.408602150537632"/>
    <x v="6"/>
    <s v="spaces"/>
    <x v="3440"/>
    <d v="2017-01-27T20:05:30"/>
    <s v="theater/spaces"/>
  </r>
  <r>
    <n v="3441"/>
    <s v="Th'underGrounds"/>
    <s v="Creating a non-profit CAFE &amp; VILLAGE COMMONS in SE Portland, in service to Neighbors, Kids, Artists &amp; the Underserved"/>
    <n v="3000"/>
    <n v="3135"/>
    <x v="3"/>
    <x v="1"/>
    <x v="0"/>
    <x v="0"/>
    <x v="1"/>
    <b v="0"/>
    <x v="1"/>
    <s v="USD"/>
    <b v="1"/>
    <n v="1476037510"/>
    <n v="1473445510"/>
    <b v="0"/>
    <n v="64"/>
    <b v="1"/>
    <n v="105"/>
    <n v="48.984375"/>
    <x v="6"/>
    <s v="spaces"/>
    <x v="3441"/>
    <d v="2016-10-09T18:25:10"/>
    <s v="theater/spaces"/>
  </r>
  <r>
    <n v="3442"/>
    <s v="TRUE WEST: Think, Dog! Productions"/>
    <s v="Help us build the Kitchen from Hell!"/>
    <n v="1000"/>
    <n v="1003"/>
    <x v="3"/>
    <x v="1"/>
    <x v="0"/>
    <x v="0"/>
    <x v="1"/>
    <b v="0"/>
    <x v="1"/>
    <s v="USD"/>
    <b v="1"/>
    <n v="1455998867"/>
    <n v="1453406867"/>
    <b v="0"/>
    <n v="22"/>
    <b v="1"/>
    <n v="100"/>
    <n v="45.590909090909093"/>
    <x v="6"/>
    <s v="spaces"/>
    <x v="3442"/>
    <d v="2016-02-20T20:07:47"/>
    <s v="theater/spaces"/>
  </r>
  <r>
    <n v="3443"/>
    <s v="St. Michael Boat Parties - Halloween and Beyond!"/>
    <s v="Help the hosts of the infamous St. Michael sustain and create epic boat parties through Halloween and into 2015"/>
    <n v="300"/>
    <n v="1373.24"/>
    <x v="3"/>
    <x v="1"/>
    <x v="0"/>
    <x v="0"/>
    <x v="1"/>
    <b v="0"/>
    <x v="3"/>
    <s v="GBP"/>
    <b v="0"/>
    <n v="1412335772"/>
    <n v="1409743772"/>
    <b v="0"/>
    <n v="59"/>
    <b v="1"/>
    <n v="458"/>
    <n v="23.275254237288134"/>
    <x v="6"/>
    <s v="spaces"/>
    <x v="3443"/>
    <d v="2014-10-03T11:29:32"/>
    <s v="theater/spaces"/>
  </r>
  <r>
    <n v="3444"/>
    <s v="Help Austin's Blue Starlite Drive-in MOVE + ADD 35MM"/>
    <s v="Keeping the drive-in culture alive for 6 years, we now ask for your help so we can CREATE A NEW HOME and save 35MM movies!"/>
    <n v="15000"/>
    <n v="15744"/>
    <x v="3"/>
    <x v="1"/>
    <x v="0"/>
    <x v="0"/>
    <x v="1"/>
    <b v="0"/>
    <x v="1"/>
    <s v="USD"/>
    <b v="1"/>
    <n v="1484841471"/>
    <n v="1482249471"/>
    <b v="0"/>
    <n v="249"/>
    <b v="1"/>
    <n v="105"/>
    <n v="63.2289156626506"/>
    <x v="6"/>
    <s v="spaces"/>
    <x v="3444"/>
    <d v="2017-01-19T15:57:51"/>
    <s v="theater/spaces"/>
  </r>
  <r>
    <n v="3445"/>
    <s v="Sea Tea Improv's Comedy Theater in Hartford, CT"/>
    <s v="A permanent home for comedy in Connecticut in the heart of downtown Hartford."/>
    <n v="35000"/>
    <n v="60180"/>
    <x v="3"/>
    <x v="1"/>
    <x v="0"/>
    <x v="0"/>
    <x v="1"/>
    <b v="0"/>
    <x v="1"/>
    <s v="USD"/>
    <b v="1"/>
    <n v="1432677240"/>
    <n v="1427493240"/>
    <b v="0"/>
    <n v="392"/>
    <b v="1"/>
    <n v="172"/>
    <n v="153.5204081632653"/>
    <x v="6"/>
    <s v="spaces"/>
    <x v="3445"/>
    <d v="2015-05-26T21:54:00"/>
    <s v="theater/spaces"/>
  </r>
  <r>
    <n v="3446"/>
    <s v="Sonorous Road is Expanding! Join Us!"/>
    <s v="We're moving to a new space and upgrading our facilities to continue providing a local theatre venue and arts education program!"/>
    <n v="10000"/>
    <n v="10373"/>
    <x v="3"/>
    <x v="1"/>
    <x v="0"/>
    <x v="0"/>
    <x v="1"/>
    <b v="0"/>
    <x v="1"/>
    <s v="USD"/>
    <b v="1"/>
    <n v="1488171540"/>
    <n v="1486661793"/>
    <b v="0"/>
    <n v="115"/>
    <b v="1"/>
    <n v="104"/>
    <n v="90.2"/>
    <x v="6"/>
    <s v="spaces"/>
    <x v="3446"/>
    <d v="2017-02-27T04:59:00"/>
    <s v="theater/spaces"/>
  </r>
  <r>
    <n v="3447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x v="0"/>
    <x v="0"/>
    <x v="1"/>
    <b v="0"/>
    <x v="1"/>
    <s v="USD"/>
    <b v="1"/>
    <n v="1402892700"/>
    <n v="1400474329"/>
    <b v="0"/>
    <n v="433"/>
    <b v="1"/>
    <n v="103"/>
    <n v="118.97113163972287"/>
    <x v="6"/>
    <s v="spaces"/>
    <x v="3447"/>
    <d v="2014-06-16T04:25:00"/>
    <s v="theater/spaces"/>
  </r>
  <r>
    <n v="3448"/>
    <s v="RAT Fund-Riser"/>
    <s v="Restless Artists' Theatre is building risers and installing better lighting for our patrons.  We need to purchase raw materials."/>
    <n v="1350"/>
    <n v="1605"/>
    <x v="3"/>
    <x v="1"/>
    <x v="0"/>
    <x v="0"/>
    <x v="1"/>
    <b v="0"/>
    <x v="1"/>
    <s v="USD"/>
    <b v="1"/>
    <n v="1488333600"/>
    <n v="1487094360"/>
    <b v="0"/>
    <n v="20"/>
    <b v="1"/>
    <n v="119"/>
    <n v="80.25"/>
    <x v="6"/>
    <s v="spaces"/>
    <x v="3448"/>
    <d v="2017-03-01T02:00:00"/>
    <s v="theater/spaces"/>
  </r>
  <r>
    <n v="3449"/>
    <s v="Voices From The Future"/>
    <s v="A benefit show featuring musicians, dancers &amp; poets all under age 30 to raise money in support of LGBTQ rights and programs."/>
    <n v="500"/>
    <n v="500"/>
    <x v="3"/>
    <x v="1"/>
    <x v="0"/>
    <x v="0"/>
    <x v="1"/>
    <b v="0"/>
    <x v="1"/>
    <s v="USD"/>
    <b v="1"/>
    <n v="1485885600"/>
    <n v="1484682670"/>
    <b v="0"/>
    <n v="8"/>
    <b v="1"/>
    <n v="100"/>
    <n v="62.5"/>
    <x v="6"/>
    <s v="spaces"/>
    <x v="3449"/>
    <d v="2017-01-31T18:00:00"/>
    <s v="theater/spaces"/>
  </r>
  <r>
    <n v="3450"/>
    <s v="New Comedy Venue and Training Facility"/>
    <s v="Get Scene Studios and Highwire Comedy Co. creating an amazing training facility and theater for Atlanta comedy and film talent!"/>
    <n v="7214"/>
    <n v="22991.01"/>
    <x v="3"/>
    <x v="1"/>
    <x v="0"/>
    <x v="0"/>
    <x v="1"/>
    <b v="0"/>
    <x v="1"/>
    <s v="USD"/>
    <b v="1"/>
    <n v="1468445382"/>
    <n v="1465853382"/>
    <b v="0"/>
    <n v="175"/>
    <b v="1"/>
    <n v="319"/>
    <n v="131.37719999999999"/>
    <x v="6"/>
    <s v="spaces"/>
    <x v="3450"/>
    <d v="2016-07-13T21:29:42"/>
    <s v="theater/spaces"/>
  </r>
  <r>
    <n v="3451"/>
    <s v="Help Fund the &quot;Back Room&quot; Arts Space at Jimmy's No 43!"/>
    <s v="Make the workshop/ small stage space at Jimmy's No 43 even better than before!"/>
    <n v="7000"/>
    <n v="7595.43"/>
    <x v="3"/>
    <x v="1"/>
    <x v="0"/>
    <x v="0"/>
    <x v="1"/>
    <b v="0"/>
    <x v="1"/>
    <s v="USD"/>
    <b v="1"/>
    <n v="1356552252"/>
    <n v="1353960252"/>
    <b v="0"/>
    <n v="104"/>
    <b v="1"/>
    <n v="109"/>
    <n v="73.032980769230775"/>
    <x v="6"/>
    <s v="spaces"/>
    <x v="3451"/>
    <d v="2012-12-26T20:04:12"/>
    <s v="theater/spaces"/>
  </r>
  <r>
    <n v="3452"/>
    <s v="Outskirts Theatre Co. Finds a Home!"/>
    <s v="We finally found a place to call home! Help us move in to (and collaborate with) the NEW Fischer Creative Arts Center in Waukesha, WI!"/>
    <n v="3000"/>
    <n v="3035"/>
    <x v="3"/>
    <x v="1"/>
    <x v="0"/>
    <x v="0"/>
    <x v="1"/>
    <b v="0"/>
    <x v="1"/>
    <s v="USD"/>
    <b v="1"/>
    <n v="1456811940"/>
    <n v="1454098976"/>
    <b v="0"/>
    <n v="17"/>
    <b v="1"/>
    <n v="101"/>
    <n v="178.52941176470588"/>
    <x v="6"/>
    <s v="spaces"/>
    <x v="3452"/>
    <d v="2016-03-01T05:59:00"/>
    <s v="theater/spaces"/>
  </r>
  <r>
    <n v="3453"/>
    <s v="Save the Agawam Cinemas"/>
    <s v="The Agawam Cinemas is to be successfully reopened by new ownership and the twin theaters must be converted to digital projection."/>
    <n v="40000"/>
    <n v="45126"/>
    <x v="3"/>
    <x v="1"/>
    <x v="0"/>
    <x v="0"/>
    <x v="1"/>
    <b v="0"/>
    <x v="1"/>
    <s v="USD"/>
    <b v="1"/>
    <n v="1416089324"/>
    <n v="1413493724"/>
    <b v="0"/>
    <n v="277"/>
    <b v="1"/>
    <n v="113"/>
    <n v="162.90974729241879"/>
    <x v="6"/>
    <s v="spaces"/>
    <x v="3453"/>
    <d v="2014-11-15T22:08:44"/>
    <s v="theater/spaces"/>
  </r>
  <r>
    <n v="3454"/>
    <s v="Pangea House Revitalization Project"/>
    <s v="Pangea House is a collectively run, all ages music venue and community space in desperate need of some renovation and updates."/>
    <n v="10600"/>
    <n v="12772.6"/>
    <x v="3"/>
    <x v="1"/>
    <x v="0"/>
    <x v="0"/>
    <x v="1"/>
    <b v="0"/>
    <x v="1"/>
    <s v="USD"/>
    <b v="1"/>
    <n v="1412611905"/>
    <n v="1410019905"/>
    <b v="0"/>
    <n v="118"/>
    <b v="1"/>
    <n v="120"/>
    <n v="108.24237288135593"/>
    <x v="6"/>
    <s v="spaces"/>
    <x v="3454"/>
    <d v="2014-10-06T16:11:45"/>
    <s v="theater/spaces"/>
  </r>
  <r>
    <n v="3455"/>
    <s v="ONTARIO STREET THEATRE in Port Hope."/>
    <s v="We're an affordable theatre and rental space that can be molded into anything by anyone."/>
    <n v="8000"/>
    <n v="8620"/>
    <x v="3"/>
    <x v="1"/>
    <x v="0"/>
    <x v="0"/>
    <x v="1"/>
    <b v="0"/>
    <x v="2"/>
    <s v="CAD"/>
    <b v="1"/>
    <n v="1418580591"/>
    <n v="1415988591"/>
    <b v="0"/>
    <n v="97"/>
    <b v="1"/>
    <n v="108"/>
    <n v="88.865979381443296"/>
    <x v="6"/>
    <s v="spaces"/>
    <x v="3455"/>
    <d v="2014-12-14T18:09:51"/>
    <s v="theater/spaces"/>
  </r>
  <r>
    <n v="3456"/>
    <s v="Bethlem"/>
    <s v="Consuite for 2015 CoreCon.  An adventure into insanity."/>
    <n v="600"/>
    <n v="1080"/>
    <x v="3"/>
    <x v="1"/>
    <x v="0"/>
    <x v="0"/>
    <x v="1"/>
    <b v="0"/>
    <x v="1"/>
    <s v="USD"/>
    <b v="1"/>
    <n v="1429938683"/>
    <n v="1428124283"/>
    <b v="0"/>
    <n v="20"/>
    <b v="1"/>
    <n v="180"/>
    <n v="54"/>
    <x v="6"/>
    <s v="spaces"/>
    <x v="3456"/>
    <d v="2015-04-25T05:11:23"/>
    <s v="theater/spaces"/>
  </r>
  <r>
    <n v="3457"/>
    <s v="Baby It's Cold Outside: Silver Spring Stage HVAC Fund!"/>
    <s v="Help fund Silver Spring Stage's HVAC costs for the upcoming year! Don't leave us out in the cold (pun intended)!"/>
    <n v="3000"/>
    <n v="3035"/>
    <x v="3"/>
    <x v="1"/>
    <x v="0"/>
    <x v="0"/>
    <x v="1"/>
    <b v="0"/>
    <x v="1"/>
    <s v="USD"/>
    <b v="1"/>
    <n v="1453352719"/>
    <n v="1450760719"/>
    <b v="0"/>
    <n v="26"/>
    <b v="1"/>
    <n v="101"/>
    <n v="116.73076923076923"/>
    <x v="6"/>
    <s v="spaces"/>
    <x v="3457"/>
    <d v="2016-01-21T05:05:19"/>
    <s v="theater/spaces"/>
  </r>
  <r>
    <n v="3458"/>
    <s v="Montauk Surf Museum"/>
    <s v="The Montauk Surf Museum will present ocean science, as well as the art and history of surfing to visitors and schools in creative ways."/>
    <n v="25000"/>
    <n v="29939"/>
    <x v="3"/>
    <x v="1"/>
    <x v="0"/>
    <x v="0"/>
    <x v="1"/>
    <b v="0"/>
    <x v="1"/>
    <s v="USD"/>
    <b v="1"/>
    <n v="1417012840"/>
    <n v="1414417240"/>
    <b v="0"/>
    <n v="128"/>
    <b v="1"/>
    <n v="120"/>
    <n v="233.8984375"/>
    <x v="6"/>
    <s v="spaces"/>
    <x v="3458"/>
    <d v="2014-11-26T14:40:40"/>
    <s v="theater/spaces"/>
  </r>
  <r>
    <n v="3459"/>
    <s v="Put Your Money Where Your Ear Is!"/>
    <s v="STC &amp; the Sheboygan Area School District are working tirelessly to renovate our 30-year-old sound system. Help us sound better for you!"/>
    <n v="1500"/>
    <n v="2370"/>
    <x v="3"/>
    <x v="1"/>
    <x v="0"/>
    <x v="0"/>
    <x v="1"/>
    <b v="0"/>
    <x v="1"/>
    <s v="USD"/>
    <b v="1"/>
    <n v="1424548719"/>
    <n v="1419364719"/>
    <b v="0"/>
    <n v="15"/>
    <b v="1"/>
    <n v="158"/>
    <n v="158"/>
    <x v="6"/>
    <s v="spaces"/>
    <x v="3459"/>
    <d v="2015-02-21T19:58:39"/>
    <s v="theater/spaces"/>
  </r>
  <r>
    <n v="3460"/>
    <s v="Katharsis Teatro en Navidad"/>
    <s v="Necesitamos tu ayuda para poder llevar la magia del teatro universitario al Teatro Lagrada de Madrid el 23 de diciembre :)"/>
    <n v="300"/>
    <n v="371"/>
    <x v="3"/>
    <x v="1"/>
    <x v="0"/>
    <x v="0"/>
    <x v="1"/>
    <b v="0"/>
    <x v="14"/>
    <s v="EUR"/>
    <b v="0"/>
    <n v="1450911540"/>
    <n v="1448536516"/>
    <b v="0"/>
    <n v="25"/>
    <b v="1"/>
    <n v="124"/>
    <n v="14.84"/>
    <x v="6"/>
    <s v="spaces"/>
    <x v="3460"/>
    <d v="2015-12-23T22:59:00"/>
    <s v="theater/spaces"/>
  </r>
  <r>
    <n v="3461"/>
    <s v="Up-lifting Up-Fit!"/>
    <s v="Spring Theatre has recently found a new home in the heart of Winston Salem. We need your help for an up-lifting up-fit!"/>
    <n v="4000"/>
    <n v="4685"/>
    <x v="3"/>
    <x v="1"/>
    <x v="0"/>
    <x v="0"/>
    <x v="1"/>
    <b v="0"/>
    <x v="1"/>
    <s v="USD"/>
    <b v="1"/>
    <n v="1423587130"/>
    <n v="1421772730"/>
    <b v="0"/>
    <n v="55"/>
    <b v="1"/>
    <n v="117"/>
    <n v="85.181818181818187"/>
    <x v="6"/>
    <s v="spaces"/>
    <x v="3461"/>
    <d v="2015-02-10T16:52:10"/>
    <s v="theater/spaces"/>
  </r>
  <r>
    <n v="3462"/>
    <s v="Barebones Black Box Theater in Braddock, PA"/>
    <s v="Barebones Productions is developing a new theater and performance facility in Braddock, Pa. &quot;The barebones black box&quot;"/>
    <n v="10000"/>
    <n v="15696"/>
    <x v="3"/>
    <x v="1"/>
    <x v="0"/>
    <x v="0"/>
    <x v="1"/>
    <b v="0"/>
    <x v="1"/>
    <s v="USD"/>
    <b v="1"/>
    <n v="1434917049"/>
    <n v="1432325049"/>
    <b v="0"/>
    <n v="107"/>
    <b v="1"/>
    <n v="157"/>
    <n v="146.69158878504672"/>
    <x v="6"/>
    <s v="spaces"/>
    <x v="3462"/>
    <d v="2015-06-21T20:04:09"/>
    <s v="theater/spaces"/>
  </r>
  <r>
    <n v="3463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x v="0"/>
    <x v="0"/>
    <x v="1"/>
    <b v="0"/>
    <x v="1"/>
    <s v="USD"/>
    <b v="1"/>
    <n v="1415163600"/>
    <n v="1412737080"/>
    <b v="0"/>
    <n v="557"/>
    <b v="1"/>
    <n v="113"/>
    <n v="50.764811490125673"/>
    <x v="6"/>
    <s v="spaces"/>
    <x v="3463"/>
    <d v="2014-11-05T05:00:00"/>
    <s v="theater/spaces"/>
  </r>
  <r>
    <n v="3464"/>
    <s v="A Sign for 34 West"/>
    <s v="We're turning an old yogurt shop into a live theater in downtown Charleston.   Please help us hang our sign!"/>
    <n v="3400"/>
    <n v="3508"/>
    <x v="3"/>
    <x v="1"/>
    <x v="0"/>
    <x v="0"/>
    <x v="1"/>
    <b v="0"/>
    <x v="1"/>
    <s v="USD"/>
    <b v="1"/>
    <n v="1402459200"/>
    <n v="1401125238"/>
    <b v="0"/>
    <n v="40"/>
    <b v="1"/>
    <n v="103"/>
    <n v="87.7"/>
    <x v="6"/>
    <s v="spaces"/>
    <x v="3464"/>
    <d v="2014-06-11T04:00:00"/>
    <s v="theater/spaces"/>
  </r>
  <r>
    <n v="3465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x v="0"/>
    <x v="0"/>
    <x v="1"/>
    <b v="0"/>
    <x v="1"/>
    <s v="USD"/>
    <b v="1"/>
    <n v="1405688952"/>
    <n v="1400504952"/>
    <b v="0"/>
    <n v="36"/>
    <b v="1"/>
    <n v="103"/>
    <n v="242.27777777777777"/>
    <x v="6"/>
    <s v="spaces"/>
    <x v="3465"/>
    <d v="2014-07-18T13:09:12"/>
    <s v="theater/spaces"/>
  </r>
  <r>
    <n v="3466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x v="0"/>
    <x v="0"/>
    <x v="1"/>
    <b v="0"/>
    <x v="1"/>
    <s v="USD"/>
    <b v="1"/>
    <n v="1408566243"/>
    <n v="1405974243"/>
    <b v="0"/>
    <n v="159"/>
    <b v="1"/>
    <n v="106"/>
    <n v="146.44654088050314"/>
    <x v="6"/>
    <s v="spaces"/>
    <x v="3466"/>
    <d v="2014-08-20T20:24:03"/>
    <s v="theater/spaces"/>
  </r>
  <r>
    <n v="3467"/>
    <s v="Why Theatre"/>
    <s v="Le projet vise la crÃ©ation dâ€™un lieu de rÃ©sidence, recherche et formation dÃ©diÃ© Ã  l'art vivant, l'image et la narration."/>
    <n v="4200"/>
    <n v="4230"/>
    <x v="3"/>
    <x v="1"/>
    <x v="0"/>
    <x v="0"/>
    <x v="1"/>
    <b v="0"/>
    <x v="7"/>
    <s v="EUR"/>
    <b v="0"/>
    <n v="1437429600"/>
    <n v="1433747376"/>
    <b v="0"/>
    <n v="41"/>
    <b v="1"/>
    <n v="101"/>
    <n v="103.17073170731707"/>
    <x v="6"/>
    <s v="spaces"/>
    <x v="3467"/>
    <d v="2015-07-20T22:00:00"/>
    <s v="theater/spaces"/>
  </r>
  <r>
    <n v="3468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x v="0"/>
    <x v="0"/>
    <x v="1"/>
    <b v="0"/>
    <x v="1"/>
    <s v="USD"/>
    <b v="1"/>
    <n v="1401159600"/>
    <n v="1398801620"/>
    <b v="0"/>
    <n v="226"/>
    <b v="1"/>
    <n v="121"/>
    <n v="80.464601769911511"/>
    <x v="6"/>
    <s v="spaces"/>
    <x v="3468"/>
    <d v="2014-05-27T03:00:00"/>
    <s v="theater/spaces"/>
  </r>
  <r>
    <n v="3469"/>
    <s v="Prime Stage Theater Studio Upgrades!"/>
    <s v="Any donation--big or small--will help us upgrade our studio/rehearsal space into a black box theater and offer even more programs."/>
    <n v="7000"/>
    <n v="7040"/>
    <x v="3"/>
    <x v="1"/>
    <x v="0"/>
    <x v="0"/>
    <x v="1"/>
    <b v="0"/>
    <x v="1"/>
    <s v="USD"/>
    <b v="1"/>
    <n v="1439583533"/>
    <n v="1434399533"/>
    <b v="0"/>
    <n v="30"/>
    <b v="1"/>
    <n v="101"/>
    <n v="234.66666666666666"/>
    <x v="6"/>
    <s v="spaces"/>
    <x v="3469"/>
    <d v="2015-08-14T20:18:53"/>
    <s v="theater/spaces"/>
  </r>
  <r>
    <n v="3470"/>
    <s v="BEEP! BEEP! 2ND STORY IS ON THE MOVE!"/>
    <s v="At the end of October 2016, 2nd Story will be moving from its current office space to a storefront space in Albany Park, Chicago, IL."/>
    <n v="4500"/>
    <n v="5221"/>
    <x v="3"/>
    <x v="1"/>
    <x v="0"/>
    <x v="0"/>
    <x v="1"/>
    <b v="0"/>
    <x v="1"/>
    <s v="USD"/>
    <b v="1"/>
    <n v="1479794340"/>
    <n v="1476715869"/>
    <b v="0"/>
    <n v="103"/>
    <b v="1"/>
    <n v="116"/>
    <n v="50.689320388349515"/>
    <x v="6"/>
    <s v="spaces"/>
    <x v="3470"/>
    <d v="2016-11-22T05:59:00"/>
    <s v="theater/spaces"/>
  </r>
  <r>
    <n v="3471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x v="0"/>
    <x v="0"/>
    <x v="1"/>
    <b v="0"/>
    <x v="1"/>
    <s v="USD"/>
    <b v="1"/>
    <n v="1472338409"/>
    <n v="1468450409"/>
    <b v="0"/>
    <n v="62"/>
    <b v="1"/>
    <n v="101"/>
    <n v="162.70967741935485"/>
    <x v="6"/>
    <s v="spaces"/>
    <x v="3471"/>
    <d v="2016-08-27T22:53:29"/>
    <s v="theater/spaces"/>
  </r>
  <r>
    <n v="3472"/>
    <s v="The Night Watch"/>
    <s v="Antonia Goddard Productions in association with Jethro Compton Productions presents THE NIGHT WATCH, an exciting new historical drama."/>
    <n v="700"/>
    <n v="721"/>
    <x v="3"/>
    <x v="1"/>
    <x v="0"/>
    <x v="0"/>
    <x v="1"/>
    <b v="0"/>
    <x v="3"/>
    <s v="GBP"/>
    <b v="0"/>
    <n v="1434039186"/>
    <n v="1430151186"/>
    <b v="0"/>
    <n v="6"/>
    <b v="1"/>
    <n v="103"/>
    <n v="120.16666666666667"/>
    <x v="6"/>
    <s v="spaces"/>
    <x v="3472"/>
    <d v="2015-06-11T16:13:06"/>
    <s v="theater/spaces"/>
  </r>
  <r>
    <n v="3473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x v="0"/>
    <x v="0"/>
    <x v="1"/>
    <b v="0"/>
    <x v="1"/>
    <s v="USD"/>
    <b v="1"/>
    <n v="1349567475"/>
    <n v="1346975475"/>
    <b v="0"/>
    <n v="182"/>
    <b v="1"/>
    <n v="246"/>
    <n v="67.697802197802204"/>
    <x v="6"/>
    <s v="spaces"/>
    <x v="3473"/>
    <d v="2012-10-06T23:51:15"/>
    <s v="theater/spaces"/>
  </r>
  <r>
    <n v="3474"/>
    <s v="The Other Room â€“ Cardiffâ€™s First Pub Theatre"/>
    <s v="Be part of building Cardiff's first pub theatre, located right in the city centre. Launching January 2015."/>
    <n v="2500"/>
    <n v="7555"/>
    <x v="3"/>
    <x v="1"/>
    <x v="0"/>
    <x v="0"/>
    <x v="1"/>
    <b v="0"/>
    <x v="3"/>
    <s v="GBP"/>
    <b v="0"/>
    <n v="1401465600"/>
    <n v="1399032813"/>
    <b v="0"/>
    <n v="145"/>
    <b v="1"/>
    <n v="302"/>
    <n v="52.103448275862071"/>
    <x v="6"/>
    <s v="spaces"/>
    <x v="3474"/>
    <d v="2014-05-30T16:00:00"/>
    <s v="theater/spaces"/>
  </r>
  <r>
    <n v="3475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x v="0"/>
    <x v="0"/>
    <x v="1"/>
    <b v="0"/>
    <x v="3"/>
    <s v="GBP"/>
    <b v="0"/>
    <n v="1488538892"/>
    <n v="1487329292"/>
    <b v="0"/>
    <n v="25"/>
    <b v="1"/>
    <n v="143"/>
    <n v="51.6"/>
    <x v="6"/>
    <s v="spaces"/>
    <x v="3475"/>
    <d v="2017-03-03T11:01:32"/>
    <s v="theater/spaces"/>
  </r>
  <r>
    <n v="3476"/>
    <s v="Help ReNew the Rainbow Stage (&amp; office) for Future Stars"/>
    <s v="Wavy says let's LIGHT UP THE RAINBOW STAGE and as our stretch reward we'll throw all of us a PARTY!"/>
    <n v="40000"/>
    <n v="52576"/>
    <x v="3"/>
    <x v="1"/>
    <x v="0"/>
    <x v="0"/>
    <x v="1"/>
    <b v="0"/>
    <x v="1"/>
    <s v="USD"/>
    <b v="1"/>
    <n v="1426866851"/>
    <n v="1424278451"/>
    <b v="0"/>
    <n v="320"/>
    <b v="1"/>
    <n v="131"/>
    <n v="164.3"/>
    <x v="6"/>
    <s v="spaces"/>
    <x v="3476"/>
    <d v="2015-03-20T15:54:11"/>
    <s v="theater/spaces"/>
  </r>
  <r>
    <n v="3477"/>
    <s v="A Home for Vegas Theatre Hub"/>
    <s v="We have a space! Help us fill it with a stage, chairs, gear and audiences' laughter!"/>
    <n v="5000"/>
    <n v="8401"/>
    <x v="3"/>
    <x v="1"/>
    <x v="0"/>
    <x v="0"/>
    <x v="1"/>
    <b v="0"/>
    <x v="1"/>
    <s v="USD"/>
    <b v="1"/>
    <n v="1471242025"/>
    <n v="1468650025"/>
    <b v="0"/>
    <n v="99"/>
    <b v="1"/>
    <n v="168"/>
    <n v="84.858585858585855"/>
    <x v="6"/>
    <s v="spaces"/>
    <x v="3477"/>
    <d v="2016-08-15T06:20:25"/>
    <s v="theater/spaces"/>
  </r>
  <r>
    <n v="3478"/>
    <s v="Ground Floor Theatre"/>
    <s v="We're building a new theatre venue in Austin! Austin is growing, but we are losing space for artists- help us keep local theatre alive!"/>
    <n v="30000"/>
    <n v="32903"/>
    <x v="3"/>
    <x v="1"/>
    <x v="0"/>
    <x v="0"/>
    <x v="1"/>
    <b v="0"/>
    <x v="1"/>
    <s v="USD"/>
    <b v="1"/>
    <n v="1416285300"/>
    <n v="1413824447"/>
    <b v="0"/>
    <n v="348"/>
    <b v="1"/>
    <n v="110"/>
    <n v="94.548850574712645"/>
    <x v="6"/>
    <s v="spaces"/>
    <x v="3478"/>
    <d v="2014-11-18T04:35:00"/>
    <s v="theater/spaces"/>
  </r>
  <r>
    <n v="3479"/>
    <s v="Guilford Center Stage Lights Up"/>
    <s v="Guilford Center Stage is a new project bringing theater to our 1896 Grange; we need to purchase simple theater lighting for our stage."/>
    <n v="1750"/>
    <n v="1867"/>
    <x v="3"/>
    <x v="1"/>
    <x v="0"/>
    <x v="0"/>
    <x v="1"/>
    <b v="0"/>
    <x v="1"/>
    <s v="USD"/>
    <b v="1"/>
    <n v="1442426171"/>
    <n v="1439834171"/>
    <b v="0"/>
    <n v="41"/>
    <b v="1"/>
    <n v="107"/>
    <n v="45.536585365853661"/>
    <x v="6"/>
    <s v="spaces"/>
    <x v="3479"/>
    <d v="2015-09-16T17:56:11"/>
    <s v="theater/spaces"/>
  </r>
  <r>
    <n v="3480"/>
    <s v="Blue Thyme Nights"/>
    <s v="Blue Thyme Nights is the production of Am I Blue by Beth Henley &amp; Thymus Vulgaris by Lanford  Wilson._x000a__x000a_Artwork by Charlotte Ager"/>
    <n v="1500"/>
    <n v="1500"/>
    <x v="3"/>
    <x v="1"/>
    <x v="0"/>
    <x v="0"/>
    <x v="1"/>
    <b v="0"/>
    <x v="1"/>
    <s v="USD"/>
    <b v="1"/>
    <n v="1476479447"/>
    <n v="1471295447"/>
    <b v="0"/>
    <n v="29"/>
    <b v="1"/>
    <n v="100"/>
    <n v="51.724137931034484"/>
    <x v="6"/>
    <s v="spaces"/>
    <x v="3480"/>
    <d v="2016-10-14T21:10:47"/>
    <s v="theater/spaces"/>
  </r>
  <r>
    <n v="3481"/>
    <s v="Silent Valley : A Haunting"/>
    <s v="One night only, not-for-profit, neighborhood haunted attraction that will scare your mask off! Coming this Halloween."/>
    <n v="1000"/>
    <n v="1272"/>
    <x v="3"/>
    <x v="1"/>
    <x v="0"/>
    <x v="0"/>
    <x v="1"/>
    <b v="0"/>
    <x v="1"/>
    <s v="USD"/>
    <b v="1"/>
    <n v="1441933459"/>
    <n v="1439341459"/>
    <b v="0"/>
    <n v="25"/>
    <b v="1"/>
    <n v="127"/>
    <n v="50.88"/>
    <x v="6"/>
    <s v="spaces"/>
    <x v="3481"/>
    <d v="2015-09-11T01:04:19"/>
    <s v="theater/spaces"/>
  </r>
  <r>
    <n v="3482"/>
    <s v="Stagelights Studio by Pam Kinter, Greensboro"/>
    <s v="Finally Stagelights will have a space of our very own!  Be a part of this exciting new adventure in Greensboro!!"/>
    <n v="3000"/>
    <n v="4396"/>
    <x v="3"/>
    <x v="1"/>
    <x v="0"/>
    <x v="0"/>
    <x v="1"/>
    <b v="0"/>
    <x v="1"/>
    <s v="USD"/>
    <b v="1"/>
    <n v="1471487925"/>
    <n v="1468895925"/>
    <b v="0"/>
    <n v="23"/>
    <b v="1"/>
    <n v="147"/>
    <n v="191.13043478260869"/>
    <x v="6"/>
    <s v="spaces"/>
    <x v="3482"/>
    <d v="2016-08-18T02:38:45"/>
    <s v="theater/spaces"/>
  </r>
  <r>
    <n v="3483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x v="0"/>
    <x v="0"/>
    <x v="1"/>
    <b v="0"/>
    <x v="1"/>
    <s v="USD"/>
    <b v="1"/>
    <n v="1477972740"/>
    <n v="1475326255"/>
    <b v="0"/>
    <n v="1260"/>
    <b v="1"/>
    <n v="113"/>
    <n v="89.314285714285717"/>
    <x v="6"/>
    <s v="spaces"/>
    <x v="3483"/>
    <d v="2016-11-01T03:59:00"/>
    <s v="theater/spaces"/>
  </r>
  <r>
    <n v="3484"/>
    <s v="The Coalition Theater"/>
    <s v="Help create a permanent home for live comedy shows and classes in Downtown RVA."/>
    <n v="25000"/>
    <n v="27196.71"/>
    <x v="3"/>
    <x v="1"/>
    <x v="0"/>
    <x v="0"/>
    <x v="1"/>
    <b v="0"/>
    <x v="1"/>
    <s v="USD"/>
    <b v="1"/>
    <n v="1367674009"/>
    <n v="1365082009"/>
    <b v="0"/>
    <n v="307"/>
    <b v="1"/>
    <n v="109"/>
    <n v="88.588631921824103"/>
    <x v="6"/>
    <s v="spaces"/>
    <x v="3484"/>
    <d v="2013-05-04T13:26:49"/>
    <s v="theater/spaces"/>
  </r>
  <r>
    <n v="3485"/>
    <s v="Save the Studio!"/>
    <s v="Help Synetic Theater create a new Studio to produce amazing  shows in the 2013/14 season and train awesome artists of all ages!"/>
    <n v="25000"/>
    <n v="31683"/>
    <x v="3"/>
    <x v="1"/>
    <x v="0"/>
    <x v="0"/>
    <x v="1"/>
    <b v="0"/>
    <x v="1"/>
    <s v="USD"/>
    <b v="1"/>
    <n v="1376654340"/>
    <n v="1373568644"/>
    <b v="0"/>
    <n v="329"/>
    <b v="1"/>
    <n v="127"/>
    <n v="96.300911854103347"/>
    <x v="6"/>
    <s v="spaces"/>
    <x v="3485"/>
    <d v="2013-08-16T11:59:00"/>
    <s v="theater/spaces"/>
  </r>
  <r>
    <n v="3486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x v="0"/>
    <x v="0"/>
    <x v="1"/>
    <b v="0"/>
    <x v="1"/>
    <s v="USD"/>
    <b v="1"/>
    <n v="1285995540"/>
    <n v="1279574773"/>
    <b v="0"/>
    <n v="32"/>
    <b v="1"/>
    <n v="213"/>
    <n v="33.3125"/>
    <x v="6"/>
    <s v="spaces"/>
    <x v="3486"/>
    <d v="2010-10-02T04:59:00"/>
    <s v="theater/spaces"/>
  </r>
  <r>
    <n v="3487"/>
    <s v="Overtime Theater Spruce Up"/>
    <s v="Our little theater needs some love. We took over a lab and need to make our space look more inviting and well, like a theater!"/>
    <n v="1000"/>
    <n v="1005"/>
    <x v="3"/>
    <x v="1"/>
    <x v="0"/>
    <x v="0"/>
    <x v="1"/>
    <b v="0"/>
    <x v="1"/>
    <s v="USD"/>
    <b v="1"/>
    <n v="1457071397"/>
    <n v="1451887397"/>
    <b v="0"/>
    <n v="27"/>
    <b v="1"/>
    <n v="101"/>
    <n v="37.222222222222221"/>
    <x v="6"/>
    <s v="spaces"/>
    <x v="3487"/>
    <d v="2016-03-04T06:03:17"/>
    <s v="theater/spaces"/>
  </r>
  <r>
    <n v="3488"/>
    <s v="Shelter the Schmee"/>
    <s v="After 22 yrs downstairs we are &quot;getting out of  our parents basement&quot; and building a new 50 seat theater in a new location."/>
    <n v="20000"/>
    <n v="21742.78"/>
    <x v="3"/>
    <x v="1"/>
    <x v="0"/>
    <x v="0"/>
    <x v="1"/>
    <b v="0"/>
    <x v="1"/>
    <s v="USD"/>
    <b v="1"/>
    <n v="1388303940"/>
    <n v="1386011038"/>
    <b v="0"/>
    <n v="236"/>
    <b v="1"/>
    <n v="109"/>
    <n v="92.130423728813554"/>
    <x v="6"/>
    <s v="spaces"/>
    <x v="3488"/>
    <d v="2013-12-29T07:59:00"/>
    <s v="theater/spaces"/>
  </r>
  <r>
    <n v="3489"/>
    <s v="Jayhawk Makeover"/>
    <s v="48 hours of deck screws, dry wall, hard hats and needed renovation to help the Jayhawk rise from the ashes."/>
    <n v="3000"/>
    <n v="3225"/>
    <x v="3"/>
    <x v="1"/>
    <x v="0"/>
    <x v="0"/>
    <x v="1"/>
    <b v="0"/>
    <x v="1"/>
    <s v="USD"/>
    <b v="1"/>
    <n v="1435359600"/>
    <n v="1434999621"/>
    <b v="0"/>
    <n v="42"/>
    <b v="1"/>
    <n v="108"/>
    <n v="76.785714285714292"/>
    <x v="6"/>
    <s v="spaces"/>
    <x v="3489"/>
    <d v="2015-06-26T23:00:00"/>
    <s v="theater/spaces"/>
  </r>
  <r>
    <n v="3490"/>
    <s v="Lend a Hand in Our Home"/>
    <s v="Privet! Hello! Bon Jour! We are the Arlekin Players Theatre and we need a home."/>
    <n v="8300"/>
    <n v="9170"/>
    <x v="3"/>
    <x v="1"/>
    <x v="0"/>
    <x v="0"/>
    <x v="1"/>
    <b v="0"/>
    <x v="1"/>
    <s v="USD"/>
    <b v="1"/>
    <n v="1453323048"/>
    <n v="1450731048"/>
    <b v="0"/>
    <n v="95"/>
    <b v="1"/>
    <n v="110"/>
    <n v="96.526315789473685"/>
    <x v="6"/>
    <s v="spaces"/>
    <x v="3490"/>
    <d v="2016-01-20T20:50:48"/>
    <s v="theater/spaces"/>
  </r>
  <r>
    <n v="3491"/>
    <s v="HOPE MILL THEATRE - CHAIR FUND"/>
    <s v="Hope Mill Theatre is a brand new Fringe Theatre in the heart of Manchester city - bringing a diverse programme of entertainment!"/>
    <n v="1500"/>
    <n v="1920"/>
    <x v="3"/>
    <x v="1"/>
    <x v="0"/>
    <x v="0"/>
    <x v="1"/>
    <b v="0"/>
    <x v="3"/>
    <s v="GBP"/>
    <b v="0"/>
    <n v="1444149047"/>
    <n v="1441557047"/>
    <b v="0"/>
    <n v="37"/>
    <b v="1"/>
    <n v="128"/>
    <n v="51.891891891891895"/>
    <x v="6"/>
    <s v="spaces"/>
    <x v="3491"/>
    <d v="2015-10-06T16:30:47"/>
    <s v="theater/spaces"/>
  </r>
  <r>
    <n v="3492"/>
    <s v="Like This Post (The Post at 750)"/>
    <s v="Introducing The Post at 750! Join us in the creation of Vancouver's most exciting new cultural space in the heart of downtown."/>
    <n v="15000"/>
    <n v="16501"/>
    <x v="3"/>
    <x v="1"/>
    <x v="0"/>
    <x v="0"/>
    <x v="1"/>
    <b v="0"/>
    <x v="2"/>
    <s v="CAD"/>
    <b v="1"/>
    <n v="1429152600"/>
    <n v="1426815699"/>
    <b v="0"/>
    <n v="128"/>
    <b v="1"/>
    <n v="110"/>
    <n v="128.9140625"/>
    <x v="6"/>
    <s v="spaces"/>
    <x v="3492"/>
    <d v="2015-04-16T02:50:00"/>
    <s v="theater/spaces"/>
  </r>
  <r>
    <n v="3493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x v="0"/>
    <x v="0"/>
    <x v="1"/>
    <b v="0"/>
    <x v="1"/>
    <s v="USD"/>
    <b v="1"/>
    <n v="1454433998"/>
    <n v="1453137998"/>
    <b v="0"/>
    <n v="156"/>
    <b v="1"/>
    <n v="109"/>
    <n v="84.108974358974365"/>
    <x v="6"/>
    <s v="spaces"/>
    <x v="3493"/>
    <d v="2016-02-02T17:26:38"/>
    <s v="theater/spaces"/>
  </r>
  <r>
    <n v="3494"/>
    <s v="Colorado ACTS Black Box Painting"/>
    <s v="Walmart decided they wanted our space, so we had to move to a new theater. Help us make it an awesome space by painting it all black!"/>
    <n v="4000"/>
    <n v="5308.26"/>
    <x v="3"/>
    <x v="1"/>
    <x v="0"/>
    <x v="0"/>
    <x v="1"/>
    <b v="0"/>
    <x v="1"/>
    <s v="USD"/>
    <b v="1"/>
    <n v="1408679055"/>
    <n v="1406087055"/>
    <b v="0"/>
    <n v="64"/>
    <b v="1"/>
    <n v="133"/>
    <n v="82.941562500000003"/>
    <x v="6"/>
    <s v="spaces"/>
    <x v="3494"/>
    <d v="2014-08-22T03:44:15"/>
    <s v="theater/spaces"/>
  </r>
  <r>
    <n v="3495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x v="0"/>
    <x v="0"/>
    <x v="1"/>
    <b v="0"/>
    <x v="1"/>
    <s v="USD"/>
    <b v="1"/>
    <n v="1410324720"/>
    <n v="1407784586"/>
    <b v="0"/>
    <n v="58"/>
    <b v="1"/>
    <n v="191"/>
    <n v="259.94827586206895"/>
    <x v="6"/>
    <s v="spaces"/>
    <x v="3495"/>
    <d v="2014-09-10T04:52:00"/>
    <s v="theater/spaces"/>
  </r>
  <r>
    <n v="3496"/>
    <s v="Acting V Senior Showcase"/>
    <s v="Hi! We're the Graduating Seniors Acting V Seniors at Temple University! Welcome to our Kick starter Page!"/>
    <n v="500"/>
    <n v="745"/>
    <x v="3"/>
    <x v="1"/>
    <x v="0"/>
    <x v="0"/>
    <x v="1"/>
    <b v="0"/>
    <x v="1"/>
    <s v="USD"/>
    <b v="1"/>
    <n v="1461762960"/>
    <n v="1457999054"/>
    <b v="0"/>
    <n v="20"/>
    <b v="1"/>
    <n v="149"/>
    <n v="37.25"/>
    <x v="6"/>
    <s v="spaces"/>
    <x v="3496"/>
    <d v="2016-04-27T13:16:00"/>
    <s v="theater/spaces"/>
  </r>
  <r>
    <n v="3497"/>
    <s v="December Match Campaign"/>
    <s v="By matching donations up to $5000, Jack Kesler and Maurice Richards have challenged YOU to help Urbanite outfit their brand new space."/>
    <n v="5000"/>
    <n v="8320"/>
    <x v="3"/>
    <x v="1"/>
    <x v="0"/>
    <x v="0"/>
    <x v="1"/>
    <b v="0"/>
    <x v="1"/>
    <s v="USD"/>
    <b v="1"/>
    <n v="1420060920"/>
    <n v="1417556262"/>
    <b v="0"/>
    <n v="47"/>
    <b v="1"/>
    <n v="166"/>
    <n v="177.02127659574469"/>
    <x v="6"/>
    <s v="spaces"/>
    <x v="3497"/>
    <d v="2014-12-31T21:22:00"/>
    <s v="theater/spaces"/>
  </r>
  <r>
    <n v="3498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x v="0"/>
    <x v="0"/>
    <x v="1"/>
    <b v="0"/>
    <x v="1"/>
    <s v="USD"/>
    <b v="1"/>
    <n v="1434241255"/>
    <n v="1431649255"/>
    <b v="0"/>
    <n v="54"/>
    <b v="1"/>
    <n v="107"/>
    <n v="74.074074074074076"/>
    <x v="6"/>
    <s v="spaces"/>
    <x v="3498"/>
    <d v="2015-06-14T00:20:55"/>
    <s v="theater/spaces"/>
  </r>
  <r>
    <n v="3499"/>
    <s v="The Black Pearl Consuite at CoreCon VIII: On Ancient Seas"/>
    <s v="Help fund The Black Pearl Consuite at CoreCon VIII: On Ancient Seas!"/>
    <n v="600"/>
    <n v="636"/>
    <x v="3"/>
    <x v="1"/>
    <x v="0"/>
    <x v="0"/>
    <x v="1"/>
    <b v="0"/>
    <x v="1"/>
    <s v="USD"/>
    <b v="1"/>
    <n v="1462420960"/>
    <n v="1459828960"/>
    <b v="0"/>
    <n v="9"/>
    <b v="1"/>
    <n v="106"/>
    <n v="70.666666666666671"/>
    <x v="6"/>
    <s v="spaces"/>
    <x v="3499"/>
    <d v="2016-05-05T04:02:40"/>
    <s v="theater/spaces"/>
  </r>
  <r>
    <n v="3500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x v="0"/>
    <x v="0"/>
    <x v="1"/>
    <b v="0"/>
    <x v="1"/>
    <s v="USD"/>
    <b v="1"/>
    <n v="1415319355"/>
    <n v="1411859755"/>
    <b v="1"/>
    <n v="213"/>
    <b v="1"/>
    <n v="118"/>
    <n v="110.35211267605634"/>
    <x v="6"/>
    <s v="plays"/>
    <x v="3500"/>
    <d v="2014-11-07T00:15:55"/>
    <s v="theater/plays"/>
  </r>
  <r>
    <n v="3501"/>
    <s v="The Aurora Project: A Sci-Fi Epic by Bella Poynton"/>
    <s v="Help fund The Aurora Project, an immersive science fiction epic."/>
    <n v="1800"/>
    <n v="2361"/>
    <x v="3"/>
    <x v="1"/>
    <x v="0"/>
    <x v="0"/>
    <x v="1"/>
    <b v="0"/>
    <x v="1"/>
    <s v="USD"/>
    <b v="1"/>
    <n v="1412136000"/>
    <n v="1410278284"/>
    <b v="1"/>
    <n v="57"/>
    <b v="1"/>
    <n v="131"/>
    <n v="41.421052631578945"/>
    <x v="6"/>
    <s v="plays"/>
    <x v="3501"/>
    <d v="2014-10-01T04:00:00"/>
    <s v="theater/plays"/>
  </r>
  <r>
    <n v="3502"/>
    <s v="Kafka on the Shore"/>
    <s v="A student led production at Northwestern U. of an adaptation by Frank Galati of the classic book Kafka on the Shore by Haruki Murakmi."/>
    <n v="1250"/>
    <n v="1300"/>
    <x v="3"/>
    <x v="1"/>
    <x v="0"/>
    <x v="0"/>
    <x v="1"/>
    <b v="0"/>
    <x v="1"/>
    <s v="USD"/>
    <b v="1"/>
    <n v="1354845600"/>
    <n v="1352766300"/>
    <b v="1"/>
    <n v="25"/>
    <b v="1"/>
    <n v="104"/>
    <n v="52"/>
    <x v="6"/>
    <s v="plays"/>
    <x v="3502"/>
    <d v="2012-12-07T02:00:00"/>
    <s v="theater/plays"/>
  </r>
  <r>
    <n v="3503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x v="0"/>
    <x v="0"/>
    <x v="1"/>
    <b v="0"/>
    <x v="1"/>
    <s v="USD"/>
    <b v="1"/>
    <n v="1295928000"/>
    <n v="1288160403"/>
    <b v="1"/>
    <n v="104"/>
    <b v="1"/>
    <n v="101"/>
    <n v="33.990384615384613"/>
    <x v="6"/>
    <s v="plays"/>
    <x v="3503"/>
    <d v="2011-01-25T04:00:00"/>
    <s v="theater/plays"/>
  </r>
  <r>
    <n v="3504"/>
    <s v="&quot;The Holiday Bug&quot; 2014 Puppet Show"/>
    <s v="A Multi-Media Puppet Show, with large cable control puppets to tell a hilarious story for all ages."/>
    <n v="3500"/>
    <n v="3514"/>
    <x v="3"/>
    <x v="1"/>
    <x v="0"/>
    <x v="0"/>
    <x v="1"/>
    <b v="0"/>
    <x v="1"/>
    <s v="USD"/>
    <b v="1"/>
    <n v="1410379774"/>
    <n v="1407787774"/>
    <b v="1"/>
    <n v="34"/>
    <b v="1"/>
    <n v="100"/>
    <n v="103.35294117647059"/>
    <x v="6"/>
    <s v="plays"/>
    <x v="3504"/>
    <d v="2014-09-10T20:09:34"/>
    <s v="theater/plays"/>
  </r>
  <r>
    <n v="3505"/>
    <s v="'Gilead', an original theatre piece"/>
    <s v="'Gilead' is an original theatre piece inspired by Margaret Atwood's 'The Handmaid's Tale'. (Brighton Fringe 2014)"/>
    <n v="2200"/>
    <n v="2331"/>
    <x v="3"/>
    <x v="1"/>
    <x v="0"/>
    <x v="0"/>
    <x v="1"/>
    <b v="0"/>
    <x v="3"/>
    <s v="GBP"/>
    <b v="0"/>
    <n v="1383425367"/>
    <n v="1380833367"/>
    <b v="1"/>
    <n v="67"/>
    <b v="1"/>
    <n v="106"/>
    <n v="34.791044776119406"/>
    <x v="6"/>
    <s v="plays"/>
    <x v="3505"/>
    <d v="2013-11-02T20:49:27"/>
    <s v="theater/plays"/>
  </r>
  <r>
    <n v="3506"/>
    <s v="Terminator the Second"/>
    <s v="A stage production of Terminator 2: Judgment Day, composed entirely of the words of William Shakespeare"/>
    <n v="3000"/>
    <n v="10067.5"/>
    <x v="3"/>
    <x v="1"/>
    <x v="0"/>
    <x v="0"/>
    <x v="1"/>
    <b v="0"/>
    <x v="1"/>
    <s v="USD"/>
    <b v="1"/>
    <n v="1304225940"/>
    <n v="1301542937"/>
    <b v="1"/>
    <n v="241"/>
    <b v="1"/>
    <n v="336"/>
    <n v="41.773858921161825"/>
    <x v="6"/>
    <s v="plays"/>
    <x v="3506"/>
    <d v="2011-05-01T04:59:00"/>
    <s v="theater/plays"/>
  </r>
  <r>
    <n v="3507"/>
    <s v="&quot;Bright Ideas&quot; By Eric Coble"/>
    <s v="Hilarious play about two parents obsessed with getting their kid into the best pre-school and are willing to do ANYTHING to get him in!"/>
    <n v="7000"/>
    <n v="7905"/>
    <x v="3"/>
    <x v="1"/>
    <x v="0"/>
    <x v="0"/>
    <x v="1"/>
    <b v="0"/>
    <x v="1"/>
    <s v="USD"/>
    <b v="1"/>
    <n v="1333310458"/>
    <n v="1330722058"/>
    <b v="1"/>
    <n v="123"/>
    <b v="1"/>
    <n v="113"/>
    <n v="64.268292682926827"/>
    <x v="6"/>
    <s v="plays"/>
    <x v="3507"/>
    <d v="2012-04-01T20:00:58"/>
    <s v="theater/plays"/>
  </r>
  <r>
    <n v="3508"/>
    <s v="Stage Adaptation of Studio Ghibli's Princess Mononoke"/>
    <s v="We want to take our stage adaptation of Studio Ghibli's 'Princess Mononoke' to more people.  Help us do it!"/>
    <n v="5000"/>
    <n v="9425.23"/>
    <x v="3"/>
    <x v="1"/>
    <x v="0"/>
    <x v="0"/>
    <x v="1"/>
    <b v="0"/>
    <x v="3"/>
    <s v="GBP"/>
    <b v="0"/>
    <n v="1356004725"/>
    <n v="1353412725"/>
    <b v="1"/>
    <n v="302"/>
    <b v="1"/>
    <n v="189"/>
    <n v="31.209370860927152"/>
    <x v="6"/>
    <s v="plays"/>
    <x v="3508"/>
    <d v="2012-12-20T11:58:45"/>
    <s v="theater/plays"/>
  </r>
  <r>
    <n v="3509"/>
    <s v="Bringing First Love/Worst Love To Life"/>
    <s v="First Love/Worst Love is an examination of love and its mutability, as expressed through twelve stories and five actors on one stage."/>
    <n v="5500"/>
    <n v="5600"/>
    <x v="3"/>
    <x v="1"/>
    <x v="0"/>
    <x v="0"/>
    <x v="1"/>
    <b v="0"/>
    <x v="1"/>
    <s v="USD"/>
    <b v="1"/>
    <n v="1338591144"/>
    <n v="1335567144"/>
    <b v="1"/>
    <n v="89"/>
    <b v="1"/>
    <n v="102"/>
    <n v="62.921348314606739"/>
    <x v="6"/>
    <s v="plays"/>
    <x v="3509"/>
    <d v="2012-06-01T22:52:24"/>
    <s v="theater/plays"/>
  </r>
  <r>
    <n v="3510"/>
    <s v="Summer FourPlay"/>
    <s v="Four Directors.  Four One Acts.  Four Genres.  For You."/>
    <n v="4000"/>
    <n v="4040"/>
    <x v="3"/>
    <x v="1"/>
    <x v="0"/>
    <x v="0"/>
    <x v="1"/>
    <b v="0"/>
    <x v="1"/>
    <s v="USD"/>
    <b v="1"/>
    <n v="1405746000"/>
    <n v="1404932105"/>
    <b v="1"/>
    <n v="41"/>
    <b v="1"/>
    <n v="101"/>
    <n v="98.536585365853654"/>
    <x v="6"/>
    <s v="plays"/>
    <x v="3510"/>
    <d v="2014-07-19T05:00:00"/>
    <s v="theater/plays"/>
  </r>
  <r>
    <n v="3511"/>
    <s v="Nursery Crimes"/>
    <s v="A 40s crime-noir play using nursery rhyme characters."/>
    <n v="5000"/>
    <n v="5700"/>
    <x v="3"/>
    <x v="1"/>
    <x v="0"/>
    <x v="0"/>
    <x v="1"/>
    <b v="0"/>
    <x v="1"/>
    <s v="USD"/>
    <b v="1"/>
    <n v="1374523752"/>
    <n v="1371931752"/>
    <b v="1"/>
    <n v="69"/>
    <b v="1"/>
    <n v="114"/>
    <n v="82.608695652173907"/>
    <x v="6"/>
    <s v="plays"/>
    <x v="3511"/>
    <d v="2013-07-22T20:09:12"/>
    <s v="theater/plays"/>
  </r>
  <r>
    <n v="3512"/>
    <s v="Waxwing: A New Play"/>
    <s v="WAXWING is an exciting new world premiere of mythic (perhaps even apocalyptic!) proportions."/>
    <n v="1500"/>
    <n v="2002.22"/>
    <x v="3"/>
    <x v="1"/>
    <x v="0"/>
    <x v="0"/>
    <x v="1"/>
    <b v="0"/>
    <x v="1"/>
    <s v="USD"/>
    <b v="1"/>
    <n v="1326927600"/>
    <n v="1323221761"/>
    <b v="1"/>
    <n v="52"/>
    <b v="1"/>
    <n v="133"/>
    <n v="38.504230769230773"/>
    <x v="6"/>
    <s v="plays"/>
    <x v="3512"/>
    <d v="2012-01-18T23:00:00"/>
    <s v="theater/plays"/>
  </r>
  <r>
    <n v="3513"/>
    <s v="We Play Chekhov"/>
    <s v="Two stories by Anton Chekhov adapted for the stage and performed back-to-back in a stunning live theatrical performance."/>
    <n v="4500"/>
    <n v="4569"/>
    <x v="3"/>
    <x v="1"/>
    <x v="0"/>
    <x v="0"/>
    <x v="1"/>
    <b v="0"/>
    <x v="1"/>
    <s v="USD"/>
    <b v="1"/>
    <n v="1407905940"/>
    <n v="1405923687"/>
    <b v="1"/>
    <n v="57"/>
    <b v="1"/>
    <n v="102"/>
    <n v="80.15789473684211"/>
    <x v="6"/>
    <s v="plays"/>
    <x v="3513"/>
    <d v="2014-08-13T04:59:00"/>
    <s v="theater/plays"/>
  </r>
  <r>
    <n v="3514"/>
    <s v="Faustus"/>
    <s v="Iâ€™ll Be Right Back presents a story of murder and corruption. Faustus is a modern re-imagining of Christopher Marloweâ€™s classic tale."/>
    <n v="2000"/>
    <n v="2102"/>
    <x v="3"/>
    <x v="1"/>
    <x v="0"/>
    <x v="0"/>
    <x v="1"/>
    <b v="0"/>
    <x v="3"/>
    <s v="GBP"/>
    <b v="0"/>
    <n v="1413377522"/>
    <n v="1410785522"/>
    <b v="1"/>
    <n v="74"/>
    <b v="1"/>
    <n v="105"/>
    <n v="28.405405405405407"/>
    <x v="6"/>
    <s v="plays"/>
    <x v="3514"/>
    <d v="2014-10-15T12:52:02"/>
    <s v="theater/plays"/>
  </r>
  <r>
    <n v="3515"/>
    <s v="Your Radio Adventure!"/>
    <s v="Radio show meets interactive novel, accompanied by live foley, music, and audience participation. YOU choose what happens next!"/>
    <n v="4000"/>
    <n v="5086"/>
    <x v="3"/>
    <x v="1"/>
    <x v="0"/>
    <x v="0"/>
    <x v="1"/>
    <b v="0"/>
    <x v="1"/>
    <s v="USD"/>
    <b v="1"/>
    <n v="1404698400"/>
    <n v="1402331262"/>
    <b v="1"/>
    <n v="63"/>
    <b v="1"/>
    <n v="127"/>
    <n v="80.730158730158735"/>
    <x v="6"/>
    <s v="plays"/>
    <x v="3515"/>
    <d v="2014-07-07T02:00:00"/>
    <s v="theater/plays"/>
  </r>
  <r>
    <n v="3516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x v="0"/>
    <x v="0"/>
    <x v="1"/>
    <b v="0"/>
    <x v="1"/>
    <s v="USD"/>
    <b v="1"/>
    <n v="1402855525"/>
    <n v="1400263525"/>
    <b v="1"/>
    <n v="72"/>
    <b v="1"/>
    <n v="111"/>
    <n v="200.69444444444446"/>
    <x v="6"/>
    <s v="plays"/>
    <x v="3516"/>
    <d v="2014-06-15T18:05:25"/>
    <s v="theater/plays"/>
  </r>
  <r>
    <n v="3517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x v="0"/>
    <x v="0"/>
    <x v="1"/>
    <b v="0"/>
    <x v="1"/>
    <s v="USD"/>
    <b v="1"/>
    <n v="1402341615"/>
    <n v="1399490415"/>
    <b v="1"/>
    <n v="71"/>
    <b v="1"/>
    <n v="107"/>
    <n v="37.591549295774648"/>
    <x v="6"/>
    <s v="plays"/>
    <x v="3517"/>
    <d v="2014-06-09T19:20:15"/>
    <s v="theater/plays"/>
  </r>
  <r>
    <n v="3518"/>
    <s v="THE MOON PLAY"/>
    <s v="THE MOON PLAY is a new play written by Carolyn Gilliam. The play follows an astronaut on the moon who has lost his reason to explore."/>
    <n v="750"/>
    <n v="1220"/>
    <x v="3"/>
    <x v="1"/>
    <x v="0"/>
    <x v="0"/>
    <x v="1"/>
    <b v="0"/>
    <x v="1"/>
    <s v="USD"/>
    <b v="1"/>
    <n v="1304395140"/>
    <n v="1302493760"/>
    <b v="1"/>
    <n v="21"/>
    <b v="1"/>
    <n v="163"/>
    <n v="58.095238095238095"/>
    <x v="6"/>
    <s v="plays"/>
    <x v="3518"/>
    <d v="2011-05-03T03:59:00"/>
    <s v="theater/plays"/>
  </r>
  <r>
    <n v="3519"/>
    <s v="Verdigris - A Play by Jim Beaver"/>
    <s v="VERDIGRIS: A play written by Jim Beaver, star of Supernatural and Deadwood, opening March 2015 at Theatre West in Los Angeles."/>
    <n v="35000"/>
    <n v="56079.83"/>
    <x v="3"/>
    <x v="1"/>
    <x v="0"/>
    <x v="0"/>
    <x v="1"/>
    <b v="0"/>
    <x v="1"/>
    <s v="USD"/>
    <b v="1"/>
    <n v="1416988740"/>
    <n v="1414514153"/>
    <b v="1"/>
    <n v="930"/>
    <b v="1"/>
    <n v="160"/>
    <n v="60.300892473118282"/>
    <x v="6"/>
    <s v="plays"/>
    <x v="3519"/>
    <d v="2014-11-26T07:59:00"/>
    <s v="theater/plays"/>
  </r>
  <r>
    <n v="3520"/>
    <s v="Destiny is Judd Nelson: a new play at FringeNYC"/>
    <s v="What is destiny? Explore it with us this August at FringeNYC."/>
    <n v="3000"/>
    <n v="3485"/>
    <x v="3"/>
    <x v="1"/>
    <x v="0"/>
    <x v="0"/>
    <x v="1"/>
    <b v="0"/>
    <x v="1"/>
    <s v="USD"/>
    <b v="1"/>
    <n v="1406952781"/>
    <n v="1405743181"/>
    <b v="1"/>
    <n v="55"/>
    <b v="1"/>
    <n v="116"/>
    <n v="63.363636363636367"/>
    <x v="6"/>
    <s v="plays"/>
    <x v="3520"/>
    <d v="2014-08-02T04:13:01"/>
    <s v="theater/plays"/>
  </r>
  <r>
    <n v="3521"/>
    <s v="Cosmicomics"/>
    <s v="A dazzling aerial show that brings to life the whimsical and romantic short stories of beloved fantasy author Italo Calvino."/>
    <n v="2500"/>
    <n v="3105"/>
    <x v="3"/>
    <x v="1"/>
    <x v="0"/>
    <x v="0"/>
    <x v="1"/>
    <b v="0"/>
    <x v="1"/>
    <s v="USD"/>
    <b v="1"/>
    <n v="1402696800"/>
    <n v="1399948353"/>
    <b v="1"/>
    <n v="61"/>
    <b v="1"/>
    <n v="124"/>
    <n v="50.901639344262293"/>
    <x v="6"/>
    <s v="plays"/>
    <x v="3521"/>
    <d v="2014-06-13T22:00:00"/>
    <s v="theater/plays"/>
  </r>
  <r>
    <n v="3522"/>
    <s v="The Window"/>
    <s v="We're bringing The Window to the Cherry Lane Theater in January 2014."/>
    <n v="8000"/>
    <n v="8241"/>
    <x v="3"/>
    <x v="1"/>
    <x v="0"/>
    <x v="0"/>
    <x v="1"/>
    <b v="0"/>
    <x v="1"/>
    <s v="USD"/>
    <b v="1"/>
    <n v="1386910740"/>
    <n v="1384364561"/>
    <b v="1"/>
    <n v="82"/>
    <b v="1"/>
    <n v="103"/>
    <n v="100.5"/>
    <x v="6"/>
    <s v="plays"/>
    <x v="3522"/>
    <d v="2013-12-13T04:59:00"/>
    <s v="theater/plays"/>
  </r>
  <r>
    <n v="3523"/>
    <s v="Ain't She Brave FringeNYC 2014 Project"/>
    <s v="An emotionally-charged journey through the history of black women in America told in reverse."/>
    <n v="2000"/>
    <n v="2245"/>
    <x v="3"/>
    <x v="1"/>
    <x v="0"/>
    <x v="0"/>
    <x v="1"/>
    <b v="0"/>
    <x v="1"/>
    <s v="USD"/>
    <b v="1"/>
    <n v="1404273600"/>
    <n v="1401414944"/>
    <b v="1"/>
    <n v="71"/>
    <b v="1"/>
    <n v="112"/>
    <n v="31.619718309859156"/>
    <x v="6"/>
    <s v="plays"/>
    <x v="3523"/>
    <d v="2014-07-02T04:00:00"/>
    <s v="theater/plays"/>
  </r>
  <r>
    <n v="3524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x v="0"/>
    <x v="0"/>
    <x v="1"/>
    <b v="0"/>
    <x v="3"/>
    <s v="GBP"/>
    <b v="0"/>
    <n v="1462545358"/>
    <n v="1459953358"/>
    <b v="1"/>
    <n v="117"/>
    <b v="1"/>
    <n v="109"/>
    <n v="65.102564102564102"/>
    <x v="6"/>
    <s v="plays"/>
    <x v="3524"/>
    <d v="2016-05-06T14:35:58"/>
    <s v="theater/plays"/>
  </r>
  <r>
    <n v="3525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x v="0"/>
    <x v="0"/>
    <x v="1"/>
    <b v="0"/>
    <x v="1"/>
    <s v="USD"/>
    <b v="1"/>
    <n v="1329240668"/>
    <n v="1326648668"/>
    <b v="1"/>
    <n v="29"/>
    <b v="1"/>
    <n v="115"/>
    <n v="79.310344827586206"/>
    <x v="6"/>
    <s v="plays"/>
    <x v="3525"/>
    <d v="2012-02-14T17:31:08"/>
    <s v="theater/plays"/>
  </r>
  <r>
    <n v="3526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x v="0"/>
    <x v="0"/>
    <x v="1"/>
    <b v="0"/>
    <x v="1"/>
    <s v="USD"/>
    <b v="1"/>
    <n v="1411765492"/>
    <n v="1409173492"/>
    <b v="1"/>
    <n v="74"/>
    <b v="1"/>
    <n v="103"/>
    <n v="139.18918918918919"/>
    <x v="6"/>
    <s v="plays"/>
    <x v="3526"/>
    <d v="2014-09-26T21:04:52"/>
    <s v="theater/plays"/>
  </r>
  <r>
    <n v="3527"/>
    <s v="A Race Redux"/>
    <s v="This adaptation uses the text of Oâ€™Neill to explore race, and asks the audience if stereotypes impact a characters guilt or innocence."/>
    <n v="3000"/>
    <n v="3034"/>
    <x v="3"/>
    <x v="1"/>
    <x v="0"/>
    <x v="0"/>
    <x v="1"/>
    <b v="0"/>
    <x v="1"/>
    <s v="USD"/>
    <b v="1"/>
    <n v="1408999508"/>
    <n v="1407789908"/>
    <b v="1"/>
    <n v="23"/>
    <b v="1"/>
    <n v="101"/>
    <n v="131.91304347826087"/>
    <x v="6"/>
    <s v="plays"/>
    <x v="3527"/>
    <d v="2014-08-25T20:45:08"/>
    <s v="theater/plays"/>
  </r>
  <r>
    <n v="3528"/>
    <s v="The Killing Room"/>
    <s v="One Year Lease Theater Company's world premiere theater production of THE KILLING ROOM, by playwright Daniel Keene, March 2011 in NYC."/>
    <n v="5000"/>
    <n v="5478"/>
    <x v="3"/>
    <x v="1"/>
    <x v="0"/>
    <x v="0"/>
    <x v="1"/>
    <b v="0"/>
    <x v="1"/>
    <s v="USD"/>
    <b v="1"/>
    <n v="1297977427"/>
    <n v="1292793427"/>
    <b v="1"/>
    <n v="60"/>
    <b v="1"/>
    <n v="110"/>
    <n v="91.3"/>
    <x v="6"/>
    <s v="plays"/>
    <x v="3528"/>
    <d v="2011-02-17T21:17:07"/>
    <s v="theater/plays"/>
  </r>
  <r>
    <n v="3529"/>
    <s v="Romeo and Juliet at Moody's Pub"/>
    <s v="Romeo and Juliet at Moody's Pub is an adapted, 90-minute version of Shakespeare's classic tragedy, performed for free in a restaurant"/>
    <n v="1900"/>
    <n v="2182"/>
    <x v="3"/>
    <x v="1"/>
    <x v="0"/>
    <x v="0"/>
    <x v="1"/>
    <b v="0"/>
    <x v="1"/>
    <s v="USD"/>
    <b v="1"/>
    <n v="1376838000"/>
    <n v="1374531631"/>
    <b v="1"/>
    <n v="55"/>
    <b v="1"/>
    <n v="115"/>
    <n v="39.672727272727272"/>
    <x v="6"/>
    <s v="plays"/>
    <x v="3529"/>
    <d v="2013-08-18T15:00:00"/>
    <s v="theater/plays"/>
  </r>
  <r>
    <n v="3530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x v="0"/>
    <x v="0"/>
    <x v="1"/>
    <b v="0"/>
    <x v="1"/>
    <s v="USD"/>
    <b v="1"/>
    <n v="1403366409"/>
    <n v="1400774409"/>
    <b v="1"/>
    <n v="51"/>
    <b v="1"/>
    <n v="117"/>
    <n v="57.549019607843135"/>
    <x v="6"/>
    <s v="plays"/>
    <x v="3530"/>
    <d v="2014-06-21T16:00:09"/>
    <s v="theater/plays"/>
  </r>
  <r>
    <n v="3531"/>
    <s v="Cutting Off Kate Bush"/>
    <s v="Cutting Off Kate Bush is a one-woman show written &amp; performed by Lucy Benson-Brown, premiering at the Edinburgh Fringe Festival 2014"/>
    <n v="1500"/>
    <n v="2576"/>
    <x v="3"/>
    <x v="1"/>
    <x v="0"/>
    <x v="0"/>
    <x v="1"/>
    <b v="0"/>
    <x v="3"/>
    <s v="GBP"/>
    <b v="0"/>
    <n v="1405521075"/>
    <n v="1402929075"/>
    <b v="1"/>
    <n v="78"/>
    <b v="1"/>
    <n v="172"/>
    <n v="33.025641025641029"/>
    <x v="6"/>
    <s v="plays"/>
    <x v="3531"/>
    <d v="2014-07-16T14:31:15"/>
    <s v="theater/plays"/>
  </r>
  <r>
    <n v="3532"/>
    <s v="I Do Wonder"/>
    <s v="A Sci-fi play in several vignettes that will narrate an alternate history in the mid-20th century."/>
    <n v="4200"/>
    <n v="4794.82"/>
    <x v="3"/>
    <x v="1"/>
    <x v="0"/>
    <x v="0"/>
    <x v="1"/>
    <b v="0"/>
    <x v="1"/>
    <s v="USD"/>
    <b v="1"/>
    <n v="1367859071"/>
    <n v="1365699071"/>
    <b v="1"/>
    <n v="62"/>
    <b v="1"/>
    <n v="114"/>
    <n v="77.335806451612896"/>
    <x v="6"/>
    <s v="plays"/>
    <x v="3532"/>
    <d v="2013-05-06T16:51:11"/>
    <s v="theater/plays"/>
  </r>
  <r>
    <n v="3533"/>
    <s v="Glass Mountain: An Original Fairytale"/>
    <s v="A new tale of witches, fairies, cat-hunters and and bone-boilers from London theatre company Broken Glass."/>
    <n v="1200"/>
    <n v="1437"/>
    <x v="3"/>
    <x v="1"/>
    <x v="0"/>
    <x v="0"/>
    <x v="1"/>
    <b v="0"/>
    <x v="3"/>
    <s v="GBP"/>
    <b v="0"/>
    <n v="1403258049"/>
    <n v="1400666049"/>
    <b v="1"/>
    <n v="45"/>
    <b v="1"/>
    <n v="120"/>
    <n v="31.933333333333334"/>
    <x v="6"/>
    <s v="plays"/>
    <x v="3533"/>
    <d v="2014-06-20T09:54:09"/>
    <s v="theater/plays"/>
  </r>
  <r>
    <n v="3534"/>
    <s v="ENDURING SONG"/>
    <s v="ENDURING SONG by award-winning Bear Trap Theatre, is a sweeping historical epic about love, loss and family set in the First Crusade."/>
    <n v="500"/>
    <n v="545"/>
    <x v="3"/>
    <x v="1"/>
    <x v="0"/>
    <x v="0"/>
    <x v="1"/>
    <b v="0"/>
    <x v="3"/>
    <s v="GBP"/>
    <b v="0"/>
    <n v="1402848000"/>
    <n v="1400570787"/>
    <b v="1"/>
    <n v="15"/>
    <b v="1"/>
    <n v="109"/>
    <n v="36.333333333333336"/>
    <x v="6"/>
    <s v="plays"/>
    <x v="3534"/>
    <d v="2014-06-15T16:00:00"/>
    <s v="theater/plays"/>
  </r>
  <r>
    <n v="3535"/>
    <s v="A Thought in Three Parts"/>
    <s v="FRANK, a newborn company, presents Wallace Shawn's famously unproduced,&quot;A Thought in Three Parts.&quot;_x000a_Be FRANK with us!"/>
    <n v="7000"/>
    <n v="7062"/>
    <x v="3"/>
    <x v="1"/>
    <x v="0"/>
    <x v="0"/>
    <x v="1"/>
    <b v="0"/>
    <x v="1"/>
    <s v="USD"/>
    <b v="1"/>
    <n v="1328029200"/>
    <n v="1323211621"/>
    <b v="1"/>
    <n v="151"/>
    <b v="1"/>
    <n v="101"/>
    <n v="46.768211920529801"/>
    <x v="6"/>
    <s v="plays"/>
    <x v="3535"/>
    <d v="2012-01-31T17:00:00"/>
    <s v="theater/plays"/>
  </r>
  <r>
    <n v="3536"/>
    <s v="The Seagull on The River"/>
    <s v="Anton Chekhov's The Seagull. An outdoor Amphitheater in Manhattan. Trees. A River. Daybreak."/>
    <n v="2500"/>
    <n v="2725"/>
    <x v="3"/>
    <x v="1"/>
    <x v="0"/>
    <x v="0"/>
    <x v="1"/>
    <b v="0"/>
    <x v="1"/>
    <s v="USD"/>
    <b v="1"/>
    <n v="1377284669"/>
    <n v="1375729469"/>
    <b v="1"/>
    <n v="68"/>
    <b v="1"/>
    <n v="109"/>
    <n v="40.073529411764703"/>
    <x v="6"/>
    <s v="plays"/>
    <x v="3536"/>
    <d v="2013-08-23T19:04:29"/>
    <s v="theater/plays"/>
  </r>
  <r>
    <n v="3537"/>
    <s v="Equus at Frenetic Theatre"/>
    <s v="Equus is the story of a psychiatrist treating a teenaged boy who blinds six horses with a metal spike."/>
    <n v="4300"/>
    <n v="4610"/>
    <x v="3"/>
    <x v="1"/>
    <x v="0"/>
    <x v="0"/>
    <x v="1"/>
    <b v="0"/>
    <x v="1"/>
    <s v="USD"/>
    <b v="1"/>
    <n v="1404258631"/>
    <n v="1401666631"/>
    <b v="1"/>
    <n v="46"/>
    <b v="1"/>
    <n v="107"/>
    <n v="100.21739130434783"/>
    <x v="6"/>
    <s v="plays"/>
    <x v="3537"/>
    <d v="2014-07-01T23:50:31"/>
    <s v="theater/plays"/>
  </r>
  <r>
    <n v="3538"/>
    <s v="Edfringe support - What a Gay Play"/>
    <s v="I've written, and am producing, a fun new play with a gorgeous cast for this year's Edfringe and it just needs a little extra dough :)"/>
    <n v="1000"/>
    <n v="1000"/>
    <x v="3"/>
    <x v="1"/>
    <x v="0"/>
    <x v="0"/>
    <x v="1"/>
    <b v="0"/>
    <x v="3"/>
    <s v="GBP"/>
    <b v="0"/>
    <n v="1405553241"/>
    <n v="1404948441"/>
    <b v="1"/>
    <n v="24"/>
    <b v="1"/>
    <n v="100"/>
    <n v="41.666666666666664"/>
    <x v="6"/>
    <s v="plays"/>
    <x v="3538"/>
    <d v="2014-07-16T23:27:21"/>
    <s v="theater/plays"/>
  </r>
  <r>
    <n v="3539"/>
    <s v="Honest"/>
    <s v="Honest is an exciting and dark new play by Bristol based writer Alice Nicholas, touring the South of England and London this October."/>
    <n v="3200"/>
    <n v="3270"/>
    <x v="3"/>
    <x v="1"/>
    <x v="0"/>
    <x v="0"/>
    <x v="1"/>
    <b v="0"/>
    <x v="3"/>
    <s v="GBP"/>
    <b v="0"/>
    <n v="1410901200"/>
    <n v="1408313438"/>
    <b v="1"/>
    <n v="70"/>
    <b v="1"/>
    <n v="102"/>
    <n v="46.714285714285715"/>
    <x v="6"/>
    <s v="plays"/>
    <x v="3539"/>
    <d v="2014-09-16T21:00:00"/>
    <s v="theater/plays"/>
  </r>
  <r>
    <n v="3540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x v="0"/>
    <x v="0"/>
    <x v="1"/>
    <b v="0"/>
    <x v="1"/>
    <s v="USD"/>
    <b v="1"/>
    <n v="1407167973"/>
    <n v="1405439973"/>
    <b v="1"/>
    <n v="244"/>
    <b v="1"/>
    <n v="116"/>
    <n v="71.491803278688522"/>
    <x v="6"/>
    <s v="plays"/>
    <x v="3540"/>
    <d v="2014-08-04T15:59:33"/>
    <s v="theater/plays"/>
  </r>
  <r>
    <n v="3541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x v="0"/>
    <x v="0"/>
    <x v="1"/>
    <b v="0"/>
    <x v="1"/>
    <s v="USD"/>
    <b v="1"/>
    <n v="1406557877"/>
    <n v="1404743477"/>
    <b v="1"/>
    <n v="82"/>
    <b v="1"/>
    <n v="104"/>
    <n v="63.109756097560975"/>
    <x v="6"/>
    <s v="plays"/>
    <x v="3541"/>
    <d v="2014-07-28T14:31:17"/>
    <s v="theater/plays"/>
  </r>
  <r>
    <n v="3542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x v="0"/>
    <x v="0"/>
    <x v="1"/>
    <b v="0"/>
    <x v="1"/>
    <s v="USD"/>
    <b v="1"/>
    <n v="1403305200"/>
    <n v="1400512658"/>
    <b v="1"/>
    <n v="226"/>
    <b v="1"/>
    <n v="119"/>
    <n v="50.157964601769912"/>
    <x v="6"/>
    <s v="plays"/>
    <x v="3542"/>
    <d v="2014-06-20T23:00:00"/>
    <s v="theater/plays"/>
  </r>
  <r>
    <n v="3543"/>
    <s v="&quot;The Red Herring&quot; World Premiere"/>
    <s v="The Red Herring is a new play full of wickedly fast dialogue, a joke for every sentence, and more puns than you can shake a stick at."/>
    <n v="3000"/>
    <n v="3773"/>
    <x v="3"/>
    <x v="1"/>
    <x v="0"/>
    <x v="0"/>
    <x v="1"/>
    <b v="0"/>
    <x v="1"/>
    <s v="USD"/>
    <b v="1"/>
    <n v="1338523140"/>
    <n v="1334442519"/>
    <b v="1"/>
    <n v="60"/>
    <b v="1"/>
    <n v="126"/>
    <n v="62.883333333333333"/>
    <x v="6"/>
    <s v="plays"/>
    <x v="3543"/>
    <d v="2012-06-01T03:59:00"/>
    <s v="theater/plays"/>
  </r>
  <r>
    <n v="3544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x v="0"/>
    <x v="0"/>
    <x v="1"/>
    <b v="0"/>
    <x v="1"/>
    <s v="USD"/>
    <b v="1"/>
    <n v="1408068000"/>
    <n v="1405346680"/>
    <b v="1"/>
    <n v="322"/>
    <b v="1"/>
    <n v="120"/>
    <n v="85.531055900621112"/>
    <x v="6"/>
    <s v="plays"/>
    <x v="3544"/>
    <d v="2014-08-15T02:00:00"/>
    <s v="theater/plays"/>
  </r>
  <r>
    <n v="3545"/>
    <s v="Campo Maldito"/>
    <s v="Help us bring our production of Campo Maldito to New York AND San Francisco!"/>
    <n v="4000"/>
    <n v="5050"/>
    <x v="3"/>
    <x v="1"/>
    <x v="0"/>
    <x v="0"/>
    <x v="1"/>
    <b v="0"/>
    <x v="1"/>
    <s v="USD"/>
    <b v="1"/>
    <n v="1407524751"/>
    <n v="1404932751"/>
    <b v="1"/>
    <n v="94"/>
    <b v="1"/>
    <n v="126"/>
    <n v="53.723404255319146"/>
    <x v="6"/>
    <s v="plays"/>
    <x v="3545"/>
    <d v="2014-08-08T19:05:51"/>
    <s v="theater/plays"/>
  </r>
  <r>
    <n v="3546"/>
    <s v="Moving Dust presents 'THIS MUCH' 2015"/>
    <s v="3 boys, 1 white dress and a hoover collide in this explosive new play by John Fitzpatrick. Life's a wedding disco. Let's dance."/>
    <n v="6000"/>
    <n v="6007"/>
    <x v="3"/>
    <x v="1"/>
    <x v="0"/>
    <x v="0"/>
    <x v="1"/>
    <b v="0"/>
    <x v="3"/>
    <s v="GBP"/>
    <b v="0"/>
    <n v="1437934759"/>
    <n v="1434478759"/>
    <b v="1"/>
    <n v="47"/>
    <b v="1"/>
    <n v="100"/>
    <n v="127.80851063829788"/>
    <x v="6"/>
    <s v="plays"/>
    <x v="3546"/>
    <d v="2015-07-26T18:19:19"/>
    <s v="theater/plays"/>
  </r>
  <r>
    <n v="3547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x v="0"/>
    <x v="0"/>
    <x v="1"/>
    <b v="0"/>
    <x v="3"/>
    <s v="GBP"/>
    <b v="0"/>
    <n v="1452038100"/>
    <n v="1448823673"/>
    <b v="1"/>
    <n v="115"/>
    <b v="1"/>
    <n v="102"/>
    <n v="106.57391304347826"/>
    <x v="6"/>
    <s v="plays"/>
    <x v="3547"/>
    <d v="2016-01-05T23:55:00"/>
    <s v="theater/plays"/>
  </r>
  <r>
    <n v="3548"/>
    <s v="Colt Coeur's 6th Season"/>
    <s v="2 world premieres:_x000a_HOW TO LIVE ON EARTH by MJ Kaufman_x000a_ / CAL IN CAMO by William Francis Hoffman_x000a_+ workshops of 7 more plays!"/>
    <n v="35000"/>
    <n v="35123"/>
    <x v="3"/>
    <x v="1"/>
    <x v="0"/>
    <x v="0"/>
    <x v="1"/>
    <b v="0"/>
    <x v="1"/>
    <s v="USD"/>
    <b v="1"/>
    <n v="1441857540"/>
    <n v="1438617471"/>
    <b v="1"/>
    <n v="134"/>
    <b v="1"/>
    <n v="100"/>
    <n v="262.11194029850748"/>
    <x v="6"/>
    <s v="plays"/>
    <x v="3548"/>
    <d v="2015-09-10T03:59:00"/>
    <s v="theater/plays"/>
  </r>
  <r>
    <n v="3549"/>
    <s v="BRUTE"/>
    <s v="Brute (winner of the 2015 IdeasTap Underbelly Award) is new writing based on the true story of a rather twisted, horrible schoolgirl."/>
    <n v="2000"/>
    <n v="2001"/>
    <x v="3"/>
    <x v="1"/>
    <x v="0"/>
    <x v="0"/>
    <x v="1"/>
    <b v="0"/>
    <x v="3"/>
    <s v="GBP"/>
    <b v="0"/>
    <n v="1436625000"/>
    <n v="1433934371"/>
    <b v="1"/>
    <n v="35"/>
    <b v="1"/>
    <n v="100"/>
    <n v="57.171428571428571"/>
    <x v="6"/>
    <s v="plays"/>
    <x v="3549"/>
    <d v="2015-07-11T14:30:00"/>
    <s v="theater/plays"/>
  </r>
  <r>
    <n v="3550"/>
    <s v="Wake Up Call @ IRT Theater"/>
    <s v="Wake Up Call is a comedic play about a group of hotel employees working on Christmas Eve."/>
    <n v="4500"/>
    <n v="5221"/>
    <x v="3"/>
    <x v="1"/>
    <x v="0"/>
    <x v="0"/>
    <x v="1"/>
    <b v="0"/>
    <x v="1"/>
    <s v="USD"/>
    <b v="1"/>
    <n v="1478264784"/>
    <n v="1475672784"/>
    <b v="1"/>
    <n v="104"/>
    <b v="1"/>
    <n v="116"/>
    <n v="50.20192307692308"/>
    <x v="6"/>
    <s v="plays"/>
    <x v="3550"/>
    <d v="2016-11-04T13:06:24"/>
    <s v="theater/plays"/>
  </r>
  <r>
    <n v="3551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x v="0"/>
    <x v="0"/>
    <x v="1"/>
    <b v="0"/>
    <x v="3"/>
    <s v="GBP"/>
    <b v="0"/>
    <n v="1419984000"/>
    <n v="1417132986"/>
    <b v="1"/>
    <n v="184"/>
    <b v="1"/>
    <n v="102"/>
    <n v="66.586956521739125"/>
    <x v="6"/>
    <s v="plays"/>
    <x v="3551"/>
    <d v="2014-12-31T00:00:00"/>
    <s v="theater/plays"/>
  </r>
  <r>
    <n v="3552"/>
    <s v="Eyes Closed - The First In-Dream Theater Experience"/>
    <s v="Eyes Closed is a collaborative play and docudrama about New Yorkers and their dreams."/>
    <n v="20000"/>
    <n v="20022"/>
    <x v="3"/>
    <x v="1"/>
    <x v="0"/>
    <x v="0"/>
    <x v="1"/>
    <b v="0"/>
    <x v="1"/>
    <s v="USD"/>
    <b v="1"/>
    <n v="1427063747"/>
    <n v="1424043347"/>
    <b v="1"/>
    <n v="119"/>
    <b v="1"/>
    <n v="100"/>
    <n v="168.25210084033614"/>
    <x v="6"/>
    <s v="plays"/>
    <x v="3552"/>
    <d v="2015-03-22T22:35:47"/>
    <s v="theater/plays"/>
  </r>
  <r>
    <n v="3553"/>
    <s v="Burners"/>
    <s v="A sci-fi thriller for the stage opening March 10 in Los Angeles."/>
    <n v="15000"/>
    <n v="15126"/>
    <x v="3"/>
    <x v="1"/>
    <x v="0"/>
    <x v="0"/>
    <x v="1"/>
    <b v="0"/>
    <x v="1"/>
    <s v="USD"/>
    <b v="1"/>
    <n v="1489352400"/>
    <n v="1486411204"/>
    <b v="1"/>
    <n v="59"/>
    <b v="1"/>
    <n v="101"/>
    <n v="256.37288135593218"/>
    <x v="6"/>
    <s v="plays"/>
    <x v="3553"/>
    <d v="2017-03-12T21:00:00"/>
    <s v="theater/plays"/>
  </r>
  <r>
    <n v="3554"/>
    <s v="The Hitchhiker's Guide to the Family"/>
    <s v="A one-man show about love, loss, and motorways, written &amp; performed by Ben Norris. Help us get to the 2015 Edinburgh Fringe and beyond!"/>
    <n v="4000"/>
    <n v="4137"/>
    <x v="3"/>
    <x v="1"/>
    <x v="0"/>
    <x v="0"/>
    <x v="1"/>
    <b v="0"/>
    <x v="3"/>
    <s v="GBP"/>
    <b v="0"/>
    <n v="1436114603"/>
    <n v="1433090603"/>
    <b v="1"/>
    <n v="113"/>
    <b v="1"/>
    <n v="103"/>
    <n v="36.610619469026545"/>
    <x v="6"/>
    <s v="plays"/>
    <x v="3554"/>
    <d v="2015-07-05T16:43:23"/>
    <s v="theater/plays"/>
  </r>
  <r>
    <n v="3555"/>
    <s v="Shakespeare in ASL - and FREE for everyone"/>
    <s v="Shakespeare's classic re-imagined as a spoken and signed production for deaf and hearing audiences"/>
    <n v="2500"/>
    <n v="3120"/>
    <x v="3"/>
    <x v="1"/>
    <x v="0"/>
    <x v="0"/>
    <x v="1"/>
    <b v="0"/>
    <x v="1"/>
    <s v="USD"/>
    <b v="1"/>
    <n v="1445722140"/>
    <n v="1443016697"/>
    <b v="1"/>
    <n v="84"/>
    <b v="1"/>
    <n v="125"/>
    <n v="37.142857142857146"/>
    <x v="6"/>
    <s v="plays"/>
    <x v="3555"/>
    <d v="2015-10-24T21:29:00"/>
    <s v="theater/plays"/>
  </r>
  <r>
    <n v="3556"/>
    <s v="Good People by David Lindsay-Abaire at Waterfront Playhouse"/>
    <s v="Bringing David Lindsay-Abaire's award-winning story of our times to the East Bay."/>
    <n v="3100"/>
    <n v="3395"/>
    <x v="3"/>
    <x v="1"/>
    <x v="0"/>
    <x v="0"/>
    <x v="1"/>
    <b v="0"/>
    <x v="1"/>
    <s v="USD"/>
    <b v="1"/>
    <n v="1440100976"/>
    <n v="1437508976"/>
    <b v="1"/>
    <n v="74"/>
    <b v="1"/>
    <n v="110"/>
    <n v="45.878378378378379"/>
    <x v="6"/>
    <s v="plays"/>
    <x v="3556"/>
    <d v="2015-08-20T20:02:56"/>
    <s v="theater/plays"/>
  </r>
  <r>
    <n v="3557"/>
    <s v="AdA (Author directing Author)"/>
    <s v="Neil LaBute and Marco Calvani reunite once again for the unique, international collaboration that is ADA: Author directing Author."/>
    <n v="30000"/>
    <n v="30610"/>
    <x v="3"/>
    <x v="1"/>
    <x v="0"/>
    <x v="0"/>
    <x v="1"/>
    <b v="0"/>
    <x v="1"/>
    <s v="USD"/>
    <b v="1"/>
    <n v="1484024400"/>
    <n v="1479932713"/>
    <b v="1"/>
    <n v="216"/>
    <b v="1"/>
    <n v="102"/>
    <n v="141.71296296296296"/>
    <x v="6"/>
    <s v="plays"/>
    <x v="3557"/>
    <d v="2017-01-10T05:00:00"/>
    <s v="theater/plays"/>
  </r>
  <r>
    <n v="3558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x v="0"/>
    <x v="0"/>
    <x v="1"/>
    <b v="0"/>
    <x v="1"/>
    <s v="USD"/>
    <b v="1"/>
    <n v="1464987600"/>
    <n v="1463145938"/>
    <b v="1"/>
    <n v="39"/>
    <b v="1"/>
    <n v="102"/>
    <n v="52.487179487179489"/>
    <x v="6"/>
    <s v="plays"/>
    <x v="3558"/>
    <d v="2016-06-03T21:00:00"/>
    <s v="theater/plays"/>
  </r>
  <r>
    <n v="3559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x v="0"/>
    <x v="0"/>
    <x v="1"/>
    <b v="0"/>
    <x v="3"/>
    <s v="GBP"/>
    <b v="0"/>
    <n v="1446213612"/>
    <n v="1443621612"/>
    <b v="1"/>
    <n v="21"/>
    <b v="1"/>
    <n v="104"/>
    <n v="59.523809523809526"/>
    <x v="6"/>
    <s v="plays"/>
    <x v="3559"/>
    <d v="2015-10-30T14:00:12"/>
    <s v="theater/plays"/>
  </r>
  <r>
    <n v="3560"/>
    <s v="a colder water than here - VAULT 2017"/>
    <s v="a colder water than here is a new play by Matt Jones and directed by Lily McLeish that will be perfomed at VAULT Festival from 1-5 Feb"/>
    <n v="1200"/>
    <n v="1500"/>
    <x v="3"/>
    <x v="1"/>
    <x v="0"/>
    <x v="0"/>
    <x v="1"/>
    <b v="0"/>
    <x v="3"/>
    <s v="GBP"/>
    <b v="0"/>
    <n v="1484687436"/>
    <n v="1482095436"/>
    <b v="0"/>
    <n v="30"/>
    <b v="1"/>
    <n v="125"/>
    <n v="50"/>
    <x v="6"/>
    <s v="plays"/>
    <x v="3560"/>
    <d v="2017-01-17T21:10:36"/>
    <s v="theater/plays"/>
  </r>
  <r>
    <n v="3561"/>
    <s v="Hear Me Roar: A Season of Powerful Women"/>
    <s v="A Season of Powerful Women. A Season of Defiance."/>
    <n v="7000"/>
    <n v="7164"/>
    <x v="3"/>
    <x v="1"/>
    <x v="0"/>
    <x v="0"/>
    <x v="1"/>
    <b v="0"/>
    <x v="1"/>
    <s v="USD"/>
    <b v="1"/>
    <n v="1450328340"/>
    <n v="1447606884"/>
    <b v="1"/>
    <n v="37"/>
    <b v="1"/>
    <n v="102"/>
    <n v="193.62162162162161"/>
    <x v="6"/>
    <s v="plays"/>
    <x v="3561"/>
    <d v="2015-12-17T04:59:00"/>
    <s v="theater/plays"/>
  </r>
  <r>
    <n v="3562"/>
    <s v="The Seagull Project Presents: The Three Sisters"/>
    <s v="After electrifying audiences in Seattle and Tashkent, The Seagull Project embarks on a brand new journey."/>
    <n v="20000"/>
    <n v="21573"/>
    <x v="3"/>
    <x v="1"/>
    <x v="0"/>
    <x v="0"/>
    <x v="1"/>
    <b v="0"/>
    <x v="1"/>
    <s v="USD"/>
    <b v="1"/>
    <n v="1416470398"/>
    <n v="1413874798"/>
    <b v="1"/>
    <n v="202"/>
    <b v="1"/>
    <n v="108"/>
    <n v="106.79702970297029"/>
    <x v="6"/>
    <s v="plays"/>
    <x v="3562"/>
    <d v="2014-11-20T07:59:58"/>
    <s v="theater/plays"/>
  </r>
  <r>
    <n v="3563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x v="0"/>
    <x v="0"/>
    <x v="1"/>
    <b v="0"/>
    <x v="1"/>
    <s v="USD"/>
    <b v="1"/>
    <n v="1412135940"/>
    <n v="1410840126"/>
    <b v="1"/>
    <n v="37"/>
    <b v="1"/>
    <n v="110"/>
    <n v="77.21621621621621"/>
    <x v="6"/>
    <s v="plays"/>
    <x v="3563"/>
    <d v="2014-10-01T03:59:00"/>
    <s v="theater/plays"/>
  </r>
  <r>
    <n v="3564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x v="0"/>
    <x v="0"/>
    <x v="1"/>
    <b v="0"/>
    <x v="1"/>
    <s v="USD"/>
    <b v="1"/>
    <n v="1460846347"/>
    <n v="1458254347"/>
    <b v="0"/>
    <n v="28"/>
    <b v="1"/>
    <n v="161"/>
    <n v="57.5"/>
    <x v="6"/>
    <s v="plays"/>
    <x v="3564"/>
    <d v="2016-04-16T22:39:07"/>
    <s v="theater/plays"/>
  </r>
  <r>
    <n v="3565"/>
    <s v="Honorable Men - Poor Yorick's Players 2016 Season"/>
    <s v="Honorable Men - Yorick's 10th season of free, outdoor Shakespeare.  Featuring Henry IV, part 1 and Julius Caesar."/>
    <n v="1000"/>
    <n v="1312"/>
    <x v="3"/>
    <x v="1"/>
    <x v="0"/>
    <x v="0"/>
    <x v="1"/>
    <b v="0"/>
    <x v="1"/>
    <s v="USD"/>
    <b v="1"/>
    <n v="1462334340"/>
    <n v="1459711917"/>
    <b v="1"/>
    <n v="26"/>
    <b v="1"/>
    <n v="131"/>
    <n v="50.46153846153846"/>
    <x v="6"/>
    <s v="plays"/>
    <x v="3565"/>
    <d v="2016-05-04T03:59:00"/>
    <s v="theater/plays"/>
  </r>
  <r>
    <n v="3566"/>
    <s v="64 Squares"/>
    <s v="64 Squares is an autobiographical one-man exploration of the internal chess game played to reconcile relationships."/>
    <n v="5000"/>
    <n v="5940"/>
    <x v="3"/>
    <x v="1"/>
    <x v="0"/>
    <x v="0"/>
    <x v="1"/>
    <b v="0"/>
    <x v="1"/>
    <s v="USD"/>
    <b v="1"/>
    <n v="1488482355"/>
    <n v="1485890355"/>
    <b v="0"/>
    <n v="61"/>
    <b v="1"/>
    <n v="119"/>
    <n v="97.377049180327873"/>
    <x v="6"/>
    <s v="plays"/>
    <x v="3566"/>
    <d v="2017-03-02T19:19:15"/>
    <s v="theater/plays"/>
  </r>
  <r>
    <n v="3567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x v="0"/>
    <x v="0"/>
    <x v="1"/>
    <b v="0"/>
    <x v="3"/>
    <s v="GBP"/>
    <b v="0"/>
    <n v="1485991860"/>
    <n v="1483124208"/>
    <b v="0"/>
    <n v="115"/>
    <b v="1"/>
    <n v="100"/>
    <n v="34.91921739130435"/>
    <x v="6"/>
    <s v="plays"/>
    <x v="3567"/>
    <d v="2017-02-01T23:31:00"/>
    <s v="theater/plays"/>
  </r>
  <r>
    <n v="3568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x v="0"/>
    <x v="0"/>
    <x v="1"/>
    <b v="0"/>
    <x v="1"/>
    <s v="USD"/>
    <b v="1"/>
    <n v="1467361251"/>
    <n v="1464769251"/>
    <b v="1"/>
    <n v="181"/>
    <b v="1"/>
    <n v="103"/>
    <n v="85.530386740331494"/>
    <x v="6"/>
    <s v="plays"/>
    <x v="3568"/>
    <d v="2016-07-01T08:20:51"/>
    <s v="theater/plays"/>
  </r>
  <r>
    <n v="3569"/>
    <s v="Sub-Basement World Premiere"/>
    <s v="A dark comedy exploring the importance of art, homelessness, and finding your own path.  World Premiere 3/27/17 at IRT Theater in NYC."/>
    <n v="20000"/>
    <n v="20120"/>
    <x v="3"/>
    <x v="1"/>
    <x v="0"/>
    <x v="0"/>
    <x v="1"/>
    <b v="0"/>
    <x v="1"/>
    <s v="USD"/>
    <b v="1"/>
    <n v="1482962433"/>
    <n v="1480370433"/>
    <b v="0"/>
    <n v="110"/>
    <b v="1"/>
    <n v="101"/>
    <n v="182.90909090909091"/>
    <x v="6"/>
    <s v="plays"/>
    <x v="3569"/>
    <d v="2016-12-28T22:00:33"/>
    <s v="theater/plays"/>
  </r>
  <r>
    <n v="3570"/>
    <s v="Celebrating 20 years of The 24 Hour Plays around the world!"/>
    <s v="An annual campaign supporting our intensive for artists 25 and under."/>
    <n v="35000"/>
    <n v="35275.64"/>
    <x v="3"/>
    <x v="1"/>
    <x v="0"/>
    <x v="0"/>
    <x v="1"/>
    <b v="0"/>
    <x v="1"/>
    <s v="USD"/>
    <b v="1"/>
    <n v="1443499140"/>
    <n v="1441452184"/>
    <b v="1"/>
    <n v="269"/>
    <b v="1"/>
    <n v="101"/>
    <n v="131.13620817843866"/>
    <x v="6"/>
    <s v="plays"/>
    <x v="3570"/>
    <d v="2015-09-29T03:59:00"/>
    <s v="theater/plays"/>
  </r>
  <r>
    <n v="3571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x v="0"/>
    <x v="0"/>
    <x v="1"/>
    <b v="0"/>
    <x v="3"/>
    <s v="GBP"/>
    <b v="0"/>
    <n v="1435752898"/>
    <n v="1433160898"/>
    <b v="1"/>
    <n v="79"/>
    <b v="1"/>
    <n v="112"/>
    <n v="39.810126582278478"/>
    <x v="6"/>
    <s v="plays"/>
    <x v="3571"/>
    <d v="2015-07-01T12:14:58"/>
    <s v="theater/plays"/>
  </r>
  <r>
    <n v="3572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x v="0"/>
    <x v="0"/>
    <x v="1"/>
    <b v="0"/>
    <x v="3"/>
    <s v="GBP"/>
    <b v="0"/>
    <n v="1445817540"/>
    <n v="1443665293"/>
    <b v="1"/>
    <n v="104"/>
    <b v="1"/>
    <n v="106"/>
    <n v="59.701730769230764"/>
    <x v="6"/>
    <s v="plays"/>
    <x v="3572"/>
    <d v="2015-10-25T23:59:00"/>
    <s v="theater/plays"/>
  </r>
  <r>
    <n v="3573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x v="0"/>
    <x v="0"/>
    <x v="1"/>
    <b v="0"/>
    <x v="3"/>
    <s v="GBP"/>
    <b v="0"/>
    <n v="1487286000"/>
    <n v="1484843948"/>
    <b v="0"/>
    <n v="34"/>
    <b v="1"/>
    <n v="101"/>
    <n v="88.735294117647058"/>
    <x v="6"/>
    <s v="plays"/>
    <x v="3573"/>
    <d v="2017-02-16T23:00:00"/>
    <s v="theater/plays"/>
  </r>
  <r>
    <n v="3574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x v="0"/>
    <x v="0"/>
    <x v="1"/>
    <b v="0"/>
    <x v="1"/>
    <s v="USD"/>
    <b v="1"/>
    <n v="1413269940"/>
    <n v="1410421670"/>
    <b v="1"/>
    <n v="167"/>
    <b v="1"/>
    <n v="115"/>
    <n v="58.688622754491021"/>
    <x v="6"/>
    <s v="plays"/>
    <x v="3574"/>
    <d v="2014-10-14T06:59:00"/>
    <s v="theater/plays"/>
  </r>
  <r>
    <n v="3575"/>
    <s v="First Day Off in a Long Time by Brian Finkelstein"/>
    <s v="First Day Off in a Long Time is a comedy show...            _x000a_About suicide."/>
    <n v="10000"/>
    <n v="12730.42"/>
    <x v="3"/>
    <x v="1"/>
    <x v="0"/>
    <x v="0"/>
    <x v="1"/>
    <b v="0"/>
    <x v="1"/>
    <s v="USD"/>
    <b v="1"/>
    <n v="1411150092"/>
    <n v="1408558092"/>
    <b v="1"/>
    <n v="183"/>
    <b v="1"/>
    <n v="127"/>
    <n v="69.56513661202186"/>
    <x v="6"/>
    <s v="plays"/>
    <x v="3575"/>
    <d v="2014-09-19T18:08:12"/>
    <s v="theater/plays"/>
  </r>
  <r>
    <n v="3576"/>
    <s v="THE INCREDIBLE FOX SISTERS"/>
    <s v="Live Source's world premiere of a new play by Jaclyn Backhaus, premiering at the New Ohio Theatre October 30th-November 8th."/>
    <n v="8000"/>
    <n v="8227"/>
    <x v="3"/>
    <x v="1"/>
    <x v="0"/>
    <x v="0"/>
    <x v="1"/>
    <b v="0"/>
    <x v="1"/>
    <s v="USD"/>
    <b v="1"/>
    <n v="1444348800"/>
    <n v="1442283562"/>
    <b v="1"/>
    <n v="71"/>
    <b v="1"/>
    <n v="103"/>
    <n v="115.87323943661971"/>
    <x v="6"/>
    <s v="plays"/>
    <x v="3576"/>
    <d v="2015-10-09T00:00:00"/>
    <s v="theater/plays"/>
  </r>
  <r>
    <n v="3577"/>
    <s v="'Time Please'"/>
    <s v="'Time Please' is a black comedy set in a failing public house in a run-down part of town, where things are about to get messy."/>
    <n v="1600"/>
    <n v="1647"/>
    <x v="3"/>
    <x v="1"/>
    <x v="0"/>
    <x v="0"/>
    <x v="1"/>
    <b v="0"/>
    <x v="3"/>
    <s v="GBP"/>
    <b v="0"/>
    <n v="1480613982"/>
    <n v="1478018382"/>
    <b v="0"/>
    <n v="69"/>
    <b v="1"/>
    <n v="103"/>
    <n v="23.869565217391305"/>
    <x v="6"/>
    <s v="plays"/>
    <x v="3577"/>
    <d v="2016-12-01T17:39:42"/>
    <s v="theater/plays"/>
  </r>
  <r>
    <n v="3578"/>
    <s v="Roughly Speaking: Voices from The Soup Kitchen"/>
    <s v="Five playwrights volunteer at New York's largest soup kitchen and develop a play around the people they meet."/>
    <n v="21000"/>
    <n v="21904"/>
    <x v="3"/>
    <x v="1"/>
    <x v="0"/>
    <x v="0"/>
    <x v="1"/>
    <b v="0"/>
    <x v="1"/>
    <s v="USD"/>
    <b v="1"/>
    <n v="1434074400"/>
    <n v="1431354258"/>
    <b v="0"/>
    <n v="270"/>
    <b v="1"/>
    <n v="104"/>
    <n v="81.125925925925927"/>
    <x v="6"/>
    <s v="plays"/>
    <x v="3578"/>
    <d v="2015-06-12T02:00:00"/>
    <s v="theater/plays"/>
  </r>
  <r>
    <n v="3579"/>
    <s v="The Gray Man"/>
    <s v="The Gray Man isnâ€™t real. Heâ€™s a ghost story, a boogeyman, a tale mothers make up to keep their children safe."/>
    <n v="10000"/>
    <n v="11122"/>
    <x v="3"/>
    <x v="1"/>
    <x v="0"/>
    <x v="0"/>
    <x v="1"/>
    <b v="0"/>
    <x v="1"/>
    <s v="USD"/>
    <b v="1"/>
    <n v="1442030340"/>
    <n v="1439551200"/>
    <b v="1"/>
    <n v="193"/>
    <b v="1"/>
    <n v="111"/>
    <n v="57.626943005181346"/>
    <x v="6"/>
    <s v="plays"/>
    <x v="3579"/>
    <d v="2015-09-12T03:59:00"/>
    <s v="theater/plays"/>
  </r>
  <r>
    <n v="3580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x v="0"/>
    <x v="0"/>
    <x v="1"/>
    <b v="0"/>
    <x v="3"/>
    <s v="GBP"/>
    <b v="0"/>
    <n v="1436696712"/>
    <n v="1434104712"/>
    <b v="1"/>
    <n v="57"/>
    <b v="1"/>
    <n v="106"/>
    <n v="46.429824561403507"/>
    <x v="6"/>
    <s v="plays"/>
    <x v="3580"/>
    <d v="2015-07-12T10:25:12"/>
    <s v="theater/plays"/>
  </r>
  <r>
    <n v="3581"/>
    <s v="Honest Accomplice Theatre 2015-16 Season"/>
    <s v="Honest Accomplice Theatre produces theatre for social change."/>
    <n v="12000"/>
    <n v="12095"/>
    <x v="3"/>
    <x v="1"/>
    <x v="0"/>
    <x v="0"/>
    <x v="1"/>
    <b v="0"/>
    <x v="1"/>
    <s v="USD"/>
    <b v="1"/>
    <n v="1428178757"/>
    <n v="1425590357"/>
    <b v="1"/>
    <n v="200"/>
    <b v="1"/>
    <n v="101"/>
    <n v="60.475000000000001"/>
    <x v="6"/>
    <s v="plays"/>
    <x v="3581"/>
    <d v="2015-04-04T20:19:17"/>
    <s v="theater/plays"/>
  </r>
  <r>
    <n v="3582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x v="0"/>
    <x v="0"/>
    <x v="1"/>
    <b v="0"/>
    <x v="1"/>
    <s v="USD"/>
    <b v="1"/>
    <n v="1434822914"/>
    <n v="1432230914"/>
    <b v="1"/>
    <n v="88"/>
    <b v="1"/>
    <n v="105"/>
    <n v="65.579545454545453"/>
    <x v="6"/>
    <s v="plays"/>
    <x v="3582"/>
    <d v="2015-06-20T17:55:14"/>
    <s v="theater/plays"/>
  </r>
  <r>
    <n v="3583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x v="0"/>
    <x v="0"/>
    <x v="1"/>
    <b v="0"/>
    <x v="1"/>
    <s v="USD"/>
    <b v="1"/>
    <n v="1415213324"/>
    <n v="1412617724"/>
    <b v="1"/>
    <n v="213"/>
    <b v="1"/>
    <n v="102"/>
    <n v="119.1924882629108"/>
    <x v="6"/>
    <s v="plays"/>
    <x v="3583"/>
    <d v="2014-11-05T18:48:44"/>
    <s v="theater/plays"/>
  </r>
  <r>
    <n v="3584"/>
    <s v="The Metronome Society"/>
    <s v="Self-Titled: A Live (Theatrical) Mixtape. An evening of short plays and music inspired by the works of Jimi, Aretha, Sting and Rufus!"/>
    <n v="1500"/>
    <n v="1661"/>
    <x v="3"/>
    <x v="1"/>
    <x v="0"/>
    <x v="0"/>
    <x v="1"/>
    <b v="0"/>
    <x v="1"/>
    <s v="USD"/>
    <b v="1"/>
    <n v="1434907966"/>
    <n v="1432315966"/>
    <b v="1"/>
    <n v="20"/>
    <b v="1"/>
    <n v="111"/>
    <n v="83.05"/>
    <x v="6"/>
    <s v="plays"/>
    <x v="3584"/>
    <d v="2015-06-21T17:32:46"/>
    <s v="theater/plays"/>
  </r>
  <r>
    <n v="3585"/>
    <s v="Modern Love"/>
    <s v="How do we navigate the boundaries between friendship, sexual intimacy and obsessive desire?"/>
    <n v="2250"/>
    <n v="2876"/>
    <x v="3"/>
    <x v="1"/>
    <x v="0"/>
    <x v="0"/>
    <x v="1"/>
    <b v="0"/>
    <x v="3"/>
    <s v="GBP"/>
    <b v="0"/>
    <n v="1473247240"/>
    <n v="1470655240"/>
    <b v="1"/>
    <n v="50"/>
    <b v="1"/>
    <n v="128"/>
    <n v="57.52"/>
    <x v="6"/>
    <s v="plays"/>
    <x v="3585"/>
    <d v="2016-09-07T11:20:40"/>
    <s v="theater/plays"/>
  </r>
  <r>
    <n v="3586"/>
    <s v="EMPATHITRAX, a new play by Ana Nogueira"/>
    <s v="Can you ever truly feel what someone else is feeling?_x000a_Do you want to?"/>
    <n v="20000"/>
    <n v="20365"/>
    <x v="3"/>
    <x v="1"/>
    <x v="0"/>
    <x v="0"/>
    <x v="1"/>
    <b v="0"/>
    <x v="1"/>
    <s v="USD"/>
    <b v="1"/>
    <n v="1473306300"/>
    <n v="1471701028"/>
    <b v="1"/>
    <n v="115"/>
    <b v="1"/>
    <n v="102"/>
    <n v="177.08695652173913"/>
    <x v="6"/>
    <s v="plays"/>
    <x v="3586"/>
    <d v="2016-09-08T03:45:00"/>
    <s v="theater/plays"/>
  </r>
  <r>
    <n v="3587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x v="0"/>
    <x v="0"/>
    <x v="1"/>
    <b v="0"/>
    <x v="3"/>
    <s v="GBP"/>
    <b v="0"/>
    <n v="1427331809"/>
    <n v="1424743409"/>
    <b v="1"/>
    <n v="186"/>
    <b v="1"/>
    <n v="101"/>
    <n v="70.771505376344081"/>
    <x v="6"/>
    <s v="plays"/>
    <x v="3587"/>
    <d v="2015-03-26T01:03:29"/>
    <s v="theater/plays"/>
  </r>
  <r>
    <n v="3588"/>
    <s v="Henry V"/>
    <s v="5 Actors, 30 Characters, 90 Minutes._x000a_Let us transport you from London to the fields of Agincourt, using the power of your imagination."/>
    <n v="300"/>
    <n v="525"/>
    <x v="3"/>
    <x v="1"/>
    <x v="0"/>
    <x v="0"/>
    <x v="1"/>
    <b v="0"/>
    <x v="3"/>
    <s v="GBP"/>
    <b v="0"/>
    <n v="1412706375"/>
    <n v="1410114375"/>
    <b v="1"/>
    <n v="18"/>
    <b v="1"/>
    <n v="175"/>
    <n v="29.166666666666668"/>
    <x v="6"/>
    <s v="plays"/>
    <x v="3588"/>
    <d v="2014-10-07T18:26:15"/>
    <s v="theater/plays"/>
  </r>
  <r>
    <n v="3589"/>
    <s v="Paperhand Puppet Intervention 16th Annual Summer Show"/>
    <s v="Our 16th year promises to be bigger and better than ever but we need your help to bring the show to life!"/>
    <n v="10000"/>
    <n v="12806"/>
    <x v="3"/>
    <x v="1"/>
    <x v="0"/>
    <x v="0"/>
    <x v="1"/>
    <b v="0"/>
    <x v="1"/>
    <s v="USD"/>
    <b v="1"/>
    <n v="1433995140"/>
    <n v="1432129577"/>
    <b v="1"/>
    <n v="176"/>
    <b v="1"/>
    <n v="128"/>
    <n v="72.76136363636364"/>
    <x v="6"/>
    <s v="plays"/>
    <x v="3589"/>
    <d v="2015-06-11T03:59:00"/>
    <s v="theater/plays"/>
  </r>
  <r>
    <n v="3590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x v="0"/>
    <x v="0"/>
    <x v="1"/>
    <b v="0"/>
    <x v="3"/>
    <s v="GBP"/>
    <b v="0"/>
    <n v="1487769952"/>
    <n v="1485177952"/>
    <b v="0"/>
    <n v="41"/>
    <b v="1"/>
    <n v="106"/>
    <n v="51.853414634146333"/>
    <x v="6"/>
    <s v="plays"/>
    <x v="3590"/>
    <d v="2017-02-22T13:25:52"/>
    <s v="theater/plays"/>
  </r>
  <r>
    <n v="3591"/>
    <s v="Bluebirds by Joe Brondo"/>
    <s v="A guy named Walt steals a book and plans to sell it to get his life on track... until his wife finds out."/>
    <n v="7000"/>
    <n v="7365"/>
    <x v="3"/>
    <x v="1"/>
    <x v="0"/>
    <x v="0"/>
    <x v="1"/>
    <b v="0"/>
    <x v="1"/>
    <s v="USD"/>
    <b v="1"/>
    <n v="1420751861"/>
    <n v="1418159861"/>
    <b v="1"/>
    <n v="75"/>
    <b v="1"/>
    <n v="105"/>
    <n v="98.2"/>
    <x v="6"/>
    <s v="plays"/>
    <x v="3591"/>
    <d v="2015-01-08T21:17:41"/>
    <s v="theater/plays"/>
  </r>
  <r>
    <n v="3592"/>
    <s v="Laughter is Sacred Space 2.0"/>
    <s v="The Human Faces Tour - Every Story Sacred. This tour is about laughter, grief, and identity in the human striving toward wholeness"/>
    <n v="23000"/>
    <n v="24418.6"/>
    <x v="3"/>
    <x v="1"/>
    <x v="0"/>
    <x v="0"/>
    <x v="1"/>
    <b v="0"/>
    <x v="1"/>
    <s v="USD"/>
    <b v="1"/>
    <n v="1475294340"/>
    <n v="1472753745"/>
    <b v="1"/>
    <n v="97"/>
    <b v="1"/>
    <n v="106"/>
    <n v="251.7381443298969"/>
    <x v="6"/>
    <s v="plays"/>
    <x v="3592"/>
    <d v="2016-10-01T03:59:00"/>
    <s v="theater/plays"/>
  </r>
  <r>
    <n v="3593"/>
    <s v="Keep the Art of Marionettes Alive With PUPPETWORKS!"/>
    <s v="We're looking to raise money to continue bringing Brooklyn the vanishing art form of marionette puppetry."/>
    <n v="5000"/>
    <n v="5462"/>
    <x v="3"/>
    <x v="1"/>
    <x v="0"/>
    <x v="0"/>
    <x v="1"/>
    <b v="0"/>
    <x v="1"/>
    <s v="USD"/>
    <b v="1"/>
    <n v="1448903318"/>
    <n v="1445875718"/>
    <b v="1"/>
    <n v="73"/>
    <b v="1"/>
    <n v="109"/>
    <n v="74.821917808219183"/>
    <x v="6"/>
    <s v="plays"/>
    <x v="3593"/>
    <d v="2015-11-30T17:08:38"/>
    <s v="theater/plays"/>
  </r>
  <r>
    <n v="3594"/>
    <s v="Scrappy Shakespeare: A Midsummer Night's Dream"/>
    <s v="Six Spartanburg-based professional actors perform A Midsummer Night's Dream outdoors in downtown Spartanburg."/>
    <n v="3300"/>
    <n v="3315"/>
    <x v="3"/>
    <x v="1"/>
    <x v="0"/>
    <x v="0"/>
    <x v="1"/>
    <b v="0"/>
    <x v="1"/>
    <s v="USD"/>
    <b v="1"/>
    <n v="1437067476"/>
    <n v="1434475476"/>
    <b v="1"/>
    <n v="49"/>
    <b v="1"/>
    <n v="100"/>
    <n v="67.65306122448979"/>
    <x v="6"/>
    <s v="plays"/>
    <x v="3594"/>
    <d v="2015-07-16T17:24:36"/>
    <s v="theater/plays"/>
  </r>
  <r>
    <n v="3595"/>
    <s v="Prison Boxing: A New Play by Leah Joki"/>
    <s v="A one-woman theatrical exploration of the prison system and its inhabitants."/>
    <n v="12200"/>
    <n v="12571"/>
    <x v="3"/>
    <x v="1"/>
    <x v="0"/>
    <x v="0"/>
    <x v="1"/>
    <b v="0"/>
    <x v="1"/>
    <s v="USD"/>
    <b v="1"/>
    <n v="1419220800"/>
    <n v="1416555262"/>
    <b v="1"/>
    <n v="134"/>
    <b v="1"/>
    <n v="103"/>
    <n v="93.81343283582089"/>
    <x v="6"/>
    <s v="plays"/>
    <x v="3595"/>
    <d v="2014-12-22T04:00:00"/>
    <s v="theater/plays"/>
  </r>
  <r>
    <n v="3596"/>
    <s v="Titus Andronicus (with an all-female cast &amp; crew)"/>
    <s v="Shakespeare's bloodiest tragedy, performed and produced exclusively by women."/>
    <n v="2500"/>
    <n v="2804.16"/>
    <x v="3"/>
    <x v="1"/>
    <x v="0"/>
    <x v="0"/>
    <x v="1"/>
    <b v="0"/>
    <x v="1"/>
    <s v="USD"/>
    <b v="1"/>
    <n v="1446238800"/>
    <n v="1444220588"/>
    <b v="1"/>
    <n v="68"/>
    <b v="1"/>
    <n v="112"/>
    <n v="41.237647058823526"/>
    <x v="6"/>
    <s v="plays"/>
    <x v="3596"/>
    <d v="2015-10-30T21:00:00"/>
    <s v="theater/plays"/>
  </r>
  <r>
    <n v="3597"/>
    <s v="Kapow-i GoGo at The PIT"/>
    <s v="The three part comedic saga of Kapow-i GoGo, who saves the world.  Again.  And again."/>
    <n v="2500"/>
    <n v="2575"/>
    <x v="3"/>
    <x v="1"/>
    <x v="0"/>
    <x v="0"/>
    <x v="1"/>
    <b v="0"/>
    <x v="1"/>
    <s v="USD"/>
    <b v="1"/>
    <n v="1422482400"/>
    <n v="1421089938"/>
    <b v="1"/>
    <n v="49"/>
    <b v="1"/>
    <n v="103"/>
    <n v="52.551020408163268"/>
    <x v="6"/>
    <s v="plays"/>
    <x v="3597"/>
    <d v="2015-01-28T22:00:00"/>
    <s v="theater/plays"/>
  </r>
  <r>
    <n v="3598"/>
    <s v="&quot;Where was I&quot; - an autobiographical play on Dementia"/>
    <s v="A theatrical play on Alzheimerâ€™s and the challenges of loving a person who keeps disappearing."/>
    <n v="2700"/>
    <n v="4428"/>
    <x v="3"/>
    <x v="1"/>
    <x v="0"/>
    <x v="0"/>
    <x v="1"/>
    <b v="0"/>
    <x v="15"/>
    <s v="EUR"/>
    <b v="0"/>
    <n v="1449162000"/>
    <n v="1446570315"/>
    <b v="1"/>
    <n v="63"/>
    <b v="1"/>
    <n v="164"/>
    <n v="70.285714285714292"/>
    <x v="6"/>
    <s v="plays"/>
    <x v="3598"/>
    <d v="2015-12-03T17:00:00"/>
    <s v="theater/plays"/>
  </r>
  <r>
    <n v="3599"/>
    <s v="Macbeth"/>
    <s v="An original version of Shakespeare's masterpiece that emphasizes family and explores the destruction of blood ties"/>
    <n v="6000"/>
    <n v="7877"/>
    <x v="3"/>
    <x v="1"/>
    <x v="0"/>
    <x v="0"/>
    <x v="1"/>
    <b v="0"/>
    <x v="1"/>
    <s v="USD"/>
    <b v="1"/>
    <n v="1434142800"/>
    <n v="1431435122"/>
    <b v="1"/>
    <n v="163"/>
    <b v="1"/>
    <n v="131"/>
    <n v="48.325153374233132"/>
    <x v="6"/>
    <s v="plays"/>
    <x v="3599"/>
    <d v="2015-06-12T21:00:00"/>
    <s v="theater/plays"/>
  </r>
  <r>
    <n v="3600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x v="0"/>
    <x v="0"/>
    <x v="1"/>
    <b v="0"/>
    <x v="1"/>
    <s v="USD"/>
    <b v="1"/>
    <n v="1437156660"/>
    <n v="1434564660"/>
    <b v="1"/>
    <n v="288"/>
    <b v="1"/>
    <n v="102"/>
    <n v="53.177083333333336"/>
    <x v="6"/>
    <s v="plays"/>
    <x v="3600"/>
    <d v="2015-07-17T18:11:00"/>
    <s v="theater/plays"/>
  </r>
  <r>
    <n v="3601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x v="0"/>
    <x v="0"/>
    <x v="1"/>
    <b v="0"/>
    <x v="1"/>
    <s v="USD"/>
    <b v="1"/>
    <n v="1472074928"/>
    <n v="1470692528"/>
    <b v="1"/>
    <n v="42"/>
    <b v="1"/>
    <n v="128"/>
    <n v="60.952380952380949"/>
    <x v="6"/>
    <s v="plays"/>
    <x v="3601"/>
    <d v="2016-08-24T21:42:08"/>
    <s v="theater/plays"/>
  </r>
  <r>
    <n v="3602"/>
    <s v="Cicada Studios presents &quot;Miss Sarah&quot;"/>
    <s v="Cicada Studios presents, as their inaugural production, a new-writing world premiere at the Edinburgh Fringe Festival 2015."/>
    <n v="8000"/>
    <n v="8120"/>
    <x v="3"/>
    <x v="1"/>
    <x v="0"/>
    <x v="0"/>
    <x v="1"/>
    <b v="0"/>
    <x v="3"/>
    <s v="GBP"/>
    <b v="0"/>
    <n v="1434452400"/>
    <n v="1431509397"/>
    <b v="1"/>
    <n v="70"/>
    <b v="1"/>
    <n v="102"/>
    <n v="116"/>
    <x v="6"/>
    <s v="plays"/>
    <x v="3602"/>
    <d v="2015-06-16T11:00:00"/>
    <s v="theater/plays"/>
  </r>
  <r>
    <n v="3603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x v="0"/>
    <x v="0"/>
    <x v="1"/>
    <b v="0"/>
    <x v="3"/>
    <s v="GBP"/>
    <b v="0"/>
    <n v="1436705265"/>
    <n v="1434113265"/>
    <b v="1"/>
    <n v="30"/>
    <b v="1"/>
    <n v="102"/>
    <n v="61"/>
    <x v="6"/>
    <s v="plays"/>
    <x v="3603"/>
    <d v="2015-07-12T12:47:45"/>
    <s v="theater/plays"/>
  </r>
  <r>
    <n v="3604"/>
    <s v="Saxon Court at Southwark Playhouse"/>
    <s v="A razor sharp satire to darken your Christmas."/>
    <n v="1500"/>
    <n v="1950"/>
    <x v="3"/>
    <x v="1"/>
    <x v="0"/>
    <x v="0"/>
    <x v="1"/>
    <b v="0"/>
    <x v="3"/>
    <s v="GBP"/>
    <b v="0"/>
    <n v="1414927775"/>
    <n v="1412332175"/>
    <b v="1"/>
    <n v="51"/>
    <b v="1"/>
    <n v="130"/>
    <n v="38.235294117647058"/>
    <x v="6"/>
    <s v="plays"/>
    <x v="3604"/>
    <d v="2014-11-02T11:29:35"/>
    <s v="theater/plays"/>
  </r>
  <r>
    <n v="3605"/>
    <s v="&quot;Next Stop&quot; - Adjusting to dating in NYC"/>
    <s v="A new original play that follows two Israeli singles navigate the humorous and confusing dating scene of NYC."/>
    <n v="10000"/>
    <n v="15443"/>
    <x v="3"/>
    <x v="1"/>
    <x v="0"/>
    <x v="0"/>
    <x v="1"/>
    <b v="0"/>
    <x v="1"/>
    <s v="USD"/>
    <b v="1"/>
    <n v="1446814809"/>
    <n v="1444219209"/>
    <b v="1"/>
    <n v="145"/>
    <b v="1"/>
    <n v="154"/>
    <n v="106.50344827586207"/>
    <x v="6"/>
    <s v="plays"/>
    <x v="3605"/>
    <d v="2015-11-06T13:00:09"/>
    <s v="theater/plays"/>
  </r>
  <r>
    <n v="3606"/>
    <s v="Toscana, or What I Remember"/>
    <s v="We're bringing Tuscany to the Cherry Lane Theatre with a new play about memory and how we deal with people we love but we can't stand."/>
    <n v="4000"/>
    <n v="4296"/>
    <x v="3"/>
    <x v="1"/>
    <x v="0"/>
    <x v="0"/>
    <x v="1"/>
    <b v="0"/>
    <x v="1"/>
    <s v="USD"/>
    <b v="1"/>
    <n v="1473879600"/>
    <n v="1472498042"/>
    <b v="1"/>
    <n v="21"/>
    <b v="1"/>
    <n v="107"/>
    <n v="204.57142857142858"/>
    <x v="6"/>
    <s v="plays"/>
    <x v="3606"/>
    <d v="2016-09-14T19:00:00"/>
    <s v="theater/plays"/>
  </r>
  <r>
    <n v="3607"/>
    <s v="Orpheus Descending by Tennessee Williams"/>
    <s v="Austin Pendleton directs a rare revival of Tennessee Williams' Orpheus Descending. (photos by Michael Halsband and Talfoto)"/>
    <n v="15500"/>
    <n v="15705"/>
    <x v="3"/>
    <x v="1"/>
    <x v="0"/>
    <x v="0"/>
    <x v="1"/>
    <b v="0"/>
    <x v="1"/>
    <s v="USD"/>
    <b v="1"/>
    <n v="1458075600"/>
    <n v="1454259272"/>
    <b v="1"/>
    <n v="286"/>
    <b v="1"/>
    <n v="101"/>
    <n v="54.912587412587413"/>
    <x v="6"/>
    <s v="plays"/>
    <x v="3607"/>
    <d v="2016-03-15T21:00:00"/>
    <s v="theater/plays"/>
  </r>
  <r>
    <n v="3608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x v="0"/>
    <x v="0"/>
    <x v="1"/>
    <b v="0"/>
    <x v="1"/>
    <s v="USD"/>
    <b v="1"/>
    <n v="1423456200"/>
    <n v="1421183271"/>
    <b v="1"/>
    <n v="12"/>
    <b v="1"/>
    <n v="100"/>
    <n v="150.41666666666666"/>
    <x v="6"/>
    <s v="plays"/>
    <x v="3608"/>
    <d v="2015-02-09T04:30:00"/>
    <s v="theater/plays"/>
  </r>
  <r>
    <n v="3609"/>
    <s v="We The Astronomers"/>
    <s v="In 2016, KO Theatre presents a world premiere play in Toronto, ON about faith, home, and the secrets we keep from those we love."/>
    <n v="4500"/>
    <n v="5258"/>
    <x v="3"/>
    <x v="1"/>
    <x v="0"/>
    <x v="0"/>
    <x v="1"/>
    <b v="0"/>
    <x v="2"/>
    <s v="CAD"/>
    <b v="1"/>
    <n v="1459483140"/>
    <n v="1456526879"/>
    <b v="1"/>
    <n v="100"/>
    <b v="1"/>
    <n v="117"/>
    <n v="52.58"/>
    <x v="6"/>
    <s v="plays"/>
    <x v="3609"/>
    <d v="2016-04-01T03:59:00"/>
    <s v="theater/plays"/>
  </r>
  <r>
    <n v="3610"/>
    <s v="Go People does 'Almost, Maine'"/>
    <s v="One of the most popular American plays of the last decade comes to London for its international premiere. Festive and bittersweet."/>
    <n v="5000"/>
    <n v="5430"/>
    <x v="3"/>
    <x v="1"/>
    <x v="0"/>
    <x v="0"/>
    <x v="1"/>
    <b v="0"/>
    <x v="3"/>
    <s v="GBP"/>
    <b v="0"/>
    <n v="1416331406"/>
    <n v="1413735806"/>
    <b v="1"/>
    <n v="100"/>
    <b v="1"/>
    <n v="109"/>
    <n v="54.3"/>
    <x v="6"/>
    <s v="plays"/>
    <x v="3610"/>
    <d v="2014-11-18T17:23:26"/>
    <s v="theater/plays"/>
  </r>
  <r>
    <n v="3611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x v="0"/>
    <x v="0"/>
    <x v="1"/>
    <b v="0"/>
    <x v="3"/>
    <s v="GBP"/>
    <b v="0"/>
    <n v="1433017303"/>
    <n v="1430425303"/>
    <b v="1"/>
    <n v="34"/>
    <b v="1"/>
    <n v="103"/>
    <n v="76.029411764705884"/>
    <x v="6"/>
    <s v="plays"/>
    <x v="3611"/>
    <d v="2015-05-30T20:21:43"/>
    <s v="theater/plays"/>
  </r>
  <r>
    <n v="3612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x v="0"/>
    <x v="0"/>
    <x v="1"/>
    <b v="0"/>
    <x v="1"/>
    <s v="USD"/>
    <b v="1"/>
    <n v="1459474059"/>
    <n v="1456885659"/>
    <b v="0"/>
    <n v="63"/>
    <b v="1"/>
    <n v="114"/>
    <n v="105.2063492063492"/>
    <x v="6"/>
    <s v="plays"/>
    <x v="3612"/>
    <d v="2016-04-01T01:27:39"/>
    <s v="theater/plays"/>
  </r>
  <r>
    <n v="3613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x v="0"/>
    <x v="0"/>
    <x v="1"/>
    <b v="0"/>
    <x v="1"/>
    <s v="USD"/>
    <b v="1"/>
    <n v="1433134800"/>
    <n v="1430158198"/>
    <b v="0"/>
    <n v="30"/>
    <b v="1"/>
    <n v="103"/>
    <n v="68.666666666666671"/>
    <x v="6"/>
    <s v="plays"/>
    <x v="3613"/>
    <d v="2015-06-01T05:00:00"/>
    <s v="theater/plays"/>
  </r>
  <r>
    <n v="3614"/>
    <s v="KICK It's Not How High. It's How Strong! Written &amp; Performed"/>
    <s v="&quot;This is how theater should connect to people&quot;  Margo Jefferson, Pulitzer Prize winning critic"/>
    <n v="5000"/>
    <n v="6080"/>
    <x v="3"/>
    <x v="1"/>
    <x v="0"/>
    <x v="0"/>
    <x v="1"/>
    <b v="0"/>
    <x v="1"/>
    <s v="USD"/>
    <b v="1"/>
    <n v="1441153705"/>
    <n v="1438561705"/>
    <b v="0"/>
    <n v="47"/>
    <b v="1"/>
    <n v="122"/>
    <n v="129.36170212765958"/>
    <x v="6"/>
    <s v="plays"/>
    <x v="3614"/>
    <d v="2015-09-02T00:28:25"/>
    <s v="theater/plays"/>
  </r>
  <r>
    <n v="3615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x v="0"/>
    <x v="0"/>
    <x v="1"/>
    <b v="0"/>
    <x v="1"/>
    <s v="USD"/>
    <b v="1"/>
    <n v="1461904788"/>
    <n v="1458103188"/>
    <b v="0"/>
    <n v="237"/>
    <b v="1"/>
    <n v="103"/>
    <n v="134.26371308016877"/>
    <x v="6"/>
    <s v="plays"/>
    <x v="3615"/>
    <d v="2016-04-29T04:39:48"/>
    <s v="theater/plays"/>
  </r>
  <r>
    <n v="3616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x v="0"/>
    <x v="0"/>
    <x v="1"/>
    <b v="0"/>
    <x v="3"/>
    <s v="GBP"/>
    <b v="0"/>
    <n v="1455138000"/>
    <n v="1452448298"/>
    <b v="0"/>
    <n v="47"/>
    <b v="1"/>
    <n v="105"/>
    <n v="17.829787234042552"/>
    <x v="6"/>
    <s v="plays"/>
    <x v="3616"/>
    <d v="2016-02-10T21:00:00"/>
    <s v="theater/plays"/>
  </r>
  <r>
    <n v="3617"/>
    <s v="Help fund Black Enough!"/>
    <s v="Black Enough is an LSU student-staged performance exploring the effects of white supremacy on the black community."/>
    <n v="3000"/>
    <n v="3048"/>
    <x v="3"/>
    <x v="1"/>
    <x v="0"/>
    <x v="0"/>
    <x v="1"/>
    <b v="0"/>
    <x v="1"/>
    <s v="USD"/>
    <b v="1"/>
    <n v="1454047140"/>
    <n v="1452546853"/>
    <b v="0"/>
    <n v="15"/>
    <b v="1"/>
    <n v="102"/>
    <n v="203.2"/>
    <x v="6"/>
    <s v="plays"/>
    <x v="3617"/>
    <d v="2016-01-29T05:59:00"/>
    <s v="theater/plays"/>
  </r>
  <r>
    <n v="3618"/>
    <s v="By Morning"/>
    <s v="A new play by Matthew Gasda"/>
    <n v="4999"/>
    <n v="5604"/>
    <x v="3"/>
    <x v="1"/>
    <x v="0"/>
    <x v="0"/>
    <x v="1"/>
    <b v="0"/>
    <x v="1"/>
    <s v="USD"/>
    <b v="1"/>
    <n v="1488258000"/>
    <n v="1485556626"/>
    <b v="0"/>
    <n v="81"/>
    <b v="1"/>
    <n v="112"/>
    <n v="69.18518518518519"/>
    <x v="6"/>
    <s v="plays"/>
    <x v="3618"/>
    <d v="2017-02-28T05:00:00"/>
    <s v="theater/plays"/>
  </r>
  <r>
    <n v="3619"/>
    <s v="THE FALL - A New Play at FringeNYC!"/>
    <s v="An ensemble-driven play inspired by real-life accounts about six young women who lost their fathers on 9/11. August 2016 at FringeNYC!"/>
    <n v="15000"/>
    <n v="15265"/>
    <x v="3"/>
    <x v="1"/>
    <x v="0"/>
    <x v="0"/>
    <x v="1"/>
    <b v="0"/>
    <x v="1"/>
    <s v="USD"/>
    <b v="1"/>
    <n v="1471291782"/>
    <n v="1468699782"/>
    <b v="0"/>
    <n v="122"/>
    <b v="1"/>
    <n v="102"/>
    <n v="125.12295081967213"/>
    <x v="6"/>
    <s v="plays"/>
    <x v="3619"/>
    <d v="2016-08-15T20:09:42"/>
    <s v="theater/plays"/>
  </r>
  <r>
    <n v="3620"/>
    <s v="Three Things: Stories About Life"/>
    <s v="An inspirational one-man play about crisis, community, and the search for wholeness."/>
    <n v="2500"/>
    <n v="2500"/>
    <x v="3"/>
    <x v="1"/>
    <x v="0"/>
    <x v="0"/>
    <x v="1"/>
    <b v="0"/>
    <x v="2"/>
    <s v="CAD"/>
    <b v="1"/>
    <n v="1448733628"/>
    <n v="1446573628"/>
    <b v="0"/>
    <n v="34"/>
    <b v="1"/>
    <n v="100"/>
    <n v="73.529411764705884"/>
    <x v="6"/>
    <s v="plays"/>
    <x v="3620"/>
    <d v="2015-11-28T18:00:28"/>
    <s v="theater/plays"/>
  </r>
  <r>
    <n v="3621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x v="0"/>
    <x v="0"/>
    <x v="1"/>
    <b v="0"/>
    <x v="3"/>
    <s v="GBP"/>
    <b v="0"/>
    <n v="1466463600"/>
    <n v="1463337315"/>
    <b v="0"/>
    <n v="207"/>
    <b v="1"/>
    <n v="100"/>
    <n v="48.437149758454105"/>
    <x v="6"/>
    <s v="plays"/>
    <x v="3621"/>
    <d v="2016-06-20T23:00:00"/>
    <s v="theater/plays"/>
  </r>
  <r>
    <n v="3622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x v="0"/>
    <x v="0"/>
    <x v="1"/>
    <b v="0"/>
    <x v="3"/>
    <s v="GBP"/>
    <b v="0"/>
    <n v="1487580602"/>
    <n v="1485161402"/>
    <b v="0"/>
    <n v="25"/>
    <b v="1"/>
    <n v="133"/>
    <n v="26.608400000000003"/>
    <x v="6"/>
    <s v="plays"/>
    <x v="3622"/>
    <d v="2017-02-20T08:50:02"/>
    <s v="theater/plays"/>
  </r>
  <r>
    <n v="3623"/>
    <s v="Get JunkBox Theatre To Edinburgh Fringe!"/>
    <s v="Pregnancy. Viagra. Murder. Nutella. What more could you want?_x000a__x000a_Help get JunkBox Theatre to Edinburgh Fringe 2017!"/>
    <n v="2000"/>
    <n v="2424"/>
    <x v="3"/>
    <x v="1"/>
    <x v="0"/>
    <x v="0"/>
    <x v="1"/>
    <b v="0"/>
    <x v="3"/>
    <s v="GBP"/>
    <b v="0"/>
    <n v="1489234891"/>
    <n v="1486642891"/>
    <b v="0"/>
    <n v="72"/>
    <b v="1"/>
    <n v="121"/>
    <n v="33.666666666666664"/>
    <x v="6"/>
    <s v="plays"/>
    <x v="3623"/>
    <d v="2017-03-11T12:21:31"/>
    <s v="theater/plays"/>
  </r>
  <r>
    <n v="3624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x v="0"/>
    <x v="0"/>
    <x v="1"/>
    <b v="0"/>
    <x v="1"/>
    <s v="USD"/>
    <b v="1"/>
    <n v="1442462340"/>
    <n v="1439743900"/>
    <b v="0"/>
    <n v="14"/>
    <b v="1"/>
    <n v="114"/>
    <n v="40.714285714285715"/>
    <x v="6"/>
    <s v="plays"/>
    <x v="3624"/>
    <d v="2015-09-17T03:59:00"/>
    <s v="theater/plays"/>
  </r>
  <r>
    <n v="3625"/>
    <s v="Dick Whittington - our 2016 community pantomime!"/>
    <s v="Iver Heath Drama Club is a not-for-profit community group and this year we are performing DICK WHITTINGTON."/>
    <n v="101"/>
    <n v="289"/>
    <x v="3"/>
    <x v="1"/>
    <x v="0"/>
    <x v="0"/>
    <x v="1"/>
    <b v="0"/>
    <x v="3"/>
    <s v="GBP"/>
    <b v="0"/>
    <n v="1449257348"/>
    <n v="1444069748"/>
    <b v="0"/>
    <n v="15"/>
    <b v="1"/>
    <n v="286"/>
    <n v="19.266666666666666"/>
    <x v="6"/>
    <s v="plays"/>
    <x v="3625"/>
    <d v="2015-12-04T19:29:08"/>
    <s v="theater/plays"/>
  </r>
  <r>
    <n v="3626"/>
    <s v="Threefold Social Organism Theatre Project"/>
    <s v="In 1917 Rudolf Steiner's Threefold Social Organism was an attempt to save a devastated Europe. 100 years later do we have a new chance?"/>
    <n v="4500"/>
    <n v="7670"/>
    <x v="3"/>
    <x v="1"/>
    <x v="0"/>
    <x v="0"/>
    <x v="1"/>
    <b v="0"/>
    <x v="9"/>
    <s v="NZD"/>
    <b v="1"/>
    <n v="1488622352"/>
    <n v="1486030352"/>
    <b v="0"/>
    <n v="91"/>
    <b v="1"/>
    <n v="170"/>
    <n v="84.285714285714292"/>
    <x v="6"/>
    <s v="plays"/>
    <x v="3626"/>
    <d v="2017-03-04T10:12:32"/>
    <s v="theater/plays"/>
  </r>
  <r>
    <n v="3627"/>
    <s v="old man's Gift"/>
    <s v="A young theatre company promoting new talent and looking for help in funding our very first set for our black comedy &quot;old man's Gift&quot;"/>
    <n v="600"/>
    <n v="710"/>
    <x v="3"/>
    <x v="1"/>
    <x v="0"/>
    <x v="0"/>
    <x v="1"/>
    <b v="0"/>
    <x v="3"/>
    <s v="GBP"/>
    <b v="0"/>
    <n v="1434459554"/>
    <n v="1431867554"/>
    <b v="0"/>
    <n v="24"/>
    <b v="1"/>
    <n v="118"/>
    <n v="29.583333333333332"/>
    <x v="6"/>
    <s v="plays"/>
    <x v="3627"/>
    <d v="2015-06-16T12:59:14"/>
    <s v="theater/plays"/>
  </r>
  <r>
    <n v="3628"/>
    <s v="The Divine Comedy Show"/>
    <s v="A comedic drama about The Devil and his quest to take a bride and to Hell with the consequences, no matter what they may be."/>
    <n v="700"/>
    <n v="720.01"/>
    <x v="3"/>
    <x v="1"/>
    <x v="0"/>
    <x v="0"/>
    <x v="1"/>
    <b v="0"/>
    <x v="3"/>
    <s v="GBP"/>
    <b v="0"/>
    <n v="1474886229"/>
    <n v="1472294229"/>
    <b v="0"/>
    <n v="27"/>
    <b v="1"/>
    <n v="103"/>
    <n v="26.667037037037037"/>
    <x v="6"/>
    <s v="plays"/>
    <x v="3628"/>
    <d v="2016-09-26T10:37:09"/>
    <s v="theater/plays"/>
  </r>
  <r>
    <n v="3629"/>
    <s v="Alix in Wundergarten"/>
    <s v="A dark theatrical comedy about four actors recording a warped radio version of Lewis Carroll's 'Alice's Adventures in Wonderland'."/>
    <n v="1500"/>
    <n v="2161"/>
    <x v="3"/>
    <x v="1"/>
    <x v="0"/>
    <x v="0"/>
    <x v="1"/>
    <b v="0"/>
    <x v="3"/>
    <s v="GBP"/>
    <b v="0"/>
    <n v="1448229600"/>
    <n v="1446401372"/>
    <b v="0"/>
    <n v="47"/>
    <b v="1"/>
    <n v="144"/>
    <n v="45.978723404255319"/>
    <x v="6"/>
    <s v="plays"/>
    <x v="3629"/>
    <d v="2015-11-22T22:00:00"/>
    <s v="theater/plays"/>
  </r>
  <r>
    <n v="3630"/>
    <s v="MY EYES WENT DARK"/>
    <s v="A father loses his family in a freak plane crash and goes on to murder the air traffic controller he holds responsible."/>
    <n v="5500"/>
    <n v="5504"/>
    <x v="3"/>
    <x v="1"/>
    <x v="0"/>
    <x v="0"/>
    <x v="1"/>
    <b v="0"/>
    <x v="3"/>
    <s v="GBP"/>
    <b v="0"/>
    <n v="1438037940"/>
    <n v="1436380256"/>
    <b v="0"/>
    <n v="44"/>
    <b v="1"/>
    <n v="100"/>
    <n v="125.09090909090909"/>
    <x v="6"/>
    <s v="plays"/>
    <x v="3630"/>
    <d v="2015-07-27T22:59:00"/>
    <s v="theater/plays"/>
  </r>
  <r>
    <n v="3631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x v="0"/>
    <x v="0"/>
    <x v="1"/>
    <b v="0"/>
    <x v="1"/>
    <s v="USD"/>
    <b v="1"/>
    <n v="1442102400"/>
    <n v="1440370768"/>
    <b v="0"/>
    <n v="72"/>
    <b v="1"/>
    <n v="102"/>
    <n v="141.29166666666666"/>
    <x v="6"/>
    <s v="plays"/>
    <x v="3631"/>
    <d v="2015-09-13T00:00:00"/>
    <s v="theater/plays"/>
  </r>
  <r>
    <n v="3632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x v="0"/>
    <x v="0"/>
    <x v="1"/>
    <b v="0"/>
    <x v="1"/>
    <s v="USD"/>
    <b v="1"/>
    <n v="1444860063"/>
    <n v="1442268063"/>
    <b v="0"/>
    <n v="63"/>
    <b v="1"/>
    <n v="116"/>
    <n v="55.333333333333336"/>
    <x v="6"/>
    <s v="plays"/>
    <x v="3632"/>
    <d v="2015-10-14T22:01:03"/>
    <s v="theater/plays"/>
  </r>
  <r>
    <n v="3633"/>
    <s v="MAX &amp; ELSA: NO MUSIC. NO CHILDREN."/>
    <s v="A subversive parody about the two people for whom the hills were NOT alive with THE SOUND OF MUSIC."/>
    <n v="3000"/>
    <n v="4085"/>
    <x v="3"/>
    <x v="1"/>
    <x v="0"/>
    <x v="0"/>
    <x v="1"/>
    <b v="0"/>
    <x v="1"/>
    <s v="USD"/>
    <b v="1"/>
    <n v="1430329862"/>
    <n v="1428515462"/>
    <b v="0"/>
    <n v="88"/>
    <b v="1"/>
    <n v="136"/>
    <n v="46.420454545454547"/>
    <x v="6"/>
    <s v="plays"/>
    <x v="3633"/>
    <d v="2015-04-29T17:51:02"/>
    <s v="theater/plays"/>
  </r>
  <r>
    <n v="3634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x v="0"/>
    <x v="0"/>
    <x v="1"/>
    <b v="0"/>
    <x v="1"/>
    <s v="USD"/>
    <b v="1"/>
    <n v="1470034740"/>
    <n v="1466185176"/>
    <b v="0"/>
    <n v="70"/>
    <b v="1"/>
    <n v="133"/>
    <n v="57.2"/>
    <x v="6"/>
    <s v="plays"/>
    <x v="3634"/>
    <d v="2016-08-01T06:59:00"/>
    <s v="theater/plays"/>
  </r>
  <r>
    <n v="3635"/>
    <s v="El muro de BorÃ­s KiÃ©n"/>
    <s v="FilosofÃ­a de los anÃ³nimos"/>
    <n v="8400"/>
    <n v="8685"/>
    <x v="3"/>
    <x v="1"/>
    <x v="0"/>
    <x v="0"/>
    <x v="1"/>
    <b v="0"/>
    <x v="14"/>
    <s v="EUR"/>
    <b v="0"/>
    <n v="1481099176"/>
    <n v="1478507176"/>
    <b v="0"/>
    <n v="50"/>
    <b v="1"/>
    <n v="103"/>
    <n v="173.7"/>
    <x v="6"/>
    <s v="plays"/>
    <x v="3635"/>
    <d v="2016-12-07T08:26:16"/>
    <s v="theater/plays"/>
  </r>
  <r>
    <n v="3636"/>
    <s v="VisiÃ³n Latino Theatre Company"/>
    <s v="VisiÃ³n Latino Theatre Company was founded by three young latino professionals sharing the stories of everyday latinos."/>
    <n v="1800"/>
    <n v="2086"/>
    <x v="3"/>
    <x v="1"/>
    <x v="0"/>
    <x v="0"/>
    <x v="1"/>
    <b v="0"/>
    <x v="1"/>
    <s v="USD"/>
    <b v="1"/>
    <n v="1427553484"/>
    <n v="1424533084"/>
    <b v="0"/>
    <n v="35"/>
    <b v="1"/>
    <n v="116"/>
    <n v="59.6"/>
    <x v="6"/>
    <s v="plays"/>
    <x v="3636"/>
    <d v="2015-03-28T14:38:04"/>
    <s v="theater/plays"/>
  </r>
  <r>
    <n v="3637"/>
    <s v="I Can Ski Forever 3"/>
    <s v="A musical comedy production celebrating the unique, lovable, insufferable ski culture of the modern day mountain town."/>
    <n v="15000"/>
    <n v="15677.5"/>
    <x v="3"/>
    <x v="1"/>
    <x v="0"/>
    <x v="0"/>
    <x v="1"/>
    <b v="0"/>
    <x v="1"/>
    <s v="USD"/>
    <b v="1"/>
    <n v="1482418752"/>
    <n v="1479826752"/>
    <b v="0"/>
    <n v="175"/>
    <b v="1"/>
    <n v="105"/>
    <n v="89.585714285714289"/>
    <x v="6"/>
    <s v="plays"/>
    <x v="3637"/>
    <d v="2016-12-22T14:59:12"/>
    <s v="theater/plays"/>
  </r>
  <r>
    <n v="3638"/>
    <s v="The Judgment of Paris"/>
    <s v="The Judgement of Paris is an exciting, inspirational poem set to run Oct. 2, 3 &amp; 4 at Plays &amp; Players, but we need funding and fans."/>
    <n v="4000"/>
    <n v="4081"/>
    <x v="3"/>
    <x v="1"/>
    <x v="0"/>
    <x v="0"/>
    <x v="1"/>
    <b v="0"/>
    <x v="1"/>
    <s v="USD"/>
    <b v="1"/>
    <n v="1438374748"/>
    <n v="1435782748"/>
    <b v="0"/>
    <n v="20"/>
    <b v="1"/>
    <n v="102"/>
    <n v="204.05"/>
    <x v="6"/>
    <s v="plays"/>
    <x v="3638"/>
    <d v="2015-07-31T20:32:28"/>
    <s v="theater/plays"/>
  </r>
  <r>
    <n v="3639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x v="0"/>
    <x v="0"/>
    <x v="1"/>
    <b v="0"/>
    <x v="1"/>
    <s v="USD"/>
    <b v="1"/>
    <n v="1465527600"/>
    <n v="1462252542"/>
    <b v="0"/>
    <n v="54"/>
    <b v="1"/>
    <n v="175"/>
    <n v="48.703703703703702"/>
    <x v="6"/>
    <s v="plays"/>
    <x v="3639"/>
    <d v="2016-06-10T03:00:00"/>
    <s v="theater/plays"/>
  </r>
  <r>
    <n v="3640"/>
    <s v="The Respectful Prostitute"/>
    <s v="A group of Stanford students are going to present Jean-Paul Sartre's play, The Respectful Prostitute, at the end of Spring quarter."/>
    <n v="1000"/>
    <n v="1066.8"/>
    <x v="3"/>
    <x v="1"/>
    <x v="0"/>
    <x v="0"/>
    <x v="1"/>
    <b v="0"/>
    <x v="1"/>
    <s v="USD"/>
    <b v="1"/>
    <n v="1463275339"/>
    <n v="1460683339"/>
    <b v="0"/>
    <n v="20"/>
    <b v="1"/>
    <n v="107"/>
    <n v="53.339999999999996"/>
    <x v="6"/>
    <s v="plays"/>
    <x v="3640"/>
    <d v="2016-05-15T01:22:19"/>
    <s v="theater/plays"/>
  </r>
  <r>
    <n v="3641"/>
    <s v="A Hand of Talons"/>
    <s v="Descend into the dark world of steampunk noir in this thrilling new play, written by Maggie Lee and directed by Amy Poisson!"/>
    <n v="3500"/>
    <n v="4280"/>
    <x v="3"/>
    <x v="1"/>
    <x v="0"/>
    <x v="0"/>
    <x v="1"/>
    <b v="0"/>
    <x v="1"/>
    <s v="USD"/>
    <b v="1"/>
    <n v="1460581365"/>
    <n v="1458766965"/>
    <b v="0"/>
    <n v="57"/>
    <b v="1"/>
    <n v="122"/>
    <n v="75.087719298245617"/>
    <x v="6"/>
    <s v="plays"/>
    <x v="3641"/>
    <d v="2016-04-13T21:02:45"/>
    <s v="theater/plays"/>
  </r>
  <r>
    <n v="3642"/>
    <s v="Collision Course"/>
    <s v="Two unlikely friends, a garage, tinned beans &amp; the end of the world."/>
    <n v="350"/>
    <n v="558"/>
    <x v="3"/>
    <x v="1"/>
    <x v="0"/>
    <x v="0"/>
    <x v="1"/>
    <b v="0"/>
    <x v="3"/>
    <s v="GBP"/>
    <b v="0"/>
    <n v="1476632178"/>
    <n v="1473953778"/>
    <b v="0"/>
    <n v="31"/>
    <b v="1"/>
    <n v="159"/>
    <n v="18"/>
    <x v="6"/>
    <s v="plays"/>
    <x v="3642"/>
    <d v="2016-10-16T15:36:18"/>
    <s v="theater/plays"/>
  </r>
  <r>
    <n v="3643"/>
    <s v="The Island Boys: A New Play"/>
    <s v="A new play about coming coming home, recovery, and trying to find God in the process."/>
    <n v="6500"/>
    <n v="6505"/>
    <x v="3"/>
    <x v="1"/>
    <x v="0"/>
    <x v="0"/>
    <x v="1"/>
    <b v="0"/>
    <x v="1"/>
    <s v="USD"/>
    <b v="1"/>
    <n v="1444169825"/>
    <n v="1441577825"/>
    <b v="0"/>
    <n v="31"/>
    <b v="1"/>
    <n v="100"/>
    <n v="209.83870967741936"/>
    <x v="6"/>
    <s v="plays"/>
    <x v="3643"/>
    <d v="2015-10-06T22:17:05"/>
    <s v="theater/plays"/>
  </r>
  <r>
    <n v="3644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x v="0"/>
    <x v="0"/>
    <x v="1"/>
    <b v="0"/>
    <x v="1"/>
    <s v="USD"/>
    <b v="1"/>
    <n v="1445065210"/>
    <n v="1442473210"/>
    <b v="0"/>
    <n v="45"/>
    <b v="1"/>
    <n v="110"/>
    <n v="61.022222222222226"/>
    <x v="6"/>
    <s v="plays"/>
    <x v="3644"/>
    <d v="2015-10-17T07:00:10"/>
    <s v="theater/plays"/>
  </r>
  <r>
    <n v="3645"/>
    <s v="Richard III"/>
    <s v="Bare Theatre presents one of Shakespeare's most notorious characters in the final chapter of the War of the Roses saga."/>
    <n v="2500"/>
    <n v="2501"/>
    <x v="3"/>
    <x v="1"/>
    <x v="0"/>
    <x v="0"/>
    <x v="1"/>
    <b v="0"/>
    <x v="1"/>
    <s v="USD"/>
    <b v="1"/>
    <n v="1478901600"/>
    <n v="1477077946"/>
    <b v="0"/>
    <n v="41"/>
    <b v="1"/>
    <n v="100"/>
    <n v="61"/>
    <x v="6"/>
    <s v="plays"/>
    <x v="3645"/>
    <d v="2016-11-11T22:00:00"/>
    <s v="theater/plays"/>
  </r>
  <r>
    <n v="3646"/>
    <s v="Melbin the Accidental"/>
    <s v="A modern reworking of Shakespeare's histories and tragedies in iambic pentameter to talk of death, love, and race."/>
    <n v="2000"/>
    <n v="2321"/>
    <x v="3"/>
    <x v="1"/>
    <x v="0"/>
    <x v="0"/>
    <x v="1"/>
    <b v="0"/>
    <x v="1"/>
    <s v="USD"/>
    <b v="1"/>
    <n v="1453856400"/>
    <n v="1452664317"/>
    <b v="0"/>
    <n v="29"/>
    <b v="1"/>
    <n v="116"/>
    <n v="80.034482758620683"/>
    <x v="6"/>
    <s v="plays"/>
    <x v="3646"/>
    <d v="2016-01-27T01:00:00"/>
    <s v="theater/plays"/>
  </r>
  <r>
    <n v="3647"/>
    <s v="The White Bike"/>
    <s v="I want to add a new perspective to the cycling safety debate by taking my play THE WHITE BIKE to the Edinburgh Festival of Cycling"/>
    <n v="800"/>
    <n v="1686"/>
    <x v="3"/>
    <x v="1"/>
    <x v="0"/>
    <x v="0"/>
    <x v="1"/>
    <b v="0"/>
    <x v="3"/>
    <s v="GBP"/>
    <b v="0"/>
    <n v="1431115500"/>
    <n v="1428733511"/>
    <b v="0"/>
    <n v="58"/>
    <b v="1"/>
    <n v="211"/>
    <n v="29.068965517241381"/>
    <x v="6"/>
    <s v="plays"/>
    <x v="3647"/>
    <d v="2015-05-08T20:05:00"/>
    <s v="theater/plays"/>
  </r>
  <r>
    <n v="3648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x v="0"/>
    <x v="0"/>
    <x v="1"/>
    <b v="0"/>
    <x v="3"/>
    <s v="GBP"/>
    <b v="0"/>
    <n v="1462519041"/>
    <n v="1459927041"/>
    <b v="0"/>
    <n v="89"/>
    <b v="1"/>
    <n v="110"/>
    <n v="49.438202247191015"/>
    <x v="6"/>
    <s v="plays"/>
    <x v="3648"/>
    <d v="2016-05-06T07:17:21"/>
    <s v="theater/plays"/>
  </r>
  <r>
    <n v="3649"/>
    <s v="LOVENESS, the play @FringeNYC 2014"/>
    <s v="Gorgeousness that which sits in the root of Loveness._x000a_Other than this there is no endearment for or otherwise_x000a_to describe."/>
    <n v="11737"/>
    <n v="11747.18"/>
    <x v="3"/>
    <x v="1"/>
    <x v="0"/>
    <x v="0"/>
    <x v="1"/>
    <b v="0"/>
    <x v="1"/>
    <s v="USD"/>
    <b v="1"/>
    <n v="1407506040"/>
    <n v="1404680075"/>
    <b v="0"/>
    <n v="125"/>
    <b v="1"/>
    <n v="100"/>
    <n v="93.977440000000001"/>
    <x v="6"/>
    <s v="plays"/>
    <x v="3649"/>
    <d v="2014-08-08T13:54:00"/>
    <s v="theater/plays"/>
  </r>
  <r>
    <n v="3650"/>
    <s v="Seven Minutes in Eternity"/>
    <s v="Andy Boyd's epic new satire about heroes and villains, humankind's search for glory, and fascism in America"/>
    <n v="1050"/>
    <n v="1115"/>
    <x v="3"/>
    <x v="1"/>
    <x v="0"/>
    <x v="0"/>
    <x v="1"/>
    <b v="0"/>
    <x v="1"/>
    <s v="USD"/>
    <b v="1"/>
    <n v="1465347424"/>
    <n v="1462755424"/>
    <b v="0"/>
    <n v="18"/>
    <b v="1"/>
    <n v="106"/>
    <n v="61.944444444444443"/>
    <x v="6"/>
    <s v="plays"/>
    <x v="3650"/>
    <d v="2016-06-08T00:57:04"/>
    <s v="theater/plays"/>
  </r>
  <r>
    <n v="3651"/>
    <s v="ROOMIES - Atlantic Canada Tour 2016-17"/>
    <s v="Help us strengthen and inspire disability arts in Atlantic Canada"/>
    <n v="2000"/>
    <n v="2512"/>
    <x v="3"/>
    <x v="1"/>
    <x v="0"/>
    <x v="0"/>
    <x v="1"/>
    <b v="0"/>
    <x v="2"/>
    <s v="CAD"/>
    <b v="1"/>
    <n v="1460341800"/>
    <n v="1456902893"/>
    <b v="0"/>
    <n v="32"/>
    <b v="1"/>
    <n v="126"/>
    <n v="78.5"/>
    <x v="6"/>
    <s v="plays"/>
    <x v="3651"/>
    <d v="2016-04-11T02:30:00"/>
    <s v="theater/plays"/>
  </r>
  <r>
    <n v="3652"/>
    <s v="Down the Rabbit Hole"/>
    <s v="Down the Rabbit Hole is an exciting new play by Not Just Theatre Productions. To be performed at Matthew's Yard Theatre in Feb 2015"/>
    <n v="500"/>
    <n v="540"/>
    <x v="3"/>
    <x v="1"/>
    <x v="0"/>
    <x v="0"/>
    <x v="1"/>
    <b v="0"/>
    <x v="3"/>
    <s v="GBP"/>
    <b v="0"/>
    <n v="1422712986"/>
    <n v="1418824986"/>
    <b v="0"/>
    <n v="16"/>
    <b v="1"/>
    <n v="108"/>
    <n v="33.75"/>
    <x v="6"/>
    <s v="plays"/>
    <x v="3652"/>
    <d v="2015-01-31T14:03:06"/>
    <s v="theater/plays"/>
  </r>
  <r>
    <n v="3653"/>
    <s v="Mama Threw Me So High &amp; He Who Speaks"/>
    <s v="Imaginary Theater Company presents two modern day tall tales about family, resilience and redemption."/>
    <n v="2500"/>
    <n v="2525"/>
    <x v="3"/>
    <x v="1"/>
    <x v="0"/>
    <x v="0"/>
    <x v="1"/>
    <b v="0"/>
    <x v="1"/>
    <s v="USD"/>
    <b v="1"/>
    <n v="1466557557"/>
    <n v="1463965557"/>
    <b v="0"/>
    <n v="38"/>
    <b v="1"/>
    <n v="101"/>
    <n v="66.44736842105263"/>
    <x v="6"/>
    <s v="plays"/>
    <x v="3653"/>
    <d v="2016-06-22T01:05:57"/>
    <s v="theater/plays"/>
  </r>
  <r>
    <n v="3654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x v="0"/>
    <x v="0"/>
    <x v="1"/>
    <b v="0"/>
    <x v="1"/>
    <s v="USD"/>
    <b v="1"/>
    <n v="1413431940"/>
    <n v="1412216665"/>
    <b v="0"/>
    <n v="15"/>
    <b v="1"/>
    <n v="107"/>
    <n v="35.799999999999997"/>
    <x v="6"/>
    <s v="plays"/>
    <x v="3654"/>
    <d v="2014-10-16T03:59:00"/>
    <s v="theater/plays"/>
  </r>
  <r>
    <n v="3655"/>
    <s v="Familiar Strangers â€” A Staged Reading"/>
    <s v="Familiar Strangers follows the journey of a community of people living homeless on the streets in and around Tompkins Square Park."/>
    <n v="3300"/>
    <n v="3350"/>
    <x v="3"/>
    <x v="1"/>
    <x v="0"/>
    <x v="0"/>
    <x v="1"/>
    <b v="0"/>
    <x v="1"/>
    <s v="USD"/>
    <b v="1"/>
    <n v="1466567700"/>
    <n v="1464653696"/>
    <b v="0"/>
    <n v="23"/>
    <b v="1"/>
    <n v="102"/>
    <n v="145.65217391304347"/>
    <x v="6"/>
    <s v="plays"/>
    <x v="3655"/>
    <d v="2016-06-22T03:55:00"/>
    <s v="theater/plays"/>
  </r>
  <r>
    <n v="3656"/>
    <s v="Migrants' Theatre"/>
    <s v="Young adult theatre makers from London are raising money to cover costs for touring with their current production MigrantsÂ´ Rhapsody."/>
    <n v="1000"/>
    <n v="1259"/>
    <x v="3"/>
    <x v="1"/>
    <x v="0"/>
    <x v="0"/>
    <x v="1"/>
    <b v="0"/>
    <x v="3"/>
    <s v="GBP"/>
    <b v="0"/>
    <n v="1474793208"/>
    <n v="1472201208"/>
    <b v="0"/>
    <n v="49"/>
    <b v="1"/>
    <n v="126"/>
    <n v="25.693877551020407"/>
    <x v="6"/>
    <s v="plays"/>
    <x v="3656"/>
    <d v="2016-09-25T08:46:48"/>
    <s v="theater/plays"/>
  </r>
  <r>
    <n v="3657"/>
    <s v="At Swim, Two Boys"/>
    <s v="The play tells the story of Jim and Doyler and their friendship on the brink of Irish independence."/>
    <n v="1500"/>
    <n v="1525"/>
    <x v="3"/>
    <x v="1"/>
    <x v="0"/>
    <x v="0"/>
    <x v="1"/>
    <b v="0"/>
    <x v="15"/>
    <s v="EUR"/>
    <b v="0"/>
    <n v="1465135190"/>
    <n v="1463925590"/>
    <b v="0"/>
    <n v="10"/>
    <b v="1"/>
    <n v="102"/>
    <n v="152.5"/>
    <x v="6"/>
    <s v="plays"/>
    <x v="3657"/>
    <d v="2016-06-05T13:59:50"/>
    <s v="theater/plays"/>
  </r>
  <r>
    <n v="3658"/>
    <s v="Infectious, love at the end of the 21st century!"/>
    <s v="Innovative Theatre Company Needs You To Reach Funding Requirements. We Are So Close We Can Smell It! Thank You In Advance."/>
    <n v="400"/>
    <n v="450"/>
    <x v="3"/>
    <x v="1"/>
    <x v="0"/>
    <x v="0"/>
    <x v="1"/>
    <b v="0"/>
    <x v="3"/>
    <s v="GBP"/>
    <b v="0"/>
    <n v="1428256277"/>
    <n v="1425235877"/>
    <b v="0"/>
    <n v="15"/>
    <b v="1"/>
    <n v="113"/>
    <n v="30"/>
    <x v="6"/>
    <s v="plays"/>
    <x v="3658"/>
    <d v="2015-04-05T17:51:17"/>
    <s v="theater/plays"/>
  </r>
  <r>
    <n v="3659"/>
    <s v="Me? A Caregiver?"/>
    <s v="An edgy, hilarious, compassionate and honest show to help caregivers find courage, trust their instincts and above all, to laugh."/>
    <n v="8000"/>
    <n v="8110"/>
    <x v="3"/>
    <x v="1"/>
    <x v="0"/>
    <x v="0"/>
    <x v="1"/>
    <b v="0"/>
    <x v="1"/>
    <s v="USD"/>
    <b v="1"/>
    <n v="1425830905"/>
    <n v="1423242505"/>
    <b v="0"/>
    <n v="57"/>
    <b v="1"/>
    <n v="101"/>
    <n v="142.28070175438597"/>
    <x v="6"/>
    <s v="plays"/>
    <x v="3659"/>
    <d v="2015-03-08T16:08:25"/>
    <s v="theater/plays"/>
  </r>
  <r>
    <n v="3660"/>
    <s v="Itch + Scratch at Hackney Showroom"/>
    <s v="After 3 successful nights last year, Itch+Scratch are back. New writing, live music and party fun. Best New Theatre, Great Night Out."/>
    <n v="800"/>
    <n v="810"/>
    <x v="3"/>
    <x v="1"/>
    <x v="0"/>
    <x v="0"/>
    <x v="1"/>
    <b v="0"/>
    <x v="3"/>
    <s v="GBP"/>
    <b v="0"/>
    <n v="1462697966"/>
    <n v="1460105966"/>
    <b v="0"/>
    <n v="33"/>
    <b v="1"/>
    <n v="101"/>
    <n v="24.545454545454547"/>
    <x v="6"/>
    <s v="plays"/>
    <x v="3660"/>
    <d v="2016-05-08T08:59:26"/>
    <s v="theater/plays"/>
  </r>
  <r>
    <n v="3661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x v="0"/>
    <x v="0"/>
    <x v="1"/>
    <b v="0"/>
    <x v="1"/>
    <s v="USD"/>
    <b v="1"/>
    <n v="1404522000"/>
    <n v="1404308883"/>
    <b v="0"/>
    <n v="9"/>
    <b v="1"/>
    <n v="146"/>
    <n v="292.77777777777777"/>
    <x v="6"/>
    <s v="plays"/>
    <x v="3661"/>
    <d v="2014-07-05T01:00:00"/>
    <s v="theater/plays"/>
  </r>
  <r>
    <n v="3662"/>
    <s v="Jestia and Raedon"/>
    <s v="Jestia and Raedon is a brand new romantic comedy play going to the Edinburgh Fringe Festival this summer."/>
    <n v="1000"/>
    <n v="1168"/>
    <x v="3"/>
    <x v="1"/>
    <x v="0"/>
    <x v="0"/>
    <x v="1"/>
    <b v="0"/>
    <x v="3"/>
    <s v="GBP"/>
    <b v="0"/>
    <n v="1406502000"/>
    <n v="1405583108"/>
    <b v="0"/>
    <n v="26"/>
    <b v="1"/>
    <n v="117"/>
    <n v="44.92307692307692"/>
    <x v="6"/>
    <s v="plays"/>
    <x v="3662"/>
    <d v="2014-07-27T23:00:00"/>
    <s v="theater/plays"/>
  </r>
  <r>
    <n v="3663"/>
    <s v="Tissue by Louise Page. A play about Breast Cancer."/>
    <s v="&quot;Tissue&quot; is a play about Breast Cancer. Produced by MonkeyBond theatre co.ltd to raise awareness for Breast cancer."/>
    <n v="1500"/>
    <n v="1594"/>
    <x v="3"/>
    <x v="1"/>
    <x v="0"/>
    <x v="0"/>
    <x v="1"/>
    <b v="0"/>
    <x v="3"/>
    <s v="GBP"/>
    <b v="0"/>
    <n v="1427919468"/>
    <n v="1425331068"/>
    <b v="0"/>
    <n v="69"/>
    <b v="1"/>
    <n v="106"/>
    <n v="23.10144927536232"/>
    <x v="6"/>
    <s v="plays"/>
    <x v="3663"/>
    <d v="2015-04-01T20:17:48"/>
    <s v="theater/plays"/>
  </r>
  <r>
    <n v="3664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x v="0"/>
    <x v="0"/>
    <x v="1"/>
    <b v="0"/>
    <x v="1"/>
    <s v="USD"/>
    <b v="1"/>
    <n v="1444149886"/>
    <n v="1441125886"/>
    <b v="0"/>
    <n v="65"/>
    <b v="1"/>
    <n v="105"/>
    <n v="80.400000000000006"/>
    <x v="6"/>
    <s v="plays"/>
    <x v="3664"/>
    <d v="2015-10-06T16:44:46"/>
    <s v="theater/plays"/>
  </r>
  <r>
    <n v="3665"/>
    <s v="Cortez"/>
    <s v="Two marine biologists are at odds during an important expedition. When a stranded shark refuses to die, things get weird."/>
    <n v="6000"/>
    <n v="6000"/>
    <x v="3"/>
    <x v="1"/>
    <x v="0"/>
    <x v="0"/>
    <x v="1"/>
    <b v="0"/>
    <x v="1"/>
    <s v="USD"/>
    <b v="1"/>
    <n v="1405802330"/>
    <n v="1403210330"/>
    <b v="0"/>
    <n v="83"/>
    <b v="1"/>
    <n v="100"/>
    <n v="72.289156626506028"/>
    <x v="6"/>
    <s v="plays"/>
    <x v="3665"/>
    <d v="2014-07-19T20:38:50"/>
    <s v="theater/plays"/>
  </r>
  <r>
    <n v="3666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x v="0"/>
    <x v="0"/>
    <x v="1"/>
    <b v="0"/>
    <x v="1"/>
    <s v="USD"/>
    <b v="1"/>
    <n v="1434384880"/>
    <n v="1432484080"/>
    <b v="0"/>
    <n v="111"/>
    <b v="1"/>
    <n v="105"/>
    <n v="32.972972972972975"/>
    <x v="6"/>
    <s v="plays"/>
    <x v="3666"/>
    <d v="2015-06-15T16:14:40"/>
    <s v="theater/plays"/>
  </r>
  <r>
    <n v="3667"/>
    <s v="The Saltbox Theatre Collective Seed Money Project"/>
    <s v="The Saltbox Theatre Collective is a brand new not-for-profit theatre company in Illinois."/>
    <n v="3871"/>
    <n v="5366"/>
    <x v="3"/>
    <x v="1"/>
    <x v="0"/>
    <x v="0"/>
    <x v="1"/>
    <b v="0"/>
    <x v="1"/>
    <s v="USD"/>
    <b v="1"/>
    <n v="1438259422"/>
    <n v="1435667422"/>
    <b v="0"/>
    <n v="46"/>
    <b v="1"/>
    <n v="139"/>
    <n v="116.65217391304348"/>
    <x v="6"/>
    <s v="plays"/>
    <x v="3667"/>
    <d v="2015-07-30T12:30:22"/>
    <s v="theater/plays"/>
  </r>
  <r>
    <n v="3668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x v="0"/>
    <x v="0"/>
    <x v="1"/>
    <b v="0"/>
    <x v="3"/>
    <s v="GBP"/>
    <b v="0"/>
    <n v="1407106800"/>
    <n v="1404749446"/>
    <b v="0"/>
    <n v="63"/>
    <b v="1"/>
    <n v="100"/>
    <n v="79.61904761904762"/>
    <x v="6"/>
    <s v="plays"/>
    <x v="3668"/>
    <d v="2014-08-03T23:00:00"/>
    <s v="theater/plays"/>
  </r>
  <r>
    <n v="3669"/>
    <s v="WILDE TALES"/>
    <s v="A theatrical adaptation of Oscar Wilde's short stories, presented by Suitcase Civilians at The Space, April 5-10 2016."/>
    <n v="250"/>
    <n v="250"/>
    <x v="3"/>
    <x v="1"/>
    <x v="0"/>
    <x v="0"/>
    <x v="1"/>
    <b v="0"/>
    <x v="3"/>
    <s v="GBP"/>
    <b v="0"/>
    <n v="1459845246"/>
    <n v="1457429646"/>
    <b v="0"/>
    <n v="9"/>
    <b v="1"/>
    <n v="100"/>
    <n v="27.777777777777779"/>
    <x v="6"/>
    <s v="plays"/>
    <x v="3669"/>
    <d v="2016-04-05T08:34:06"/>
    <s v="theater/plays"/>
  </r>
  <r>
    <n v="3670"/>
    <s v="Das Ding - A Globetrotting Comedy"/>
    <s v="StoneCrabs is thrilled to bring to the UK the first English production of Philipp LÃ¶hleâ€™s play Das Ding (The Thing)."/>
    <n v="2500"/>
    <n v="2755"/>
    <x v="3"/>
    <x v="1"/>
    <x v="0"/>
    <x v="0"/>
    <x v="1"/>
    <b v="0"/>
    <x v="3"/>
    <s v="GBP"/>
    <b v="0"/>
    <n v="1412974800"/>
    <n v="1411109167"/>
    <b v="0"/>
    <n v="34"/>
    <b v="1"/>
    <n v="110"/>
    <n v="81.029411764705884"/>
    <x v="6"/>
    <s v="plays"/>
    <x v="3670"/>
    <d v="2014-10-10T21:00:00"/>
    <s v="theater/plays"/>
  </r>
  <r>
    <n v="3671"/>
    <s v="The Last Days of Judas Iscariot"/>
    <s v="Join Estelle Parsons in support of Theater That Looks and Sounds Like America"/>
    <n v="15000"/>
    <n v="15327"/>
    <x v="3"/>
    <x v="1"/>
    <x v="0"/>
    <x v="0"/>
    <x v="1"/>
    <b v="0"/>
    <x v="1"/>
    <s v="USD"/>
    <b v="1"/>
    <n v="1487944080"/>
    <n v="1486129680"/>
    <b v="0"/>
    <n v="112"/>
    <b v="1"/>
    <n v="102"/>
    <n v="136.84821428571428"/>
    <x v="6"/>
    <s v="plays"/>
    <x v="3671"/>
    <d v="2017-02-24T13:48:00"/>
    <s v="theater/plays"/>
  </r>
  <r>
    <n v="3672"/>
    <s v="FRESH PRODUCE'd LA presents: Friends in Transient Places"/>
    <s v="FPLA presents FRIENDS IN TRANSIENT PLACES by Jonathan Caren: a magical story of modern life."/>
    <n v="8000"/>
    <n v="8348"/>
    <x v="3"/>
    <x v="1"/>
    <x v="0"/>
    <x v="0"/>
    <x v="1"/>
    <b v="0"/>
    <x v="1"/>
    <s v="USD"/>
    <b v="1"/>
    <n v="1469721518"/>
    <n v="1467129518"/>
    <b v="0"/>
    <n v="47"/>
    <b v="1"/>
    <n v="104"/>
    <n v="177.61702127659575"/>
    <x v="6"/>
    <s v="plays"/>
    <x v="3672"/>
    <d v="2016-07-28T15:58:38"/>
    <s v="theater/plays"/>
  </r>
  <r>
    <n v="3673"/>
    <s v="King Lear"/>
    <s v="The Eno River Players is a community theater in Durham, North Carolina. We are trying to raise money to get our second show on its feet"/>
    <n v="3000"/>
    <n v="4145"/>
    <x v="3"/>
    <x v="1"/>
    <x v="0"/>
    <x v="0"/>
    <x v="1"/>
    <b v="0"/>
    <x v="1"/>
    <s v="USD"/>
    <b v="1"/>
    <n v="1481066554"/>
    <n v="1478906554"/>
    <b v="0"/>
    <n v="38"/>
    <b v="1"/>
    <n v="138"/>
    <n v="109.07894736842105"/>
    <x v="6"/>
    <s v="plays"/>
    <x v="3673"/>
    <d v="2016-12-06T23:22:34"/>
    <s v="theater/plays"/>
  </r>
  <r>
    <n v="3674"/>
    <s v="Today I Live"/>
    <s v="A London flat, two stories play simultaneously. Irish mapmaker 1821, Iranian artist present day. Each senses the other. Worlds collide."/>
    <n v="3350"/>
    <n v="3350"/>
    <x v="3"/>
    <x v="1"/>
    <x v="0"/>
    <x v="0"/>
    <x v="1"/>
    <b v="0"/>
    <x v="3"/>
    <s v="GBP"/>
    <b v="0"/>
    <n v="1465750800"/>
    <n v="1463771421"/>
    <b v="0"/>
    <n v="28"/>
    <b v="1"/>
    <n v="100"/>
    <n v="119.64285714285714"/>
    <x v="6"/>
    <s v="plays"/>
    <x v="3674"/>
    <d v="2016-06-12T17:00:00"/>
    <s v="theater/plays"/>
  </r>
  <r>
    <n v="3675"/>
    <s v="Uprising Theatre Company's First Production"/>
    <s v="We believe in the power of stories to change the world. Theatre that inspires transformation."/>
    <n v="6000"/>
    <n v="6100"/>
    <x v="3"/>
    <x v="1"/>
    <x v="0"/>
    <x v="0"/>
    <x v="1"/>
    <b v="0"/>
    <x v="1"/>
    <s v="USD"/>
    <b v="1"/>
    <n v="1427864340"/>
    <n v="1425020810"/>
    <b v="0"/>
    <n v="78"/>
    <b v="1"/>
    <n v="102"/>
    <n v="78.205128205128204"/>
    <x v="6"/>
    <s v="plays"/>
    <x v="3675"/>
    <d v="2015-04-01T04:59:00"/>
    <s v="theater/plays"/>
  </r>
  <r>
    <n v="3676"/>
    <s v="The Girl Who Touched the Stars"/>
    <s v="Two sisters make a set of paper dolls which take them on a journey across lands, creating memories along the way."/>
    <n v="700"/>
    <n v="1200"/>
    <x v="3"/>
    <x v="1"/>
    <x v="0"/>
    <x v="0"/>
    <x v="1"/>
    <b v="0"/>
    <x v="3"/>
    <s v="GBP"/>
    <b v="0"/>
    <n v="1460553480"/>
    <n v="1458770384"/>
    <b v="0"/>
    <n v="23"/>
    <b v="1"/>
    <n v="171"/>
    <n v="52.173913043478258"/>
    <x v="6"/>
    <s v="plays"/>
    <x v="3676"/>
    <d v="2016-04-13T13:18:00"/>
    <s v="theater/plays"/>
  </r>
  <r>
    <n v="3677"/>
    <s v="The Other Group Theatre"/>
    <s v="We are a company of crafted and trained actors, writers and directors dedicated to the principles set by the legendary Group Theatre."/>
    <n v="4500"/>
    <n v="4565"/>
    <x v="3"/>
    <x v="1"/>
    <x v="0"/>
    <x v="0"/>
    <x v="1"/>
    <b v="0"/>
    <x v="1"/>
    <s v="USD"/>
    <b v="1"/>
    <n v="1409374093"/>
    <n v="1406782093"/>
    <b v="0"/>
    <n v="40"/>
    <b v="1"/>
    <n v="101"/>
    <n v="114.125"/>
    <x v="6"/>
    <s v="plays"/>
    <x v="3677"/>
    <d v="2014-08-30T04:48:13"/>
    <s v="theater/plays"/>
  </r>
  <r>
    <n v="3678"/>
    <s v="Ultramarine Girl: A Cup Full of Courage"/>
    <s v="Please help us raise funds for the production costs of a world premiere production of a play that will raise awareness for spina bifida"/>
    <n v="500"/>
    <n v="650"/>
    <x v="3"/>
    <x v="1"/>
    <x v="0"/>
    <x v="0"/>
    <x v="1"/>
    <b v="0"/>
    <x v="1"/>
    <s v="USD"/>
    <b v="1"/>
    <n v="1429317420"/>
    <n v="1424226768"/>
    <b v="0"/>
    <n v="13"/>
    <b v="1"/>
    <n v="130"/>
    <n v="50"/>
    <x v="6"/>
    <s v="plays"/>
    <x v="3678"/>
    <d v="2015-04-18T00:37:00"/>
    <s v="theater/plays"/>
  </r>
  <r>
    <n v="3679"/>
    <s v="Shakespearean Youth Theatre (SYT) - The Tempest"/>
    <s v="Tempest opens Feb. 25. Please support Shakespeare, the arts and community youth theater! Be a part of something special!"/>
    <n v="1500"/>
    <n v="1650"/>
    <x v="3"/>
    <x v="1"/>
    <x v="0"/>
    <x v="0"/>
    <x v="1"/>
    <b v="0"/>
    <x v="1"/>
    <s v="USD"/>
    <b v="1"/>
    <n v="1424910910"/>
    <n v="1424306110"/>
    <b v="0"/>
    <n v="18"/>
    <b v="1"/>
    <n v="110"/>
    <n v="91.666666666666671"/>
    <x v="6"/>
    <s v="plays"/>
    <x v="3679"/>
    <d v="2015-02-26T00:35:10"/>
    <s v="theater/plays"/>
  </r>
  <r>
    <n v="3680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x v="0"/>
    <x v="0"/>
    <x v="1"/>
    <b v="0"/>
    <x v="3"/>
    <s v="GBP"/>
    <b v="0"/>
    <n v="1462741200"/>
    <n v="1461503654"/>
    <b v="0"/>
    <n v="22"/>
    <b v="1"/>
    <n v="119"/>
    <n v="108.59090909090909"/>
    <x v="6"/>
    <s v="plays"/>
    <x v="3680"/>
    <d v="2016-05-08T21:00:00"/>
    <s v="theater/plays"/>
  </r>
  <r>
    <n v="3681"/>
    <s v="Macbeth"/>
    <s v="Old Hat's new production explores the bleak culture of war and the cosmic powers of guilt and imagination in Shakespeare's tragedy."/>
    <n v="5500"/>
    <n v="5516"/>
    <x v="3"/>
    <x v="1"/>
    <x v="0"/>
    <x v="0"/>
    <x v="1"/>
    <b v="0"/>
    <x v="1"/>
    <s v="USD"/>
    <b v="1"/>
    <n v="1461988740"/>
    <n v="1459949080"/>
    <b v="0"/>
    <n v="79"/>
    <b v="1"/>
    <n v="100"/>
    <n v="69.822784810126578"/>
    <x v="6"/>
    <s v="plays"/>
    <x v="3681"/>
    <d v="2016-04-30T03:59:00"/>
    <s v="theater/plays"/>
  </r>
  <r>
    <n v="3682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x v="0"/>
    <x v="0"/>
    <x v="1"/>
    <b v="0"/>
    <x v="1"/>
    <s v="USD"/>
    <b v="1"/>
    <n v="1465837200"/>
    <n v="1463971172"/>
    <b v="0"/>
    <n v="14"/>
    <b v="1"/>
    <n v="153"/>
    <n v="109.57142857142857"/>
    <x v="6"/>
    <s v="plays"/>
    <x v="3682"/>
    <d v="2016-06-13T17:00:00"/>
    <s v="theater/plays"/>
  </r>
  <r>
    <n v="3683"/>
    <s v="Visions"/>
    <s v="Nora Wageners TheaterstÃ¼ck lÃ¤dt den Zuschauer ein auf eine teils lustige, teils dÃ¼stere Reise ins Wohnzimmer der jungen, arbeitslosen K"/>
    <n v="3500"/>
    <n v="3655"/>
    <x v="3"/>
    <x v="1"/>
    <x v="0"/>
    <x v="0"/>
    <x v="1"/>
    <b v="0"/>
    <x v="19"/>
    <s v="EUR"/>
    <b v="0"/>
    <n v="1448838000"/>
    <n v="1445791811"/>
    <b v="0"/>
    <n v="51"/>
    <b v="1"/>
    <n v="104"/>
    <n v="71.666666666666671"/>
    <x v="6"/>
    <s v="plays"/>
    <x v="3683"/>
    <d v="2015-11-29T23:00:00"/>
    <s v="theater/plays"/>
  </r>
  <r>
    <n v="3684"/>
    <s v="Action To The Word's DRACULA"/>
    <s v="A thrilling 'steampunk' reworking of the infamous gothic horror novel by a powerhouse ensemble will leave you begging to be bitten."/>
    <n v="5000"/>
    <n v="5055"/>
    <x v="3"/>
    <x v="1"/>
    <x v="0"/>
    <x v="0"/>
    <x v="1"/>
    <b v="0"/>
    <x v="3"/>
    <s v="GBP"/>
    <b v="0"/>
    <n v="1406113200"/>
    <n v="1402910965"/>
    <b v="0"/>
    <n v="54"/>
    <b v="1"/>
    <n v="101"/>
    <n v="93.611111111111114"/>
    <x v="6"/>
    <s v="plays"/>
    <x v="3684"/>
    <d v="2014-07-23T11:00:00"/>
    <s v="theater/plays"/>
  </r>
  <r>
    <n v="3685"/>
    <s v="Brief Hiatus: Little Deaths 2016"/>
    <s v="Actors creating more theatre in Brighton. A LOT MORE. Classics, contemporary, new writing, Shakespeare, foreign translations and more."/>
    <n v="5000"/>
    <n v="5376"/>
    <x v="3"/>
    <x v="1"/>
    <x v="0"/>
    <x v="0"/>
    <x v="1"/>
    <b v="0"/>
    <x v="3"/>
    <s v="GBP"/>
    <b v="0"/>
    <n v="1467414000"/>
    <n v="1462492178"/>
    <b v="0"/>
    <n v="70"/>
    <b v="1"/>
    <n v="108"/>
    <n v="76.8"/>
    <x v="6"/>
    <s v="plays"/>
    <x v="3685"/>
    <d v="2016-07-01T23:00:00"/>
    <s v="theater/plays"/>
  </r>
  <r>
    <n v="3686"/>
    <s v="Nude: A play by Paul Hewitt"/>
    <s v="A new spoken word play, written by Paul Hewitt, in 3 parts about love and fate, inspired by the Ruba'iyat of Omar Khayyam."/>
    <n v="500"/>
    <n v="1575"/>
    <x v="3"/>
    <x v="1"/>
    <x v="0"/>
    <x v="0"/>
    <x v="1"/>
    <b v="0"/>
    <x v="3"/>
    <s v="GBP"/>
    <b v="0"/>
    <n v="1462230000"/>
    <n v="1461061350"/>
    <b v="0"/>
    <n v="44"/>
    <b v="1"/>
    <n v="315"/>
    <n v="35.795454545454547"/>
    <x v="6"/>
    <s v="plays"/>
    <x v="3686"/>
    <d v="2016-05-02T23:00:00"/>
    <s v="theater/plays"/>
  </r>
  <r>
    <n v="3687"/>
    <s v="Strangeloop Theatre - A Focus on New Works"/>
    <s v="Help Strangeloop Theatre create and support new work by sponsoring our 2015-2016 season."/>
    <n v="3000"/>
    <n v="3058"/>
    <x v="3"/>
    <x v="1"/>
    <x v="0"/>
    <x v="0"/>
    <x v="1"/>
    <b v="0"/>
    <x v="1"/>
    <s v="USD"/>
    <b v="1"/>
    <n v="1446091260"/>
    <n v="1443029206"/>
    <b v="0"/>
    <n v="55"/>
    <b v="1"/>
    <n v="102"/>
    <n v="55.6"/>
    <x v="6"/>
    <s v="plays"/>
    <x v="3687"/>
    <d v="2015-10-29T04:01:00"/>
    <s v="theater/plays"/>
  </r>
  <r>
    <n v="3688"/>
    <s v="Jelly Beans at Theatre503"/>
    <s v="Help get Jelly Beans to the Theatre503 stage. An important piece of new writing by Dan Pick, produced by Kuleshov Theatre"/>
    <n v="1750"/>
    <n v="2210"/>
    <x v="3"/>
    <x v="1"/>
    <x v="0"/>
    <x v="0"/>
    <x v="1"/>
    <b v="0"/>
    <x v="3"/>
    <s v="GBP"/>
    <b v="0"/>
    <n v="1462879020"/>
    <n v="1461941527"/>
    <b v="0"/>
    <n v="15"/>
    <b v="1"/>
    <n v="126"/>
    <n v="147.33333333333334"/>
    <x v="6"/>
    <s v="plays"/>
    <x v="3688"/>
    <d v="2016-05-10T11:17:00"/>
    <s v="theater/plays"/>
  </r>
  <r>
    <n v="3689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x v="0"/>
    <x v="0"/>
    <x v="1"/>
    <b v="0"/>
    <x v="3"/>
    <s v="GBP"/>
    <b v="0"/>
    <n v="1468611272"/>
    <n v="1466019272"/>
    <b v="0"/>
    <n v="27"/>
    <b v="1"/>
    <n v="101"/>
    <n v="56.333333333333336"/>
    <x v="6"/>
    <s v="plays"/>
    <x v="3689"/>
    <d v="2016-07-15T19:34:32"/>
    <s v="theater/plays"/>
  </r>
  <r>
    <n v="3690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x v="0"/>
    <x v="0"/>
    <x v="1"/>
    <b v="0"/>
    <x v="3"/>
    <s v="GBP"/>
    <b v="0"/>
    <n v="1406887310"/>
    <n v="1404295310"/>
    <b v="0"/>
    <n v="21"/>
    <b v="1"/>
    <n v="101"/>
    <n v="96.19047619047619"/>
    <x v="6"/>
    <s v="plays"/>
    <x v="3690"/>
    <d v="2014-08-01T10:01:50"/>
    <s v="theater/plays"/>
  </r>
  <r>
    <n v="3691"/>
    <s v="One-Man Show: &quot;The Book Of oded, Chapter 2&quot;"/>
    <s v="Alef productions, LLC is proud to present a World Premiere Play about Acceptance, Relationships,  Mortality and Love!"/>
    <n v="10000"/>
    <n v="10299"/>
    <x v="3"/>
    <x v="1"/>
    <x v="0"/>
    <x v="0"/>
    <x v="1"/>
    <b v="0"/>
    <x v="1"/>
    <s v="USD"/>
    <b v="1"/>
    <n v="1416385679"/>
    <n v="1413790079"/>
    <b v="0"/>
    <n v="162"/>
    <b v="1"/>
    <n v="103"/>
    <n v="63.574074074074076"/>
    <x v="6"/>
    <s v="plays"/>
    <x v="3691"/>
    <d v="2014-11-19T08:27:59"/>
    <s v="theater/plays"/>
  </r>
  <r>
    <n v="3692"/>
    <s v="BEIRUT, LADY OF LEBANON"/>
    <s v="A Theatrical Production Celebrating the Lebanese Culture and the Human Spirit in Time of War."/>
    <n v="4000"/>
    <n v="4250"/>
    <x v="3"/>
    <x v="1"/>
    <x v="0"/>
    <x v="0"/>
    <x v="1"/>
    <b v="0"/>
    <x v="1"/>
    <s v="USD"/>
    <b v="1"/>
    <n v="1487985734"/>
    <n v="1484097734"/>
    <b v="0"/>
    <n v="23"/>
    <b v="1"/>
    <n v="106"/>
    <n v="184.78260869565219"/>
    <x v="6"/>
    <s v="plays"/>
    <x v="3692"/>
    <d v="2017-02-25T01:22:14"/>
    <s v="theater/plays"/>
  </r>
  <r>
    <n v="3693"/>
    <s v="Pretty Butch"/>
    <s v="World Premiere, an M1 Singapore Fringe Festival 2017 commission."/>
    <n v="9000"/>
    <n v="9124"/>
    <x v="3"/>
    <x v="1"/>
    <x v="0"/>
    <x v="0"/>
    <x v="1"/>
    <b v="0"/>
    <x v="20"/>
    <s v="SGD"/>
    <b v="1"/>
    <n v="1481731140"/>
    <n v="1479866343"/>
    <b v="0"/>
    <n v="72"/>
    <b v="1"/>
    <n v="101"/>
    <n v="126.72222222222223"/>
    <x v="6"/>
    <s v="plays"/>
    <x v="3693"/>
    <d v="2016-12-14T15:59:00"/>
    <s v="theater/plays"/>
  </r>
  <r>
    <n v="3694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x v="0"/>
    <x v="0"/>
    <x v="1"/>
    <b v="0"/>
    <x v="1"/>
    <s v="USD"/>
    <b v="1"/>
    <n v="1409587140"/>
    <n v="1408062990"/>
    <b v="0"/>
    <n v="68"/>
    <b v="1"/>
    <n v="113"/>
    <n v="83.42647058823529"/>
    <x v="6"/>
    <s v="plays"/>
    <x v="3694"/>
    <d v="2014-09-01T15:59:00"/>
    <s v="theater/plays"/>
  </r>
  <r>
    <n v="3695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x v="0"/>
    <x v="0"/>
    <x v="1"/>
    <b v="0"/>
    <x v="1"/>
    <s v="USD"/>
    <b v="1"/>
    <n v="1425704100"/>
    <n v="1424484717"/>
    <b v="0"/>
    <n v="20"/>
    <b v="1"/>
    <n v="218"/>
    <n v="54.5"/>
    <x v="6"/>
    <s v="plays"/>
    <x v="3695"/>
    <d v="2015-03-07T04:55:00"/>
    <s v="theater/plays"/>
  </r>
  <r>
    <n v="3696"/>
    <s v="Making the Move--Edinburgh Fringe 2014"/>
    <s v="A first play about a first kiss, Making the Move is going to the Edinburgh Fringe festival.  Join the party, fall in love.  Help us!"/>
    <n v="7750"/>
    <n v="7860"/>
    <x v="3"/>
    <x v="1"/>
    <x v="0"/>
    <x v="0"/>
    <x v="1"/>
    <b v="0"/>
    <x v="1"/>
    <s v="USD"/>
    <b v="1"/>
    <n v="1408464000"/>
    <n v="1406831445"/>
    <b v="0"/>
    <n v="26"/>
    <b v="1"/>
    <n v="101"/>
    <n v="302.30769230769232"/>
    <x v="6"/>
    <s v="plays"/>
    <x v="3696"/>
    <d v="2014-08-19T16:00:00"/>
    <s v="theater/plays"/>
  </r>
  <r>
    <n v="3697"/>
    <s v="Cancel The Sunshine"/>
    <s v="Cancel The SunshineÂ is a new play that explores living with a mental health condition in an honest, witty and articulate way."/>
    <n v="3000"/>
    <n v="3178"/>
    <x v="3"/>
    <x v="1"/>
    <x v="0"/>
    <x v="0"/>
    <x v="1"/>
    <b v="0"/>
    <x v="3"/>
    <s v="GBP"/>
    <b v="0"/>
    <n v="1458075600"/>
    <n v="1456183649"/>
    <b v="0"/>
    <n v="72"/>
    <b v="1"/>
    <n v="106"/>
    <n v="44.138888888888886"/>
    <x v="6"/>
    <s v="plays"/>
    <x v="3697"/>
    <d v="2016-03-15T21:00:00"/>
    <s v="theater/plays"/>
  </r>
  <r>
    <n v="3698"/>
    <s v="From the Pulpit to the Runway"/>
    <s v="A dazzling dramatic musical drama that takes place inside a Charm City Church! Help us finance a play that is back by popular demand!"/>
    <n v="2500"/>
    <n v="2600"/>
    <x v="3"/>
    <x v="1"/>
    <x v="0"/>
    <x v="0"/>
    <x v="1"/>
    <b v="0"/>
    <x v="1"/>
    <s v="USD"/>
    <b v="1"/>
    <n v="1449973592"/>
    <n v="1447381592"/>
    <b v="0"/>
    <n v="3"/>
    <b v="1"/>
    <n v="104"/>
    <n v="866.66666666666663"/>
    <x v="6"/>
    <s v="plays"/>
    <x v="3698"/>
    <d v="2015-12-13T02:26:32"/>
    <s v="theater/plays"/>
  </r>
  <r>
    <n v="3699"/>
    <s v="Montclair Shakespeare Series"/>
    <s v="The Series will consist of free staged readings of Shakespeare's plays, brought to life by professional actors in Montclair, NJ."/>
    <n v="500"/>
    <n v="1105"/>
    <x v="3"/>
    <x v="1"/>
    <x v="0"/>
    <x v="0"/>
    <x v="1"/>
    <b v="0"/>
    <x v="1"/>
    <s v="USD"/>
    <b v="1"/>
    <n v="1431481037"/>
    <n v="1428889037"/>
    <b v="0"/>
    <n v="18"/>
    <b v="1"/>
    <n v="221"/>
    <n v="61.388888888888886"/>
    <x v="6"/>
    <s v="plays"/>
    <x v="3699"/>
    <d v="2015-05-13T01:37:17"/>
    <s v="theater/plays"/>
  </r>
  <r>
    <n v="3700"/>
    <s v="Only Forever at The Hope Theatre"/>
    <s v="An intense new play exploring how far you would go to protect your family.  Employing new graduates to give their careers a kickstart."/>
    <n v="750"/>
    <n v="890"/>
    <x v="3"/>
    <x v="1"/>
    <x v="0"/>
    <x v="0"/>
    <x v="1"/>
    <b v="0"/>
    <x v="3"/>
    <s v="GBP"/>
    <b v="0"/>
    <n v="1438467894"/>
    <n v="1436307894"/>
    <b v="0"/>
    <n v="30"/>
    <b v="1"/>
    <n v="119"/>
    <n v="29.666666666666668"/>
    <x v="6"/>
    <s v="plays"/>
    <x v="3700"/>
    <d v="2015-08-01T22:24:54"/>
    <s v="theater/plays"/>
  </r>
  <r>
    <n v="3701"/>
    <s v="Peter Pan by J.M. Barrie @ Open Space Arts"/>
    <s v="Help a non-profit community theatre create an unforgettable production of J.M. Barrie's classic play."/>
    <n v="1000"/>
    <n v="1046"/>
    <x v="3"/>
    <x v="1"/>
    <x v="0"/>
    <x v="0"/>
    <x v="1"/>
    <b v="0"/>
    <x v="1"/>
    <s v="USD"/>
    <b v="1"/>
    <n v="1420088400"/>
    <n v="1416977259"/>
    <b v="0"/>
    <n v="23"/>
    <b v="1"/>
    <n v="105"/>
    <n v="45.478260869565219"/>
    <x v="6"/>
    <s v="plays"/>
    <x v="3701"/>
    <d v="2015-01-01T05:00:00"/>
    <s v="theater/plays"/>
  </r>
  <r>
    <n v="3702"/>
    <s v="The Collector, a play by Daniel Wade"/>
    <s v="How far would you go for revenge? The Collector is a dark thriller of regret, retribution and broken masculinity."/>
    <n v="5000"/>
    <n v="5195"/>
    <x v="3"/>
    <x v="1"/>
    <x v="0"/>
    <x v="0"/>
    <x v="1"/>
    <b v="0"/>
    <x v="15"/>
    <s v="EUR"/>
    <b v="0"/>
    <n v="1484441980"/>
    <n v="1479257980"/>
    <b v="0"/>
    <n v="54"/>
    <b v="1"/>
    <n v="104"/>
    <n v="96.203703703703709"/>
    <x v="6"/>
    <s v="plays"/>
    <x v="3702"/>
    <d v="2017-01-15T00:59:40"/>
    <s v="theater/plays"/>
  </r>
  <r>
    <n v="3703"/>
    <s v="&quot;I'm Alright&quot;...an Enso Theatre Education production."/>
    <s v="I'm Alright. A story of young women, told by young women, for the world."/>
    <n v="1500"/>
    <n v="1766"/>
    <x v="3"/>
    <x v="1"/>
    <x v="0"/>
    <x v="0"/>
    <x v="1"/>
    <b v="0"/>
    <x v="1"/>
    <s v="USD"/>
    <b v="1"/>
    <n v="1481961600"/>
    <n v="1479283285"/>
    <b v="0"/>
    <n v="26"/>
    <b v="1"/>
    <n v="118"/>
    <n v="67.92307692307692"/>
    <x v="6"/>
    <s v="plays"/>
    <x v="3703"/>
    <d v="2016-12-17T08:00:00"/>
    <s v="theater/plays"/>
  </r>
  <r>
    <n v="3704"/>
    <s v="Red Planet (or One Way Ticket) Staged Reading"/>
    <s v="Help support Red Planet, a new science fiction play based off the Mars One exploration."/>
    <n v="200"/>
    <n v="277"/>
    <x v="3"/>
    <x v="1"/>
    <x v="0"/>
    <x v="0"/>
    <x v="1"/>
    <b v="0"/>
    <x v="1"/>
    <s v="USD"/>
    <b v="1"/>
    <n v="1449089965"/>
    <n v="1446670765"/>
    <b v="0"/>
    <n v="9"/>
    <b v="1"/>
    <n v="139"/>
    <n v="30.777777777777779"/>
    <x v="6"/>
    <s v="plays"/>
    <x v="3704"/>
    <d v="2015-12-02T20:59:25"/>
    <s v="theater/plays"/>
  </r>
  <r>
    <n v="3705"/>
    <s v="All the Best, Jack"/>
    <s v="This play tells the story of the toxicity of sensationalism shown through one man's struggle with notoriety."/>
    <n v="1000"/>
    <n v="1035"/>
    <x v="3"/>
    <x v="1"/>
    <x v="0"/>
    <x v="0"/>
    <x v="1"/>
    <b v="0"/>
    <x v="1"/>
    <s v="USD"/>
    <b v="1"/>
    <n v="1408942740"/>
    <n v="1407157756"/>
    <b v="0"/>
    <n v="27"/>
    <b v="1"/>
    <n v="104"/>
    <n v="38.333333333333336"/>
    <x v="6"/>
    <s v="plays"/>
    <x v="3705"/>
    <d v="2014-08-25T04:59:00"/>
    <s v="theater/plays"/>
  </r>
  <r>
    <n v="3706"/>
    <s v="The Rules: Sex, Lies &amp; Serial Killers"/>
    <s v="The Rules is a brand new black-comedy, serial-killer-romance debuting at the Edinburgh Fringe this August and we need your help!"/>
    <n v="2000"/>
    <n v="2005"/>
    <x v="3"/>
    <x v="1"/>
    <x v="0"/>
    <x v="0"/>
    <x v="1"/>
    <b v="0"/>
    <x v="3"/>
    <s v="GBP"/>
    <b v="0"/>
    <n v="1437235200"/>
    <n v="1435177840"/>
    <b v="0"/>
    <n v="30"/>
    <b v="1"/>
    <n v="100"/>
    <n v="66.833333333333329"/>
    <x v="6"/>
    <s v="plays"/>
    <x v="3706"/>
    <d v="2015-07-18T16:00:00"/>
    <s v="theater/plays"/>
  </r>
  <r>
    <n v="3707"/>
    <s v="HELP BUILD &quot;THE CASTLE&quot;"/>
    <s v="A rare  production of World acclaimed playwright Howard Barker's groundbreaking &amp; provocative 'The Castle'."/>
    <n v="3500"/>
    <n v="3730"/>
    <x v="3"/>
    <x v="1"/>
    <x v="0"/>
    <x v="0"/>
    <x v="1"/>
    <b v="0"/>
    <x v="2"/>
    <s v="CAD"/>
    <b v="1"/>
    <n v="1446053616"/>
    <n v="1443461616"/>
    <b v="0"/>
    <n v="52"/>
    <b v="1"/>
    <n v="107"/>
    <n v="71.730769230769226"/>
    <x v="6"/>
    <s v="plays"/>
    <x v="3707"/>
    <d v="2015-10-28T17:33:36"/>
    <s v="theater/plays"/>
  </r>
  <r>
    <n v="3708"/>
    <s v="The Frida Kahlo of Penge West"/>
    <s v="Production of wickedly funny new play for two women, written by iconic songwriter and ex-London's Burning man, Chris Larner"/>
    <n v="3000"/>
    <n v="3000"/>
    <x v="3"/>
    <x v="1"/>
    <x v="0"/>
    <x v="0"/>
    <x v="1"/>
    <b v="0"/>
    <x v="3"/>
    <s v="GBP"/>
    <b v="0"/>
    <n v="1400423973"/>
    <n v="1399387173"/>
    <b v="0"/>
    <n v="17"/>
    <b v="1"/>
    <n v="100"/>
    <n v="176.47058823529412"/>
    <x v="6"/>
    <s v="plays"/>
    <x v="3708"/>
    <d v="2014-05-18T14:39:33"/>
    <s v="theater/plays"/>
  </r>
  <r>
    <n v="3709"/>
    <s v="The Tutors"/>
    <s v="3 college grads struggling to fund their social network. 1 bratty blackmailing student. 1 dreamy Asian business man. 1 awesome play."/>
    <n v="8000"/>
    <n v="8001"/>
    <x v="3"/>
    <x v="1"/>
    <x v="0"/>
    <x v="0"/>
    <x v="1"/>
    <b v="0"/>
    <x v="1"/>
    <s v="USD"/>
    <b v="1"/>
    <n v="1429976994"/>
    <n v="1424796594"/>
    <b v="0"/>
    <n v="19"/>
    <b v="1"/>
    <n v="100"/>
    <n v="421.10526315789474"/>
    <x v="6"/>
    <s v="plays"/>
    <x v="3709"/>
    <d v="2015-04-25T15:49:54"/>
    <s v="theater/plays"/>
  </r>
  <r>
    <n v="3710"/>
    <s v="To Kill a Machine"/>
    <s v="An empowering play about war time code breaker Alan Turing which tells the real story of a hero vilified for his sexuality and suicide."/>
    <n v="8000"/>
    <n v="8084"/>
    <x v="3"/>
    <x v="1"/>
    <x v="0"/>
    <x v="0"/>
    <x v="1"/>
    <b v="0"/>
    <x v="3"/>
    <s v="GBP"/>
    <b v="0"/>
    <n v="1426870560"/>
    <n v="1424280899"/>
    <b v="0"/>
    <n v="77"/>
    <b v="1"/>
    <n v="101"/>
    <n v="104.98701298701299"/>
    <x v="6"/>
    <s v="plays"/>
    <x v="3710"/>
    <d v="2015-03-20T16:56:00"/>
    <s v="theater/plays"/>
  </r>
  <r>
    <n v="3711"/>
    <s v="Rose of June"/>
    <s v="'Can you ever find acceptance in death?' _x000a_Rose of June is a piece of theatre exploring the stages of grief. Unity Theatre - September"/>
    <n v="550"/>
    <n v="592"/>
    <x v="3"/>
    <x v="1"/>
    <x v="0"/>
    <x v="0"/>
    <x v="1"/>
    <b v="0"/>
    <x v="3"/>
    <s v="GBP"/>
    <b v="0"/>
    <n v="1409490480"/>
    <n v="1407400306"/>
    <b v="0"/>
    <n v="21"/>
    <b v="1"/>
    <n v="108"/>
    <n v="28.19047619047619"/>
    <x v="6"/>
    <s v="plays"/>
    <x v="3711"/>
    <d v="2014-08-31T13:08:00"/>
    <s v="theater/plays"/>
  </r>
  <r>
    <n v="3712"/>
    <s v="The Promise"/>
    <s v="A play by Alexei Arbuzov about the lives of three teenagers during the Nazi siege of Leningrad, 1942, in a new adaptation by Nick Dear."/>
    <n v="2000"/>
    <n v="2073"/>
    <x v="3"/>
    <x v="1"/>
    <x v="0"/>
    <x v="0"/>
    <x v="1"/>
    <b v="0"/>
    <x v="3"/>
    <s v="GBP"/>
    <b v="0"/>
    <n v="1440630000"/>
    <n v="1439122800"/>
    <b v="0"/>
    <n v="38"/>
    <b v="1"/>
    <n v="104"/>
    <n v="54.55263157894737"/>
    <x v="6"/>
    <s v="plays"/>
    <x v="3712"/>
    <d v="2015-08-26T23:00:00"/>
    <s v="theater/plays"/>
  </r>
  <r>
    <n v="3713"/>
    <s v="A Hard Rain - New York Debut"/>
    <s v="A Hard Rain is a new play that takes place on the eve of the Stonewall riots in the â€˜hiddenâ€™ gay bars of 1969 Greenwich Village."/>
    <n v="3000"/>
    <n v="3133"/>
    <x v="3"/>
    <x v="1"/>
    <x v="0"/>
    <x v="0"/>
    <x v="1"/>
    <b v="0"/>
    <x v="1"/>
    <s v="USD"/>
    <b v="1"/>
    <n v="1417305178"/>
    <n v="1414277578"/>
    <b v="0"/>
    <n v="28"/>
    <b v="1"/>
    <n v="104"/>
    <n v="111.89285714285714"/>
    <x v="6"/>
    <s v="plays"/>
    <x v="3713"/>
    <d v="2014-11-29T23:52:58"/>
    <s v="theater/plays"/>
  </r>
  <r>
    <n v="3714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x v="0"/>
    <x v="0"/>
    <x v="1"/>
    <b v="0"/>
    <x v="1"/>
    <s v="USD"/>
    <b v="1"/>
    <n v="1426044383"/>
    <n v="1423455983"/>
    <b v="0"/>
    <n v="48"/>
    <b v="1"/>
    <n v="102"/>
    <n v="85.208333333333329"/>
    <x v="6"/>
    <s v="plays"/>
    <x v="3714"/>
    <d v="2015-03-11T03:26:23"/>
    <s v="theater/plays"/>
  </r>
  <r>
    <n v="3715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x v="0"/>
    <x v="0"/>
    <x v="1"/>
    <b v="0"/>
    <x v="3"/>
    <s v="GBP"/>
    <b v="0"/>
    <n v="1470092340"/>
    <n v="1467973256"/>
    <b v="0"/>
    <n v="46"/>
    <b v="1"/>
    <n v="101"/>
    <n v="76.652173913043484"/>
    <x v="6"/>
    <s v="plays"/>
    <x v="3715"/>
    <d v="2016-08-01T22:59:00"/>
    <s v="theater/plays"/>
  </r>
  <r>
    <n v="3716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x v="0"/>
    <x v="0"/>
    <x v="1"/>
    <b v="0"/>
    <x v="1"/>
    <s v="USD"/>
    <b v="1"/>
    <n v="1466707620"/>
    <n v="1464979620"/>
    <b v="0"/>
    <n v="30"/>
    <b v="1"/>
    <n v="112"/>
    <n v="65.166666666666671"/>
    <x v="6"/>
    <s v="plays"/>
    <x v="3716"/>
    <d v="2016-06-23T18:47:00"/>
    <s v="theater/plays"/>
  </r>
  <r>
    <n v="3717"/>
    <s v="The Hat"/>
    <s v="Six gay men, emotional baggage, and online dating: what could go wrong? A play about looking for love and finding something better."/>
    <n v="6000"/>
    <n v="6000.66"/>
    <x v="3"/>
    <x v="1"/>
    <x v="0"/>
    <x v="0"/>
    <x v="1"/>
    <b v="0"/>
    <x v="1"/>
    <s v="USD"/>
    <b v="1"/>
    <n v="1448074800"/>
    <n v="1444874768"/>
    <b v="0"/>
    <n v="64"/>
    <b v="1"/>
    <n v="100"/>
    <n v="93.760312499999998"/>
    <x v="6"/>
    <s v="plays"/>
    <x v="3717"/>
    <d v="2015-11-21T03:00:00"/>
    <s v="theater/plays"/>
  </r>
  <r>
    <n v="3718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x v="0"/>
    <x v="0"/>
    <x v="1"/>
    <b v="0"/>
    <x v="1"/>
    <s v="USD"/>
    <b v="1"/>
    <n v="1418244552"/>
    <n v="1415652552"/>
    <b v="0"/>
    <n v="15"/>
    <b v="1"/>
    <n v="100"/>
    <n v="133.33333333333334"/>
    <x v="6"/>
    <s v="plays"/>
    <x v="3718"/>
    <d v="2014-12-10T20:49:12"/>
    <s v="theater/plays"/>
  </r>
  <r>
    <n v="3719"/>
    <s v="Going To Market"/>
    <s v="Stories from the Bronx make for an uncommon play. Help us finish funding this production, supported by the Kevin Spacey Foundation."/>
    <n v="2000"/>
    <n v="2100"/>
    <x v="3"/>
    <x v="1"/>
    <x v="0"/>
    <x v="0"/>
    <x v="1"/>
    <b v="0"/>
    <x v="1"/>
    <s v="USD"/>
    <b v="1"/>
    <n v="1417620506"/>
    <n v="1415028506"/>
    <b v="0"/>
    <n v="41"/>
    <b v="1"/>
    <n v="105"/>
    <n v="51.219512195121951"/>
    <x v="6"/>
    <s v="plays"/>
    <x v="3719"/>
    <d v="2014-12-03T15:28:26"/>
    <s v="theater/plays"/>
  </r>
  <r>
    <n v="3720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x v="0"/>
    <x v="0"/>
    <x v="1"/>
    <b v="0"/>
    <x v="1"/>
    <s v="USD"/>
    <b v="1"/>
    <n v="1418581088"/>
    <n v="1415125088"/>
    <b v="0"/>
    <n v="35"/>
    <b v="1"/>
    <n v="117"/>
    <n v="100.17142857142858"/>
    <x v="6"/>
    <s v="plays"/>
    <x v="3720"/>
    <d v="2014-12-14T18:18:08"/>
    <s v="theater/plays"/>
  </r>
  <r>
    <n v="3721"/>
    <s v="ICONS"/>
    <s v="ICONS is a unique new play about the Amazon warrior women from Greek myth and re-imagines them from a contemporary female perspective."/>
    <n v="1500"/>
    <n v="1557"/>
    <x v="3"/>
    <x v="1"/>
    <x v="0"/>
    <x v="0"/>
    <x v="1"/>
    <b v="0"/>
    <x v="3"/>
    <s v="GBP"/>
    <b v="0"/>
    <n v="1434625441"/>
    <n v="1432033441"/>
    <b v="0"/>
    <n v="45"/>
    <b v="1"/>
    <n v="104"/>
    <n v="34.6"/>
    <x v="6"/>
    <s v="plays"/>
    <x v="3721"/>
    <d v="2015-06-18T11:04:01"/>
    <s v="theater/plays"/>
  </r>
  <r>
    <n v="3722"/>
    <s v="Chimera Ensemble Productions Fund"/>
    <s v="Chimera Ensemble is launching 2 inaugural theater productions, and we need support to do high quality work!"/>
    <n v="10000"/>
    <n v="11450"/>
    <x v="3"/>
    <x v="1"/>
    <x v="0"/>
    <x v="0"/>
    <x v="1"/>
    <b v="0"/>
    <x v="1"/>
    <s v="USD"/>
    <b v="1"/>
    <n v="1464960682"/>
    <n v="1462368682"/>
    <b v="0"/>
    <n v="62"/>
    <b v="1"/>
    <n v="115"/>
    <n v="184.67741935483872"/>
    <x v="6"/>
    <s v="plays"/>
    <x v="3722"/>
    <d v="2016-06-03T13:31:22"/>
    <s v="theater/plays"/>
  </r>
  <r>
    <n v="3723"/>
    <s v="Support 1140 Productions' 'Romeo Juliet'"/>
    <s v="1140 Productions adapts Shakespeare's 'Romeo and Juliet' for a contemporary audience. It's a raw, melancholic spin on the classic tale."/>
    <n v="1500"/>
    <n v="1536"/>
    <x v="3"/>
    <x v="1"/>
    <x v="0"/>
    <x v="0"/>
    <x v="1"/>
    <b v="0"/>
    <x v="1"/>
    <s v="USD"/>
    <b v="1"/>
    <n v="1405017345"/>
    <n v="1403721345"/>
    <b v="0"/>
    <n v="22"/>
    <b v="1"/>
    <n v="102"/>
    <n v="69.818181818181813"/>
    <x v="6"/>
    <s v="plays"/>
    <x v="3723"/>
    <d v="2014-07-10T18:35:45"/>
    <s v="theater/plays"/>
  </r>
  <r>
    <n v="3724"/>
    <s v="TRAVELING needs a Reading"/>
    <s v="New play about the comfort and the danger of living with memories. Gay themes. Experienced team looking to present first reading"/>
    <n v="500"/>
    <n v="1115"/>
    <x v="3"/>
    <x v="1"/>
    <x v="0"/>
    <x v="0"/>
    <x v="1"/>
    <b v="0"/>
    <x v="1"/>
    <s v="USD"/>
    <b v="1"/>
    <n v="1407536880"/>
    <n v="1404997548"/>
    <b v="0"/>
    <n v="18"/>
    <b v="1"/>
    <n v="223"/>
    <n v="61.944444444444443"/>
    <x v="6"/>
    <s v="plays"/>
    <x v="3724"/>
    <d v="2014-08-08T22:28:00"/>
    <s v="theater/plays"/>
  </r>
  <r>
    <n v="3725"/>
    <s v="1 in 3"/>
    <s v="Life is more than the days you have left. 1 in 3 tells of two normal people &amp; their confrontation with mortality and the dice of fate."/>
    <n v="500"/>
    <n v="500"/>
    <x v="3"/>
    <x v="1"/>
    <x v="0"/>
    <x v="0"/>
    <x v="1"/>
    <b v="0"/>
    <x v="3"/>
    <s v="GBP"/>
    <b v="0"/>
    <n v="1462565855"/>
    <n v="1458245855"/>
    <b v="0"/>
    <n v="12"/>
    <b v="1"/>
    <n v="100"/>
    <n v="41.666666666666664"/>
    <x v="6"/>
    <s v="plays"/>
    <x v="3725"/>
    <d v="2016-05-06T20:17:35"/>
    <s v="theater/plays"/>
  </r>
  <r>
    <n v="3726"/>
    <s v="The Maltese Bodkin"/>
    <s v="hiSTORYstage presents a film noir-style comedy mystery with a Shakespearean twist performed as a 1944 radio drama."/>
    <n v="1500"/>
    <n v="1587"/>
    <x v="3"/>
    <x v="1"/>
    <x v="0"/>
    <x v="0"/>
    <x v="1"/>
    <b v="0"/>
    <x v="1"/>
    <s v="USD"/>
    <b v="1"/>
    <n v="1415234760"/>
    <n v="1413065230"/>
    <b v="0"/>
    <n v="44"/>
    <b v="1"/>
    <n v="106"/>
    <n v="36.06818181818182"/>
    <x v="6"/>
    <s v="plays"/>
    <x v="3726"/>
    <d v="2014-11-06T00:46:00"/>
    <s v="theater/plays"/>
  </r>
  <r>
    <n v="3727"/>
    <s v="Buffer: Edinburgh Fringe 2014"/>
    <s v="Ambitious, Edinburgh-based company, Thrive Theatre, are bringing their brand new comedy BUFFER to the 2014 Edinburgh Fringe!"/>
    <n v="550"/>
    <n v="783"/>
    <x v="3"/>
    <x v="1"/>
    <x v="0"/>
    <x v="0"/>
    <x v="1"/>
    <b v="0"/>
    <x v="3"/>
    <s v="GBP"/>
    <b v="0"/>
    <n v="1406470645"/>
    <n v="1403878645"/>
    <b v="0"/>
    <n v="27"/>
    <b v="1"/>
    <n v="142"/>
    <n v="29"/>
    <x v="6"/>
    <s v="plays"/>
    <x v="3727"/>
    <d v="2014-07-27T14:17:25"/>
    <s v="theater/plays"/>
  </r>
  <r>
    <n v="3728"/>
    <s v="MIRAMAR"/>
    <s v="Miramar is a a darkly funny play exploring what it is we call â€˜homeâ€™."/>
    <n v="500"/>
    <n v="920"/>
    <x v="3"/>
    <x v="1"/>
    <x v="0"/>
    <x v="0"/>
    <x v="1"/>
    <b v="0"/>
    <x v="3"/>
    <s v="GBP"/>
    <b v="0"/>
    <n v="1433009400"/>
    <n v="1431795944"/>
    <b v="0"/>
    <n v="38"/>
    <b v="1"/>
    <n v="184"/>
    <n v="24.210526315789473"/>
    <x v="6"/>
    <s v="plays"/>
    <x v="3728"/>
    <d v="2015-05-30T18:10:00"/>
    <s v="theater/plays"/>
  </r>
  <r>
    <n v="3729"/>
    <s v="Rainbowtown"/>
    <s v="&quot;Rainbowtown&quot; is a new play for kids. Help us bring it to the Main Line during the 2014 Philadelphia Fringe Festival!"/>
    <n v="1500"/>
    <n v="1565"/>
    <x v="3"/>
    <x v="1"/>
    <x v="0"/>
    <x v="0"/>
    <x v="1"/>
    <b v="0"/>
    <x v="1"/>
    <s v="USD"/>
    <b v="1"/>
    <n v="1401595140"/>
    <n v="1399286589"/>
    <b v="0"/>
    <n v="28"/>
    <b v="1"/>
    <n v="104"/>
    <n v="55.892857142857146"/>
    <x v="6"/>
    <s v="plays"/>
    <x v="3729"/>
    <d v="2014-06-01T03:59:00"/>
    <s v="theater/plays"/>
  </r>
  <r>
    <n v="3730"/>
    <s v="Waiting for Godot - Blue Sky Theatre &amp; Arts"/>
    <s v="Help a group of recovering alcoholics bring Samuel Beckett's classic to a seaside town!"/>
    <n v="250"/>
    <n v="280"/>
    <x v="3"/>
    <x v="1"/>
    <x v="0"/>
    <x v="0"/>
    <x v="1"/>
    <b v="0"/>
    <x v="3"/>
    <s v="GBP"/>
    <b v="0"/>
    <n v="1455832800"/>
    <n v="1452338929"/>
    <b v="0"/>
    <n v="24"/>
    <b v="1"/>
    <n v="112"/>
    <n v="11.666666666666666"/>
    <x v="6"/>
    <s v="plays"/>
    <x v="3730"/>
    <d v="2016-02-18T22:00:00"/>
    <s v="theater/plays"/>
  </r>
  <r>
    <n v="3731"/>
    <s v="Lord of the Flies - Syracuse University"/>
    <s v="We're mounting a theatrical adaptation of Lord of the Flies completely student directed, produced, designed, managed and performed."/>
    <n v="4000"/>
    <n v="4443"/>
    <x v="3"/>
    <x v="1"/>
    <x v="0"/>
    <x v="0"/>
    <x v="1"/>
    <b v="0"/>
    <x v="1"/>
    <s v="USD"/>
    <b v="1"/>
    <n v="1416589200"/>
    <n v="1414605776"/>
    <b v="0"/>
    <n v="65"/>
    <b v="1"/>
    <n v="111"/>
    <n v="68.353846153846149"/>
    <x v="6"/>
    <s v="plays"/>
    <x v="3731"/>
    <d v="2014-11-21T17:00:00"/>
    <s v="theater/plays"/>
  </r>
  <r>
    <n v="3732"/>
    <s v="Spinning Wheel Youth Takeover"/>
    <s v="13 young people have taken over Spinning Wheel Theatre to choose, produce and create their own show from scratch."/>
    <n v="1200"/>
    <n v="1245"/>
    <x v="3"/>
    <x v="1"/>
    <x v="0"/>
    <x v="0"/>
    <x v="1"/>
    <b v="0"/>
    <x v="3"/>
    <s v="GBP"/>
    <b v="0"/>
    <n v="1424556325"/>
    <n v="1421964325"/>
    <b v="0"/>
    <n v="46"/>
    <b v="1"/>
    <n v="104"/>
    <n v="27.065217391304348"/>
    <x v="6"/>
    <s v="plays"/>
    <x v="3732"/>
    <d v="2015-02-21T22:05:25"/>
    <s v="theater/plays"/>
  </r>
  <r>
    <n v="3733"/>
    <s v="You, Me and That Guy"/>
    <s v="A hilarious comedy starring Sarah, a recent grad, who uses the magic of a mystical open mic to solve the problems of her relationships."/>
    <n v="10000"/>
    <n v="10041"/>
    <x v="3"/>
    <x v="1"/>
    <x v="0"/>
    <x v="0"/>
    <x v="1"/>
    <b v="0"/>
    <x v="1"/>
    <s v="USD"/>
    <b v="1"/>
    <n v="1409266414"/>
    <n v="1405378414"/>
    <b v="0"/>
    <n v="85"/>
    <b v="1"/>
    <n v="100"/>
    <n v="118.12941176470588"/>
    <x v="6"/>
    <s v="plays"/>
    <x v="3733"/>
    <d v="2014-08-28T22:53:34"/>
    <s v="theater/plays"/>
  </r>
  <r>
    <n v="3734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x v="0"/>
    <x v="0"/>
    <x v="1"/>
    <b v="0"/>
    <x v="3"/>
    <s v="GBP"/>
    <b v="0"/>
    <n v="1438968146"/>
    <n v="1436376146"/>
    <b v="0"/>
    <n v="66"/>
    <b v="1"/>
    <n v="102"/>
    <n v="44.757575757575758"/>
    <x v="6"/>
    <s v="plays"/>
    <x v="3734"/>
    <d v="2015-08-07T17:22:26"/>
    <s v="theater/plays"/>
  </r>
  <r>
    <n v="3735"/>
    <s v="Liberty Falls, 54321"/>
    <s v="Itâ€™s a celebration of our heritage. Well, not all of ours. If you live in Liberty Falls, itâ€™s yours. If you donâ€™t, then it's not."/>
    <n v="15000"/>
    <n v="16465"/>
    <x v="3"/>
    <x v="1"/>
    <x v="0"/>
    <x v="0"/>
    <x v="1"/>
    <b v="0"/>
    <x v="1"/>
    <s v="USD"/>
    <b v="1"/>
    <n v="1447295460"/>
    <n v="1444747843"/>
    <b v="0"/>
    <n v="165"/>
    <b v="1"/>
    <n v="110"/>
    <n v="99.787878787878782"/>
    <x v="6"/>
    <s v="plays"/>
    <x v="3735"/>
    <d v="2015-11-12T02:31:00"/>
    <s v="theater/plays"/>
  </r>
  <r>
    <n v="3736"/>
    <s v="'Fats and Tanya' - a play by Lucy Gallagher"/>
    <s v="Two worlds, one bond - no turning back._x000a_A dark comedy about domestic abuse and the power of an unlikely friendship"/>
    <n v="2000"/>
    <n v="2000"/>
    <x v="3"/>
    <x v="1"/>
    <x v="0"/>
    <x v="0"/>
    <x v="1"/>
    <b v="0"/>
    <x v="3"/>
    <s v="GBP"/>
    <b v="0"/>
    <n v="1435230324"/>
    <n v="1432638324"/>
    <b v="0"/>
    <n v="17"/>
    <b v="1"/>
    <n v="100"/>
    <n v="117.64705882352941"/>
    <x v="6"/>
    <s v="plays"/>
    <x v="3736"/>
    <d v="2015-06-25T11:05:24"/>
    <s v="theater/plays"/>
  </r>
  <r>
    <n v="3737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x v="0"/>
    <x v="0"/>
    <x v="1"/>
    <b v="0"/>
    <x v="1"/>
    <s v="USD"/>
    <b v="1"/>
    <n v="1434542702"/>
    <n v="1432814702"/>
    <b v="0"/>
    <n v="3"/>
    <b v="1"/>
    <n v="122"/>
    <n v="203.33333333333334"/>
    <x v="6"/>
    <s v="plays"/>
    <x v="3737"/>
    <d v="2015-06-17T12:05:02"/>
    <s v="theater/plays"/>
  </r>
  <r>
    <n v="3738"/>
    <s v="Seance Theatre Performs Noel Coward's Blithe Spirit"/>
    <s v="We are Seance Theatre Group trying to fund our first performance, Noel Coward's hysterical comedy farce, Blithe Spirit."/>
    <n v="350"/>
    <n v="481.5"/>
    <x v="3"/>
    <x v="1"/>
    <x v="0"/>
    <x v="0"/>
    <x v="1"/>
    <b v="0"/>
    <x v="3"/>
    <s v="GBP"/>
    <b v="0"/>
    <n v="1456876740"/>
    <n v="1455063886"/>
    <b v="0"/>
    <n v="17"/>
    <b v="1"/>
    <n v="138"/>
    <n v="28.323529411764707"/>
    <x v="6"/>
    <s v="plays"/>
    <x v="3738"/>
    <d v="2016-03-01T23:59:00"/>
    <s v="theater/plays"/>
  </r>
  <r>
    <n v="3739"/>
    <s v="Voices of Swords"/>
    <s v="A funny and moving new play about two families dealing with aging parents in very different ways!"/>
    <n v="10000"/>
    <n v="10031"/>
    <x v="3"/>
    <x v="1"/>
    <x v="0"/>
    <x v="0"/>
    <x v="1"/>
    <b v="0"/>
    <x v="1"/>
    <s v="USD"/>
    <b v="1"/>
    <n v="1405511376"/>
    <n v="1401623376"/>
    <b v="0"/>
    <n v="91"/>
    <b v="1"/>
    <n v="100"/>
    <n v="110.23076923076923"/>
    <x v="6"/>
    <s v="plays"/>
    <x v="3739"/>
    <d v="2014-07-16T11:49:36"/>
    <s v="theater/plays"/>
  </r>
  <r>
    <n v="3740"/>
    <s v="Chlorine Edinburgh 2014"/>
    <s v="Biddy is 24. Biddy is a hopeless romantic. Biddy always wanted to be a vegan. Find out what happens_x000a_when Biddy gets sectioned."/>
    <n v="2000"/>
    <n v="2142"/>
    <x v="3"/>
    <x v="1"/>
    <x v="0"/>
    <x v="0"/>
    <x v="1"/>
    <b v="0"/>
    <x v="3"/>
    <s v="GBP"/>
    <b v="0"/>
    <n v="1404641289"/>
    <n v="1402049289"/>
    <b v="0"/>
    <n v="67"/>
    <b v="1"/>
    <n v="107"/>
    <n v="31.970149253731343"/>
    <x v="6"/>
    <s v="plays"/>
    <x v="3740"/>
    <d v="2014-07-06T10:08:09"/>
    <s v="theater/plays"/>
  </r>
  <r>
    <n v="3741"/>
    <s v="&quot;She Has a Name&quot; on tour"/>
    <s v="Help us take &quot;She Has a Name&quot;, the human trafficking story of one victim, on tour to all over Northern and Central California."/>
    <n v="500"/>
    <n v="1055"/>
    <x v="3"/>
    <x v="1"/>
    <x v="0"/>
    <x v="0"/>
    <x v="1"/>
    <b v="0"/>
    <x v="1"/>
    <s v="USD"/>
    <b v="1"/>
    <n v="1405727304"/>
    <n v="1403135304"/>
    <b v="0"/>
    <n v="18"/>
    <b v="1"/>
    <n v="211"/>
    <n v="58.611111111111114"/>
    <x v="6"/>
    <s v="plays"/>
    <x v="3741"/>
    <d v="2014-07-18T23:48:24"/>
    <s v="theater/plays"/>
  </r>
  <r>
    <n v="3742"/>
    <s v="Who Said Theatre Presents: The Calm"/>
    <s v="Exciting and visceral new-writing that challenges the way we view the fine line between war and terror..."/>
    <n v="500"/>
    <n v="618"/>
    <x v="3"/>
    <x v="1"/>
    <x v="0"/>
    <x v="0"/>
    <x v="1"/>
    <b v="0"/>
    <x v="3"/>
    <s v="GBP"/>
    <b v="0"/>
    <n v="1469998680"/>
    <n v="1466710358"/>
    <b v="0"/>
    <n v="21"/>
    <b v="1"/>
    <n v="124"/>
    <n v="29.428571428571427"/>
    <x v="6"/>
    <s v="plays"/>
    <x v="3742"/>
    <d v="2016-07-31T20:58:00"/>
    <s v="theater/plays"/>
  </r>
  <r>
    <n v="3743"/>
    <s v="the southland company - LAUNCH LOS ANGELES"/>
    <s v="Join us in a campaign benefitting the southland company and its interdisciplinary artistic efforts in Los Angeles."/>
    <n v="3000"/>
    <n v="3255"/>
    <x v="3"/>
    <x v="1"/>
    <x v="0"/>
    <x v="0"/>
    <x v="1"/>
    <b v="0"/>
    <x v="1"/>
    <s v="USD"/>
    <b v="1"/>
    <n v="1465196400"/>
    <n v="1462841990"/>
    <b v="0"/>
    <n v="40"/>
    <b v="1"/>
    <n v="109"/>
    <n v="81.375"/>
    <x v="6"/>
    <s v="plays"/>
    <x v="3743"/>
    <d v="2016-06-06T07:00:00"/>
    <s v="theater/plays"/>
  </r>
  <r>
    <n v="3744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x v="0"/>
    <x v="0"/>
    <x v="1"/>
    <b v="0"/>
    <x v="1"/>
    <s v="USD"/>
    <b v="1"/>
    <n v="1444264372"/>
    <n v="1442536372"/>
    <b v="0"/>
    <n v="78"/>
    <b v="1"/>
    <n v="104"/>
    <n v="199.16666666666666"/>
    <x v="6"/>
    <s v="plays"/>
    <x v="3744"/>
    <d v="2015-10-08T00:32:52"/>
    <s v="theater/plays"/>
  </r>
  <r>
    <n v="3745"/>
    <s v="Joe Orton's Fred &amp; Madge"/>
    <s v="Rough Haired Pointer present for the first time ever Joe Orton's 'Fred &amp; Madge' at the Hope Theatre, Islington this Sept and Oct"/>
    <n v="3000"/>
    <n v="3000"/>
    <x v="3"/>
    <x v="1"/>
    <x v="0"/>
    <x v="0"/>
    <x v="1"/>
    <b v="0"/>
    <x v="3"/>
    <s v="GBP"/>
    <b v="0"/>
    <n v="1411858862"/>
    <n v="1409266862"/>
    <b v="0"/>
    <n v="26"/>
    <b v="1"/>
    <n v="100"/>
    <n v="115.38461538461539"/>
    <x v="6"/>
    <s v="plays"/>
    <x v="3745"/>
    <d v="2014-09-27T23:01:02"/>
    <s v="theater/plays"/>
  </r>
  <r>
    <n v="3746"/>
    <s v="Edward Albee's The Goat, or Who is Sylvia?"/>
    <s v="The RC Players are beyond excited to be bringing this controversial, socially-minded show to Michigan's campus, but we need your help!"/>
    <n v="500"/>
    <n v="650"/>
    <x v="3"/>
    <x v="1"/>
    <x v="0"/>
    <x v="0"/>
    <x v="1"/>
    <b v="0"/>
    <x v="1"/>
    <s v="USD"/>
    <b v="1"/>
    <n v="1425099540"/>
    <n v="1424280938"/>
    <b v="0"/>
    <n v="14"/>
    <b v="1"/>
    <n v="130"/>
    <n v="46.428571428571431"/>
    <x v="6"/>
    <s v="plays"/>
    <x v="3746"/>
    <d v="2015-02-28T04:59:00"/>
    <s v="theater/plays"/>
  </r>
  <r>
    <n v="3747"/>
    <s v="PCSF PlayOffs 2016"/>
    <s v="A new twist on our annual festival of fully-produced plays by member playwrights, performed by a talented ensemble cast!"/>
    <n v="3000"/>
    <n v="3105"/>
    <x v="3"/>
    <x v="1"/>
    <x v="0"/>
    <x v="0"/>
    <x v="1"/>
    <b v="0"/>
    <x v="1"/>
    <s v="USD"/>
    <b v="1"/>
    <n v="1480579140"/>
    <n v="1478030325"/>
    <b v="0"/>
    <n v="44"/>
    <b v="1"/>
    <n v="104"/>
    <n v="70.568181818181813"/>
    <x v="6"/>
    <s v="plays"/>
    <x v="3747"/>
    <d v="2016-12-01T07:59:00"/>
    <s v="theater/plays"/>
  </r>
  <r>
    <n v="3748"/>
    <s v="Balm in Gilead at Columbia"/>
    <s v="We are raising funds to allow for enhanced scenic, costume, and lighting design. Every dollar helps!"/>
    <n v="200"/>
    <n v="200"/>
    <x v="3"/>
    <x v="1"/>
    <x v="0"/>
    <x v="0"/>
    <x v="1"/>
    <b v="0"/>
    <x v="1"/>
    <s v="USD"/>
    <b v="1"/>
    <n v="1460935800"/>
    <n v="1459999656"/>
    <b v="0"/>
    <n v="9"/>
    <b v="1"/>
    <n v="100"/>
    <n v="22.222222222222221"/>
    <x v="6"/>
    <s v="plays"/>
    <x v="3748"/>
    <d v="2016-04-17T23:30:00"/>
    <s v="theater/plays"/>
  </r>
  <r>
    <n v="3749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x v="0"/>
    <x v="0"/>
    <x v="1"/>
    <b v="0"/>
    <x v="3"/>
    <s v="GBP"/>
    <b v="0"/>
    <n v="1429813800"/>
    <n v="1427363645"/>
    <b v="0"/>
    <n v="30"/>
    <b v="1"/>
    <n v="120"/>
    <n v="159.46666666666667"/>
    <x v="6"/>
    <s v="plays"/>
    <x v="3749"/>
    <d v="2015-04-23T18:30:00"/>
    <s v="theater/plays"/>
  </r>
  <r>
    <n v="3750"/>
    <s v="Fury Theatre is Producing Oleanna"/>
    <s v="Fury Theatre is bringing Mamet's powerful play, Oleanna, to life!  Help us get ahead of funding so we can keep theater affordable."/>
    <n v="1700"/>
    <n v="1700.01"/>
    <x v="3"/>
    <x v="1"/>
    <x v="0"/>
    <x v="0"/>
    <x v="1"/>
    <b v="0"/>
    <x v="1"/>
    <s v="USD"/>
    <b v="1"/>
    <n v="1414284180"/>
    <n v="1410558948"/>
    <b v="0"/>
    <n v="45"/>
    <b v="1"/>
    <n v="100"/>
    <n v="37.777999999999999"/>
    <x v="6"/>
    <s v="plays"/>
    <x v="3750"/>
    <d v="2014-10-26T00:43:00"/>
    <s v="theater/plays"/>
  </r>
  <r>
    <n v="3751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x v="0"/>
    <x v="0"/>
    <x v="1"/>
    <b v="0"/>
    <x v="1"/>
    <s v="USD"/>
    <b v="1"/>
    <n v="1400875307"/>
    <n v="1398283307"/>
    <b v="0"/>
    <n v="56"/>
    <b v="1"/>
    <n v="101"/>
    <n v="72.053571428571431"/>
    <x v="6"/>
    <s v="plays"/>
    <x v="3751"/>
    <d v="2014-05-23T20:01:47"/>
    <s v="theater/plays"/>
  </r>
  <r>
    <n v="3752"/>
    <s v="HAMLET presented by AC Productions"/>
    <s v="As part of the 400th anniversary of Shakespeareâ€™s death, AC Productions will present a new production of Hamlet adapted by Peter Reid"/>
    <n v="2750"/>
    <n v="2930"/>
    <x v="3"/>
    <x v="1"/>
    <x v="0"/>
    <x v="0"/>
    <x v="1"/>
    <b v="0"/>
    <x v="15"/>
    <s v="EUR"/>
    <b v="0"/>
    <n v="1459978200"/>
    <n v="1458416585"/>
    <b v="0"/>
    <n v="46"/>
    <b v="1"/>
    <n v="107"/>
    <n v="63.695652173913047"/>
    <x v="6"/>
    <s v="plays"/>
    <x v="3752"/>
    <d v="2016-04-06T21:30:00"/>
    <s v="theater/plays"/>
  </r>
  <r>
    <n v="3753"/>
    <s v="Rounds. Set design campaign."/>
    <s v="A powerful and urgent tale of the first line of defence for the NHS. Based on true stories from junior doctors."/>
    <n v="700"/>
    <n v="966"/>
    <x v="3"/>
    <x v="1"/>
    <x v="0"/>
    <x v="0"/>
    <x v="1"/>
    <b v="0"/>
    <x v="3"/>
    <s v="GBP"/>
    <b v="0"/>
    <n v="1455408000"/>
    <n v="1454638202"/>
    <b v="0"/>
    <n v="34"/>
    <b v="1"/>
    <n v="138"/>
    <n v="28.411764705882351"/>
    <x v="6"/>
    <s v="plays"/>
    <x v="3753"/>
    <d v="2016-02-14T00:00:00"/>
    <s v="theater/plays"/>
  </r>
  <r>
    <n v="3754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x v="0"/>
    <x v="0"/>
    <x v="1"/>
    <b v="0"/>
    <x v="1"/>
    <s v="USD"/>
    <b v="1"/>
    <n v="1425495563"/>
    <n v="1422903563"/>
    <b v="0"/>
    <n v="98"/>
    <b v="1"/>
    <n v="101"/>
    <n v="103.21428571428571"/>
    <x v="6"/>
    <s v="plays"/>
    <x v="3754"/>
    <d v="2015-03-04T18:59:23"/>
    <s v="theater/plays"/>
  </r>
  <r>
    <n v="3755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x v="0"/>
    <x v="0"/>
    <x v="1"/>
    <b v="0"/>
    <x v="3"/>
    <s v="GBP"/>
    <b v="0"/>
    <n v="1450051200"/>
    <n v="1447594176"/>
    <b v="0"/>
    <n v="46"/>
    <b v="1"/>
    <n v="109"/>
    <n v="71.152173913043484"/>
    <x v="6"/>
    <s v="plays"/>
    <x v="3755"/>
    <d v="2015-12-14T00:00:00"/>
    <s v="theater/plays"/>
  </r>
  <r>
    <n v="3756"/>
    <s v="And That's How The Story Goes"/>
    <s v="Forest Hills Eastern's Student Run Show 2015. Our goal is to present a professional quality show on a budget."/>
    <n v="250"/>
    <n v="350"/>
    <x v="3"/>
    <x v="1"/>
    <x v="0"/>
    <x v="0"/>
    <x v="1"/>
    <b v="0"/>
    <x v="1"/>
    <s v="USD"/>
    <b v="1"/>
    <n v="1429912341"/>
    <n v="1427320341"/>
    <b v="0"/>
    <n v="10"/>
    <b v="1"/>
    <n v="140"/>
    <n v="35"/>
    <x v="6"/>
    <s v="plays"/>
    <x v="3756"/>
    <d v="2015-04-24T21:52:21"/>
    <s v="theater/plays"/>
  </r>
  <r>
    <n v="3757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x v="0"/>
    <x v="0"/>
    <x v="1"/>
    <b v="0"/>
    <x v="1"/>
    <s v="USD"/>
    <b v="1"/>
    <n v="1423119540"/>
    <n v="1421252084"/>
    <b v="0"/>
    <n v="76"/>
    <b v="1"/>
    <n v="104"/>
    <n v="81.776315789473685"/>
    <x v="6"/>
    <s v="plays"/>
    <x v="3757"/>
    <d v="2015-02-05T06:59:00"/>
    <s v="theater/plays"/>
  </r>
  <r>
    <n v="3758"/>
    <s v="The Erlkings"/>
    <s v="The Erlkings is a play that uses the writings of the perpetrators of the Columbine Shooting to explore the inner lives of these boys."/>
    <n v="30000"/>
    <n v="30891.1"/>
    <x v="3"/>
    <x v="1"/>
    <x v="0"/>
    <x v="0"/>
    <x v="1"/>
    <b v="0"/>
    <x v="1"/>
    <s v="USD"/>
    <b v="1"/>
    <n v="1412434136"/>
    <n v="1409669336"/>
    <b v="0"/>
    <n v="104"/>
    <b v="1"/>
    <n v="103"/>
    <n v="297.02980769230766"/>
    <x v="6"/>
    <s v="plays"/>
    <x v="3758"/>
    <d v="2014-10-04T14:48:56"/>
    <s v="theater/plays"/>
  </r>
  <r>
    <n v="3759"/>
    <s v="Holocene"/>
    <s v="Part ghost story, part cautionary tale, Holocene is a play about the end of our world, and the beginning of another."/>
    <n v="3750"/>
    <n v="4055"/>
    <x v="3"/>
    <x v="1"/>
    <x v="0"/>
    <x v="0"/>
    <x v="1"/>
    <b v="0"/>
    <x v="1"/>
    <s v="USD"/>
    <b v="1"/>
    <n v="1411264800"/>
    <n v="1409620903"/>
    <b v="0"/>
    <n v="87"/>
    <b v="1"/>
    <n v="108"/>
    <n v="46.609195402298852"/>
    <x v="6"/>
    <s v="plays"/>
    <x v="3759"/>
    <d v="2014-09-21T02:00:00"/>
    <s v="theater/plays"/>
  </r>
  <r>
    <n v="3760"/>
    <s v="We Were Kings"/>
    <s v="A new play developed in collaboration with graduating theatre makers, premiering at the Edinburgh Fringe Festival 2014."/>
    <n v="1500"/>
    <n v="1500"/>
    <x v="3"/>
    <x v="1"/>
    <x v="0"/>
    <x v="0"/>
    <x v="1"/>
    <b v="0"/>
    <x v="3"/>
    <s v="GBP"/>
    <b v="0"/>
    <n v="1404314952"/>
    <n v="1401722952"/>
    <b v="0"/>
    <n v="29"/>
    <b v="1"/>
    <n v="100"/>
    <n v="51.724137931034484"/>
    <x v="6"/>
    <s v="plays"/>
    <x v="3760"/>
    <d v="2014-07-02T15:29:12"/>
    <s v="theater/plays"/>
  </r>
  <r>
    <n v="3761"/>
    <s v="CREDITORS | Jack Studio Theatre | Smith after Strindberg"/>
    <s v="The WORLD PREMIERE of Neil Smith's beautiful and thrilling new version of Strindberg's modern masterpiece - CREDITORS."/>
    <n v="2000"/>
    <n v="2055"/>
    <x v="3"/>
    <x v="1"/>
    <x v="0"/>
    <x v="0"/>
    <x v="1"/>
    <b v="0"/>
    <x v="3"/>
    <s v="GBP"/>
    <b v="0"/>
    <n v="1425142800"/>
    <n v="1422983847"/>
    <b v="0"/>
    <n v="51"/>
    <b v="1"/>
    <n v="103"/>
    <n v="40.294117647058826"/>
    <x v="6"/>
    <s v="plays"/>
    <x v="3761"/>
    <d v="2015-02-28T17:00:00"/>
    <s v="theater/plays"/>
  </r>
  <r>
    <n v="3762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x v="0"/>
    <x v="0"/>
    <x v="1"/>
    <b v="0"/>
    <x v="3"/>
    <s v="GBP"/>
    <b v="0"/>
    <n v="1478046661"/>
    <n v="1476837061"/>
    <b v="0"/>
    <n v="12"/>
    <b v="1"/>
    <n v="130"/>
    <n v="16.25"/>
    <x v="6"/>
    <s v="plays"/>
    <x v="3762"/>
    <d v="2016-11-02T00:31:01"/>
    <s v="theater/plays"/>
  </r>
  <r>
    <n v="3763"/>
    <s v="Being Patient"/>
    <s v="We need support for our play so we can promote awareness of kidney diseases and the effect it has on sufferers and their families."/>
    <n v="2000"/>
    <n v="2170.9899999999998"/>
    <x v="3"/>
    <x v="1"/>
    <x v="0"/>
    <x v="0"/>
    <x v="1"/>
    <b v="0"/>
    <x v="3"/>
    <s v="GBP"/>
    <b v="0"/>
    <n v="1406760101"/>
    <n v="1404168101"/>
    <b v="0"/>
    <n v="72"/>
    <b v="1"/>
    <n v="109"/>
    <n v="30.152638888888887"/>
    <x v="6"/>
    <s v="plays"/>
    <x v="3763"/>
    <d v="2014-07-30T22:41:41"/>
    <s v="theater/plays"/>
  </r>
  <r>
    <n v="3764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x v="0"/>
    <x v="0"/>
    <x v="1"/>
    <b v="0"/>
    <x v="1"/>
    <s v="USD"/>
    <b v="1"/>
    <n v="1408383153"/>
    <n v="1405791153"/>
    <b v="0"/>
    <n v="21"/>
    <b v="1"/>
    <n v="100"/>
    <n v="95.238095238095241"/>
    <x v="6"/>
    <s v="plays"/>
    <x v="3764"/>
    <d v="2014-08-18T17:32:33"/>
    <s v="theater/plays"/>
  </r>
  <r>
    <n v="3765"/>
    <s v="Love Letters"/>
    <s v="Bare Theatre stages A.R. Gurney's Pulitzer Finalist script about a relationship spanning a lifetime and long distance."/>
    <n v="2000"/>
    <n v="2193"/>
    <x v="3"/>
    <x v="1"/>
    <x v="0"/>
    <x v="0"/>
    <x v="1"/>
    <b v="0"/>
    <x v="1"/>
    <s v="USD"/>
    <b v="1"/>
    <n v="1454709600"/>
    <n v="1452520614"/>
    <b v="0"/>
    <n v="42"/>
    <b v="1"/>
    <n v="110"/>
    <n v="52.214285714285715"/>
    <x v="6"/>
    <s v="plays"/>
    <x v="3765"/>
    <d v="2016-02-05T22:00:00"/>
    <s v="theater/plays"/>
  </r>
  <r>
    <n v="3766"/>
    <s v="The Dybbuk"/>
    <s v="death&amp;pretzels presents their first Chicago based project:_x000a_The Dybbuk by S. Ansky"/>
    <n v="9500"/>
    <n v="9525"/>
    <x v="3"/>
    <x v="1"/>
    <x v="0"/>
    <x v="0"/>
    <x v="1"/>
    <b v="0"/>
    <x v="1"/>
    <s v="USD"/>
    <b v="1"/>
    <n v="1402974000"/>
    <n v="1400290255"/>
    <b v="0"/>
    <n v="71"/>
    <b v="1"/>
    <n v="100"/>
    <n v="134.1549295774648"/>
    <x v="6"/>
    <s v="plays"/>
    <x v="3766"/>
    <d v="2014-06-17T03:00:00"/>
    <s v="theater/plays"/>
  </r>
  <r>
    <n v="3767"/>
    <s v="The Williams Project"/>
    <s v="Bringing Tennessee Williams, Shakespeare, and 8 world class actors to Longview, Washington to build a play in and for the community."/>
    <n v="10000"/>
    <n v="10555"/>
    <x v="3"/>
    <x v="1"/>
    <x v="0"/>
    <x v="0"/>
    <x v="1"/>
    <b v="0"/>
    <x v="1"/>
    <s v="USD"/>
    <b v="1"/>
    <n v="1404983269"/>
    <n v="1402391269"/>
    <b v="0"/>
    <n v="168"/>
    <b v="1"/>
    <n v="106"/>
    <n v="62.827380952380949"/>
    <x v="6"/>
    <s v="plays"/>
    <x v="3767"/>
    <d v="2014-07-10T09:07:49"/>
    <s v="theater/plays"/>
  </r>
  <r>
    <n v="3768"/>
    <s v="Tickets for the Tenderloin"/>
    <s v="People Of Interest is providing free tickets to &quot;Campo Maldito&quot; for Tenderloin residents who could not otherwise afford to see it."/>
    <n v="1000"/>
    <n v="1120"/>
    <x v="3"/>
    <x v="1"/>
    <x v="0"/>
    <x v="0"/>
    <x v="1"/>
    <b v="0"/>
    <x v="1"/>
    <s v="USD"/>
    <b v="1"/>
    <n v="1470538800"/>
    <n v="1469112493"/>
    <b v="0"/>
    <n v="19"/>
    <b v="1"/>
    <n v="112"/>
    <n v="58.94736842105263"/>
    <x v="6"/>
    <s v="plays"/>
    <x v="3768"/>
    <d v="2016-08-07T03:00:00"/>
    <s v="theater/plays"/>
  </r>
  <r>
    <n v="3769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x v="0"/>
    <x v="0"/>
    <x v="1"/>
    <b v="0"/>
    <x v="1"/>
    <s v="USD"/>
    <b v="1"/>
    <n v="1408638480"/>
    <n v="1406811593"/>
    <b v="0"/>
    <n v="37"/>
    <b v="1"/>
    <n v="106"/>
    <n v="143.1081081081081"/>
    <x v="6"/>
    <s v="plays"/>
    <x v="3769"/>
    <d v="2014-08-21T16:28:00"/>
    <s v="theater/plays"/>
  </r>
  <r>
    <n v="3770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x v="0"/>
    <x v="0"/>
    <x v="1"/>
    <b v="0"/>
    <x v="1"/>
    <s v="USD"/>
    <b v="1"/>
    <n v="1440003820"/>
    <n v="1437411820"/>
    <b v="0"/>
    <n v="36"/>
    <b v="1"/>
    <n v="101"/>
    <n v="84.166666666666671"/>
    <x v="6"/>
    <s v="plays"/>
    <x v="3770"/>
    <d v="2015-08-19T17:03:40"/>
    <s v="theater/plays"/>
  </r>
  <r>
    <n v="3771"/>
    <s v="KLIPPIES"/>
    <s v="Klippies is the debut play from Johannesburg-born writer Jessica SiÃ¢n, premiering at the Southwark Playhouse, London in May 2015."/>
    <n v="2500"/>
    <n v="2605"/>
    <x v="3"/>
    <x v="1"/>
    <x v="0"/>
    <x v="0"/>
    <x v="1"/>
    <b v="0"/>
    <x v="3"/>
    <s v="GBP"/>
    <b v="0"/>
    <n v="1430600400"/>
    <n v="1428358567"/>
    <b v="0"/>
    <n v="14"/>
    <b v="1"/>
    <n v="104"/>
    <n v="186.07142857142858"/>
    <x v="6"/>
    <s v="plays"/>
    <x v="3771"/>
    <d v="2015-05-02T21:00:00"/>
    <s v="theater/plays"/>
  </r>
  <r>
    <n v="3772"/>
    <s v="Cirque Inspired Alice's Adventures in Wonderland"/>
    <s v="Help a small theater produce an original adaptation of Lewis Carroll's classic story."/>
    <n v="1200"/>
    <n v="1616.14"/>
    <x v="3"/>
    <x v="1"/>
    <x v="0"/>
    <x v="0"/>
    <x v="1"/>
    <b v="0"/>
    <x v="1"/>
    <s v="USD"/>
    <b v="1"/>
    <n v="1453179540"/>
    <n v="1452030730"/>
    <b v="0"/>
    <n v="18"/>
    <b v="1"/>
    <n v="135"/>
    <n v="89.785555555555561"/>
    <x v="6"/>
    <s v="plays"/>
    <x v="3772"/>
    <d v="2016-01-19T04:59:00"/>
    <s v="theater/plays"/>
  </r>
  <r>
    <n v="3773"/>
    <s v="Gruesome Playground Injuries"/>
    <s v="LA-based team of professional actors and directors taking Rajiv Joseph's harrowing and romantic play to the Boulder community."/>
    <n v="5000"/>
    <n v="5260.92"/>
    <x v="3"/>
    <x v="1"/>
    <x v="0"/>
    <x v="0"/>
    <x v="1"/>
    <b v="0"/>
    <x v="1"/>
    <s v="USD"/>
    <b v="1"/>
    <n v="1405095300"/>
    <n v="1403146628"/>
    <b v="0"/>
    <n v="82"/>
    <b v="1"/>
    <n v="105"/>
    <n v="64.157560975609755"/>
    <x v="6"/>
    <s v="plays"/>
    <x v="3773"/>
    <d v="2014-07-11T16:15:00"/>
    <s v="theater/plays"/>
  </r>
  <r>
    <n v="3774"/>
    <s v="Putting on a great play in Los Angeles!"/>
    <s v="We are producing the play Bug, by Tracy Letts.  This will be an inspiring show, and a great way to bring help to a great LA charity."/>
    <n v="2500"/>
    <n v="2565"/>
    <x v="3"/>
    <x v="1"/>
    <x v="0"/>
    <x v="0"/>
    <x v="1"/>
    <b v="0"/>
    <x v="1"/>
    <s v="USD"/>
    <b v="1"/>
    <n v="1447445820"/>
    <n v="1445077121"/>
    <b v="0"/>
    <n v="43"/>
    <b v="1"/>
    <n v="103"/>
    <n v="59.651162790697676"/>
    <x v="6"/>
    <s v="plays"/>
    <x v="3774"/>
    <d v="2015-11-13T20:17:00"/>
    <s v="theater/plays"/>
  </r>
  <r>
    <n v="3775"/>
    <s v="An Evening of Radio"/>
    <s v="An Evening of Radio aims to showcase original work written by undergraduate playwriting students in the style of live staged readings."/>
    <n v="250"/>
    <n v="250"/>
    <x v="3"/>
    <x v="1"/>
    <x v="0"/>
    <x v="0"/>
    <x v="1"/>
    <b v="0"/>
    <x v="1"/>
    <s v="USD"/>
    <b v="1"/>
    <n v="1433016672"/>
    <n v="1430424672"/>
    <b v="0"/>
    <n v="8"/>
    <b v="1"/>
    <n v="100"/>
    <n v="31.25"/>
    <x v="6"/>
    <s v="plays"/>
    <x v="3775"/>
    <d v="2015-05-30T20:11:12"/>
    <s v="theater/plays"/>
  </r>
  <r>
    <n v="3776"/>
    <s v="Reading of a New Play by Garrett Zuercher"/>
    <s v="A new play about dual-faced identities in the gay community, particularly among those who are deaf and those living with HIV."/>
    <n v="1000"/>
    <n v="1855"/>
    <x v="3"/>
    <x v="1"/>
    <x v="0"/>
    <x v="0"/>
    <x v="1"/>
    <b v="0"/>
    <x v="1"/>
    <s v="USD"/>
    <b v="1"/>
    <n v="1410266146"/>
    <n v="1407674146"/>
    <b v="0"/>
    <n v="45"/>
    <b v="1"/>
    <n v="186"/>
    <n v="41.222222222222221"/>
    <x v="6"/>
    <s v="plays"/>
    <x v="3776"/>
    <d v="2014-09-09T12:35:46"/>
    <s v="theater/plays"/>
  </r>
  <r>
    <n v="3777"/>
    <s v="Training young artists! Act Yo' Age Theatre Co debut"/>
    <s v="WE NEED YOUR HELP! We are a small town youth arts ensemble, training kids excited about theatre. We need dollars. We need YOU!"/>
    <n v="300"/>
    <n v="867"/>
    <x v="3"/>
    <x v="1"/>
    <x v="0"/>
    <x v="0"/>
    <x v="1"/>
    <b v="0"/>
    <x v="5"/>
    <s v="AUD"/>
    <b v="1"/>
    <n v="1465394340"/>
    <n v="1464677986"/>
    <b v="0"/>
    <n v="20"/>
    <b v="1"/>
    <n v="289"/>
    <n v="43.35"/>
    <x v="6"/>
    <s v="plays"/>
    <x v="3777"/>
    <d v="2016-06-08T13:59:00"/>
    <s v="theater/plays"/>
  </r>
  <r>
    <n v="3778"/>
    <s v="Axon Theatre - First Project (Phase 1)"/>
    <s v="Rehearsal &amp; development of our first project as Axon Theatre: &quot;The Star-Spangled Girl&quot; in South Wales."/>
    <n v="2000"/>
    <n v="2000"/>
    <x v="3"/>
    <x v="1"/>
    <x v="0"/>
    <x v="0"/>
    <x v="1"/>
    <b v="0"/>
    <x v="3"/>
    <s v="GBP"/>
    <b v="0"/>
    <n v="1445604236"/>
    <n v="1443185036"/>
    <b v="0"/>
    <n v="31"/>
    <b v="1"/>
    <n v="100"/>
    <n v="64.516129032258064"/>
    <x v="6"/>
    <s v="plays"/>
    <x v="3778"/>
    <d v="2015-10-23T12:43:56"/>
    <s v="theater/plays"/>
  </r>
  <r>
    <n v="3779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x v="0"/>
    <x v="0"/>
    <x v="1"/>
    <b v="0"/>
    <x v="3"/>
    <s v="GBP"/>
    <b v="0"/>
    <n v="1423138800"/>
    <n v="1421092725"/>
    <b v="0"/>
    <n v="25"/>
    <b v="1"/>
    <n v="108"/>
    <n v="43.28"/>
    <x v="6"/>
    <s v="plays"/>
    <x v="3779"/>
    <d v="2015-02-05T12:20:00"/>
    <s v="theater/plays"/>
  </r>
  <r>
    <n v="3780"/>
    <s v="The Vagabond Halfback"/>
    <s v="&quot;He was a poet, a vagrant, a philosopher, a lady's man and a hard drinker&quot;"/>
    <n v="1000"/>
    <n v="1078"/>
    <x v="3"/>
    <x v="1"/>
    <x v="0"/>
    <x v="0"/>
    <x v="1"/>
    <b v="0"/>
    <x v="1"/>
    <s v="USD"/>
    <b v="1"/>
    <n v="1458332412"/>
    <n v="1454448012"/>
    <b v="0"/>
    <n v="14"/>
    <b v="1"/>
    <n v="108"/>
    <n v="77"/>
    <x v="6"/>
    <s v="plays"/>
    <x v="3780"/>
    <d v="2016-03-18T20:20:12"/>
    <s v="theater/plays"/>
  </r>
  <r>
    <n v="3781"/>
    <s v="The Mount, new play about Edith Wharton"/>
    <s v="The Mount-- a new play based off the life of Edith Wharton-- is having its premiere reading AT the real Mount in Lenox, MA!"/>
    <n v="2100"/>
    <n v="2305"/>
    <x v="3"/>
    <x v="1"/>
    <x v="0"/>
    <x v="0"/>
    <x v="1"/>
    <b v="0"/>
    <x v="1"/>
    <s v="USD"/>
    <b v="1"/>
    <n v="1418784689"/>
    <n v="1416192689"/>
    <b v="0"/>
    <n v="45"/>
    <b v="1"/>
    <n v="110"/>
    <n v="51.222222222222221"/>
    <x v="6"/>
    <s v="plays"/>
    <x v="3781"/>
    <d v="2014-12-17T02:51:29"/>
    <s v="theater/plays"/>
  </r>
  <r>
    <n v="3782"/>
    <s v="Love Letters To My Children, directed by Charles J. Ouda"/>
    <s v="Help us produce this original play! The play will be presented at the LSTFI July 12-14. Follow us on Facebook."/>
    <n v="800"/>
    <n v="1365"/>
    <x v="3"/>
    <x v="1"/>
    <x v="0"/>
    <x v="0"/>
    <x v="1"/>
    <b v="0"/>
    <x v="1"/>
    <s v="USD"/>
    <b v="1"/>
    <n v="1468036800"/>
    <n v="1465607738"/>
    <b v="0"/>
    <n v="20"/>
    <b v="1"/>
    <n v="171"/>
    <n v="68.25"/>
    <x v="6"/>
    <s v="plays"/>
    <x v="3782"/>
    <d v="2016-07-09T04:00:00"/>
    <s v="theater/plays"/>
  </r>
  <r>
    <n v="3783"/>
    <s v="The Beautiful House"/>
    <s v="The Beautiful House' is a story of modern mummification and the present day post-humanist crisis in our relationship with death."/>
    <n v="500"/>
    <n v="760"/>
    <x v="3"/>
    <x v="1"/>
    <x v="0"/>
    <x v="0"/>
    <x v="1"/>
    <b v="0"/>
    <x v="3"/>
    <s v="GBP"/>
    <b v="0"/>
    <n v="1427990071"/>
    <n v="1422809671"/>
    <b v="0"/>
    <n v="39"/>
    <b v="1"/>
    <n v="152"/>
    <n v="19.487179487179485"/>
    <x v="6"/>
    <s v="plays"/>
    <x v="3783"/>
    <d v="2015-04-02T15:54:31"/>
    <s v="theater/plays"/>
  </r>
  <r>
    <n v="3784"/>
    <s v="The Twilight Zone Play"/>
    <s v="I'm a high school student in New Jersey planning on producing and directing a Twilight Zone Play for a &quot;One Act&quot; competition."/>
    <n v="650"/>
    <n v="658"/>
    <x v="3"/>
    <x v="1"/>
    <x v="0"/>
    <x v="0"/>
    <x v="1"/>
    <b v="0"/>
    <x v="1"/>
    <s v="USD"/>
    <b v="1"/>
    <n v="1429636927"/>
    <n v="1427304127"/>
    <b v="0"/>
    <n v="16"/>
    <b v="1"/>
    <n v="101"/>
    <n v="41.125"/>
    <x v="6"/>
    <s v="plays"/>
    <x v="3784"/>
    <d v="2015-04-21T17:22:07"/>
    <s v="theater/plays"/>
  </r>
  <r>
    <n v="3785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x v="0"/>
    <x v="0"/>
    <x v="1"/>
    <b v="0"/>
    <x v="1"/>
    <s v="USD"/>
    <b v="1"/>
    <n v="1406087940"/>
    <n v="1404141626"/>
    <b v="0"/>
    <n v="37"/>
    <b v="1"/>
    <n v="153"/>
    <n v="41.405405405405403"/>
    <x v="6"/>
    <s v="plays"/>
    <x v="3785"/>
    <d v="2014-07-23T03:59:00"/>
    <s v="theater/plays"/>
  </r>
  <r>
    <n v="3786"/>
    <s v="'Patagonia' - by Robert George"/>
    <s v="A full length comedy, Patagonia follows Grason and Jerry on their journey through a magical, South-American rainforest."/>
    <n v="300"/>
    <n v="385"/>
    <x v="3"/>
    <x v="1"/>
    <x v="0"/>
    <x v="0"/>
    <x v="1"/>
    <b v="0"/>
    <x v="3"/>
    <s v="GBP"/>
    <b v="0"/>
    <n v="1471130956"/>
    <n v="1465946956"/>
    <b v="0"/>
    <n v="14"/>
    <b v="1"/>
    <n v="128"/>
    <n v="27.5"/>
    <x v="6"/>
    <s v="plays"/>
    <x v="3786"/>
    <d v="2016-08-13T23:29:16"/>
    <s v="theater/plays"/>
  </r>
  <r>
    <n v="3787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x v="0"/>
    <x v="0"/>
    <x v="1"/>
    <b v="0"/>
    <x v="3"/>
    <s v="GBP"/>
    <b v="0"/>
    <n v="1406825159"/>
    <n v="1404233159"/>
    <b v="0"/>
    <n v="21"/>
    <b v="1"/>
    <n v="101"/>
    <n v="33.571428571428569"/>
    <x v="6"/>
    <s v="plays"/>
    <x v="3787"/>
    <d v="2014-07-31T16:45:59"/>
    <s v="theater/plays"/>
  </r>
  <r>
    <n v="3788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x v="0"/>
    <x v="0"/>
    <x v="1"/>
    <b v="0"/>
    <x v="1"/>
    <s v="USD"/>
    <b v="1"/>
    <n v="1476381627"/>
    <n v="1473789627"/>
    <b v="0"/>
    <n v="69"/>
    <b v="1"/>
    <n v="101"/>
    <n v="145.86956521739131"/>
    <x v="6"/>
    <s v="plays"/>
    <x v="3788"/>
    <d v="2016-10-13T18:00:27"/>
    <s v="theater/plays"/>
  </r>
  <r>
    <n v="3789"/>
    <s v="THIEF"/>
    <s v="&quot;Thief,&quot; a one man touring show, a theatrical experience portraying a supernatural story about the 3 days Jesus spent in the grave."/>
    <n v="3000"/>
    <n v="5739"/>
    <x v="3"/>
    <x v="1"/>
    <x v="0"/>
    <x v="0"/>
    <x v="1"/>
    <b v="0"/>
    <x v="1"/>
    <s v="USD"/>
    <b v="1"/>
    <n v="1406876340"/>
    <n v="1404190567"/>
    <b v="0"/>
    <n v="16"/>
    <b v="1"/>
    <n v="191"/>
    <n v="358.6875"/>
    <x v="6"/>
    <s v="plays"/>
    <x v="3789"/>
    <d v="2014-08-01T06:59:00"/>
    <s v="theater/plays"/>
  </r>
  <r>
    <n v="3790"/>
    <s v="The Impossible Adventures Of Supernova Jones"/>
    <s v="Robots, Space Battles, Mystery, and Intrigue. Nothing is Impossible..."/>
    <n v="2000"/>
    <n v="2804"/>
    <x v="3"/>
    <x v="1"/>
    <x v="0"/>
    <x v="0"/>
    <x v="1"/>
    <b v="0"/>
    <x v="1"/>
    <s v="USD"/>
    <b v="1"/>
    <n v="1423720740"/>
    <n v="1421081857"/>
    <b v="0"/>
    <n v="55"/>
    <b v="1"/>
    <n v="140"/>
    <n v="50.981818181818184"/>
    <x v="6"/>
    <s v="plays"/>
    <x v="3790"/>
    <d v="2015-02-12T05:59:00"/>
    <s v="theater/plays"/>
  </r>
  <r>
    <n v="3791"/>
    <s v="J. Lee Vocque's BASED ON ACTUAL EVENTS"/>
    <s v="I promised my mother on her deathbed that I would tell the world MY story, so here it goes...crossing fingers, 2015 SF FRINGE"/>
    <n v="978"/>
    <n v="1216"/>
    <x v="3"/>
    <x v="1"/>
    <x v="0"/>
    <x v="0"/>
    <x v="1"/>
    <b v="0"/>
    <x v="1"/>
    <s v="USD"/>
    <b v="1"/>
    <n v="1422937620"/>
    <n v="1420606303"/>
    <b v="0"/>
    <n v="27"/>
    <b v="1"/>
    <n v="124"/>
    <n v="45.037037037037038"/>
    <x v="6"/>
    <s v="plays"/>
    <x v="3791"/>
    <d v="2015-02-03T04:27:00"/>
    <s v="theater/plays"/>
  </r>
  <r>
    <n v="3792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x v="0"/>
    <x v="0"/>
    <x v="1"/>
    <b v="0"/>
    <x v="3"/>
    <s v="GBP"/>
    <b v="0"/>
    <n v="1463743860"/>
    <n v="1461151860"/>
    <b v="0"/>
    <n v="36"/>
    <b v="1"/>
    <n v="126"/>
    <n v="17.527777777777779"/>
    <x v="6"/>
    <s v="plays"/>
    <x v="3792"/>
    <d v="2016-05-20T11:31:00"/>
    <s v="theater/plays"/>
  </r>
  <r>
    <n v="3793"/>
    <s v="Pushers"/>
    <s v="'Pushers' is an exciting new play and the first project for brand new theatre company, Ain't Got No Home Productions."/>
    <n v="500"/>
    <n v="950"/>
    <x v="3"/>
    <x v="1"/>
    <x v="0"/>
    <x v="0"/>
    <x v="1"/>
    <b v="0"/>
    <x v="3"/>
    <s v="GBP"/>
    <b v="0"/>
    <n v="1408106352"/>
    <n v="1406896752"/>
    <b v="0"/>
    <n v="19"/>
    <b v="1"/>
    <n v="190"/>
    <n v="50"/>
    <x v="6"/>
    <s v="plays"/>
    <x v="3793"/>
    <d v="2014-08-15T12:39:12"/>
    <s v="theater/plays"/>
  </r>
  <r>
    <n v="3794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x v="0"/>
    <x v="0"/>
    <x v="1"/>
    <b v="0"/>
    <x v="1"/>
    <s v="USD"/>
    <b v="1"/>
    <n v="1477710000"/>
    <n v="1475248279"/>
    <b v="0"/>
    <n v="12"/>
    <b v="1"/>
    <n v="139"/>
    <n v="57.916666666666664"/>
    <x v="6"/>
    <s v="plays"/>
    <x v="3794"/>
    <d v="2016-10-29T03:00:00"/>
    <s v="theater/plays"/>
  </r>
  <r>
    <n v="3795"/>
    <s v="Upstart Crows of Santa Fe Stage Weapons"/>
    <s v="Help the Upstart Crows of Santa Fe bring Shakespeare's Julius Caesar to life with quality wooden stage swords!"/>
    <n v="250"/>
    <n v="505"/>
    <x v="3"/>
    <x v="1"/>
    <x v="0"/>
    <x v="0"/>
    <x v="1"/>
    <b v="0"/>
    <x v="1"/>
    <s v="USD"/>
    <b v="1"/>
    <n v="1436551200"/>
    <n v="1435181628"/>
    <b v="0"/>
    <n v="17"/>
    <b v="1"/>
    <n v="202"/>
    <n v="29.705882352941178"/>
    <x v="6"/>
    <s v="plays"/>
    <x v="3795"/>
    <d v="2015-07-10T18:00:00"/>
    <s v="theater/plays"/>
  </r>
  <r>
    <n v="3796"/>
    <s v="Uncalled For Presents: Playday Mayday in Toronto!"/>
    <s v="Uncalled For is finally bringing their latest work of intelligently reckless stream-of-consciousness sketch comedy to Toronto."/>
    <n v="10000"/>
    <n v="10338"/>
    <x v="3"/>
    <x v="1"/>
    <x v="0"/>
    <x v="0"/>
    <x v="1"/>
    <b v="0"/>
    <x v="2"/>
    <s v="CAD"/>
    <b v="1"/>
    <n v="1476158340"/>
    <n v="1472594585"/>
    <b v="0"/>
    <n v="114"/>
    <b v="1"/>
    <n v="103"/>
    <n v="90.684210526315795"/>
    <x v="6"/>
    <s v="plays"/>
    <x v="3796"/>
    <d v="2016-10-11T03:59:00"/>
    <s v="theater/plays"/>
  </r>
  <r>
    <n v="3797"/>
    <s v="SHE! Is History!"/>
    <s v="Why Do We Know More About Kim Kardashian Than Abigail Adams?  Let's produce and publish a play about women who MAKE and MADE history!"/>
    <n v="5000"/>
    <n v="5116.18"/>
    <x v="3"/>
    <x v="1"/>
    <x v="0"/>
    <x v="0"/>
    <x v="1"/>
    <b v="0"/>
    <x v="1"/>
    <s v="USD"/>
    <b v="1"/>
    <n v="1471921637"/>
    <n v="1469329637"/>
    <b v="0"/>
    <n v="93"/>
    <b v="1"/>
    <n v="102"/>
    <n v="55.012688172043013"/>
    <x v="6"/>
    <s v="plays"/>
    <x v="3797"/>
    <d v="2016-08-23T03:07:17"/>
    <s v="theater/plays"/>
  </r>
  <r>
    <n v="3798"/>
    <s v="Crooked Tree Theatre Presents Family Duels"/>
    <s v="Family Duels is a tragicomedy about family, filth, fraud and fornication. Please help us bring Crooked Tree to the Camden Fringe."/>
    <n v="2000"/>
    <n v="2060"/>
    <x v="3"/>
    <x v="1"/>
    <x v="0"/>
    <x v="0"/>
    <x v="1"/>
    <b v="0"/>
    <x v="3"/>
    <s v="GBP"/>
    <b v="0"/>
    <n v="1439136000"/>
    <n v="1436972472"/>
    <b v="0"/>
    <n v="36"/>
    <b v="1"/>
    <n v="103"/>
    <n v="57.222222222222221"/>
    <x v="6"/>
    <s v="plays"/>
    <x v="3798"/>
    <d v="2015-08-09T16:00:00"/>
    <s v="theater/plays"/>
  </r>
  <r>
    <n v="3799"/>
    <s v="Spotlight Youth Theater Production of Wizard"/>
    <s v="The Spotlight Youth Theater is a program where every participant has a moment in the spotlight."/>
    <n v="3500"/>
    <n v="4450"/>
    <x v="3"/>
    <x v="1"/>
    <x v="0"/>
    <x v="0"/>
    <x v="1"/>
    <b v="0"/>
    <x v="1"/>
    <s v="USD"/>
    <b v="1"/>
    <n v="1461108450"/>
    <n v="1455928050"/>
    <b v="0"/>
    <n v="61"/>
    <b v="1"/>
    <n v="127"/>
    <n v="72.950819672131146"/>
    <x v="6"/>
    <s v="plays"/>
    <x v="3799"/>
    <d v="2016-04-19T23:27:30"/>
    <s v="theater/plays"/>
  </r>
  <r>
    <n v="3800"/>
    <s v="Venus in Fur, Los Angeles."/>
    <s v="Venus in Fur, By David Ives."/>
    <n v="3000"/>
    <n v="3030"/>
    <x v="3"/>
    <x v="1"/>
    <x v="0"/>
    <x v="0"/>
    <x v="1"/>
    <b v="0"/>
    <x v="1"/>
    <s v="USD"/>
    <b v="1"/>
    <n v="1426864032"/>
    <n v="1424275632"/>
    <b v="0"/>
    <n v="47"/>
    <b v="1"/>
    <n v="101"/>
    <n v="64.468085106382972"/>
    <x v="6"/>
    <s v="plays"/>
    <x v="3800"/>
    <d v="2015-03-20T15:07:12"/>
    <s v="theater/plays"/>
  </r>
  <r>
    <n v="3801"/>
    <s v="Publicity for &quot;When Yellow Were the Stars on Earth&quot;"/>
    <s v="Amidst the atrocities of WWII, two women transcend enemy lines to make the ultimate heroic sacrifice."/>
    <n v="10000"/>
    <n v="12178"/>
    <x v="3"/>
    <x v="1"/>
    <x v="0"/>
    <x v="0"/>
    <x v="1"/>
    <b v="0"/>
    <x v="1"/>
    <s v="USD"/>
    <b v="1"/>
    <n v="1474426800"/>
    <n v="1471976529"/>
    <b v="0"/>
    <n v="17"/>
    <b v="1"/>
    <n v="122"/>
    <n v="716.35294117647061"/>
    <x v="6"/>
    <s v="plays"/>
    <x v="3801"/>
    <d v="2016-09-21T03:00:00"/>
    <s v="theater/plays"/>
  </r>
  <r>
    <n v="3802"/>
    <s v="An Evening of Original One Acts"/>
    <s v="Original plays written, performed, and produced by young and diverse theater artists - alumni from Hostos Lincoln Academy in the Bronx."/>
    <n v="2800"/>
    <n v="3175"/>
    <x v="3"/>
    <x v="1"/>
    <x v="0"/>
    <x v="0"/>
    <x v="1"/>
    <b v="0"/>
    <x v="1"/>
    <s v="USD"/>
    <b v="1"/>
    <n v="1461857045"/>
    <n v="1459265045"/>
    <b v="0"/>
    <n v="63"/>
    <b v="1"/>
    <n v="113"/>
    <n v="50.396825396825399"/>
    <x v="6"/>
    <s v="plays"/>
    <x v="3802"/>
    <d v="2016-04-28T15:24:05"/>
    <s v="theater/plays"/>
  </r>
  <r>
    <n v="3803"/>
    <s v="She Kills Monsters"/>
    <s v="The New Artist's Circle is a theatre company dedicated to bringing the arts to young people."/>
    <n v="250"/>
    <n v="375"/>
    <x v="3"/>
    <x v="1"/>
    <x v="0"/>
    <x v="0"/>
    <x v="1"/>
    <b v="0"/>
    <x v="1"/>
    <s v="USD"/>
    <b v="1"/>
    <n v="1468618680"/>
    <n v="1465345902"/>
    <b v="0"/>
    <n v="9"/>
    <b v="1"/>
    <n v="150"/>
    <n v="41.666666666666664"/>
    <x v="6"/>
    <s v="plays"/>
    <x v="3803"/>
    <d v="2016-07-15T21:38:00"/>
    <s v="theater/plays"/>
  </r>
  <r>
    <n v="3804"/>
    <s v="Different is Dangerous"/>
    <s v="Fast paced, two hander which uses headphone verbatim technique to give an insight into the everyday lives of Leeds city locals."/>
    <n v="500"/>
    <n v="1073"/>
    <x v="3"/>
    <x v="1"/>
    <x v="0"/>
    <x v="0"/>
    <x v="1"/>
    <b v="0"/>
    <x v="3"/>
    <s v="GBP"/>
    <b v="0"/>
    <n v="1409515200"/>
    <n v="1405971690"/>
    <b v="0"/>
    <n v="30"/>
    <b v="1"/>
    <n v="215"/>
    <n v="35.766666666666666"/>
    <x v="6"/>
    <s v="plays"/>
    <x v="3804"/>
    <d v="2014-08-31T20:00:00"/>
    <s v="theater/plays"/>
  </r>
  <r>
    <n v="3805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x v="0"/>
    <x v="0"/>
    <x v="1"/>
    <b v="0"/>
    <x v="1"/>
    <s v="USD"/>
    <b v="1"/>
    <n v="1415253540"/>
    <n v="1413432331"/>
    <b v="0"/>
    <n v="23"/>
    <b v="1"/>
    <n v="102"/>
    <n v="88.739130434782609"/>
    <x v="6"/>
    <s v="plays"/>
    <x v="3805"/>
    <d v="2014-11-06T05:59:00"/>
    <s v="theater/plays"/>
  </r>
  <r>
    <n v="3806"/>
    <s v="King Sisyphus"/>
    <s v="A modern telling of the Greek myth. Sisyphus defies the Gods and attempts to change the world order... but can he overcome his fate?"/>
    <n v="4900"/>
    <n v="4900"/>
    <x v="3"/>
    <x v="1"/>
    <x v="0"/>
    <x v="0"/>
    <x v="1"/>
    <b v="0"/>
    <x v="1"/>
    <s v="USD"/>
    <b v="1"/>
    <n v="1426883220"/>
    <n v="1425067296"/>
    <b v="0"/>
    <n v="33"/>
    <b v="1"/>
    <n v="100"/>
    <n v="148.4848484848485"/>
    <x v="6"/>
    <s v="plays"/>
    <x v="3806"/>
    <d v="2015-03-20T20:27:00"/>
    <s v="theater/plays"/>
  </r>
  <r>
    <n v="3807"/>
    <s v="Be Prepared"/>
    <s v="Help us get actor-writer Ian Bonar's debut play - a hilarious, heartbreaking story of grief and loss - to the 2016 Edinburgh Fringe."/>
    <n v="2000"/>
    <n v="2020"/>
    <x v="3"/>
    <x v="1"/>
    <x v="0"/>
    <x v="0"/>
    <x v="1"/>
    <b v="0"/>
    <x v="3"/>
    <s v="GBP"/>
    <b v="0"/>
    <n v="1469016131"/>
    <n v="1466424131"/>
    <b v="0"/>
    <n v="39"/>
    <b v="1"/>
    <n v="101"/>
    <n v="51.794871794871796"/>
    <x v="6"/>
    <s v="plays"/>
    <x v="3807"/>
    <d v="2016-07-20T12:02:11"/>
    <s v="theater/plays"/>
  </r>
  <r>
    <n v="3808"/>
    <s v="Score"/>
    <s v="Score is a musical play inspired by true stories of parents who have recovered from addiction and regained their children."/>
    <n v="300"/>
    <n v="340"/>
    <x v="3"/>
    <x v="1"/>
    <x v="0"/>
    <x v="0"/>
    <x v="1"/>
    <b v="0"/>
    <x v="3"/>
    <s v="GBP"/>
    <b v="0"/>
    <n v="1414972800"/>
    <n v="1412629704"/>
    <b v="0"/>
    <n v="17"/>
    <b v="1"/>
    <n v="113"/>
    <n v="20"/>
    <x v="6"/>
    <s v="plays"/>
    <x v="3808"/>
    <d v="2014-11-03T00:00:00"/>
    <s v="theater/plays"/>
  </r>
  <r>
    <n v="3809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x v="0"/>
    <x v="0"/>
    <x v="1"/>
    <b v="0"/>
    <x v="1"/>
    <s v="USD"/>
    <b v="1"/>
    <n v="1414378800"/>
    <n v="1412836990"/>
    <b v="0"/>
    <n v="6"/>
    <b v="1"/>
    <n v="104"/>
    <n v="52"/>
    <x v="6"/>
    <s v="plays"/>
    <x v="3809"/>
    <d v="2014-10-27T03:00:00"/>
    <s v="theater/plays"/>
  </r>
  <r>
    <n v="3810"/>
    <s v="PCSF's Biannual 24-Hour Play Festival"/>
    <s v="8 ten-minute plays, written, directed, rehearsed, and fully produced in only 24 hours! Are we crazy? You bet we are!"/>
    <n v="1800"/>
    <n v="2076"/>
    <x v="3"/>
    <x v="1"/>
    <x v="0"/>
    <x v="0"/>
    <x v="1"/>
    <b v="0"/>
    <x v="1"/>
    <s v="USD"/>
    <b v="1"/>
    <n v="1431831600"/>
    <n v="1430761243"/>
    <b v="0"/>
    <n v="39"/>
    <b v="1"/>
    <n v="115"/>
    <n v="53.230769230769234"/>
    <x v="6"/>
    <s v="plays"/>
    <x v="3810"/>
    <d v="2015-05-17T03:00:00"/>
    <s v="theater/plays"/>
  </r>
  <r>
    <n v="3811"/>
    <s v="Measure for Measure"/>
    <s v="Bare Theatre takes on Shakespeare's most notorious &quot;problem play,&quot; which asks how far we are willing to go to do what is right."/>
    <n v="2000"/>
    <n v="2257"/>
    <x v="3"/>
    <x v="1"/>
    <x v="0"/>
    <x v="0"/>
    <x v="1"/>
    <b v="0"/>
    <x v="1"/>
    <s v="USD"/>
    <b v="1"/>
    <n v="1426539600"/>
    <n v="1424296822"/>
    <b v="0"/>
    <n v="57"/>
    <b v="1"/>
    <n v="113"/>
    <n v="39.596491228070178"/>
    <x v="6"/>
    <s v="plays"/>
    <x v="3811"/>
    <d v="2015-03-16T21:00:00"/>
    <s v="theater/plays"/>
  </r>
  <r>
    <n v="3812"/>
    <s v="Civil Rogues"/>
    <s v="A new comedy about what happened to a band of foolhardy actors when the Puritans closed the theatres in the 1640s."/>
    <n v="1500"/>
    <n v="1918"/>
    <x v="3"/>
    <x v="1"/>
    <x v="0"/>
    <x v="0"/>
    <x v="1"/>
    <b v="0"/>
    <x v="3"/>
    <s v="GBP"/>
    <b v="0"/>
    <n v="1403382680"/>
    <n v="1400790680"/>
    <b v="0"/>
    <n v="56"/>
    <b v="1"/>
    <n v="128"/>
    <n v="34.25"/>
    <x v="6"/>
    <s v="plays"/>
    <x v="3812"/>
    <d v="2014-06-21T20:31:20"/>
    <s v="theater/plays"/>
  </r>
  <r>
    <n v="3813"/>
    <s v="Georgia - the full cast production"/>
    <s v="Georgia is a play that looks at the taboo topic of rape in a relationship.  It's a play about perspectives and various viewpoints."/>
    <n v="1500"/>
    <n v="2140"/>
    <x v="3"/>
    <x v="1"/>
    <x v="0"/>
    <x v="0"/>
    <x v="1"/>
    <b v="0"/>
    <x v="1"/>
    <s v="USD"/>
    <b v="1"/>
    <n v="1436562000"/>
    <n v="1434440227"/>
    <b v="0"/>
    <n v="13"/>
    <b v="1"/>
    <n v="143"/>
    <n v="164.61538461538461"/>
    <x v="6"/>
    <s v="plays"/>
    <x v="3813"/>
    <d v="2015-07-10T21:00:00"/>
    <s v="theater/plays"/>
  </r>
  <r>
    <n v="3814"/>
    <s v="FIX THE FITZ"/>
    <s v="One of Australia's greatest theatres needs your help. Please help us refurnish, fit out and restore this legendary storytelling venue."/>
    <n v="10000"/>
    <n v="11880"/>
    <x v="3"/>
    <x v="1"/>
    <x v="0"/>
    <x v="0"/>
    <x v="1"/>
    <b v="0"/>
    <x v="5"/>
    <s v="AUD"/>
    <b v="1"/>
    <n v="1420178188"/>
    <n v="1418709388"/>
    <b v="0"/>
    <n v="95"/>
    <b v="1"/>
    <n v="119"/>
    <n v="125.05263157894737"/>
    <x v="6"/>
    <s v="plays"/>
    <x v="3814"/>
    <d v="2015-01-02T05:56:28"/>
    <s v="theater/plays"/>
  </r>
  <r>
    <n v="3815"/>
    <s v="Old Trunk - Edinburgh 2014"/>
    <s v="Critically-acclaimed new-writing company Old Trunk make their Edinburgh debut alternating their two darkly comic plays."/>
    <n v="3000"/>
    <n v="4150"/>
    <x v="3"/>
    <x v="1"/>
    <x v="0"/>
    <x v="0"/>
    <x v="1"/>
    <b v="0"/>
    <x v="3"/>
    <s v="GBP"/>
    <b v="0"/>
    <n v="1404671466"/>
    <n v="1402079466"/>
    <b v="0"/>
    <n v="80"/>
    <b v="1"/>
    <n v="138"/>
    <n v="51.875"/>
    <x v="6"/>
    <s v="plays"/>
    <x v="3815"/>
    <d v="2014-07-06T18:31:06"/>
    <s v="theater/plays"/>
  </r>
  <r>
    <n v="3816"/>
    <s v="The Faculty Lounge"/>
    <s v="Join 5 high school teachers in the lounge of every high school in America.  Hear what they never say in the classroom."/>
    <n v="3350"/>
    <n v="5358"/>
    <x v="3"/>
    <x v="1"/>
    <x v="0"/>
    <x v="0"/>
    <x v="1"/>
    <b v="0"/>
    <x v="1"/>
    <s v="USD"/>
    <b v="1"/>
    <n v="1404403381"/>
    <n v="1401811381"/>
    <b v="0"/>
    <n v="133"/>
    <b v="1"/>
    <n v="160"/>
    <n v="40.285714285714285"/>
    <x v="6"/>
    <s v="plays"/>
    <x v="3816"/>
    <d v="2014-07-03T16:03:01"/>
    <s v="theater/plays"/>
  </r>
  <r>
    <n v="3817"/>
    <s v="Macbeth in the Basement"/>
    <s v="MACBETH IN THE BASEMENT will premiere at the Capital Fringe Festival in July 2016. A teenage kingâ€™s rise and fall in a vicious game."/>
    <n v="2500"/>
    <n v="2856"/>
    <x v="3"/>
    <x v="1"/>
    <x v="0"/>
    <x v="0"/>
    <x v="1"/>
    <b v="0"/>
    <x v="1"/>
    <s v="USD"/>
    <b v="1"/>
    <n v="1466014499"/>
    <n v="1463422499"/>
    <b v="0"/>
    <n v="44"/>
    <b v="1"/>
    <n v="114"/>
    <n v="64.909090909090907"/>
    <x v="6"/>
    <s v="plays"/>
    <x v="3817"/>
    <d v="2016-06-15T18:14:59"/>
    <s v="theater/plays"/>
  </r>
  <r>
    <n v="3818"/>
    <s v="An Evening with Sarah Pettyfer"/>
    <s v="We're trying to get our play, &quot;An Evening With Sarah Pettyfer,&quot; to the  Orlando Fringe Festival. The only thing is...we need your help!"/>
    <n v="1650"/>
    <n v="1660"/>
    <x v="3"/>
    <x v="1"/>
    <x v="0"/>
    <x v="0"/>
    <x v="1"/>
    <b v="0"/>
    <x v="1"/>
    <s v="USD"/>
    <b v="1"/>
    <n v="1454431080"/>
    <n v="1451839080"/>
    <b v="0"/>
    <n v="30"/>
    <b v="1"/>
    <n v="101"/>
    <n v="55.333333333333336"/>
    <x v="6"/>
    <s v="plays"/>
    <x v="3818"/>
    <d v="2016-02-02T16:38:00"/>
    <s v="theater/plays"/>
  </r>
  <r>
    <n v="3819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x v="0"/>
    <x v="0"/>
    <x v="1"/>
    <b v="0"/>
    <x v="1"/>
    <s v="USD"/>
    <b v="1"/>
    <n v="1433314740"/>
    <n v="1430600401"/>
    <b v="0"/>
    <n v="56"/>
    <b v="1"/>
    <n v="155"/>
    <n v="83.142857142857139"/>
    <x v="6"/>
    <s v="plays"/>
    <x v="3819"/>
    <d v="2015-06-03T06:59:00"/>
    <s v="theater/plays"/>
  </r>
  <r>
    <n v="3820"/>
    <s v="Jericho Creek"/>
    <s v="Jericho Creek is an original production by Fledgling Theatre Company which will be performed at The Cockpit Theatre in July 2015"/>
    <n v="2000"/>
    <n v="2555"/>
    <x v="3"/>
    <x v="1"/>
    <x v="0"/>
    <x v="0"/>
    <x v="1"/>
    <b v="0"/>
    <x v="3"/>
    <s v="GBP"/>
    <b v="0"/>
    <n v="1435185252"/>
    <n v="1432593252"/>
    <b v="0"/>
    <n v="66"/>
    <b v="1"/>
    <n v="128"/>
    <n v="38.712121212121211"/>
    <x v="6"/>
    <s v="plays"/>
    <x v="3820"/>
    <d v="2015-06-24T22:34:12"/>
    <s v="theater/plays"/>
  </r>
  <r>
    <n v="3821"/>
    <s v="Gorilla Theater Productions Presents: Phase 3"/>
    <s v="GTP has been protected financially by The Director since 2012. Now it's time for the community. Do you want GTP? Are we worth it?"/>
    <n v="3000"/>
    <n v="3636"/>
    <x v="3"/>
    <x v="1"/>
    <x v="0"/>
    <x v="0"/>
    <x v="1"/>
    <b v="0"/>
    <x v="1"/>
    <s v="USD"/>
    <b v="1"/>
    <n v="1429286400"/>
    <n v="1427221560"/>
    <b v="0"/>
    <n v="29"/>
    <b v="1"/>
    <n v="121"/>
    <n v="125.37931034482759"/>
    <x v="6"/>
    <s v="plays"/>
    <x v="3821"/>
    <d v="2015-04-17T16:00:00"/>
    <s v="theater/plays"/>
  </r>
  <r>
    <n v="3822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x v="0"/>
    <x v="0"/>
    <x v="1"/>
    <b v="0"/>
    <x v="3"/>
    <s v="GBP"/>
    <b v="0"/>
    <n v="1400965200"/>
    <n v="1398352531"/>
    <b v="0"/>
    <n v="72"/>
    <b v="1"/>
    <n v="113"/>
    <n v="78.263888888888886"/>
    <x v="6"/>
    <s v="plays"/>
    <x v="3822"/>
    <d v="2014-05-24T21:00:00"/>
    <s v="theater/plays"/>
  </r>
  <r>
    <n v="3823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x v="0"/>
    <x v="0"/>
    <x v="1"/>
    <b v="0"/>
    <x v="1"/>
    <s v="USD"/>
    <b v="1"/>
    <n v="1460574924"/>
    <n v="1457982924"/>
    <b v="0"/>
    <n v="27"/>
    <b v="1"/>
    <n v="128"/>
    <n v="47.222222222222221"/>
    <x v="6"/>
    <s v="plays"/>
    <x v="3823"/>
    <d v="2016-04-13T19:15:24"/>
    <s v="theater/plays"/>
  </r>
  <r>
    <n v="3824"/>
    <s v="William Shakespeare's The Tempest"/>
    <s v="Shakespeare Company at UCLA presents The Tempest under the stars in the Fowler Museum Amphitheater. Bring your blankets and enjoy!"/>
    <n v="500"/>
    <n v="791"/>
    <x v="3"/>
    <x v="1"/>
    <x v="0"/>
    <x v="0"/>
    <x v="1"/>
    <b v="0"/>
    <x v="1"/>
    <s v="USD"/>
    <b v="1"/>
    <n v="1431928784"/>
    <n v="1430114384"/>
    <b v="0"/>
    <n v="10"/>
    <b v="1"/>
    <n v="158"/>
    <n v="79.099999999999994"/>
    <x v="6"/>
    <s v="plays"/>
    <x v="3824"/>
    <d v="2015-05-18T05:59:44"/>
    <s v="theater/plays"/>
  </r>
  <r>
    <n v="3825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x v="0"/>
    <x v="0"/>
    <x v="1"/>
    <b v="0"/>
    <x v="1"/>
    <s v="USD"/>
    <b v="1"/>
    <n v="1445818397"/>
    <n v="1442794397"/>
    <b v="0"/>
    <n v="35"/>
    <b v="1"/>
    <n v="105"/>
    <n v="114.29199999999999"/>
    <x v="6"/>
    <s v="plays"/>
    <x v="3825"/>
    <d v="2015-10-26T00:13:17"/>
    <s v="theater/plays"/>
  </r>
  <r>
    <n v="3826"/>
    <s v="Not Your Garden Variety Theater"/>
    <s v="We need your help purchasing a stage for our production of the Wizard of Oz! This program is helping children with autism. Thank you!"/>
    <n v="1500"/>
    <n v="1500"/>
    <x v="3"/>
    <x v="1"/>
    <x v="0"/>
    <x v="0"/>
    <x v="1"/>
    <b v="0"/>
    <x v="1"/>
    <s v="USD"/>
    <b v="1"/>
    <n v="1408252260"/>
    <n v="1406580436"/>
    <b v="0"/>
    <n v="29"/>
    <b v="1"/>
    <n v="100"/>
    <n v="51.724137931034484"/>
    <x v="6"/>
    <s v="plays"/>
    <x v="3826"/>
    <d v="2014-08-17T05:11:00"/>
    <s v="theater/plays"/>
  </r>
  <r>
    <n v="3827"/>
    <s v="Special in a Bad Way"/>
    <s v="&quot;Special in a Bad Way&quot; is a comedy that questions American Public Schools in their treatment of the so called, 'learning disabled.'"/>
    <n v="400"/>
    <n v="400"/>
    <x v="3"/>
    <x v="1"/>
    <x v="0"/>
    <x v="0"/>
    <x v="1"/>
    <b v="0"/>
    <x v="1"/>
    <s v="USD"/>
    <b v="1"/>
    <n v="1480140000"/>
    <n v="1479186575"/>
    <b v="0"/>
    <n v="13"/>
    <b v="1"/>
    <n v="100"/>
    <n v="30.76923076923077"/>
    <x v="6"/>
    <s v="plays"/>
    <x v="3827"/>
    <d v="2016-11-26T06:00:00"/>
    <s v="theater/plays"/>
  </r>
  <r>
    <n v="3828"/>
    <s v="The Village - one woman show"/>
    <s v="A one-woman show by Canadian artist Tina Milo. it is a multimedia show about an actress auditioning for a role of a depressed woman."/>
    <n v="5000"/>
    <n v="5343"/>
    <x v="3"/>
    <x v="1"/>
    <x v="0"/>
    <x v="0"/>
    <x v="1"/>
    <b v="0"/>
    <x v="2"/>
    <s v="CAD"/>
    <b v="1"/>
    <n v="1414862280"/>
    <n v="1412360309"/>
    <b v="0"/>
    <n v="72"/>
    <b v="1"/>
    <n v="107"/>
    <n v="74.208333333333329"/>
    <x v="6"/>
    <s v="plays"/>
    <x v="3828"/>
    <d v="2014-11-01T17:18:00"/>
    <s v="theater/plays"/>
  </r>
  <r>
    <n v="3829"/>
    <s v="Resurrecting LIZZIE BORDEN LIVE"/>
    <s v="A one-woman play based on Lizzie Borden who was accused of the brutal hatchet murders of her father and step-mother.  Workshop Oct NYC."/>
    <n v="3000"/>
    <n v="3732"/>
    <x v="3"/>
    <x v="1"/>
    <x v="0"/>
    <x v="0"/>
    <x v="1"/>
    <b v="0"/>
    <x v="1"/>
    <s v="USD"/>
    <b v="1"/>
    <n v="1473625166"/>
    <n v="1470169166"/>
    <b v="0"/>
    <n v="78"/>
    <b v="1"/>
    <n v="124"/>
    <n v="47.846153846153847"/>
    <x v="6"/>
    <s v="plays"/>
    <x v="3829"/>
    <d v="2016-09-11T20:19:26"/>
    <s v="theater/plays"/>
  </r>
  <r>
    <n v="3830"/>
    <s v="Send SACKERSON to SD Fringe"/>
    <s v="We've been invited to the San Diego International Fringe Festival. Can you help us get there? Special performances in SLC and OREM."/>
    <n v="1551"/>
    <n v="1686"/>
    <x v="3"/>
    <x v="1"/>
    <x v="0"/>
    <x v="0"/>
    <x v="1"/>
    <b v="0"/>
    <x v="1"/>
    <s v="USD"/>
    <b v="1"/>
    <n v="1464904800"/>
    <n v="1463852904"/>
    <b v="0"/>
    <n v="49"/>
    <b v="1"/>
    <n v="109"/>
    <n v="34.408163265306122"/>
    <x v="6"/>
    <s v="plays"/>
    <x v="3830"/>
    <d v="2016-06-02T22:00:00"/>
    <s v="theater/plays"/>
  </r>
  <r>
    <n v="3831"/>
    <s v="Mamahood: turn and face the strange"/>
    <s v="This solo show has the power to profoundly impact new mothers and those that love them and to educate &amp; change how we support them."/>
    <n v="1650"/>
    <n v="1690"/>
    <x v="3"/>
    <x v="1"/>
    <x v="0"/>
    <x v="0"/>
    <x v="1"/>
    <b v="0"/>
    <x v="2"/>
    <s v="CAD"/>
    <b v="1"/>
    <n v="1464471840"/>
    <n v="1459309704"/>
    <b v="0"/>
    <n v="42"/>
    <b v="1"/>
    <n v="102"/>
    <n v="40.238095238095241"/>
    <x v="6"/>
    <s v="plays"/>
    <x v="3831"/>
    <d v="2016-05-28T21:44:00"/>
    <s v="theater/plays"/>
  </r>
  <r>
    <n v="3832"/>
    <s v="Fefu and Her Friends"/>
    <s v="Figure 8 Troupe's debut performance! A stunning piece of theatre written by premier female playwright Maria Irene Fornes."/>
    <n v="2000"/>
    <n v="2110"/>
    <x v="3"/>
    <x v="1"/>
    <x v="0"/>
    <x v="0"/>
    <x v="1"/>
    <b v="0"/>
    <x v="1"/>
    <s v="USD"/>
    <b v="1"/>
    <n v="1435733940"/>
    <n v="1431046325"/>
    <b v="0"/>
    <n v="35"/>
    <b v="1"/>
    <n v="106"/>
    <n v="60.285714285714285"/>
    <x v="6"/>
    <s v="plays"/>
    <x v="3832"/>
    <d v="2015-07-01T06:59:00"/>
    <s v="theater/plays"/>
  </r>
  <r>
    <n v="3833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x v="0"/>
    <x v="0"/>
    <x v="1"/>
    <b v="0"/>
    <x v="1"/>
    <s v="USD"/>
    <b v="1"/>
    <n v="1457326740"/>
    <n v="1455919438"/>
    <b v="0"/>
    <n v="42"/>
    <b v="1"/>
    <n v="106"/>
    <n v="25.30952380952381"/>
    <x v="6"/>
    <s v="plays"/>
    <x v="3833"/>
    <d v="2016-03-07T04:59:00"/>
    <s v="theater/plays"/>
  </r>
  <r>
    <n v="3834"/>
    <s v="Pig by Alex Oates (London Run)"/>
    <s v="'Pig' by Alex Oates is an urgent and dark comedy with live music that discusses the vital issue of the state of our police force."/>
    <n v="1500"/>
    <n v="1510"/>
    <x v="3"/>
    <x v="1"/>
    <x v="0"/>
    <x v="0"/>
    <x v="1"/>
    <b v="0"/>
    <x v="3"/>
    <s v="GBP"/>
    <b v="0"/>
    <n v="1441995595"/>
    <n v="1439835595"/>
    <b v="0"/>
    <n v="42"/>
    <b v="1"/>
    <n v="101"/>
    <n v="35.952380952380949"/>
    <x v="6"/>
    <s v="plays"/>
    <x v="3834"/>
    <d v="2015-09-11T18:19:55"/>
    <s v="theater/plays"/>
  </r>
  <r>
    <n v="3835"/>
    <s v="Dickhead"/>
    <s v="Dickhead is a play about one man's struggle with the dicks in his head. If you want to know more stop being a twat and put out...please"/>
    <n v="4000"/>
    <n v="4216"/>
    <x v="3"/>
    <x v="1"/>
    <x v="0"/>
    <x v="0"/>
    <x v="1"/>
    <b v="0"/>
    <x v="1"/>
    <s v="USD"/>
    <b v="1"/>
    <n v="1458100740"/>
    <n v="1456862924"/>
    <b v="0"/>
    <n v="31"/>
    <b v="1"/>
    <n v="105"/>
    <n v="136"/>
    <x v="6"/>
    <s v="plays"/>
    <x v="3835"/>
    <d v="2016-03-16T03:59:00"/>
    <s v="theater/plays"/>
  </r>
  <r>
    <n v="3836"/>
    <s v="Tarantella"/>
    <s v="A group of Sicilian immigrants in New York struggle to deal with conflict from both within the family and from without."/>
    <n v="2500"/>
    <n v="2689"/>
    <x v="3"/>
    <x v="1"/>
    <x v="0"/>
    <x v="0"/>
    <x v="1"/>
    <b v="0"/>
    <x v="3"/>
    <s v="GBP"/>
    <b v="0"/>
    <n v="1469359728"/>
    <n v="1466767728"/>
    <b v="0"/>
    <n v="38"/>
    <b v="1"/>
    <n v="108"/>
    <n v="70.763157894736835"/>
    <x v="6"/>
    <s v="plays"/>
    <x v="3836"/>
    <d v="2016-07-24T11:28:48"/>
    <s v="theater/plays"/>
  </r>
  <r>
    <n v="3837"/>
    <s v="Sterling Lion Theater Company"/>
    <s v="The Sterling Lion Theater Company is a non-profit theater group established for the benefit of the Connecticut lower Naugatuck Valley."/>
    <n v="1000"/>
    <n v="1000"/>
    <x v="3"/>
    <x v="1"/>
    <x v="0"/>
    <x v="0"/>
    <x v="1"/>
    <b v="0"/>
    <x v="1"/>
    <s v="USD"/>
    <b v="1"/>
    <n v="1447959491"/>
    <n v="1445363891"/>
    <b v="0"/>
    <n v="8"/>
    <b v="1"/>
    <n v="100"/>
    <n v="125"/>
    <x v="6"/>
    <s v="plays"/>
    <x v="3837"/>
    <d v="2015-11-19T18:58:11"/>
    <s v="theater/plays"/>
  </r>
  <r>
    <n v="3838"/>
    <s v="Second Act: The Four Disgracers"/>
    <s v="Four myths._x000a_Four writers._x000a_Four new takes._x000a__x000a_The Four Disgracers comes to the stage to launch a new theatre group, Ixion."/>
    <n v="2500"/>
    <n v="2594"/>
    <x v="3"/>
    <x v="1"/>
    <x v="0"/>
    <x v="0"/>
    <x v="1"/>
    <b v="0"/>
    <x v="1"/>
    <s v="USD"/>
    <b v="1"/>
    <n v="1399953600"/>
    <n v="1398983245"/>
    <b v="0"/>
    <n v="39"/>
    <b v="1"/>
    <n v="104"/>
    <n v="66.512820512820511"/>
    <x v="6"/>
    <s v="plays"/>
    <x v="3838"/>
    <d v="2014-05-13T04:00:00"/>
    <s v="theater/plays"/>
  </r>
  <r>
    <n v="3839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x v="0"/>
    <x v="0"/>
    <x v="1"/>
    <b v="0"/>
    <x v="1"/>
    <s v="USD"/>
    <b v="1"/>
    <n v="1408815440"/>
    <n v="1404927440"/>
    <b v="0"/>
    <n v="29"/>
    <b v="1"/>
    <n v="102"/>
    <n v="105"/>
    <x v="6"/>
    <s v="plays"/>
    <x v="3839"/>
    <d v="2014-08-23T17:37:20"/>
    <s v="theater/plays"/>
  </r>
  <r>
    <n v="3840"/>
    <s v="The Chameleon Fools Theatre Troupe Project"/>
    <s v="Please help our troupe bring our first project from planning to reality! Join us on one exciting ride!"/>
    <n v="10000"/>
    <n v="10440"/>
    <x v="3"/>
    <x v="1"/>
    <x v="0"/>
    <x v="0"/>
    <x v="1"/>
    <b v="0"/>
    <x v="1"/>
    <s v="USD"/>
    <b v="1"/>
    <n v="1464732537"/>
    <n v="1462140537"/>
    <b v="0"/>
    <n v="72"/>
    <b v="1"/>
    <n v="104"/>
    <n v="145"/>
    <x v="6"/>
    <s v="plays"/>
    <x v="3840"/>
    <d v="2016-05-31T22:08:57"/>
    <s v="theater/plays"/>
  </r>
  <r>
    <n v="3841"/>
    <s v="Roll The Dice Theatre Company"/>
    <s v="Roll The Dice Theatre Company revolves around taking risks in the game of life vicariously through beloved childhood games."/>
    <n v="100"/>
    <n v="180"/>
    <x v="3"/>
    <x v="1"/>
    <x v="0"/>
    <x v="0"/>
    <x v="1"/>
    <b v="0"/>
    <x v="3"/>
    <s v="GBP"/>
    <b v="0"/>
    <n v="1462914000"/>
    <n v="1460914253"/>
    <b v="0"/>
    <n v="15"/>
    <b v="1"/>
    <n v="180"/>
    <n v="12"/>
    <x v="6"/>
    <s v="plays"/>
    <x v="3841"/>
    <d v="2016-05-10T21:00:00"/>
    <s v="theater/plays"/>
  </r>
  <r>
    <n v="3842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x v="0"/>
    <x v="0"/>
    <x v="1"/>
    <b v="0"/>
    <x v="1"/>
    <s v="USD"/>
    <b v="1"/>
    <n v="1416545700"/>
    <n v="1415392666"/>
    <b v="0"/>
    <n v="33"/>
    <b v="1"/>
    <n v="106"/>
    <n v="96.666666666666671"/>
    <x v="6"/>
    <s v="plays"/>
    <x v="3842"/>
    <d v="2014-11-21T04:55:00"/>
    <s v="theater/plays"/>
  </r>
  <r>
    <n v="3843"/>
    <s v="Shakespeare in the Park: Much Ado About Nothing"/>
    <s v="The Uncommon Loons return with Much Ado for a 2nd production of Shakespeare in Minnesota's Nature on the banks of the Mississippi!"/>
    <n v="900"/>
    <n v="905"/>
    <x v="3"/>
    <x v="1"/>
    <x v="0"/>
    <x v="0"/>
    <x v="1"/>
    <b v="0"/>
    <x v="1"/>
    <s v="USD"/>
    <b v="1"/>
    <n v="1404312846"/>
    <n v="1402584846"/>
    <b v="0"/>
    <n v="15"/>
    <b v="1"/>
    <n v="101"/>
    <n v="60.333333333333336"/>
    <x v="6"/>
    <s v="plays"/>
    <x v="3843"/>
    <d v="2014-07-02T14:54:06"/>
    <s v="theater/plays"/>
  </r>
  <r>
    <n v="3844"/>
    <s v="Silent Planet"/>
    <s v="The world premiere of the first full-length play by Eve Leigh, at the intimate Finborough Theatre in London."/>
    <n v="1500"/>
    <n v="1518"/>
    <x v="3"/>
    <x v="1"/>
    <x v="0"/>
    <x v="0"/>
    <x v="1"/>
    <b v="0"/>
    <x v="3"/>
    <s v="GBP"/>
    <b v="0"/>
    <n v="1415385000"/>
    <n v="1413406695"/>
    <b v="0"/>
    <n v="19"/>
    <b v="1"/>
    <n v="101"/>
    <n v="79.89473684210526"/>
    <x v="6"/>
    <s v="plays"/>
    <x v="3844"/>
    <d v="2014-11-07T18:30:00"/>
    <s v="theater/plays"/>
  </r>
  <r>
    <n v="3845"/>
    <s v="With My Eyes Wide Open"/>
    <s v="We're making a hard hitting, innovative play which will open your eyes to what mental illness is like in the mind of the sufferer."/>
    <n v="1000"/>
    <n v="1000"/>
    <x v="3"/>
    <x v="1"/>
    <x v="0"/>
    <x v="0"/>
    <x v="1"/>
    <b v="0"/>
    <x v="3"/>
    <s v="GBP"/>
    <b v="0"/>
    <n v="1429789992"/>
    <n v="1424609592"/>
    <b v="0"/>
    <n v="17"/>
    <b v="1"/>
    <n v="100"/>
    <n v="58.823529411764703"/>
    <x v="6"/>
    <s v="plays"/>
    <x v="3845"/>
    <d v="2015-04-23T11:53:12"/>
    <s v="theater/plays"/>
  </r>
  <r>
    <n v="3846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x v="0"/>
    <x v="0"/>
    <x v="1"/>
    <b v="0"/>
    <x v="1"/>
    <s v="USD"/>
    <b v="1"/>
    <n v="1401857940"/>
    <n v="1400725112"/>
    <b v="0"/>
    <n v="44"/>
    <b v="1"/>
    <n v="118"/>
    <n v="75.340909090909093"/>
    <x v="6"/>
    <s v="plays"/>
    <x v="3846"/>
    <d v="2014-06-04T04:59:00"/>
    <s v="theater/plays"/>
  </r>
  <r>
    <n v="3847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x v="0"/>
    <x v="0"/>
    <x v="1"/>
    <b v="0"/>
    <x v="1"/>
    <s v="USD"/>
    <b v="1"/>
    <n v="1422853140"/>
    <n v="1421439552"/>
    <b v="0"/>
    <n v="10"/>
    <b v="1"/>
    <n v="110"/>
    <n v="55"/>
    <x v="6"/>
    <s v="plays"/>
    <x v="3847"/>
    <d v="2015-02-02T04:59:00"/>
    <s v="theater/plays"/>
  </r>
  <r>
    <n v="3848"/>
    <s v="Twelfth Night by William Shakespeare"/>
    <s v="We are casting an all-inclusive production of Shakespeare's Twelfth Night in a non-traditional performance space."/>
    <n v="3000"/>
    <n v="3080"/>
    <x v="3"/>
    <x v="1"/>
    <x v="0"/>
    <x v="0"/>
    <x v="1"/>
    <b v="0"/>
    <x v="1"/>
    <s v="USD"/>
    <b v="1"/>
    <n v="1433097171"/>
    <n v="1430505171"/>
    <b v="0"/>
    <n v="46"/>
    <b v="1"/>
    <n v="103"/>
    <n v="66.956521739130437"/>
    <x v="6"/>
    <s v="plays"/>
    <x v="3848"/>
    <d v="2015-05-31T18:32:51"/>
    <s v="theater/plays"/>
  </r>
  <r>
    <n v="3849"/>
    <s v="The March of the Bonus Army"/>
    <s v="A new play about a lesser known yet pivotal event in American history, about a group of WWI Veterans fighting for their rights."/>
    <n v="2500"/>
    <n v="2500"/>
    <x v="3"/>
    <x v="1"/>
    <x v="0"/>
    <x v="0"/>
    <x v="1"/>
    <b v="0"/>
    <x v="1"/>
    <s v="USD"/>
    <b v="1"/>
    <n v="1410145200"/>
    <n v="1407197670"/>
    <b v="0"/>
    <n v="11"/>
    <b v="1"/>
    <n v="100"/>
    <n v="227.27272727272728"/>
    <x v="6"/>
    <s v="plays"/>
    <x v="3849"/>
    <d v="2014-09-08T03:00:00"/>
    <s v="theater/plays"/>
  </r>
  <r>
    <n v="3850"/>
    <s v="A Bright Room Called Day by Tony Kushner"/>
    <s v="Support an outstanding cast of actors to take on a professional production of a masterpiece of modern theatre"/>
    <n v="4000"/>
    <n v="4000"/>
    <x v="3"/>
    <x v="1"/>
    <x v="0"/>
    <x v="0"/>
    <x v="1"/>
    <b v="0"/>
    <x v="3"/>
    <s v="GBP"/>
    <b v="0"/>
    <n v="1404471600"/>
    <n v="1401910634"/>
    <b v="0"/>
    <n v="13"/>
    <b v="1"/>
    <n v="100"/>
    <n v="307.69230769230768"/>
    <x v="6"/>
    <s v="plays"/>
    <x v="3850"/>
    <d v="2014-07-04T11:00:00"/>
    <s v="theater/plays"/>
  </r>
  <r>
    <n v="3851"/>
    <s v="BEASTS OF BAVERLY GROVE"/>
    <s v="One play.  Two theaters.  See the story from both sides and then decide for yourself - who are the BEASTS OF BAVERLY GROVE?"/>
    <n v="1500"/>
    <n v="1650.69"/>
    <x v="3"/>
    <x v="1"/>
    <x v="0"/>
    <x v="0"/>
    <x v="1"/>
    <b v="0"/>
    <x v="1"/>
    <s v="USD"/>
    <b v="1"/>
    <n v="1412259660"/>
    <n v="1410461299"/>
    <b v="0"/>
    <n v="33"/>
    <b v="1"/>
    <n v="110"/>
    <n v="50.020909090909093"/>
    <x v="6"/>
    <s v="plays"/>
    <x v="3851"/>
    <d v="2014-10-02T14:21:00"/>
    <s v="theater/plays"/>
  </r>
  <r>
    <n v="3852"/>
    <s v="Bookstory"/>
    <s v="Bookstory is a tiny puppet musical with some very big ideas that tells the story of the story in the digital age"/>
    <n v="2000"/>
    <n v="2027"/>
    <x v="3"/>
    <x v="1"/>
    <x v="0"/>
    <x v="0"/>
    <x v="1"/>
    <b v="0"/>
    <x v="3"/>
    <s v="GBP"/>
    <b v="0"/>
    <n v="1425478950"/>
    <n v="1422886950"/>
    <b v="0"/>
    <n v="28"/>
    <b v="1"/>
    <n v="101"/>
    <n v="72.392857142857139"/>
    <x v="6"/>
    <s v="plays"/>
    <x v="3852"/>
    <d v="2015-03-04T14:22:30"/>
    <s v="theater/plays"/>
  </r>
  <r>
    <n v="3853"/>
    <s v="Protocols"/>
    <s v="Help us to bring &quot;Protocols&quot; at the 2015 Camden Fringe. The most controversial play of the year."/>
    <n v="2000"/>
    <n v="2015"/>
    <x v="3"/>
    <x v="1"/>
    <x v="0"/>
    <x v="0"/>
    <x v="1"/>
    <b v="0"/>
    <x v="3"/>
    <s v="GBP"/>
    <b v="0"/>
    <n v="1441547220"/>
    <n v="1439322412"/>
    <b v="0"/>
    <n v="21"/>
    <b v="1"/>
    <n v="101"/>
    <n v="95.952380952380949"/>
    <x v="6"/>
    <s v="plays"/>
    <x v="3853"/>
    <d v="2015-09-06T13:47:00"/>
    <s v="theater/plays"/>
  </r>
  <r>
    <n v="3854"/>
    <s v="As the Naked Lead the Blind (Play)"/>
    <s v="A professionally directed/acted workshop &amp; reading for a new play depicting sexual addiction and its crippling effect on relationships."/>
    <n v="350"/>
    <n v="593"/>
    <x v="3"/>
    <x v="1"/>
    <x v="0"/>
    <x v="0"/>
    <x v="1"/>
    <b v="0"/>
    <x v="1"/>
    <s v="USD"/>
    <b v="1"/>
    <n v="1411980020"/>
    <n v="1409388020"/>
    <b v="0"/>
    <n v="13"/>
    <b v="1"/>
    <n v="169"/>
    <n v="45.615384615384613"/>
    <x v="6"/>
    <s v="plays"/>
    <x v="3854"/>
    <d v="2014-09-29T08:40:20"/>
    <s v="theater/plays"/>
  </r>
  <r>
    <n v="3855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x v="0"/>
    <x v="0"/>
    <x v="1"/>
    <b v="0"/>
    <x v="3"/>
    <s v="GBP"/>
    <b v="0"/>
    <n v="1442311560"/>
    <n v="1439924246"/>
    <b v="0"/>
    <n v="34"/>
    <b v="1"/>
    <n v="100"/>
    <n v="41.029411764705884"/>
    <x v="6"/>
    <s v="plays"/>
    <x v="3855"/>
    <d v="2015-09-15T10:06:00"/>
    <s v="theater/plays"/>
  </r>
  <r>
    <n v="3856"/>
    <s v="Magnificence"/>
    <s v="An old play about our world. Set in 1970s England, Magnificence is a gut-wrenching story of radicalisation, idealism and pity."/>
    <n v="4000"/>
    <n v="4546"/>
    <x v="3"/>
    <x v="1"/>
    <x v="0"/>
    <x v="0"/>
    <x v="1"/>
    <b v="0"/>
    <x v="3"/>
    <s v="GBP"/>
    <b v="0"/>
    <n v="1474844400"/>
    <n v="1469871148"/>
    <b v="0"/>
    <n v="80"/>
    <b v="1"/>
    <n v="114"/>
    <n v="56.825000000000003"/>
    <x v="6"/>
    <s v="plays"/>
    <x v="3856"/>
    <d v="2016-09-25T23:00:00"/>
    <s v="theater/plays"/>
  </r>
  <r>
    <n v="3857"/>
    <s v="Sweet, Sweet Spirit"/>
    <s v="A West Texas matriarch is enraged by the news that her gay grandson has been the victim of a hate crime committed by his own father."/>
    <n v="10000"/>
    <n v="10156"/>
    <x v="3"/>
    <x v="1"/>
    <x v="0"/>
    <x v="0"/>
    <x v="1"/>
    <b v="0"/>
    <x v="1"/>
    <s v="USD"/>
    <b v="1"/>
    <n v="1410580800"/>
    <n v="1409336373"/>
    <b v="0"/>
    <n v="74"/>
    <b v="1"/>
    <n v="102"/>
    <n v="137.24324324324326"/>
    <x v="6"/>
    <s v="plays"/>
    <x v="3857"/>
    <d v="2014-09-13T04:00:00"/>
    <s v="theater/plays"/>
  </r>
  <r>
    <n v="3858"/>
    <s v="Talk to Me Like The Rain and Let Me Listen"/>
    <s v="The Attic interns present Tennessee Williams's &quot;Talk to Me Like the Rain and Let Me Listen&quot; performing at The Flea Theater!"/>
    <n v="500"/>
    <n v="530"/>
    <x v="3"/>
    <x v="1"/>
    <x v="0"/>
    <x v="0"/>
    <x v="1"/>
    <b v="0"/>
    <x v="1"/>
    <s v="USD"/>
    <b v="1"/>
    <n v="1439136000"/>
    <n v="1438188106"/>
    <b v="0"/>
    <n v="7"/>
    <b v="1"/>
    <n v="106"/>
    <n v="75.714285714285708"/>
    <x v="6"/>
    <s v="plays"/>
    <x v="3858"/>
    <d v="2015-08-09T16:00:00"/>
    <s v="theater/plays"/>
  </r>
  <r>
    <n v="3859"/>
    <s v="Human, Kind Theater Project"/>
    <s v="By day we perform Acts of Kindness, by night we perform free theater, all sustained by the love of our neighbors, not ticket prices."/>
    <n v="3300"/>
    <n v="3366"/>
    <x v="3"/>
    <x v="1"/>
    <x v="0"/>
    <x v="0"/>
    <x v="1"/>
    <b v="0"/>
    <x v="1"/>
    <s v="USD"/>
    <b v="1"/>
    <n v="1461823140"/>
    <n v="1459411371"/>
    <b v="0"/>
    <n v="34"/>
    <b v="1"/>
    <n v="102"/>
    <n v="99"/>
    <x v="6"/>
    <s v="plays"/>
    <x v="3859"/>
    <d v="2016-04-28T05:59:00"/>
    <s v="theater/plays"/>
  </r>
  <r>
    <n v="3860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x v="0"/>
    <x v="0"/>
    <x v="1"/>
    <b v="0"/>
    <x v="1"/>
    <s v="USD"/>
    <b v="1"/>
    <n v="1436587140"/>
    <n v="1434069205"/>
    <b v="0"/>
    <n v="86"/>
    <b v="1"/>
    <n v="117"/>
    <n v="81.569767441860463"/>
    <x v="6"/>
    <s v="plays"/>
    <x v="3860"/>
    <d v="2015-07-11T03:59:00"/>
    <s v="theater/plays"/>
  </r>
  <r>
    <n v="3861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x v="0"/>
    <x v="0"/>
    <x v="1"/>
    <b v="0"/>
    <x v="3"/>
    <s v="GBP"/>
    <b v="0"/>
    <n v="1484740918"/>
    <n v="1483012918"/>
    <b v="0"/>
    <n v="37"/>
    <b v="1"/>
    <n v="101"/>
    <n v="45.108108108108105"/>
    <x v="6"/>
    <s v="plays"/>
    <x v="3861"/>
    <d v="2017-01-18T12:01:58"/>
    <s v="theater/plays"/>
  </r>
  <r>
    <n v="3862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x v="0"/>
    <x v="0"/>
    <x v="1"/>
    <b v="0"/>
    <x v="1"/>
    <s v="USD"/>
    <b v="1"/>
    <n v="1436749200"/>
    <n v="1434997018"/>
    <b v="0"/>
    <n v="18"/>
    <b v="1"/>
    <n v="132"/>
    <n v="36.666666666666664"/>
    <x v="6"/>
    <s v="plays"/>
    <x v="3862"/>
    <d v="2015-07-13T01:00:00"/>
    <s v="theater/plays"/>
  </r>
  <r>
    <n v="3863"/>
    <s v="Far From Fiction"/>
    <s v="â€œFar From Fictionâ€ is a powerful play, written by Sally Willis, offering insights into a new understanding of  female psychology."/>
    <n v="2750"/>
    <n v="2750"/>
    <x v="3"/>
    <x v="1"/>
    <x v="0"/>
    <x v="0"/>
    <x v="1"/>
    <b v="0"/>
    <x v="3"/>
    <s v="GBP"/>
    <b v="0"/>
    <n v="1460318400"/>
    <n v="1457881057"/>
    <b v="0"/>
    <n v="22"/>
    <b v="1"/>
    <n v="100"/>
    <n v="125"/>
    <x v="6"/>
    <s v="plays"/>
    <x v="3863"/>
    <d v="2016-04-10T20:00:00"/>
    <s v="theater/plays"/>
  </r>
  <r>
    <n v="3864"/>
    <s v="The Reinvention of Lily Johnson"/>
    <s v="A political comedy for a crazy election year"/>
    <n v="1000"/>
    <n v="1280"/>
    <x v="3"/>
    <x v="1"/>
    <x v="0"/>
    <x v="0"/>
    <x v="1"/>
    <b v="0"/>
    <x v="1"/>
    <s v="USD"/>
    <b v="1"/>
    <n v="1467301334"/>
    <n v="1464709334"/>
    <b v="0"/>
    <n v="26"/>
    <b v="1"/>
    <n v="128"/>
    <n v="49.230769230769234"/>
    <x v="6"/>
    <s v="plays"/>
    <x v="3864"/>
    <d v="2016-06-30T15:42:14"/>
    <s v="theater/plays"/>
  </r>
  <r>
    <n v="3865"/>
    <s v="&quot;I Will Speak For Myself&quot;"/>
    <s v="Our goal: To produce a stirring one-woman show historically based on African-American womenâ€™s experiences, struggles, and journeys."/>
    <n v="960"/>
    <n v="1142"/>
    <x v="3"/>
    <x v="1"/>
    <x v="0"/>
    <x v="0"/>
    <x v="1"/>
    <b v="0"/>
    <x v="1"/>
    <s v="USD"/>
    <b v="1"/>
    <n v="1411012740"/>
    <n v="1409667827"/>
    <b v="0"/>
    <n v="27"/>
    <b v="1"/>
    <n v="119"/>
    <n v="42.296296296296298"/>
    <x v="6"/>
    <s v="plays"/>
    <x v="3865"/>
    <d v="2014-09-18T03:59:00"/>
    <s v="theater/plays"/>
  </r>
  <r>
    <n v="3866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x v="0"/>
    <x v="0"/>
    <x v="1"/>
    <b v="0"/>
    <x v="1"/>
    <s v="USD"/>
    <b v="1"/>
    <n v="1447269367"/>
    <n v="1444673767"/>
    <b v="0"/>
    <n v="8"/>
    <b v="1"/>
    <n v="126"/>
    <n v="78.875"/>
    <x v="6"/>
    <s v="plays"/>
    <x v="3866"/>
    <d v="2015-11-11T19:16:07"/>
    <s v="theater/plays"/>
  </r>
  <r>
    <n v="3867"/>
    <s v="Night of Ashes"/>
    <s v="A Theatrical Prequel to Hell's Rebels, the current Pathfinder Adventure Path from Paizo Publishing"/>
    <n v="5000"/>
    <n v="7810"/>
    <x v="3"/>
    <x v="1"/>
    <x v="0"/>
    <x v="0"/>
    <x v="1"/>
    <b v="0"/>
    <x v="1"/>
    <s v="USD"/>
    <b v="1"/>
    <n v="1443711623"/>
    <n v="1440687623"/>
    <b v="0"/>
    <n v="204"/>
    <b v="1"/>
    <n v="156"/>
    <n v="38.284313725490193"/>
    <x v="6"/>
    <s v="plays"/>
    <x v="3867"/>
    <d v="2015-10-01T15:00:23"/>
    <s v="theater/plays"/>
  </r>
  <r>
    <n v="3868"/>
    <s v="Twelve Angry Women"/>
    <s v="On the 60th anniversary of Twelve Angry Men, 12 female writers create 12 short pieces about what makes them angry."/>
    <n v="2000"/>
    <n v="2063"/>
    <x v="3"/>
    <x v="1"/>
    <x v="0"/>
    <x v="0"/>
    <x v="1"/>
    <b v="0"/>
    <x v="3"/>
    <s v="GBP"/>
    <b v="0"/>
    <n v="1443808800"/>
    <n v="1441120910"/>
    <b v="0"/>
    <n v="46"/>
    <b v="1"/>
    <n v="103"/>
    <n v="44.847826086956523"/>
    <x v="6"/>
    <s v="plays"/>
    <x v="3868"/>
    <d v="2015-10-02T18:00:00"/>
    <s v="theater/plays"/>
  </r>
  <r>
    <n v="3869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x v="0"/>
    <x v="0"/>
    <x v="1"/>
    <b v="0"/>
    <x v="3"/>
    <s v="GBP"/>
    <b v="0"/>
    <n v="1450612740"/>
    <n v="1448040425"/>
    <b v="0"/>
    <n v="17"/>
    <b v="1"/>
    <n v="153"/>
    <n v="13.529411764705882"/>
    <x v="6"/>
    <s v="plays"/>
    <x v="3869"/>
    <d v="2015-12-20T11:59:00"/>
    <s v="theater/plays"/>
  </r>
  <r>
    <n v="3870"/>
    <s v="The Untold Tales of the Brothers Grimm"/>
    <s v="A fast-pace, zany comedy involving six actors performing seven usually untold Grimm Fairy Tales about giants, witches, demons and more!"/>
    <n v="675"/>
    <n v="1218"/>
    <x v="3"/>
    <x v="1"/>
    <x v="0"/>
    <x v="0"/>
    <x v="1"/>
    <b v="0"/>
    <x v="2"/>
    <s v="CAD"/>
    <b v="1"/>
    <n v="1416211140"/>
    <n v="1413016216"/>
    <b v="0"/>
    <n v="28"/>
    <b v="1"/>
    <n v="180"/>
    <n v="43.5"/>
    <x v="6"/>
    <s v="plays"/>
    <x v="3870"/>
    <d v="2014-11-17T07:59:00"/>
    <s v="theater/plays"/>
  </r>
  <r>
    <n v="3871"/>
    <s v="'Mooring' - Vocal Point Theatre Project"/>
    <s v="A play about riverside homelessness, inspired by true events. Shows at Brunel Museum, 240 Project and similar community organisations."/>
    <n v="2000"/>
    <n v="2569"/>
    <x v="3"/>
    <x v="1"/>
    <x v="0"/>
    <x v="0"/>
    <x v="1"/>
    <b v="0"/>
    <x v="3"/>
    <s v="GBP"/>
    <b v="0"/>
    <n v="1471428340"/>
    <n v="1469009140"/>
    <b v="0"/>
    <n v="83"/>
    <b v="1"/>
    <n v="128"/>
    <n v="30.951807228915662"/>
    <x v="6"/>
    <s v="plays"/>
    <x v="3871"/>
    <d v="2016-08-17T10:05:40"/>
    <s v="theater/plays"/>
  </r>
  <r>
    <n v="3872"/>
    <s v="Chokehold"/>
    <s v="A searing new play that takes  an unflinching look at the terrible costs of police shootings in the African American community."/>
    <n v="600"/>
    <n v="718"/>
    <x v="3"/>
    <x v="1"/>
    <x v="0"/>
    <x v="0"/>
    <x v="1"/>
    <b v="0"/>
    <x v="1"/>
    <s v="USD"/>
    <b v="1"/>
    <n v="1473358122"/>
    <n v="1471543722"/>
    <b v="0"/>
    <n v="13"/>
    <b v="1"/>
    <n v="120"/>
    <n v="55.230769230769234"/>
    <x v="6"/>
    <s v="plays"/>
    <x v="3872"/>
    <d v="2016-09-08T18:08:42"/>
    <s v="theater/plays"/>
  </r>
  <r>
    <n v="3873"/>
    <s v="The Silence at the Song's End"/>
    <s v="A brand new stage adaptation of the Libby Purves/Nicholas Heiney book. A new work involving music, poetry and fajitas. #timetochange"/>
    <n v="300"/>
    <n v="369"/>
    <x v="3"/>
    <x v="1"/>
    <x v="0"/>
    <x v="0"/>
    <x v="1"/>
    <b v="0"/>
    <x v="3"/>
    <s v="GBP"/>
    <b v="0"/>
    <n v="1466899491"/>
    <n v="1464307491"/>
    <b v="0"/>
    <n v="8"/>
    <b v="1"/>
    <n v="123"/>
    <n v="46.125"/>
    <x v="6"/>
    <s v="plays"/>
    <x v="3873"/>
    <d v="2016-06-26T00:04:51"/>
    <s v="theater/plays"/>
  </r>
  <r>
    <n v="3874"/>
    <s v="Twelfth Night or What You Will"/>
    <s v="Yellowbelly Theatre needs your help to bring this incredible play of love, lust and mistaken identity to life in our debut performance!"/>
    <n v="1200"/>
    <n v="1260"/>
    <x v="3"/>
    <x v="1"/>
    <x v="0"/>
    <x v="0"/>
    <x v="1"/>
    <b v="0"/>
    <x v="3"/>
    <s v="GBP"/>
    <b v="0"/>
    <n v="1441042275"/>
    <n v="1438882275"/>
    <b v="0"/>
    <n v="32"/>
    <b v="1"/>
    <n v="105"/>
    <n v="39.375"/>
    <x v="6"/>
    <s v="plays"/>
    <x v="3874"/>
    <d v="2015-08-31T17:31:15"/>
    <s v="theater/plays"/>
  </r>
  <r>
    <n v="3875"/>
    <s v="Gifts of War"/>
    <s v="Ancient Greece. Giddy, champagne soaked debauchery celebrating the Trojan War's end leads to a shocking and deadly surprise."/>
    <n v="5500"/>
    <n v="5623"/>
    <x v="3"/>
    <x v="1"/>
    <x v="0"/>
    <x v="0"/>
    <x v="1"/>
    <b v="0"/>
    <x v="1"/>
    <s v="USD"/>
    <b v="1"/>
    <n v="1410099822"/>
    <n v="1404915822"/>
    <b v="0"/>
    <n v="85"/>
    <b v="1"/>
    <n v="102"/>
    <n v="66.152941176470591"/>
    <x v="6"/>
    <s v="plays"/>
    <x v="3875"/>
    <d v="2014-09-07T14:23:42"/>
    <s v="theater/plays"/>
  </r>
  <r>
    <n v="3876"/>
    <s v="&quot;CIRQUE CAPRICIEUX, the greatest one woman show on earth&quot;"/>
    <s v="A circus theater show. An escaped carousel horse and a beautiful wire dancer let the fantasies run wild."/>
    <n v="1500"/>
    <n v="1570"/>
    <x v="3"/>
    <x v="1"/>
    <x v="0"/>
    <x v="0"/>
    <x v="1"/>
    <b v="0"/>
    <x v="11"/>
    <s v="EUR"/>
    <b v="0"/>
    <n v="1435255659"/>
    <n v="1432663659"/>
    <b v="0"/>
    <n v="29"/>
    <b v="1"/>
    <n v="105"/>
    <n v="54.137931034482762"/>
    <x v="6"/>
    <s v="plays"/>
    <x v="3876"/>
    <d v="2015-06-25T18:07:39"/>
    <s v="theater/plays"/>
  </r>
  <r>
    <n v="3877"/>
    <s v="Gruoch, or Lady Macbeth"/>
    <s v="Death &amp; Pretzels presents the world premiere of Paul Pasulka's Gruoch, or Lady Macbeth"/>
    <n v="2500"/>
    <n v="2500"/>
    <x v="3"/>
    <x v="1"/>
    <x v="0"/>
    <x v="0"/>
    <x v="1"/>
    <b v="0"/>
    <x v="1"/>
    <s v="USD"/>
    <b v="1"/>
    <n v="1425758257"/>
    <n v="1423166257"/>
    <b v="0"/>
    <n v="24"/>
    <b v="1"/>
    <n v="100"/>
    <n v="104.16666666666667"/>
    <x v="6"/>
    <s v="plays"/>
    <x v="3877"/>
    <d v="2015-03-07T19:57:37"/>
    <s v="theater/plays"/>
  </r>
  <r>
    <n v="3878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x v="0"/>
    <x v="0"/>
    <x v="1"/>
    <b v="0"/>
    <x v="1"/>
    <s v="USD"/>
    <b v="1"/>
    <n v="1428780159"/>
    <n v="1426188159"/>
    <b v="0"/>
    <n v="8"/>
    <b v="1"/>
    <n v="100"/>
    <n v="31.375"/>
    <x v="6"/>
    <s v="plays"/>
    <x v="3878"/>
    <d v="2015-04-11T19:22:39"/>
    <s v="theater/plays"/>
  </r>
  <r>
    <n v="3879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x v="0"/>
    <x v="0"/>
    <x v="1"/>
    <b v="0"/>
    <x v="1"/>
    <s v="USD"/>
    <b v="1"/>
    <n v="1427860740"/>
    <n v="1426002684"/>
    <b v="0"/>
    <n v="19"/>
    <b v="1"/>
    <n v="102"/>
    <n v="59.210526315789473"/>
    <x v="6"/>
    <s v="plays"/>
    <x v="3879"/>
    <d v="2015-04-01T03:59:00"/>
    <s v="theater/plays"/>
  </r>
  <r>
    <n v="3880"/>
    <s v="Tommy and Me by Ray Didinger - Theatre Exile"/>
    <s v="Help to bring this heart warming story of Ray Didinger's relationship with his boyhood hero Tommy McDonald to life."/>
    <n v="35000"/>
    <n v="40043.25"/>
    <x v="3"/>
    <x v="1"/>
    <x v="0"/>
    <x v="0"/>
    <x v="1"/>
    <b v="0"/>
    <x v="1"/>
    <s v="USD"/>
    <b v="1"/>
    <n v="1463198340"/>
    <n v="1461117201"/>
    <b v="0"/>
    <n v="336"/>
    <b v="1"/>
    <n v="114"/>
    <n v="119.17633928571429"/>
    <x v="6"/>
    <s v="plays"/>
    <x v="3880"/>
    <d v="2016-05-14T03:59:00"/>
    <s v="theater/plays"/>
  </r>
  <r>
    <n v="3881"/>
    <s v="THE UNDERSTUDY @ WORKING STAGE"/>
    <s v="We're putting together a production of THE UNDERSTUDY by Theresa Rebeck and hope you'll help us share this story."/>
    <n v="2100"/>
    <n v="2140"/>
    <x v="3"/>
    <x v="1"/>
    <x v="0"/>
    <x v="0"/>
    <x v="1"/>
    <b v="0"/>
    <x v="1"/>
    <s v="USD"/>
    <b v="1"/>
    <n v="1457139600"/>
    <n v="1455230214"/>
    <b v="0"/>
    <n v="13"/>
    <b v="1"/>
    <n v="102"/>
    <n v="164.61538461538461"/>
    <x v="6"/>
    <s v="plays"/>
    <x v="3881"/>
    <d v="2016-03-05T01:00:00"/>
    <s v="theater/plays"/>
  </r>
  <r>
    <n v="3882"/>
    <s v="The Munitionettes"/>
    <s v="Help us bring to life tales of hardship, danger and community of extraordinary women working in WW1 munitions factories."/>
    <n v="1000"/>
    <n v="1020"/>
    <x v="3"/>
    <x v="1"/>
    <x v="0"/>
    <x v="0"/>
    <x v="1"/>
    <b v="0"/>
    <x v="3"/>
    <s v="GBP"/>
    <b v="0"/>
    <n v="1441358873"/>
    <n v="1438939673"/>
    <b v="0"/>
    <n v="42"/>
    <b v="1"/>
    <n v="102"/>
    <n v="24.285714285714285"/>
    <x v="6"/>
    <s v="plays"/>
    <x v="3882"/>
    <d v="2015-09-04T09:27:53"/>
    <s v="theater/plays"/>
  </r>
  <r>
    <n v="3883"/>
    <s v="MOONFACE"/>
    <s v="MOONFACE explores the formative f***k-ups of adolescence. Fresh, incisive new writing. Monologue, movement and striking naturalism."/>
    <n v="2500"/>
    <n v="2620"/>
    <x v="3"/>
    <x v="1"/>
    <x v="0"/>
    <x v="0"/>
    <x v="1"/>
    <b v="0"/>
    <x v="3"/>
    <s v="GBP"/>
    <b v="0"/>
    <n v="1462224398"/>
    <n v="1459632398"/>
    <b v="0"/>
    <n v="64"/>
    <b v="1"/>
    <n v="105"/>
    <n v="40.9375"/>
    <x v="6"/>
    <s v="plays"/>
    <x v="3883"/>
    <d v="2016-05-02T21:26:38"/>
    <s v="theater/plays"/>
  </r>
  <r>
    <n v="3884"/>
    <s v="2014 UASPA Theatre Showcase"/>
    <s v="UASPA is a performing arts high school producing its 2014 Theatre Showcase featuring our strongest performances and original work."/>
    <n v="1500"/>
    <n v="1527.5"/>
    <x v="3"/>
    <x v="1"/>
    <x v="0"/>
    <x v="0"/>
    <x v="1"/>
    <b v="0"/>
    <x v="1"/>
    <s v="USD"/>
    <b v="1"/>
    <n v="1400796420"/>
    <n v="1398342170"/>
    <b v="0"/>
    <n v="25"/>
    <b v="1"/>
    <n v="102"/>
    <n v="61.1"/>
    <x v="6"/>
    <s v="plays"/>
    <x v="3884"/>
    <d v="2014-05-22T22:07:00"/>
    <s v="theater/plays"/>
  </r>
  <r>
    <n v="3885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x v="0"/>
    <x v="0"/>
    <x v="1"/>
    <b v="0"/>
    <x v="3"/>
    <s v="GBP"/>
    <b v="0"/>
    <n v="1403964324"/>
    <n v="1401372324"/>
    <b v="0"/>
    <n v="20"/>
    <b v="1"/>
    <n v="100"/>
    <n v="38.65"/>
    <x v="6"/>
    <s v="plays"/>
    <x v="3885"/>
    <d v="2014-06-28T14:05:24"/>
    <s v="theater/plays"/>
  </r>
  <r>
    <n v="3886"/>
    <s v="Coming Home"/>
    <s v="Professional actors bring to life the true stories of 5 African-Americans struggling with mental health and their search for healing."/>
    <n v="5500"/>
    <n v="5845"/>
    <x v="3"/>
    <x v="1"/>
    <x v="0"/>
    <x v="0"/>
    <x v="1"/>
    <b v="0"/>
    <x v="1"/>
    <s v="USD"/>
    <b v="1"/>
    <n v="1439337600"/>
    <n v="1436575280"/>
    <b v="0"/>
    <n v="104"/>
    <b v="1"/>
    <n v="106"/>
    <n v="56.20192307692308"/>
    <x v="6"/>
    <s v="plays"/>
    <x v="3886"/>
    <d v="2015-08-12T00:00:00"/>
    <s v="theater/plays"/>
  </r>
  <r>
    <n v="3887"/>
    <s v="MASKS: Off-Broadway Debut"/>
    <s v="MASKS is a dramedy dealing with what it means to be alive, the reliability of identity, and what it means to suffer."/>
    <n v="5000"/>
    <n v="5671.11"/>
    <x v="3"/>
    <x v="1"/>
    <x v="0"/>
    <x v="0"/>
    <x v="1"/>
    <b v="0"/>
    <x v="1"/>
    <s v="USD"/>
    <b v="1"/>
    <n v="1423674000"/>
    <n v="1421025159"/>
    <b v="0"/>
    <n v="53"/>
    <b v="1"/>
    <n v="113"/>
    <n v="107.00207547169811"/>
    <x v="6"/>
    <s v="plays"/>
    <x v="3887"/>
    <d v="2015-02-11T17:00:00"/>
    <s v="theater/plays"/>
  </r>
  <r>
    <n v="3888"/>
    <s v="Free Theatre for Kids: Baby Living Room"/>
    <s v="Baby Living Room is a project created by Spazio Farma Mestre for children: free theatre for kids as sustainable education for families"/>
    <n v="2400"/>
    <n v="2400"/>
    <x v="3"/>
    <x v="1"/>
    <x v="0"/>
    <x v="0"/>
    <x v="1"/>
    <b v="0"/>
    <x v="8"/>
    <s v="EUR"/>
    <b v="0"/>
    <n v="1479382594"/>
    <n v="1476786994"/>
    <b v="0"/>
    <n v="14"/>
    <b v="1"/>
    <n v="100"/>
    <n v="171.42857142857142"/>
    <x v="6"/>
    <s v="plays"/>
    <x v="3888"/>
    <d v="2016-11-17T11:36:34"/>
    <s v="theater/plays"/>
  </r>
  <r>
    <n v="3889"/>
    <s v="Immortal"/>
    <s v="'Immortal', a play about five English Air Bombers in WW2, is an exciting first project for the brand new Production Company, GreanTea."/>
    <n v="2200"/>
    <n v="2210"/>
    <x v="3"/>
    <x v="1"/>
    <x v="0"/>
    <x v="0"/>
    <x v="1"/>
    <b v="0"/>
    <x v="3"/>
    <s v="GBP"/>
    <b v="0"/>
    <n v="1408289724"/>
    <n v="1403105724"/>
    <b v="0"/>
    <n v="20"/>
    <b v="1"/>
    <n v="100"/>
    <n v="110.5"/>
    <x v="6"/>
    <s v="plays"/>
    <x v="3889"/>
    <d v="2014-08-17T15:35:24"/>
    <s v="theater/plays"/>
  </r>
  <r>
    <n v="3890"/>
    <s v="Good Bread Alley"/>
    <s v="A play by April Yvette Thompson. A Gullah Healer Woman and an Afro-Cuban Priest forge a new world of magic &amp; dreams in Jim Crow Miami."/>
    <n v="100000"/>
    <n v="100036"/>
    <x v="3"/>
    <x v="1"/>
    <x v="0"/>
    <x v="0"/>
    <x v="1"/>
    <b v="0"/>
    <x v="1"/>
    <s v="USD"/>
    <b v="1"/>
    <n v="1399271911"/>
    <n v="1396334311"/>
    <b v="0"/>
    <n v="558"/>
    <b v="1"/>
    <n v="100"/>
    <n v="179.27598566308242"/>
    <x v="6"/>
    <s v="plays"/>
    <x v="3890"/>
    <d v="2014-05-05T06:38:31"/>
    <s v="theater/plays"/>
  </r>
  <r>
    <n v="3891"/>
    <s v="SPILL - A verbatim show about sex"/>
    <s v="We're making a show about sex. Because it's important, everyone wants to talk about it and it's at the start of everything."/>
    <n v="350"/>
    <n v="504"/>
    <x v="3"/>
    <x v="1"/>
    <x v="0"/>
    <x v="0"/>
    <x v="1"/>
    <b v="0"/>
    <x v="3"/>
    <s v="GBP"/>
    <b v="0"/>
    <n v="1435352400"/>
    <n v="1431718575"/>
    <b v="0"/>
    <n v="22"/>
    <b v="1"/>
    <n v="144"/>
    <n v="22.90909090909091"/>
    <x v="6"/>
    <s v="plays"/>
    <x v="3891"/>
    <d v="2015-06-26T21:00:00"/>
    <s v="theater/plays"/>
  </r>
  <r>
    <n v="3892"/>
    <s v="Let's Launch Disco Turtle Productions"/>
    <s v="A theatre company designed to help young people to come out of their shell. Offering workshops and original shows directly to schools."/>
    <n v="1000"/>
    <n v="1035"/>
    <x v="3"/>
    <x v="1"/>
    <x v="0"/>
    <x v="0"/>
    <x v="1"/>
    <b v="0"/>
    <x v="5"/>
    <s v="AUD"/>
    <b v="1"/>
    <n v="1438333080"/>
    <n v="1436408308"/>
    <b v="0"/>
    <n v="24"/>
    <b v="1"/>
    <n v="104"/>
    <n v="43.125"/>
    <x v="6"/>
    <s v="plays"/>
    <x v="3892"/>
    <d v="2015-07-31T08:58:00"/>
    <s v="theater/plays"/>
  </r>
  <r>
    <n v="3893"/>
    <s v="Book Club: A Comedy"/>
    <s v="The world premiere of an endearing play about love, friendship, men's styling putty, Dungeons &amp; Dragons &amp; our capacity for forbearance."/>
    <n v="3200"/>
    <n v="3470"/>
    <x v="3"/>
    <x v="1"/>
    <x v="0"/>
    <x v="0"/>
    <x v="1"/>
    <b v="0"/>
    <x v="2"/>
    <s v="CAD"/>
    <b v="1"/>
    <n v="1432694700"/>
    <n v="1429651266"/>
    <b v="0"/>
    <n v="74"/>
    <b v="1"/>
    <n v="108"/>
    <n v="46.891891891891895"/>
    <x v="6"/>
    <s v="plays"/>
    <x v="3893"/>
    <d v="2015-05-27T02:45:00"/>
    <s v="theater/plays"/>
  </r>
  <r>
    <n v="3894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x v="0"/>
    <x v="0"/>
    <x v="1"/>
    <b v="0"/>
    <x v="1"/>
    <s v="USD"/>
    <b v="1"/>
    <n v="1438799760"/>
    <n v="1437236378"/>
    <b v="0"/>
    <n v="54"/>
    <b v="1"/>
    <n v="102"/>
    <n v="47.407407407407405"/>
    <x v="6"/>
    <s v="plays"/>
    <x v="3894"/>
    <d v="2015-08-05T18:36:00"/>
    <s v="theater/plays"/>
  </r>
  <r>
    <n v="3895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x v="0"/>
    <x v="0"/>
    <x v="1"/>
    <b v="0"/>
    <x v="3"/>
    <s v="GBP"/>
    <b v="0"/>
    <n v="1457906400"/>
    <n v="1457115427"/>
    <b v="0"/>
    <n v="31"/>
    <b v="1"/>
    <n v="149"/>
    <n v="15.129032258064516"/>
    <x v="6"/>
    <s v="plays"/>
    <x v="3895"/>
    <d v="2016-03-13T22:00:00"/>
    <s v="theater/plays"/>
  </r>
  <r>
    <n v="3896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x v="0"/>
    <x v="0"/>
    <x v="1"/>
    <b v="0"/>
    <x v="3"/>
    <s v="GBP"/>
    <b v="0"/>
    <n v="1470078000"/>
    <n v="1467648456"/>
    <b v="0"/>
    <n v="25"/>
    <b v="1"/>
    <n v="105"/>
    <n v="21.098000000000003"/>
    <x v="6"/>
    <s v="plays"/>
    <x v="3896"/>
    <d v="2016-08-01T19:00:00"/>
    <s v="theater/plays"/>
  </r>
  <r>
    <n v="3897"/>
    <s v="The Pillowman Aberdeen"/>
    <s v="Multi Award-Winng play THE PILLOWMAN coming to the Arts Centre Theatre, Aberdeen"/>
    <n v="1000"/>
    <n v="1005"/>
    <x v="3"/>
    <x v="1"/>
    <x v="0"/>
    <x v="0"/>
    <x v="1"/>
    <b v="0"/>
    <x v="3"/>
    <s v="GBP"/>
    <b v="0"/>
    <n v="1444060800"/>
    <n v="1440082649"/>
    <b v="0"/>
    <n v="17"/>
    <b v="1"/>
    <n v="101"/>
    <n v="59.117647058823529"/>
    <x v="6"/>
    <s v="plays"/>
    <x v="3897"/>
    <d v="2015-10-05T16:00:00"/>
    <s v="theater/plays"/>
  </r>
  <r>
    <n v="3898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x v="0"/>
    <x v="0"/>
    <x v="1"/>
    <b v="0"/>
    <x v="1"/>
    <s v="USD"/>
    <b v="1"/>
    <n v="1420048208"/>
    <n v="1417456208"/>
    <b v="0"/>
    <n v="12"/>
    <b v="1"/>
    <n v="131"/>
    <n v="97.916666666666671"/>
    <x v="6"/>
    <s v="plays"/>
    <x v="3898"/>
    <d v="2014-12-31T17:50:08"/>
    <s v="theater/plays"/>
  </r>
  <r>
    <n v="3899"/>
    <s v="VANITY BITES BACK by Helen Duff"/>
    <s v="A &quot;bold, subversive and very funny&quot; clown cookery show about searching for self worth in a cheesecake - VAULT Festival &amp; Tour 2015"/>
    <n v="2000"/>
    <n v="2095"/>
    <x v="3"/>
    <x v="1"/>
    <x v="0"/>
    <x v="0"/>
    <x v="1"/>
    <b v="0"/>
    <x v="3"/>
    <s v="GBP"/>
    <b v="0"/>
    <n v="1422015083"/>
    <n v="1419423083"/>
    <b v="0"/>
    <n v="38"/>
    <b v="1"/>
    <n v="105"/>
    <n v="55.131578947368418"/>
    <x v="6"/>
    <s v="plays"/>
    <x v="3899"/>
    <d v="2015-01-23T12:11:23"/>
    <s v="theater/plays"/>
  </r>
  <r>
    <n v="3900"/>
    <s v="Back To Blackbrick- A new play with live music"/>
    <s v="First stage adaptation of Sarah Moore Fitzgerald's beautiful novel about Alzheimer's and time travel with a live folk score."/>
    <n v="1000"/>
    <n v="1088"/>
    <x v="3"/>
    <x v="1"/>
    <x v="0"/>
    <x v="0"/>
    <x v="1"/>
    <b v="0"/>
    <x v="3"/>
    <s v="GBP"/>
    <b v="0"/>
    <n v="1433964444"/>
    <n v="1431372444"/>
    <b v="0"/>
    <n v="41"/>
    <b v="1"/>
    <n v="109"/>
    <n v="26.536585365853657"/>
    <x v="6"/>
    <s v="plays"/>
    <x v="3900"/>
    <d v="2015-06-10T19:27:24"/>
    <s v="theater/plays"/>
  </r>
  <r>
    <n v="3901"/>
    <s v="The Fairy Tale: A Little Daylight"/>
    <s v="GK. Jr (for student actors 12 and under) will bring George Macdonald's story to life. 10+ speaking parts &amp; many non-speaking parts!"/>
    <n v="1000"/>
    <n v="1110"/>
    <x v="3"/>
    <x v="1"/>
    <x v="0"/>
    <x v="0"/>
    <x v="1"/>
    <b v="0"/>
    <x v="1"/>
    <s v="USD"/>
    <b v="1"/>
    <n v="1410975994"/>
    <n v="1408383994"/>
    <b v="0"/>
    <n v="19"/>
    <b v="1"/>
    <n v="111"/>
    <n v="58.421052631578945"/>
    <x v="6"/>
    <s v="plays"/>
    <x v="3901"/>
    <d v="2014-09-17T17:46:34"/>
    <s v="theater/plays"/>
  </r>
  <r>
    <n v="3902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x v="0"/>
    <x v="0"/>
    <x v="1"/>
    <b v="0"/>
    <x v="1"/>
    <s v="USD"/>
    <b v="1"/>
    <n v="1420734696"/>
    <n v="1418142696"/>
    <b v="0"/>
    <n v="41"/>
    <b v="1"/>
    <n v="100"/>
    <n v="122.53658536585365"/>
    <x v="6"/>
    <s v="plays"/>
    <x v="3902"/>
    <d v="2015-01-08T16:31:36"/>
    <s v="theater/plays"/>
  </r>
  <r>
    <n v="3903"/>
    <s v="The Lower Depths"/>
    <s v="Theatre Machine presents an all-new adaptation of Maxim Gorky's classic of Russian theatre, The Lower Depths."/>
    <n v="2000"/>
    <n v="2287"/>
    <x v="3"/>
    <x v="1"/>
    <x v="0"/>
    <x v="0"/>
    <x v="1"/>
    <b v="0"/>
    <x v="1"/>
    <s v="USD"/>
    <b v="1"/>
    <n v="1420009200"/>
    <n v="1417593483"/>
    <b v="0"/>
    <n v="26"/>
    <b v="1"/>
    <n v="114"/>
    <n v="87.961538461538467"/>
    <x v="6"/>
    <s v="plays"/>
    <x v="3903"/>
    <d v="2014-12-31T07:00:00"/>
    <s v="theater/plays"/>
  </r>
  <r>
    <n v="3904"/>
    <s v="Cans at Theatre503"/>
    <s v="Support Kuleshovâ€™s first full length production; help to build the set and bring a fierce and important new play to life"/>
    <n v="1500"/>
    <n v="1831"/>
    <x v="3"/>
    <x v="1"/>
    <x v="0"/>
    <x v="0"/>
    <x v="1"/>
    <b v="0"/>
    <x v="3"/>
    <s v="GBP"/>
    <b v="0"/>
    <n v="1414701413"/>
    <n v="1412109413"/>
    <b v="0"/>
    <n v="25"/>
    <b v="1"/>
    <n v="122"/>
    <n v="73.239999999999995"/>
    <x v="6"/>
    <s v="plays"/>
    <x v="3904"/>
    <d v="2014-10-30T20:36:53"/>
    <s v="theater/plays"/>
  </r>
  <r>
    <n v="3905"/>
    <s v="Monster"/>
    <s v="A darkly comic one woman show by Abram Rooney as part of The Camden Fringe 2015."/>
    <n v="500"/>
    <n v="500"/>
    <x v="3"/>
    <x v="1"/>
    <x v="0"/>
    <x v="0"/>
    <x v="1"/>
    <b v="0"/>
    <x v="3"/>
    <s v="GBP"/>
    <b v="0"/>
    <n v="1434894082"/>
    <n v="1432302082"/>
    <b v="0"/>
    <n v="9"/>
    <b v="1"/>
    <n v="100"/>
    <n v="55.555555555555557"/>
    <x v="6"/>
    <s v="plays"/>
    <x v="3905"/>
    <d v="2015-06-21T13:41:22"/>
    <s v="theater/plays"/>
  </r>
  <r>
    <n v="3906"/>
    <s v="Licensed To Ill"/>
    <s v="London based theatre makers collaborating to create a new show about the history of HipHop."/>
    <n v="3000"/>
    <n v="3084"/>
    <x v="3"/>
    <x v="1"/>
    <x v="0"/>
    <x v="0"/>
    <x v="1"/>
    <b v="0"/>
    <x v="3"/>
    <s v="GBP"/>
    <b v="0"/>
    <n v="1415440846"/>
    <n v="1412845246"/>
    <b v="0"/>
    <n v="78"/>
    <b v="1"/>
    <n v="103"/>
    <n v="39.53846153846154"/>
    <x v="6"/>
    <s v="plays"/>
    <x v="3906"/>
    <d v="2014-11-08T10:00:46"/>
    <s v="theater/plays"/>
  </r>
  <r>
    <n v="3907"/>
    <s v="Galli Theater Fresh Start Fundraiser"/>
    <s v="Help Galli Theater continue to bring fairytales to children in English &amp; German in our theater and to institutions serving children."/>
    <n v="5800"/>
    <n v="6155"/>
    <x v="3"/>
    <x v="1"/>
    <x v="0"/>
    <x v="0"/>
    <x v="1"/>
    <b v="0"/>
    <x v="1"/>
    <s v="USD"/>
    <b v="1"/>
    <n v="1415921848"/>
    <n v="1413326248"/>
    <b v="0"/>
    <n v="45"/>
    <b v="1"/>
    <n v="106"/>
    <n v="136.77777777777777"/>
    <x v="6"/>
    <s v="plays"/>
    <x v="3907"/>
    <d v="2014-11-13T23:37:28"/>
    <s v="theater/plays"/>
  </r>
  <r>
    <n v="3908"/>
    <s v="AnaiÌˆs Nin Goes to Hell"/>
    <s v="An island in hell. Cleopatra, Joan of Arc, &amp; Queen Victoria wait, trapped in the memory of who they were... until AnaiÌˆs Nin shows up."/>
    <n v="10000"/>
    <n v="10133"/>
    <x v="3"/>
    <x v="1"/>
    <x v="0"/>
    <x v="0"/>
    <x v="1"/>
    <b v="0"/>
    <x v="1"/>
    <s v="USD"/>
    <b v="1"/>
    <n v="1470887940"/>
    <n v="1468176527"/>
    <b v="0"/>
    <n v="102"/>
    <b v="1"/>
    <n v="101"/>
    <n v="99.343137254901961"/>
    <x v="6"/>
    <s v="plays"/>
    <x v="3908"/>
    <d v="2016-08-11T03:59:00"/>
    <s v="theater/plays"/>
  </r>
  <r>
    <n v="3909"/>
    <s v="Vote for Next Season's Shows!"/>
    <s v="Vote here for whatever show you want to see next year! No gimmick, no stretch goals, just a simple vote and a free ticket."/>
    <n v="100"/>
    <n v="100"/>
    <x v="3"/>
    <x v="1"/>
    <x v="0"/>
    <x v="0"/>
    <x v="1"/>
    <b v="0"/>
    <x v="1"/>
    <s v="USD"/>
    <b v="1"/>
    <n v="1480947054"/>
    <n v="1475759454"/>
    <b v="0"/>
    <n v="5"/>
    <b v="1"/>
    <n v="100"/>
    <n v="20"/>
    <x v="6"/>
    <s v="plays"/>
    <x v="3909"/>
    <d v="2016-12-05T14:10:54"/>
    <s v="theater/plays"/>
  </r>
  <r>
    <n v="3910"/>
    <s v="The Laramie Project in Utah County"/>
    <s v="Our goal is to bring this story of one town's processing of tragedy and their own community identity to Utah County."/>
    <n v="600"/>
    <n v="780"/>
    <x v="3"/>
    <x v="1"/>
    <x v="0"/>
    <x v="0"/>
    <x v="1"/>
    <b v="0"/>
    <x v="1"/>
    <s v="USD"/>
    <b v="1"/>
    <n v="1430029680"/>
    <n v="1427741583"/>
    <b v="0"/>
    <n v="27"/>
    <b v="1"/>
    <n v="130"/>
    <n v="28.888888888888889"/>
    <x v="6"/>
    <s v="plays"/>
    <x v="3910"/>
    <d v="2015-04-26T06:28:00"/>
    <s v="theater/plays"/>
  </r>
  <r>
    <n v="3911"/>
    <s v="Home"/>
    <s v="An unsparing, slightly surreal look at the effects of the private rented sector on two young women. Based on real events."/>
    <n v="1500"/>
    <n v="1500.2"/>
    <x v="3"/>
    <x v="1"/>
    <x v="0"/>
    <x v="0"/>
    <x v="1"/>
    <b v="0"/>
    <x v="3"/>
    <s v="GBP"/>
    <b v="0"/>
    <n v="1462037777"/>
    <n v="1459445777"/>
    <b v="0"/>
    <n v="37"/>
    <b v="1"/>
    <n v="100"/>
    <n v="40.545945945945945"/>
    <x v="6"/>
    <s v="plays"/>
    <x v="3911"/>
    <d v="2016-04-30T17:36:17"/>
    <s v="theater/plays"/>
  </r>
  <r>
    <n v="3912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x v="0"/>
    <x v="0"/>
    <x v="1"/>
    <b v="0"/>
    <x v="3"/>
    <s v="GBP"/>
    <b v="0"/>
    <n v="1459444656"/>
    <n v="1456856256"/>
    <b v="0"/>
    <n v="14"/>
    <b v="1"/>
    <n v="100"/>
    <n v="35.714285714285715"/>
    <x v="6"/>
    <s v="plays"/>
    <x v="3912"/>
    <d v="2016-03-31T17:17:36"/>
    <s v="theater/plays"/>
  </r>
  <r>
    <n v="3913"/>
    <s v="Annabel Lost"/>
    <s v="Annabel Lost combines visual art and performance poetry to tell the story of two orphaned refugees, Quetzal and Rhime."/>
    <n v="900"/>
    <n v="1025"/>
    <x v="3"/>
    <x v="1"/>
    <x v="0"/>
    <x v="0"/>
    <x v="1"/>
    <b v="0"/>
    <x v="1"/>
    <s v="USD"/>
    <b v="1"/>
    <n v="1425185940"/>
    <n v="1421900022"/>
    <b v="0"/>
    <n v="27"/>
    <b v="1"/>
    <n v="114"/>
    <n v="37.962962962962962"/>
    <x v="6"/>
    <s v="plays"/>
    <x v="3913"/>
    <d v="2015-03-01T04:59:00"/>
    <s v="theater/plays"/>
  </r>
  <r>
    <n v="3914"/>
    <s v="Get FREAK to the Edinburgh Fringe"/>
    <s v="An extraordinary, punchy and provocative new play, providing a voice for women to address their sexuality and self worth. #EDFREAK"/>
    <n v="1500"/>
    <n v="1500"/>
    <x v="3"/>
    <x v="1"/>
    <x v="0"/>
    <x v="0"/>
    <x v="1"/>
    <b v="0"/>
    <x v="3"/>
    <s v="GBP"/>
    <b v="0"/>
    <n v="1406719110"/>
    <n v="1405509510"/>
    <b v="0"/>
    <n v="45"/>
    <b v="1"/>
    <n v="100"/>
    <n v="33.333333333333336"/>
    <x v="6"/>
    <s v="plays"/>
    <x v="3914"/>
    <d v="2014-07-30T11:18:30"/>
    <s v="theater/plays"/>
  </r>
  <r>
    <n v="3915"/>
    <s v="REALLY REALLY"/>
    <s v="A contemporary American play touching on the scorching realities of growing up in the Millennial generation."/>
    <n v="1000"/>
    <n v="2870"/>
    <x v="3"/>
    <x v="1"/>
    <x v="0"/>
    <x v="0"/>
    <x v="1"/>
    <b v="0"/>
    <x v="1"/>
    <s v="USD"/>
    <b v="1"/>
    <n v="1459822682"/>
    <n v="1458613082"/>
    <b v="0"/>
    <n v="49"/>
    <b v="1"/>
    <n v="287"/>
    <n v="58.571428571428569"/>
    <x v="6"/>
    <s v="plays"/>
    <x v="3915"/>
    <d v="2016-04-05T02:18:02"/>
    <s v="theater/plays"/>
  </r>
  <r>
    <n v="3916"/>
    <s v="The Tragedy of Mario and Juliet"/>
    <s v="Bumbling architect Romeo and handsome contractor Mario meet their match while building a balcony for Verona, NJ siren, Juliet."/>
    <n v="3000"/>
    <n v="3255"/>
    <x v="3"/>
    <x v="1"/>
    <x v="0"/>
    <x v="0"/>
    <x v="1"/>
    <b v="0"/>
    <x v="1"/>
    <s v="USD"/>
    <b v="1"/>
    <n v="1460970805"/>
    <n v="1455790405"/>
    <b v="0"/>
    <n v="24"/>
    <b v="1"/>
    <n v="109"/>
    <n v="135.625"/>
    <x v="6"/>
    <s v="plays"/>
    <x v="3916"/>
    <d v="2016-04-18T09:13:25"/>
    <s v="theater/plays"/>
  </r>
  <r>
    <n v="3917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x v="0"/>
    <x v="0"/>
    <x v="1"/>
    <b v="0"/>
    <x v="3"/>
    <s v="GBP"/>
    <b v="0"/>
    <n v="1436772944"/>
    <n v="1434180944"/>
    <b v="0"/>
    <n v="112"/>
    <b v="1"/>
    <n v="116"/>
    <n v="30.9375"/>
    <x v="6"/>
    <s v="plays"/>
    <x v="3917"/>
    <d v="2015-07-13T07:35:44"/>
    <s v="theater/plays"/>
  </r>
  <r>
    <n v="3918"/>
    <s v="The Lost Boy (a play)"/>
    <s v="The world premiere of a play, a true story about love, loss, and a man reaching back in time as the only way to move forward."/>
    <n v="3400"/>
    <n v="4050"/>
    <x v="3"/>
    <x v="1"/>
    <x v="0"/>
    <x v="0"/>
    <x v="1"/>
    <b v="0"/>
    <x v="1"/>
    <s v="USD"/>
    <b v="1"/>
    <n v="1419181890"/>
    <n v="1416589890"/>
    <b v="0"/>
    <n v="23"/>
    <b v="1"/>
    <n v="119"/>
    <n v="176.08695652173913"/>
    <x v="6"/>
    <s v="plays"/>
    <x v="3918"/>
    <d v="2014-12-21T17:11:30"/>
    <s v="theater/plays"/>
  </r>
  <r>
    <n v="3919"/>
    <s v="Actors &amp; Musicians who are Blind or Autistic"/>
    <s v="See Theatre In A New Light"/>
    <n v="7500"/>
    <n v="8207"/>
    <x v="3"/>
    <x v="1"/>
    <x v="0"/>
    <x v="0"/>
    <x v="1"/>
    <b v="0"/>
    <x v="1"/>
    <s v="USD"/>
    <b v="1"/>
    <n v="1474649070"/>
    <n v="1469465070"/>
    <b v="0"/>
    <n v="54"/>
    <b v="1"/>
    <n v="109"/>
    <n v="151.9814814814815"/>
    <x v="6"/>
    <s v="plays"/>
    <x v="3919"/>
    <d v="2016-09-23T16:44:30"/>
    <s v="theater/plays"/>
  </r>
  <r>
    <n v="3920"/>
    <s v="Blue Stockings @ The Cockpit Theatre"/>
    <s v="The GSA BA (Hons) Acting class of 2016 are taking a transfer of their GSA Production to The Cockpit Theatre in London"/>
    <n v="500"/>
    <n v="633"/>
    <x v="3"/>
    <x v="1"/>
    <x v="0"/>
    <x v="0"/>
    <x v="1"/>
    <b v="0"/>
    <x v="3"/>
    <s v="GBP"/>
    <b v="0"/>
    <n v="1467054000"/>
    <n v="1463144254"/>
    <b v="0"/>
    <n v="28"/>
    <b v="1"/>
    <n v="127"/>
    <n v="22.607142857142858"/>
    <x v="6"/>
    <s v="plays"/>
    <x v="3920"/>
    <d v="2016-06-27T19:00:00"/>
    <s v="theater/plays"/>
  </r>
  <r>
    <n v="3921"/>
    <s v="MENTAL Play short-tour 2015!"/>
    <s v="Touring the fast-paced, playful and poignant story of three twenty-somethings in a mental-health support group."/>
    <n v="200"/>
    <n v="201"/>
    <x v="3"/>
    <x v="1"/>
    <x v="0"/>
    <x v="0"/>
    <x v="1"/>
    <b v="0"/>
    <x v="3"/>
    <s v="GBP"/>
    <b v="0"/>
    <n v="1430348400"/>
    <n v="1428436410"/>
    <b v="0"/>
    <n v="11"/>
    <b v="1"/>
    <n v="101"/>
    <n v="18.272727272727273"/>
    <x v="6"/>
    <s v="plays"/>
    <x v="3921"/>
    <d v="2015-04-29T23:00:00"/>
    <s v="theater/plays"/>
  </r>
  <r>
    <n v="3922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x v="0"/>
    <x v="0"/>
    <x v="1"/>
    <b v="0"/>
    <x v="1"/>
    <s v="USD"/>
    <b v="1"/>
    <n v="1432654347"/>
    <n v="1430494347"/>
    <b v="0"/>
    <n v="62"/>
    <b v="1"/>
    <n v="128"/>
    <n v="82.258064516129039"/>
    <x v="6"/>
    <s v="plays"/>
    <x v="3922"/>
    <d v="2015-05-26T15:32:27"/>
    <s v="theater/plays"/>
  </r>
  <r>
    <n v="3923"/>
    <s v="The Glasshouse"/>
    <s v="Two men on trial for desertion, confined within a Glasshouse. How long can friendship last? How much can a man stand before he breaks?"/>
    <n v="5000"/>
    <n v="5003"/>
    <x v="3"/>
    <x v="1"/>
    <x v="0"/>
    <x v="0"/>
    <x v="1"/>
    <b v="0"/>
    <x v="3"/>
    <s v="GBP"/>
    <b v="0"/>
    <n v="1413792034"/>
    <n v="1411200034"/>
    <b v="0"/>
    <n v="73"/>
    <b v="1"/>
    <n v="100"/>
    <n v="68.534246575342465"/>
    <x v="6"/>
    <s v="plays"/>
    <x v="3923"/>
    <d v="2014-10-20T08:00:34"/>
    <s v="theater/plays"/>
  </r>
  <r>
    <n v="3924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x v="0"/>
    <x v="0"/>
    <x v="1"/>
    <b v="0"/>
    <x v="1"/>
    <s v="USD"/>
    <b v="1"/>
    <n v="1422075540"/>
    <n v="1419979544"/>
    <b v="0"/>
    <n v="18"/>
    <b v="1"/>
    <n v="175"/>
    <n v="68.055555555555557"/>
    <x v="6"/>
    <s v="plays"/>
    <x v="3924"/>
    <d v="2015-01-24T04:59:00"/>
    <s v="theater/plays"/>
  </r>
  <r>
    <n v="3925"/>
    <s v="boom- a play by Peter Sinn Nachtrieb"/>
    <s v="Sex. Fish. A COMET THAT DESTROYS THE WORLD. boom a play by Peter Sinn Nachtrieb- Feb 19-21 at The Bridge in NYC."/>
    <n v="2000"/>
    <n v="2545"/>
    <x v="3"/>
    <x v="1"/>
    <x v="0"/>
    <x v="0"/>
    <x v="1"/>
    <b v="0"/>
    <x v="1"/>
    <s v="USD"/>
    <b v="1"/>
    <n v="1423630740"/>
    <n v="1418673307"/>
    <b v="0"/>
    <n v="35"/>
    <b v="1"/>
    <n v="127"/>
    <n v="72.714285714285708"/>
    <x v="6"/>
    <s v="plays"/>
    <x v="3925"/>
    <d v="2015-02-11T04:59:00"/>
    <s v="theater/plays"/>
  </r>
  <r>
    <n v="3926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x v="0"/>
    <x v="0"/>
    <x v="1"/>
    <b v="0"/>
    <x v="1"/>
    <s v="USD"/>
    <b v="1"/>
    <n v="1420489560"/>
    <n v="1417469639"/>
    <b v="0"/>
    <n v="43"/>
    <b v="1"/>
    <n v="111"/>
    <n v="77.186046511627907"/>
    <x v="6"/>
    <s v="plays"/>
    <x v="3926"/>
    <d v="2015-01-05T20:26:00"/>
    <s v="theater/plays"/>
  </r>
  <r>
    <n v="3927"/>
    <s v="HEDDA"/>
    <s v="An adaptation that realizes the internal struggle of Ibsenâ€™s most renowned protagonist as she traverses a claustrophobic social world"/>
    <n v="1600"/>
    <n v="2015"/>
    <x v="3"/>
    <x v="1"/>
    <x v="0"/>
    <x v="0"/>
    <x v="1"/>
    <b v="0"/>
    <x v="1"/>
    <s v="USD"/>
    <b v="1"/>
    <n v="1472952982"/>
    <n v="1470792982"/>
    <b v="0"/>
    <n v="36"/>
    <b v="1"/>
    <n v="126"/>
    <n v="55.972222222222221"/>
    <x v="6"/>
    <s v="plays"/>
    <x v="3927"/>
    <d v="2016-09-04T01:36:22"/>
    <s v="theater/plays"/>
  </r>
  <r>
    <n v="3928"/>
    <s v="The Flu Season"/>
    <s v="A new theatre company staging Will Eno's The Flu Season in Seattle"/>
    <n v="2600"/>
    <n v="3081"/>
    <x v="3"/>
    <x v="1"/>
    <x v="0"/>
    <x v="0"/>
    <x v="1"/>
    <b v="0"/>
    <x v="1"/>
    <s v="USD"/>
    <b v="1"/>
    <n v="1426229940"/>
    <n v="1423959123"/>
    <b v="0"/>
    <n v="62"/>
    <b v="1"/>
    <n v="119"/>
    <n v="49.693548387096776"/>
    <x v="6"/>
    <s v="plays"/>
    <x v="3928"/>
    <d v="2015-03-13T06:59:00"/>
    <s v="theater/plays"/>
  </r>
  <r>
    <n v="3929"/>
    <s v="SHADFLY - NEW PLAY AT THE ARTS PROJECT"/>
    <s v="A play about the last eight years of the life of Egon Schiele, one of the most influential Austrian Expressionist artists."/>
    <n v="1100"/>
    <n v="1185"/>
    <x v="3"/>
    <x v="1"/>
    <x v="0"/>
    <x v="0"/>
    <x v="1"/>
    <b v="0"/>
    <x v="2"/>
    <s v="CAD"/>
    <b v="1"/>
    <n v="1409072982"/>
    <n v="1407258582"/>
    <b v="0"/>
    <n v="15"/>
    <b v="1"/>
    <n v="108"/>
    <n v="79"/>
    <x v="6"/>
    <s v="plays"/>
    <x v="3929"/>
    <d v="2014-08-26T17:09:42"/>
    <s v="theater/plays"/>
  </r>
  <r>
    <n v="3930"/>
    <s v="Akvavit Theatre presents NOTHING OF ME by Arne Lygre"/>
    <s v="&quot;I think that I have my own will. I can stop this, I tell myself. But it's not true.&quot;"/>
    <n v="2500"/>
    <n v="2565"/>
    <x v="3"/>
    <x v="1"/>
    <x v="0"/>
    <x v="0"/>
    <x v="1"/>
    <b v="0"/>
    <x v="1"/>
    <s v="USD"/>
    <b v="1"/>
    <n v="1456984740"/>
    <n v="1455717790"/>
    <b v="0"/>
    <n v="33"/>
    <b v="1"/>
    <n v="103"/>
    <n v="77.727272727272734"/>
    <x v="6"/>
    <s v="plays"/>
    <x v="3930"/>
    <d v="2016-03-03T05:59:00"/>
    <s v="theater/plays"/>
  </r>
  <r>
    <n v="3931"/>
    <s v="Cinderella"/>
    <s v="River City Theatre Company needs your support as we embark on our thirteenth production, CINDERELLA!"/>
    <n v="1000"/>
    <n v="1101"/>
    <x v="3"/>
    <x v="1"/>
    <x v="0"/>
    <x v="0"/>
    <x v="1"/>
    <b v="0"/>
    <x v="1"/>
    <s v="USD"/>
    <b v="1"/>
    <n v="1409720340"/>
    <n v="1408129822"/>
    <b v="0"/>
    <n v="27"/>
    <b v="1"/>
    <n v="110"/>
    <n v="40.777777777777779"/>
    <x v="6"/>
    <s v="plays"/>
    <x v="3931"/>
    <d v="2014-09-03T04:59:00"/>
    <s v="theater/plays"/>
  </r>
  <r>
    <n v="3932"/>
    <s v="Promised Land"/>
    <s v="Help Chrysalis get this production off the ground!  An original play, we only need $500 to get this production on its feet!"/>
    <n v="500"/>
    <n v="1010"/>
    <x v="3"/>
    <x v="1"/>
    <x v="0"/>
    <x v="0"/>
    <x v="1"/>
    <b v="0"/>
    <x v="1"/>
    <s v="USD"/>
    <b v="1"/>
    <n v="1440892800"/>
    <n v="1438715077"/>
    <b v="0"/>
    <n v="17"/>
    <b v="1"/>
    <n v="202"/>
    <n v="59.411764705882355"/>
    <x v="6"/>
    <s v="plays"/>
    <x v="3932"/>
    <d v="2015-08-30T00:00:00"/>
    <s v="theater/plays"/>
  </r>
  <r>
    <n v="3933"/>
    <s v="Pariah"/>
    <s v="The First Play From The Man Who Brought You The Black James Bond!"/>
    <n v="10"/>
    <n v="13"/>
    <x v="3"/>
    <x v="1"/>
    <x v="0"/>
    <x v="0"/>
    <x v="1"/>
    <b v="0"/>
    <x v="1"/>
    <s v="USD"/>
    <b v="1"/>
    <n v="1476390164"/>
    <n v="1473970964"/>
    <b v="0"/>
    <n v="4"/>
    <b v="1"/>
    <n v="130"/>
    <n v="3.25"/>
    <x v="6"/>
    <s v="plays"/>
    <x v="3933"/>
    <d v="2016-10-13T20:22:44"/>
    <s v="theater/plays"/>
  </r>
  <r>
    <n v="3934"/>
    <s v="Pink Confetti at The Courtyard Theatre, Hoxton"/>
    <s v="New play 'Pink Confetti' by Paul Roberts at The Courtyard Theatre produced by Etch and directed by Oliver Dawe."/>
    <n v="2000"/>
    <n v="2087"/>
    <x v="3"/>
    <x v="1"/>
    <x v="0"/>
    <x v="0"/>
    <x v="1"/>
    <b v="0"/>
    <x v="3"/>
    <s v="GBP"/>
    <b v="0"/>
    <n v="1421452682"/>
    <n v="1418860682"/>
    <b v="0"/>
    <n v="53"/>
    <b v="1"/>
    <n v="104"/>
    <n v="39.377358490566039"/>
    <x v="6"/>
    <s v="plays"/>
    <x v="3934"/>
    <d v="2015-01-16T23:58:02"/>
    <s v="theater/plays"/>
  </r>
  <r>
    <n v="3935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x v="0"/>
    <x v="0"/>
    <x v="1"/>
    <b v="0"/>
    <x v="1"/>
    <s v="USD"/>
    <b v="1"/>
    <n v="1463520479"/>
    <n v="1458336479"/>
    <b v="0"/>
    <n v="49"/>
    <b v="1"/>
    <n v="100"/>
    <n v="81.673469387755105"/>
    <x v="6"/>
    <s v="plays"/>
    <x v="3935"/>
    <d v="2016-05-17T21:27:59"/>
    <s v="theater/plays"/>
  </r>
  <r>
    <n v="3936"/>
    <s v="Thank You For Waiting"/>
    <s v="Help produce &quot;Thank You For Waiting,&quot; a new play that explores friendship, loss, and mental illness, at the 2016 Frigid Festival!"/>
    <n v="1500"/>
    <n v="2560"/>
    <x v="3"/>
    <x v="1"/>
    <x v="0"/>
    <x v="0"/>
    <x v="1"/>
    <b v="0"/>
    <x v="1"/>
    <s v="USD"/>
    <b v="1"/>
    <n v="1446759880"/>
    <n v="1444164280"/>
    <b v="0"/>
    <n v="57"/>
    <b v="1"/>
    <n v="171"/>
    <n v="44.912280701754383"/>
    <x v="6"/>
    <s v="plays"/>
    <x v="3936"/>
    <d v="2015-11-05T21:44:40"/>
    <s v="theater/plays"/>
  </r>
  <r>
    <n v="3937"/>
    <s v="Suddenly Split &amp; Swiping Over"/>
    <s v="â€œSuddenly Split &amp; Swiping Overâ€ is a sassy and heartfelt one-woman show about ending a longterm relationship and starting over."/>
    <n v="3000"/>
    <n v="3385"/>
    <x v="3"/>
    <x v="1"/>
    <x v="0"/>
    <x v="0"/>
    <x v="1"/>
    <b v="0"/>
    <x v="1"/>
    <s v="USD"/>
    <b v="1"/>
    <n v="1461913140"/>
    <n v="1461370956"/>
    <b v="0"/>
    <n v="69"/>
    <b v="1"/>
    <n v="113"/>
    <n v="49.05797101449275"/>
    <x v="6"/>
    <s v="plays"/>
    <x v="3937"/>
    <d v="2016-04-29T06:59:00"/>
    <s v="theater/plays"/>
  </r>
  <r>
    <n v="3938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x v="0"/>
    <x v="0"/>
    <x v="1"/>
    <b v="0"/>
    <x v="3"/>
    <s v="GBP"/>
    <b v="0"/>
    <n v="1455390126"/>
    <n v="1452798126"/>
    <b v="0"/>
    <n v="15"/>
    <b v="1"/>
    <n v="184"/>
    <n v="30.666666666666668"/>
    <x v="6"/>
    <s v="plays"/>
    <x v="3938"/>
    <d v="2016-02-13T19:02:06"/>
    <s v="theater/plays"/>
  </r>
  <r>
    <n v="3939"/>
    <s v="Critical Ambition - BLINK by Phil Porter"/>
    <s v="Support Swansea's youngest theatre company Critical Ambition, in their co-production of BLINK with Volcano and The Other Room."/>
    <n v="3000"/>
    <n v="3908"/>
    <x v="3"/>
    <x v="1"/>
    <x v="0"/>
    <x v="0"/>
    <x v="1"/>
    <b v="0"/>
    <x v="3"/>
    <s v="GBP"/>
    <b v="0"/>
    <n v="1471185057"/>
    <n v="1468593057"/>
    <b v="0"/>
    <n v="64"/>
    <b v="1"/>
    <n v="130"/>
    <n v="61.0625"/>
    <x v="6"/>
    <s v="plays"/>
    <x v="3939"/>
    <d v="2016-08-14T14:30:57"/>
    <s v="theater/plays"/>
  </r>
  <r>
    <n v="3940"/>
    <s v="E15 at The Pleasance and CPT"/>
    <s v="'E15' is a verbatim project that looks at the story of the Focus E15 Campaign"/>
    <n v="550"/>
    <n v="580"/>
    <x v="3"/>
    <x v="1"/>
    <x v="0"/>
    <x v="0"/>
    <x v="1"/>
    <b v="0"/>
    <x v="3"/>
    <s v="GBP"/>
    <b v="0"/>
    <n v="1450137600"/>
    <n v="1448924882"/>
    <b v="0"/>
    <n v="20"/>
    <b v="1"/>
    <n v="105"/>
    <n v="29"/>
    <x v="6"/>
    <s v="plays"/>
    <x v="3940"/>
    <d v="2015-12-15T00:00:00"/>
    <s v="theater/plays"/>
  </r>
  <r>
    <n v="3941"/>
    <s v="Petrification"/>
    <s v="Help us get the show on the road! Petrification is a new play about home, memory and identity and we need your help to tour."/>
    <n v="800"/>
    <n v="800"/>
    <x v="3"/>
    <x v="1"/>
    <x v="0"/>
    <x v="0"/>
    <x v="1"/>
    <b v="0"/>
    <x v="3"/>
    <s v="GBP"/>
    <b v="0"/>
    <n v="1466172000"/>
    <n v="1463418090"/>
    <b v="0"/>
    <n v="27"/>
    <b v="1"/>
    <n v="100"/>
    <n v="29.62962962962963"/>
    <x v="6"/>
    <s v="plays"/>
    <x v="3941"/>
    <d v="2016-06-17T14:00:00"/>
    <s v="theater/plays"/>
  </r>
  <r>
    <n v="3942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x v="0"/>
    <x v="0"/>
    <x v="1"/>
    <b v="0"/>
    <x v="3"/>
    <s v="GBP"/>
    <b v="0"/>
    <n v="1459378085"/>
    <n v="1456789685"/>
    <b v="0"/>
    <n v="21"/>
    <b v="1"/>
    <n v="153"/>
    <n v="143.0952380952381"/>
    <x v="6"/>
    <s v="plays"/>
    <x v="3942"/>
    <d v="2016-03-30T22:48:05"/>
    <s v="theater/plays"/>
  </r>
  <r>
    <n v="3943"/>
    <s v="The Florence Company presents 'America'"/>
    <s v="The Florence Company premieres its first stage play at the Chelsea Theatre in London with an original piece of writing"/>
    <n v="1000"/>
    <n v="1623"/>
    <x v="3"/>
    <x v="1"/>
    <x v="0"/>
    <x v="0"/>
    <x v="1"/>
    <b v="0"/>
    <x v="3"/>
    <s v="GBP"/>
    <b v="0"/>
    <n v="1439806936"/>
    <n v="1437214936"/>
    <b v="0"/>
    <n v="31"/>
    <b v="1"/>
    <n v="162"/>
    <n v="52.354838709677416"/>
    <x v="6"/>
    <s v="plays"/>
    <x v="3943"/>
    <d v="2015-08-17T10:22:16"/>
    <s v="theater/plays"/>
  </r>
  <r>
    <n v="3944"/>
    <s v="Xavier Project: Leftovers"/>
    <s v="How do you retain a sense identity after losing your home, your family and your country? Leftovers is a play about refugees in Nairobi."/>
    <n v="2500"/>
    <n v="3400"/>
    <x v="3"/>
    <x v="1"/>
    <x v="0"/>
    <x v="0"/>
    <x v="1"/>
    <b v="0"/>
    <x v="3"/>
    <s v="GBP"/>
    <b v="0"/>
    <n v="1428483201"/>
    <n v="1425891201"/>
    <b v="0"/>
    <n v="51"/>
    <b v="1"/>
    <n v="136"/>
    <n v="66.666666666666671"/>
    <x v="6"/>
    <s v="plays"/>
    <x v="3944"/>
    <d v="2015-04-08T08:53:21"/>
    <s v="theater/plays"/>
  </r>
  <r>
    <n v="3945"/>
    <s v="Welcome Back To Harlem: A Hellfighter's Story"/>
    <s v="A Harlem Hellfighter struggles to re-integrate into his community after heroically fighting for his country in WW1."/>
    <n v="5000"/>
    <n v="7220"/>
    <x v="3"/>
    <x v="1"/>
    <x v="0"/>
    <x v="0"/>
    <x v="1"/>
    <b v="0"/>
    <x v="2"/>
    <s v="CAD"/>
    <b v="1"/>
    <n v="1402334811"/>
    <n v="1401470811"/>
    <b v="0"/>
    <n v="57"/>
    <b v="1"/>
    <n v="144"/>
    <n v="126.66666666666667"/>
    <x v="6"/>
    <s v="plays"/>
    <x v="3945"/>
    <d v="2014-06-09T17:26:51"/>
    <s v="theater/plays"/>
  </r>
  <r>
    <n v="3946"/>
    <s v="HIS NAME IS ARTHUR HOLMBERG"/>
    <s v="a woman walks into a bar except she looks like a man and no one's serving drinks. one night only"/>
    <n v="1250"/>
    <n v="1250"/>
    <x v="3"/>
    <x v="1"/>
    <x v="0"/>
    <x v="0"/>
    <x v="1"/>
    <b v="0"/>
    <x v="1"/>
    <s v="USD"/>
    <b v="1"/>
    <n v="1403964574"/>
    <n v="1401372574"/>
    <b v="0"/>
    <n v="20"/>
    <b v="1"/>
    <n v="100"/>
    <n v="62.5"/>
    <x v="6"/>
    <s v="plays"/>
    <x v="3946"/>
    <d v="2014-06-28T14:09:34"/>
    <s v="theater/plays"/>
  </r>
  <r>
    <n v="3947"/>
    <s v="Gruesome Playground Injuries"/>
    <s v="A production of &quot;Gruesome Playground Injuries&quot; by Rajiv Joseph July 24th-August 9th at The Bakery in Denver, CO."/>
    <n v="2500"/>
    <n v="2520"/>
    <x v="3"/>
    <x v="1"/>
    <x v="0"/>
    <x v="0"/>
    <x v="1"/>
    <b v="0"/>
    <x v="1"/>
    <s v="USD"/>
    <b v="1"/>
    <n v="1434675616"/>
    <n v="1432083616"/>
    <b v="0"/>
    <n v="71"/>
    <b v="1"/>
    <n v="101"/>
    <n v="35.492957746478872"/>
    <x v="6"/>
    <s v="plays"/>
    <x v="3947"/>
    <d v="2015-06-19T01:00:16"/>
    <s v="theater/plays"/>
  </r>
  <r>
    <n v="3948"/>
    <s v="See Bob Run by Daniel MacIvor"/>
    <s v="Bob is on the road. Bob is on the run. But from what? Will she make it to her destination and what will she find whens she gets there?"/>
    <n v="2500"/>
    <n v="2670"/>
    <x v="3"/>
    <x v="1"/>
    <x v="0"/>
    <x v="0"/>
    <x v="1"/>
    <b v="0"/>
    <x v="3"/>
    <s v="GBP"/>
    <b v="0"/>
    <n v="1449756896"/>
    <n v="1447164896"/>
    <b v="0"/>
    <n v="72"/>
    <b v="1"/>
    <n v="107"/>
    <n v="37.083333333333336"/>
    <x v="6"/>
    <s v="plays"/>
    <x v="3948"/>
    <d v="2015-12-10T14:14:56"/>
    <s v="theater/plays"/>
  </r>
  <r>
    <n v="3949"/>
    <s v="Taming of the Shrew - New Wimbledon Theatre"/>
    <s v="A vibrant, gender-inverted film-noir adaptation of Shakespeare's brutal comedy Taming of the Shrew, a visceral physical spectacle."/>
    <n v="2500"/>
    <n v="3120"/>
    <x v="3"/>
    <x v="1"/>
    <x v="0"/>
    <x v="0"/>
    <x v="1"/>
    <b v="0"/>
    <x v="3"/>
    <s v="GBP"/>
    <b v="0"/>
    <n v="1426801664"/>
    <n v="1424213264"/>
    <b v="0"/>
    <n v="45"/>
    <b v="1"/>
    <n v="125"/>
    <n v="69.333333333333329"/>
    <x v="6"/>
    <s v="plays"/>
    <x v="3949"/>
    <d v="2015-03-19T21:47:44"/>
    <s v="theater/plays"/>
  </r>
  <r>
    <n v="3950"/>
    <s v="One Good Night by Aisling Caffrey"/>
    <s v="Venue hire and payment of designer for a darkly comic, all female play about power - losing it, wanting it and fighting to get it back"/>
    <n v="740"/>
    <n v="880"/>
    <x v="3"/>
    <x v="1"/>
    <x v="0"/>
    <x v="0"/>
    <x v="1"/>
    <b v="0"/>
    <x v="3"/>
    <s v="GBP"/>
    <b v="0"/>
    <n v="1488240000"/>
    <n v="1486996729"/>
    <b v="0"/>
    <n v="51"/>
    <b v="1"/>
    <n v="119"/>
    <n v="17.254901960784313"/>
    <x v="6"/>
    <s v="plays"/>
    <x v="3950"/>
    <d v="2017-02-28T00:00:00"/>
    <s v="theater/plays"/>
  </r>
  <r>
    <n v="3951"/>
    <s v="Checkpoint 22"/>
    <s v="The play yet to be described as &quot;A surefire Edinburgh Fringe Festival Cult Hit&quot;. Coming to the Underbelly, Edinburgh, 5th-30th August."/>
    <n v="2000"/>
    <n v="2020"/>
    <x v="3"/>
    <x v="1"/>
    <x v="0"/>
    <x v="0"/>
    <x v="1"/>
    <b v="0"/>
    <x v="3"/>
    <s v="GBP"/>
    <b v="0"/>
    <n v="1433343850"/>
    <n v="1430751850"/>
    <b v="0"/>
    <n v="56"/>
    <b v="1"/>
    <n v="101"/>
    <n v="36.071428571428569"/>
    <x v="6"/>
    <s v="plays"/>
    <x v="3951"/>
    <d v="2015-06-03T15:04:10"/>
    <s v="theater/plays"/>
  </r>
  <r>
    <n v="3952"/>
    <s v="VST presents Sincerity Forever"/>
    <s v="We are a fledgling theatre company based in Atlanta looking to fund our first show, Sincerity Forever by playwright Mac Wellman."/>
    <n v="1000"/>
    <n v="1130"/>
    <x v="3"/>
    <x v="1"/>
    <x v="0"/>
    <x v="0"/>
    <x v="1"/>
    <b v="0"/>
    <x v="1"/>
    <s v="USD"/>
    <b v="1"/>
    <n v="1479592800"/>
    <n v="1476760226"/>
    <b v="0"/>
    <n v="17"/>
    <b v="1"/>
    <n v="113"/>
    <n v="66.470588235294116"/>
    <x v="6"/>
    <s v="plays"/>
    <x v="3952"/>
    <d v="2016-11-19T22:00:00"/>
    <s v="theater/plays"/>
  </r>
  <r>
    <n v="3953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x v="0"/>
    <x v="0"/>
    <x v="1"/>
    <b v="0"/>
    <x v="1"/>
    <s v="USD"/>
    <b v="1"/>
    <n v="1425528000"/>
    <n v="1422916261"/>
    <b v="0"/>
    <n v="197"/>
    <b v="1"/>
    <n v="105"/>
    <n v="56.065989847715734"/>
    <x v="6"/>
    <s v="plays"/>
    <x v="3953"/>
    <d v="2015-03-05T04:00:00"/>
    <s v="theater/plays"/>
  </r>
  <r>
    <n v="3954"/>
    <s v="EverScape"/>
    <s v="Bare Theatre and Sonorous Road collaborate on the NC debut of  Allan Maule's gamer fantasy play that was extended in New York."/>
    <n v="3000"/>
    <n v="3292"/>
    <x v="3"/>
    <x v="1"/>
    <x v="0"/>
    <x v="0"/>
    <x v="1"/>
    <b v="0"/>
    <x v="1"/>
    <s v="USD"/>
    <b v="1"/>
    <n v="1475269200"/>
    <n v="1473200844"/>
    <b v="0"/>
    <n v="70"/>
    <b v="1"/>
    <n v="110"/>
    <n v="47.028571428571432"/>
    <x v="6"/>
    <s v="plays"/>
    <x v="3954"/>
    <d v="2016-09-30T21:00:00"/>
    <s v="theater/plays"/>
  </r>
  <r>
    <n v="3955"/>
    <s v="Shakespeare's Pericles, Prince of Tyre"/>
    <s v="5 actors. 39 characters. 1 epic adventure. Presented by the Cradle Theatre Company."/>
    <n v="1000"/>
    <n v="1000.99"/>
    <x v="3"/>
    <x v="1"/>
    <x v="0"/>
    <x v="0"/>
    <x v="1"/>
    <b v="0"/>
    <x v="1"/>
    <s v="USD"/>
    <b v="1"/>
    <n v="1411874580"/>
    <n v="1409030371"/>
    <b v="0"/>
    <n v="21"/>
    <b v="1"/>
    <n v="100"/>
    <n v="47.666190476190479"/>
    <x v="6"/>
    <s v="plays"/>
    <x v="3955"/>
    <d v="2014-09-28T03:23:00"/>
    <s v="theater/plays"/>
  </r>
  <r>
    <n v="3956"/>
    <s v="Since I've Been Here"/>
    <s v="An original play exploring the complications of romantic relationships in all forms."/>
    <n v="2500"/>
    <n v="3000"/>
    <x v="3"/>
    <x v="1"/>
    <x v="0"/>
    <x v="0"/>
    <x v="1"/>
    <b v="0"/>
    <x v="1"/>
    <s v="USD"/>
    <b v="1"/>
    <n v="1406358000"/>
    <n v="1404841270"/>
    <b v="0"/>
    <n v="34"/>
    <b v="1"/>
    <n v="120"/>
    <n v="88.235294117647058"/>
    <x v="6"/>
    <s v="plays"/>
    <x v="3956"/>
    <d v="2014-07-26T07:00:00"/>
    <s v="theater/plays"/>
  </r>
  <r>
    <n v="3957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x v="0"/>
    <x v="0"/>
    <x v="1"/>
    <b v="0"/>
    <x v="1"/>
    <s v="USD"/>
    <b v="1"/>
    <n v="1471977290"/>
    <n v="1466793290"/>
    <b v="0"/>
    <n v="39"/>
    <b v="1"/>
    <n v="105"/>
    <n v="80.717948717948715"/>
    <x v="6"/>
    <s v="plays"/>
    <x v="3957"/>
    <d v="2016-08-23T18:34:50"/>
    <s v="theater/plays"/>
  </r>
  <r>
    <n v="3958"/>
    <s v="Village Pub Theatre- FRINGE 2015"/>
    <s v="Help us run Leithâ€™s acclaimed, year round pub theatre VPT as part of Edinburgh Fringe 2015. Presenting 72 short plays over two weeks."/>
    <n v="3000"/>
    <n v="3080"/>
    <x v="3"/>
    <x v="1"/>
    <x v="0"/>
    <x v="0"/>
    <x v="1"/>
    <b v="0"/>
    <x v="3"/>
    <s v="GBP"/>
    <b v="0"/>
    <n v="1435851577"/>
    <n v="1433259577"/>
    <b v="0"/>
    <n v="78"/>
    <b v="1"/>
    <n v="103"/>
    <n v="39.487179487179489"/>
    <x v="6"/>
    <s v="plays"/>
    <x v="3958"/>
    <d v="2015-07-02T15:39:37"/>
    <s v="theater/plays"/>
  </r>
  <r>
    <n v="3959"/>
    <s v="These are your lives."/>
    <s v="The first four-week performance run for our dance-theatre company, Geste Records, to be performed at The Yard Theatre in September."/>
    <n v="4000"/>
    <n v="4073"/>
    <x v="3"/>
    <x v="1"/>
    <x v="0"/>
    <x v="0"/>
    <x v="1"/>
    <b v="0"/>
    <x v="3"/>
    <s v="GBP"/>
    <b v="0"/>
    <n v="1408204857"/>
    <n v="1406390457"/>
    <b v="0"/>
    <n v="48"/>
    <b v="1"/>
    <n v="102"/>
    <n v="84.854166666666671"/>
    <x v="6"/>
    <s v="plays"/>
    <x v="3959"/>
    <d v="2014-08-16T16:00:57"/>
    <s v="theater/plays"/>
  </r>
  <r>
    <n v="3960"/>
    <s v="One Shot Theatre Company"/>
    <s v="One Shot Theatre Company is an organization that promotes youth theatre for social change, putting on shows that open a social dialogue"/>
    <n v="2000"/>
    <n v="2000"/>
    <x v="3"/>
    <x v="1"/>
    <x v="0"/>
    <x v="0"/>
    <x v="1"/>
    <b v="0"/>
    <x v="1"/>
    <s v="USD"/>
    <b v="1"/>
    <n v="1463803140"/>
    <n v="1459446487"/>
    <b v="0"/>
    <n v="29"/>
    <b v="1"/>
    <n v="100"/>
    <n v="68.965517241379317"/>
    <x v="6"/>
    <s v="plays"/>
    <x v="3960"/>
    <d v="2016-05-21T03:59:00"/>
    <s v="theater/plays"/>
  </r>
  <r>
    <n v="3961"/>
    <s v="Moth Theater Lives"/>
    <s v="Help Moth Live! Support Moth and its artist collective to achieve its 2014/15 season."/>
    <n v="40000"/>
    <n v="40153"/>
    <x v="3"/>
    <x v="1"/>
    <x v="0"/>
    <x v="0"/>
    <x v="1"/>
    <b v="0"/>
    <x v="1"/>
    <s v="USD"/>
    <b v="1"/>
    <n v="1412492445"/>
    <n v="1409900445"/>
    <b v="0"/>
    <n v="73"/>
    <b v="1"/>
    <n v="100"/>
    <n v="550.04109589041093"/>
    <x v="6"/>
    <s v="plays"/>
    <x v="3961"/>
    <d v="2014-10-05T07:00:45"/>
    <s v="theater/plays"/>
  </r>
  <r>
    <n v="3962"/>
    <s v="Honest Aesop's Fables - Tall tales for short people"/>
    <s v="Monies raised will help offset production costs of  transportation of set and actors, theatre rental and advertising costs."/>
    <n v="750"/>
    <n v="780"/>
    <x v="3"/>
    <x v="1"/>
    <x v="0"/>
    <x v="0"/>
    <x v="1"/>
    <b v="0"/>
    <x v="2"/>
    <s v="CAD"/>
    <b v="1"/>
    <n v="1402938394"/>
    <n v="1400691994"/>
    <b v="0"/>
    <n v="8"/>
    <b v="1"/>
    <n v="104"/>
    <n v="97.5"/>
    <x v="6"/>
    <s v="plays"/>
    <x v="3962"/>
    <d v="2014-06-16T17:06:34"/>
    <s v="theater/plays"/>
  </r>
  <r>
    <n v="3963"/>
    <s v="Weald at The Finborough Theatre"/>
    <s v="A terse and delicate dissection of male emotions from a rural perspective: fathers and sons, legacy and heritage, molasses and mud."/>
    <n v="500"/>
    <n v="500"/>
    <x v="3"/>
    <x v="1"/>
    <x v="0"/>
    <x v="0"/>
    <x v="1"/>
    <b v="0"/>
    <x v="3"/>
    <s v="GBP"/>
    <b v="0"/>
    <n v="1454412584"/>
    <n v="1452598184"/>
    <b v="0"/>
    <n v="17"/>
    <b v="1"/>
    <n v="100"/>
    <n v="29.411764705882351"/>
    <x v="6"/>
    <s v="plays"/>
    <x v="3963"/>
    <d v="2016-02-02T11:29:44"/>
    <s v="theater/plays"/>
  </r>
  <r>
    <n v="3964"/>
    <s v="Staged Reading of &quot;The Rise and Fall of Little Voice&quot;"/>
    <s v="A Chicago staged reading of Jim Cartwright's 1992 play-with-music, &quot;The Rise and Fall of Little Voice.&quot;"/>
    <n v="500"/>
    <n v="520"/>
    <x v="3"/>
    <x v="1"/>
    <x v="0"/>
    <x v="0"/>
    <x v="1"/>
    <b v="0"/>
    <x v="1"/>
    <s v="USD"/>
    <b v="1"/>
    <n v="1407686340"/>
    <n v="1404833442"/>
    <b v="0"/>
    <n v="9"/>
    <b v="1"/>
    <n v="104"/>
    <n v="57.777777777777779"/>
    <x v="6"/>
    <s v="plays"/>
    <x v="3964"/>
    <d v="2014-08-10T15:59:00"/>
    <s v="theater/plays"/>
  </r>
  <r>
    <n v="3965"/>
    <s v="A Midsummer Night's Dream"/>
    <s v="A new take on a classic. Under the direction of Rosanna Saracino, We are exploring the darker elements of A Midsummer Night's Dream."/>
    <n v="300"/>
    <n v="752"/>
    <x v="3"/>
    <x v="1"/>
    <x v="0"/>
    <x v="0"/>
    <x v="1"/>
    <b v="0"/>
    <x v="2"/>
    <s v="CAD"/>
    <b v="1"/>
    <n v="1472097540"/>
    <n v="1471188502"/>
    <b v="0"/>
    <n v="17"/>
    <b v="1"/>
    <n v="251"/>
    <n v="44.235294117647058"/>
    <x v="6"/>
    <s v="plays"/>
    <x v="3965"/>
    <d v="2016-08-25T03:59:00"/>
    <s v="theater/plays"/>
  </r>
  <r>
    <n v="3966"/>
    <s v="ALLIE"/>
    <s v="ALLIE is a new dark comedy play which will premiere at the Edinburgh Festival Fringe 2015. Written and produced by Ruaraidh Murray."/>
    <n v="2000"/>
    <n v="2010"/>
    <x v="3"/>
    <x v="1"/>
    <x v="0"/>
    <x v="0"/>
    <x v="1"/>
    <b v="0"/>
    <x v="3"/>
    <s v="GBP"/>
    <b v="0"/>
    <n v="1438764207"/>
    <n v="1436172207"/>
    <b v="0"/>
    <n v="33"/>
    <b v="1"/>
    <n v="101"/>
    <n v="60.909090909090907"/>
    <x v="6"/>
    <s v="plays"/>
    <x v="3966"/>
    <d v="2015-08-05T08:43:27"/>
    <s v="theater/plays"/>
  </r>
  <r>
    <n v="3967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x v="0"/>
    <x v="0"/>
    <x v="1"/>
    <b v="0"/>
    <x v="3"/>
    <s v="GBP"/>
    <b v="0"/>
    <n v="1459702800"/>
    <n v="1457690386"/>
    <b v="0"/>
    <n v="38"/>
    <b v="1"/>
    <n v="174"/>
    <n v="68.84210526315789"/>
    <x v="6"/>
    <s v="plays"/>
    <x v="3967"/>
    <d v="2016-04-03T17:00:00"/>
    <s v="theater/plays"/>
  </r>
  <r>
    <n v="3968"/>
    <s v="The Tumbleweed Zephyr"/>
    <s v="All aboard for the world premiere of a new steampunk-inspired train adventure play, written by Maggie Lee and directed by Amy Poisson!"/>
    <n v="5000"/>
    <n v="5813"/>
    <x v="3"/>
    <x v="1"/>
    <x v="0"/>
    <x v="0"/>
    <x v="1"/>
    <b v="0"/>
    <x v="1"/>
    <s v="USD"/>
    <b v="1"/>
    <n v="1437202740"/>
    <n v="1434654998"/>
    <b v="0"/>
    <n v="79"/>
    <b v="1"/>
    <n v="116"/>
    <n v="73.582278481012665"/>
    <x v="6"/>
    <s v="plays"/>
    <x v="3968"/>
    <d v="2015-07-18T06:59:00"/>
    <s v="theater/plays"/>
  </r>
  <r>
    <n v="3969"/>
    <s v="AG Theater RÃ¤mibÃ¼hl Projekt 2017"/>
    <s v="Auch dieses Jahr soll wieder unter der Leitung von Christian Seiler &amp; Bruno Catalano ein Projekt der AG Theater stattfinden."/>
    <n v="5000"/>
    <n v="5291"/>
    <x v="3"/>
    <x v="1"/>
    <x v="0"/>
    <x v="0"/>
    <x v="1"/>
    <b v="0"/>
    <x v="13"/>
    <s v="CHF"/>
    <b v="0"/>
    <n v="1485989940"/>
    <n v="1483393836"/>
    <b v="0"/>
    <n v="46"/>
    <b v="1"/>
    <n v="106"/>
    <n v="115.02173913043478"/>
    <x v="6"/>
    <s v="plays"/>
    <x v="3969"/>
    <d v="2017-02-01T22:59:00"/>
    <s v="theater/plays"/>
  </r>
  <r>
    <n v="3970"/>
    <s v="Teaterforestilling: Shakespeare patchwork"/>
    <s v="Vi mindes 400-Ã¥ret for Shakespeares dÃ¸d ved at producere en forestilling, som indeholder alt det, som vi kender Shakespeare for."/>
    <n v="2000"/>
    <n v="2215"/>
    <x v="3"/>
    <x v="1"/>
    <x v="0"/>
    <x v="0"/>
    <x v="1"/>
    <b v="0"/>
    <x v="4"/>
    <s v="DKK"/>
    <b v="1"/>
    <n v="1464817320"/>
    <n v="1462806419"/>
    <b v="0"/>
    <n v="20"/>
    <b v="1"/>
    <n v="111"/>
    <n v="110.75"/>
    <x v="6"/>
    <s v="plays"/>
    <x v="3970"/>
    <d v="2016-06-01T21:42:00"/>
    <s v="theater/plays"/>
  </r>
  <r>
    <n v="3971"/>
    <s v="Mr. Marmalade"/>
    <s v="Life is hard when your own imaginary friend can't make time for you."/>
    <n v="1500"/>
    <n v="1510"/>
    <x v="3"/>
    <x v="1"/>
    <x v="0"/>
    <x v="0"/>
    <x v="1"/>
    <b v="0"/>
    <x v="1"/>
    <s v="USD"/>
    <b v="1"/>
    <n v="1404273540"/>
    <n v="1400272580"/>
    <b v="0"/>
    <n v="20"/>
    <b v="1"/>
    <n v="101"/>
    <n v="75.5"/>
    <x v="6"/>
    <s v="plays"/>
    <x v="3971"/>
    <d v="2014-07-02T03:59:00"/>
    <s v="theater/plays"/>
  </r>
  <r>
    <n v="3972"/>
    <s v="Reality of Love Remix (Love in Disguise)"/>
    <s v="We want you to analyze while we dramatize if people who romanticize can recognize true love in a disguise."/>
    <n v="3000"/>
    <n v="3061"/>
    <x v="3"/>
    <x v="1"/>
    <x v="0"/>
    <x v="0"/>
    <x v="1"/>
    <b v="0"/>
    <x v="1"/>
    <s v="USD"/>
    <b v="1"/>
    <n v="1426775940"/>
    <n v="1424414350"/>
    <b v="0"/>
    <n v="13"/>
    <b v="1"/>
    <n v="102"/>
    <n v="235.46153846153845"/>
    <x v="6"/>
    <s v="plays"/>
    <x v="3972"/>
    <d v="2015-03-19T14:39:00"/>
    <s v="theater/plays"/>
  </r>
  <r>
    <n v="3973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x v="0"/>
    <x v="0"/>
    <x v="1"/>
    <b v="0"/>
    <x v="3"/>
    <s v="GBP"/>
    <b v="0"/>
    <n v="1419368925"/>
    <n v="1417208925"/>
    <b v="0"/>
    <n v="22"/>
    <b v="1"/>
    <n v="100"/>
    <n v="11.363636363636363"/>
    <x v="6"/>
    <s v="plays"/>
    <x v="3973"/>
    <d v="2014-12-23T21:08:45"/>
    <s v="theater/plays"/>
  </r>
  <r>
    <n v="3974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x v="0"/>
    <x v="0"/>
    <x v="1"/>
    <b v="0"/>
    <x v="1"/>
    <s v="USD"/>
    <b v="1"/>
    <n v="1460260800"/>
    <n v="1458336672"/>
    <b v="0"/>
    <n v="36"/>
    <b v="1"/>
    <n v="111"/>
    <n v="92.5"/>
    <x v="6"/>
    <s v="plays"/>
    <x v="3974"/>
    <d v="2016-04-10T04:00:00"/>
    <s v="theater/plays"/>
  </r>
  <r>
    <n v="3975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1"/>
    <x v="0"/>
    <x v="0"/>
    <x v="1"/>
    <b v="0"/>
    <x v="2"/>
    <s v="CAD"/>
    <b v="1"/>
    <n v="1427775414"/>
    <n v="1425187014"/>
    <b v="0"/>
    <n v="40"/>
    <b v="1"/>
    <n v="101"/>
    <n v="202.85"/>
    <x v="6"/>
    <s v="plays"/>
    <x v="3975"/>
    <d v="2015-03-31T04:16:54"/>
    <s v="theater/plays"/>
  </r>
  <r>
    <n v="3976"/>
    <s v="IHDC's 2017 Pantomime - Jack and the Beanstalk"/>
    <s v="Each year our community comes together to put on a fun and funny family show. We need your help to keep our annual event going."/>
    <n v="225"/>
    <n v="234"/>
    <x v="3"/>
    <x v="1"/>
    <x v="0"/>
    <x v="0"/>
    <x v="1"/>
    <b v="0"/>
    <x v="3"/>
    <s v="GBP"/>
    <b v="0"/>
    <n v="1482321030"/>
    <n v="1477133430"/>
    <b v="0"/>
    <n v="9"/>
    <b v="1"/>
    <n v="104"/>
    <n v="26"/>
    <x v="6"/>
    <s v="plays"/>
    <x v="3976"/>
    <d v="2016-12-21T11:50:30"/>
    <s v="theater/plays"/>
  </r>
  <r>
    <n v="3977"/>
    <s v="Cubs: an Original Work"/>
    <s v="An Original Short Play: two young women search for answers about sexuality, the history they are taught, and their animal instincts."/>
    <n v="800"/>
    <n v="875"/>
    <x v="3"/>
    <x v="1"/>
    <x v="0"/>
    <x v="0"/>
    <x v="1"/>
    <b v="0"/>
    <x v="1"/>
    <s v="USD"/>
    <b v="1"/>
    <n v="1466056689"/>
    <n v="1464847089"/>
    <b v="0"/>
    <n v="19"/>
    <b v="1"/>
    <n v="109"/>
    <n v="46.05263157894737"/>
    <x v="6"/>
    <s v="plays"/>
    <x v="3977"/>
    <d v="2016-06-16T05:58:09"/>
    <s v="theater/plays"/>
  </r>
  <r>
    <n v="3978"/>
    <s v="Napoleon in Scotland / NapolÃ©on en Ecosse"/>
    <s v="A Fantastic creation about Napoleon, through his words and letters, sublimated by a musical score of rare beauty. Magnificent poetry!"/>
    <n v="620"/>
    <n v="714"/>
    <x v="3"/>
    <x v="1"/>
    <x v="0"/>
    <x v="0"/>
    <x v="1"/>
    <b v="0"/>
    <x v="7"/>
    <s v="EUR"/>
    <b v="0"/>
    <n v="1446062040"/>
    <n v="1445109822"/>
    <b v="0"/>
    <n v="14"/>
    <b v="1"/>
    <n v="115"/>
    <n v="51"/>
    <x v="6"/>
    <s v="plays"/>
    <x v="3978"/>
    <d v="2015-10-28T19:54:00"/>
    <s v="theater/plays"/>
  </r>
  <r>
    <n v="3979"/>
    <s v="Israel LÃ³pez @ Ojai Playwrights Conference"/>
    <s v="Artistic Internship @ Ojai Playwrights Conference"/>
    <n v="1200"/>
    <n v="1200"/>
    <x v="3"/>
    <x v="1"/>
    <x v="0"/>
    <x v="0"/>
    <x v="1"/>
    <b v="0"/>
    <x v="1"/>
    <s v="USD"/>
    <b v="1"/>
    <n v="1406185200"/>
    <n v="1404337382"/>
    <b v="0"/>
    <n v="38"/>
    <b v="1"/>
    <n v="100"/>
    <n v="31.578947368421051"/>
    <x v="6"/>
    <s v="plays"/>
    <x v="3979"/>
    <d v="2014-07-24T07:00:00"/>
    <s v="theater/plays"/>
  </r>
  <r>
    <n v="3980"/>
    <s v="The Stolen Inches, Edinburgh 2015"/>
    <s v="A short man takes his tall family to court for stealing his height. Help Small Things Theatre take this big story to EdFringe 2015!"/>
    <n v="3000"/>
    <n v="3095.11"/>
    <x v="3"/>
    <x v="1"/>
    <x v="0"/>
    <x v="0"/>
    <x v="1"/>
    <b v="0"/>
    <x v="3"/>
    <s v="GBP"/>
    <b v="0"/>
    <n v="1437261419"/>
    <n v="1434669419"/>
    <b v="0"/>
    <n v="58"/>
    <b v="1"/>
    <n v="103"/>
    <n v="53.363965517241382"/>
    <x v="6"/>
    <s v="plays"/>
    <x v="3980"/>
    <d v="2015-07-18T23:16:59"/>
    <s v="theater/plays"/>
  </r>
  <r>
    <n v="3981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x v="0"/>
    <x v="0"/>
    <x v="1"/>
    <b v="0"/>
    <x v="1"/>
    <s v="USD"/>
    <b v="1"/>
    <n v="1437676380"/>
    <n v="1435670452"/>
    <b v="0"/>
    <n v="28"/>
    <b v="1"/>
    <n v="104"/>
    <n v="36.964285714285715"/>
    <x v="6"/>
    <s v="plays"/>
    <x v="3981"/>
    <d v="2015-07-23T18:33:00"/>
    <s v="theater/plays"/>
  </r>
  <r>
    <n v="3982"/>
    <s v="Prowl Theatre Company"/>
    <s v="Prowl Theatre Company is brand new. We are putting on our first play 'Sexual perversity in Chicago', from the 10th to the 16th August"/>
    <n v="1000"/>
    <n v="1382"/>
    <x v="3"/>
    <x v="1"/>
    <x v="0"/>
    <x v="0"/>
    <x v="1"/>
    <b v="0"/>
    <x v="3"/>
    <s v="GBP"/>
    <b v="0"/>
    <n v="1434039137"/>
    <n v="1431447137"/>
    <b v="0"/>
    <n v="17"/>
    <b v="1"/>
    <n v="138"/>
    <n v="81.294117647058826"/>
    <x v="6"/>
    <s v="plays"/>
    <x v="3982"/>
    <d v="2015-06-11T16:12:17"/>
    <s v="theater/plays"/>
  </r>
  <r>
    <n v="3983"/>
    <s v="Royal Holloway's Drama Society Presents 'Posh'"/>
    <s v="Debauchery, laughter, violence and politics. Why wouldn't you want help Drama Soc's production of 'Posh' be the best it can be?"/>
    <n v="220"/>
    <n v="241"/>
    <x v="3"/>
    <x v="1"/>
    <x v="0"/>
    <x v="0"/>
    <x v="1"/>
    <b v="0"/>
    <x v="3"/>
    <s v="GBP"/>
    <b v="0"/>
    <n v="1433113200"/>
    <n v="1431951611"/>
    <b v="0"/>
    <n v="12"/>
    <b v="1"/>
    <n v="110"/>
    <n v="20.083333333333332"/>
    <x v="6"/>
    <s v="plays"/>
    <x v="3983"/>
    <d v="2015-05-31T23:00:00"/>
    <s v="theater/plays"/>
  </r>
  <r>
    <n v="3984"/>
    <s v="Kylie for President"/>
    <s v="Bring a touring character education play about making wise choices to elementary students in Kentuckiana. Vote Kylie for President!"/>
    <n v="3500"/>
    <n v="3530"/>
    <x v="3"/>
    <x v="1"/>
    <x v="0"/>
    <x v="0"/>
    <x v="1"/>
    <b v="0"/>
    <x v="1"/>
    <s v="USD"/>
    <b v="1"/>
    <n v="1405915140"/>
    <n v="1404140667"/>
    <b v="0"/>
    <n v="40"/>
    <b v="1"/>
    <n v="101"/>
    <n v="88.25"/>
    <x v="6"/>
    <s v="plays"/>
    <x v="3984"/>
    <d v="2014-07-21T03:59:00"/>
    <s v="theater/plays"/>
  </r>
  <r>
    <n v="3985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x v="0"/>
    <x v="0"/>
    <x v="1"/>
    <b v="0"/>
    <x v="3"/>
    <s v="GBP"/>
    <b v="0"/>
    <n v="1411771384"/>
    <n v="1409179384"/>
    <b v="0"/>
    <n v="57"/>
    <b v="1"/>
    <n v="102"/>
    <n v="53.438596491228068"/>
    <x v="6"/>
    <s v="plays"/>
    <x v="3985"/>
    <d v="2014-09-26T22:43:04"/>
    <s v="theater/plays"/>
  </r>
  <r>
    <n v="3986"/>
    <s v="CHILD Z"/>
    <s v="Zoe is a teenage girl growing up in a deeply disturbing society. If those paid to protect her aren't listening, then who is?"/>
    <n v="4000"/>
    <n v="4545"/>
    <x v="3"/>
    <x v="1"/>
    <x v="0"/>
    <x v="0"/>
    <x v="1"/>
    <b v="0"/>
    <x v="3"/>
    <s v="GBP"/>
    <b v="0"/>
    <n v="1415191920"/>
    <n v="1412233497"/>
    <b v="0"/>
    <n v="114"/>
    <b v="1"/>
    <n v="114"/>
    <n v="39.868421052631582"/>
    <x v="6"/>
    <s v="plays"/>
    <x v="3986"/>
    <d v="2014-11-05T12:52:00"/>
    <s v="theater/plays"/>
  </r>
  <r>
    <n v="3987"/>
    <s v="FAUST.hier und jetzt"/>
    <s v="Theaterprojekt 12. Kl. Waldorfschule Essen. 2 junge Regisseure bringen volles Engagement &amp; Zeit ein. FÃ¼r ihre Finanzierung sammeln wir."/>
    <n v="4500"/>
    <n v="4500"/>
    <x v="3"/>
    <x v="1"/>
    <x v="0"/>
    <x v="0"/>
    <x v="1"/>
    <b v="0"/>
    <x v="11"/>
    <s v="EUR"/>
    <b v="0"/>
    <n v="1472936229"/>
    <n v="1467752229"/>
    <b v="0"/>
    <n v="31"/>
    <b v="1"/>
    <n v="100"/>
    <n v="145.16129032258064"/>
    <x v="6"/>
    <s v="plays"/>
    <x v="3987"/>
    <d v="2016-09-03T20:57:09"/>
    <s v="theater/plays"/>
  </r>
  <r>
    <n v="3988"/>
    <s v="Memoir of a Forgotten Past"/>
    <s v="3 decades, 3 generations, 3 friends, one house. Real Eyes Theatre explore how our lives are influenced by the decades we grow up in."/>
    <n v="50"/>
    <n v="70"/>
    <x v="3"/>
    <x v="1"/>
    <x v="0"/>
    <x v="0"/>
    <x v="1"/>
    <b v="0"/>
    <x v="3"/>
    <s v="GBP"/>
    <b v="0"/>
    <n v="1463353200"/>
    <n v="1462285182"/>
    <b v="0"/>
    <n v="3"/>
    <b v="1"/>
    <n v="140"/>
    <n v="23.333333333333332"/>
    <x v="6"/>
    <s v="plays"/>
    <x v="3988"/>
    <d v="2016-05-15T23:00:00"/>
    <s v="theater/plays"/>
  </r>
  <r>
    <n v="3989"/>
    <s v="The Black and White Theatre Company Inc."/>
    <s v="The Black and White Theatre Company Inc. is a small company who loves to perform and entertain, but needs your support to succeed!"/>
    <n v="800"/>
    <n v="1030"/>
    <x v="3"/>
    <x v="1"/>
    <x v="0"/>
    <x v="0"/>
    <x v="1"/>
    <b v="0"/>
    <x v="1"/>
    <s v="USD"/>
    <b v="1"/>
    <n v="1410550484"/>
    <n v="1408995284"/>
    <b v="0"/>
    <n v="16"/>
    <b v="1"/>
    <n v="129"/>
    <n v="64.375"/>
    <x v="6"/>
    <s v="plays"/>
    <x v="3989"/>
    <d v="2014-09-12T19:34:44"/>
    <s v="theater/plays"/>
  </r>
  <r>
    <n v="3990"/>
    <s v="Goldfish Memory Productions"/>
    <s v="Goldfish Memory Productions seeks at least $12,000 to begin their first 3 professional projects."/>
    <n v="12000"/>
    <n v="12348.5"/>
    <x v="3"/>
    <x v="1"/>
    <x v="0"/>
    <x v="0"/>
    <x v="1"/>
    <b v="0"/>
    <x v="1"/>
    <s v="USD"/>
    <b v="1"/>
    <n v="1404359940"/>
    <n v="1402580818"/>
    <b v="0"/>
    <n v="199"/>
    <b v="1"/>
    <n v="103"/>
    <n v="62.052763819095475"/>
    <x v="6"/>
    <s v="plays"/>
    <x v="3990"/>
    <d v="2014-07-03T03:59:00"/>
    <s v="theater/plays"/>
  </r>
  <r>
    <n v="3991"/>
    <s v="Some big Some bang"/>
    <s v="The Ugly Collective takes Some big Some bang to the Underbelly Venues at the Edinburgh Fringe!"/>
    <n v="2000"/>
    <n v="2050"/>
    <x v="3"/>
    <x v="1"/>
    <x v="0"/>
    <x v="0"/>
    <x v="1"/>
    <b v="0"/>
    <x v="3"/>
    <s v="GBP"/>
    <b v="0"/>
    <n v="1433076298"/>
    <n v="1430052298"/>
    <b v="0"/>
    <n v="31"/>
    <b v="1"/>
    <n v="103"/>
    <n v="66.129032258064512"/>
    <x v="6"/>
    <s v="plays"/>
    <x v="3991"/>
    <d v="2015-05-31T12:44:58"/>
    <s v="theater/plays"/>
  </r>
  <r>
    <n v="3992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x v="0"/>
    <x v="0"/>
    <x v="1"/>
    <b v="0"/>
    <x v="1"/>
    <s v="USD"/>
    <b v="1"/>
    <n v="1404190740"/>
    <n v="1401214581"/>
    <b v="0"/>
    <n v="30"/>
    <b v="1"/>
    <n v="110"/>
    <n v="73.400000000000006"/>
    <x v="6"/>
    <s v="plays"/>
    <x v="3992"/>
    <d v="2014-07-01T04:59:00"/>
    <s v="theater/plays"/>
  </r>
  <r>
    <n v="3993"/>
    <s v="Loading Dock Theatre Presents: The Dudleys! A Family Game"/>
    <s v="In The Dudleys! family memories are brought to life as a malfunctioning 8-bit video game. Press Start."/>
    <n v="3000"/>
    <n v="3383"/>
    <x v="3"/>
    <x v="1"/>
    <x v="0"/>
    <x v="0"/>
    <x v="1"/>
    <b v="0"/>
    <x v="1"/>
    <s v="USD"/>
    <b v="1"/>
    <n v="1475664834"/>
    <n v="1473850434"/>
    <b v="0"/>
    <n v="34"/>
    <b v="1"/>
    <n v="113"/>
    <n v="99.5"/>
    <x v="6"/>
    <s v="plays"/>
    <x v="3993"/>
    <d v="2016-10-05T10:53:54"/>
    <s v="theater/plays"/>
  </r>
  <r>
    <n v="3994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x v="0"/>
    <x v="0"/>
    <x v="1"/>
    <b v="0"/>
    <x v="1"/>
    <s v="USD"/>
    <b v="1"/>
    <n v="1452872290"/>
    <n v="1452008290"/>
    <b v="0"/>
    <n v="18"/>
    <b v="1"/>
    <n v="112"/>
    <n v="62.166666666666664"/>
    <x v="6"/>
    <s v="plays"/>
    <x v="3994"/>
    <d v="2016-01-15T15:38:10"/>
    <s v="theater/plays"/>
  </r>
  <r>
    <n v="3995"/>
    <s v="&quot;Unexpectedly Expecting&quot; - A One-Woman Show"/>
    <s v="My one-woman show invites audiences to join me on my path to pregnancy as I share my neuroses, challenges and revelations."/>
    <n v="3000"/>
    <n v="4176"/>
    <x v="3"/>
    <x v="1"/>
    <x v="0"/>
    <x v="0"/>
    <x v="1"/>
    <b v="0"/>
    <x v="1"/>
    <s v="USD"/>
    <b v="1"/>
    <n v="1402901940"/>
    <n v="1399998418"/>
    <b v="0"/>
    <n v="67"/>
    <b v="1"/>
    <n v="139"/>
    <n v="62.328358208955223"/>
    <x v="6"/>
    <s v="plays"/>
    <x v="3995"/>
    <d v="2014-06-16T06:59:00"/>
    <s v="theater/plays"/>
  </r>
  <r>
    <n v="3996"/>
    <s v="A Krumpus Story - World Premiere"/>
    <s v="A Krumpus Story is a dark holiday comedy for anyone who wants a little more spice in their holiday fare."/>
    <n v="3500"/>
    <n v="3880"/>
    <x v="3"/>
    <x v="1"/>
    <x v="0"/>
    <x v="0"/>
    <x v="1"/>
    <b v="0"/>
    <x v="1"/>
    <s v="USD"/>
    <b v="1"/>
    <n v="1476931696"/>
    <n v="1474339696"/>
    <b v="0"/>
    <n v="66"/>
    <b v="1"/>
    <n v="111"/>
    <n v="58.787878787878789"/>
    <x v="6"/>
    <s v="plays"/>
    <x v="3996"/>
    <d v="2016-10-20T02:48:16"/>
    <s v="theater/plays"/>
  </r>
  <r>
    <n v="3997"/>
    <s v="Cassiopeia"/>
    <s v="Thespis Theater Festival presents Cassiopeia: A romantic tale of a bride finding her way to her unknown groom before it is too late."/>
    <n v="750"/>
    <n v="1043"/>
    <x v="3"/>
    <x v="1"/>
    <x v="0"/>
    <x v="0"/>
    <x v="1"/>
    <b v="0"/>
    <x v="1"/>
    <s v="USD"/>
    <b v="1"/>
    <n v="1441167586"/>
    <n v="1438575586"/>
    <b v="0"/>
    <n v="23"/>
    <b v="1"/>
    <n v="139"/>
    <n v="45.347826086956523"/>
    <x v="6"/>
    <s v="plays"/>
    <x v="3997"/>
    <d v="2015-09-02T04:19:46"/>
    <s v="theater/plays"/>
  </r>
  <r>
    <n v="3998"/>
    <s v="Two Noble Kinsmen: Fire &amp; Shadows"/>
    <s v="Bare Theatre &amp; Cirque de Vol Studios are back for another outdoor adventure in the amphitheatre at Raleigh Little Theatre!"/>
    <n v="5000"/>
    <n v="5285"/>
    <x v="3"/>
    <x v="1"/>
    <x v="0"/>
    <x v="0"/>
    <x v="1"/>
    <b v="0"/>
    <x v="1"/>
    <s v="USD"/>
    <b v="1"/>
    <n v="1400533200"/>
    <n v="1398348859"/>
    <b v="0"/>
    <n v="126"/>
    <b v="1"/>
    <n v="106"/>
    <n v="41.944444444444443"/>
    <x v="6"/>
    <s v="plays"/>
    <x v="3998"/>
    <d v="2014-05-19T21:00:00"/>
    <s v="theater/plays"/>
  </r>
  <r>
    <n v="3999"/>
    <s v="Dog sees God by Bert V. Royal @ FSU"/>
    <s v="This October, in association with Rogue Productions at FSU, I will be directing a production of Dog sees God."/>
    <n v="350"/>
    <n v="355"/>
    <x v="3"/>
    <x v="1"/>
    <x v="0"/>
    <x v="0"/>
    <x v="1"/>
    <b v="0"/>
    <x v="1"/>
    <s v="USD"/>
    <b v="1"/>
    <n v="1440820740"/>
    <n v="1439567660"/>
    <b v="0"/>
    <n v="6"/>
    <b v="1"/>
    <n v="101"/>
    <n v="59.166666666666664"/>
    <x v="6"/>
    <s v="plays"/>
    <x v="3999"/>
    <d v="2015-08-29T03:59:00"/>
    <s v="theater/plays"/>
  </r>
  <r>
    <n v="4000"/>
    <s v="death (and straight boys)"/>
    <s v="&quot;death (and straight boys)&quot; is a 5 play cycle, loosely founded on the KÃ¼bler-Ross model, more commonly known as the 5 stages of grief."/>
    <n v="5000"/>
    <n v="5012.25"/>
    <x v="3"/>
    <x v="1"/>
    <x v="0"/>
    <x v="0"/>
    <x v="1"/>
    <b v="0"/>
    <x v="1"/>
    <s v="USD"/>
    <b v="1"/>
    <n v="1403846055"/>
    <n v="1401254055"/>
    <b v="0"/>
    <n v="25"/>
    <b v="1"/>
    <n v="100"/>
    <n v="200.49"/>
    <x v="6"/>
    <s v="plays"/>
    <x v="4000"/>
    <d v="2014-06-27T05:14:15"/>
    <s v="theater/plays"/>
  </r>
  <r>
    <n v="4001"/>
    <s v="The Tulip Tree 2014"/>
    <s v="The Tulip Tree is a project I have been passionate about for 5 years. It is an unforgettable story that has never been told."/>
    <n v="3000"/>
    <n v="3275"/>
    <x v="3"/>
    <x v="1"/>
    <x v="0"/>
    <x v="0"/>
    <x v="1"/>
    <b v="0"/>
    <x v="3"/>
    <s v="GBP"/>
    <b v="0"/>
    <n v="1407524004"/>
    <n v="1404932004"/>
    <b v="0"/>
    <n v="39"/>
    <b v="1"/>
    <n v="109"/>
    <n v="83.974358974358978"/>
    <x v="6"/>
    <s v="plays"/>
    <x v="4001"/>
    <d v="2014-08-08T18:53:24"/>
    <s v="theater/plays"/>
  </r>
  <r>
    <n v="4002"/>
    <s v="Random Us"/>
    <s v="A humorous, touching play about the joys and challenges of a married couple's tender, yet intense relationship &quot;Love is never random&quot;"/>
    <n v="3000"/>
    <n v="3550"/>
    <x v="3"/>
    <x v="1"/>
    <x v="0"/>
    <x v="0"/>
    <x v="1"/>
    <b v="0"/>
    <x v="1"/>
    <s v="USD"/>
    <b v="1"/>
    <n v="1434925500"/>
    <n v="1432410639"/>
    <b v="0"/>
    <n v="62"/>
    <b v="1"/>
    <n v="118"/>
    <n v="57.258064516129032"/>
    <x v="6"/>
    <s v="plays"/>
    <x v="4002"/>
    <d v="2015-06-21T22:25:00"/>
    <s v="theater/plays"/>
  </r>
  <r>
    <n v="4003"/>
    <s v="We Rise"/>
    <s v="A play honoring the lives and legacies of the activists and those remembered at the 1992 ACT UP Ashes Action at The White House"/>
    <n v="1500"/>
    <n v="1800"/>
    <x v="3"/>
    <x v="1"/>
    <x v="0"/>
    <x v="0"/>
    <x v="1"/>
    <b v="0"/>
    <x v="1"/>
    <s v="USD"/>
    <b v="1"/>
    <n v="1417101683"/>
    <n v="1414506083"/>
    <b v="0"/>
    <n v="31"/>
    <b v="1"/>
    <n v="120"/>
    <n v="58.064516129032256"/>
    <x v="6"/>
    <s v="plays"/>
    <x v="4003"/>
    <d v="2014-11-27T15:21:23"/>
    <s v="theater/plays"/>
  </r>
  <r>
    <n v="4004"/>
    <s v="Most Dangerous Man in America (WEB DuBois) by Amiri  Baraka"/>
    <s v="World Premiere of last play written by Amiri Baraka"/>
    <n v="40000"/>
    <n v="51184"/>
    <x v="3"/>
    <x v="1"/>
    <x v="0"/>
    <x v="0"/>
    <x v="1"/>
    <b v="0"/>
    <x v="1"/>
    <s v="USD"/>
    <b v="1"/>
    <n v="1425272340"/>
    <n v="1421426929"/>
    <b v="0"/>
    <n v="274"/>
    <b v="1"/>
    <n v="128"/>
    <n v="186.80291970802921"/>
    <x v="6"/>
    <s v="plays"/>
    <x v="4004"/>
    <d v="2015-03-02T04:59:00"/>
    <s v="theater/plays"/>
  </r>
  <r>
    <n v="4005"/>
    <s v="An Evening With Durang"/>
    <s v="Help us independently produce two great comedies by Christopher Durang."/>
    <n v="1000"/>
    <n v="1260"/>
    <x v="3"/>
    <x v="1"/>
    <x v="0"/>
    <x v="0"/>
    <x v="1"/>
    <b v="0"/>
    <x v="1"/>
    <s v="USD"/>
    <b v="1"/>
    <n v="1411084800"/>
    <n v="1410304179"/>
    <b v="0"/>
    <n v="17"/>
    <b v="1"/>
    <n v="126"/>
    <n v="74.117647058823536"/>
    <x v="6"/>
    <s v="plays"/>
    <x v="4005"/>
    <d v="2014-09-19T00:00:00"/>
    <s v="theater/plays"/>
  </r>
  <r>
    <n v="4006"/>
    <s v="Jason (Georgia on My Mind)"/>
    <s v="Jason (Georgia on My Mind), a solo play about a modern quest to the Republic of Georgia in the ancient steps of Jason &amp; the Argonauts"/>
    <n v="333"/>
    <n v="430"/>
    <x v="3"/>
    <x v="1"/>
    <x v="0"/>
    <x v="0"/>
    <x v="1"/>
    <b v="0"/>
    <x v="3"/>
    <s v="GBP"/>
    <b v="0"/>
    <n v="1448922600"/>
    <n v="1446352529"/>
    <b v="0"/>
    <n v="14"/>
    <b v="1"/>
    <n v="129"/>
    <n v="30.714285714285715"/>
    <x v="6"/>
    <s v="plays"/>
    <x v="4006"/>
    <d v="2015-11-30T22:30:00"/>
    <s v="theater/plays"/>
  </r>
  <r>
    <n v="4007"/>
    <s v="Three Christs - Presented at Dixon Place"/>
    <s v="A new play exploring themes of reverence, belief, and certainty. _x000a_&quot;Because what is is, and what is cannot not be...&quot;"/>
    <n v="3500"/>
    <n v="3760"/>
    <x v="3"/>
    <x v="1"/>
    <x v="0"/>
    <x v="0"/>
    <x v="1"/>
    <b v="0"/>
    <x v="1"/>
    <s v="USD"/>
    <b v="1"/>
    <n v="1465178400"/>
    <n v="1461985967"/>
    <b v="0"/>
    <n v="60"/>
    <b v="1"/>
    <n v="107"/>
    <n v="62.666666666666664"/>
    <x v="6"/>
    <s v="plays"/>
    <x v="4007"/>
    <d v="2016-06-06T02:00:00"/>
    <s v="theater/plays"/>
  </r>
  <r>
    <n v="4008"/>
    <s v="The History Boys at USC"/>
    <s v="Tony-Award Winning Play, The History Boys brought to you by the Independent Student Production Company Narrative Series: Page to Stage!"/>
    <n v="4000"/>
    <n v="4005"/>
    <x v="3"/>
    <x v="1"/>
    <x v="0"/>
    <x v="0"/>
    <x v="1"/>
    <b v="0"/>
    <x v="1"/>
    <s v="USD"/>
    <b v="1"/>
    <n v="1421009610"/>
    <n v="1419281610"/>
    <b v="0"/>
    <n v="33"/>
    <b v="1"/>
    <n v="100"/>
    <n v="121.36363636363636"/>
    <x v="6"/>
    <s v="plays"/>
    <x v="4008"/>
    <d v="2015-01-11T20:53:30"/>
    <s v="theater/plays"/>
  </r>
  <r>
    <n v="4009"/>
    <s v="&quot;Lifted&quot; - The Theatre Shed's 10 Year Anniversary Show"/>
    <s v="We are 10 years old - please help us celebrate the last 10 years and secure our future for the next 10 years."/>
    <n v="2000"/>
    <n v="3100"/>
    <x v="3"/>
    <x v="1"/>
    <x v="0"/>
    <x v="0"/>
    <x v="1"/>
    <b v="0"/>
    <x v="3"/>
    <s v="GBP"/>
    <b v="0"/>
    <n v="1423838916"/>
    <n v="1418654916"/>
    <b v="0"/>
    <n v="78"/>
    <b v="1"/>
    <n v="155"/>
    <n v="39.743589743589745"/>
    <x v="6"/>
    <s v="plays"/>
    <x v="4009"/>
    <d v="2015-02-13T14:48:36"/>
    <s v="theater/plays"/>
  </r>
  <r>
    <n v="4010"/>
    <s v="Sid the tour 2016"/>
    <s v="With your support this one-man show will tour various theatres in the UK - it's a story of hero worship and love beyond the grave."/>
    <n v="2000"/>
    <n v="2160"/>
    <x v="3"/>
    <x v="1"/>
    <x v="0"/>
    <x v="0"/>
    <x v="1"/>
    <b v="0"/>
    <x v="3"/>
    <s v="GBP"/>
    <b v="0"/>
    <n v="1462878648"/>
    <n v="1461064248"/>
    <b v="0"/>
    <n v="30"/>
    <b v="1"/>
    <n v="108"/>
    <n v="72"/>
    <x v="6"/>
    <s v="plays"/>
    <x v="4010"/>
    <d v="2016-05-10T11:10:48"/>
    <s v="theater/plays"/>
  </r>
  <r>
    <n v="4011"/>
    <s v="CORIOLANUS | THE NORMAL HEART @ The Lab Theater"/>
    <s v="Two great political plays, separated in authorship by four hundred years but united in their urgency."/>
    <n v="5000"/>
    <n v="5526"/>
    <x v="3"/>
    <x v="1"/>
    <x v="0"/>
    <x v="0"/>
    <x v="1"/>
    <b v="0"/>
    <x v="1"/>
    <s v="USD"/>
    <b v="1"/>
    <n v="1456946487"/>
    <n v="1454354487"/>
    <b v="0"/>
    <n v="136"/>
    <b v="1"/>
    <n v="111"/>
    <n v="40.632352941176471"/>
    <x v="6"/>
    <s v="plays"/>
    <x v="4011"/>
    <d v="2016-03-02T19:21:27"/>
    <s v="theater/plays"/>
  </r>
  <r>
    <n v="4012"/>
    <s v="Tell Me That You Love Me"/>
    <s v="Tell Me That You Love Me, a new play about the love affair between Actress and Writer, with the novel Arch of Triumph as the backdrop"/>
    <n v="2500"/>
    <n v="2520"/>
    <x v="3"/>
    <x v="1"/>
    <x v="0"/>
    <x v="0"/>
    <x v="1"/>
    <b v="0"/>
    <x v="1"/>
    <s v="USD"/>
    <b v="1"/>
    <n v="1413383216"/>
    <n v="1410791216"/>
    <b v="0"/>
    <n v="40"/>
    <b v="1"/>
    <n v="101"/>
    <n v="63"/>
    <x v="6"/>
    <s v="plays"/>
    <x v="4012"/>
    <d v="2014-10-15T14:26:56"/>
    <s v="theater/plays"/>
  </r>
  <r>
    <n v="4013"/>
    <s v="Generations (Senior Project)"/>
    <s v="Help me produce the play I have written for my senior project!"/>
    <n v="500"/>
    <n v="606"/>
    <x v="3"/>
    <x v="1"/>
    <x v="0"/>
    <x v="0"/>
    <x v="1"/>
    <b v="0"/>
    <x v="1"/>
    <s v="USD"/>
    <b v="1"/>
    <n v="1412092800"/>
    <n v="1409493800"/>
    <b v="0"/>
    <n v="18"/>
    <b v="1"/>
    <n v="121"/>
    <n v="33.666666666666664"/>
    <x v="6"/>
    <s v="plays"/>
    <x v="4013"/>
    <d v="2014-09-30T16:00:00"/>
    <s v="theater/plays"/>
  </r>
  <r>
    <n v="4014"/>
    <s v="Dog Show"/>
    <s v="Part-silent film, part-thriller, Dog Show sees four actors play a community of dogs and their owners. One autumn, a killer strikes."/>
    <n v="1500"/>
    <n v="1505"/>
    <x v="3"/>
    <x v="1"/>
    <x v="0"/>
    <x v="0"/>
    <x v="1"/>
    <b v="0"/>
    <x v="3"/>
    <s v="GBP"/>
    <b v="0"/>
    <n v="1433422793"/>
    <n v="1430830793"/>
    <b v="0"/>
    <n v="39"/>
    <b v="1"/>
    <n v="100"/>
    <n v="38.589743589743591"/>
    <x v="6"/>
    <s v="plays"/>
    <x v="4014"/>
    <d v="2015-06-04T12:59:53"/>
    <s v="theater/plays"/>
  </r>
  <r>
    <n v="4015"/>
    <s v="SANKARA"/>
    <s v="Shakespeare's &quot;Julius Caesar&quot; inspires the unforgettable story of the &quot;African Che Guevara&quot; Thomas Sankara, President of Burkina Faso."/>
    <n v="3000"/>
    <n v="3275"/>
    <x v="3"/>
    <x v="1"/>
    <x v="0"/>
    <x v="0"/>
    <x v="1"/>
    <b v="0"/>
    <x v="3"/>
    <s v="GBP"/>
    <b v="0"/>
    <n v="1468191540"/>
    <n v="1464958484"/>
    <b v="0"/>
    <n v="21"/>
    <b v="1"/>
    <n v="109"/>
    <n v="155.95238095238096"/>
    <x v="6"/>
    <s v="plays"/>
    <x v="4015"/>
    <d v="2016-07-10T22:59:00"/>
    <s v="theater/plays"/>
  </r>
  <r>
    <n v="4016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x v="0"/>
    <x v="0"/>
    <x v="1"/>
    <b v="0"/>
    <x v="1"/>
    <s v="USD"/>
    <b v="1"/>
    <n v="1471071540"/>
    <n v="1467720388"/>
    <b v="0"/>
    <n v="30"/>
    <b v="1"/>
    <n v="123"/>
    <n v="43.2"/>
    <x v="6"/>
    <s v="plays"/>
    <x v="4016"/>
    <d v="2016-08-13T06:59:00"/>
    <s v="theater/plays"/>
  </r>
  <r>
    <n v="4017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x v="0"/>
    <x v="0"/>
    <x v="1"/>
    <b v="0"/>
    <x v="3"/>
    <s v="GBP"/>
    <b v="0"/>
    <n v="1464712394"/>
    <n v="1459528394"/>
    <b v="0"/>
    <n v="27"/>
    <b v="1"/>
    <n v="136"/>
    <n v="15.148518518518518"/>
    <x v="6"/>
    <s v="plays"/>
    <x v="4017"/>
    <d v="2016-05-31T16:33:14"/>
    <s v="theater/plays"/>
  </r>
  <r>
    <n v="4018"/>
    <s v="Pennywinkle: A New Chicago Comedy"/>
    <s v="The play satirizes the Chicago improvisation scene exposing the rules of the craft and the eccentricities of its participants"/>
    <n v="2827"/>
    <n v="2925"/>
    <x v="3"/>
    <x v="1"/>
    <x v="0"/>
    <x v="0"/>
    <x v="1"/>
    <b v="0"/>
    <x v="1"/>
    <s v="USD"/>
    <b v="1"/>
    <n v="1403546400"/>
    <n v="1401714114"/>
    <b v="0"/>
    <n v="35"/>
    <b v="1"/>
    <n v="103"/>
    <n v="83.571428571428569"/>
    <x v="6"/>
    <s v="plays"/>
    <x v="4018"/>
    <d v="2014-06-23T18:00:00"/>
    <s v="theater/plays"/>
  </r>
  <r>
    <n v="4019"/>
    <s v="The Drama Factory presents : The Magic Flute"/>
    <s v="Our original dramatic adaption of this Mozart opera is staged to create visually stunning fun with live music."/>
    <n v="1500"/>
    <n v="1820"/>
    <x v="3"/>
    <x v="1"/>
    <x v="0"/>
    <x v="0"/>
    <x v="1"/>
    <b v="0"/>
    <x v="1"/>
    <s v="USD"/>
    <b v="1"/>
    <n v="1410558949"/>
    <n v="1409262949"/>
    <b v="0"/>
    <n v="13"/>
    <b v="1"/>
    <n v="121"/>
    <n v="140"/>
    <x v="6"/>
    <s v="plays"/>
    <x v="4019"/>
    <d v="2014-09-12T21:55:49"/>
    <s v="theater/plays"/>
  </r>
  <r>
    <n v="4020"/>
    <s v="A KC Fringe World Premiere: DESPERATE ACTS"/>
    <s v="Support this collection of new plays by Kansas City writers and the artists who are bringing it to life!"/>
    <n v="1000"/>
    <n v="1860"/>
    <x v="3"/>
    <x v="1"/>
    <x v="0"/>
    <x v="0"/>
    <x v="1"/>
    <b v="0"/>
    <x v="1"/>
    <s v="USD"/>
    <b v="1"/>
    <n v="1469165160"/>
    <n v="1467335378"/>
    <b v="0"/>
    <n v="23"/>
    <b v="1"/>
    <n v="186"/>
    <n v="80.869565217391298"/>
    <x v="6"/>
    <s v="plays"/>
    <x v="4020"/>
    <d v="2016-07-22T05:26:00"/>
    <s v="theater/plays"/>
  </r>
  <r>
    <n v="4021"/>
    <s v="Much Ado About Nothing"/>
    <s v="Dear Stone Theater Company brings its inaugural production of Much Ado About Nothing to Logan Square, Chicago. Thanks for watching!"/>
    <n v="700"/>
    <n v="2100"/>
    <x v="3"/>
    <x v="1"/>
    <x v="0"/>
    <x v="0"/>
    <x v="1"/>
    <b v="0"/>
    <x v="1"/>
    <s v="USD"/>
    <b v="1"/>
    <n v="1404444286"/>
    <n v="1403234686"/>
    <b v="0"/>
    <n v="39"/>
    <b v="1"/>
    <n v="300"/>
    <n v="53.846153846153847"/>
    <x v="6"/>
    <s v="plays"/>
    <x v="4021"/>
    <d v="2014-07-04T03:24:46"/>
    <s v="theater/plays"/>
  </r>
  <r>
    <n v="4022"/>
    <s v="The Ruby Darlings Show"/>
    <s v="The filthily talented Ruby and Darling, take you on a raunch-tastic musical discovery of life with a vagina. #sayno"/>
    <n v="1000"/>
    <n v="1082.5"/>
    <x v="3"/>
    <x v="1"/>
    <x v="0"/>
    <x v="0"/>
    <x v="1"/>
    <b v="0"/>
    <x v="3"/>
    <s v="GBP"/>
    <b v="0"/>
    <n v="1403715546"/>
    <n v="1401123546"/>
    <b v="0"/>
    <n v="35"/>
    <b v="1"/>
    <n v="108"/>
    <n v="30.928571428571427"/>
    <x v="6"/>
    <s v="plays"/>
    <x v="4022"/>
    <d v="2014-06-25T16:59:06"/>
    <s v="theater/plays"/>
  </r>
  <r>
    <n v="4023"/>
    <s v="&quot;Loving Alanis&quot; Rocky Mountain Regional Premier"/>
    <s v="A comedy about, life, death, men, women, and the power of a good Kegel."/>
    <n v="1300"/>
    <n v="1835"/>
    <x v="3"/>
    <x v="1"/>
    <x v="0"/>
    <x v="0"/>
    <x v="1"/>
    <b v="0"/>
    <x v="1"/>
    <s v="USD"/>
    <b v="1"/>
    <n v="1428068988"/>
    <n v="1425908988"/>
    <b v="0"/>
    <n v="27"/>
    <b v="1"/>
    <n v="141"/>
    <n v="67.962962962962962"/>
    <x v="6"/>
    <s v="plays"/>
    <x v="4023"/>
    <d v="2015-04-03T13:49:48"/>
    <s v="theater/plays"/>
  </r>
  <r>
    <n v="4024"/>
    <s v="The Youth Shakespeare Project 2014"/>
    <s v="Two teachers and twenty kids bring one of Shakespeare's plays to life!"/>
    <n v="500"/>
    <n v="570"/>
    <x v="3"/>
    <x v="1"/>
    <x v="0"/>
    <x v="0"/>
    <x v="1"/>
    <b v="0"/>
    <x v="1"/>
    <s v="USD"/>
    <b v="1"/>
    <n v="1402848000"/>
    <n v="1400606573"/>
    <b v="0"/>
    <n v="21"/>
    <b v="1"/>
    <n v="114"/>
    <n v="27.142857142857142"/>
    <x v="6"/>
    <s v="plays"/>
    <x v="4024"/>
    <d v="2014-06-15T16:00:00"/>
    <s v="theater/plays"/>
  </r>
  <r>
    <n v="4025"/>
    <s v="IT'S JUST MY LIFE"/>
    <s v="Married, Single, Divorced, Straight, Gay, Transgendered, Birth Mother, Adoptive Mother.... Everyone has a story.  These are ours."/>
    <n v="7500"/>
    <n v="11530"/>
    <x v="3"/>
    <x v="1"/>
    <x v="0"/>
    <x v="0"/>
    <x v="1"/>
    <b v="0"/>
    <x v="1"/>
    <s v="USD"/>
    <b v="1"/>
    <n v="1433055540"/>
    <n v="1431230867"/>
    <b v="0"/>
    <n v="104"/>
    <b v="1"/>
    <n v="154"/>
    <n v="110.86538461538461"/>
    <x v="6"/>
    <s v="plays"/>
    <x v="4025"/>
    <d v="2015-05-31T06:59:00"/>
    <s v="theater/plays"/>
  </r>
  <r>
    <n v="4026"/>
    <s v="Bring Matt Fotis's Nights on the Couch to NYC!"/>
    <s v="Matt Fotis's play, Nights on the Couch, was accepted to the 28th Annual Strawberry One Act Festival! Show your support!"/>
    <n v="2000"/>
    <n v="2030"/>
    <x v="3"/>
    <x v="1"/>
    <x v="0"/>
    <x v="0"/>
    <x v="1"/>
    <b v="0"/>
    <x v="1"/>
    <s v="USD"/>
    <b v="1"/>
    <n v="1465062166"/>
    <n v="1463334166"/>
    <b v="0"/>
    <n v="19"/>
    <b v="1"/>
    <n v="102"/>
    <n v="106.84210526315789"/>
    <x v="6"/>
    <s v="plays"/>
    <x v="4026"/>
    <d v="2016-06-04T17:42:46"/>
    <s v="theater/plays"/>
  </r>
  <r>
    <n v="4027"/>
    <s v="Expedition (to NYC)"/>
    <s v="This summer, help some of the top high school theater students from across the country come to NYC to create a world premiere play."/>
    <n v="10000"/>
    <n v="10235"/>
    <x v="3"/>
    <x v="1"/>
    <x v="0"/>
    <x v="0"/>
    <x v="1"/>
    <b v="0"/>
    <x v="1"/>
    <s v="USD"/>
    <b v="1"/>
    <n v="1432612740"/>
    <n v="1429881667"/>
    <b v="0"/>
    <n v="97"/>
    <b v="1"/>
    <n v="102"/>
    <n v="105.51546391752578"/>
    <x v="6"/>
    <s v="plays"/>
    <x v="4027"/>
    <d v="2015-05-26T03:59:00"/>
    <s v="theater/plays"/>
  </r>
  <r>
    <n v="4028"/>
    <s v="The Inspectors Call"/>
    <s v="Vibrant contemporary political theatre, exploring the professional and human impact of the growing corporate culture in education."/>
    <n v="3500"/>
    <n v="3590"/>
    <x v="3"/>
    <x v="1"/>
    <x v="0"/>
    <x v="0"/>
    <x v="1"/>
    <b v="0"/>
    <x v="3"/>
    <s v="GBP"/>
    <b v="0"/>
    <n v="1427806320"/>
    <n v="1422834819"/>
    <b v="0"/>
    <n v="27"/>
    <b v="1"/>
    <n v="103"/>
    <n v="132.96296296296296"/>
    <x v="6"/>
    <s v="plays"/>
    <x v="4028"/>
    <d v="2015-03-31T12:52:00"/>
    <s v="theater/plays"/>
  </r>
  <r>
    <n v="4029"/>
    <s v="Sylvia (a benefit show)"/>
    <s v="I am raising money to pay for the rights to produce Sylvia by A.R. Gurney. The show will be a fundraiser for Wayside Waifs."/>
    <n v="800"/>
    <n v="1246"/>
    <x v="3"/>
    <x v="1"/>
    <x v="0"/>
    <x v="0"/>
    <x v="1"/>
    <b v="0"/>
    <x v="1"/>
    <s v="USD"/>
    <b v="1"/>
    <n v="1453411109"/>
    <n v="1450819109"/>
    <b v="0"/>
    <n v="24"/>
    <b v="1"/>
    <n v="156"/>
    <n v="51.916666666666664"/>
    <x v="6"/>
    <s v="plays"/>
    <x v="4029"/>
    <d v="2016-01-21T21:18:29"/>
    <s v="theater/plays"/>
  </r>
  <r>
    <n v="4030"/>
    <s v="Told Look Younger at Jermyn Street Theatre"/>
    <s v="A heart-warming comedy by award-winning writer about Love, Sex, Friendship of three old gay men in their 60s'!"/>
    <n v="4000"/>
    <n v="4030"/>
    <x v="3"/>
    <x v="1"/>
    <x v="0"/>
    <x v="0"/>
    <x v="1"/>
    <b v="0"/>
    <x v="3"/>
    <s v="GBP"/>
    <b v="0"/>
    <n v="1431204449"/>
    <n v="1428526049"/>
    <b v="0"/>
    <n v="13"/>
    <b v="1"/>
    <n v="101"/>
    <n v="310"/>
    <x v="6"/>
    <s v="plays"/>
    <x v="4030"/>
    <d v="2015-05-09T20:47:29"/>
    <s v="theater/plays"/>
  </r>
  <r>
    <n v="4031"/>
    <s v="PUNK ROCK"/>
    <s v="William Carlisle has the world at his feet but its weight on his shoulders. He is intelligent, articulate and fucked."/>
    <n v="500"/>
    <n v="1197"/>
    <x v="3"/>
    <x v="1"/>
    <x v="0"/>
    <x v="0"/>
    <x v="1"/>
    <b v="0"/>
    <x v="3"/>
    <s v="GBP"/>
    <b v="0"/>
    <n v="1425057075"/>
    <n v="1422465075"/>
    <b v="0"/>
    <n v="46"/>
    <b v="1"/>
    <n v="239"/>
    <n v="26.021739130434781"/>
    <x v="6"/>
    <s v="plays"/>
    <x v="4031"/>
    <d v="2015-02-27T17:11:15"/>
    <s v="theater/plays"/>
  </r>
  <r>
    <n v="4032"/>
    <s v="Corium"/>
    <s v="A new piece of physical theatre about love, regret and longing."/>
    <n v="200"/>
    <n v="420"/>
    <x v="3"/>
    <x v="1"/>
    <x v="0"/>
    <x v="0"/>
    <x v="1"/>
    <b v="0"/>
    <x v="3"/>
    <s v="GBP"/>
    <b v="0"/>
    <n v="1434994266"/>
    <n v="1432402266"/>
    <b v="0"/>
    <n v="4"/>
    <b v="1"/>
    <n v="210"/>
    <n v="105"/>
    <x v="6"/>
    <s v="plays"/>
    <x v="4032"/>
    <d v="2015-06-22T17:31:06"/>
    <s v="theater/plays"/>
  </r>
  <r>
    <n v="4033"/>
    <s v="Lakotas and the American Theatre"/>
    <s v="Breaking the American Indian stereotype in the American Theatre."/>
    <n v="3300"/>
    <n v="3449"/>
    <x v="3"/>
    <x v="1"/>
    <x v="0"/>
    <x v="0"/>
    <x v="1"/>
    <b v="0"/>
    <x v="1"/>
    <s v="USD"/>
    <b v="1"/>
    <n v="1435881006"/>
    <n v="1433980206"/>
    <b v="0"/>
    <n v="40"/>
    <b v="1"/>
    <n v="105"/>
    <n v="86.224999999999994"/>
    <x v="6"/>
    <s v="plays"/>
    <x v="4033"/>
    <d v="2015-07-02T23:50:06"/>
    <s v="theater/plays"/>
  </r>
  <r>
    <n v="4034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x v="0"/>
    <x v="0"/>
    <x v="1"/>
    <b v="0"/>
    <x v="1"/>
    <s v="USD"/>
    <b v="1"/>
    <n v="1415230084"/>
    <n v="1413412084"/>
    <b v="0"/>
    <n v="44"/>
    <b v="1"/>
    <n v="101"/>
    <n v="114.54545454545455"/>
    <x v="6"/>
    <s v="plays"/>
    <x v="4034"/>
    <d v="2014-11-05T23:28:04"/>
    <s v="theater/plays"/>
  </r>
  <r>
    <n v="4035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1"/>
    <x v="0"/>
    <x v="0"/>
    <x v="1"/>
    <b v="0"/>
    <x v="2"/>
    <s v="CAD"/>
    <b v="1"/>
    <n v="1455231540"/>
    <n v="1452614847"/>
    <b v="0"/>
    <n v="35"/>
    <b v="1"/>
    <n v="111"/>
    <n v="47.657142857142858"/>
    <x v="6"/>
    <s v="plays"/>
    <x v="4035"/>
    <d v="2016-02-11T22:59:00"/>
    <s v="theater/plays"/>
  </r>
  <r>
    <n v="4036"/>
    <s v="Beauty and the Beast"/>
    <s v="Saltmine Theatre Company present Beauty and the Beast:"/>
    <n v="4500"/>
    <n v="4592"/>
    <x v="3"/>
    <x v="1"/>
    <x v="0"/>
    <x v="0"/>
    <x v="1"/>
    <b v="0"/>
    <x v="3"/>
    <s v="GBP"/>
    <b v="0"/>
    <n v="1417374262"/>
    <n v="1414778662"/>
    <b v="0"/>
    <n v="63"/>
    <b v="1"/>
    <n v="102"/>
    <n v="72.888888888888886"/>
    <x v="6"/>
    <s v="plays"/>
    <x v="4036"/>
    <d v="2014-11-30T19:04:22"/>
    <s v="theater/plays"/>
  </r>
  <r>
    <n v="4037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x v="0"/>
    <x v="0"/>
    <x v="1"/>
    <b v="0"/>
    <x v="3"/>
    <s v="GBP"/>
    <b v="0"/>
    <n v="1462402800"/>
    <n v="1459856860"/>
    <b v="0"/>
    <n v="89"/>
    <b v="1"/>
    <n v="103"/>
    <n v="49.545505617977533"/>
    <x v="6"/>
    <s v="plays"/>
    <x v="4037"/>
    <d v="2016-05-04T23:00:00"/>
    <s v="theater/plays"/>
  </r>
  <r>
    <n v="4038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x v="0"/>
    <x v="0"/>
    <x v="1"/>
    <b v="0"/>
    <x v="3"/>
    <s v="GBP"/>
    <b v="0"/>
    <n v="1455831000"/>
    <n v="1454366467"/>
    <b v="0"/>
    <n v="15"/>
    <b v="1"/>
    <n v="127"/>
    <n v="25.4"/>
    <x v="6"/>
    <s v="plays"/>
    <x v="4038"/>
    <d v="2016-02-18T21:30:00"/>
    <s v="theater/plays"/>
  </r>
  <r>
    <n v="4039"/>
    <s v="Howard's End 3.0"/>
    <s v="A week of rehearsal culminating in a staged reading of our three-actor adaptation of &quot;Howards End,&quot; for potential producers."/>
    <n v="850"/>
    <n v="2879"/>
    <x v="3"/>
    <x v="1"/>
    <x v="0"/>
    <x v="0"/>
    <x v="1"/>
    <b v="0"/>
    <x v="1"/>
    <s v="USD"/>
    <b v="1"/>
    <n v="1461963600"/>
    <n v="1459567371"/>
    <b v="0"/>
    <n v="46"/>
    <b v="1"/>
    <n v="339"/>
    <n v="62.586956521739133"/>
    <x v="6"/>
    <s v="plays"/>
    <x v="4039"/>
    <d v="2016-04-29T21:00:00"/>
    <s v="theater/plays"/>
  </r>
  <r>
    <n v="4040"/>
    <s v="Star-Spangled Sitcoms: Huzzah &amp; John Adams"/>
    <s v="It's exactly what you think it is: a historical parody of your favorite sitcom about a bar and its psychiatrist spinoff!"/>
    <n v="2000"/>
    <n v="2015"/>
    <x v="3"/>
    <x v="1"/>
    <x v="0"/>
    <x v="0"/>
    <x v="1"/>
    <b v="0"/>
    <x v="1"/>
    <s v="USD"/>
    <b v="1"/>
    <n v="1476939300"/>
    <n v="1474273294"/>
    <b v="0"/>
    <n v="33"/>
    <b v="1"/>
    <n v="101"/>
    <n v="61.060606060606062"/>
    <x v="6"/>
    <s v="plays"/>
    <x v="4040"/>
    <d v="2016-10-20T04:55:00"/>
    <s v="theater/plays"/>
  </r>
  <r>
    <n v="4041"/>
    <s v="CAUCUS! THE MUSICAL"/>
    <s v="An irreverent look at the Iowa Caucuses and the oversized role this undersized state plays in the presidential election process."/>
    <n v="5000"/>
    <n v="5176"/>
    <x v="3"/>
    <x v="1"/>
    <x v="0"/>
    <x v="0"/>
    <x v="1"/>
    <b v="0"/>
    <x v="1"/>
    <s v="USD"/>
    <b v="1"/>
    <n v="1455602340"/>
    <n v="1453827436"/>
    <b v="0"/>
    <n v="52"/>
    <b v="1"/>
    <n v="104"/>
    <n v="99.538461538461533"/>
    <x v="6"/>
    <s v="musical"/>
    <x v="4041"/>
    <d v="2016-02-16T05:59:00"/>
    <s v="theater/musical"/>
  </r>
  <r>
    <n v="4042"/>
    <s v="Dante's Capstone Project: Who am I?"/>
    <s v="A night of music, fellowship, and a reflection of my experiences over the past 4 years at Ball State University."/>
    <n v="500"/>
    <n v="525"/>
    <x v="3"/>
    <x v="1"/>
    <x v="0"/>
    <x v="0"/>
    <x v="1"/>
    <b v="0"/>
    <x v="1"/>
    <s v="USD"/>
    <b v="1"/>
    <n v="1461902340"/>
    <n v="1459220588"/>
    <b v="0"/>
    <n v="7"/>
    <b v="1"/>
    <n v="105"/>
    <n v="75"/>
    <x v="6"/>
    <s v="musical"/>
    <x v="4042"/>
    <d v="2016-04-29T03:59:00"/>
    <s v="theater/musical"/>
  </r>
  <r>
    <n v="4043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x v="0"/>
    <x v="0"/>
    <x v="1"/>
    <b v="0"/>
    <x v="1"/>
    <s v="USD"/>
    <b v="1"/>
    <n v="1423555140"/>
    <n v="1421105608"/>
    <b v="0"/>
    <n v="28"/>
    <b v="1"/>
    <n v="100"/>
    <n v="215.25"/>
    <x v="6"/>
    <s v="musical"/>
    <x v="4043"/>
    <d v="2015-02-10T07:59:00"/>
    <s v="theater/musical"/>
  </r>
  <r>
    <n v="4044"/>
    <s v="GGC Productions 2016"/>
    <s v="I will be performing in TWO productions to kick off the 2016 season. NEED HELP TO FUND THESE GREAT SHOWS!"/>
    <n v="1000"/>
    <n v="1326"/>
    <x v="3"/>
    <x v="1"/>
    <x v="0"/>
    <x v="0"/>
    <x v="1"/>
    <b v="0"/>
    <x v="1"/>
    <s v="USD"/>
    <b v="1"/>
    <n v="1459641073"/>
    <n v="1454460673"/>
    <b v="0"/>
    <n v="11"/>
    <b v="1"/>
    <n v="133"/>
    <n v="120.54545454545455"/>
    <x v="6"/>
    <s v="musical"/>
    <x v="4044"/>
    <d v="2016-04-02T23:51:13"/>
    <s v="theater/musical"/>
  </r>
  <r>
    <n v="4045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x v="0"/>
    <x v="0"/>
    <x v="1"/>
    <b v="0"/>
    <x v="3"/>
    <s v="GBP"/>
    <b v="0"/>
    <n v="1476651600"/>
    <n v="1473189335"/>
    <b v="0"/>
    <n v="15"/>
    <b v="1"/>
    <n v="113"/>
    <n v="37.666666666666664"/>
    <x v="6"/>
    <s v="musical"/>
    <x v="4045"/>
    <d v="2016-10-16T21:00:00"/>
    <s v="theater/musical"/>
  </r>
  <r>
    <n v="4046"/>
    <s v="Wagner in English"/>
    <s v="An English-language production of the opera TannhÃ¤user. Some of the greatest songs ever composed, now with lyrics we can understand."/>
    <n v="5000"/>
    <n v="5167"/>
    <x v="3"/>
    <x v="1"/>
    <x v="0"/>
    <x v="0"/>
    <x v="1"/>
    <b v="0"/>
    <x v="1"/>
    <s v="USD"/>
    <b v="1"/>
    <n v="1433289600"/>
    <n v="1430768800"/>
    <b v="0"/>
    <n v="30"/>
    <b v="1"/>
    <n v="103"/>
    <n v="172.23333333333332"/>
    <x v="6"/>
    <s v="musical"/>
    <x v="4046"/>
    <d v="2015-06-03T00:00:00"/>
    <s v="theater/musical"/>
  </r>
  <r>
    <n v="4047"/>
    <s v="Little Shop of Horrors"/>
    <s v="CitÃ© des Arts needs your help in funding their fall production of the hit musical comedy &quot;Little Shop of Horrors.&quot;"/>
    <n v="2500"/>
    <n v="3000"/>
    <x v="3"/>
    <x v="1"/>
    <x v="0"/>
    <x v="0"/>
    <x v="1"/>
    <b v="0"/>
    <x v="1"/>
    <s v="USD"/>
    <b v="1"/>
    <n v="1406350740"/>
    <n v="1403125737"/>
    <b v="0"/>
    <n v="27"/>
    <b v="1"/>
    <n v="120"/>
    <n v="111.11111111111111"/>
    <x v="6"/>
    <s v="musical"/>
    <x v="4047"/>
    <d v="2014-07-26T04:59:00"/>
    <s v="theater/musical"/>
  </r>
  <r>
    <n v="4048"/>
    <s v="Retro Rhapsody"/>
    <s v="We have formed an innovative company that aims to create musical comedic performances suitable for a range of venues."/>
    <n v="550"/>
    <n v="713"/>
    <x v="3"/>
    <x v="1"/>
    <x v="0"/>
    <x v="0"/>
    <x v="1"/>
    <b v="0"/>
    <x v="3"/>
    <s v="GBP"/>
    <b v="0"/>
    <n v="1460753307"/>
    <n v="1458161307"/>
    <b v="0"/>
    <n v="28"/>
    <b v="1"/>
    <n v="130"/>
    <n v="25.464285714285715"/>
    <x v="6"/>
    <s v="musical"/>
    <x v="4048"/>
    <d v="2016-04-15T20:48:27"/>
    <s v="theater/musical"/>
  </r>
  <r>
    <n v="4049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x v="0"/>
    <x v="0"/>
    <x v="1"/>
    <b v="0"/>
    <x v="1"/>
    <s v="USD"/>
    <b v="1"/>
    <n v="1402515198"/>
    <n v="1399923198"/>
    <b v="0"/>
    <n v="17"/>
    <b v="1"/>
    <n v="101"/>
    <n v="267.64705882352939"/>
    <x v="6"/>
    <s v="musical"/>
    <x v="4049"/>
    <d v="2014-06-11T19:33:18"/>
    <s v="theater/musical"/>
  </r>
  <r>
    <n v="4050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x v="0"/>
    <x v="0"/>
    <x v="1"/>
    <b v="0"/>
    <x v="1"/>
    <s v="USD"/>
    <b v="1"/>
    <n v="1417465515"/>
    <n v="1415737515"/>
    <b v="0"/>
    <n v="50"/>
    <b v="1"/>
    <n v="109"/>
    <n v="75.959999999999994"/>
    <x v="6"/>
    <s v="musical"/>
    <x v="4050"/>
    <d v="2014-12-01T20:25:15"/>
    <s v="theater/musical"/>
  </r>
  <r>
    <n v="4051"/>
    <s v="Luigi's Ladies"/>
    <s v="LUIGI'S LADIES: an original one-woman musical comedy"/>
    <n v="1500"/>
    <n v="1535"/>
    <x v="3"/>
    <x v="1"/>
    <x v="0"/>
    <x v="0"/>
    <x v="1"/>
    <b v="0"/>
    <x v="1"/>
    <s v="USD"/>
    <b v="1"/>
    <n v="1400475600"/>
    <n v="1397819938"/>
    <b v="0"/>
    <n v="26"/>
    <b v="1"/>
    <n v="102"/>
    <n v="59.03846153846154"/>
    <x v="6"/>
    <s v="musical"/>
    <x v="4051"/>
    <d v="2014-05-19T05:00:00"/>
    <s v="theater/musical"/>
  </r>
  <r>
    <n v="4052"/>
    <s v="Pared Down Productions"/>
    <s v="A production company specializing in small-scale musicals"/>
    <n v="4000"/>
    <n v="4409.7700000000004"/>
    <x v="3"/>
    <x v="1"/>
    <x v="0"/>
    <x v="0"/>
    <x v="1"/>
    <b v="0"/>
    <x v="1"/>
    <s v="USD"/>
    <b v="1"/>
    <n v="1440556553"/>
    <n v="1435372553"/>
    <b v="0"/>
    <n v="88"/>
    <b v="1"/>
    <n v="110"/>
    <n v="50.111022727272733"/>
    <x v="6"/>
    <s v="musical"/>
    <x v="4052"/>
    <d v="2015-08-26T02:35:53"/>
    <s v="theater/musical"/>
  </r>
  <r>
    <n v="4053"/>
    <s v="Song of the Sea"/>
    <s v="Two Shows: SIRENS and The Girl From Bare Cove. A community of artists determined to give voice to survivors of sexual violence."/>
    <n v="5000"/>
    <n v="5050.7700000000004"/>
    <x v="3"/>
    <x v="1"/>
    <x v="0"/>
    <x v="0"/>
    <x v="1"/>
    <b v="0"/>
    <x v="1"/>
    <s v="USD"/>
    <b v="1"/>
    <n v="1399293386"/>
    <n v="1397133386"/>
    <b v="0"/>
    <n v="91"/>
    <b v="1"/>
    <n v="101"/>
    <n v="55.502967032967035"/>
    <x v="6"/>
    <s v="musical"/>
    <x v="4053"/>
    <d v="2014-05-05T12:36:26"/>
    <s v="theater/musical"/>
  </r>
  <r>
    <n v="4054"/>
    <s v="MARSHA - a girl who does bad things"/>
    <s v="liveartshow returns with a new work at the Arcola this summer. Marsha is a story combining opera, dance and theatre... with a unicorn"/>
    <n v="500"/>
    <n v="500"/>
    <x v="3"/>
    <x v="1"/>
    <x v="0"/>
    <x v="0"/>
    <x v="1"/>
    <b v="0"/>
    <x v="3"/>
    <s v="GBP"/>
    <b v="0"/>
    <n v="1439247600"/>
    <n v="1434625937"/>
    <b v="0"/>
    <n v="3"/>
    <b v="1"/>
    <n v="100"/>
    <n v="166.66666666666666"/>
    <x v="6"/>
    <s v="musical"/>
    <x v="4054"/>
    <d v="2015-08-10T23:00:00"/>
    <s v="theater/musical"/>
  </r>
  <r>
    <n v="4055"/>
    <s v="iolite the musical"/>
    <s v="We are trying to raise money to perform a musical we have written, called &quot;Iolite&quot;, at the Edinburgh Fringe in 2015."/>
    <n v="1250"/>
    <n v="1328"/>
    <x v="3"/>
    <x v="1"/>
    <x v="0"/>
    <x v="0"/>
    <x v="1"/>
    <b v="0"/>
    <x v="3"/>
    <s v="GBP"/>
    <b v="0"/>
    <n v="1438543889"/>
    <n v="1436383889"/>
    <b v="0"/>
    <n v="28"/>
    <b v="1"/>
    <n v="106"/>
    <n v="47.428571428571431"/>
    <x v="6"/>
    <s v="musical"/>
    <x v="4055"/>
    <d v="2015-08-02T19:31:29"/>
    <s v="theater/musical"/>
  </r>
  <r>
    <n v="4056"/>
    <s v="[title of show] â€” The Chicago Storefront Premiere"/>
    <s v="A musical about two guys writing a musical about...two guys writing a musical."/>
    <n v="5000"/>
    <n v="5000"/>
    <x v="3"/>
    <x v="1"/>
    <x v="0"/>
    <x v="0"/>
    <x v="1"/>
    <b v="0"/>
    <x v="1"/>
    <s v="USD"/>
    <b v="1"/>
    <n v="1427907626"/>
    <n v="1425319226"/>
    <b v="0"/>
    <n v="77"/>
    <b v="1"/>
    <n v="100"/>
    <n v="64.935064935064929"/>
    <x v="6"/>
    <s v="musical"/>
    <x v="4056"/>
    <d v="2015-04-01T17:00:26"/>
    <s v="theater/musical"/>
  </r>
  <r>
    <n v="4057"/>
    <s v="Agape Performing Arts Company, a Ministry of OLG"/>
    <s v="Talented, hard-working performers for Into the Woods JR need your help in renting microphones for our show!"/>
    <n v="1500"/>
    <n v="1500"/>
    <x v="3"/>
    <x v="1"/>
    <x v="0"/>
    <x v="0"/>
    <x v="1"/>
    <b v="0"/>
    <x v="1"/>
    <s v="USD"/>
    <b v="1"/>
    <n v="1464482160"/>
    <n v="1462824832"/>
    <b v="0"/>
    <n v="27"/>
    <b v="1"/>
    <n v="100"/>
    <n v="55.555555555555557"/>
    <x v="6"/>
    <s v="musical"/>
    <x v="4057"/>
    <d v="2016-05-29T00:36:00"/>
    <s v="theater/musical"/>
  </r>
  <r>
    <n v="4058"/>
    <s v="Before and After"/>
    <s v="An new musical from Laura Grill &amp; Misha Chowdhury about relationships, Relationships, and the moments that change everything."/>
    <n v="7000"/>
    <n v="7942"/>
    <x v="3"/>
    <x v="1"/>
    <x v="0"/>
    <x v="0"/>
    <x v="1"/>
    <b v="0"/>
    <x v="1"/>
    <s v="USD"/>
    <b v="1"/>
    <n v="1406745482"/>
    <n v="1404153482"/>
    <b v="0"/>
    <n v="107"/>
    <b v="1"/>
    <n v="113"/>
    <n v="74.224299065420567"/>
    <x v="6"/>
    <s v="musical"/>
    <x v="4058"/>
    <d v="2014-07-30T18:38:02"/>
    <s v="theater/musical"/>
  </r>
  <r>
    <n v="4059"/>
    <s v="Held Momentarily The Musical Takes FringeNYC"/>
    <s v="Trapped on a stalled New York subway, seven strangers realize it's not just the train that's stuck."/>
    <n v="10000"/>
    <n v="10265.01"/>
    <x v="3"/>
    <x v="1"/>
    <x v="0"/>
    <x v="0"/>
    <x v="1"/>
    <b v="0"/>
    <x v="1"/>
    <s v="USD"/>
    <b v="1"/>
    <n v="1404360045"/>
    <n v="1401336045"/>
    <b v="0"/>
    <n v="96"/>
    <b v="1"/>
    <n v="103"/>
    <n v="106.9271875"/>
    <x v="6"/>
    <s v="musical"/>
    <x v="4059"/>
    <d v="2014-07-03T04:00:45"/>
    <s v="theater/musical"/>
  </r>
  <r>
    <n v="4060"/>
    <s v="Accidental Artists Lab"/>
    <s v="A ragtag crew collaborating on a live performance for the first time, with music as their medium and NYC as their inspiration."/>
    <n v="2000"/>
    <n v="2335"/>
    <x v="3"/>
    <x v="1"/>
    <x v="0"/>
    <x v="0"/>
    <x v="1"/>
    <b v="0"/>
    <x v="1"/>
    <s v="USD"/>
    <b v="1"/>
    <n v="1425185940"/>
    <n v="1423960097"/>
    <b v="0"/>
    <n v="56"/>
    <b v="1"/>
    <n v="117"/>
    <n v="41.696428571428569"/>
    <x v="6"/>
    <s v="musical"/>
    <x v="4060"/>
    <d v="2015-03-01T04:59:00"/>
    <s v="theater/musical"/>
  </r>
  <r>
    <n v="4061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x v="0"/>
    <x v="0"/>
    <x v="1"/>
    <b v="0"/>
    <x v="1"/>
    <s v="USD"/>
    <b v="1"/>
    <n v="1402594090"/>
    <n v="1400002090"/>
    <b v="0"/>
    <n v="58"/>
    <b v="1"/>
    <n v="108"/>
    <n v="74.243275862068955"/>
    <x v="6"/>
    <s v="musical"/>
    <x v="4061"/>
    <d v="2014-06-12T17:28:10"/>
    <s v="theater/musical"/>
  </r>
  <r>
    <n v="4062"/>
    <s v="The Last Five Years Distinction Project"/>
    <s v="&quot;I wanted to tell the story of two people in love, who were never in the same place at the same time.&quot;- Jason Robert Brown"/>
    <n v="1100"/>
    <n v="1100"/>
    <x v="3"/>
    <x v="1"/>
    <x v="0"/>
    <x v="0"/>
    <x v="1"/>
    <b v="0"/>
    <x v="1"/>
    <s v="USD"/>
    <b v="1"/>
    <n v="1460730079"/>
    <n v="1458138079"/>
    <b v="0"/>
    <n v="15"/>
    <b v="1"/>
    <n v="100"/>
    <n v="73.333333333333329"/>
    <x v="6"/>
    <s v="musical"/>
    <x v="4062"/>
    <d v="2016-04-15T14:21:19"/>
    <s v="theater/musical"/>
  </r>
  <r>
    <n v="4063"/>
    <s v="The White Feather: a new musical"/>
    <s v="The incredible story of woman's fight to clear her brother from the charge of cowardice in the Great War, brought to life musically"/>
    <n v="2000"/>
    <n v="2000"/>
    <x v="3"/>
    <x v="1"/>
    <x v="0"/>
    <x v="0"/>
    <x v="1"/>
    <b v="0"/>
    <x v="3"/>
    <s v="GBP"/>
    <b v="0"/>
    <n v="1434234010"/>
    <n v="1431642010"/>
    <b v="0"/>
    <n v="20"/>
    <b v="1"/>
    <n v="100"/>
    <n v="100"/>
    <x v="6"/>
    <s v="musical"/>
    <x v="4063"/>
    <d v="2015-06-13T22:20:10"/>
    <s v="theater/musical"/>
  </r>
  <r>
    <n v="4064"/>
    <s v="COME OUT SWINGIN'!"/>
    <s v="I would like to make a demo recording of six songs from COME OUT SWINGIN'!"/>
    <n v="1000"/>
    <n v="1460"/>
    <x v="3"/>
    <x v="1"/>
    <x v="0"/>
    <x v="0"/>
    <x v="1"/>
    <b v="0"/>
    <x v="1"/>
    <s v="USD"/>
    <b v="1"/>
    <n v="1463529600"/>
    <n v="1462307652"/>
    <b v="0"/>
    <n v="38"/>
    <b v="1"/>
    <n v="146"/>
    <n v="38.421052631578945"/>
    <x v="6"/>
    <s v="musical"/>
    <x v="4064"/>
    <d v="2016-05-18T00:00:00"/>
    <s v="theater/musical"/>
  </r>
  <r>
    <n v="4065"/>
    <s v="Make &quot;Tonya and Nancy&quot; a Rock Opera!"/>
    <s v="A dark comedy about two girls, one knee, and the 1994 Olympics. Help us make sure &quot;Tonya and Nancy&quot; rocks!"/>
    <n v="5000"/>
    <n v="5510"/>
    <x v="3"/>
    <x v="1"/>
    <x v="0"/>
    <x v="0"/>
    <x v="1"/>
    <b v="0"/>
    <x v="1"/>
    <s v="USD"/>
    <b v="1"/>
    <n v="1480399200"/>
    <n v="1478616506"/>
    <b v="0"/>
    <n v="33"/>
    <b v="1"/>
    <n v="110"/>
    <n v="166.96969696969697"/>
    <x v="6"/>
    <s v="musical"/>
    <x v="4065"/>
    <d v="2016-11-29T06:00:00"/>
    <s v="theater/musical"/>
  </r>
  <r>
    <n v="4066"/>
    <s v="Dundee: A Hip-Hopera"/>
    <s v="A dramatic hip-hopera, inspired from monologues written by the performers."/>
    <n v="5000"/>
    <n v="5410"/>
    <x v="3"/>
    <x v="1"/>
    <x v="0"/>
    <x v="0"/>
    <x v="1"/>
    <b v="0"/>
    <x v="1"/>
    <s v="USD"/>
    <b v="1"/>
    <n v="1479175680"/>
    <n v="1476317247"/>
    <b v="0"/>
    <n v="57"/>
    <b v="1"/>
    <n v="108"/>
    <n v="94.912280701754383"/>
    <x v="6"/>
    <s v="musical"/>
    <x v="4066"/>
    <d v="2016-11-15T02:08:00"/>
    <s v="theater/musical"/>
  </r>
  <r>
    <n v="4067"/>
    <s v="Mabel Moon Goes to Earth!"/>
    <s v="Mabel Moon and her co-pilot Silvertoes are coming to earth in the form of a 35 minute interactive and educational musical adventure  !"/>
    <n v="2500"/>
    <n v="2500"/>
    <x v="3"/>
    <x v="1"/>
    <x v="0"/>
    <x v="0"/>
    <x v="1"/>
    <b v="0"/>
    <x v="2"/>
    <s v="CAD"/>
    <b v="1"/>
    <n v="1428606055"/>
    <n v="1427223655"/>
    <b v="0"/>
    <n v="25"/>
    <b v="1"/>
    <n v="100"/>
    <n v="100"/>
    <x v="6"/>
    <s v="musical"/>
    <x v="4067"/>
    <d v="2015-04-09T19:00:55"/>
    <s v="theater/musical"/>
  </r>
  <r>
    <n v="4068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x v="0"/>
    <x v="0"/>
    <x v="1"/>
    <b v="0"/>
    <x v="1"/>
    <s v="USD"/>
    <b v="1"/>
    <n v="1428552000"/>
    <n v="1426199843"/>
    <b v="0"/>
    <n v="14"/>
    <b v="1"/>
    <n v="100"/>
    <n v="143.21428571428572"/>
    <x v="6"/>
    <s v="musical"/>
    <x v="4068"/>
    <d v="2015-04-09T04:00:00"/>
    <s v="theater/musical"/>
  </r>
  <r>
    <n v="4069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x v="0"/>
    <x v="0"/>
    <x v="1"/>
    <b v="0"/>
    <x v="1"/>
    <s v="USD"/>
    <b v="1"/>
    <n v="1406854800"/>
    <n v="1403599778"/>
    <b v="0"/>
    <n v="94"/>
    <b v="1"/>
    <n v="107"/>
    <n v="90.819148936170208"/>
    <x v="6"/>
    <s v="musical"/>
    <x v="4069"/>
    <d v="2014-08-01T01:00:00"/>
    <s v="theater/musical"/>
  </r>
  <r>
    <n v="4070"/>
    <s v="The Musical Adventure of Mimi and the Ghosts"/>
    <s v="This musical adventure is a funny and heartwarming story of Mimi, a rebellious young girl who is spirited to Ghostlynd."/>
    <n v="2000"/>
    <n v="2864"/>
    <x v="3"/>
    <x v="1"/>
    <x v="0"/>
    <x v="0"/>
    <x v="1"/>
    <b v="0"/>
    <x v="1"/>
    <s v="USD"/>
    <b v="1"/>
    <n v="1411790400"/>
    <n v="1409884821"/>
    <b v="0"/>
    <n v="59"/>
    <b v="1"/>
    <n v="143"/>
    <n v="48.542372881355931"/>
    <x v="6"/>
    <s v="musical"/>
    <x v="4070"/>
    <d v="2014-09-27T04:00:00"/>
    <s v="theater/musical"/>
  </r>
  <r>
    <n v="4071"/>
    <s v="Give a Puppet a Hand"/>
    <s v="Sponsor an AVENUE Q puppet for The Barn Players April 2015 production."/>
    <n v="2400"/>
    <n v="2521"/>
    <x v="3"/>
    <x v="1"/>
    <x v="0"/>
    <x v="0"/>
    <x v="1"/>
    <b v="0"/>
    <x v="1"/>
    <s v="USD"/>
    <b v="1"/>
    <n v="1423942780"/>
    <n v="1418758780"/>
    <b v="0"/>
    <n v="36"/>
    <b v="1"/>
    <n v="105"/>
    <n v="70.027777777777771"/>
    <x v="6"/>
    <s v="musical"/>
    <x v="4071"/>
    <d v="2015-02-14T19:39:40"/>
    <s v="theater/musical"/>
  </r>
  <r>
    <n v="4072"/>
    <s v="&quot;The Last Adam&quot; A New Musical, NYC reading"/>
    <s v="A fresh, re-telling of the Jesus story for a new generation."/>
    <n v="15000"/>
    <n v="15597"/>
    <x v="3"/>
    <x v="1"/>
    <x v="0"/>
    <x v="0"/>
    <x v="1"/>
    <b v="0"/>
    <x v="1"/>
    <s v="USD"/>
    <b v="1"/>
    <n v="1459010340"/>
    <n v="1456421940"/>
    <b v="0"/>
    <n v="115"/>
    <b v="1"/>
    <n v="104"/>
    <n v="135.62608695652173"/>
    <x v="6"/>
    <s v="musical"/>
    <x v="4072"/>
    <d v="2016-03-26T16:39:00"/>
    <s v="theater/musical"/>
  </r>
  <r>
    <n v="4073"/>
    <s v="Melissa Youth OnSTAGE Season 5. Act Like you Mean it!"/>
    <s v="Melissa Youth OnSTAGE (MYO) provides kids in North Collin County with the very best in youth theatre opportunities."/>
    <n v="2500"/>
    <n v="3000"/>
    <x v="3"/>
    <x v="1"/>
    <x v="0"/>
    <x v="0"/>
    <x v="1"/>
    <b v="0"/>
    <x v="1"/>
    <s v="USD"/>
    <b v="1"/>
    <n v="1436817960"/>
    <n v="1433999785"/>
    <b v="0"/>
    <n v="30"/>
    <b v="1"/>
    <n v="120"/>
    <n v="100"/>
    <x v="6"/>
    <s v="musical"/>
    <x v="4073"/>
    <d v="2015-07-13T20:06:00"/>
    <s v="theater/musical"/>
  </r>
  <r>
    <n v="4074"/>
    <s v="I GOT FIRED - Keith and Jenny are back!"/>
    <s v="Support Keith in his journey from unemployment to Off-Broadway in the triumphant return of I GOT FIRED: A SORT-OF-TRUE REVENGE MUSICAL."/>
    <n v="4500"/>
    <n v="4935"/>
    <x v="3"/>
    <x v="1"/>
    <x v="0"/>
    <x v="0"/>
    <x v="1"/>
    <b v="0"/>
    <x v="1"/>
    <s v="USD"/>
    <b v="1"/>
    <n v="1410210685"/>
    <n v="1408050685"/>
    <b v="0"/>
    <n v="52"/>
    <b v="1"/>
    <n v="110"/>
    <n v="94.90384615384616"/>
    <x v="6"/>
    <s v="musical"/>
    <x v="4074"/>
    <d v="2014-09-08T21:11:25"/>
    <s v="theater/musical"/>
  </r>
  <r>
    <n v="4075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x v="0"/>
    <x v="0"/>
    <x v="1"/>
    <b v="0"/>
    <x v="3"/>
    <s v="GBP"/>
    <b v="0"/>
    <n v="1469401200"/>
    <n v="1466887297"/>
    <b v="0"/>
    <n v="27"/>
    <b v="1"/>
    <n v="102"/>
    <n v="75.370370370370367"/>
    <x v="6"/>
    <s v="musical"/>
    <x v="4075"/>
    <d v="2016-07-24T23:00:00"/>
    <s v="theater/musical"/>
  </r>
  <r>
    <n v="4076"/>
    <s v="Help DORO &amp; DIEGA find their way to the Orlando FRINGE 2016"/>
    <s v="Help fund Doro &amp; Diega's journey to the Orlando Fringe 2016. A brand new choose-your-own adventure musical!"/>
    <n v="1200"/>
    <n v="1547"/>
    <x v="3"/>
    <x v="1"/>
    <x v="0"/>
    <x v="0"/>
    <x v="1"/>
    <b v="0"/>
    <x v="1"/>
    <s v="USD"/>
    <b v="1"/>
    <n v="1458057600"/>
    <n v="1455938520"/>
    <b v="0"/>
    <n v="24"/>
    <b v="1"/>
    <n v="129"/>
    <n v="64.458333333333329"/>
    <x v="6"/>
    <s v="musical"/>
    <x v="4076"/>
    <d v="2016-03-15T16:00:00"/>
    <s v="theater/musical"/>
  </r>
  <r>
    <n v="4077"/>
    <s v="Whitehall Theatre Presents: Little Shop of Horrors"/>
    <s v="This year, we will be producing the cult classic Little Shop of Horrors with your proceeds going towards venue and production costs."/>
    <n v="1000"/>
    <n v="1150"/>
    <x v="3"/>
    <x v="1"/>
    <x v="0"/>
    <x v="0"/>
    <x v="1"/>
    <b v="0"/>
    <x v="2"/>
    <s v="CAD"/>
    <b v="1"/>
    <n v="1468193532"/>
    <n v="1465601532"/>
    <b v="0"/>
    <n v="10"/>
    <b v="1"/>
    <n v="115"/>
    <n v="115"/>
    <x v="6"/>
    <s v="musical"/>
    <x v="4077"/>
    <d v="2016-07-10T23:32:12"/>
    <s v="theater/musical"/>
  </r>
  <r>
    <n v="4078"/>
    <s v="Send &quot;Pawn&quot; to Edinburgh!"/>
    <s v="Chess. Betrayal. Blueberry yoghurts. &quot;Pawn&quot; - a new musical by Oxford students - needs funding to go to the Edinburgh Fringe!"/>
    <n v="2000"/>
    <n v="3015"/>
    <x v="3"/>
    <x v="1"/>
    <x v="0"/>
    <x v="0"/>
    <x v="1"/>
    <b v="0"/>
    <x v="3"/>
    <s v="GBP"/>
    <b v="0"/>
    <n v="1470132180"/>
    <n v="1467040769"/>
    <b v="0"/>
    <n v="30"/>
    <b v="1"/>
    <n v="151"/>
    <n v="100.5"/>
    <x v="6"/>
    <s v="musical"/>
    <x v="4078"/>
    <d v="2016-08-02T10:03:00"/>
    <s v="theater/musical"/>
  </r>
  <r>
    <n v="4079"/>
    <s v="Puberty the Musical: Original Cast Recording"/>
    <s v="The brainchild of Coleman Peterson and Janice Gilbert.  The funding will be used to professionally record the songs."/>
    <n v="6000"/>
    <n v="6658"/>
    <x v="3"/>
    <x v="1"/>
    <x v="0"/>
    <x v="0"/>
    <x v="1"/>
    <b v="0"/>
    <x v="1"/>
    <s v="USD"/>
    <b v="1"/>
    <n v="1464310475"/>
    <n v="1461718475"/>
    <b v="0"/>
    <n v="71"/>
    <b v="1"/>
    <n v="111"/>
    <n v="93.774647887323937"/>
    <x v="6"/>
    <s v="musical"/>
    <x v="4079"/>
    <d v="2016-05-27T00:54:35"/>
    <s v="theater/musical"/>
  </r>
  <r>
    <n v="4080"/>
    <s v="Happiest Show On Earth Production Sponsor"/>
    <s v="The Happiest Show on Earth is a Disney musical revue to benefit the Make-A-Wish foundation. Funds for production needed."/>
    <n v="350"/>
    <n v="351"/>
    <x v="3"/>
    <x v="1"/>
    <x v="0"/>
    <x v="0"/>
    <x v="1"/>
    <b v="0"/>
    <x v="1"/>
    <s v="USD"/>
    <b v="1"/>
    <n v="1436587140"/>
    <n v="1434113406"/>
    <b v="0"/>
    <n v="10"/>
    <b v="1"/>
    <n v="100"/>
    <n v="35.1"/>
    <x v="6"/>
    <s v="musical"/>
    <x v="4080"/>
    <d v="2015-07-11T03:59:00"/>
    <s v="theater/musical"/>
  </r>
  <r>
    <n v="4081"/>
    <s v="Time at the Bar! The road to Edinburgh"/>
    <s v="Following a sell-out run in Loughborough, Time at the Bar! is heading to this year's Fringe Festival... But we need your help!"/>
    <n v="1000"/>
    <n v="1000"/>
    <x v="3"/>
    <x v="1"/>
    <x v="0"/>
    <x v="0"/>
    <x v="1"/>
    <b v="0"/>
    <x v="3"/>
    <s v="GBP"/>
    <b v="0"/>
    <n v="1429955619"/>
    <n v="1424775219"/>
    <b v="0"/>
    <n v="24"/>
    <b v="1"/>
    <n v="100"/>
    <n v="41.666666666666664"/>
    <x v="6"/>
    <s v="plays"/>
    <x v="4081"/>
    <d v="2015-04-25T09:53:39"/>
    <s v="theater/plays"/>
  </r>
  <r>
    <n v="4082"/>
    <s v="15% of The Seagull Flies to Edinburgh"/>
    <s v="The story of two women trying to produce their own version of Chekhov's The Seagull with limited resources and unfettered enthusiasm."/>
    <n v="2000"/>
    <n v="2025"/>
    <x v="3"/>
    <x v="1"/>
    <x v="0"/>
    <x v="0"/>
    <x v="1"/>
    <b v="0"/>
    <x v="3"/>
    <s v="GBP"/>
    <b v="0"/>
    <n v="1406761200"/>
    <n v="1402403907"/>
    <b v="0"/>
    <n v="38"/>
    <b v="1"/>
    <n v="101"/>
    <n v="53.289473684210527"/>
    <x v="6"/>
    <s v="plays"/>
    <x v="4082"/>
    <d v="2014-07-30T23:00:00"/>
    <s v="theater/plays"/>
  </r>
  <r>
    <n v="4083"/>
    <s v="Romeo &amp; Juliet"/>
    <s v="Theater students of UMass present a large-scale theater collaboration that will revolutionize the way you see Shakespeare."/>
    <n v="1500"/>
    <n v="1826"/>
    <x v="3"/>
    <x v="1"/>
    <x v="0"/>
    <x v="0"/>
    <x v="1"/>
    <b v="0"/>
    <x v="1"/>
    <s v="USD"/>
    <b v="1"/>
    <n v="1426965758"/>
    <n v="1424377358"/>
    <b v="0"/>
    <n v="26"/>
    <b v="1"/>
    <n v="122"/>
    <n v="70.230769230769226"/>
    <x v="6"/>
    <s v="plays"/>
    <x v="4083"/>
    <d v="2015-03-21T19:22:38"/>
    <s v="theater/plays"/>
  </r>
  <r>
    <n v="4084"/>
    <s v="The Merchant of Venice"/>
    <s v="The University of Exeter Shakespeare Society is touring its acclaimed show The Merchant of Venice to Stratford-upon-Avon!"/>
    <n v="250"/>
    <n v="825"/>
    <x v="3"/>
    <x v="1"/>
    <x v="0"/>
    <x v="0"/>
    <x v="1"/>
    <b v="0"/>
    <x v="3"/>
    <s v="GBP"/>
    <b v="0"/>
    <n v="1464692400"/>
    <n v="1461769373"/>
    <b v="0"/>
    <n v="19"/>
    <b v="1"/>
    <n v="330"/>
    <n v="43.421052631578945"/>
    <x v="6"/>
    <s v="plays"/>
    <x v="4084"/>
    <d v="2016-05-31T11:00:00"/>
    <s v="theater/plays"/>
  </r>
  <r>
    <n v="4085"/>
    <s v="Save &quot;The Stage Door&quot;"/>
    <s v="We are raising funds for our local theatre group &quot;The Stage Door&quot;. Funding required for lighting, stage equipment and productions."/>
    <n v="2000"/>
    <n v="2191"/>
    <x v="3"/>
    <x v="1"/>
    <x v="0"/>
    <x v="0"/>
    <x v="1"/>
    <b v="0"/>
    <x v="2"/>
    <s v="CAD"/>
    <b v="1"/>
    <n v="1433131140"/>
    <n v="1429120908"/>
    <b v="0"/>
    <n v="11"/>
    <b v="1"/>
    <n v="110"/>
    <n v="199.18181818181819"/>
    <x v="6"/>
    <s v="plays"/>
    <x v="4085"/>
    <d v="2015-06-01T03:59:00"/>
    <s v="theater/plays"/>
  </r>
  <r>
    <n v="4086"/>
    <s v="SUCKIN INJUN"/>
    <s v="A comedic play about hillbilly vampires and the absurdity of judging by appearances. Wanna live forever? Better watch what you drink."/>
    <n v="2100"/>
    <n v="2119.9899999999998"/>
    <x v="3"/>
    <x v="1"/>
    <x v="0"/>
    <x v="0"/>
    <x v="1"/>
    <b v="0"/>
    <x v="1"/>
    <s v="USD"/>
    <b v="1"/>
    <n v="1465940580"/>
    <n v="1462603021"/>
    <b v="0"/>
    <n v="27"/>
    <b v="1"/>
    <n v="101"/>
    <n v="78.518148148148143"/>
    <x v="6"/>
    <s v="plays"/>
    <x v="4086"/>
    <d v="2016-06-14T21:43:00"/>
    <s v="theater/plays"/>
  </r>
  <r>
    <n v="4087"/>
    <s v="Eyes Shut. Door Open - A New Play by Cassie M. Seinuk"/>
    <s v="Wax Wings is proud to be presenting the premiere of EYES. SHUT DOOR OPEN, a new play by Boston playwright Cassie M. Seinuk."/>
    <n v="1500"/>
    <n v="2102"/>
    <x v="3"/>
    <x v="1"/>
    <x v="0"/>
    <x v="0"/>
    <x v="1"/>
    <b v="0"/>
    <x v="1"/>
    <s v="USD"/>
    <b v="1"/>
    <n v="1427860740"/>
    <n v="1424727712"/>
    <b v="0"/>
    <n v="34"/>
    <b v="1"/>
    <n v="140"/>
    <n v="61.823529411764703"/>
    <x v="6"/>
    <s v="plays"/>
    <x v="4087"/>
    <d v="2015-04-01T03:59:00"/>
    <s v="theater/plays"/>
  </r>
  <r>
    <n v="4088"/>
    <s v="The Canterbury Shakespeare Festival - first season"/>
    <s v="Come and help us make the Canterbury Shakespeare Festival a reality"/>
    <n v="1000"/>
    <n v="1000.01"/>
    <x v="3"/>
    <x v="1"/>
    <x v="0"/>
    <x v="0"/>
    <x v="1"/>
    <b v="0"/>
    <x v="3"/>
    <s v="GBP"/>
    <b v="0"/>
    <n v="1440111600"/>
    <n v="1437545657"/>
    <b v="0"/>
    <n v="20"/>
    <b v="1"/>
    <n v="100"/>
    <n v="50.000500000000002"/>
    <x v="6"/>
    <s v="plays"/>
    <x v="4088"/>
    <d v="2015-08-20T23:00:00"/>
    <s v="theater/plays"/>
  </r>
  <r>
    <n v="4089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x v="0"/>
    <x v="0"/>
    <x v="1"/>
    <b v="0"/>
    <x v="1"/>
    <s v="USD"/>
    <b v="1"/>
    <n v="1405614823"/>
    <n v="1403022823"/>
    <b v="0"/>
    <n v="37"/>
    <b v="1"/>
    <n v="119"/>
    <n v="48.339729729729726"/>
    <x v="6"/>
    <s v="plays"/>
    <x v="4089"/>
    <d v="2014-07-17T16:33:43"/>
    <s v="theater/plays"/>
  </r>
  <r>
    <n v="4090"/>
    <s v="TWIST: adapted from the novel Oliver Twist"/>
    <s v="Using 9 actors, TWIST focuses on the horror and unjust in 1837 London.  Think Peter and the Starcatcher meets American Horror Story."/>
    <n v="2000"/>
    <n v="2145"/>
    <x v="3"/>
    <x v="1"/>
    <x v="0"/>
    <x v="0"/>
    <x v="1"/>
    <b v="0"/>
    <x v="1"/>
    <s v="USD"/>
    <b v="1"/>
    <n v="1445659140"/>
    <n v="1444236216"/>
    <b v="0"/>
    <n v="20"/>
    <b v="1"/>
    <n v="107"/>
    <n v="107.25"/>
    <x v="6"/>
    <s v="plays"/>
    <x v="4090"/>
    <d v="2015-10-24T03:59:00"/>
    <s v="theater/plays"/>
  </r>
  <r>
    <n v="4091"/>
    <s v="The AOA Presents: The Maiden of Orleans"/>
    <s v="The Arthurian Order of Avalon is attempting to raise funds to put on the annual Human Chessboard in March 2015!"/>
    <n v="250"/>
    <n v="570"/>
    <x v="3"/>
    <x v="1"/>
    <x v="0"/>
    <x v="0"/>
    <x v="1"/>
    <b v="0"/>
    <x v="1"/>
    <s v="USD"/>
    <b v="1"/>
    <n v="1426187582"/>
    <n v="1423599182"/>
    <b v="0"/>
    <n v="10"/>
    <b v="1"/>
    <n v="228"/>
    <n v="57"/>
    <x v="6"/>
    <s v="plays"/>
    <x v="4091"/>
    <d v="2015-03-12T19:13:02"/>
    <s v="theater/plays"/>
  </r>
  <r>
    <n v="4092"/>
    <s v="A Kansas City Fringe Festival premiere: &quot;The Art is a Lie&quot;"/>
    <s v="Support this collection of new plays by Kansas City writers and the artists who are bringing it to life!"/>
    <n v="1000"/>
    <n v="1064"/>
    <x v="3"/>
    <x v="1"/>
    <x v="0"/>
    <x v="0"/>
    <x v="1"/>
    <b v="0"/>
    <x v="1"/>
    <s v="USD"/>
    <b v="1"/>
    <n v="1437166920"/>
    <n v="1435554104"/>
    <b v="0"/>
    <n v="26"/>
    <b v="1"/>
    <n v="106"/>
    <n v="40.92307692307692"/>
    <x v="6"/>
    <s v="plays"/>
    <x v="4092"/>
    <d v="2015-07-17T21:02:00"/>
    <s v="theater/plays"/>
  </r>
  <r>
    <n v="4093"/>
    <s v="TUSENTACK THEATRE"/>
    <s v="Tusentack Theatre is a professional theatre company providing opportunities to adults who access Mental Health Services."/>
    <n v="300"/>
    <n v="430"/>
    <x v="3"/>
    <x v="1"/>
    <x v="0"/>
    <x v="0"/>
    <x v="1"/>
    <b v="0"/>
    <x v="3"/>
    <s v="GBP"/>
    <b v="0"/>
    <n v="1436110717"/>
    <n v="1433518717"/>
    <b v="0"/>
    <n v="20"/>
    <b v="1"/>
    <n v="143"/>
    <n v="21.5"/>
    <x v="6"/>
    <s v="plays"/>
    <x v="4093"/>
    <d v="2015-07-05T15:38:37"/>
    <s v="theater/plays"/>
  </r>
  <r>
    <n v="4094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x v="0"/>
    <x v="0"/>
    <x v="1"/>
    <b v="0"/>
    <x v="1"/>
    <s v="USD"/>
    <b v="1"/>
    <n v="1451881207"/>
    <n v="1449116407"/>
    <b v="0"/>
    <n v="46"/>
    <b v="1"/>
    <n v="105"/>
    <n v="79.543478260869563"/>
    <x v="6"/>
    <s v="plays"/>
    <x v="4094"/>
    <d v="2016-01-04T04:20:07"/>
    <s v="theater/plays"/>
  </r>
  <r>
    <n v="4095"/>
    <s v="Geschichten sollen leben"/>
    <s v="19 TheaterstÃ¼cke des Schnuppe Figurentheaters bei einem GroÃŸbrand zerstÃ¶rt - bitte unterstÃ¼tzt uns, den Wiederaufbau zu finanzieren"/>
    <n v="5000"/>
    <n v="5501"/>
    <x v="3"/>
    <x v="1"/>
    <x v="0"/>
    <x v="0"/>
    <x v="1"/>
    <b v="0"/>
    <x v="11"/>
    <s v="EUR"/>
    <b v="0"/>
    <n v="1453244340"/>
    <n v="1448136417"/>
    <b v="0"/>
    <n v="76"/>
    <b v="1"/>
    <n v="110"/>
    <n v="72.381578947368425"/>
    <x v="6"/>
    <s v="plays"/>
    <x v="4095"/>
    <d v="2016-01-19T22:59:00"/>
    <s v="theater/plays"/>
  </r>
  <r>
    <n v="4096"/>
    <s v="FEED"/>
    <s v="Feed, a new play by Garrett Markgraf (based on the novel by M.T. Anderson), Directed by Anna Marck at Oakland University."/>
    <n v="2500"/>
    <n v="2650"/>
    <x v="3"/>
    <x v="1"/>
    <x v="0"/>
    <x v="0"/>
    <x v="1"/>
    <b v="0"/>
    <x v="1"/>
    <s v="USD"/>
    <b v="1"/>
    <n v="1437364740"/>
    <n v="1434405044"/>
    <b v="0"/>
    <n v="41"/>
    <b v="1"/>
    <n v="106"/>
    <n v="64.634146341463421"/>
    <x v="6"/>
    <s v="plays"/>
    <x v="4096"/>
    <d v="2015-07-20T03:59:00"/>
    <s v="theater/plays"/>
  </r>
  <r>
    <n v="4097"/>
    <s v="Count Your Blessings - A Verbatim Performance"/>
    <s v="the hardy presents a collaboration between Robbie Curran and Abram Rooney. Kemble House, 9th-14th August, every night at 8pm."/>
    <n v="250"/>
    <n v="270"/>
    <x v="3"/>
    <x v="1"/>
    <x v="0"/>
    <x v="0"/>
    <x v="1"/>
    <b v="0"/>
    <x v="3"/>
    <s v="GBP"/>
    <b v="0"/>
    <n v="1470058860"/>
    <n v="1469026903"/>
    <b v="0"/>
    <n v="7"/>
    <b v="1"/>
    <n v="108"/>
    <n v="38.571428571428569"/>
    <x v="6"/>
    <s v="plays"/>
    <x v="4097"/>
    <d v="2016-08-01T13:41:00"/>
    <s v="theater/plays"/>
  </r>
  <r>
    <n v="4098"/>
    <s v="Help keep girls in school in Burkina Faso"/>
    <s v="A girl in Burkina Faso is more likely to marry than finish high school. Public theatre can promote the need for girls to stay in school"/>
    <n v="5000"/>
    <n v="5271"/>
    <x v="3"/>
    <x v="1"/>
    <x v="0"/>
    <x v="0"/>
    <x v="1"/>
    <b v="0"/>
    <x v="1"/>
    <s v="USD"/>
    <b v="1"/>
    <n v="1434505214"/>
    <n v="1432690814"/>
    <b v="0"/>
    <n v="49"/>
    <b v="1"/>
    <n v="105"/>
    <n v="107.57142857142857"/>
    <x v="6"/>
    <s v="plays"/>
    <x v="4098"/>
    <d v="2015-06-17T01:40:14"/>
    <s v="theater/plays"/>
  </r>
  <r>
    <n v="4099"/>
    <s v="DAY OF THE DOG by Blue Sparrow Theatre Company"/>
    <s v="This is the story about the Westons. One family who live with mental illness on a daily basis."/>
    <n v="600"/>
    <n v="715"/>
    <x v="3"/>
    <x v="1"/>
    <x v="0"/>
    <x v="0"/>
    <x v="1"/>
    <b v="0"/>
    <x v="3"/>
    <s v="GBP"/>
    <b v="0"/>
    <n v="1430993394"/>
    <n v="1428401394"/>
    <b v="0"/>
    <n v="26"/>
    <b v="1"/>
    <n v="119"/>
    <n v="27.5"/>
    <x v="6"/>
    <s v="plays"/>
    <x v="4099"/>
    <d v="2015-05-07T10:09:54"/>
    <s v="theater/plays"/>
  </r>
  <r>
    <n v="4100"/>
    <s v="BROKEN BISCUITS EDINBURGH"/>
    <s v="IAM TRYING TO TAKE MY DEBUT PLAY BROKEN BISCUITS TO EDINGBURGH FESTIVAL 2015 AND REALLY NEED SOME FUNDING TO HELP ME ACHIEVE THIS GOAL"/>
    <n v="3000"/>
    <n v="4580"/>
    <x v="3"/>
    <x v="1"/>
    <x v="0"/>
    <x v="0"/>
    <x v="1"/>
    <b v="0"/>
    <x v="3"/>
    <s v="GBP"/>
    <b v="0"/>
    <n v="1427414400"/>
    <n v="1422656201"/>
    <b v="0"/>
    <n v="65"/>
    <b v="1"/>
    <n v="153"/>
    <n v="70.461538461538467"/>
    <x v="6"/>
    <s v="plays"/>
    <x v="4100"/>
    <d v="2015-03-27T00:00:00"/>
    <s v="theater/plays"/>
  </r>
  <r>
    <n v="4101"/>
    <s v="A Few Brave Men: The Chosen Few"/>
    <s v="In 1942 three black and one Puerto Rican jazz musicians from Harlem join the segregated US Marines. We see &quot;Love In Time of War&quot;"/>
    <n v="5000"/>
    <n v="5000"/>
    <x v="3"/>
    <x v="1"/>
    <x v="0"/>
    <x v="0"/>
    <x v="1"/>
    <b v="0"/>
    <x v="1"/>
    <s v="USD"/>
    <b v="1"/>
    <n v="1420033187"/>
    <n v="1414845587"/>
    <b v="0"/>
    <n v="28"/>
    <b v="1"/>
    <n v="100"/>
    <n v="178.57142857142858"/>
    <x v="6"/>
    <s v="plays"/>
    <x v="4101"/>
    <d v="2014-12-31T13:39:47"/>
    <s v="theater/plays"/>
  </r>
  <r>
    <n v="4102"/>
    <s v="Returning Home."/>
    <s v="A play that illustrates the symptoms of PTSD, shows its effect on families, and demonstrates some of the difficulties of treating it."/>
    <n v="500"/>
    <n v="501"/>
    <x v="3"/>
    <x v="1"/>
    <x v="0"/>
    <x v="0"/>
    <x v="1"/>
    <b v="0"/>
    <x v="1"/>
    <s v="USD"/>
    <b v="1"/>
    <n v="1472676371"/>
    <n v="1470948371"/>
    <b v="0"/>
    <n v="8"/>
    <b v="1"/>
    <n v="100"/>
    <n v="62.625"/>
    <x v="6"/>
    <s v="plays"/>
    <x v="4102"/>
    <d v="2016-08-31T20:46:11"/>
    <s v="theater/plays"/>
  </r>
  <r>
    <n v="4103"/>
    <s v="Run Away"/>
    <s v="The Aeon Theatre company is producing another original play by Parker Hale at the Manhattan Reportory Theatre"/>
    <n v="100"/>
    <n v="225"/>
    <x v="3"/>
    <x v="1"/>
    <x v="0"/>
    <x v="0"/>
    <x v="1"/>
    <b v="0"/>
    <x v="1"/>
    <s v="USD"/>
    <b v="1"/>
    <n v="1464371211"/>
    <n v="1463161611"/>
    <b v="0"/>
    <n v="3"/>
    <b v="1"/>
    <n v="225"/>
    <n v="75"/>
    <x v="6"/>
    <s v="plays"/>
    <x v="4103"/>
    <d v="2016-05-27T17:46:51"/>
    <s v="theater/plays"/>
  </r>
  <r>
    <n v="4104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x v="0"/>
    <x v="0"/>
    <x v="1"/>
    <b v="0"/>
    <x v="1"/>
    <s v="USD"/>
    <b v="1"/>
    <n v="1415222545"/>
    <n v="1413404545"/>
    <b v="0"/>
    <n v="9"/>
    <b v="1"/>
    <n v="106"/>
    <n v="58.901111111111113"/>
    <x v="6"/>
    <s v="plays"/>
    <x v="4104"/>
    <d v="2014-11-05T21:22:25"/>
    <s v="theater/plays"/>
  </r>
  <r>
    <n v="4105"/>
    <s v="SBYET 2016 Hairspray at the Lobero Theatre!"/>
    <s v="Santa Barbara Youth Ensemble is performing Hairspray at the Lobero. Help create beautiful memories for these kids by pledging today!"/>
    <n v="1200"/>
    <n v="1256"/>
    <x v="3"/>
    <x v="1"/>
    <x v="0"/>
    <x v="0"/>
    <x v="1"/>
    <b v="0"/>
    <x v="1"/>
    <s v="USD"/>
    <b v="1"/>
    <n v="1455936335"/>
    <n v="1452048335"/>
    <b v="0"/>
    <n v="9"/>
    <b v="1"/>
    <n v="105"/>
    <n v="139.55555555555554"/>
    <x v="6"/>
    <s v="plays"/>
    <x v="4105"/>
    <d v="2016-02-20T02:45:35"/>
    <s v="theater/plays"/>
  </r>
  <r>
    <n v="4106"/>
    <s v="Shakespeare is Boffo! Teachers' Edition"/>
    <s v="Get more kids to love Shakespeare by developing the fun &amp; effective Shakespeare is Boffo! course as an replicable program for teachers."/>
    <n v="1200"/>
    <n v="1400"/>
    <x v="3"/>
    <x v="1"/>
    <x v="0"/>
    <x v="0"/>
    <x v="1"/>
    <b v="0"/>
    <x v="2"/>
    <s v="CAD"/>
    <b v="1"/>
    <n v="1417460940"/>
    <n v="1416516972"/>
    <b v="0"/>
    <n v="20"/>
    <b v="1"/>
    <n v="117"/>
    <n v="70"/>
    <x v="6"/>
    <s v="plays"/>
    <x v="4106"/>
    <d v="2014-12-01T19:09:00"/>
    <s v="theater/plays"/>
  </r>
  <r>
    <n v="4107"/>
    <s v="Better to Have Loved...?"/>
    <s v="About the impact of addiction on relationships; my play hopes to inspire &amp; support those affected to connect with their own creativity"/>
    <n v="3000"/>
    <n v="3271"/>
    <x v="3"/>
    <x v="1"/>
    <x v="0"/>
    <x v="0"/>
    <x v="1"/>
    <b v="0"/>
    <x v="3"/>
    <s v="GBP"/>
    <b v="0"/>
    <n v="1434624067"/>
    <n v="1432032067"/>
    <b v="0"/>
    <n v="57"/>
    <b v="1"/>
    <n v="109"/>
    <n v="57.385964912280699"/>
    <x v="6"/>
    <s v="plays"/>
    <x v="4107"/>
    <d v="2015-06-18T10:41:07"/>
    <s v="theater/plays"/>
  </r>
  <r>
    <n v="4108"/>
    <s v="Support new theatre piece IT DOESN'T MATTER"/>
    <s v="IT DOESN'T MATTER is a new comedic piece of political theatre written by three enthusiastic students. Help us produce it at LIPA!"/>
    <n v="200"/>
    <n v="320"/>
    <x v="3"/>
    <x v="1"/>
    <x v="0"/>
    <x v="0"/>
    <x v="1"/>
    <b v="0"/>
    <x v="3"/>
    <s v="GBP"/>
    <b v="0"/>
    <n v="1461278208"/>
    <n v="1459463808"/>
    <b v="0"/>
    <n v="8"/>
    <b v="1"/>
    <n v="160"/>
    <n v="40"/>
    <x v="6"/>
    <s v="plays"/>
    <x v="4108"/>
    <d v="2016-04-21T22:36:48"/>
    <s v="theater/plays"/>
  </r>
  <r>
    <n v="4109"/>
    <s v="Home (The Place Where My Stuff Resides)"/>
    <s v="&quot;The surveyor said the foundation was shaky&quot;. A woman finds what it means to rebuild her marriage."/>
    <n v="800"/>
    <n v="900"/>
    <x v="3"/>
    <x v="1"/>
    <x v="0"/>
    <x v="0"/>
    <x v="1"/>
    <b v="0"/>
    <x v="1"/>
    <s v="USD"/>
    <b v="1"/>
    <n v="1470197340"/>
    <n v="1467497652"/>
    <b v="0"/>
    <n v="14"/>
    <b v="1"/>
    <n v="113"/>
    <n v="64.285714285714292"/>
    <x v="6"/>
    <s v="plays"/>
    <x v="4109"/>
    <d v="2016-08-03T04:09:00"/>
    <s v="theater/plays"/>
  </r>
  <r>
    <n v="4110"/>
    <s v="Farcical Elements Presents Boeing-Boeing"/>
    <s v="A high-flying French farce with the thrust of a well-tuned jet engine"/>
    <n v="2000"/>
    <n v="2042"/>
    <x v="3"/>
    <x v="1"/>
    <x v="0"/>
    <x v="0"/>
    <x v="1"/>
    <b v="0"/>
    <x v="3"/>
    <s v="GBP"/>
    <b v="0"/>
    <n v="1435947758"/>
    <n v="1432837358"/>
    <b v="0"/>
    <n v="17"/>
    <b v="1"/>
    <n v="102"/>
    <n v="120.11764705882354"/>
    <x v="6"/>
    <s v="plays"/>
    <x v="4110"/>
    <d v="2015-07-03T18:22:38"/>
    <s v="theater/plays"/>
  </r>
  <r>
    <n v="4111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1"/>
    <x v="0"/>
    <x v="0"/>
    <x v="1"/>
    <b v="0"/>
    <x v="10"/>
    <s v="SEK"/>
    <b v="1"/>
    <n v="1432314209"/>
    <n v="1429722209"/>
    <b v="0"/>
    <n v="100"/>
    <b v="1"/>
    <n v="101"/>
    <n v="1008.24"/>
    <x v="6"/>
    <s v="plays"/>
    <x v="4111"/>
    <d v="2015-05-22T17:03:29"/>
    <s v="theater/plays"/>
  </r>
  <r>
    <n v="4112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x v="0"/>
    <x v="0"/>
    <x v="1"/>
    <b v="0"/>
    <x v="1"/>
    <s v="USD"/>
    <b v="1"/>
    <n v="1438226724"/>
    <n v="1433042724"/>
    <b v="0"/>
    <n v="32"/>
    <b v="1"/>
    <n v="101"/>
    <n v="63.28125"/>
    <x v="6"/>
    <s v="plays"/>
    <x v="4112"/>
    <d v="2015-07-30T03:25:24"/>
    <s v="theater/plays"/>
  </r>
  <r>
    <n v="4113"/>
    <s v="Tonight I'll be April"/>
    <s v="A gritty play looking at a modern day relationship, highlighting issues of mental health and abuse suffered by men."/>
    <n v="1"/>
    <n v="65"/>
    <x v="3"/>
    <x v="1"/>
    <x v="0"/>
    <x v="0"/>
    <x v="1"/>
    <b v="0"/>
    <x v="3"/>
    <s v="GBP"/>
    <b v="0"/>
    <n v="1459180229"/>
    <n v="1457023829"/>
    <b v="0"/>
    <n v="3"/>
    <b v="1"/>
    <n v="6500"/>
    <n v="21.666666666666668"/>
    <x v="6"/>
    <s v="plays"/>
    <x v="4113"/>
    <d v="2016-03-28T15:50:29"/>
    <s v="theater/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>
  <location ref="A3:E139" firstHeaderRow="1" firstDataRow="2" firstDataCol="1" rowPageCount="1" colPageCount="1"/>
  <pivotFields count="28">
    <pivotField dataField="1" showAll="0"/>
    <pivotField showAll="0"/>
    <pivotField showAll="0"/>
    <pivotField showAll="0"/>
    <pivotField showAll="0"/>
    <pivotField axis="axisCol" showAll="0">
      <items count="5">
        <item x="0"/>
        <item x="1"/>
        <item h="1" x="2"/>
        <item x="3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22">
        <item h="1" x="17"/>
        <item h="1" x="5"/>
        <item h="1" x="18"/>
        <item h="1" x="2"/>
        <item h="1" x="13"/>
        <item h="1" x="11"/>
        <item h="1" x="4"/>
        <item h="1" x="14"/>
        <item h="1" x="7"/>
        <item h="1" x="3"/>
        <item h="1" x="0"/>
        <item h="1" x="15"/>
        <item h="1" x="8"/>
        <item h="1" x="19"/>
        <item h="1" x="12"/>
        <item h="1" x="6"/>
        <item h="1" x="16"/>
        <item h="1" x="9"/>
        <item h="1" x="10"/>
        <item h="1" x="2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3">
    <field x="27"/>
    <field x="26"/>
    <field x="23"/>
  </rowFields>
  <rowItems count="135">
    <i>
      <x v="1"/>
    </i>
    <i r="1">
      <x v="2"/>
    </i>
    <i r="2">
      <x v="5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>
      <x v="2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3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4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5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6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7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8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9"/>
    </i>
    <i r="1">
      <x v="1"/>
    </i>
    <i r="2">
      <x v="1"/>
    </i>
    <i r="2">
      <x v="2"/>
    </i>
    <i r="2">
      <x v="3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1" hier="-1"/>
  </pageFields>
  <dataFields count="1">
    <dataField name="Sum of id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8ACDD9-05E5-4012-91EB-98353AB72331}" name="PivotTable2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3">
  <location ref="A3:E13" firstHeaderRow="0" firstDataRow="1" firstDataCol="1" rowPageCount="1" colPageCount="1"/>
  <pivotFields count="28">
    <pivotField showAll="0"/>
    <pivotField showAll="0"/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  <pivotField dataField="1" showAll="0">
      <items count="3">
        <item x="1"/>
        <item x="0"/>
        <item t="default"/>
      </items>
    </pivotField>
    <pivotField dataField="1" showAll="0">
      <items count="3">
        <item x="1"/>
        <item x="0"/>
        <item t="default"/>
      </items>
    </pivotField>
    <pivotField dataField="1" showAll="0">
      <items count="3">
        <item x="1"/>
        <item x="0"/>
        <item t="default"/>
      </items>
    </pivotField>
    <pivotField showAll="0"/>
    <pivotField axis="axisPage" multipleItemSelectionAllowed="1" showAll="0">
      <items count="22">
        <item h="1" x="17"/>
        <item h="1" x="5"/>
        <item h="1" x="18"/>
        <item h="1" x="2"/>
        <item h="1" x="13"/>
        <item h="1" x="11"/>
        <item h="1" x="4"/>
        <item h="1" x="14"/>
        <item h="1" x="7"/>
        <item h="1" x="3"/>
        <item h="1" x="0"/>
        <item h="1" x="15"/>
        <item h="1" x="8"/>
        <item h="1" x="19"/>
        <item h="1" x="12"/>
        <item h="1" x="6"/>
        <item h="1" x="16"/>
        <item h="1" x="9"/>
        <item h="1" x="10"/>
        <item h="1" x="2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5"/>
        <item x="7"/>
        <item x="2"/>
        <item x="3"/>
        <item x="8"/>
        <item x="4"/>
        <item x="1"/>
        <item x="6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1" hier="-1"/>
  </pageFields>
  <dataFields count="4">
    <dataField name="Count of Canceled" fld="6" subtotal="count" baseField="0" baseItem="0"/>
    <dataField name="Count of Failed" fld="7" subtotal="count" baseField="0" baseItem="0"/>
    <dataField name="Count of Live" fld="8" subtotal="count" baseField="0" baseItem="0"/>
    <dataField name="Count of Successful" fld="9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2505DA-83ED-40EB-958F-5A31DF856FF1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3">
  <location ref="A4:F17" firstHeaderRow="0" firstDataRow="1" firstDataCol="1" rowPageCount="2" colPageCount="1"/>
  <pivotFields count="28">
    <pivotField showAll="0"/>
    <pivotField showAll="0"/>
    <pivotField showAll="0"/>
    <pivotField showAll="0"/>
    <pivotField showAll="0"/>
    <pivotField dataField="1" showAll="0">
      <items count="5">
        <item x="0"/>
        <item x="1"/>
        <item x="2"/>
        <item x="3"/>
        <item t="default"/>
      </items>
    </pivotField>
    <pivotField dataField="1" showAll="0">
      <items count="3">
        <item x="0"/>
        <item x="1"/>
        <item t="default"/>
      </items>
    </pivotField>
    <pivotField dataField="1" showAll="0">
      <items count="3">
        <item x="1"/>
        <item x="0"/>
        <item t="default"/>
      </items>
    </pivotField>
    <pivotField dataField="1" showAll="0">
      <items count="3">
        <item x="1"/>
        <item x="0"/>
        <item t="default"/>
      </items>
    </pivotField>
    <pivotField dataFiel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5"/>
        <item h="1" x="7"/>
        <item h="1" x="2"/>
        <item h="1" x="3"/>
        <item h="1" x="8"/>
        <item h="1" x="4"/>
        <item x="1"/>
        <item h="1"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2">
    <pageField fld="21" hier="-1"/>
    <pageField fld="27" hier="-1"/>
  </pageFields>
  <dataFields count="5">
    <dataField name="Count of Live" fld="8" subtotal="count" baseField="0" baseItem="0"/>
    <dataField name="Count of Successful" fld="9" subtotal="count" baseField="0" baseItem="0"/>
    <dataField name="Count of Failed" fld="7" subtotal="count" baseField="0" baseItem="0"/>
    <dataField name="Count of Canceled" fld="6" subtotal="count" baseField="0" baseItem="0"/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139"/>
  <sheetViews>
    <sheetView workbookViewId="0">
      <selection activeCell="G21" sqref="G21"/>
    </sheetView>
  </sheetViews>
  <sheetFormatPr defaultColWidth="11.5546875" defaultRowHeight="14.4" x14ac:dyDescent="0.3"/>
  <cols>
    <col min="1" max="1" width="12.5546875" bestFit="1" customWidth="1"/>
    <col min="2" max="2" width="15.5546875" bestFit="1" customWidth="1"/>
    <col min="3" max="3" width="8" bestFit="1" customWidth="1"/>
    <col min="4" max="4" width="9.44140625" bestFit="1" customWidth="1"/>
    <col min="5" max="5" width="10.77734375" bestFit="1" customWidth="1"/>
    <col min="6" max="6" width="10" bestFit="1" customWidth="1"/>
  </cols>
  <sheetData>
    <row r="1" spans="1:5" x14ac:dyDescent="0.3">
      <c r="A1" s="8" t="s">
        <v>7</v>
      </c>
      <c r="B1" t="s">
        <v>18</v>
      </c>
    </row>
    <row r="3" spans="1:5" x14ac:dyDescent="0.3">
      <c r="A3" s="8" t="s">
        <v>8371</v>
      </c>
      <c r="B3" s="8" t="s">
        <v>8370</v>
      </c>
    </row>
    <row r="4" spans="1:5" x14ac:dyDescent="0.3">
      <c r="A4" s="8" t="s">
        <v>8368</v>
      </c>
      <c r="B4" t="s">
        <v>271</v>
      </c>
      <c r="C4" t="s">
        <v>355</v>
      </c>
      <c r="D4" t="s">
        <v>17</v>
      </c>
      <c r="E4" t="s">
        <v>8369</v>
      </c>
    </row>
    <row r="5" spans="1:5" x14ac:dyDescent="0.3">
      <c r="A5" s="14" t="s">
        <v>8383</v>
      </c>
      <c r="B5" s="10">
        <v>195</v>
      </c>
      <c r="C5" s="10">
        <v>2283</v>
      </c>
      <c r="D5" s="10">
        <v>24758</v>
      </c>
      <c r="E5" s="10">
        <v>27236</v>
      </c>
    </row>
    <row r="6" spans="1:5" x14ac:dyDescent="0.3">
      <c r="A6" s="13" t="s">
        <v>8384</v>
      </c>
      <c r="B6" s="10"/>
      <c r="C6" s="10"/>
      <c r="D6" s="10">
        <v>2090</v>
      </c>
      <c r="E6" s="10">
        <v>2090</v>
      </c>
    </row>
    <row r="7" spans="1:5" x14ac:dyDescent="0.3">
      <c r="A7" s="15" t="s">
        <v>8385</v>
      </c>
      <c r="B7" s="10"/>
      <c r="C7" s="10"/>
      <c r="D7" s="10">
        <v>2090</v>
      </c>
      <c r="E7" s="10">
        <v>2090</v>
      </c>
    </row>
    <row r="8" spans="1:5" x14ac:dyDescent="0.3">
      <c r="A8" s="13" t="s">
        <v>8386</v>
      </c>
      <c r="B8" s="10">
        <v>195</v>
      </c>
      <c r="C8" s="10">
        <v>1607</v>
      </c>
      <c r="D8" s="10">
        <v>11838</v>
      </c>
      <c r="E8" s="10">
        <v>13640</v>
      </c>
    </row>
    <row r="9" spans="1:5" x14ac:dyDescent="0.3">
      <c r="A9" s="15" t="s">
        <v>8387</v>
      </c>
      <c r="B9" s="10"/>
      <c r="C9" s="10"/>
      <c r="D9" s="10">
        <v>2481</v>
      </c>
      <c r="E9" s="10">
        <v>2481</v>
      </c>
    </row>
    <row r="10" spans="1:5" x14ac:dyDescent="0.3">
      <c r="A10" s="15" t="s">
        <v>8388</v>
      </c>
      <c r="B10" s="10"/>
      <c r="C10" s="10">
        <v>508</v>
      </c>
      <c r="D10" s="10">
        <v>3129</v>
      </c>
      <c r="E10" s="10">
        <v>3637</v>
      </c>
    </row>
    <row r="11" spans="1:5" x14ac:dyDescent="0.3">
      <c r="A11" s="15" t="s">
        <v>8389</v>
      </c>
      <c r="B11" s="10">
        <v>195</v>
      </c>
      <c r="C11" s="10">
        <v>1099</v>
      </c>
      <c r="D11" s="10">
        <v>6228</v>
      </c>
      <c r="E11" s="10">
        <v>7522</v>
      </c>
    </row>
    <row r="12" spans="1:5" x14ac:dyDescent="0.3">
      <c r="A12" s="13" t="s">
        <v>8390</v>
      </c>
      <c r="B12" s="10"/>
      <c r="C12" s="10">
        <v>676</v>
      </c>
      <c r="D12" s="10">
        <v>10830</v>
      </c>
      <c r="E12" s="10">
        <v>11506</v>
      </c>
    </row>
    <row r="13" spans="1:5" x14ac:dyDescent="0.3">
      <c r="A13" s="15" t="s">
        <v>8391</v>
      </c>
      <c r="B13" s="10"/>
      <c r="C13" s="10">
        <v>676</v>
      </c>
      <c r="D13" s="10">
        <v>2818</v>
      </c>
      <c r="E13" s="10">
        <v>3494</v>
      </c>
    </row>
    <row r="14" spans="1:5" x14ac:dyDescent="0.3">
      <c r="A14" s="15" t="s">
        <v>8392</v>
      </c>
      <c r="B14" s="10"/>
      <c r="C14" s="10"/>
      <c r="D14" s="10">
        <v>8012</v>
      </c>
      <c r="E14" s="10">
        <v>8012</v>
      </c>
    </row>
    <row r="15" spans="1:5" x14ac:dyDescent="0.3">
      <c r="A15" s="14" t="s">
        <v>8393</v>
      </c>
      <c r="B15" s="10">
        <v>211</v>
      </c>
      <c r="C15" s="10">
        <v>12436</v>
      </c>
      <c r="D15" s="10">
        <v>125060</v>
      </c>
      <c r="E15" s="10">
        <v>137707</v>
      </c>
    </row>
    <row r="16" spans="1:5" x14ac:dyDescent="0.3">
      <c r="A16" s="13" t="s">
        <v>8394</v>
      </c>
      <c r="B16" s="10"/>
      <c r="C16" s="10">
        <v>1704</v>
      </c>
      <c r="D16" s="10">
        <v>27608</v>
      </c>
      <c r="E16" s="10">
        <v>29312</v>
      </c>
    </row>
    <row r="17" spans="1:5" x14ac:dyDescent="0.3">
      <c r="A17" s="15" t="s">
        <v>8395</v>
      </c>
      <c r="B17" s="10"/>
      <c r="C17" s="10">
        <v>1195</v>
      </c>
      <c r="D17" s="10">
        <v>7294</v>
      </c>
      <c r="E17" s="10">
        <v>8489</v>
      </c>
    </row>
    <row r="18" spans="1:5" x14ac:dyDescent="0.3">
      <c r="A18" s="15" t="s">
        <v>8396</v>
      </c>
      <c r="B18" s="10"/>
      <c r="C18" s="10"/>
      <c r="D18" s="10">
        <v>7013</v>
      </c>
      <c r="E18" s="10">
        <v>7013</v>
      </c>
    </row>
    <row r="19" spans="1:5" x14ac:dyDescent="0.3">
      <c r="A19" s="15" t="s">
        <v>8397</v>
      </c>
      <c r="B19" s="10"/>
      <c r="C19" s="10">
        <v>509</v>
      </c>
      <c r="D19" s="10">
        <v>13301</v>
      </c>
      <c r="E19" s="10">
        <v>13810</v>
      </c>
    </row>
    <row r="20" spans="1:5" x14ac:dyDescent="0.3">
      <c r="A20" s="13" t="s">
        <v>8384</v>
      </c>
      <c r="B20" s="10"/>
      <c r="C20" s="10">
        <v>6038</v>
      </c>
      <c r="D20" s="10">
        <v>35198</v>
      </c>
      <c r="E20" s="10">
        <v>41236</v>
      </c>
    </row>
    <row r="21" spans="1:5" x14ac:dyDescent="0.3">
      <c r="A21" s="15" t="s">
        <v>8398</v>
      </c>
      <c r="B21" s="10"/>
      <c r="C21" s="10">
        <v>710</v>
      </c>
      <c r="D21" s="10">
        <v>2477</v>
      </c>
      <c r="E21" s="10">
        <v>3187</v>
      </c>
    </row>
    <row r="22" spans="1:5" x14ac:dyDescent="0.3">
      <c r="A22" s="15" t="s">
        <v>8385</v>
      </c>
      <c r="B22" s="10"/>
      <c r="C22" s="10">
        <v>1440</v>
      </c>
      <c r="D22" s="10">
        <v>12698</v>
      </c>
      <c r="E22" s="10">
        <v>14138</v>
      </c>
    </row>
    <row r="23" spans="1:5" x14ac:dyDescent="0.3">
      <c r="A23" s="15" t="s">
        <v>8399</v>
      </c>
      <c r="B23" s="10"/>
      <c r="C23" s="10">
        <v>3888</v>
      </c>
      <c r="D23" s="10">
        <v>20023</v>
      </c>
      <c r="E23" s="10">
        <v>23911</v>
      </c>
    </row>
    <row r="24" spans="1:5" x14ac:dyDescent="0.3">
      <c r="A24" s="13" t="s">
        <v>8386</v>
      </c>
      <c r="B24" s="10">
        <v>211</v>
      </c>
      <c r="C24" s="10">
        <v>2097</v>
      </c>
      <c r="D24" s="10">
        <v>18841</v>
      </c>
      <c r="E24" s="10">
        <v>21149</v>
      </c>
    </row>
    <row r="25" spans="1:5" x14ac:dyDescent="0.3">
      <c r="A25" s="15" t="s">
        <v>8387</v>
      </c>
      <c r="B25" s="10"/>
      <c r="C25" s="10"/>
      <c r="D25" s="10">
        <v>8360</v>
      </c>
      <c r="E25" s="10">
        <v>8360</v>
      </c>
    </row>
    <row r="26" spans="1:5" x14ac:dyDescent="0.3">
      <c r="A26" s="15" t="s">
        <v>8388</v>
      </c>
      <c r="B26" s="10">
        <v>211</v>
      </c>
      <c r="C26" s="10"/>
      <c r="D26" s="10">
        <v>6118</v>
      </c>
      <c r="E26" s="10">
        <v>6329</v>
      </c>
    </row>
    <row r="27" spans="1:5" x14ac:dyDescent="0.3">
      <c r="A27" s="15" t="s">
        <v>8389</v>
      </c>
      <c r="B27" s="10"/>
      <c r="C27" s="10">
        <v>2097</v>
      </c>
      <c r="D27" s="10">
        <v>4363</v>
      </c>
      <c r="E27" s="10">
        <v>6460</v>
      </c>
    </row>
    <row r="28" spans="1:5" x14ac:dyDescent="0.3">
      <c r="A28" s="13" t="s">
        <v>8390</v>
      </c>
      <c r="B28" s="10"/>
      <c r="C28" s="10">
        <v>2597</v>
      </c>
      <c r="D28" s="10">
        <v>43413</v>
      </c>
      <c r="E28" s="10">
        <v>46010</v>
      </c>
    </row>
    <row r="29" spans="1:5" x14ac:dyDescent="0.3">
      <c r="A29" s="15" t="s">
        <v>8391</v>
      </c>
      <c r="B29" s="10"/>
      <c r="C29" s="10">
        <v>1196</v>
      </c>
      <c r="D29" s="10">
        <v>15898</v>
      </c>
      <c r="E29" s="10">
        <v>17094</v>
      </c>
    </row>
    <row r="30" spans="1:5" x14ac:dyDescent="0.3">
      <c r="A30" s="15" t="s">
        <v>8392</v>
      </c>
      <c r="B30" s="10"/>
      <c r="C30" s="10">
        <v>1401</v>
      </c>
      <c r="D30" s="10">
        <v>7605</v>
      </c>
      <c r="E30" s="10">
        <v>9006</v>
      </c>
    </row>
    <row r="31" spans="1:5" x14ac:dyDescent="0.3">
      <c r="A31" s="15" t="s">
        <v>8400</v>
      </c>
      <c r="B31" s="10"/>
      <c r="C31" s="10"/>
      <c r="D31" s="10">
        <v>19910</v>
      </c>
      <c r="E31" s="10">
        <v>19910</v>
      </c>
    </row>
    <row r="32" spans="1:5" x14ac:dyDescent="0.3">
      <c r="A32" s="14" t="s">
        <v>8401</v>
      </c>
      <c r="B32" s="10">
        <v>1018</v>
      </c>
      <c r="C32" s="10">
        <v>22274</v>
      </c>
      <c r="D32" s="10">
        <v>349128</v>
      </c>
      <c r="E32" s="10">
        <v>372420</v>
      </c>
    </row>
    <row r="33" spans="1:5" x14ac:dyDescent="0.3">
      <c r="A33" s="13" t="s">
        <v>8394</v>
      </c>
      <c r="B33" s="10">
        <v>130</v>
      </c>
      <c r="C33" s="10">
        <v>1886</v>
      </c>
      <c r="D33" s="10">
        <v>66628</v>
      </c>
      <c r="E33" s="10">
        <v>68644</v>
      </c>
    </row>
    <row r="34" spans="1:5" x14ac:dyDescent="0.3">
      <c r="A34" s="15" t="s">
        <v>8395</v>
      </c>
      <c r="B34" s="10">
        <v>130</v>
      </c>
      <c r="C34" s="10">
        <v>681</v>
      </c>
      <c r="D34" s="10">
        <v>26603</v>
      </c>
      <c r="E34" s="10">
        <v>27414</v>
      </c>
    </row>
    <row r="35" spans="1:5" x14ac:dyDescent="0.3">
      <c r="A35" s="15" t="s">
        <v>8396</v>
      </c>
      <c r="B35" s="10"/>
      <c r="C35" s="10"/>
      <c r="D35" s="10">
        <v>19392</v>
      </c>
      <c r="E35" s="10">
        <v>19392</v>
      </c>
    </row>
    <row r="36" spans="1:5" x14ac:dyDescent="0.3">
      <c r="A36" s="15" t="s">
        <v>8397</v>
      </c>
      <c r="B36" s="10"/>
      <c r="C36" s="10">
        <v>1205</v>
      </c>
      <c r="D36" s="10">
        <v>20633</v>
      </c>
      <c r="E36" s="10">
        <v>21838</v>
      </c>
    </row>
    <row r="37" spans="1:5" x14ac:dyDescent="0.3">
      <c r="A37" s="13" t="s">
        <v>8384</v>
      </c>
      <c r="B37" s="10">
        <v>341</v>
      </c>
      <c r="C37" s="10">
        <v>4730</v>
      </c>
      <c r="D37" s="10">
        <v>98688</v>
      </c>
      <c r="E37" s="10">
        <v>103759</v>
      </c>
    </row>
    <row r="38" spans="1:5" x14ac:dyDescent="0.3">
      <c r="A38" s="15" t="s">
        <v>8398</v>
      </c>
      <c r="B38" s="10"/>
      <c r="C38" s="10">
        <v>708</v>
      </c>
      <c r="D38" s="10">
        <v>30467</v>
      </c>
      <c r="E38" s="10">
        <v>31175</v>
      </c>
    </row>
    <row r="39" spans="1:5" x14ac:dyDescent="0.3">
      <c r="A39" s="15" t="s">
        <v>8385</v>
      </c>
      <c r="B39" s="10">
        <v>341</v>
      </c>
      <c r="C39" s="10">
        <v>987</v>
      </c>
      <c r="D39" s="10">
        <v>38158</v>
      </c>
      <c r="E39" s="10">
        <v>39486</v>
      </c>
    </row>
    <row r="40" spans="1:5" x14ac:dyDescent="0.3">
      <c r="A40" s="15" t="s">
        <v>8399</v>
      </c>
      <c r="B40" s="10"/>
      <c r="C40" s="10">
        <v>3035</v>
      </c>
      <c r="D40" s="10">
        <v>30063</v>
      </c>
      <c r="E40" s="10">
        <v>33098</v>
      </c>
    </row>
    <row r="41" spans="1:5" x14ac:dyDescent="0.3">
      <c r="A41" s="13" t="s">
        <v>8386</v>
      </c>
      <c r="B41" s="10">
        <v>408</v>
      </c>
      <c r="C41" s="10">
        <v>7927</v>
      </c>
      <c r="D41" s="10">
        <v>94441</v>
      </c>
      <c r="E41" s="10">
        <v>102776</v>
      </c>
    </row>
    <row r="42" spans="1:5" x14ac:dyDescent="0.3">
      <c r="A42" s="15" t="s">
        <v>8387</v>
      </c>
      <c r="B42" s="10">
        <v>266</v>
      </c>
      <c r="C42" s="10">
        <v>3530</v>
      </c>
      <c r="D42" s="10">
        <v>26183</v>
      </c>
      <c r="E42" s="10">
        <v>29979</v>
      </c>
    </row>
    <row r="43" spans="1:5" x14ac:dyDescent="0.3">
      <c r="A43" s="15" t="s">
        <v>8388</v>
      </c>
      <c r="B43" s="10">
        <v>142</v>
      </c>
      <c r="C43" s="10">
        <v>1407</v>
      </c>
      <c r="D43" s="10">
        <v>43011</v>
      </c>
      <c r="E43" s="10">
        <v>44560</v>
      </c>
    </row>
    <row r="44" spans="1:5" x14ac:dyDescent="0.3">
      <c r="A44" s="15" t="s">
        <v>8389</v>
      </c>
      <c r="B44" s="10"/>
      <c r="C44" s="10">
        <v>2990</v>
      </c>
      <c r="D44" s="10">
        <v>25247</v>
      </c>
      <c r="E44" s="10">
        <v>28237</v>
      </c>
    </row>
    <row r="45" spans="1:5" x14ac:dyDescent="0.3">
      <c r="A45" s="13" t="s">
        <v>8390</v>
      </c>
      <c r="B45" s="10">
        <v>139</v>
      </c>
      <c r="C45" s="10">
        <v>7731</v>
      </c>
      <c r="D45" s="10">
        <v>89371</v>
      </c>
      <c r="E45" s="10">
        <v>97241</v>
      </c>
    </row>
    <row r="46" spans="1:5" x14ac:dyDescent="0.3">
      <c r="A46" s="15" t="s">
        <v>8391</v>
      </c>
      <c r="B46" s="10"/>
      <c r="C46" s="10">
        <v>730</v>
      </c>
      <c r="D46" s="10">
        <v>26653</v>
      </c>
      <c r="E46" s="10">
        <v>27383</v>
      </c>
    </row>
    <row r="47" spans="1:5" x14ac:dyDescent="0.3">
      <c r="A47" s="15" t="s">
        <v>8392</v>
      </c>
      <c r="B47" s="10"/>
      <c r="C47" s="10">
        <v>4598</v>
      </c>
      <c r="D47" s="10">
        <v>32095</v>
      </c>
      <c r="E47" s="10">
        <v>36693</v>
      </c>
    </row>
    <row r="48" spans="1:5" x14ac:dyDescent="0.3">
      <c r="A48" s="15" t="s">
        <v>8400</v>
      </c>
      <c r="B48" s="10">
        <v>139</v>
      </c>
      <c r="C48" s="10">
        <v>2403</v>
      </c>
      <c r="D48" s="10">
        <v>30623</v>
      </c>
      <c r="E48" s="10">
        <v>33165</v>
      </c>
    </row>
    <row r="49" spans="1:5" x14ac:dyDescent="0.3">
      <c r="A49" s="14" t="s">
        <v>8402</v>
      </c>
      <c r="B49" s="10">
        <v>958</v>
      </c>
      <c r="C49" s="10">
        <v>50763</v>
      </c>
      <c r="D49" s="10">
        <v>574174</v>
      </c>
      <c r="E49" s="10">
        <v>625895</v>
      </c>
    </row>
    <row r="50" spans="1:5" x14ac:dyDescent="0.3">
      <c r="A50" s="13" t="s">
        <v>8394</v>
      </c>
      <c r="B50" s="10">
        <v>475</v>
      </c>
      <c r="C50" s="10">
        <v>11544</v>
      </c>
      <c r="D50" s="10">
        <v>178536</v>
      </c>
      <c r="E50" s="10">
        <v>190555</v>
      </c>
    </row>
    <row r="51" spans="1:5" x14ac:dyDescent="0.3">
      <c r="A51" s="15" t="s">
        <v>8395</v>
      </c>
      <c r="B51" s="10">
        <v>133</v>
      </c>
      <c r="C51" s="10">
        <v>4545</v>
      </c>
      <c r="D51" s="10">
        <v>54387</v>
      </c>
      <c r="E51" s="10">
        <v>59065</v>
      </c>
    </row>
    <row r="52" spans="1:5" x14ac:dyDescent="0.3">
      <c r="A52" s="15" t="s">
        <v>8396</v>
      </c>
      <c r="B52" s="10"/>
      <c r="C52" s="10">
        <v>3250</v>
      </c>
      <c r="D52" s="10">
        <v>47575</v>
      </c>
      <c r="E52" s="10">
        <v>50825</v>
      </c>
    </row>
    <row r="53" spans="1:5" x14ac:dyDescent="0.3">
      <c r="A53" s="15" t="s">
        <v>8397</v>
      </c>
      <c r="B53" s="10">
        <v>342</v>
      </c>
      <c r="C53" s="10">
        <v>3749</v>
      </c>
      <c r="D53" s="10">
        <v>76574</v>
      </c>
      <c r="E53" s="10">
        <v>80665</v>
      </c>
    </row>
    <row r="54" spans="1:5" x14ac:dyDescent="0.3">
      <c r="A54" s="13" t="s">
        <v>8384</v>
      </c>
      <c r="B54" s="10">
        <v>210</v>
      </c>
      <c r="C54" s="10">
        <v>14702</v>
      </c>
      <c r="D54" s="10">
        <v>166685</v>
      </c>
      <c r="E54" s="10">
        <v>181597</v>
      </c>
    </row>
    <row r="55" spans="1:5" x14ac:dyDescent="0.3">
      <c r="A55" s="15" t="s">
        <v>8398</v>
      </c>
      <c r="B55" s="10"/>
      <c r="C55" s="10">
        <v>5067</v>
      </c>
      <c r="D55" s="10">
        <v>63366</v>
      </c>
      <c r="E55" s="10">
        <v>68433</v>
      </c>
    </row>
    <row r="56" spans="1:5" x14ac:dyDescent="0.3">
      <c r="A56" s="15" t="s">
        <v>8385</v>
      </c>
      <c r="B56" s="10">
        <v>210</v>
      </c>
      <c r="C56" s="10">
        <v>7562</v>
      </c>
      <c r="D56" s="10">
        <v>44781</v>
      </c>
      <c r="E56" s="10">
        <v>52553</v>
      </c>
    </row>
    <row r="57" spans="1:5" x14ac:dyDescent="0.3">
      <c r="A57" s="15" t="s">
        <v>8399</v>
      </c>
      <c r="B57" s="10"/>
      <c r="C57" s="10">
        <v>2073</v>
      </c>
      <c r="D57" s="10">
        <v>58538</v>
      </c>
      <c r="E57" s="10">
        <v>60611</v>
      </c>
    </row>
    <row r="58" spans="1:5" x14ac:dyDescent="0.3">
      <c r="A58" s="13" t="s">
        <v>8386</v>
      </c>
      <c r="B58" s="10">
        <v>273</v>
      </c>
      <c r="C58" s="10">
        <v>11248</v>
      </c>
      <c r="D58" s="10">
        <v>127451</v>
      </c>
      <c r="E58" s="10">
        <v>138972</v>
      </c>
    </row>
    <row r="59" spans="1:5" x14ac:dyDescent="0.3">
      <c r="A59" s="15" t="s">
        <v>8387</v>
      </c>
      <c r="B59" s="10">
        <v>136</v>
      </c>
      <c r="C59" s="10">
        <v>3407</v>
      </c>
      <c r="D59" s="10">
        <v>43204</v>
      </c>
      <c r="E59" s="10">
        <v>46747</v>
      </c>
    </row>
    <row r="60" spans="1:5" x14ac:dyDescent="0.3">
      <c r="A60" s="15" t="s">
        <v>8388</v>
      </c>
      <c r="B60" s="10">
        <v>137</v>
      </c>
      <c r="C60" s="10">
        <v>3387</v>
      </c>
      <c r="D60" s="10">
        <v>48682</v>
      </c>
      <c r="E60" s="10">
        <v>52206</v>
      </c>
    </row>
    <row r="61" spans="1:5" x14ac:dyDescent="0.3">
      <c r="A61" s="15" t="s">
        <v>8389</v>
      </c>
      <c r="B61" s="10"/>
      <c r="C61" s="10">
        <v>4454</v>
      </c>
      <c r="D61" s="10">
        <v>35565</v>
      </c>
      <c r="E61" s="10">
        <v>40019</v>
      </c>
    </row>
    <row r="62" spans="1:5" x14ac:dyDescent="0.3">
      <c r="A62" s="13" t="s">
        <v>8390</v>
      </c>
      <c r="B62" s="10"/>
      <c r="C62" s="10">
        <v>13269</v>
      </c>
      <c r="D62" s="10">
        <v>101502</v>
      </c>
      <c r="E62" s="10">
        <v>114771</v>
      </c>
    </row>
    <row r="63" spans="1:5" x14ac:dyDescent="0.3">
      <c r="A63" s="15" t="s">
        <v>8391</v>
      </c>
      <c r="B63" s="10"/>
      <c r="C63" s="10">
        <v>4463</v>
      </c>
      <c r="D63" s="10">
        <v>36517</v>
      </c>
      <c r="E63" s="10">
        <v>40980</v>
      </c>
    </row>
    <row r="64" spans="1:5" x14ac:dyDescent="0.3">
      <c r="A64" s="15" t="s">
        <v>8392</v>
      </c>
      <c r="B64" s="10"/>
      <c r="C64" s="10">
        <v>2785</v>
      </c>
      <c r="D64" s="10">
        <v>36222</v>
      </c>
      <c r="E64" s="10">
        <v>39007</v>
      </c>
    </row>
    <row r="65" spans="1:5" x14ac:dyDescent="0.3">
      <c r="A65" s="15" t="s">
        <v>8400</v>
      </c>
      <c r="B65" s="10"/>
      <c r="C65" s="10">
        <v>6021</v>
      </c>
      <c r="D65" s="10">
        <v>28763</v>
      </c>
      <c r="E65" s="10">
        <v>34784</v>
      </c>
    </row>
    <row r="66" spans="1:5" x14ac:dyDescent="0.3">
      <c r="A66" s="14" t="s">
        <v>8403</v>
      </c>
      <c r="B66" s="10">
        <v>1140</v>
      </c>
      <c r="C66" s="10">
        <v>40052</v>
      </c>
      <c r="D66" s="10">
        <v>472789</v>
      </c>
      <c r="E66" s="10">
        <v>513981</v>
      </c>
    </row>
    <row r="67" spans="1:5" x14ac:dyDescent="0.3">
      <c r="A67" s="13" t="s">
        <v>8394</v>
      </c>
      <c r="B67" s="10"/>
      <c r="C67" s="10">
        <v>5916</v>
      </c>
      <c r="D67" s="10">
        <v>139629</v>
      </c>
      <c r="E67" s="10">
        <v>145545</v>
      </c>
    </row>
    <row r="68" spans="1:5" x14ac:dyDescent="0.3">
      <c r="A68" s="15" t="s">
        <v>8395</v>
      </c>
      <c r="B68" s="10"/>
      <c r="C68" s="10">
        <v>1392</v>
      </c>
      <c r="D68" s="10">
        <v>46466</v>
      </c>
      <c r="E68" s="10">
        <v>47858</v>
      </c>
    </row>
    <row r="69" spans="1:5" x14ac:dyDescent="0.3">
      <c r="A69" s="15" t="s">
        <v>8396</v>
      </c>
      <c r="B69" s="10"/>
      <c r="C69" s="10">
        <v>2120</v>
      </c>
      <c r="D69" s="10">
        <v>57296</v>
      </c>
      <c r="E69" s="10">
        <v>59416</v>
      </c>
    </row>
    <row r="70" spans="1:5" x14ac:dyDescent="0.3">
      <c r="A70" s="15" t="s">
        <v>8397</v>
      </c>
      <c r="B70" s="10"/>
      <c r="C70" s="10">
        <v>2404</v>
      </c>
      <c r="D70" s="10">
        <v>35867</v>
      </c>
      <c r="E70" s="10">
        <v>38271</v>
      </c>
    </row>
    <row r="71" spans="1:5" x14ac:dyDescent="0.3">
      <c r="A71" s="13" t="s">
        <v>8384</v>
      </c>
      <c r="B71" s="10">
        <v>342</v>
      </c>
      <c r="C71" s="10">
        <v>7826</v>
      </c>
      <c r="D71" s="10">
        <v>130767</v>
      </c>
      <c r="E71" s="10">
        <v>138935</v>
      </c>
    </row>
    <row r="72" spans="1:5" x14ac:dyDescent="0.3">
      <c r="A72" s="15" t="s">
        <v>8398</v>
      </c>
      <c r="B72" s="10">
        <v>202</v>
      </c>
      <c r="C72" s="10">
        <v>3046</v>
      </c>
      <c r="D72" s="10">
        <v>65596</v>
      </c>
      <c r="E72" s="10">
        <v>68844</v>
      </c>
    </row>
    <row r="73" spans="1:5" x14ac:dyDescent="0.3">
      <c r="A73" s="15" t="s">
        <v>8385</v>
      </c>
      <c r="B73" s="10">
        <v>140</v>
      </c>
      <c r="C73" s="10">
        <v>2977</v>
      </c>
      <c r="D73" s="10">
        <v>29701</v>
      </c>
      <c r="E73" s="10">
        <v>32818</v>
      </c>
    </row>
    <row r="74" spans="1:5" x14ac:dyDescent="0.3">
      <c r="A74" s="15" t="s">
        <v>8399</v>
      </c>
      <c r="B74" s="10"/>
      <c r="C74" s="10">
        <v>1803</v>
      </c>
      <c r="D74" s="10">
        <v>35470</v>
      </c>
      <c r="E74" s="10">
        <v>37273</v>
      </c>
    </row>
    <row r="75" spans="1:5" x14ac:dyDescent="0.3">
      <c r="A75" s="13" t="s">
        <v>8386</v>
      </c>
      <c r="B75" s="10">
        <v>469</v>
      </c>
      <c r="C75" s="10">
        <v>10990</v>
      </c>
      <c r="D75" s="10">
        <v>90131</v>
      </c>
      <c r="E75" s="10">
        <v>101590</v>
      </c>
    </row>
    <row r="76" spans="1:5" x14ac:dyDescent="0.3">
      <c r="A76" s="15" t="s">
        <v>8387</v>
      </c>
      <c r="B76" s="10">
        <v>212</v>
      </c>
      <c r="C76" s="10">
        <v>2955</v>
      </c>
      <c r="D76" s="10">
        <v>23356</v>
      </c>
      <c r="E76" s="10">
        <v>26523</v>
      </c>
    </row>
    <row r="77" spans="1:5" x14ac:dyDescent="0.3">
      <c r="A77" s="15" t="s">
        <v>8388</v>
      </c>
      <c r="B77" s="10">
        <v>257</v>
      </c>
      <c r="C77" s="10">
        <v>3327</v>
      </c>
      <c r="D77" s="10">
        <v>24781</v>
      </c>
      <c r="E77" s="10">
        <v>28365</v>
      </c>
    </row>
    <row r="78" spans="1:5" x14ac:dyDescent="0.3">
      <c r="A78" s="15" t="s">
        <v>8389</v>
      </c>
      <c r="B78" s="10"/>
      <c r="C78" s="10">
        <v>4708</v>
      </c>
      <c r="D78" s="10">
        <v>41994</v>
      </c>
      <c r="E78" s="10">
        <v>46702</v>
      </c>
    </row>
    <row r="79" spans="1:5" x14ac:dyDescent="0.3">
      <c r="A79" s="13" t="s">
        <v>8390</v>
      </c>
      <c r="B79" s="10">
        <v>329</v>
      </c>
      <c r="C79" s="10">
        <v>15320</v>
      </c>
      <c r="D79" s="10">
        <v>112262</v>
      </c>
      <c r="E79" s="10">
        <v>127911</v>
      </c>
    </row>
    <row r="80" spans="1:5" x14ac:dyDescent="0.3">
      <c r="A80" s="15" t="s">
        <v>8391</v>
      </c>
      <c r="B80" s="10">
        <v>194</v>
      </c>
      <c r="C80" s="10">
        <v>8206</v>
      </c>
      <c r="D80" s="10">
        <v>40552</v>
      </c>
      <c r="E80" s="10">
        <v>48952</v>
      </c>
    </row>
    <row r="81" spans="1:5" x14ac:dyDescent="0.3">
      <c r="A81" s="15" t="s">
        <v>8392</v>
      </c>
      <c r="B81" s="10">
        <v>135</v>
      </c>
      <c r="C81" s="10">
        <v>3292</v>
      </c>
      <c r="D81" s="10">
        <v>37308</v>
      </c>
      <c r="E81" s="10">
        <v>40735</v>
      </c>
    </row>
    <row r="82" spans="1:5" x14ac:dyDescent="0.3">
      <c r="A82" s="15" t="s">
        <v>8400</v>
      </c>
      <c r="B82" s="10"/>
      <c r="C82" s="10">
        <v>3822</v>
      </c>
      <c r="D82" s="10">
        <v>34402</v>
      </c>
      <c r="E82" s="10">
        <v>38224</v>
      </c>
    </row>
    <row r="83" spans="1:5" x14ac:dyDescent="0.3">
      <c r="A83" s="14" t="s">
        <v>8404</v>
      </c>
      <c r="B83" s="10">
        <v>9375</v>
      </c>
      <c r="C83" s="10">
        <v>375160</v>
      </c>
      <c r="D83" s="10">
        <v>1127553</v>
      </c>
      <c r="E83" s="10">
        <v>1512088</v>
      </c>
    </row>
    <row r="84" spans="1:5" x14ac:dyDescent="0.3">
      <c r="A84" s="13" t="s">
        <v>8394</v>
      </c>
      <c r="B84" s="10">
        <v>326</v>
      </c>
      <c r="C84" s="10">
        <v>17362</v>
      </c>
      <c r="D84" s="10">
        <v>105527</v>
      </c>
      <c r="E84" s="10">
        <v>123215</v>
      </c>
    </row>
    <row r="85" spans="1:5" x14ac:dyDescent="0.3">
      <c r="A85" s="15" t="s">
        <v>8395</v>
      </c>
      <c r="B85" s="10"/>
      <c r="C85" s="10">
        <v>6581</v>
      </c>
      <c r="D85" s="10">
        <v>42622</v>
      </c>
      <c r="E85" s="10">
        <v>49203</v>
      </c>
    </row>
    <row r="86" spans="1:5" x14ac:dyDescent="0.3">
      <c r="A86" s="15" t="s">
        <v>8396</v>
      </c>
      <c r="B86" s="10">
        <v>200</v>
      </c>
      <c r="C86" s="10">
        <v>4593</v>
      </c>
      <c r="D86" s="10">
        <v>31579</v>
      </c>
      <c r="E86" s="10">
        <v>36372</v>
      </c>
    </row>
    <row r="87" spans="1:5" x14ac:dyDescent="0.3">
      <c r="A87" s="15" t="s">
        <v>8397</v>
      </c>
      <c r="B87" s="10">
        <v>126</v>
      </c>
      <c r="C87" s="10">
        <v>6188</v>
      </c>
      <c r="D87" s="10">
        <v>31326</v>
      </c>
      <c r="E87" s="10">
        <v>37640</v>
      </c>
    </row>
    <row r="88" spans="1:5" x14ac:dyDescent="0.3">
      <c r="A88" s="13" t="s">
        <v>8384</v>
      </c>
      <c r="B88" s="10">
        <v>1235</v>
      </c>
      <c r="C88" s="10">
        <v>73680</v>
      </c>
      <c r="D88" s="10">
        <v>347668</v>
      </c>
      <c r="E88" s="10">
        <v>422583</v>
      </c>
    </row>
    <row r="89" spans="1:5" x14ac:dyDescent="0.3">
      <c r="A89" s="15" t="s">
        <v>8398</v>
      </c>
      <c r="B89" s="10">
        <v>124</v>
      </c>
      <c r="C89" s="10">
        <v>7891</v>
      </c>
      <c r="D89" s="10">
        <v>88615</v>
      </c>
      <c r="E89" s="10">
        <v>96630</v>
      </c>
    </row>
    <row r="90" spans="1:5" x14ac:dyDescent="0.3">
      <c r="A90" s="15" t="s">
        <v>8385</v>
      </c>
      <c r="B90" s="10">
        <v>319</v>
      </c>
      <c r="C90" s="10">
        <v>28082</v>
      </c>
      <c r="D90" s="10">
        <v>137132</v>
      </c>
      <c r="E90" s="10">
        <v>165533</v>
      </c>
    </row>
    <row r="91" spans="1:5" x14ac:dyDescent="0.3">
      <c r="A91" s="15" t="s">
        <v>8399</v>
      </c>
      <c r="B91" s="10">
        <v>792</v>
      </c>
      <c r="C91" s="10">
        <v>37707</v>
      </c>
      <c r="D91" s="10">
        <v>121921</v>
      </c>
      <c r="E91" s="10">
        <v>160420</v>
      </c>
    </row>
    <row r="92" spans="1:5" x14ac:dyDescent="0.3">
      <c r="A92" s="13" t="s">
        <v>8386</v>
      </c>
      <c r="B92" s="10">
        <v>3533</v>
      </c>
      <c r="C92" s="10">
        <v>165829</v>
      </c>
      <c r="D92" s="10">
        <v>366966</v>
      </c>
      <c r="E92" s="10">
        <v>536328</v>
      </c>
    </row>
    <row r="93" spans="1:5" x14ac:dyDescent="0.3">
      <c r="A93" s="15" t="s">
        <v>8387</v>
      </c>
      <c r="B93" s="10">
        <v>2453</v>
      </c>
      <c r="C93" s="10">
        <v>70680</v>
      </c>
      <c r="D93" s="10">
        <v>153699</v>
      </c>
      <c r="E93" s="10">
        <v>226832</v>
      </c>
    </row>
    <row r="94" spans="1:5" x14ac:dyDescent="0.3">
      <c r="A94" s="15" t="s">
        <v>8388</v>
      </c>
      <c r="B94" s="10">
        <v>753</v>
      </c>
      <c r="C94" s="10">
        <v>53151</v>
      </c>
      <c r="D94" s="10">
        <v>120792</v>
      </c>
      <c r="E94" s="10">
        <v>174696</v>
      </c>
    </row>
    <row r="95" spans="1:5" x14ac:dyDescent="0.3">
      <c r="A95" s="15" t="s">
        <v>8389</v>
      </c>
      <c r="B95" s="10">
        <v>327</v>
      </c>
      <c r="C95" s="10">
        <v>41998</v>
      </c>
      <c r="D95" s="10">
        <v>92475</v>
      </c>
      <c r="E95" s="10">
        <v>134800</v>
      </c>
    </row>
    <row r="96" spans="1:5" x14ac:dyDescent="0.3">
      <c r="A96" s="13" t="s">
        <v>8390</v>
      </c>
      <c r="B96" s="10">
        <v>4281</v>
      </c>
      <c r="C96" s="10">
        <v>118289</v>
      </c>
      <c r="D96" s="10">
        <v>307392</v>
      </c>
      <c r="E96" s="10">
        <v>429962</v>
      </c>
    </row>
    <row r="97" spans="1:5" x14ac:dyDescent="0.3">
      <c r="A97" s="15" t="s">
        <v>8391</v>
      </c>
      <c r="B97" s="10">
        <v>1285</v>
      </c>
      <c r="C97" s="10">
        <v>44155</v>
      </c>
      <c r="D97" s="10">
        <v>148871</v>
      </c>
      <c r="E97" s="10">
        <v>194311</v>
      </c>
    </row>
    <row r="98" spans="1:5" x14ac:dyDescent="0.3">
      <c r="A98" s="15" t="s">
        <v>8392</v>
      </c>
      <c r="B98" s="10">
        <v>1442</v>
      </c>
      <c r="C98" s="10">
        <v>29036</v>
      </c>
      <c r="D98" s="10">
        <v>86894</v>
      </c>
      <c r="E98" s="10">
        <v>117372</v>
      </c>
    </row>
    <row r="99" spans="1:5" x14ac:dyDescent="0.3">
      <c r="A99" s="15" t="s">
        <v>8400</v>
      </c>
      <c r="B99" s="10">
        <v>1554</v>
      </c>
      <c r="C99" s="10">
        <v>45098</v>
      </c>
      <c r="D99" s="10">
        <v>71627</v>
      </c>
      <c r="E99" s="10">
        <v>118279</v>
      </c>
    </row>
    <row r="100" spans="1:5" x14ac:dyDescent="0.3">
      <c r="A100" s="14" t="s">
        <v>8405</v>
      </c>
      <c r="B100" s="10">
        <v>17367</v>
      </c>
      <c r="C100" s="10">
        <v>423900</v>
      </c>
      <c r="D100" s="10">
        <v>1136764</v>
      </c>
      <c r="E100" s="10">
        <v>1578031</v>
      </c>
    </row>
    <row r="101" spans="1:5" x14ac:dyDescent="0.3">
      <c r="A101" s="13" t="s">
        <v>8394</v>
      </c>
      <c r="B101" s="10">
        <v>5693</v>
      </c>
      <c r="C101" s="10">
        <v>139792</v>
      </c>
      <c r="D101" s="10">
        <v>355536</v>
      </c>
      <c r="E101" s="10">
        <v>501021</v>
      </c>
    </row>
    <row r="102" spans="1:5" x14ac:dyDescent="0.3">
      <c r="A102" s="15" t="s">
        <v>8395</v>
      </c>
      <c r="B102" s="10">
        <v>1377</v>
      </c>
      <c r="C102" s="10">
        <v>48667</v>
      </c>
      <c r="D102" s="10">
        <v>94106</v>
      </c>
      <c r="E102" s="10">
        <v>144150</v>
      </c>
    </row>
    <row r="103" spans="1:5" x14ac:dyDescent="0.3">
      <c r="A103" s="15" t="s">
        <v>8396</v>
      </c>
      <c r="B103" s="10">
        <v>1756</v>
      </c>
      <c r="C103" s="10">
        <v>51381</v>
      </c>
      <c r="D103" s="10">
        <v>154946</v>
      </c>
      <c r="E103" s="10">
        <v>208083</v>
      </c>
    </row>
    <row r="104" spans="1:5" x14ac:dyDescent="0.3">
      <c r="A104" s="15" t="s">
        <v>8397</v>
      </c>
      <c r="B104" s="10">
        <v>2560</v>
      </c>
      <c r="C104" s="10">
        <v>39744</v>
      </c>
      <c r="D104" s="10">
        <v>106484</v>
      </c>
      <c r="E104" s="10">
        <v>148788</v>
      </c>
    </row>
    <row r="105" spans="1:5" x14ac:dyDescent="0.3">
      <c r="A105" s="13" t="s">
        <v>8384</v>
      </c>
      <c r="B105" s="10">
        <v>4098</v>
      </c>
      <c r="C105" s="10">
        <v>109031</v>
      </c>
      <c r="D105" s="10">
        <v>335595</v>
      </c>
      <c r="E105" s="10">
        <v>448724</v>
      </c>
    </row>
    <row r="106" spans="1:5" x14ac:dyDescent="0.3">
      <c r="A106" s="15" t="s">
        <v>8398</v>
      </c>
      <c r="B106" s="10">
        <v>1351</v>
      </c>
      <c r="C106" s="10">
        <v>45505</v>
      </c>
      <c r="D106" s="10">
        <v>85334</v>
      </c>
      <c r="E106" s="10">
        <v>132190</v>
      </c>
    </row>
    <row r="107" spans="1:5" x14ac:dyDescent="0.3">
      <c r="A107" s="15" t="s">
        <v>8385</v>
      </c>
      <c r="B107" s="10">
        <v>1480</v>
      </c>
      <c r="C107" s="10">
        <v>28864</v>
      </c>
      <c r="D107" s="10">
        <v>123585</v>
      </c>
      <c r="E107" s="10">
        <v>153929</v>
      </c>
    </row>
    <row r="108" spans="1:5" x14ac:dyDescent="0.3">
      <c r="A108" s="15" t="s">
        <v>8399</v>
      </c>
      <c r="B108" s="10">
        <v>1267</v>
      </c>
      <c r="C108" s="10">
        <v>34662</v>
      </c>
      <c r="D108" s="10">
        <v>126676</v>
      </c>
      <c r="E108" s="10">
        <v>162605</v>
      </c>
    </row>
    <row r="109" spans="1:5" x14ac:dyDescent="0.3">
      <c r="A109" s="13" t="s">
        <v>8386</v>
      </c>
      <c r="B109" s="10">
        <v>4829</v>
      </c>
      <c r="C109" s="10">
        <v>94131</v>
      </c>
      <c r="D109" s="10">
        <v>236993</v>
      </c>
      <c r="E109" s="10">
        <v>335953</v>
      </c>
    </row>
    <row r="110" spans="1:5" x14ac:dyDescent="0.3">
      <c r="A110" s="15" t="s">
        <v>8387</v>
      </c>
      <c r="B110" s="10">
        <v>1512</v>
      </c>
      <c r="C110" s="10">
        <v>31523</v>
      </c>
      <c r="D110" s="10">
        <v>84747</v>
      </c>
      <c r="E110" s="10">
        <v>117782</v>
      </c>
    </row>
    <row r="111" spans="1:5" x14ac:dyDescent="0.3">
      <c r="A111" s="15" t="s">
        <v>8388</v>
      </c>
      <c r="B111" s="10">
        <v>1369</v>
      </c>
      <c r="C111" s="10">
        <v>35966</v>
      </c>
      <c r="D111" s="10">
        <v>83633</v>
      </c>
      <c r="E111" s="10">
        <v>120968</v>
      </c>
    </row>
    <row r="112" spans="1:5" x14ac:dyDescent="0.3">
      <c r="A112" s="15" t="s">
        <v>8389</v>
      </c>
      <c r="B112" s="10">
        <v>1948</v>
      </c>
      <c r="C112" s="10">
        <v>26642</v>
      </c>
      <c r="D112" s="10">
        <v>68613</v>
      </c>
      <c r="E112" s="10">
        <v>97203</v>
      </c>
    </row>
    <row r="113" spans="1:5" x14ac:dyDescent="0.3">
      <c r="A113" s="13" t="s">
        <v>8390</v>
      </c>
      <c r="B113" s="10">
        <v>2747</v>
      </c>
      <c r="C113" s="10">
        <v>80946</v>
      </c>
      <c r="D113" s="10">
        <v>208640</v>
      </c>
      <c r="E113" s="10">
        <v>292333</v>
      </c>
    </row>
    <row r="114" spans="1:5" x14ac:dyDescent="0.3">
      <c r="A114" s="15" t="s">
        <v>8391</v>
      </c>
      <c r="B114" s="10">
        <v>489</v>
      </c>
      <c r="C114" s="10">
        <v>44516</v>
      </c>
      <c r="D114" s="10">
        <v>99873</v>
      </c>
      <c r="E114" s="10">
        <v>144878</v>
      </c>
    </row>
    <row r="115" spans="1:5" x14ac:dyDescent="0.3">
      <c r="A115" s="15" t="s">
        <v>8392</v>
      </c>
      <c r="B115" s="10">
        <v>1318</v>
      </c>
      <c r="C115" s="10">
        <v>16177</v>
      </c>
      <c r="D115" s="10">
        <v>70840</v>
      </c>
      <c r="E115" s="10">
        <v>88335</v>
      </c>
    </row>
    <row r="116" spans="1:5" x14ac:dyDescent="0.3">
      <c r="A116" s="15" t="s">
        <v>8400</v>
      </c>
      <c r="B116" s="10">
        <v>940</v>
      </c>
      <c r="C116" s="10">
        <v>20253</v>
      </c>
      <c r="D116" s="10">
        <v>37927</v>
      </c>
      <c r="E116" s="10">
        <v>59120</v>
      </c>
    </row>
    <row r="117" spans="1:5" x14ac:dyDescent="0.3">
      <c r="A117" s="14" t="s">
        <v>8406</v>
      </c>
      <c r="B117" s="10">
        <v>11727</v>
      </c>
      <c r="C117" s="10">
        <v>273079</v>
      </c>
      <c r="D117" s="10">
        <v>951166</v>
      </c>
      <c r="E117" s="10">
        <v>1235972</v>
      </c>
    </row>
    <row r="118" spans="1:5" x14ac:dyDescent="0.3">
      <c r="A118" s="13" t="s">
        <v>8394</v>
      </c>
      <c r="B118" s="10">
        <v>3597</v>
      </c>
      <c r="C118" s="10">
        <v>84905</v>
      </c>
      <c r="D118" s="10">
        <v>258732</v>
      </c>
      <c r="E118" s="10">
        <v>347234</v>
      </c>
    </row>
    <row r="119" spans="1:5" x14ac:dyDescent="0.3">
      <c r="A119" s="15" t="s">
        <v>8395</v>
      </c>
      <c r="B119" s="10">
        <v>1109</v>
      </c>
      <c r="C119" s="10">
        <v>26448</v>
      </c>
      <c r="D119" s="10">
        <v>76646</v>
      </c>
      <c r="E119" s="10">
        <v>104203</v>
      </c>
    </row>
    <row r="120" spans="1:5" x14ac:dyDescent="0.3">
      <c r="A120" s="15" t="s">
        <v>8396</v>
      </c>
      <c r="B120" s="10">
        <v>1404</v>
      </c>
      <c r="C120" s="10">
        <v>29338</v>
      </c>
      <c r="D120" s="10">
        <v>83037</v>
      </c>
      <c r="E120" s="10">
        <v>113779</v>
      </c>
    </row>
    <row r="121" spans="1:5" x14ac:dyDescent="0.3">
      <c r="A121" s="15" t="s">
        <v>8397</v>
      </c>
      <c r="B121" s="10">
        <v>1084</v>
      </c>
      <c r="C121" s="10">
        <v>29119</v>
      </c>
      <c r="D121" s="10">
        <v>99049</v>
      </c>
      <c r="E121" s="10">
        <v>129252</v>
      </c>
    </row>
    <row r="122" spans="1:5" x14ac:dyDescent="0.3">
      <c r="A122" s="13" t="s">
        <v>8384</v>
      </c>
      <c r="B122" s="10">
        <v>3460</v>
      </c>
      <c r="C122" s="10">
        <v>83843</v>
      </c>
      <c r="D122" s="10">
        <v>262812</v>
      </c>
      <c r="E122" s="10">
        <v>350115</v>
      </c>
    </row>
    <row r="123" spans="1:5" x14ac:dyDescent="0.3">
      <c r="A123" s="15" t="s">
        <v>8398</v>
      </c>
      <c r="B123" s="10">
        <v>1062</v>
      </c>
      <c r="C123" s="10">
        <v>17312</v>
      </c>
      <c r="D123" s="10">
        <v>84285</v>
      </c>
      <c r="E123" s="10">
        <v>102659</v>
      </c>
    </row>
    <row r="124" spans="1:5" x14ac:dyDescent="0.3">
      <c r="A124" s="15" t="s">
        <v>8385</v>
      </c>
      <c r="B124" s="10">
        <v>268</v>
      </c>
      <c r="C124" s="10">
        <v>27688</v>
      </c>
      <c r="D124" s="10">
        <v>119222</v>
      </c>
      <c r="E124" s="10">
        <v>147178</v>
      </c>
    </row>
    <row r="125" spans="1:5" x14ac:dyDescent="0.3">
      <c r="A125" s="15" t="s">
        <v>8399</v>
      </c>
      <c r="B125" s="10">
        <v>2130</v>
      </c>
      <c r="C125" s="10">
        <v>38843</v>
      </c>
      <c r="D125" s="10">
        <v>59305</v>
      </c>
      <c r="E125" s="10">
        <v>100278</v>
      </c>
    </row>
    <row r="126" spans="1:5" x14ac:dyDescent="0.3">
      <c r="A126" s="13" t="s">
        <v>8386</v>
      </c>
      <c r="B126" s="10">
        <v>2508</v>
      </c>
      <c r="C126" s="10">
        <v>52227</v>
      </c>
      <c r="D126" s="10">
        <v>234609</v>
      </c>
      <c r="E126" s="10">
        <v>289344</v>
      </c>
    </row>
    <row r="127" spans="1:5" x14ac:dyDescent="0.3">
      <c r="A127" s="15" t="s">
        <v>8387</v>
      </c>
      <c r="B127" s="10">
        <v>853</v>
      </c>
      <c r="C127" s="10">
        <v>9316</v>
      </c>
      <c r="D127" s="10">
        <v>89700</v>
      </c>
      <c r="E127" s="10">
        <v>99869</v>
      </c>
    </row>
    <row r="128" spans="1:5" x14ac:dyDescent="0.3">
      <c r="A128" s="15" t="s">
        <v>8388</v>
      </c>
      <c r="B128" s="10">
        <v>951</v>
      </c>
      <c r="C128" s="10">
        <v>24168</v>
      </c>
      <c r="D128" s="10">
        <v>68718</v>
      </c>
      <c r="E128" s="10">
        <v>93837</v>
      </c>
    </row>
    <row r="129" spans="1:5" x14ac:dyDescent="0.3">
      <c r="A129" s="15" t="s">
        <v>8389</v>
      </c>
      <c r="B129" s="10">
        <v>704</v>
      </c>
      <c r="C129" s="10">
        <v>18743</v>
      </c>
      <c r="D129" s="10">
        <v>76191</v>
      </c>
      <c r="E129" s="10">
        <v>95638</v>
      </c>
    </row>
    <row r="130" spans="1:5" x14ac:dyDescent="0.3">
      <c r="A130" s="13" t="s">
        <v>8390</v>
      </c>
      <c r="B130" s="10">
        <v>2162</v>
      </c>
      <c r="C130" s="10">
        <v>52104</v>
      </c>
      <c r="D130" s="10">
        <v>195013</v>
      </c>
      <c r="E130" s="10">
        <v>249279</v>
      </c>
    </row>
    <row r="131" spans="1:5" x14ac:dyDescent="0.3">
      <c r="A131" s="15" t="s">
        <v>8391</v>
      </c>
      <c r="B131" s="10">
        <v>151</v>
      </c>
      <c r="C131" s="10">
        <v>22086</v>
      </c>
      <c r="D131" s="10">
        <v>63162</v>
      </c>
      <c r="E131" s="10">
        <v>85399</v>
      </c>
    </row>
    <row r="132" spans="1:5" x14ac:dyDescent="0.3">
      <c r="A132" s="15" t="s">
        <v>8392</v>
      </c>
      <c r="B132" s="10">
        <v>1651</v>
      </c>
      <c r="C132" s="10">
        <v>17145</v>
      </c>
      <c r="D132" s="10">
        <v>93445</v>
      </c>
      <c r="E132" s="10">
        <v>112241</v>
      </c>
    </row>
    <row r="133" spans="1:5" x14ac:dyDescent="0.3">
      <c r="A133" s="15" t="s">
        <v>8400</v>
      </c>
      <c r="B133" s="10">
        <v>360</v>
      </c>
      <c r="C133" s="10">
        <v>12873</v>
      </c>
      <c r="D133" s="10">
        <v>38406</v>
      </c>
      <c r="E133" s="10">
        <v>51639</v>
      </c>
    </row>
    <row r="134" spans="1:5" x14ac:dyDescent="0.3">
      <c r="A134" s="14" t="s">
        <v>8407</v>
      </c>
      <c r="B134" s="10">
        <v>2244</v>
      </c>
      <c r="C134" s="10">
        <v>19070</v>
      </c>
      <c r="D134" s="10">
        <v>109013</v>
      </c>
      <c r="E134" s="10">
        <v>130327</v>
      </c>
    </row>
    <row r="135" spans="1:5" x14ac:dyDescent="0.3">
      <c r="A135" s="13" t="s">
        <v>8394</v>
      </c>
      <c r="B135" s="10">
        <v>2244</v>
      </c>
      <c r="C135" s="10">
        <v>19070</v>
      </c>
      <c r="D135" s="10">
        <v>109013</v>
      </c>
      <c r="E135" s="10">
        <v>130327</v>
      </c>
    </row>
    <row r="136" spans="1:5" x14ac:dyDescent="0.3">
      <c r="A136" s="15" t="s">
        <v>8395</v>
      </c>
      <c r="B136" s="10">
        <v>1037</v>
      </c>
      <c r="C136" s="10">
        <v>11685</v>
      </c>
      <c r="D136" s="10">
        <v>60006</v>
      </c>
      <c r="E136" s="10">
        <v>72728</v>
      </c>
    </row>
    <row r="137" spans="1:5" x14ac:dyDescent="0.3">
      <c r="A137" s="15" t="s">
        <v>8396</v>
      </c>
      <c r="B137" s="10">
        <v>1207</v>
      </c>
      <c r="C137" s="10">
        <v>7385</v>
      </c>
      <c r="D137" s="10">
        <v>45953</v>
      </c>
      <c r="E137" s="10">
        <v>54545</v>
      </c>
    </row>
    <row r="138" spans="1:5" x14ac:dyDescent="0.3">
      <c r="A138" s="15" t="s">
        <v>8397</v>
      </c>
      <c r="B138" s="10"/>
      <c r="C138" s="10"/>
      <c r="D138" s="10">
        <v>3054</v>
      </c>
      <c r="E138" s="10">
        <v>3054</v>
      </c>
    </row>
    <row r="139" spans="1:5" x14ac:dyDescent="0.3">
      <c r="A139" s="14" t="s">
        <v>8369</v>
      </c>
      <c r="B139" s="10">
        <v>44235</v>
      </c>
      <c r="C139" s="10">
        <v>1219017</v>
      </c>
      <c r="D139" s="10">
        <v>4870405</v>
      </c>
      <c r="E139" s="10">
        <v>6133657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4AE88-4743-4325-B1FA-FB37CF76481D}">
  <sheetPr codeName="Sheet6"/>
  <dimension ref="A1:E13"/>
  <sheetViews>
    <sheetView workbookViewId="0">
      <selection activeCell="A3" sqref="A3:E13"/>
    </sheetView>
  </sheetViews>
  <sheetFormatPr defaultRowHeight="14.4" x14ac:dyDescent="0.3"/>
  <cols>
    <col min="1" max="1" width="12.5546875" bestFit="1" customWidth="1"/>
    <col min="2" max="2" width="16.5546875" bestFit="1" customWidth="1"/>
    <col min="3" max="3" width="13.77734375" bestFit="1" customWidth="1"/>
    <col min="4" max="4" width="12.109375" bestFit="1" customWidth="1"/>
    <col min="5" max="5" width="17.6640625" bestFit="1" customWidth="1"/>
  </cols>
  <sheetData>
    <row r="1" spans="1:5" x14ac:dyDescent="0.3">
      <c r="A1" s="8" t="s">
        <v>7</v>
      </c>
      <c r="B1" t="s">
        <v>18</v>
      </c>
    </row>
    <row r="3" spans="1:5" x14ac:dyDescent="0.3">
      <c r="A3" s="8" t="s">
        <v>8368</v>
      </c>
      <c r="B3" t="s">
        <v>8379</v>
      </c>
      <c r="C3" t="s">
        <v>8380</v>
      </c>
      <c r="D3" t="s">
        <v>8381</v>
      </c>
      <c r="E3" t="s">
        <v>8382</v>
      </c>
    </row>
    <row r="4" spans="1:5" x14ac:dyDescent="0.3">
      <c r="A4" s="14" t="s">
        <v>8359</v>
      </c>
      <c r="B4" s="10">
        <v>31</v>
      </c>
      <c r="C4" s="10">
        <v>130</v>
      </c>
      <c r="D4" s="10"/>
      <c r="E4" s="10">
        <v>261</v>
      </c>
    </row>
    <row r="5" spans="1:5" x14ac:dyDescent="0.3">
      <c r="A5" s="14" t="s">
        <v>8366</v>
      </c>
      <c r="B5" s="10">
        <v>15</v>
      </c>
      <c r="C5" s="10">
        <v>115</v>
      </c>
      <c r="D5" s="10">
        <v>4</v>
      </c>
      <c r="E5" s="10">
        <v>34</v>
      </c>
    </row>
    <row r="6" spans="1:5" x14ac:dyDescent="0.3">
      <c r="A6" s="14" t="s">
        <v>8365</v>
      </c>
      <c r="B6" s="10"/>
      <c r="C6" s="10">
        <v>96</v>
      </c>
      <c r="D6" s="10"/>
      <c r="E6" s="10">
        <v>52</v>
      </c>
    </row>
    <row r="7" spans="1:5" x14ac:dyDescent="0.3">
      <c r="A7" s="14" t="s">
        <v>8364</v>
      </c>
      <c r="B7" s="10">
        <v>23</v>
      </c>
      <c r="C7" s="10"/>
      <c r="D7" s="10"/>
      <c r="E7" s="10"/>
    </row>
    <row r="8" spans="1:5" x14ac:dyDescent="0.3">
      <c r="A8" s="14" t="s">
        <v>8363</v>
      </c>
      <c r="B8" s="10">
        <v>19</v>
      </c>
      <c r="C8" s="10">
        <v>110</v>
      </c>
      <c r="D8" s="10">
        <v>17</v>
      </c>
      <c r="E8" s="10">
        <v>490</v>
      </c>
    </row>
    <row r="9" spans="1:5" x14ac:dyDescent="0.3">
      <c r="A9" s="14" t="s">
        <v>8367</v>
      </c>
      <c r="B9" s="10"/>
      <c r="C9" s="10">
        <v>72</v>
      </c>
      <c r="D9" s="10"/>
      <c r="E9" s="10">
        <v>62</v>
      </c>
    </row>
    <row r="10" spans="1:5" x14ac:dyDescent="0.3">
      <c r="A10" s="14" t="s">
        <v>8362</v>
      </c>
      <c r="B10" s="10">
        <v>22</v>
      </c>
      <c r="C10" s="10">
        <v>87</v>
      </c>
      <c r="D10" s="10"/>
      <c r="E10" s="10">
        <v>69</v>
      </c>
    </row>
    <row r="11" spans="1:5" x14ac:dyDescent="0.3">
      <c r="A11" s="14" t="s">
        <v>8361</v>
      </c>
      <c r="B11" s="10">
        <v>121</v>
      </c>
      <c r="C11" s="10">
        <v>138</v>
      </c>
      <c r="D11" s="10"/>
      <c r="E11" s="10">
        <v>158</v>
      </c>
    </row>
    <row r="12" spans="1:5" x14ac:dyDescent="0.3">
      <c r="A12" s="14" t="s">
        <v>8360</v>
      </c>
      <c r="B12" s="10">
        <v>26</v>
      </c>
      <c r="C12" s="10">
        <v>349</v>
      </c>
      <c r="D12" s="10">
        <v>12</v>
      </c>
      <c r="E12" s="10">
        <v>525</v>
      </c>
    </row>
    <row r="13" spans="1:5" x14ac:dyDescent="0.3">
      <c r="A13" s="14" t="s">
        <v>8369</v>
      </c>
      <c r="B13" s="10">
        <v>257</v>
      </c>
      <c r="C13" s="10">
        <v>1097</v>
      </c>
      <c r="D13" s="10">
        <v>33</v>
      </c>
      <c r="E13" s="10">
        <v>1651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9A5A5-0D63-4D42-8AE8-7B3900AAFBA2}">
  <sheetPr codeName="Sheet8"/>
  <dimension ref="A2:G23"/>
  <sheetViews>
    <sheetView tabSelected="1" workbookViewId="0">
      <selection activeCell="K23" sqref="K23"/>
    </sheetView>
  </sheetViews>
  <sheetFormatPr defaultRowHeight="14.4" x14ac:dyDescent="0.3"/>
  <cols>
    <col min="1" max="1" width="12.44140625" style="6" bestFit="1" customWidth="1"/>
    <col min="2" max="2" width="16.109375" style="6" bestFit="1" customWidth="1"/>
    <col min="3" max="3" width="13.44140625" style="6" bestFit="1" customWidth="1"/>
    <col min="4" max="4" width="11.77734375" style="6" bestFit="1" customWidth="1"/>
    <col min="5" max="5" width="17" style="6" bestFit="1" customWidth="1"/>
    <col min="6" max="6" width="5.21875" style="6" bestFit="1" customWidth="1"/>
    <col min="7" max="7" width="11.44140625" style="6" bestFit="1" customWidth="1"/>
  </cols>
  <sheetData>
    <row r="2" spans="1:7" x14ac:dyDescent="0.3">
      <c r="A2" s="6" t="s">
        <v>8368</v>
      </c>
      <c r="B2" s="6" t="s">
        <v>8379</v>
      </c>
      <c r="C2" s="6" t="s">
        <v>8380</v>
      </c>
      <c r="D2" s="6" t="s">
        <v>8381</v>
      </c>
      <c r="E2" s="6" t="s">
        <v>8382</v>
      </c>
      <c r="F2" s="6" t="s">
        <v>8410</v>
      </c>
      <c r="G2" s="6" t="s">
        <v>8409</v>
      </c>
    </row>
    <row r="3" spans="1:7" x14ac:dyDescent="0.3">
      <c r="A3" s="6" t="s">
        <v>8359</v>
      </c>
      <c r="B3" s="6">
        <v>31</v>
      </c>
      <c r="C3" s="6">
        <v>130</v>
      </c>
      <c r="E3" s="6">
        <v>261</v>
      </c>
      <c r="F3" s="6">
        <f>SUM(B3:E3)</f>
        <v>422</v>
      </c>
      <c r="G3" s="16">
        <f>E3/F3</f>
        <v>0.61848341232227488</v>
      </c>
    </row>
    <row r="4" spans="1:7" x14ac:dyDescent="0.3">
      <c r="A4" s="6" t="s">
        <v>8366</v>
      </c>
      <c r="B4" s="6">
        <v>15</v>
      </c>
      <c r="C4" s="6">
        <v>115</v>
      </c>
      <c r="D4" s="6">
        <v>4</v>
      </c>
      <c r="E4" s="6">
        <v>34</v>
      </c>
      <c r="F4" s="6">
        <f t="shared" ref="F4:F12" si="0">SUM(B4:E4)</f>
        <v>168</v>
      </c>
      <c r="G4" s="16">
        <f t="shared" ref="G4:G12" si="1">E4/F4</f>
        <v>0.20238095238095238</v>
      </c>
    </row>
    <row r="5" spans="1:7" x14ac:dyDescent="0.3">
      <c r="A5" s="6" t="s">
        <v>8365</v>
      </c>
      <c r="C5" s="6">
        <v>96</v>
      </c>
      <c r="E5" s="6">
        <v>52</v>
      </c>
      <c r="F5" s="6">
        <f t="shared" si="0"/>
        <v>148</v>
      </c>
      <c r="G5" s="16">
        <f t="shared" si="1"/>
        <v>0.35135135135135137</v>
      </c>
    </row>
    <row r="6" spans="1:7" x14ac:dyDescent="0.3">
      <c r="A6" s="6" t="s">
        <v>8364</v>
      </c>
      <c r="B6" s="6">
        <v>23</v>
      </c>
      <c r="F6" s="6">
        <f t="shared" si="0"/>
        <v>23</v>
      </c>
      <c r="G6" s="16">
        <f t="shared" si="1"/>
        <v>0</v>
      </c>
    </row>
    <row r="7" spans="1:7" x14ac:dyDescent="0.3">
      <c r="A7" s="6" t="s">
        <v>8363</v>
      </c>
      <c r="B7" s="6">
        <v>19</v>
      </c>
      <c r="C7" s="6">
        <v>110</v>
      </c>
      <c r="D7" s="6">
        <v>17</v>
      </c>
      <c r="E7" s="6">
        <v>490</v>
      </c>
      <c r="F7" s="6">
        <f t="shared" si="0"/>
        <v>636</v>
      </c>
      <c r="G7" s="16">
        <f t="shared" si="1"/>
        <v>0.77044025157232709</v>
      </c>
    </row>
    <row r="8" spans="1:7" x14ac:dyDescent="0.3">
      <c r="A8" s="6" t="s">
        <v>8367</v>
      </c>
      <c r="C8" s="6">
        <v>72</v>
      </c>
      <c r="E8" s="6">
        <v>62</v>
      </c>
      <c r="F8" s="6">
        <f t="shared" si="0"/>
        <v>134</v>
      </c>
      <c r="G8" s="16">
        <f t="shared" si="1"/>
        <v>0.46268656716417911</v>
      </c>
    </row>
    <row r="9" spans="1:7" x14ac:dyDescent="0.3">
      <c r="A9" s="6" t="s">
        <v>8362</v>
      </c>
      <c r="B9" s="6">
        <v>22</v>
      </c>
      <c r="C9" s="6">
        <v>87</v>
      </c>
      <c r="E9" s="6">
        <v>69</v>
      </c>
      <c r="F9" s="6">
        <f t="shared" si="0"/>
        <v>178</v>
      </c>
      <c r="G9" s="16">
        <f t="shared" si="1"/>
        <v>0.38764044943820225</v>
      </c>
    </row>
    <row r="10" spans="1:7" x14ac:dyDescent="0.3">
      <c r="A10" s="6" t="s">
        <v>8361</v>
      </c>
      <c r="B10" s="6">
        <v>121</v>
      </c>
      <c r="C10" s="6">
        <v>138</v>
      </c>
      <c r="E10" s="6">
        <v>158</v>
      </c>
      <c r="F10" s="6">
        <f t="shared" si="0"/>
        <v>417</v>
      </c>
      <c r="G10" s="16">
        <f t="shared" si="1"/>
        <v>0.37889688249400477</v>
      </c>
    </row>
    <row r="11" spans="1:7" x14ac:dyDescent="0.3">
      <c r="A11" s="6" t="s">
        <v>8360</v>
      </c>
      <c r="B11" s="6">
        <v>26</v>
      </c>
      <c r="C11" s="6">
        <v>349</v>
      </c>
      <c r="D11" s="6">
        <v>12</v>
      </c>
      <c r="E11" s="6">
        <v>525</v>
      </c>
      <c r="F11" s="6">
        <f t="shared" si="0"/>
        <v>912</v>
      </c>
      <c r="G11" s="16">
        <f t="shared" si="1"/>
        <v>0.57565789473684215</v>
      </c>
    </row>
    <row r="12" spans="1:7" x14ac:dyDescent="0.3">
      <c r="A12" s="6" t="s">
        <v>8369</v>
      </c>
      <c r="B12" s="6">
        <v>257</v>
      </c>
      <c r="C12" s="6">
        <v>1097</v>
      </c>
      <c r="D12" s="6">
        <v>33</v>
      </c>
      <c r="E12" s="6">
        <v>1651</v>
      </c>
      <c r="F12" s="6">
        <f t="shared" si="0"/>
        <v>3038</v>
      </c>
      <c r="G12" s="16">
        <f t="shared" si="1"/>
        <v>0.54344963791968404</v>
      </c>
    </row>
    <row r="14" spans="1:7" x14ac:dyDescent="0.3">
      <c r="A14" s="6" t="s">
        <v>8368</v>
      </c>
      <c r="B14" s="16" t="s">
        <v>8409</v>
      </c>
    </row>
    <row r="15" spans="1:7" x14ac:dyDescent="0.3">
      <c r="A15" s="6" t="s">
        <v>8363</v>
      </c>
      <c r="B15" s="16">
        <v>0.77044025157232709</v>
      </c>
    </row>
    <row r="16" spans="1:7" x14ac:dyDescent="0.3">
      <c r="A16" s="6" t="s">
        <v>8359</v>
      </c>
      <c r="B16" s="16">
        <v>0.61848341232227488</v>
      </c>
    </row>
    <row r="17" spans="1:2" x14ac:dyDescent="0.3">
      <c r="A17" s="6" t="s">
        <v>8360</v>
      </c>
      <c r="B17" s="16">
        <v>0.57565789473684215</v>
      </c>
    </row>
    <row r="18" spans="1:2" x14ac:dyDescent="0.3">
      <c r="A18" s="6" t="s">
        <v>8367</v>
      </c>
      <c r="B18" s="16">
        <v>0.46268656716417911</v>
      </c>
    </row>
    <row r="19" spans="1:2" x14ac:dyDescent="0.3">
      <c r="A19" s="6" t="s">
        <v>8362</v>
      </c>
      <c r="B19" s="16">
        <v>0.38764044943820225</v>
      </c>
    </row>
    <row r="20" spans="1:2" x14ac:dyDescent="0.3">
      <c r="A20" s="6" t="s">
        <v>8361</v>
      </c>
      <c r="B20" s="16">
        <v>0.37889688249400477</v>
      </c>
    </row>
    <row r="21" spans="1:2" x14ac:dyDescent="0.3">
      <c r="A21" s="6" t="s">
        <v>8365</v>
      </c>
      <c r="B21" s="16">
        <v>0.35135135135135137</v>
      </c>
    </row>
    <row r="22" spans="1:2" x14ac:dyDescent="0.3">
      <c r="A22" s="6" t="s">
        <v>8366</v>
      </c>
      <c r="B22" s="16">
        <v>0.20238095238095238</v>
      </c>
    </row>
    <row r="23" spans="1:2" x14ac:dyDescent="0.3">
      <c r="A23" s="6" t="s">
        <v>8364</v>
      </c>
      <c r="B23" s="16">
        <v>0</v>
      </c>
    </row>
  </sheetData>
  <autoFilter ref="A14:B23" xr:uid="{1C24E327-F2D2-4B9B-8BA4-543C10814790}">
    <sortState ref="A15:B23">
      <sortCondition descending="1" ref="B14:B23"/>
    </sortState>
  </autoFilter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0F1B5-1164-4333-BFB8-7E8DEF931DAD}">
  <sheetPr codeName="Sheet7"/>
  <dimension ref="A1:F17"/>
  <sheetViews>
    <sheetView workbookViewId="0">
      <selection activeCell="L25" sqref="L25"/>
    </sheetView>
  </sheetViews>
  <sheetFormatPr defaultRowHeight="14.4" x14ac:dyDescent="0.3"/>
  <cols>
    <col min="1" max="1" width="14.21875" bestFit="1" customWidth="1"/>
    <col min="2" max="2" width="12.21875" bestFit="1" customWidth="1"/>
    <col min="3" max="3" width="17.6640625" bestFit="1" customWidth="1"/>
    <col min="4" max="4" width="13.77734375" bestFit="1" customWidth="1"/>
    <col min="5" max="5" width="16.5546875" bestFit="1" customWidth="1"/>
    <col min="6" max="6" width="12.88671875" bestFit="1" customWidth="1"/>
  </cols>
  <sheetData>
    <row r="1" spans="1:6" x14ac:dyDescent="0.3">
      <c r="A1" s="8" t="s">
        <v>8311</v>
      </c>
      <c r="B1" t="s">
        <v>8361</v>
      </c>
    </row>
    <row r="2" spans="1:6" x14ac:dyDescent="0.3">
      <c r="A2" s="8" t="s">
        <v>8408</v>
      </c>
      <c r="B2" t="s">
        <v>8373</v>
      </c>
    </row>
    <row r="4" spans="1:6" x14ac:dyDescent="0.3">
      <c r="A4" s="8" t="s">
        <v>8368</v>
      </c>
      <c r="B4" t="s">
        <v>8381</v>
      </c>
      <c r="C4" t="s">
        <v>8382</v>
      </c>
      <c r="D4" t="s">
        <v>8380</v>
      </c>
      <c r="E4" t="s">
        <v>8379</v>
      </c>
      <c r="F4" t="s">
        <v>8374</v>
      </c>
    </row>
    <row r="5" spans="1:6" x14ac:dyDescent="0.3">
      <c r="A5" s="9" t="s">
        <v>8395</v>
      </c>
      <c r="B5" s="10"/>
      <c r="C5" s="10">
        <v>9</v>
      </c>
      <c r="D5" s="10">
        <v>23</v>
      </c>
      <c r="E5" s="10">
        <v>17</v>
      </c>
      <c r="F5" s="10">
        <v>49</v>
      </c>
    </row>
    <row r="6" spans="1:6" x14ac:dyDescent="0.3">
      <c r="A6" s="9" t="s">
        <v>8396</v>
      </c>
      <c r="B6" s="10"/>
      <c r="C6" s="10">
        <v>20</v>
      </c>
      <c r="D6" s="10">
        <v>14</v>
      </c>
      <c r="E6" s="10">
        <v>13</v>
      </c>
      <c r="F6" s="10">
        <v>47</v>
      </c>
    </row>
    <row r="7" spans="1:6" x14ac:dyDescent="0.3">
      <c r="A7" s="9" t="s">
        <v>8397</v>
      </c>
      <c r="B7" s="10"/>
      <c r="C7" s="10">
        <v>17</v>
      </c>
      <c r="D7" s="10">
        <v>13</v>
      </c>
      <c r="E7" s="10">
        <v>12</v>
      </c>
      <c r="F7" s="10">
        <v>42</v>
      </c>
    </row>
    <row r="8" spans="1:6" x14ac:dyDescent="0.3">
      <c r="A8" s="9" t="s">
        <v>8398</v>
      </c>
      <c r="B8" s="10"/>
      <c r="C8" s="10">
        <v>26</v>
      </c>
      <c r="D8" s="10">
        <v>7</v>
      </c>
      <c r="E8" s="10">
        <v>11</v>
      </c>
      <c r="F8" s="10">
        <v>44</v>
      </c>
    </row>
    <row r="9" spans="1:6" x14ac:dyDescent="0.3">
      <c r="A9" s="9" t="s">
        <v>8385</v>
      </c>
      <c r="B9" s="10"/>
      <c r="C9" s="10">
        <v>14</v>
      </c>
      <c r="D9" s="10">
        <v>11</v>
      </c>
      <c r="E9" s="10">
        <v>11</v>
      </c>
      <c r="F9" s="10">
        <v>36</v>
      </c>
    </row>
    <row r="10" spans="1:6" x14ac:dyDescent="0.3">
      <c r="A10" s="9" t="s">
        <v>8399</v>
      </c>
      <c r="B10" s="10"/>
      <c r="C10" s="10">
        <v>17</v>
      </c>
      <c r="D10" s="10">
        <v>22</v>
      </c>
      <c r="E10" s="10">
        <v>17</v>
      </c>
      <c r="F10" s="10">
        <v>56</v>
      </c>
    </row>
    <row r="11" spans="1:6" x14ac:dyDescent="0.3">
      <c r="A11" s="9" t="s">
        <v>8387</v>
      </c>
      <c r="B11" s="10"/>
      <c r="C11" s="10">
        <v>18</v>
      </c>
      <c r="D11" s="10">
        <v>17</v>
      </c>
      <c r="E11" s="10">
        <v>18</v>
      </c>
      <c r="F11" s="10">
        <v>53</v>
      </c>
    </row>
    <row r="12" spans="1:6" x14ac:dyDescent="0.3">
      <c r="A12" s="9" t="s">
        <v>8388</v>
      </c>
      <c r="B12" s="10"/>
      <c r="C12" s="10">
        <v>18</v>
      </c>
      <c r="D12" s="10">
        <v>14</v>
      </c>
      <c r="E12" s="10">
        <v>12</v>
      </c>
      <c r="F12" s="10">
        <v>44</v>
      </c>
    </row>
    <row r="13" spans="1:6" x14ac:dyDescent="0.3">
      <c r="A13" s="9" t="s">
        <v>8389</v>
      </c>
      <c r="B13" s="10"/>
      <c r="C13" s="10">
        <v>15</v>
      </c>
      <c r="D13" s="10">
        <v>24</v>
      </c>
      <c r="E13" s="10">
        <v>13</v>
      </c>
      <c r="F13" s="10">
        <v>52</v>
      </c>
    </row>
    <row r="14" spans="1:6" x14ac:dyDescent="0.3">
      <c r="A14" s="9" t="s">
        <v>8391</v>
      </c>
      <c r="B14" s="10"/>
      <c r="C14" s="10">
        <v>20</v>
      </c>
      <c r="D14" s="10">
        <v>23</v>
      </c>
      <c r="E14" s="10">
        <v>12</v>
      </c>
      <c r="F14" s="10">
        <v>55</v>
      </c>
    </row>
    <row r="15" spans="1:6" x14ac:dyDescent="0.3">
      <c r="A15" s="9" t="s">
        <v>8392</v>
      </c>
      <c r="B15" s="10"/>
      <c r="C15" s="10">
        <v>24</v>
      </c>
      <c r="D15" s="10">
        <v>23</v>
      </c>
      <c r="E15" s="10">
        <v>26</v>
      </c>
      <c r="F15" s="10">
        <v>73</v>
      </c>
    </row>
    <row r="16" spans="1:6" x14ac:dyDescent="0.3">
      <c r="A16" s="9" t="s">
        <v>8400</v>
      </c>
      <c r="B16" s="10"/>
      <c r="C16" s="10">
        <v>11</v>
      </c>
      <c r="D16" s="10">
        <v>22</v>
      </c>
      <c r="E16" s="10">
        <v>16</v>
      </c>
      <c r="F16" s="10">
        <v>49</v>
      </c>
    </row>
    <row r="17" spans="1:6" x14ac:dyDescent="0.3">
      <c r="A17" s="9" t="s">
        <v>8369</v>
      </c>
      <c r="B17" s="10"/>
      <c r="C17" s="10">
        <v>209</v>
      </c>
      <c r="D17" s="10">
        <v>213</v>
      </c>
      <c r="E17" s="10">
        <v>178</v>
      </c>
      <c r="F17" s="10">
        <v>600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A4115"/>
  <sheetViews>
    <sheetView topLeftCell="T1" zoomScale="60" zoomScaleNormal="60" workbookViewId="0">
      <selection activeCell="AA1" sqref="AA1"/>
    </sheetView>
  </sheetViews>
  <sheetFormatPr defaultColWidth="8.77734375" defaultRowHeight="14.4" x14ac:dyDescent="0.3"/>
  <cols>
    <col min="2" max="2" width="38.44140625" style="1" customWidth="1"/>
    <col min="3" max="3" width="40.33203125" style="1" customWidth="1"/>
    <col min="5" max="5" width="16.44140625" customWidth="1"/>
    <col min="6" max="10" width="21.33203125" customWidth="1"/>
    <col min="11" max="11" width="34.6640625" customWidth="1"/>
    <col min="12" max="12" width="17.77734375" customWidth="1"/>
    <col min="13" max="13" width="19.77734375" customWidth="1"/>
    <col min="14" max="14" width="36.44140625" customWidth="1"/>
    <col min="15" max="15" width="19.33203125" customWidth="1"/>
    <col min="16" max="16" width="17.77734375" customWidth="1"/>
    <col min="17" max="17" width="15.44140625" customWidth="1"/>
    <col min="18" max="18" width="24.44140625" customWidth="1"/>
    <col min="19" max="19" width="36.44140625" customWidth="1"/>
    <col min="20" max="20" width="29.6640625" customWidth="1"/>
    <col min="21" max="23" width="29.6640625" style="12" customWidth="1"/>
    <col min="24" max="24" width="36.44140625" customWidth="1"/>
    <col min="25" max="25" width="35.77734375" customWidth="1"/>
    <col min="26" max="26" width="41.109375" customWidth="1"/>
    <col min="27" max="27" width="15.33203125" bestFit="1" customWidth="1"/>
  </cols>
  <sheetData>
    <row r="1" spans="1:27" x14ac:dyDescent="0.3">
      <c r="A1" s="4" t="s">
        <v>0</v>
      </c>
      <c r="B1" s="5" t="s">
        <v>1</v>
      </c>
      <c r="C1" s="5" t="s">
        <v>2</v>
      </c>
      <c r="D1" s="4" t="s">
        <v>3</v>
      </c>
      <c r="E1" s="4" t="s">
        <v>4</v>
      </c>
      <c r="F1" s="4" t="s">
        <v>5</v>
      </c>
      <c r="G1" s="4" t="s">
        <v>8375</v>
      </c>
      <c r="H1" s="4" t="s">
        <v>8376</v>
      </c>
      <c r="I1" s="4" t="s">
        <v>8377</v>
      </c>
      <c r="J1" s="4" t="s">
        <v>8378</v>
      </c>
      <c r="K1" s="4" t="s">
        <v>6</v>
      </c>
      <c r="L1" s="4" t="s">
        <v>7</v>
      </c>
      <c r="M1" s="4" t="s">
        <v>8</v>
      </c>
      <c r="N1" s="4" t="s">
        <v>9</v>
      </c>
      <c r="O1" s="4" t="s">
        <v>10</v>
      </c>
      <c r="P1" s="4" t="s">
        <v>11</v>
      </c>
      <c r="Q1" s="4" t="s">
        <v>12</v>
      </c>
      <c r="R1" s="4" t="s">
        <v>13</v>
      </c>
      <c r="S1" s="4" t="s">
        <v>14</v>
      </c>
      <c r="T1" s="4" t="s">
        <v>8266</v>
      </c>
      <c r="U1" s="11" t="s">
        <v>8372</v>
      </c>
      <c r="V1" s="4" t="s">
        <v>8311</v>
      </c>
      <c r="W1" s="4" t="s">
        <v>8312</v>
      </c>
      <c r="X1" s="4" t="s">
        <v>8267</v>
      </c>
      <c r="Y1" s="4" t="s">
        <v>8268</v>
      </c>
      <c r="Z1" s="4" t="s">
        <v>8310</v>
      </c>
      <c r="AA1" s="4"/>
    </row>
    <row r="2" spans="1:27" ht="57.6" x14ac:dyDescent="0.3">
      <c r="A2">
        <f>ROW(A2)-2</f>
        <v>0</v>
      </c>
      <c r="B2" s="1" t="s">
        <v>269</v>
      </c>
      <c r="C2" s="1" t="s">
        <v>270</v>
      </c>
      <c r="D2">
        <v>70000</v>
      </c>
      <c r="E2">
        <v>10</v>
      </c>
      <c r="F2" t="s">
        <v>271</v>
      </c>
      <c r="G2" t="s">
        <v>8375</v>
      </c>
      <c r="L2" t="s">
        <v>272</v>
      </c>
      <c r="M2" t="s">
        <v>273</v>
      </c>
      <c r="N2" t="b">
        <v>1</v>
      </c>
      <c r="O2">
        <v>1475457107</v>
      </c>
      <c r="P2">
        <v>1472865107</v>
      </c>
      <c r="Q2" t="b">
        <v>0</v>
      </c>
      <c r="R2">
        <v>1</v>
      </c>
      <c r="S2" t="b">
        <v>0</v>
      </c>
      <c r="T2">
        <f>ROUND(E2/D2*100,0)</f>
        <v>0</v>
      </c>
      <c r="U2" s="12">
        <f>(E2/R2)</f>
        <v>10</v>
      </c>
      <c r="V2" t="str">
        <f>LEFT(Z2,SEARCH("/",Z2)-1)</f>
        <v>film &amp; video</v>
      </c>
      <c r="W2" t="str">
        <f>RIGHT(Z2,LEN(Z2)-SEARCH("/",Z2))</f>
        <v>science fiction</v>
      </c>
      <c r="X2" s="2">
        <f>(((P2/60)/60)/24)+DATE(1970,1,1)</f>
        <v>42616.049849537041</v>
      </c>
      <c r="Y2" s="2">
        <f>(((O2/60)/60)/24)+DATE(1970,1,1)</f>
        <v>42646.049849537041</v>
      </c>
      <c r="Z2" t="s">
        <v>8271</v>
      </c>
    </row>
    <row r="3" spans="1:27" ht="57.6" x14ac:dyDescent="0.3">
      <c r="A3">
        <f>ROW(A3)-2</f>
        <v>1</v>
      </c>
      <c r="B3" s="1" t="s">
        <v>274</v>
      </c>
      <c r="C3" s="1" t="s">
        <v>275</v>
      </c>
      <c r="D3">
        <v>3000</v>
      </c>
      <c r="E3">
        <v>1</v>
      </c>
      <c r="F3" t="s">
        <v>271</v>
      </c>
      <c r="G3" t="s">
        <v>8375</v>
      </c>
      <c r="K3" t="b">
        <v>0</v>
      </c>
      <c r="L3" t="s">
        <v>18</v>
      </c>
      <c r="M3" t="s">
        <v>19</v>
      </c>
      <c r="N3" t="b">
        <v>1</v>
      </c>
      <c r="O3">
        <v>1429352160</v>
      </c>
      <c r="P3">
        <v>1427993710</v>
      </c>
      <c r="Q3" t="b">
        <v>0</v>
      </c>
      <c r="R3">
        <v>1</v>
      </c>
      <c r="S3" t="b">
        <v>0</v>
      </c>
      <c r="T3">
        <f>ROUND(E3/D3*100,0)</f>
        <v>0</v>
      </c>
      <c r="U3" s="12">
        <f>(E3/R3)</f>
        <v>1</v>
      </c>
      <c r="V3" t="str">
        <f>LEFT(Z3,SEARCH("/",Z3)-1)</f>
        <v>film &amp; video</v>
      </c>
      <c r="W3" t="str">
        <f>RIGHT(Z3,LEN(Z3)-SEARCH("/",Z3))</f>
        <v>science fiction</v>
      </c>
      <c r="X3" s="2">
        <f>(((P3/60)/60)/24)+DATE(1970,1,1)</f>
        <v>42096.704976851848</v>
      </c>
      <c r="Y3" s="2">
        <f>(((O3/60)/60)/24)+DATE(1970,1,1)</f>
        <v>42112.427777777775</v>
      </c>
      <c r="Z3" t="s">
        <v>8271</v>
      </c>
    </row>
    <row r="4" spans="1:27" ht="28.8" x14ac:dyDescent="0.3">
      <c r="A4">
        <f>ROW(A4)-2</f>
        <v>2</v>
      </c>
      <c r="B4" s="1" t="s">
        <v>276</v>
      </c>
      <c r="C4" s="1" t="s">
        <v>277</v>
      </c>
      <c r="D4">
        <v>100000000</v>
      </c>
      <c r="E4">
        <v>0</v>
      </c>
      <c r="F4" t="s">
        <v>271</v>
      </c>
      <c r="G4" t="s">
        <v>8375</v>
      </c>
      <c r="K4" t="b">
        <v>0</v>
      </c>
      <c r="L4" t="s">
        <v>18</v>
      </c>
      <c r="M4" t="s">
        <v>19</v>
      </c>
      <c r="N4" t="b">
        <v>1</v>
      </c>
      <c r="O4">
        <v>1476094907</v>
      </c>
      <c r="P4">
        <v>1470910907</v>
      </c>
      <c r="Q4" t="b">
        <v>0</v>
      </c>
      <c r="R4">
        <v>0</v>
      </c>
      <c r="S4" t="b">
        <v>0</v>
      </c>
      <c r="T4">
        <f>ROUND(E4/D4*100,0)</f>
        <v>0</v>
      </c>
      <c r="U4" s="12" t="e">
        <f>(E4/R4)</f>
        <v>#DIV/0!</v>
      </c>
      <c r="V4" t="str">
        <f>LEFT(Z4,SEARCH("/",Z4)-1)</f>
        <v>film &amp; video</v>
      </c>
      <c r="W4" t="str">
        <f>RIGHT(Z4,LEN(Z4)-SEARCH("/",Z4))</f>
        <v>science fiction</v>
      </c>
      <c r="X4" s="2">
        <f>(((P4/60)/60)/24)+DATE(1970,1,1)</f>
        <v>42593.431793981479</v>
      </c>
      <c r="Y4" s="2">
        <f>(((O4/60)/60)/24)+DATE(1970,1,1)</f>
        <v>42653.431793981479</v>
      </c>
      <c r="Z4" t="s">
        <v>8271</v>
      </c>
    </row>
    <row r="5" spans="1:27" ht="43.2" x14ac:dyDescent="0.3">
      <c r="A5">
        <f>ROW(A5)-2</f>
        <v>3</v>
      </c>
      <c r="B5" s="1" t="s">
        <v>278</v>
      </c>
      <c r="C5" s="1" t="s">
        <v>279</v>
      </c>
      <c r="D5">
        <v>55000</v>
      </c>
      <c r="E5">
        <v>151</v>
      </c>
      <c r="F5" t="s">
        <v>271</v>
      </c>
      <c r="G5" t="s">
        <v>8375</v>
      </c>
      <c r="K5" t="b">
        <v>0</v>
      </c>
      <c r="L5" t="s">
        <v>18</v>
      </c>
      <c r="M5" t="s">
        <v>19</v>
      </c>
      <c r="N5" t="b">
        <v>1</v>
      </c>
      <c r="O5">
        <v>1414533600</v>
      </c>
      <c r="P5">
        <v>1411411564</v>
      </c>
      <c r="Q5" t="b">
        <v>0</v>
      </c>
      <c r="R5">
        <v>6</v>
      </c>
      <c r="S5" t="b">
        <v>0</v>
      </c>
      <c r="T5">
        <f>ROUND(E5/D5*100,0)</f>
        <v>0</v>
      </c>
      <c r="U5" s="12">
        <f>(E5/R5)</f>
        <v>25.166666666666668</v>
      </c>
      <c r="V5" t="str">
        <f>LEFT(Z5,SEARCH("/",Z5)-1)</f>
        <v>film &amp; video</v>
      </c>
      <c r="W5" t="str">
        <f>RIGHT(Z5,LEN(Z5)-SEARCH("/",Z5))</f>
        <v>science fiction</v>
      </c>
      <c r="X5" s="2">
        <f>(((P5/60)/60)/24)+DATE(1970,1,1)</f>
        <v>41904.781990740739</v>
      </c>
      <c r="Y5" s="2">
        <f>(((O5/60)/60)/24)+DATE(1970,1,1)</f>
        <v>41940.916666666664</v>
      </c>
      <c r="Z5" t="s">
        <v>8271</v>
      </c>
    </row>
    <row r="6" spans="1:27" ht="43.2" x14ac:dyDescent="0.3">
      <c r="A6">
        <f>ROW(A6)-2</f>
        <v>4</v>
      </c>
      <c r="B6" s="1" t="s">
        <v>280</v>
      </c>
      <c r="C6" s="1" t="s">
        <v>281</v>
      </c>
      <c r="D6">
        <v>4000</v>
      </c>
      <c r="E6">
        <v>0</v>
      </c>
      <c r="F6" t="s">
        <v>271</v>
      </c>
      <c r="G6" t="s">
        <v>8375</v>
      </c>
      <c r="K6" t="b">
        <v>0</v>
      </c>
      <c r="L6" t="s">
        <v>18</v>
      </c>
      <c r="M6" t="s">
        <v>19</v>
      </c>
      <c r="N6" t="b">
        <v>1</v>
      </c>
      <c r="O6">
        <v>1431728242</v>
      </c>
      <c r="P6">
        <v>1429568242</v>
      </c>
      <c r="Q6" t="b">
        <v>0</v>
      </c>
      <c r="R6">
        <v>0</v>
      </c>
      <c r="S6" t="b">
        <v>0</v>
      </c>
      <c r="T6">
        <f>ROUND(E6/D6*100,0)</f>
        <v>0</v>
      </c>
      <c r="U6" s="12" t="e">
        <f>(E6/R6)</f>
        <v>#DIV/0!</v>
      </c>
      <c r="V6" t="str">
        <f>LEFT(Z6,SEARCH("/",Z6)-1)</f>
        <v>film &amp; video</v>
      </c>
      <c r="W6" t="str">
        <f>RIGHT(Z6,LEN(Z6)-SEARCH("/",Z6))</f>
        <v>science fiction</v>
      </c>
      <c r="X6" s="2">
        <f>(((P6/60)/60)/24)+DATE(1970,1,1)</f>
        <v>42114.928726851853</v>
      </c>
      <c r="Y6" s="2">
        <f>(((O6/60)/60)/24)+DATE(1970,1,1)</f>
        <v>42139.928726851853</v>
      </c>
      <c r="Z6" t="s">
        <v>8271</v>
      </c>
    </row>
    <row r="7" spans="1:27" ht="43.2" x14ac:dyDescent="0.3">
      <c r="A7">
        <f>ROW(A7)-2</f>
        <v>5</v>
      </c>
      <c r="B7" s="1" t="s">
        <v>282</v>
      </c>
      <c r="C7" s="1" t="s">
        <v>283</v>
      </c>
      <c r="D7">
        <v>500</v>
      </c>
      <c r="E7">
        <v>70</v>
      </c>
      <c r="F7" t="s">
        <v>271</v>
      </c>
      <c r="G7" t="s">
        <v>8375</v>
      </c>
      <c r="K7" t="b">
        <v>0</v>
      </c>
      <c r="L7" t="s">
        <v>158</v>
      </c>
      <c r="M7" t="s">
        <v>159</v>
      </c>
      <c r="N7" t="b">
        <v>1</v>
      </c>
      <c r="O7">
        <v>1486165880</v>
      </c>
      <c r="P7">
        <v>1480981880</v>
      </c>
      <c r="Q7" t="b">
        <v>0</v>
      </c>
      <c r="R7">
        <v>6</v>
      </c>
      <c r="S7" t="b">
        <v>0</v>
      </c>
      <c r="T7">
        <f>ROUND(E7/D7*100,0)</f>
        <v>14</v>
      </c>
      <c r="U7" s="12">
        <f>(E7/R7)</f>
        <v>11.666666666666666</v>
      </c>
      <c r="V7" t="str">
        <f>LEFT(Z7,SEARCH("/",Z7)-1)</f>
        <v>film &amp; video</v>
      </c>
      <c r="W7" t="str">
        <f>RIGHT(Z7,LEN(Z7)-SEARCH("/",Z7))</f>
        <v>science fiction</v>
      </c>
      <c r="X7" s="2">
        <f>(((P7/60)/60)/24)+DATE(1970,1,1)</f>
        <v>42709.993981481486</v>
      </c>
      <c r="Y7" s="2">
        <f>(((O7/60)/60)/24)+DATE(1970,1,1)</f>
        <v>42769.993981481486</v>
      </c>
      <c r="Z7" t="s">
        <v>8271</v>
      </c>
    </row>
    <row r="8" spans="1:27" ht="43.2" x14ac:dyDescent="0.3">
      <c r="A8">
        <f>ROW(A8)-2</f>
        <v>6</v>
      </c>
      <c r="B8" s="1" t="s">
        <v>284</v>
      </c>
      <c r="C8" s="1" t="s">
        <v>285</v>
      </c>
      <c r="D8">
        <v>25000</v>
      </c>
      <c r="E8">
        <v>1387</v>
      </c>
      <c r="F8" t="s">
        <v>271</v>
      </c>
      <c r="G8" t="s">
        <v>8375</v>
      </c>
      <c r="K8" t="b">
        <v>0</v>
      </c>
      <c r="L8" t="s">
        <v>18</v>
      </c>
      <c r="M8" t="s">
        <v>19</v>
      </c>
      <c r="N8" t="b">
        <v>1</v>
      </c>
      <c r="O8">
        <v>1433988000</v>
      </c>
      <c r="P8">
        <v>1431353337</v>
      </c>
      <c r="Q8" t="b">
        <v>0</v>
      </c>
      <c r="R8">
        <v>13</v>
      </c>
      <c r="S8" t="b">
        <v>0</v>
      </c>
      <c r="T8">
        <f>ROUND(E8/D8*100,0)</f>
        <v>6</v>
      </c>
      <c r="U8" s="12">
        <f>(E8/R8)</f>
        <v>106.69230769230769</v>
      </c>
      <c r="V8" t="str">
        <f>LEFT(Z8,SEARCH("/",Z8)-1)</f>
        <v>film &amp; video</v>
      </c>
      <c r="W8" t="str">
        <f>RIGHT(Z8,LEN(Z8)-SEARCH("/",Z8))</f>
        <v>science fiction</v>
      </c>
      <c r="X8" s="2">
        <f>(((P8/60)/60)/24)+DATE(1970,1,1)</f>
        <v>42135.589548611111</v>
      </c>
      <c r="Y8" s="2">
        <f>(((O8/60)/60)/24)+DATE(1970,1,1)</f>
        <v>42166.083333333328</v>
      </c>
      <c r="Z8" t="s">
        <v>8271</v>
      </c>
    </row>
    <row r="9" spans="1:27" ht="43.2" x14ac:dyDescent="0.3">
      <c r="A9">
        <f>ROW(A9)-2</f>
        <v>7</v>
      </c>
      <c r="B9" s="1" t="s">
        <v>286</v>
      </c>
      <c r="C9" s="1" t="s">
        <v>287</v>
      </c>
      <c r="D9">
        <v>8000</v>
      </c>
      <c r="E9">
        <v>190</v>
      </c>
      <c r="F9" t="s">
        <v>271</v>
      </c>
      <c r="G9" t="s">
        <v>8375</v>
      </c>
      <c r="K9" t="b">
        <v>0</v>
      </c>
      <c r="L9" t="s">
        <v>18</v>
      </c>
      <c r="M9" t="s">
        <v>19</v>
      </c>
      <c r="N9" t="b">
        <v>1</v>
      </c>
      <c r="O9">
        <v>1428069541</v>
      </c>
      <c r="P9">
        <v>1425481141</v>
      </c>
      <c r="Q9" t="b">
        <v>0</v>
      </c>
      <c r="R9">
        <v>4</v>
      </c>
      <c r="S9" t="b">
        <v>0</v>
      </c>
      <c r="T9">
        <f>ROUND(E9/D9*100,0)</f>
        <v>2</v>
      </c>
      <c r="U9" s="12">
        <f>(E9/R9)</f>
        <v>47.5</v>
      </c>
      <c r="V9" t="str">
        <f>LEFT(Z9,SEARCH("/",Z9)-1)</f>
        <v>film &amp; video</v>
      </c>
      <c r="W9" t="str">
        <f>RIGHT(Z9,LEN(Z9)-SEARCH("/",Z9))</f>
        <v>science fiction</v>
      </c>
      <c r="X9" s="2">
        <f>(((P9/60)/60)/24)+DATE(1970,1,1)</f>
        <v>42067.62431712963</v>
      </c>
      <c r="Y9" s="2">
        <f>(((O9/60)/60)/24)+DATE(1970,1,1)</f>
        <v>42097.582650462966</v>
      </c>
      <c r="Z9" t="s">
        <v>8271</v>
      </c>
    </row>
    <row r="10" spans="1:27" ht="28.8" x14ac:dyDescent="0.3">
      <c r="A10">
        <f>ROW(A10)-2</f>
        <v>8</v>
      </c>
      <c r="B10" s="1" t="s">
        <v>288</v>
      </c>
      <c r="C10" s="1" t="s">
        <v>289</v>
      </c>
      <c r="D10">
        <v>100000</v>
      </c>
      <c r="E10">
        <v>1867</v>
      </c>
      <c r="F10" t="s">
        <v>271</v>
      </c>
      <c r="G10" t="s">
        <v>8375</v>
      </c>
      <c r="K10" t="b">
        <v>0</v>
      </c>
      <c r="L10" t="s">
        <v>18</v>
      </c>
      <c r="M10" t="s">
        <v>19</v>
      </c>
      <c r="N10" t="b">
        <v>1</v>
      </c>
      <c r="O10">
        <v>1476941293</v>
      </c>
      <c r="P10">
        <v>1473917293</v>
      </c>
      <c r="Q10" t="b">
        <v>0</v>
      </c>
      <c r="R10">
        <v>6</v>
      </c>
      <c r="S10" t="b">
        <v>0</v>
      </c>
      <c r="T10">
        <f>ROUND(E10/D10*100,0)</f>
        <v>2</v>
      </c>
      <c r="U10" s="12">
        <f>(E10/R10)</f>
        <v>311.16666666666669</v>
      </c>
      <c r="V10" t="str">
        <f>LEFT(Z10,SEARCH("/",Z10)-1)</f>
        <v>film &amp; video</v>
      </c>
      <c r="W10" t="str">
        <f>RIGHT(Z10,LEN(Z10)-SEARCH("/",Z10))</f>
        <v>science fiction</v>
      </c>
      <c r="X10" s="2">
        <f>(((P10/60)/60)/24)+DATE(1970,1,1)</f>
        <v>42628.22792824074</v>
      </c>
      <c r="Y10" s="2">
        <f>(((O10/60)/60)/24)+DATE(1970,1,1)</f>
        <v>42663.22792824074</v>
      </c>
      <c r="Z10" t="s">
        <v>8271</v>
      </c>
    </row>
    <row r="11" spans="1:27" ht="57.6" x14ac:dyDescent="0.3">
      <c r="A11">
        <f>ROW(A11)-2</f>
        <v>9</v>
      </c>
      <c r="B11" s="1" t="s">
        <v>290</v>
      </c>
      <c r="C11" s="1" t="s">
        <v>291</v>
      </c>
      <c r="D11">
        <v>20000</v>
      </c>
      <c r="E11">
        <v>0</v>
      </c>
      <c r="F11" t="s">
        <v>271</v>
      </c>
      <c r="G11" t="s">
        <v>8375</v>
      </c>
      <c r="K11" t="b">
        <v>0</v>
      </c>
      <c r="L11" t="s">
        <v>18</v>
      </c>
      <c r="M11" t="s">
        <v>19</v>
      </c>
      <c r="N11" t="b">
        <v>1</v>
      </c>
      <c r="O11">
        <v>1414708183</v>
      </c>
      <c r="P11">
        <v>1409524183</v>
      </c>
      <c r="Q11" t="b">
        <v>0</v>
      </c>
      <c r="R11">
        <v>0</v>
      </c>
      <c r="S11" t="b">
        <v>0</v>
      </c>
      <c r="T11">
        <f>ROUND(E11/D11*100,0)</f>
        <v>0</v>
      </c>
      <c r="U11" s="12" t="e">
        <f>(E11/R11)</f>
        <v>#DIV/0!</v>
      </c>
      <c r="V11" t="str">
        <f>LEFT(Z11,SEARCH("/",Z11)-1)</f>
        <v>film &amp; video</v>
      </c>
      <c r="W11" t="str">
        <f>RIGHT(Z11,LEN(Z11)-SEARCH("/",Z11))</f>
        <v>science fiction</v>
      </c>
      <c r="X11" s="2">
        <f>(((P11/60)/60)/24)+DATE(1970,1,1)</f>
        <v>41882.937303240738</v>
      </c>
      <c r="Y11" s="2">
        <f>(((O11/60)/60)/24)+DATE(1970,1,1)</f>
        <v>41942.937303240738</v>
      </c>
      <c r="Z11" t="s">
        <v>8271</v>
      </c>
    </row>
    <row r="12" spans="1:27" ht="43.2" x14ac:dyDescent="0.3">
      <c r="A12">
        <f>ROW(A12)-2</f>
        <v>10</v>
      </c>
      <c r="B12" s="1" t="s">
        <v>292</v>
      </c>
      <c r="C12" s="1" t="s">
        <v>293</v>
      </c>
      <c r="D12">
        <v>600</v>
      </c>
      <c r="E12">
        <v>0</v>
      </c>
      <c r="F12" t="s">
        <v>271</v>
      </c>
      <c r="G12" t="s">
        <v>8375</v>
      </c>
      <c r="K12" t="b">
        <v>0</v>
      </c>
      <c r="L12" t="s">
        <v>24</v>
      </c>
      <c r="M12" t="s">
        <v>25</v>
      </c>
      <c r="N12" t="b">
        <v>0</v>
      </c>
      <c r="O12">
        <v>1402949760</v>
      </c>
      <c r="P12">
        <v>1400536692</v>
      </c>
      <c r="Q12" t="b">
        <v>0</v>
      </c>
      <c r="R12">
        <v>0</v>
      </c>
      <c r="S12" t="b">
        <v>0</v>
      </c>
      <c r="T12">
        <f>ROUND(E12/D12*100,0)</f>
        <v>0</v>
      </c>
      <c r="U12" s="12" t="e">
        <f>(E12/R12)</f>
        <v>#DIV/0!</v>
      </c>
      <c r="V12" t="str">
        <f>LEFT(Z12,SEARCH("/",Z12)-1)</f>
        <v>film &amp; video</v>
      </c>
      <c r="W12" t="str">
        <f>RIGHT(Z12,LEN(Z12)-SEARCH("/",Z12))</f>
        <v>science fiction</v>
      </c>
      <c r="X12" s="2">
        <f>(((P12/60)/60)/24)+DATE(1970,1,1)</f>
        <v>41778.915416666663</v>
      </c>
      <c r="Y12" s="2">
        <f>(((O12/60)/60)/24)+DATE(1970,1,1)</f>
        <v>41806.844444444447</v>
      </c>
      <c r="Z12" t="s">
        <v>8271</v>
      </c>
    </row>
    <row r="13" spans="1:27" x14ac:dyDescent="0.3">
      <c r="A13">
        <f>ROW(A13)-2</f>
        <v>11</v>
      </c>
      <c r="B13" s="1" t="s">
        <v>294</v>
      </c>
      <c r="C13" s="1" t="s">
        <v>295</v>
      </c>
      <c r="D13">
        <v>1200</v>
      </c>
      <c r="E13">
        <v>0</v>
      </c>
      <c r="F13" t="s">
        <v>271</v>
      </c>
      <c r="G13" t="s">
        <v>8375</v>
      </c>
      <c r="K13" t="b">
        <v>0</v>
      </c>
      <c r="L13" t="s">
        <v>18</v>
      </c>
      <c r="M13" t="s">
        <v>19</v>
      </c>
      <c r="N13" t="b">
        <v>1</v>
      </c>
      <c r="O13">
        <v>1467763200</v>
      </c>
      <c r="P13">
        <v>1466453161</v>
      </c>
      <c r="Q13" t="b">
        <v>0</v>
      </c>
      <c r="R13">
        <v>0</v>
      </c>
      <c r="S13" t="b">
        <v>0</v>
      </c>
      <c r="T13">
        <f>ROUND(E13/D13*100,0)</f>
        <v>0</v>
      </c>
      <c r="U13" s="12" t="e">
        <f>(E13/R13)</f>
        <v>#DIV/0!</v>
      </c>
      <c r="V13" t="str">
        <f>LEFT(Z13,SEARCH("/",Z13)-1)</f>
        <v>film &amp; video</v>
      </c>
      <c r="W13" t="str">
        <f>RIGHT(Z13,LEN(Z13)-SEARCH("/",Z13))</f>
        <v>science fiction</v>
      </c>
      <c r="X13" s="2">
        <f>(((P13/60)/60)/24)+DATE(1970,1,1)</f>
        <v>42541.837511574078</v>
      </c>
      <c r="Y13" s="2">
        <f>(((O13/60)/60)/24)+DATE(1970,1,1)</f>
        <v>42557</v>
      </c>
      <c r="Z13" t="s">
        <v>8271</v>
      </c>
    </row>
    <row r="14" spans="1:27" ht="43.2" x14ac:dyDescent="0.3">
      <c r="A14">
        <f>ROW(A14)-2</f>
        <v>12</v>
      </c>
      <c r="B14" s="1" t="s">
        <v>296</v>
      </c>
      <c r="C14" s="1" t="s">
        <v>297</v>
      </c>
      <c r="D14">
        <v>80000</v>
      </c>
      <c r="E14">
        <v>7655</v>
      </c>
      <c r="F14" t="s">
        <v>271</v>
      </c>
      <c r="G14" t="s">
        <v>8375</v>
      </c>
      <c r="K14" t="b">
        <v>0</v>
      </c>
      <c r="L14" t="s">
        <v>18</v>
      </c>
      <c r="M14" t="s">
        <v>19</v>
      </c>
      <c r="N14" t="b">
        <v>1</v>
      </c>
      <c r="O14">
        <v>1415392207</v>
      </c>
      <c r="P14">
        <v>1411500607</v>
      </c>
      <c r="Q14" t="b">
        <v>0</v>
      </c>
      <c r="R14">
        <v>81</v>
      </c>
      <c r="S14" t="b">
        <v>0</v>
      </c>
      <c r="T14">
        <f>ROUND(E14/D14*100,0)</f>
        <v>10</v>
      </c>
      <c r="U14" s="12">
        <f>(E14/R14)</f>
        <v>94.506172839506178</v>
      </c>
      <c r="V14" t="str">
        <f>LEFT(Z14,SEARCH("/",Z14)-1)</f>
        <v>film &amp; video</v>
      </c>
      <c r="W14" t="str">
        <f>RIGHT(Z14,LEN(Z14)-SEARCH("/",Z14))</f>
        <v>science fiction</v>
      </c>
      <c r="X14" s="2">
        <f>(((P14/60)/60)/24)+DATE(1970,1,1)</f>
        <v>41905.812581018516</v>
      </c>
      <c r="Y14" s="2">
        <f>(((O14/60)/60)/24)+DATE(1970,1,1)</f>
        <v>41950.854247685187</v>
      </c>
      <c r="Z14" t="s">
        <v>8271</v>
      </c>
    </row>
    <row r="15" spans="1:27" ht="28.8" x14ac:dyDescent="0.3">
      <c r="A15">
        <f>ROW(A15)-2</f>
        <v>13</v>
      </c>
      <c r="B15" s="1" t="s">
        <v>298</v>
      </c>
      <c r="C15" s="1" t="s">
        <v>299</v>
      </c>
      <c r="D15">
        <v>71764</v>
      </c>
      <c r="E15">
        <v>0</v>
      </c>
      <c r="F15" t="s">
        <v>271</v>
      </c>
      <c r="G15" t="s">
        <v>8375</v>
      </c>
      <c r="K15" t="b">
        <v>0</v>
      </c>
      <c r="L15" t="s">
        <v>18</v>
      </c>
      <c r="M15" t="s">
        <v>19</v>
      </c>
      <c r="N15" t="b">
        <v>1</v>
      </c>
      <c r="O15">
        <v>1464715860</v>
      </c>
      <c r="P15">
        <v>1462130584</v>
      </c>
      <c r="Q15" t="b">
        <v>0</v>
      </c>
      <c r="R15">
        <v>0</v>
      </c>
      <c r="S15" t="b">
        <v>0</v>
      </c>
      <c r="T15">
        <f>ROUND(E15/D15*100,0)</f>
        <v>0</v>
      </c>
      <c r="U15" s="12" t="e">
        <f>(E15/R15)</f>
        <v>#DIV/0!</v>
      </c>
      <c r="V15" t="str">
        <f>LEFT(Z15,SEARCH("/",Z15)-1)</f>
        <v>film &amp; video</v>
      </c>
      <c r="W15" t="str">
        <f>RIGHT(Z15,LEN(Z15)-SEARCH("/",Z15))</f>
        <v>science fiction</v>
      </c>
      <c r="X15" s="2">
        <f>(((P15/60)/60)/24)+DATE(1970,1,1)</f>
        <v>42491.80768518518</v>
      </c>
      <c r="Y15" s="2">
        <f>(((O15/60)/60)/24)+DATE(1970,1,1)</f>
        <v>42521.729861111111</v>
      </c>
      <c r="Z15" t="s">
        <v>8271</v>
      </c>
    </row>
    <row r="16" spans="1:27" ht="28.8" x14ac:dyDescent="0.3">
      <c r="A16">
        <f>ROW(A16)-2</f>
        <v>14</v>
      </c>
      <c r="B16" s="1" t="s">
        <v>300</v>
      </c>
      <c r="C16" s="1" t="s">
        <v>301</v>
      </c>
      <c r="D16">
        <v>5000</v>
      </c>
      <c r="E16">
        <v>0</v>
      </c>
      <c r="F16" t="s">
        <v>271</v>
      </c>
      <c r="G16" t="s">
        <v>8375</v>
      </c>
      <c r="K16" t="b">
        <v>0</v>
      </c>
      <c r="L16" t="s">
        <v>18</v>
      </c>
      <c r="M16" t="s">
        <v>19</v>
      </c>
      <c r="N16" t="b">
        <v>1</v>
      </c>
      <c r="O16">
        <v>1441386000</v>
      </c>
      <c r="P16">
        <v>1438811418</v>
      </c>
      <c r="Q16" t="b">
        <v>0</v>
      </c>
      <c r="R16">
        <v>0</v>
      </c>
      <c r="S16" t="b">
        <v>0</v>
      </c>
      <c r="T16">
        <f>ROUND(E16/D16*100,0)</f>
        <v>0</v>
      </c>
      <c r="U16" s="12" t="e">
        <f>(E16/R16)</f>
        <v>#DIV/0!</v>
      </c>
      <c r="V16" t="str">
        <f>LEFT(Z16,SEARCH("/",Z16)-1)</f>
        <v>film &amp; video</v>
      </c>
      <c r="W16" t="str">
        <f>RIGHT(Z16,LEN(Z16)-SEARCH("/",Z16))</f>
        <v>science fiction</v>
      </c>
      <c r="X16" s="2">
        <f>(((P16/60)/60)/24)+DATE(1970,1,1)</f>
        <v>42221.909930555557</v>
      </c>
      <c r="Y16" s="2">
        <f>(((O16/60)/60)/24)+DATE(1970,1,1)</f>
        <v>42251.708333333328</v>
      </c>
      <c r="Z16" t="s">
        <v>8271</v>
      </c>
    </row>
    <row r="17" spans="1:26" ht="43.2" x14ac:dyDescent="0.3">
      <c r="A17">
        <f>ROW(A17)-2</f>
        <v>15</v>
      </c>
      <c r="B17" s="1" t="s">
        <v>302</v>
      </c>
      <c r="C17" s="1" t="s">
        <v>303</v>
      </c>
      <c r="D17">
        <v>3000</v>
      </c>
      <c r="E17">
        <v>403</v>
      </c>
      <c r="F17" t="s">
        <v>271</v>
      </c>
      <c r="G17" t="s">
        <v>8375</v>
      </c>
      <c r="K17" t="b">
        <v>0</v>
      </c>
      <c r="L17" t="s">
        <v>18</v>
      </c>
      <c r="M17" t="s">
        <v>19</v>
      </c>
      <c r="N17" t="b">
        <v>1</v>
      </c>
      <c r="O17">
        <v>1404241200</v>
      </c>
      <c r="P17">
        <v>1401354597</v>
      </c>
      <c r="Q17" t="b">
        <v>0</v>
      </c>
      <c r="R17">
        <v>5</v>
      </c>
      <c r="S17" t="b">
        <v>0</v>
      </c>
      <c r="T17">
        <f>ROUND(E17/D17*100,0)</f>
        <v>13</v>
      </c>
      <c r="U17" s="12">
        <f>(E17/R17)</f>
        <v>80.599999999999994</v>
      </c>
      <c r="V17" t="str">
        <f>LEFT(Z17,SEARCH("/",Z17)-1)</f>
        <v>film &amp; video</v>
      </c>
      <c r="W17" t="str">
        <f>RIGHT(Z17,LEN(Z17)-SEARCH("/",Z17))</f>
        <v>science fiction</v>
      </c>
      <c r="X17" s="2">
        <f>(((P17/60)/60)/24)+DATE(1970,1,1)</f>
        <v>41788.381909722222</v>
      </c>
      <c r="Y17" s="2">
        <f>(((O17/60)/60)/24)+DATE(1970,1,1)</f>
        <v>41821.791666666664</v>
      </c>
      <c r="Z17" t="s">
        <v>8271</v>
      </c>
    </row>
    <row r="18" spans="1:26" ht="57.6" x14ac:dyDescent="0.3">
      <c r="A18">
        <f>ROW(A18)-2</f>
        <v>16</v>
      </c>
      <c r="B18" s="1" t="s">
        <v>304</v>
      </c>
      <c r="C18" s="1" t="s">
        <v>275</v>
      </c>
      <c r="D18">
        <v>3000</v>
      </c>
      <c r="E18">
        <v>0</v>
      </c>
      <c r="F18" t="s">
        <v>271</v>
      </c>
      <c r="G18" t="s">
        <v>8375</v>
      </c>
      <c r="K18" t="b">
        <v>0</v>
      </c>
      <c r="L18" t="s">
        <v>18</v>
      </c>
      <c r="M18" t="s">
        <v>19</v>
      </c>
      <c r="N18" t="b">
        <v>1</v>
      </c>
      <c r="O18">
        <v>1431771360</v>
      </c>
      <c r="P18">
        <v>1427968234</v>
      </c>
      <c r="Q18" t="b">
        <v>0</v>
      </c>
      <c r="R18">
        <v>0</v>
      </c>
      <c r="S18" t="b">
        <v>0</v>
      </c>
      <c r="T18">
        <f>ROUND(E18/D18*100,0)</f>
        <v>0</v>
      </c>
      <c r="U18" s="12" t="e">
        <f>(E18/R18)</f>
        <v>#DIV/0!</v>
      </c>
      <c r="V18" t="str">
        <f>LEFT(Z18,SEARCH("/",Z18)-1)</f>
        <v>film &amp; video</v>
      </c>
      <c r="W18" t="str">
        <f>RIGHT(Z18,LEN(Z18)-SEARCH("/",Z18))</f>
        <v>science fiction</v>
      </c>
      <c r="X18" s="2">
        <f>(((P18/60)/60)/24)+DATE(1970,1,1)</f>
        <v>42096.410115740742</v>
      </c>
      <c r="Y18" s="2">
        <f>(((O18/60)/60)/24)+DATE(1970,1,1)</f>
        <v>42140.427777777775</v>
      </c>
      <c r="Z18" t="s">
        <v>8271</v>
      </c>
    </row>
    <row r="19" spans="1:26" ht="43.2" x14ac:dyDescent="0.3">
      <c r="A19">
        <f>ROW(A19)-2</f>
        <v>17</v>
      </c>
      <c r="B19" s="1" t="s">
        <v>305</v>
      </c>
      <c r="C19" s="1" t="s">
        <v>306</v>
      </c>
      <c r="D19">
        <v>55000</v>
      </c>
      <c r="E19">
        <v>0</v>
      </c>
      <c r="F19" t="s">
        <v>271</v>
      </c>
      <c r="G19" t="s">
        <v>8375</v>
      </c>
      <c r="K19" t="b">
        <v>0</v>
      </c>
      <c r="L19" t="s">
        <v>307</v>
      </c>
      <c r="M19" t="s">
        <v>308</v>
      </c>
      <c r="N19" t="b">
        <v>1</v>
      </c>
      <c r="O19">
        <v>1444657593</v>
      </c>
      <c r="P19">
        <v>1440337593</v>
      </c>
      <c r="Q19" t="b">
        <v>0</v>
      </c>
      <c r="R19">
        <v>0</v>
      </c>
      <c r="S19" t="b">
        <v>0</v>
      </c>
      <c r="T19">
        <f>ROUND(E19/D19*100,0)</f>
        <v>0</v>
      </c>
      <c r="U19" s="12" t="e">
        <f>(E19/R19)</f>
        <v>#DIV/0!</v>
      </c>
      <c r="V19" t="str">
        <f>LEFT(Z19,SEARCH("/",Z19)-1)</f>
        <v>film &amp; video</v>
      </c>
      <c r="W19" t="str">
        <f>RIGHT(Z19,LEN(Z19)-SEARCH("/",Z19))</f>
        <v>science fiction</v>
      </c>
      <c r="X19" s="2">
        <f>(((P19/60)/60)/24)+DATE(1970,1,1)</f>
        <v>42239.573993055557</v>
      </c>
      <c r="Y19" s="2">
        <f>(((O19/60)/60)/24)+DATE(1970,1,1)</f>
        <v>42289.573993055557</v>
      </c>
      <c r="Z19" t="s">
        <v>8271</v>
      </c>
    </row>
    <row r="20" spans="1:26" ht="43.2" x14ac:dyDescent="0.3">
      <c r="A20">
        <f>ROW(A20)-2</f>
        <v>18</v>
      </c>
      <c r="B20" s="1" t="s">
        <v>309</v>
      </c>
      <c r="C20" s="1" t="s">
        <v>310</v>
      </c>
      <c r="D20">
        <v>150000</v>
      </c>
      <c r="E20">
        <v>4712</v>
      </c>
      <c r="F20" t="s">
        <v>271</v>
      </c>
      <c r="G20" t="s">
        <v>8375</v>
      </c>
      <c r="K20" t="b">
        <v>0</v>
      </c>
      <c r="L20" t="s">
        <v>18</v>
      </c>
      <c r="M20" t="s">
        <v>19</v>
      </c>
      <c r="N20" t="b">
        <v>1</v>
      </c>
      <c r="O20">
        <v>1438405140</v>
      </c>
      <c r="P20">
        <v>1435731041</v>
      </c>
      <c r="Q20" t="b">
        <v>0</v>
      </c>
      <c r="R20">
        <v>58</v>
      </c>
      <c r="S20" t="b">
        <v>0</v>
      </c>
      <c r="T20">
        <f>ROUND(E20/D20*100,0)</f>
        <v>3</v>
      </c>
      <c r="U20" s="12">
        <f>(E20/R20)</f>
        <v>81.241379310344826</v>
      </c>
      <c r="V20" t="str">
        <f>LEFT(Z20,SEARCH("/",Z20)-1)</f>
        <v>film &amp; video</v>
      </c>
      <c r="W20" t="str">
        <f>RIGHT(Z20,LEN(Z20)-SEARCH("/",Z20))</f>
        <v>science fiction</v>
      </c>
      <c r="X20" s="2">
        <f>(((P20/60)/60)/24)+DATE(1970,1,1)</f>
        <v>42186.257418981477</v>
      </c>
      <c r="Y20" s="2">
        <f>(((O20/60)/60)/24)+DATE(1970,1,1)</f>
        <v>42217.207638888889</v>
      </c>
      <c r="Z20" t="s">
        <v>8271</v>
      </c>
    </row>
    <row r="21" spans="1:26" ht="43.2" x14ac:dyDescent="0.3">
      <c r="A21">
        <f>ROW(A21)-2</f>
        <v>19</v>
      </c>
      <c r="B21" s="1" t="s">
        <v>311</v>
      </c>
      <c r="C21" s="1" t="s">
        <v>312</v>
      </c>
      <c r="D21">
        <v>500</v>
      </c>
      <c r="E21">
        <v>500</v>
      </c>
      <c r="F21" t="s">
        <v>271</v>
      </c>
      <c r="G21" t="s">
        <v>8375</v>
      </c>
      <c r="K21" t="b">
        <v>0</v>
      </c>
      <c r="L21" t="s">
        <v>18</v>
      </c>
      <c r="M21" t="s">
        <v>19</v>
      </c>
      <c r="N21" t="b">
        <v>1</v>
      </c>
      <c r="O21">
        <v>1436738772</v>
      </c>
      <c r="P21">
        <v>1435874772</v>
      </c>
      <c r="Q21" t="b">
        <v>0</v>
      </c>
      <c r="R21">
        <v>1</v>
      </c>
      <c r="S21" t="b">
        <v>0</v>
      </c>
      <c r="T21">
        <f>ROUND(E21/D21*100,0)</f>
        <v>100</v>
      </c>
      <c r="U21" s="12">
        <f>(E21/R21)</f>
        <v>500</v>
      </c>
      <c r="V21" t="str">
        <f>LEFT(Z21,SEARCH("/",Z21)-1)</f>
        <v>film &amp; video</v>
      </c>
      <c r="W21" t="str">
        <f>RIGHT(Z21,LEN(Z21)-SEARCH("/",Z21))</f>
        <v>science fiction</v>
      </c>
      <c r="X21" s="2">
        <f>(((P21/60)/60)/24)+DATE(1970,1,1)</f>
        <v>42187.920972222222</v>
      </c>
      <c r="Y21" s="2">
        <f>(((O21/60)/60)/24)+DATE(1970,1,1)</f>
        <v>42197.920972222222</v>
      </c>
      <c r="Z21" t="s">
        <v>8271</v>
      </c>
    </row>
    <row r="22" spans="1:26" ht="43.2" x14ac:dyDescent="0.3">
      <c r="A22">
        <f>ROW(A22)-2</f>
        <v>20</v>
      </c>
      <c r="B22" s="1" t="s">
        <v>313</v>
      </c>
      <c r="C22" s="1" t="s">
        <v>314</v>
      </c>
      <c r="D22">
        <v>200000</v>
      </c>
      <c r="E22">
        <v>0</v>
      </c>
      <c r="F22" t="s">
        <v>271</v>
      </c>
      <c r="G22" t="s">
        <v>8375</v>
      </c>
      <c r="K22" t="b">
        <v>0</v>
      </c>
      <c r="L22" t="s">
        <v>18</v>
      </c>
      <c r="M22" t="s">
        <v>19</v>
      </c>
      <c r="N22" t="b">
        <v>1</v>
      </c>
      <c r="O22">
        <v>1426823132</v>
      </c>
      <c r="P22">
        <v>1424234732</v>
      </c>
      <c r="Q22" t="b">
        <v>0</v>
      </c>
      <c r="R22">
        <v>0</v>
      </c>
      <c r="S22" t="b">
        <v>0</v>
      </c>
      <c r="T22">
        <f>ROUND(E22/D22*100,0)</f>
        <v>0</v>
      </c>
      <c r="U22" s="12" t="e">
        <f>(E22/R22)</f>
        <v>#DIV/0!</v>
      </c>
      <c r="V22" t="str">
        <f>LEFT(Z22,SEARCH("/",Z22)-1)</f>
        <v>film &amp; video</v>
      </c>
      <c r="W22" t="str">
        <f>RIGHT(Z22,LEN(Z22)-SEARCH("/",Z22))</f>
        <v>science fiction</v>
      </c>
      <c r="X22" s="2">
        <f>(((P22/60)/60)/24)+DATE(1970,1,1)</f>
        <v>42053.198287037041</v>
      </c>
      <c r="Y22" s="2">
        <f>(((O22/60)/60)/24)+DATE(1970,1,1)</f>
        <v>42083.15662037037</v>
      </c>
      <c r="Z22" t="s">
        <v>8271</v>
      </c>
    </row>
    <row r="23" spans="1:26" ht="43.2" x14ac:dyDescent="0.3">
      <c r="A23">
        <f>ROW(A23)-2</f>
        <v>21</v>
      </c>
      <c r="B23" s="1" t="s">
        <v>315</v>
      </c>
      <c r="C23" s="1" t="s">
        <v>316</v>
      </c>
      <c r="D23">
        <v>12000</v>
      </c>
      <c r="E23">
        <v>1293</v>
      </c>
      <c r="F23" t="s">
        <v>271</v>
      </c>
      <c r="G23" t="s">
        <v>8375</v>
      </c>
      <c r="K23" t="b">
        <v>0</v>
      </c>
      <c r="L23" t="s">
        <v>18</v>
      </c>
      <c r="M23" t="s">
        <v>19</v>
      </c>
      <c r="N23" t="b">
        <v>1</v>
      </c>
      <c r="O23">
        <v>1433043623</v>
      </c>
      <c r="P23">
        <v>1429155623</v>
      </c>
      <c r="Q23" t="b">
        <v>0</v>
      </c>
      <c r="R23">
        <v>28</v>
      </c>
      <c r="S23" t="b">
        <v>0</v>
      </c>
      <c r="T23">
        <f>ROUND(E23/D23*100,0)</f>
        <v>11</v>
      </c>
      <c r="U23" s="12">
        <f>(E23/R23)</f>
        <v>46.178571428571431</v>
      </c>
      <c r="V23" t="str">
        <f>LEFT(Z23,SEARCH("/",Z23)-1)</f>
        <v>film &amp; video</v>
      </c>
      <c r="W23" t="str">
        <f>RIGHT(Z23,LEN(Z23)-SEARCH("/",Z23))</f>
        <v>science fiction</v>
      </c>
      <c r="X23" s="2">
        <f>(((P23/60)/60)/24)+DATE(1970,1,1)</f>
        <v>42110.153043981481</v>
      </c>
      <c r="Y23" s="2">
        <f>(((O23/60)/60)/24)+DATE(1970,1,1)</f>
        <v>42155.153043981481</v>
      </c>
      <c r="Z23" t="s">
        <v>8271</v>
      </c>
    </row>
    <row r="24" spans="1:26" ht="43.2" x14ac:dyDescent="0.3">
      <c r="A24">
        <f>ROW(A24)-2</f>
        <v>22</v>
      </c>
      <c r="B24" s="1" t="s">
        <v>317</v>
      </c>
      <c r="C24" s="1" t="s">
        <v>318</v>
      </c>
      <c r="D24">
        <v>3000</v>
      </c>
      <c r="E24">
        <v>10</v>
      </c>
      <c r="F24" t="s">
        <v>271</v>
      </c>
      <c r="G24" t="s">
        <v>8375</v>
      </c>
      <c r="K24" t="b">
        <v>0</v>
      </c>
      <c r="L24" t="s">
        <v>18</v>
      </c>
      <c r="M24" t="s">
        <v>19</v>
      </c>
      <c r="N24" t="b">
        <v>1</v>
      </c>
      <c r="O24">
        <v>1416176778</v>
      </c>
      <c r="P24">
        <v>1414358778</v>
      </c>
      <c r="Q24" t="b">
        <v>0</v>
      </c>
      <c r="R24">
        <v>1</v>
      </c>
      <c r="S24" t="b">
        <v>0</v>
      </c>
      <c r="T24">
        <f>ROUND(E24/D24*100,0)</f>
        <v>0</v>
      </c>
      <c r="U24" s="12">
        <f>(E24/R24)</f>
        <v>10</v>
      </c>
      <c r="V24" t="str">
        <f>LEFT(Z24,SEARCH("/",Z24)-1)</f>
        <v>film &amp; video</v>
      </c>
      <c r="W24" t="str">
        <f>RIGHT(Z24,LEN(Z24)-SEARCH("/",Z24))</f>
        <v>science fiction</v>
      </c>
      <c r="X24" s="2">
        <f>(((P24/60)/60)/24)+DATE(1970,1,1)</f>
        <v>41938.893263888887</v>
      </c>
      <c r="Y24" s="2">
        <f>(((O24/60)/60)/24)+DATE(1970,1,1)</f>
        <v>41959.934930555552</v>
      </c>
      <c r="Z24" t="s">
        <v>8271</v>
      </c>
    </row>
    <row r="25" spans="1:26" ht="43.2" x14ac:dyDescent="0.3">
      <c r="A25">
        <f>ROW(A25)-2</f>
        <v>23</v>
      </c>
      <c r="B25" s="1" t="s">
        <v>319</v>
      </c>
      <c r="C25" s="1" t="s">
        <v>320</v>
      </c>
      <c r="D25">
        <v>5500</v>
      </c>
      <c r="E25">
        <v>0</v>
      </c>
      <c r="F25" t="s">
        <v>271</v>
      </c>
      <c r="G25" t="s">
        <v>8375</v>
      </c>
      <c r="K25" t="b">
        <v>0</v>
      </c>
      <c r="L25" t="s">
        <v>50</v>
      </c>
      <c r="M25" t="s">
        <v>51</v>
      </c>
      <c r="N25" t="b">
        <v>1</v>
      </c>
      <c r="O25">
        <v>1472882100</v>
      </c>
      <c r="P25">
        <v>1467941542</v>
      </c>
      <c r="Q25" t="b">
        <v>0</v>
      </c>
      <c r="R25">
        <v>0</v>
      </c>
      <c r="S25" t="b">
        <v>0</v>
      </c>
      <c r="T25">
        <f>ROUND(E25/D25*100,0)</f>
        <v>0</v>
      </c>
      <c r="U25" s="12" t="e">
        <f>(E25/R25)</f>
        <v>#DIV/0!</v>
      </c>
      <c r="V25" t="str">
        <f>LEFT(Z25,SEARCH("/",Z25)-1)</f>
        <v>film &amp; video</v>
      </c>
      <c r="W25" t="str">
        <f>RIGHT(Z25,LEN(Z25)-SEARCH("/",Z25))</f>
        <v>science fiction</v>
      </c>
      <c r="X25" s="2">
        <f>(((P25/60)/60)/24)+DATE(1970,1,1)</f>
        <v>42559.064143518524</v>
      </c>
      <c r="Y25" s="2">
        <f>(((O25/60)/60)/24)+DATE(1970,1,1)</f>
        <v>42616.246527777781</v>
      </c>
      <c r="Z25" t="s">
        <v>8271</v>
      </c>
    </row>
    <row r="26" spans="1:26" ht="43.2" x14ac:dyDescent="0.3">
      <c r="A26">
        <f>ROW(A26)-2</f>
        <v>24</v>
      </c>
      <c r="B26" s="1" t="s">
        <v>321</v>
      </c>
      <c r="C26" s="1" t="s">
        <v>322</v>
      </c>
      <c r="D26">
        <v>7500</v>
      </c>
      <c r="E26">
        <v>2070</v>
      </c>
      <c r="F26" t="s">
        <v>271</v>
      </c>
      <c r="G26" t="s">
        <v>8375</v>
      </c>
      <c r="K26" t="b">
        <v>0</v>
      </c>
      <c r="L26" t="s">
        <v>158</v>
      </c>
      <c r="M26" t="s">
        <v>159</v>
      </c>
      <c r="N26" t="b">
        <v>1</v>
      </c>
      <c r="O26">
        <v>1428945472</v>
      </c>
      <c r="P26">
        <v>1423765072</v>
      </c>
      <c r="Q26" t="b">
        <v>0</v>
      </c>
      <c r="R26">
        <v>37</v>
      </c>
      <c r="S26" t="b">
        <v>0</v>
      </c>
      <c r="T26">
        <f>ROUND(E26/D26*100,0)</f>
        <v>28</v>
      </c>
      <c r="U26" s="12">
        <f>(E26/R26)</f>
        <v>55.945945945945944</v>
      </c>
      <c r="V26" t="str">
        <f>LEFT(Z26,SEARCH("/",Z26)-1)</f>
        <v>film &amp; video</v>
      </c>
      <c r="W26" t="str">
        <f>RIGHT(Z26,LEN(Z26)-SEARCH("/",Z26))</f>
        <v>science fiction</v>
      </c>
      <c r="X26" s="2">
        <f>(((P26/60)/60)/24)+DATE(1970,1,1)</f>
        <v>42047.762407407412</v>
      </c>
      <c r="Y26" s="2">
        <f>(((O26/60)/60)/24)+DATE(1970,1,1)</f>
        <v>42107.72074074074</v>
      </c>
      <c r="Z26" t="s">
        <v>8271</v>
      </c>
    </row>
    <row r="27" spans="1:26" ht="43.2" x14ac:dyDescent="0.3">
      <c r="A27">
        <f>ROW(A27)-2</f>
        <v>25</v>
      </c>
      <c r="B27" s="1" t="s">
        <v>323</v>
      </c>
      <c r="C27" s="1" t="s">
        <v>324</v>
      </c>
      <c r="D27">
        <v>4500</v>
      </c>
      <c r="E27">
        <v>338</v>
      </c>
      <c r="F27" t="s">
        <v>271</v>
      </c>
      <c r="G27" t="s">
        <v>8375</v>
      </c>
      <c r="K27" t="b">
        <v>0</v>
      </c>
      <c r="L27" t="s">
        <v>18</v>
      </c>
      <c r="M27" t="s">
        <v>19</v>
      </c>
      <c r="N27" t="b">
        <v>1</v>
      </c>
      <c r="O27">
        <v>1439298052</v>
      </c>
      <c r="P27">
        <v>1436965252</v>
      </c>
      <c r="Q27" t="b">
        <v>0</v>
      </c>
      <c r="R27">
        <v>9</v>
      </c>
      <c r="S27" t="b">
        <v>0</v>
      </c>
      <c r="T27">
        <f>ROUND(E27/D27*100,0)</f>
        <v>8</v>
      </c>
      <c r="U27" s="12">
        <f>(E27/R27)</f>
        <v>37.555555555555557</v>
      </c>
      <c r="V27" t="str">
        <f>LEFT(Z27,SEARCH("/",Z27)-1)</f>
        <v>film &amp; video</v>
      </c>
      <c r="W27" t="str">
        <f>RIGHT(Z27,LEN(Z27)-SEARCH("/",Z27))</f>
        <v>science fiction</v>
      </c>
      <c r="X27" s="2">
        <f>(((P27/60)/60)/24)+DATE(1970,1,1)</f>
        <v>42200.542268518519</v>
      </c>
      <c r="Y27" s="2">
        <f>(((O27/60)/60)/24)+DATE(1970,1,1)</f>
        <v>42227.542268518519</v>
      </c>
      <c r="Z27" t="s">
        <v>8271</v>
      </c>
    </row>
    <row r="28" spans="1:26" ht="43.2" x14ac:dyDescent="0.3">
      <c r="A28">
        <f>ROW(A28)-2</f>
        <v>26</v>
      </c>
      <c r="B28" s="1" t="s">
        <v>325</v>
      </c>
      <c r="C28" s="1" t="s">
        <v>326</v>
      </c>
      <c r="D28">
        <v>20000</v>
      </c>
      <c r="E28">
        <v>115</v>
      </c>
      <c r="F28" t="s">
        <v>271</v>
      </c>
      <c r="G28" t="s">
        <v>8375</v>
      </c>
      <c r="K28" t="b">
        <v>0</v>
      </c>
      <c r="L28" t="s">
        <v>18</v>
      </c>
      <c r="M28" t="s">
        <v>19</v>
      </c>
      <c r="N28" t="b">
        <v>1</v>
      </c>
      <c r="O28">
        <v>1484698998</v>
      </c>
      <c r="P28">
        <v>1479514998</v>
      </c>
      <c r="Q28" t="b">
        <v>0</v>
      </c>
      <c r="R28">
        <v>3</v>
      </c>
      <c r="S28" t="b">
        <v>0</v>
      </c>
      <c r="T28">
        <f>ROUND(E28/D28*100,0)</f>
        <v>1</v>
      </c>
      <c r="U28" s="12">
        <f>(E28/R28)</f>
        <v>38.333333333333336</v>
      </c>
      <c r="V28" t="str">
        <f>LEFT(Z28,SEARCH("/",Z28)-1)</f>
        <v>film &amp; video</v>
      </c>
      <c r="W28" t="str">
        <f>RIGHT(Z28,LEN(Z28)-SEARCH("/",Z28))</f>
        <v>science fiction</v>
      </c>
      <c r="X28" s="2">
        <f>(((P28/60)/60)/24)+DATE(1970,1,1)</f>
        <v>42693.016180555554</v>
      </c>
      <c r="Y28" s="2">
        <f>(((O28/60)/60)/24)+DATE(1970,1,1)</f>
        <v>42753.016180555554</v>
      </c>
      <c r="Z28" t="s">
        <v>8271</v>
      </c>
    </row>
    <row r="29" spans="1:26" ht="28.8" x14ac:dyDescent="0.3">
      <c r="A29">
        <f>ROW(A29)-2</f>
        <v>27</v>
      </c>
      <c r="B29" s="1" t="s">
        <v>327</v>
      </c>
      <c r="C29" s="1" t="s">
        <v>328</v>
      </c>
      <c r="D29">
        <v>7000</v>
      </c>
      <c r="E29">
        <v>0</v>
      </c>
      <c r="F29" t="s">
        <v>271</v>
      </c>
      <c r="G29" t="s">
        <v>8375</v>
      </c>
      <c r="K29" t="b">
        <v>0</v>
      </c>
      <c r="L29" t="s">
        <v>24</v>
      </c>
      <c r="M29" t="s">
        <v>25</v>
      </c>
      <c r="N29" t="b">
        <v>0</v>
      </c>
      <c r="O29">
        <v>1420741080</v>
      </c>
      <c r="P29">
        <v>1417026340</v>
      </c>
      <c r="Q29" t="b">
        <v>0</v>
      </c>
      <c r="R29">
        <v>0</v>
      </c>
      <c r="S29" t="b">
        <v>0</v>
      </c>
      <c r="T29">
        <f>ROUND(E29/D29*100,0)</f>
        <v>0</v>
      </c>
      <c r="U29" s="12" t="e">
        <f>(E29/R29)</f>
        <v>#DIV/0!</v>
      </c>
      <c r="V29" t="str">
        <f>LEFT(Z29,SEARCH("/",Z29)-1)</f>
        <v>film &amp; video</v>
      </c>
      <c r="W29" t="str">
        <f>RIGHT(Z29,LEN(Z29)-SEARCH("/",Z29))</f>
        <v>science fiction</v>
      </c>
      <c r="X29" s="2">
        <f>(((P29/60)/60)/24)+DATE(1970,1,1)</f>
        <v>41969.767824074079</v>
      </c>
      <c r="Y29" s="2">
        <f>(((O29/60)/60)/24)+DATE(1970,1,1)</f>
        <v>42012.762499999997</v>
      </c>
      <c r="Z29" t="s">
        <v>8271</v>
      </c>
    </row>
    <row r="30" spans="1:26" ht="43.2" x14ac:dyDescent="0.3">
      <c r="A30">
        <f>ROW(A30)-2</f>
        <v>28</v>
      </c>
      <c r="B30" s="1" t="s">
        <v>329</v>
      </c>
      <c r="C30" s="1" t="s">
        <v>330</v>
      </c>
      <c r="D30">
        <v>50000</v>
      </c>
      <c r="E30">
        <v>40</v>
      </c>
      <c r="F30" t="s">
        <v>271</v>
      </c>
      <c r="G30" t="s">
        <v>8375</v>
      </c>
      <c r="K30" t="b">
        <v>0</v>
      </c>
      <c r="L30" t="s">
        <v>18</v>
      </c>
      <c r="M30" t="s">
        <v>19</v>
      </c>
      <c r="N30" t="b">
        <v>1</v>
      </c>
      <c r="O30">
        <v>1456555536</v>
      </c>
      <c r="P30">
        <v>1453963536</v>
      </c>
      <c r="Q30" t="b">
        <v>0</v>
      </c>
      <c r="R30">
        <v>2</v>
      </c>
      <c r="S30" t="b">
        <v>0</v>
      </c>
      <c r="T30">
        <f>ROUND(E30/D30*100,0)</f>
        <v>0</v>
      </c>
      <c r="U30" s="12">
        <f>(E30/R30)</f>
        <v>20</v>
      </c>
      <c r="V30" t="str">
        <f>LEFT(Z30,SEARCH("/",Z30)-1)</f>
        <v>film &amp; video</v>
      </c>
      <c r="W30" t="str">
        <f>RIGHT(Z30,LEN(Z30)-SEARCH("/",Z30))</f>
        <v>science fiction</v>
      </c>
      <c r="X30" s="2">
        <f>(((P30/60)/60)/24)+DATE(1970,1,1)</f>
        <v>42397.281666666662</v>
      </c>
      <c r="Y30" s="2">
        <f>(((O30/60)/60)/24)+DATE(1970,1,1)</f>
        <v>42427.281666666662</v>
      </c>
      <c r="Z30" t="s">
        <v>8271</v>
      </c>
    </row>
    <row r="31" spans="1:26" ht="43.2" x14ac:dyDescent="0.3">
      <c r="A31">
        <f>ROW(A31)-2</f>
        <v>29</v>
      </c>
      <c r="B31" s="1" t="s">
        <v>331</v>
      </c>
      <c r="C31" s="1" t="s">
        <v>332</v>
      </c>
      <c r="D31">
        <v>10000</v>
      </c>
      <c r="E31">
        <v>92</v>
      </c>
      <c r="F31" t="s">
        <v>271</v>
      </c>
      <c r="G31" t="s">
        <v>8375</v>
      </c>
      <c r="K31" t="b">
        <v>0</v>
      </c>
      <c r="L31" t="s">
        <v>18</v>
      </c>
      <c r="M31" t="s">
        <v>19</v>
      </c>
      <c r="N31" t="b">
        <v>1</v>
      </c>
      <c r="O31">
        <v>1419494400</v>
      </c>
      <c r="P31">
        <v>1416888470</v>
      </c>
      <c r="Q31" t="b">
        <v>0</v>
      </c>
      <c r="R31">
        <v>6</v>
      </c>
      <c r="S31" t="b">
        <v>0</v>
      </c>
      <c r="T31">
        <f>ROUND(E31/D31*100,0)</f>
        <v>1</v>
      </c>
      <c r="U31" s="12">
        <f>(E31/R31)</f>
        <v>15.333333333333334</v>
      </c>
      <c r="V31" t="str">
        <f>LEFT(Z31,SEARCH("/",Z31)-1)</f>
        <v>film &amp; video</v>
      </c>
      <c r="W31" t="str">
        <f>RIGHT(Z31,LEN(Z31)-SEARCH("/",Z31))</f>
        <v>science fiction</v>
      </c>
      <c r="X31" s="2">
        <f>(((P31/60)/60)/24)+DATE(1970,1,1)</f>
        <v>41968.172106481477</v>
      </c>
      <c r="Y31" s="2">
        <f>(((O31/60)/60)/24)+DATE(1970,1,1)</f>
        <v>41998.333333333328</v>
      </c>
      <c r="Z31" t="s">
        <v>8271</v>
      </c>
    </row>
    <row r="32" spans="1:26" ht="43.2" x14ac:dyDescent="0.3">
      <c r="A32">
        <f>ROW(A32)-2</f>
        <v>30</v>
      </c>
      <c r="B32" s="1" t="s">
        <v>333</v>
      </c>
      <c r="C32" s="1" t="s">
        <v>334</v>
      </c>
      <c r="D32">
        <v>130000</v>
      </c>
      <c r="E32">
        <v>30112</v>
      </c>
      <c r="F32" t="s">
        <v>271</v>
      </c>
      <c r="G32" t="s">
        <v>8375</v>
      </c>
      <c r="K32" t="b">
        <v>0</v>
      </c>
      <c r="L32" t="s">
        <v>18</v>
      </c>
      <c r="M32" t="s">
        <v>19</v>
      </c>
      <c r="N32" t="b">
        <v>1</v>
      </c>
      <c r="O32">
        <v>1432612382</v>
      </c>
      <c r="P32">
        <v>1427428382</v>
      </c>
      <c r="Q32" t="b">
        <v>0</v>
      </c>
      <c r="R32">
        <v>67</v>
      </c>
      <c r="S32" t="b">
        <v>0</v>
      </c>
      <c r="T32">
        <f>ROUND(E32/D32*100,0)</f>
        <v>23</v>
      </c>
      <c r="U32" s="12">
        <f>(E32/R32)</f>
        <v>449.43283582089555</v>
      </c>
      <c r="V32" t="str">
        <f>LEFT(Z32,SEARCH("/",Z32)-1)</f>
        <v>film &amp; video</v>
      </c>
      <c r="W32" t="str">
        <f>RIGHT(Z32,LEN(Z32)-SEARCH("/",Z32))</f>
        <v>science fiction</v>
      </c>
      <c r="X32" s="2">
        <f>(((P32/60)/60)/24)+DATE(1970,1,1)</f>
        <v>42090.161828703705</v>
      </c>
      <c r="Y32" s="2">
        <f>(((O32/60)/60)/24)+DATE(1970,1,1)</f>
        <v>42150.161828703705</v>
      </c>
      <c r="Z32" t="s">
        <v>8271</v>
      </c>
    </row>
    <row r="33" spans="1:26" ht="43.2" x14ac:dyDescent="0.3">
      <c r="A33">
        <f>ROW(A33)-2</f>
        <v>31</v>
      </c>
      <c r="B33" s="1" t="s">
        <v>335</v>
      </c>
      <c r="C33" s="1" t="s">
        <v>336</v>
      </c>
      <c r="D33">
        <v>250000</v>
      </c>
      <c r="E33">
        <v>140</v>
      </c>
      <c r="F33" t="s">
        <v>271</v>
      </c>
      <c r="G33" t="s">
        <v>8375</v>
      </c>
      <c r="K33" t="b">
        <v>0</v>
      </c>
      <c r="L33" t="s">
        <v>50</v>
      </c>
      <c r="M33" t="s">
        <v>51</v>
      </c>
      <c r="N33" t="b">
        <v>1</v>
      </c>
      <c r="O33">
        <v>1434633191</v>
      </c>
      <c r="P33">
        <v>1429449191</v>
      </c>
      <c r="Q33" t="b">
        <v>0</v>
      </c>
      <c r="R33">
        <v>5</v>
      </c>
      <c r="S33" t="b">
        <v>0</v>
      </c>
      <c r="T33">
        <f>ROUND(E33/D33*100,0)</f>
        <v>0</v>
      </c>
      <c r="U33" s="12">
        <f>(E33/R33)</f>
        <v>28</v>
      </c>
      <c r="V33" t="str">
        <f>LEFT(Z33,SEARCH("/",Z33)-1)</f>
        <v>film &amp; video</v>
      </c>
      <c r="W33" t="str">
        <f>RIGHT(Z33,LEN(Z33)-SEARCH("/",Z33))</f>
        <v>science fiction</v>
      </c>
      <c r="X33" s="2">
        <f>(((P33/60)/60)/24)+DATE(1970,1,1)</f>
        <v>42113.550821759258</v>
      </c>
      <c r="Y33" s="2">
        <f>(((O33/60)/60)/24)+DATE(1970,1,1)</f>
        <v>42173.550821759258</v>
      </c>
      <c r="Z33" t="s">
        <v>8271</v>
      </c>
    </row>
    <row r="34" spans="1:26" ht="28.8" x14ac:dyDescent="0.3">
      <c r="A34">
        <f>ROW(A34)-2</f>
        <v>32</v>
      </c>
      <c r="B34" s="1" t="s">
        <v>337</v>
      </c>
      <c r="C34" s="1" t="s">
        <v>338</v>
      </c>
      <c r="D34">
        <v>380000</v>
      </c>
      <c r="E34">
        <v>30</v>
      </c>
      <c r="F34" t="s">
        <v>271</v>
      </c>
      <c r="G34" t="s">
        <v>8375</v>
      </c>
      <c r="K34" t="b">
        <v>0</v>
      </c>
      <c r="L34" t="s">
        <v>18</v>
      </c>
      <c r="M34" t="s">
        <v>19</v>
      </c>
      <c r="N34" t="b">
        <v>1</v>
      </c>
      <c r="O34">
        <v>1411437100</v>
      </c>
      <c r="P34">
        <v>1408845100</v>
      </c>
      <c r="Q34" t="b">
        <v>0</v>
      </c>
      <c r="R34">
        <v>2</v>
      </c>
      <c r="S34" t="b">
        <v>0</v>
      </c>
      <c r="T34">
        <f>ROUND(E34/D34*100,0)</f>
        <v>0</v>
      </c>
      <c r="U34" s="12">
        <f>(E34/R34)</f>
        <v>15</v>
      </c>
      <c r="V34" t="str">
        <f>LEFT(Z34,SEARCH("/",Z34)-1)</f>
        <v>film &amp; video</v>
      </c>
      <c r="W34" t="str">
        <f>RIGHT(Z34,LEN(Z34)-SEARCH("/",Z34))</f>
        <v>science fiction</v>
      </c>
      <c r="X34" s="2">
        <f>(((P34/60)/60)/24)+DATE(1970,1,1)</f>
        <v>41875.077546296299</v>
      </c>
      <c r="Y34" s="2">
        <f>(((O34/60)/60)/24)+DATE(1970,1,1)</f>
        <v>41905.077546296299</v>
      </c>
      <c r="Z34" t="s">
        <v>8271</v>
      </c>
    </row>
    <row r="35" spans="1:26" ht="43.2" x14ac:dyDescent="0.3">
      <c r="A35">
        <f>ROW(A35)-2</f>
        <v>33</v>
      </c>
      <c r="B35" s="1" t="s">
        <v>339</v>
      </c>
      <c r="C35" s="1" t="s">
        <v>340</v>
      </c>
      <c r="D35">
        <v>50000</v>
      </c>
      <c r="E35">
        <v>359</v>
      </c>
      <c r="F35" t="s">
        <v>271</v>
      </c>
      <c r="G35" t="s">
        <v>8375</v>
      </c>
      <c r="K35" t="b">
        <v>0</v>
      </c>
      <c r="L35" t="s">
        <v>18</v>
      </c>
      <c r="M35" t="s">
        <v>19</v>
      </c>
      <c r="N35" t="b">
        <v>1</v>
      </c>
      <c r="O35">
        <v>1417532644</v>
      </c>
      <c r="P35">
        <v>1413900244</v>
      </c>
      <c r="Q35" t="b">
        <v>0</v>
      </c>
      <c r="R35">
        <v>10</v>
      </c>
      <c r="S35" t="b">
        <v>0</v>
      </c>
      <c r="T35">
        <f>ROUND(E35/D35*100,0)</f>
        <v>1</v>
      </c>
      <c r="U35" s="12">
        <f>(E35/R35)</f>
        <v>35.9</v>
      </c>
      <c r="V35" t="str">
        <f>LEFT(Z35,SEARCH("/",Z35)-1)</f>
        <v>film &amp; video</v>
      </c>
      <c r="W35" t="str">
        <f>RIGHT(Z35,LEN(Z35)-SEARCH("/",Z35))</f>
        <v>science fiction</v>
      </c>
      <c r="X35" s="2">
        <f>(((P35/60)/60)/24)+DATE(1970,1,1)</f>
        <v>41933.586157407408</v>
      </c>
      <c r="Y35" s="2">
        <f>(((O35/60)/60)/24)+DATE(1970,1,1)</f>
        <v>41975.627824074079</v>
      </c>
      <c r="Z35" t="s">
        <v>8271</v>
      </c>
    </row>
    <row r="36" spans="1:26" ht="43.2" x14ac:dyDescent="0.3">
      <c r="A36">
        <f>ROW(A36)-2</f>
        <v>34</v>
      </c>
      <c r="B36" s="1" t="s">
        <v>341</v>
      </c>
      <c r="C36" s="1" t="s">
        <v>342</v>
      </c>
      <c r="D36">
        <v>1500</v>
      </c>
      <c r="E36">
        <v>40</v>
      </c>
      <c r="F36" t="s">
        <v>271</v>
      </c>
      <c r="G36" t="s">
        <v>8375</v>
      </c>
      <c r="K36" t="b">
        <v>0</v>
      </c>
      <c r="L36" t="s">
        <v>18</v>
      </c>
      <c r="M36" t="s">
        <v>19</v>
      </c>
      <c r="N36" t="b">
        <v>1</v>
      </c>
      <c r="O36">
        <v>1433336895</v>
      </c>
      <c r="P36">
        <v>1429621695</v>
      </c>
      <c r="Q36" t="b">
        <v>0</v>
      </c>
      <c r="R36">
        <v>3</v>
      </c>
      <c r="S36" t="b">
        <v>0</v>
      </c>
      <c r="T36">
        <f>ROUND(E36/D36*100,0)</f>
        <v>3</v>
      </c>
      <c r="U36" s="12">
        <f>(E36/R36)</f>
        <v>13.333333333333334</v>
      </c>
      <c r="V36" t="str">
        <f>LEFT(Z36,SEARCH("/",Z36)-1)</f>
        <v>film &amp; video</v>
      </c>
      <c r="W36" t="str">
        <f>RIGHT(Z36,LEN(Z36)-SEARCH("/",Z36))</f>
        <v>science fiction</v>
      </c>
      <c r="X36" s="2">
        <f>(((P36/60)/60)/24)+DATE(1970,1,1)</f>
        <v>42115.547395833331</v>
      </c>
      <c r="Y36" s="2">
        <f>(((O36/60)/60)/24)+DATE(1970,1,1)</f>
        <v>42158.547395833331</v>
      </c>
      <c r="Z36" t="s">
        <v>8271</v>
      </c>
    </row>
    <row r="37" spans="1:26" ht="57.6" x14ac:dyDescent="0.3">
      <c r="A37">
        <f>ROW(A37)-2</f>
        <v>35</v>
      </c>
      <c r="B37" s="1" t="s">
        <v>343</v>
      </c>
      <c r="C37" s="1" t="s">
        <v>344</v>
      </c>
      <c r="D37">
        <v>1350000</v>
      </c>
      <c r="E37">
        <v>81</v>
      </c>
      <c r="F37" t="s">
        <v>271</v>
      </c>
      <c r="G37" t="s">
        <v>8375</v>
      </c>
      <c r="K37" t="b">
        <v>0</v>
      </c>
      <c r="L37" t="s">
        <v>18</v>
      </c>
      <c r="M37" t="s">
        <v>19</v>
      </c>
      <c r="N37" t="b">
        <v>1</v>
      </c>
      <c r="O37">
        <v>1437657935</v>
      </c>
      <c r="P37">
        <v>1434201935</v>
      </c>
      <c r="Q37" t="b">
        <v>0</v>
      </c>
      <c r="R37">
        <v>4</v>
      </c>
      <c r="S37" t="b">
        <v>0</v>
      </c>
      <c r="T37">
        <f>ROUND(E37/D37*100,0)</f>
        <v>0</v>
      </c>
      <c r="U37" s="12">
        <f>(E37/R37)</f>
        <v>20.25</v>
      </c>
      <c r="V37" t="str">
        <f>LEFT(Z37,SEARCH("/",Z37)-1)</f>
        <v>film &amp; video</v>
      </c>
      <c r="W37" t="str">
        <f>RIGHT(Z37,LEN(Z37)-SEARCH("/",Z37))</f>
        <v>science fiction</v>
      </c>
      <c r="X37" s="2">
        <f>(((P37/60)/60)/24)+DATE(1970,1,1)</f>
        <v>42168.559432870374</v>
      </c>
      <c r="Y37" s="2">
        <f>(((O37/60)/60)/24)+DATE(1970,1,1)</f>
        <v>42208.559432870374</v>
      </c>
      <c r="Z37" t="s">
        <v>8271</v>
      </c>
    </row>
    <row r="38" spans="1:26" ht="57.6" x14ac:dyDescent="0.3">
      <c r="A38">
        <f>ROW(A38)-2</f>
        <v>36</v>
      </c>
      <c r="B38" s="1" t="s">
        <v>345</v>
      </c>
      <c r="C38" s="1" t="s">
        <v>346</v>
      </c>
      <c r="D38">
        <v>35000</v>
      </c>
      <c r="E38">
        <v>1785</v>
      </c>
      <c r="F38" t="s">
        <v>271</v>
      </c>
      <c r="G38" t="s">
        <v>8375</v>
      </c>
      <c r="K38" t="b">
        <v>0</v>
      </c>
      <c r="L38" t="s">
        <v>158</v>
      </c>
      <c r="M38" t="s">
        <v>159</v>
      </c>
      <c r="N38" t="b">
        <v>1</v>
      </c>
      <c r="O38">
        <v>1407034796</v>
      </c>
      <c r="P38">
        <v>1401850796</v>
      </c>
      <c r="Q38" t="b">
        <v>0</v>
      </c>
      <c r="R38">
        <v>15</v>
      </c>
      <c r="S38" t="b">
        <v>0</v>
      </c>
      <c r="T38">
        <f>ROUND(E38/D38*100,0)</f>
        <v>5</v>
      </c>
      <c r="U38" s="12">
        <f>(E38/R38)</f>
        <v>119</v>
      </c>
      <c r="V38" t="str">
        <f>LEFT(Z38,SEARCH("/",Z38)-1)</f>
        <v>film &amp; video</v>
      </c>
      <c r="W38" t="str">
        <f>RIGHT(Z38,LEN(Z38)-SEARCH("/",Z38))</f>
        <v>science fiction</v>
      </c>
      <c r="X38" s="2">
        <f>(((P38/60)/60)/24)+DATE(1970,1,1)</f>
        <v>41794.124953703707</v>
      </c>
      <c r="Y38" s="2">
        <f>(((O38/60)/60)/24)+DATE(1970,1,1)</f>
        <v>41854.124953703707</v>
      </c>
      <c r="Z38" t="s">
        <v>8271</v>
      </c>
    </row>
    <row r="39" spans="1:26" ht="43.2" x14ac:dyDescent="0.3">
      <c r="A39">
        <f>ROW(A39)-2</f>
        <v>37</v>
      </c>
      <c r="B39" s="1" t="s">
        <v>347</v>
      </c>
      <c r="C39" s="1" t="s">
        <v>348</v>
      </c>
      <c r="D39">
        <v>2995</v>
      </c>
      <c r="E39">
        <v>8</v>
      </c>
      <c r="F39" t="s">
        <v>271</v>
      </c>
      <c r="G39" t="s">
        <v>8375</v>
      </c>
      <c r="K39" t="b">
        <v>0</v>
      </c>
      <c r="L39" t="s">
        <v>18</v>
      </c>
      <c r="M39" t="s">
        <v>19</v>
      </c>
      <c r="N39" t="b">
        <v>1</v>
      </c>
      <c r="O39">
        <v>1456523572</v>
      </c>
      <c r="P39">
        <v>1453931572</v>
      </c>
      <c r="Q39" t="b">
        <v>0</v>
      </c>
      <c r="R39">
        <v>2</v>
      </c>
      <c r="S39" t="b">
        <v>0</v>
      </c>
      <c r="T39">
        <f>ROUND(E39/D39*100,0)</f>
        <v>0</v>
      </c>
      <c r="U39" s="12">
        <f>(E39/R39)</f>
        <v>4</v>
      </c>
      <c r="V39" t="str">
        <f>LEFT(Z39,SEARCH("/",Z39)-1)</f>
        <v>film &amp; video</v>
      </c>
      <c r="W39" t="str">
        <f>RIGHT(Z39,LEN(Z39)-SEARCH("/",Z39))</f>
        <v>science fiction</v>
      </c>
      <c r="X39" s="2">
        <f>(((P39/60)/60)/24)+DATE(1970,1,1)</f>
        <v>42396.911712962959</v>
      </c>
      <c r="Y39" s="2">
        <f>(((O39/60)/60)/24)+DATE(1970,1,1)</f>
        <v>42426.911712962959</v>
      </c>
      <c r="Z39" t="s">
        <v>8271</v>
      </c>
    </row>
    <row r="40" spans="1:26" ht="43.2" x14ac:dyDescent="0.3">
      <c r="A40">
        <f>ROW(A40)-2</f>
        <v>38</v>
      </c>
      <c r="B40" s="1" t="s">
        <v>349</v>
      </c>
      <c r="C40" s="1" t="s">
        <v>350</v>
      </c>
      <c r="D40">
        <v>5000</v>
      </c>
      <c r="E40">
        <v>0</v>
      </c>
      <c r="F40" t="s">
        <v>271</v>
      </c>
      <c r="G40" t="s">
        <v>8375</v>
      </c>
      <c r="K40" t="b">
        <v>0</v>
      </c>
      <c r="L40" t="s">
        <v>18</v>
      </c>
      <c r="M40" t="s">
        <v>19</v>
      </c>
      <c r="N40" t="b">
        <v>1</v>
      </c>
      <c r="O40">
        <v>1413942628</v>
      </c>
      <c r="P40">
        <v>1411350628</v>
      </c>
      <c r="Q40" t="b">
        <v>0</v>
      </c>
      <c r="R40">
        <v>0</v>
      </c>
      <c r="S40" t="b">
        <v>0</v>
      </c>
      <c r="T40">
        <f>ROUND(E40/D40*100,0)</f>
        <v>0</v>
      </c>
      <c r="U40" s="12" t="e">
        <f>(E40/R40)</f>
        <v>#DIV/0!</v>
      </c>
      <c r="V40" t="str">
        <f>LEFT(Z40,SEARCH("/",Z40)-1)</f>
        <v>film &amp; video</v>
      </c>
      <c r="W40" t="str">
        <f>RIGHT(Z40,LEN(Z40)-SEARCH("/",Z40))</f>
        <v>science fiction</v>
      </c>
      <c r="X40" s="2">
        <f>(((P40/60)/60)/24)+DATE(1970,1,1)</f>
        <v>41904.07671296296</v>
      </c>
      <c r="Y40" s="2">
        <f>(((O40/60)/60)/24)+DATE(1970,1,1)</f>
        <v>41934.07671296296</v>
      </c>
      <c r="Z40" t="s">
        <v>8271</v>
      </c>
    </row>
    <row r="41" spans="1:26" ht="43.2" x14ac:dyDescent="0.3">
      <c r="A41">
        <f>ROW(A41)-2</f>
        <v>39</v>
      </c>
      <c r="B41" s="1" t="s">
        <v>351</v>
      </c>
      <c r="C41" s="1" t="s">
        <v>352</v>
      </c>
      <c r="D41">
        <v>500000</v>
      </c>
      <c r="E41">
        <v>10</v>
      </c>
      <c r="F41" t="s">
        <v>271</v>
      </c>
      <c r="G41" t="s">
        <v>8375</v>
      </c>
      <c r="K41" t="b">
        <v>0</v>
      </c>
      <c r="L41" t="s">
        <v>18</v>
      </c>
      <c r="M41" t="s">
        <v>19</v>
      </c>
      <c r="N41" t="b">
        <v>1</v>
      </c>
      <c r="O41">
        <v>1467541545</v>
      </c>
      <c r="P41">
        <v>1464085545</v>
      </c>
      <c r="Q41" t="b">
        <v>0</v>
      </c>
      <c r="R41">
        <v>1</v>
      </c>
      <c r="S41" t="b">
        <v>0</v>
      </c>
      <c r="T41">
        <f>ROUND(E41/D41*100,0)</f>
        <v>0</v>
      </c>
      <c r="U41" s="12">
        <f>(E41/R41)</f>
        <v>10</v>
      </c>
      <c r="V41" t="str">
        <f>LEFT(Z41,SEARCH("/",Z41)-1)</f>
        <v>film &amp; video</v>
      </c>
      <c r="W41" t="str">
        <f>RIGHT(Z41,LEN(Z41)-SEARCH("/",Z41))</f>
        <v>science fiction</v>
      </c>
      <c r="X41" s="2">
        <f>(((P41/60)/60)/24)+DATE(1970,1,1)</f>
        <v>42514.434548611112</v>
      </c>
      <c r="Y41" s="2">
        <f>(((O41/60)/60)/24)+DATE(1970,1,1)</f>
        <v>42554.434548611112</v>
      </c>
      <c r="Z41" t="s">
        <v>8271</v>
      </c>
    </row>
    <row r="42" spans="1:26" ht="28.8" x14ac:dyDescent="0.3">
      <c r="A42">
        <f>ROW(A42)-2</f>
        <v>40</v>
      </c>
      <c r="B42" s="1" t="s">
        <v>1240</v>
      </c>
      <c r="C42" s="1" t="s">
        <v>1241</v>
      </c>
      <c r="D42">
        <v>5000</v>
      </c>
      <c r="E42">
        <v>100</v>
      </c>
      <c r="F42" t="s">
        <v>271</v>
      </c>
      <c r="G42" t="s">
        <v>8375</v>
      </c>
      <c r="K42" t="b">
        <v>0</v>
      </c>
      <c r="L42" t="s">
        <v>18</v>
      </c>
      <c r="M42" t="s">
        <v>19</v>
      </c>
      <c r="N42" t="b">
        <v>1</v>
      </c>
      <c r="O42">
        <v>1431198562</v>
      </c>
      <c r="P42">
        <v>1426014562</v>
      </c>
      <c r="Q42" t="b">
        <v>0</v>
      </c>
      <c r="R42">
        <v>1</v>
      </c>
      <c r="S42" t="b">
        <v>0</v>
      </c>
      <c r="T42">
        <f>ROUND(E42/D42*100,0)</f>
        <v>2</v>
      </c>
      <c r="U42" s="12">
        <f>(E42/R42)</f>
        <v>100</v>
      </c>
      <c r="V42" t="str">
        <f>LEFT(Z42,SEARCH("/",Z42)-1)</f>
        <v>technology</v>
      </c>
      <c r="W42" t="str">
        <f>RIGHT(Z42,LEN(Z42)-SEARCH("/",Z42))</f>
        <v>web</v>
      </c>
      <c r="X42" s="2">
        <f>(((P42/60)/60)/24)+DATE(1970,1,1)</f>
        <v>42073.798171296294</v>
      </c>
      <c r="Y42" s="2">
        <f>(((O42/60)/60)/24)+DATE(1970,1,1)</f>
        <v>42133.798171296294</v>
      </c>
      <c r="Z42" t="s">
        <v>8276</v>
      </c>
    </row>
    <row r="43" spans="1:26" ht="43.2" x14ac:dyDescent="0.3">
      <c r="A43">
        <f>ROW(A43)-2</f>
        <v>41</v>
      </c>
      <c r="B43" s="1" t="s">
        <v>1242</v>
      </c>
      <c r="C43" s="1" t="s">
        <v>1243</v>
      </c>
      <c r="D43">
        <v>10000</v>
      </c>
      <c r="E43">
        <v>140</v>
      </c>
      <c r="F43" t="s">
        <v>271</v>
      </c>
      <c r="G43" t="s">
        <v>8375</v>
      </c>
      <c r="K43" t="b">
        <v>0</v>
      </c>
      <c r="L43" t="s">
        <v>158</v>
      </c>
      <c r="M43" t="s">
        <v>159</v>
      </c>
      <c r="N43" t="b">
        <v>1</v>
      </c>
      <c r="O43">
        <v>1419626139</v>
      </c>
      <c r="P43">
        <v>1417034139</v>
      </c>
      <c r="Q43" t="b">
        <v>0</v>
      </c>
      <c r="R43">
        <v>6</v>
      </c>
      <c r="S43" t="b">
        <v>0</v>
      </c>
      <c r="T43">
        <f>ROUND(E43/D43*100,0)</f>
        <v>1</v>
      </c>
      <c r="U43" s="12">
        <f>(E43/R43)</f>
        <v>23.333333333333332</v>
      </c>
      <c r="V43" t="str">
        <f>LEFT(Z43,SEARCH("/",Z43)-1)</f>
        <v>technology</v>
      </c>
      <c r="W43" t="str">
        <f>RIGHT(Z43,LEN(Z43)-SEARCH("/",Z43))</f>
        <v>web</v>
      </c>
      <c r="X43" s="2">
        <f>(((P43/60)/60)/24)+DATE(1970,1,1)</f>
        <v>41969.858090277776</v>
      </c>
      <c r="Y43" s="2">
        <f>(((O43/60)/60)/24)+DATE(1970,1,1)</f>
        <v>41999.858090277776</v>
      </c>
      <c r="Z43" t="s">
        <v>8276</v>
      </c>
    </row>
    <row r="44" spans="1:26" ht="43.2" x14ac:dyDescent="0.3">
      <c r="A44">
        <f>ROW(A44)-2</f>
        <v>42</v>
      </c>
      <c r="B44" s="1" t="s">
        <v>1244</v>
      </c>
      <c r="C44" s="1" t="s">
        <v>1245</v>
      </c>
      <c r="D44">
        <v>70000</v>
      </c>
      <c r="E44">
        <v>0</v>
      </c>
      <c r="F44" t="s">
        <v>271</v>
      </c>
      <c r="G44" t="s">
        <v>8375</v>
      </c>
      <c r="K44" t="b">
        <v>0</v>
      </c>
      <c r="L44" t="s">
        <v>18</v>
      </c>
      <c r="M44" t="s">
        <v>19</v>
      </c>
      <c r="N44" t="b">
        <v>1</v>
      </c>
      <c r="O44">
        <v>1434654215</v>
      </c>
      <c r="P44">
        <v>1432062215</v>
      </c>
      <c r="Q44" t="b">
        <v>0</v>
      </c>
      <c r="R44">
        <v>0</v>
      </c>
      <c r="S44" t="b">
        <v>0</v>
      </c>
      <c r="T44">
        <f>ROUND(E44/D44*100,0)</f>
        <v>0</v>
      </c>
      <c r="U44" s="12" t="e">
        <f>(E44/R44)</f>
        <v>#DIV/0!</v>
      </c>
      <c r="V44" t="str">
        <f>LEFT(Z44,SEARCH("/",Z44)-1)</f>
        <v>technology</v>
      </c>
      <c r="W44" t="str">
        <f>RIGHT(Z44,LEN(Z44)-SEARCH("/",Z44))</f>
        <v>web</v>
      </c>
      <c r="X44" s="2">
        <f>(((P44/60)/60)/24)+DATE(1970,1,1)</f>
        <v>42143.79415509259</v>
      </c>
      <c r="Y44" s="2">
        <f>(((O44/60)/60)/24)+DATE(1970,1,1)</f>
        <v>42173.79415509259</v>
      </c>
      <c r="Z44" t="s">
        <v>8276</v>
      </c>
    </row>
    <row r="45" spans="1:26" ht="43.2" x14ac:dyDescent="0.3">
      <c r="A45">
        <f>ROW(A45)-2</f>
        <v>43</v>
      </c>
      <c r="B45" s="1" t="s">
        <v>1246</v>
      </c>
      <c r="C45" s="1" t="s">
        <v>1247</v>
      </c>
      <c r="D45">
        <v>15000</v>
      </c>
      <c r="E45">
        <v>590.02</v>
      </c>
      <c r="F45" t="s">
        <v>271</v>
      </c>
      <c r="G45" t="s">
        <v>8375</v>
      </c>
      <c r="K45" t="b">
        <v>0</v>
      </c>
      <c r="L45" t="s">
        <v>18</v>
      </c>
      <c r="M45" t="s">
        <v>19</v>
      </c>
      <c r="N45" t="b">
        <v>1</v>
      </c>
      <c r="O45">
        <v>1408029623</v>
      </c>
      <c r="P45">
        <v>1405437623</v>
      </c>
      <c r="Q45" t="b">
        <v>0</v>
      </c>
      <c r="R45">
        <v>13</v>
      </c>
      <c r="S45" t="b">
        <v>0</v>
      </c>
      <c r="T45">
        <f>ROUND(E45/D45*100,0)</f>
        <v>4</v>
      </c>
      <c r="U45" s="12">
        <f>(E45/R45)</f>
        <v>45.386153846153846</v>
      </c>
      <c r="V45" t="str">
        <f>LEFT(Z45,SEARCH("/",Z45)-1)</f>
        <v>technology</v>
      </c>
      <c r="W45" t="str">
        <f>RIGHT(Z45,LEN(Z45)-SEARCH("/",Z45))</f>
        <v>web</v>
      </c>
      <c r="X45" s="2">
        <f>(((P45/60)/60)/24)+DATE(1970,1,1)</f>
        <v>41835.639155092591</v>
      </c>
      <c r="Y45" s="2">
        <f>(((O45/60)/60)/24)+DATE(1970,1,1)</f>
        <v>41865.639155092591</v>
      </c>
      <c r="Z45" t="s">
        <v>8276</v>
      </c>
    </row>
    <row r="46" spans="1:26" ht="43.2" x14ac:dyDescent="0.3">
      <c r="A46">
        <f>ROW(A46)-2</f>
        <v>44</v>
      </c>
      <c r="B46" s="1" t="s">
        <v>1248</v>
      </c>
      <c r="C46" s="1" t="s">
        <v>1249</v>
      </c>
      <c r="D46">
        <v>1500</v>
      </c>
      <c r="E46">
        <v>0</v>
      </c>
      <c r="F46" t="s">
        <v>271</v>
      </c>
      <c r="G46" t="s">
        <v>8375</v>
      </c>
      <c r="K46" t="b">
        <v>0</v>
      </c>
      <c r="L46" t="s">
        <v>18</v>
      </c>
      <c r="M46" t="s">
        <v>19</v>
      </c>
      <c r="N46" t="b">
        <v>1</v>
      </c>
      <c r="O46">
        <v>1409187056</v>
      </c>
      <c r="P46">
        <v>1406595056</v>
      </c>
      <c r="Q46" t="b">
        <v>0</v>
      </c>
      <c r="R46">
        <v>0</v>
      </c>
      <c r="S46" t="b">
        <v>0</v>
      </c>
      <c r="T46">
        <f>ROUND(E46/D46*100,0)</f>
        <v>0</v>
      </c>
      <c r="U46" s="12" t="e">
        <f>(E46/R46)</f>
        <v>#DIV/0!</v>
      </c>
      <c r="V46" t="str">
        <f>LEFT(Z46,SEARCH("/",Z46)-1)</f>
        <v>technology</v>
      </c>
      <c r="W46" t="str">
        <f>RIGHT(Z46,LEN(Z46)-SEARCH("/",Z46))</f>
        <v>web</v>
      </c>
      <c r="X46" s="2">
        <f>(((P46/60)/60)/24)+DATE(1970,1,1)</f>
        <v>41849.035370370373</v>
      </c>
      <c r="Y46" s="2">
        <f>(((O46/60)/60)/24)+DATE(1970,1,1)</f>
        <v>41879.035370370373</v>
      </c>
      <c r="Z46" t="s">
        <v>8276</v>
      </c>
    </row>
    <row r="47" spans="1:26" ht="28.8" x14ac:dyDescent="0.3">
      <c r="A47">
        <f>ROW(A47)-2</f>
        <v>45</v>
      </c>
      <c r="B47" s="1" t="s">
        <v>1250</v>
      </c>
      <c r="C47" s="1" t="s">
        <v>1251</v>
      </c>
      <c r="D47">
        <v>5000</v>
      </c>
      <c r="E47">
        <v>131</v>
      </c>
      <c r="F47" t="s">
        <v>271</v>
      </c>
      <c r="G47" t="s">
        <v>8375</v>
      </c>
      <c r="K47" t="b">
        <v>0</v>
      </c>
      <c r="L47" t="s">
        <v>18</v>
      </c>
      <c r="M47" t="s">
        <v>19</v>
      </c>
      <c r="N47" t="b">
        <v>1</v>
      </c>
      <c r="O47">
        <v>1440318908</v>
      </c>
      <c r="P47">
        <v>1436430908</v>
      </c>
      <c r="Q47" t="b">
        <v>0</v>
      </c>
      <c r="R47">
        <v>8</v>
      </c>
      <c r="S47" t="b">
        <v>0</v>
      </c>
      <c r="T47">
        <f>ROUND(E47/D47*100,0)</f>
        <v>3</v>
      </c>
      <c r="U47" s="12">
        <f>(E47/R47)</f>
        <v>16.375</v>
      </c>
      <c r="V47" t="str">
        <f>LEFT(Z47,SEARCH("/",Z47)-1)</f>
        <v>technology</v>
      </c>
      <c r="W47" t="str">
        <f>RIGHT(Z47,LEN(Z47)-SEARCH("/",Z47))</f>
        <v>web</v>
      </c>
      <c r="X47" s="2">
        <f>(((P47/60)/60)/24)+DATE(1970,1,1)</f>
        <v>42194.357731481476</v>
      </c>
      <c r="Y47" s="2">
        <f>(((O47/60)/60)/24)+DATE(1970,1,1)</f>
        <v>42239.357731481476</v>
      </c>
      <c r="Z47" t="s">
        <v>8276</v>
      </c>
    </row>
    <row r="48" spans="1:26" ht="57.6" x14ac:dyDescent="0.3">
      <c r="A48">
        <f>ROW(A48)-2</f>
        <v>46</v>
      </c>
      <c r="B48" s="1" t="s">
        <v>1252</v>
      </c>
      <c r="C48" s="1" t="s">
        <v>1253</v>
      </c>
      <c r="D48">
        <v>5000</v>
      </c>
      <c r="E48">
        <v>10</v>
      </c>
      <c r="F48" t="s">
        <v>271</v>
      </c>
      <c r="G48" t="s">
        <v>8375</v>
      </c>
      <c r="K48" t="b">
        <v>0</v>
      </c>
      <c r="L48" t="s">
        <v>384</v>
      </c>
      <c r="M48" t="s">
        <v>55</v>
      </c>
      <c r="N48" t="b">
        <v>0</v>
      </c>
      <c r="O48">
        <v>1432479600</v>
      </c>
      <c r="P48">
        <v>1428507409</v>
      </c>
      <c r="Q48" t="b">
        <v>0</v>
      </c>
      <c r="R48">
        <v>1</v>
      </c>
      <c r="S48" t="b">
        <v>0</v>
      </c>
      <c r="T48">
        <f>ROUND(E48/D48*100,0)</f>
        <v>0</v>
      </c>
      <c r="U48" s="12">
        <f>(E48/R48)</f>
        <v>10</v>
      </c>
      <c r="V48" t="str">
        <f>LEFT(Z48,SEARCH("/",Z48)-1)</f>
        <v>technology</v>
      </c>
      <c r="W48" t="str">
        <f>RIGHT(Z48,LEN(Z48)-SEARCH("/",Z48))</f>
        <v>web</v>
      </c>
      <c r="X48" s="2">
        <f>(((P48/60)/60)/24)+DATE(1970,1,1)</f>
        <v>42102.650567129633</v>
      </c>
      <c r="Y48" s="2">
        <f>(((O48/60)/60)/24)+DATE(1970,1,1)</f>
        <v>42148.625</v>
      </c>
      <c r="Z48" t="s">
        <v>8276</v>
      </c>
    </row>
    <row r="49" spans="1:26" ht="43.2" x14ac:dyDescent="0.3">
      <c r="A49">
        <f>ROW(A49)-2</f>
        <v>47</v>
      </c>
      <c r="B49" s="1" t="s">
        <v>1254</v>
      </c>
      <c r="C49" s="1" t="s">
        <v>1255</v>
      </c>
      <c r="D49">
        <v>250</v>
      </c>
      <c r="E49">
        <v>0</v>
      </c>
      <c r="F49" t="s">
        <v>271</v>
      </c>
      <c r="G49" t="s">
        <v>8375</v>
      </c>
      <c r="K49" t="b">
        <v>0</v>
      </c>
      <c r="L49" t="s">
        <v>18</v>
      </c>
      <c r="M49" t="s">
        <v>19</v>
      </c>
      <c r="N49" t="b">
        <v>1</v>
      </c>
      <c r="O49">
        <v>1448225336</v>
      </c>
      <c r="P49">
        <v>1445629736</v>
      </c>
      <c r="Q49" t="b">
        <v>0</v>
      </c>
      <c r="R49">
        <v>0</v>
      </c>
      <c r="S49" t="b">
        <v>0</v>
      </c>
      <c r="T49">
        <f>ROUND(E49/D49*100,0)</f>
        <v>0</v>
      </c>
      <c r="U49" s="12" t="e">
        <f>(E49/R49)</f>
        <v>#DIV/0!</v>
      </c>
      <c r="V49" t="str">
        <f>LEFT(Z49,SEARCH("/",Z49)-1)</f>
        <v>technology</v>
      </c>
      <c r="W49" t="str">
        <f>RIGHT(Z49,LEN(Z49)-SEARCH("/",Z49))</f>
        <v>web</v>
      </c>
      <c r="X49" s="2">
        <f>(((P49/60)/60)/24)+DATE(1970,1,1)</f>
        <v>42300.825648148151</v>
      </c>
      <c r="Y49" s="2">
        <f>(((O49/60)/60)/24)+DATE(1970,1,1)</f>
        <v>42330.867314814815</v>
      </c>
      <c r="Z49" t="s">
        <v>8276</v>
      </c>
    </row>
    <row r="50" spans="1:26" ht="43.2" x14ac:dyDescent="0.3">
      <c r="A50">
        <f>ROW(A50)-2</f>
        <v>48</v>
      </c>
      <c r="B50" s="1" t="s">
        <v>1256</v>
      </c>
      <c r="C50" s="1" t="s">
        <v>1257</v>
      </c>
      <c r="D50">
        <v>150000</v>
      </c>
      <c r="E50">
        <v>1461</v>
      </c>
      <c r="F50" t="s">
        <v>271</v>
      </c>
      <c r="G50" t="s">
        <v>8375</v>
      </c>
      <c r="K50" t="b">
        <v>0</v>
      </c>
      <c r="L50" t="s">
        <v>18</v>
      </c>
      <c r="M50" t="s">
        <v>19</v>
      </c>
      <c r="N50" t="b">
        <v>1</v>
      </c>
      <c r="O50">
        <v>1434405980</v>
      </c>
      <c r="P50">
        <v>1431813980</v>
      </c>
      <c r="Q50" t="b">
        <v>0</v>
      </c>
      <c r="R50">
        <v>5</v>
      </c>
      <c r="S50" t="b">
        <v>0</v>
      </c>
      <c r="T50">
        <f>ROUND(E50/D50*100,0)</f>
        <v>1</v>
      </c>
      <c r="U50" s="12">
        <f>(E50/R50)</f>
        <v>292.2</v>
      </c>
      <c r="V50" t="str">
        <f>LEFT(Z50,SEARCH("/",Z50)-1)</f>
        <v>technology</v>
      </c>
      <c r="W50" t="str">
        <f>RIGHT(Z50,LEN(Z50)-SEARCH("/",Z50))</f>
        <v>web</v>
      </c>
      <c r="X50" s="2">
        <f>(((P50/60)/60)/24)+DATE(1970,1,1)</f>
        <v>42140.921064814815</v>
      </c>
      <c r="Y50" s="2">
        <f>(((O50/60)/60)/24)+DATE(1970,1,1)</f>
        <v>42170.921064814815</v>
      </c>
      <c r="Z50" t="s">
        <v>8276</v>
      </c>
    </row>
    <row r="51" spans="1:26" ht="43.2" x14ac:dyDescent="0.3">
      <c r="A51">
        <f>ROW(A51)-2</f>
        <v>49</v>
      </c>
      <c r="B51" s="1" t="s">
        <v>1258</v>
      </c>
      <c r="C51" s="1" t="s">
        <v>1259</v>
      </c>
      <c r="D51">
        <v>780</v>
      </c>
      <c r="E51">
        <v>5</v>
      </c>
      <c r="F51" t="s">
        <v>271</v>
      </c>
      <c r="G51" t="s">
        <v>8375</v>
      </c>
      <c r="K51" t="b">
        <v>0</v>
      </c>
      <c r="L51" t="s">
        <v>24</v>
      </c>
      <c r="M51" t="s">
        <v>25</v>
      </c>
      <c r="N51" t="b">
        <v>0</v>
      </c>
      <c r="O51">
        <v>1448761744</v>
      </c>
      <c r="P51">
        <v>1446166144</v>
      </c>
      <c r="Q51" t="b">
        <v>0</v>
      </c>
      <c r="R51">
        <v>1</v>
      </c>
      <c r="S51" t="b">
        <v>0</v>
      </c>
      <c r="T51">
        <f>ROUND(E51/D51*100,0)</f>
        <v>1</v>
      </c>
      <c r="U51" s="12">
        <f>(E51/R51)</f>
        <v>5</v>
      </c>
      <c r="V51" t="str">
        <f>LEFT(Z51,SEARCH("/",Z51)-1)</f>
        <v>technology</v>
      </c>
      <c r="W51" t="str">
        <f>RIGHT(Z51,LEN(Z51)-SEARCH("/",Z51))</f>
        <v>web</v>
      </c>
      <c r="X51" s="2">
        <f>(((P51/60)/60)/24)+DATE(1970,1,1)</f>
        <v>42307.034074074079</v>
      </c>
      <c r="Y51" s="2">
        <f>(((O51/60)/60)/24)+DATE(1970,1,1)</f>
        <v>42337.075740740736</v>
      </c>
      <c r="Z51" t="s">
        <v>8276</v>
      </c>
    </row>
    <row r="52" spans="1:26" ht="43.2" x14ac:dyDescent="0.3">
      <c r="A52">
        <f>ROW(A52)-2</f>
        <v>50</v>
      </c>
      <c r="B52" s="1" t="s">
        <v>1260</v>
      </c>
      <c r="C52" s="1" t="s">
        <v>1261</v>
      </c>
      <c r="D52">
        <v>13803</v>
      </c>
      <c r="E52">
        <v>0</v>
      </c>
      <c r="F52" t="s">
        <v>271</v>
      </c>
      <c r="G52" t="s">
        <v>8375</v>
      </c>
      <c r="K52" t="b">
        <v>0</v>
      </c>
      <c r="L52" t="s">
        <v>18</v>
      </c>
      <c r="M52" t="s">
        <v>19</v>
      </c>
      <c r="N52" t="b">
        <v>1</v>
      </c>
      <c r="O52">
        <v>1429732586</v>
      </c>
      <c r="P52">
        <v>1427140586</v>
      </c>
      <c r="Q52" t="b">
        <v>0</v>
      </c>
      <c r="R52">
        <v>0</v>
      </c>
      <c r="S52" t="b">
        <v>0</v>
      </c>
      <c r="T52">
        <f>ROUND(E52/D52*100,0)</f>
        <v>0</v>
      </c>
      <c r="U52" s="12" t="e">
        <f>(E52/R52)</f>
        <v>#DIV/0!</v>
      </c>
      <c r="V52" t="str">
        <f>LEFT(Z52,SEARCH("/",Z52)-1)</f>
        <v>technology</v>
      </c>
      <c r="W52" t="str">
        <f>RIGHT(Z52,LEN(Z52)-SEARCH("/",Z52))</f>
        <v>web</v>
      </c>
      <c r="X52" s="2">
        <f>(((P52/60)/60)/24)+DATE(1970,1,1)</f>
        <v>42086.83085648148</v>
      </c>
      <c r="Y52" s="2">
        <f>(((O52/60)/60)/24)+DATE(1970,1,1)</f>
        <v>42116.83085648148</v>
      </c>
      <c r="Z52" t="s">
        <v>8276</v>
      </c>
    </row>
    <row r="53" spans="1:26" ht="43.2" x14ac:dyDescent="0.3">
      <c r="A53">
        <f>ROW(A53)-2</f>
        <v>51</v>
      </c>
      <c r="B53" s="1" t="s">
        <v>1262</v>
      </c>
      <c r="C53" s="1" t="s">
        <v>1263</v>
      </c>
      <c r="D53">
        <v>80000</v>
      </c>
      <c r="E53">
        <v>0</v>
      </c>
      <c r="F53" t="s">
        <v>271</v>
      </c>
      <c r="G53" t="s">
        <v>8375</v>
      </c>
      <c r="K53" t="b">
        <v>0</v>
      </c>
      <c r="L53" t="s">
        <v>178</v>
      </c>
      <c r="M53" t="s">
        <v>55</v>
      </c>
      <c r="N53" t="b">
        <v>0</v>
      </c>
      <c r="O53">
        <v>1453210037</v>
      </c>
      <c r="P53">
        <v>1448026037</v>
      </c>
      <c r="Q53" t="b">
        <v>0</v>
      </c>
      <c r="R53">
        <v>0</v>
      </c>
      <c r="S53" t="b">
        <v>0</v>
      </c>
      <c r="T53">
        <f>ROUND(E53/D53*100,0)</f>
        <v>0</v>
      </c>
      <c r="U53" s="12" t="e">
        <f>(E53/R53)</f>
        <v>#DIV/0!</v>
      </c>
      <c r="V53" t="str">
        <f>LEFT(Z53,SEARCH("/",Z53)-1)</f>
        <v>technology</v>
      </c>
      <c r="W53" t="str">
        <f>RIGHT(Z53,LEN(Z53)-SEARCH("/",Z53))</f>
        <v>web</v>
      </c>
      <c r="X53" s="2">
        <f>(((P53/60)/60)/24)+DATE(1970,1,1)</f>
        <v>42328.560613425929</v>
      </c>
      <c r="Y53" s="2">
        <f>(((O53/60)/60)/24)+DATE(1970,1,1)</f>
        <v>42388.560613425929</v>
      </c>
      <c r="Z53" t="s">
        <v>8276</v>
      </c>
    </row>
    <row r="54" spans="1:26" ht="28.8" x14ac:dyDescent="0.3">
      <c r="A54">
        <f>ROW(A54)-2</f>
        <v>52</v>
      </c>
      <c r="B54" s="1" t="s">
        <v>1264</v>
      </c>
      <c r="C54" s="1" t="s">
        <v>1265</v>
      </c>
      <c r="D54">
        <v>10000</v>
      </c>
      <c r="E54">
        <v>0</v>
      </c>
      <c r="F54" t="s">
        <v>271</v>
      </c>
      <c r="G54" t="s">
        <v>8375</v>
      </c>
      <c r="K54" t="b">
        <v>0</v>
      </c>
      <c r="L54" t="s">
        <v>1217</v>
      </c>
      <c r="M54" t="s">
        <v>55</v>
      </c>
      <c r="N54" t="b">
        <v>0</v>
      </c>
      <c r="O54">
        <v>1472777146</v>
      </c>
      <c r="P54">
        <v>1470185146</v>
      </c>
      <c r="Q54" t="b">
        <v>0</v>
      </c>
      <c r="R54">
        <v>0</v>
      </c>
      <c r="S54" t="b">
        <v>0</v>
      </c>
      <c r="T54">
        <f>ROUND(E54/D54*100,0)</f>
        <v>0</v>
      </c>
      <c r="U54" s="12" t="e">
        <f>(E54/R54)</f>
        <v>#DIV/0!</v>
      </c>
      <c r="V54" t="str">
        <f>LEFT(Z54,SEARCH("/",Z54)-1)</f>
        <v>technology</v>
      </c>
      <c r="W54" t="str">
        <f>RIGHT(Z54,LEN(Z54)-SEARCH("/",Z54))</f>
        <v>web</v>
      </c>
      <c r="X54" s="2">
        <f>(((P54/60)/60)/24)+DATE(1970,1,1)</f>
        <v>42585.031782407401</v>
      </c>
      <c r="Y54" s="2">
        <f>(((O54/60)/60)/24)+DATE(1970,1,1)</f>
        <v>42615.031782407401</v>
      </c>
      <c r="Z54" t="s">
        <v>8276</v>
      </c>
    </row>
    <row r="55" spans="1:26" ht="43.2" x14ac:dyDescent="0.3">
      <c r="A55">
        <f>ROW(A55)-2</f>
        <v>53</v>
      </c>
      <c r="B55" s="1" t="s">
        <v>1266</v>
      </c>
      <c r="C55" s="1" t="s">
        <v>1267</v>
      </c>
      <c r="D55">
        <v>60000</v>
      </c>
      <c r="E55">
        <v>12818</v>
      </c>
      <c r="F55" t="s">
        <v>271</v>
      </c>
      <c r="G55" t="s">
        <v>8375</v>
      </c>
      <c r="K55" t="b">
        <v>0</v>
      </c>
      <c r="L55" t="s">
        <v>18</v>
      </c>
      <c r="M55" t="s">
        <v>19</v>
      </c>
      <c r="N55" t="b">
        <v>1</v>
      </c>
      <c r="O55">
        <v>1443675540</v>
      </c>
      <c r="P55">
        <v>1441022120</v>
      </c>
      <c r="Q55" t="b">
        <v>0</v>
      </c>
      <c r="R55">
        <v>121</v>
      </c>
      <c r="S55" t="b">
        <v>0</v>
      </c>
      <c r="T55">
        <f>ROUND(E55/D55*100,0)</f>
        <v>21</v>
      </c>
      <c r="U55" s="12">
        <f>(E55/R55)</f>
        <v>105.93388429752066</v>
      </c>
      <c r="V55" t="str">
        <f>LEFT(Z55,SEARCH("/",Z55)-1)</f>
        <v>technology</v>
      </c>
      <c r="W55" t="str">
        <f>RIGHT(Z55,LEN(Z55)-SEARCH("/",Z55))</f>
        <v>web</v>
      </c>
      <c r="X55" s="2">
        <f>(((P55/60)/60)/24)+DATE(1970,1,1)</f>
        <v>42247.496759259258</v>
      </c>
      <c r="Y55" s="2">
        <f>(((O55/60)/60)/24)+DATE(1970,1,1)</f>
        <v>42278.207638888889</v>
      </c>
      <c r="Z55" t="s">
        <v>8276</v>
      </c>
    </row>
    <row r="56" spans="1:26" ht="43.2" x14ac:dyDescent="0.3">
      <c r="A56">
        <f>ROW(A56)-2</f>
        <v>54</v>
      </c>
      <c r="B56" s="1" t="s">
        <v>1268</v>
      </c>
      <c r="C56" s="1" t="s">
        <v>1269</v>
      </c>
      <c r="D56">
        <v>10000</v>
      </c>
      <c r="E56">
        <v>0</v>
      </c>
      <c r="F56" t="s">
        <v>271</v>
      </c>
      <c r="G56" t="s">
        <v>8375</v>
      </c>
      <c r="K56" t="b">
        <v>0</v>
      </c>
      <c r="L56" t="s">
        <v>18</v>
      </c>
      <c r="M56" t="s">
        <v>19</v>
      </c>
      <c r="N56" t="b">
        <v>1</v>
      </c>
      <c r="O56">
        <v>1466731740</v>
      </c>
      <c r="P56">
        <v>1464139740</v>
      </c>
      <c r="Q56" t="b">
        <v>0</v>
      </c>
      <c r="R56">
        <v>0</v>
      </c>
      <c r="S56" t="b">
        <v>0</v>
      </c>
      <c r="T56">
        <f>ROUND(E56/D56*100,0)</f>
        <v>0</v>
      </c>
      <c r="U56" s="12" t="e">
        <f>(E56/R56)</f>
        <v>#DIV/0!</v>
      </c>
      <c r="V56" t="str">
        <f>LEFT(Z56,SEARCH("/",Z56)-1)</f>
        <v>technology</v>
      </c>
      <c r="W56" t="str">
        <f>RIGHT(Z56,LEN(Z56)-SEARCH("/",Z56))</f>
        <v>web</v>
      </c>
      <c r="X56" s="2">
        <f>(((P56/60)/60)/24)+DATE(1970,1,1)</f>
        <v>42515.061805555553</v>
      </c>
      <c r="Y56" s="2">
        <f>(((O56/60)/60)/24)+DATE(1970,1,1)</f>
        <v>42545.061805555553</v>
      </c>
      <c r="Z56" t="s">
        <v>8276</v>
      </c>
    </row>
    <row r="57" spans="1:26" ht="43.2" x14ac:dyDescent="0.3">
      <c r="A57">
        <f>ROW(A57)-2</f>
        <v>55</v>
      </c>
      <c r="B57" s="1" t="s">
        <v>1270</v>
      </c>
      <c r="C57" s="1" t="s">
        <v>1271</v>
      </c>
      <c r="D57">
        <v>515</v>
      </c>
      <c r="E57">
        <v>0</v>
      </c>
      <c r="F57" t="s">
        <v>271</v>
      </c>
      <c r="G57" t="s">
        <v>8375</v>
      </c>
      <c r="K57" t="b">
        <v>0</v>
      </c>
      <c r="L57" t="s">
        <v>80</v>
      </c>
      <c r="M57" t="s">
        <v>81</v>
      </c>
      <c r="N57" t="b">
        <v>1</v>
      </c>
      <c r="O57">
        <v>1443149759</v>
      </c>
      <c r="P57">
        <v>1440557759</v>
      </c>
      <c r="Q57" t="b">
        <v>0</v>
      </c>
      <c r="R57">
        <v>0</v>
      </c>
      <c r="S57" t="b">
        <v>0</v>
      </c>
      <c r="T57">
        <f>ROUND(E57/D57*100,0)</f>
        <v>0</v>
      </c>
      <c r="U57" s="12" t="e">
        <f>(E57/R57)</f>
        <v>#DIV/0!</v>
      </c>
      <c r="V57" t="str">
        <f>LEFT(Z57,SEARCH("/",Z57)-1)</f>
        <v>technology</v>
      </c>
      <c r="W57" t="str">
        <f>RIGHT(Z57,LEN(Z57)-SEARCH("/",Z57))</f>
        <v>web</v>
      </c>
      <c r="X57" s="2">
        <f>(((P57/60)/60)/24)+DATE(1970,1,1)</f>
        <v>42242.122210648144</v>
      </c>
      <c r="Y57" s="2">
        <f>(((O57/60)/60)/24)+DATE(1970,1,1)</f>
        <v>42272.122210648144</v>
      </c>
      <c r="Z57" t="s">
        <v>8276</v>
      </c>
    </row>
    <row r="58" spans="1:26" ht="43.2" x14ac:dyDescent="0.3">
      <c r="A58">
        <f>ROW(A58)-2</f>
        <v>56</v>
      </c>
      <c r="B58" s="1" t="s">
        <v>1272</v>
      </c>
      <c r="C58" s="1" t="s">
        <v>1273</v>
      </c>
      <c r="D58">
        <v>5000</v>
      </c>
      <c r="E58">
        <v>0</v>
      </c>
      <c r="F58" t="s">
        <v>271</v>
      </c>
      <c r="G58" t="s">
        <v>8375</v>
      </c>
      <c r="K58" t="b">
        <v>0</v>
      </c>
      <c r="L58" t="s">
        <v>178</v>
      </c>
      <c r="M58" t="s">
        <v>55</v>
      </c>
      <c r="N58" t="b">
        <v>0</v>
      </c>
      <c r="O58">
        <v>1488013307</v>
      </c>
      <c r="P58">
        <v>1485421307</v>
      </c>
      <c r="Q58" t="b">
        <v>0</v>
      </c>
      <c r="R58">
        <v>0</v>
      </c>
      <c r="S58" t="b">
        <v>0</v>
      </c>
      <c r="T58">
        <f>ROUND(E58/D58*100,0)</f>
        <v>0</v>
      </c>
      <c r="U58" s="12" t="e">
        <f>(E58/R58)</f>
        <v>#DIV/0!</v>
      </c>
      <c r="V58" t="str">
        <f>LEFT(Z58,SEARCH("/",Z58)-1)</f>
        <v>technology</v>
      </c>
      <c r="W58" t="str">
        <f>RIGHT(Z58,LEN(Z58)-SEARCH("/",Z58))</f>
        <v>web</v>
      </c>
      <c r="X58" s="2">
        <f>(((P58/60)/60)/24)+DATE(1970,1,1)</f>
        <v>42761.376238425932</v>
      </c>
      <c r="Y58" s="2">
        <f>(((O58/60)/60)/24)+DATE(1970,1,1)</f>
        <v>42791.376238425932</v>
      </c>
      <c r="Z58" t="s">
        <v>8276</v>
      </c>
    </row>
    <row r="59" spans="1:26" ht="57.6" x14ac:dyDescent="0.3">
      <c r="A59">
        <f>ROW(A59)-2</f>
        <v>57</v>
      </c>
      <c r="B59" s="1" t="s">
        <v>1274</v>
      </c>
      <c r="C59" s="1" t="s">
        <v>1275</v>
      </c>
      <c r="D59">
        <v>2000</v>
      </c>
      <c r="E59">
        <v>60</v>
      </c>
      <c r="F59" t="s">
        <v>271</v>
      </c>
      <c r="G59" t="s">
        <v>8375</v>
      </c>
      <c r="K59" t="b">
        <v>0</v>
      </c>
      <c r="L59" t="s">
        <v>24</v>
      </c>
      <c r="M59" t="s">
        <v>25</v>
      </c>
      <c r="N59" t="b">
        <v>0</v>
      </c>
      <c r="O59">
        <v>1431072843</v>
      </c>
      <c r="P59">
        <v>1427184843</v>
      </c>
      <c r="Q59" t="b">
        <v>0</v>
      </c>
      <c r="R59">
        <v>3</v>
      </c>
      <c r="S59" t="b">
        <v>0</v>
      </c>
      <c r="T59">
        <f>ROUND(E59/D59*100,0)</f>
        <v>3</v>
      </c>
      <c r="U59" s="12">
        <f>(E59/R59)</f>
        <v>20</v>
      </c>
      <c r="V59" t="str">
        <f>LEFT(Z59,SEARCH("/",Z59)-1)</f>
        <v>technology</v>
      </c>
      <c r="W59" t="str">
        <f>RIGHT(Z59,LEN(Z59)-SEARCH("/",Z59))</f>
        <v>web</v>
      </c>
      <c r="X59" s="2">
        <f>(((P59/60)/60)/24)+DATE(1970,1,1)</f>
        <v>42087.343090277776</v>
      </c>
      <c r="Y59" s="2">
        <f>(((O59/60)/60)/24)+DATE(1970,1,1)</f>
        <v>42132.343090277776</v>
      </c>
      <c r="Z59" t="s">
        <v>8276</v>
      </c>
    </row>
    <row r="60" spans="1:26" ht="43.2" x14ac:dyDescent="0.3">
      <c r="A60">
        <f>ROW(A60)-2</f>
        <v>58</v>
      </c>
      <c r="B60" s="1" t="s">
        <v>1276</v>
      </c>
      <c r="C60" s="1" t="s">
        <v>1277</v>
      </c>
      <c r="D60">
        <v>400</v>
      </c>
      <c r="E60">
        <v>0</v>
      </c>
      <c r="F60" t="s">
        <v>271</v>
      </c>
      <c r="G60" t="s">
        <v>8375</v>
      </c>
      <c r="K60" t="b">
        <v>0</v>
      </c>
      <c r="L60" t="s">
        <v>18</v>
      </c>
      <c r="M60" t="s">
        <v>19</v>
      </c>
      <c r="N60" t="b">
        <v>1</v>
      </c>
      <c r="O60">
        <v>1449689203</v>
      </c>
      <c r="P60">
        <v>1447097203</v>
      </c>
      <c r="Q60" t="b">
        <v>0</v>
      </c>
      <c r="R60">
        <v>0</v>
      </c>
      <c r="S60" t="b">
        <v>0</v>
      </c>
      <c r="T60">
        <f>ROUND(E60/D60*100,0)</f>
        <v>0</v>
      </c>
      <c r="U60" s="12" t="e">
        <f>(E60/R60)</f>
        <v>#DIV/0!</v>
      </c>
      <c r="V60" t="str">
        <f>LEFT(Z60,SEARCH("/",Z60)-1)</f>
        <v>technology</v>
      </c>
      <c r="W60" t="str">
        <f>RIGHT(Z60,LEN(Z60)-SEARCH("/",Z60))</f>
        <v>web</v>
      </c>
      <c r="X60" s="2">
        <f>(((P60/60)/60)/24)+DATE(1970,1,1)</f>
        <v>42317.810219907406</v>
      </c>
      <c r="Y60" s="2">
        <f>(((O60/60)/60)/24)+DATE(1970,1,1)</f>
        <v>42347.810219907406</v>
      </c>
      <c r="Z60" t="s">
        <v>8276</v>
      </c>
    </row>
    <row r="61" spans="1:26" ht="28.8" x14ac:dyDescent="0.3">
      <c r="A61">
        <f>ROW(A61)-2</f>
        <v>59</v>
      </c>
      <c r="B61" s="1" t="s">
        <v>1278</v>
      </c>
      <c r="C61" s="1" t="s">
        <v>1279</v>
      </c>
      <c r="D61">
        <v>2500000</v>
      </c>
      <c r="E61">
        <v>1</v>
      </c>
      <c r="F61" t="s">
        <v>271</v>
      </c>
      <c r="G61" t="s">
        <v>8375</v>
      </c>
      <c r="K61" t="b">
        <v>0</v>
      </c>
      <c r="L61" t="s">
        <v>18</v>
      </c>
      <c r="M61" t="s">
        <v>19</v>
      </c>
      <c r="N61" t="b">
        <v>1</v>
      </c>
      <c r="O61">
        <v>1416933390</v>
      </c>
      <c r="P61">
        <v>1411745790</v>
      </c>
      <c r="Q61" t="b">
        <v>0</v>
      </c>
      <c r="R61">
        <v>1</v>
      </c>
      <c r="S61" t="b">
        <v>0</v>
      </c>
      <c r="T61">
        <f>ROUND(E61/D61*100,0)</f>
        <v>0</v>
      </c>
      <c r="U61" s="12">
        <f>(E61/R61)</f>
        <v>1</v>
      </c>
      <c r="V61" t="str">
        <f>LEFT(Z61,SEARCH("/",Z61)-1)</f>
        <v>technology</v>
      </c>
      <c r="W61" t="str">
        <f>RIGHT(Z61,LEN(Z61)-SEARCH("/",Z61))</f>
        <v>web</v>
      </c>
      <c r="X61" s="2">
        <f>(((P61/60)/60)/24)+DATE(1970,1,1)</f>
        <v>41908.650347222225</v>
      </c>
      <c r="Y61" s="2">
        <f>(((O61/60)/60)/24)+DATE(1970,1,1)</f>
        <v>41968.692013888889</v>
      </c>
      <c r="Z61" t="s">
        <v>8276</v>
      </c>
    </row>
    <row r="62" spans="1:26" ht="43.2" x14ac:dyDescent="0.3">
      <c r="A62">
        <f>ROW(A62)-2</f>
        <v>60</v>
      </c>
      <c r="B62" s="1" t="s">
        <v>1280</v>
      </c>
      <c r="C62" s="1" t="s">
        <v>1281</v>
      </c>
      <c r="D62">
        <v>30000</v>
      </c>
      <c r="E62">
        <v>300</v>
      </c>
      <c r="F62" t="s">
        <v>271</v>
      </c>
      <c r="G62" t="s">
        <v>8375</v>
      </c>
      <c r="K62" t="b">
        <v>0</v>
      </c>
      <c r="L62" t="s">
        <v>158</v>
      </c>
      <c r="M62" t="s">
        <v>159</v>
      </c>
      <c r="N62" t="b">
        <v>1</v>
      </c>
      <c r="O62">
        <v>1408986738</v>
      </c>
      <c r="P62">
        <v>1405098738</v>
      </c>
      <c r="Q62" t="b">
        <v>0</v>
      </c>
      <c r="R62">
        <v>1</v>
      </c>
      <c r="S62" t="b">
        <v>0</v>
      </c>
      <c r="T62">
        <f>ROUND(E62/D62*100,0)</f>
        <v>1</v>
      </c>
      <c r="U62" s="12">
        <f>(E62/R62)</f>
        <v>300</v>
      </c>
      <c r="V62" t="str">
        <f>LEFT(Z62,SEARCH("/",Z62)-1)</f>
        <v>technology</v>
      </c>
      <c r="W62" t="str">
        <f>RIGHT(Z62,LEN(Z62)-SEARCH("/",Z62))</f>
        <v>web</v>
      </c>
      <c r="X62" s="2">
        <f>(((P62/60)/60)/24)+DATE(1970,1,1)</f>
        <v>41831.716874999998</v>
      </c>
      <c r="Y62" s="2">
        <f>(((O62/60)/60)/24)+DATE(1970,1,1)</f>
        <v>41876.716874999998</v>
      </c>
      <c r="Z62" t="s">
        <v>8276</v>
      </c>
    </row>
    <row r="63" spans="1:26" ht="43.2" x14ac:dyDescent="0.3">
      <c r="A63">
        <f>ROW(A63)-2</f>
        <v>61</v>
      </c>
      <c r="B63" s="1" t="s">
        <v>1282</v>
      </c>
      <c r="C63" s="1" t="s">
        <v>1283</v>
      </c>
      <c r="D63">
        <v>25000</v>
      </c>
      <c r="E63">
        <v>261</v>
      </c>
      <c r="F63" t="s">
        <v>271</v>
      </c>
      <c r="G63" t="s">
        <v>8375</v>
      </c>
      <c r="K63" t="b">
        <v>0</v>
      </c>
      <c r="L63" t="s">
        <v>18</v>
      </c>
      <c r="M63" t="s">
        <v>19</v>
      </c>
      <c r="N63" t="b">
        <v>1</v>
      </c>
      <c r="O63">
        <v>1467934937</v>
      </c>
      <c r="P63">
        <v>1465342937</v>
      </c>
      <c r="Q63" t="b">
        <v>0</v>
      </c>
      <c r="R63">
        <v>3</v>
      </c>
      <c r="S63" t="b">
        <v>0</v>
      </c>
      <c r="T63">
        <f>ROUND(E63/D63*100,0)</f>
        <v>1</v>
      </c>
      <c r="U63" s="12">
        <f>(E63/R63)</f>
        <v>87</v>
      </c>
      <c r="V63" t="str">
        <f>LEFT(Z63,SEARCH("/",Z63)-1)</f>
        <v>technology</v>
      </c>
      <c r="W63" t="str">
        <f>RIGHT(Z63,LEN(Z63)-SEARCH("/",Z63))</f>
        <v>web</v>
      </c>
      <c r="X63" s="2">
        <f>(((P63/60)/60)/24)+DATE(1970,1,1)</f>
        <v>42528.987696759257</v>
      </c>
      <c r="Y63" s="2">
        <f>(((O63/60)/60)/24)+DATE(1970,1,1)</f>
        <v>42558.987696759257</v>
      </c>
      <c r="Z63" t="s">
        <v>8276</v>
      </c>
    </row>
    <row r="64" spans="1:26" ht="43.2" x14ac:dyDescent="0.3">
      <c r="A64">
        <f>ROW(A64)-2</f>
        <v>62</v>
      </c>
      <c r="B64" s="1" t="s">
        <v>1284</v>
      </c>
      <c r="C64" s="1" t="s">
        <v>1285</v>
      </c>
      <c r="D64">
        <v>6000</v>
      </c>
      <c r="E64">
        <v>341</v>
      </c>
      <c r="F64" t="s">
        <v>271</v>
      </c>
      <c r="G64" t="s">
        <v>8375</v>
      </c>
      <c r="K64" t="b">
        <v>0</v>
      </c>
      <c r="L64" t="s">
        <v>18</v>
      </c>
      <c r="M64" t="s">
        <v>19</v>
      </c>
      <c r="N64" t="b">
        <v>1</v>
      </c>
      <c r="O64">
        <v>1467398138</v>
      </c>
      <c r="P64">
        <v>1465670138</v>
      </c>
      <c r="Q64" t="b">
        <v>0</v>
      </c>
      <c r="R64">
        <v>9</v>
      </c>
      <c r="S64" t="b">
        <v>0</v>
      </c>
      <c r="T64">
        <f>ROUND(E64/D64*100,0)</f>
        <v>6</v>
      </c>
      <c r="U64" s="12">
        <f>(E64/R64)</f>
        <v>37.888888888888886</v>
      </c>
      <c r="V64" t="str">
        <f>LEFT(Z64,SEARCH("/",Z64)-1)</f>
        <v>technology</v>
      </c>
      <c r="W64" t="str">
        <f>RIGHT(Z64,LEN(Z64)-SEARCH("/",Z64))</f>
        <v>web</v>
      </c>
      <c r="X64" s="2">
        <f>(((P64/60)/60)/24)+DATE(1970,1,1)</f>
        <v>42532.774745370371</v>
      </c>
      <c r="Y64" s="2">
        <f>(((O64/60)/60)/24)+DATE(1970,1,1)</f>
        <v>42552.774745370371</v>
      </c>
      <c r="Z64" t="s">
        <v>8276</v>
      </c>
    </row>
    <row r="65" spans="1:26" ht="57.6" x14ac:dyDescent="0.3">
      <c r="A65">
        <f>ROW(A65)-2</f>
        <v>63</v>
      </c>
      <c r="B65" s="1" t="s">
        <v>1286</v>
      </c>
      <c r="C65" s="1" t="s">
        <v>1287</v>
      </c>
      <c r="D65">
        <v>75000</v>
      </c>
      <c r="E65">
        <v>0</v>
      </c>
      <c r="F65" t="s">
        <v>271</v>
      </c>
      <c r="G65" t="s">
        <v>8375</v>
      </c>
      <c r="K65" t="b">
        <v>0</v>
      </c>
      <c r="L65" t="s">
        <v>50</v>
      </c>
      <c r="M65" t="s">
        <v>51</v>
      </c>
      <c r="N65" t="b">
        <v>1</v>
      </c>
      <c r="O65">
        <v>1432771997</v>
      </c>
      <c r="P65">
        <v>1430179997</v>
      </c>
      <c r="Q65" t="b">
        <v>0</v>
      </c>
      <c r="R65">
        <v>0</v>
      </c>
      <c r="S65" t="b">
        <v>0</v>
      </c>
      <c r="T65">
        <f>ROUND(E65/D65*100,0)</f>
        <v>0</v>
      </c>
      <c r="U65" s="12" t="e">
        <f>(E65/R65)</f>
        <v>#DIV/0!</v>
      </c>
      <c r="V65" t="str">
        <f>LEFT(Z65,SEARCH("/",Z65)-1)</f>
        <v>technology</v>
      </c>
      <c r="W65" t="str">
        <f>RIGHT(Z65,LEN(Z65)-SEARCH("/",Z65))</f>
        <v>web</v>
      </c>
      <c r="X65" s="2">
        <f>(((P65/60)/60)/24)+DATE(1970,1,1)</f>
        <v>42122.009224537032</v>
      </c>
      <c r="Y65" s="2">
        <f>(((O65/60)/60)/24)+DATE(1970,1,1)</f>
        <v>42152.009224537032</v>
      </c>
      <c r="Z65" t="s">
        <v>8276</v>
      </c>
    </row>
    <row r="66" spans="1:26" ht="43.2" x14ac:dyDescent="0.3">
      <c r="A66">
        <f>ROW(A66)-2</f>
        <v>64</v>
      </c>
      <c r="B66" s="1" t="s">
        <v>1288</v>
      </c>
      <c r="C66" s="1" t="s">
        <v>1289</v>
      </c>
      <c r="D66">
        <v>5000</v>
      </c>
      <c r="E66">
        <v>0</v>
      </c>
      <c r="F66" t="s">
        <v>271</v>
      </c>
      <c r="G66" t="s">
        <v>8375</v>
      </c>
      <c r="K66" t="b">
        <v>0</v>
      </c>
      <c r="L66" t="s">
        <v>18</v>
      </c>
      <c r="M66" t="s">
        <v>19</v>
      </c>
      <c r="N66" t="b">
        <v>1</v>
      </c>
      <c r="O66">
        <v>1431647041</v>
      </c>
      <c r="P66">
        <v>1429055041</v>
      </c>
      <c r="Q66" t="b">
        <v>0</v>
      </c>
      <c r="R66">
        <v>0</v>
      </c>
      <c r="S66" t="b">
        <v>0</v>
      </c>
      <c r="T66">
        <f>ROUND(E66/D66*100,0)</f>
        <v>0</v>
      </c>
      <c r="U66" s="12" t="e">
        <f>(E66/R66)</f>
        <v>#DIV/0!</v>
      </c>
      <c r="V66" t="str">
        <f>LEFT(Z66,SEARCH("/",Z66)-1)</f>
        <v>technology</v>
      </c>
      <c r="W66" t="str">
        <f>RIGHT(Z66,LEN(Z66)-SEARCH("/",Z66))</f>
        <v>web</v>
      </c>
      <c r="X66" s="2">
        <f>(((P66/60)/60)/24)+DATE(1970,1,1)</f>
        <v>42108.988900462966</v>
      </c>
      <c r="Y66" s="2">
        <f>(((O66/60)/60)/24)+DATE(1970,1,1)</f>
        <v>42138.988900462966</v>
      </c>
      <c r="Z66" t="s">
        <v>8276</v>
      </c>
    </row>
    <row r="67" spans="1:26" ht="43.2" x14ac:dyDescent="0.3">
      <c r="A67">
        <f>ROW(A67)-2</f>
        <v>65</v>
      </c>
      <c r="B67" s="1" t="s">
        <v>1290</v>
      </c>
      <c r="C67" s="1" t="s">
        <v>1291</v>
      </c>
      <c r="D67">
        <v>25000</v>
      </c>
      <c r="E67">
        <v>0</v>
      </c>
      <c r="F67" t="s">
        <v>271</v>
      </c>
      <c r="G67" t="s">
        <v>8375</v>
      </c>
      <c r="K67" t="b">
        <v>0</v>
      </c>
      <c r="L67" t="s">
        <v>158</v>
      </c>
      <c r="M67" t="s">
        <v>159</v>
      </c>
      <c r="N67" t="b">
        <v>1</v>
      </c>
      <c r="O67">
        <v>1490560177</v>
      </c>
      <c r="P67">
        <v>1487971777</v>
      </c>
      <c r="Q67" t="b">
        <v>0</v>
      </c>
      <c r="R67">
        <v>0</v>
      </c>
      <c r="S67" t="b">
        <v>0</v>
      </c>
      <c r="T67">
        <f>ROUND(E67/D67*100,0)</f>
        <v>0</v>
      </c>
      <c r="U67" s="12" t="e">
        <f>(E67/R67)</f>
        <v>#DIV/0!</v>
      </c>
      <c r="V67" t="str">
        <f>LEFT(Z67,SEARCH("/",Z67)-1)</f>
        <v>technology</v>
      </c>
      <c r="W67" t="str">
        <f>RIGHT(Z67,LEN(Z67)-SEARCH("/",Z67))</f>
        <v>web</v>
      </c>
      <c r="X67" s="2">
        <f>(((P67/60)/60)/24)+DATE(1970,1,1)</f>
        <v>42790.895567129628</v>
      </c>
      <c r="Y67" s="2">
        <f>(((O67/60)/60)/24)+DATE(1970,1,1)</f>
        <v>42820.853900462964</v>
      </c>
      <c r="Z67" t="s">
        <v>8276</v>
      </c>
    </row>
    <row r="68" spans="1:26" ht="43.2" x14ac:dyDescent="0.3">
      <c r="A68">
        <f>ROW(A68)-2</f>
        <v>66</v>
      </c>
      <c r="B68" s="1" t="s">
        <v>1292</v>
      </c>
      <c r="C68" s="1" t="s">
        <v>1293</v>
      </c>
      <c r="D68">
        <v>25000</v>
      </c>
      <c r="E68">
        <v>4345</v>
      </c>
      <c r="F68" t="s">
        <v>271</v>
      </c>
      <c r="G68" t="s">
        <v>8375</v>
      </c>
      <c r="K68" t="b">
        <v>0</v>
      </c>
      <c r="L68" t="s">
        <v>18</v>
      </c>
      <c r="M68" t="s">
        <v>19</v>
      </c>
      <c r="N68" t="b">
        <v>1</v>
      </c>
      <c r="O68">
        <v>1439644920</v>
      </c>
      <c r="P68">
        <v>1436793939</v>
      </c>
      <c r="Q68" t="b">
        <v>0</v>
      </c>
      <c r="R68">
        <v>39</v>
      </c>
      <c r="S68" t="b">
        <v>0</v>
      </c>
      <c r="T68">
        <f>ROUND(E68/D68*100,0)</f>
        <v>17</v>
      </c>
      <c r="U68" s="12">
        <f>(E68/R68)</f>
        <v>111.41025641025641</v>
      </c>
      <c r="V68" t="str">
        <f>LEFT(Z68,SEARCH("/",Z68)-1)</f>
        <v>technology</v>
      </c>
      <c r="W68" t="str">
        <f>RIGHT(Z68,LEN(Z68)-SEARCH("/",Z68))</f>
        <v>web</v>
      </c>
      <c r="X68" s="2">
        <f>(((P68/60)/60)/24)+DATE(1970,1,1)</f>
        <v>42198.559479166666</v>
      </c>
      <c r="Y68" s="2">
        <f>(((O68/60)/60)/24)+DATE(1970,1,1)</f>
        <v>42231.556944444441</v>
      </c>
      <c r="Z68" t="s">
        <v>8276</v>
      </c>
    </row>
    <row r="69" spans="1:26" ht="43.2" x14ac:dyDescent="0.3">
      <c r="A69">
        <f>ROW(A69)-2</f>
        <v>67</v>
      </c>
      <c r="B69" s="1" t="s">
        <v>1294</v>
      </c>
      <c r="C69" s="1" t="s">
        <v>1295</v>
      </c>
      <c r="D69">
        <v>450000</v>
      </c>
      <c r="E69">
        <v>90</v>
      </c>
      <c r="F69" t="s">
        <v>271</v>
      </c>
      <c r="G69" t="s">
        <v>8375</v>
      </c>
      <c r="K69" t="b">
        <v>0</v>
      </c>
      <c r="L69" t="s">
        <v>473</v>
      </c>
      <c r="M69" t="s">
        <v>474</v>
      </c>
      <c r="N69" t="b">
        <v>1</v>
      </c>
      <c r="O69">
        <v>1457996400</v>
      </c>
      <c r="P69">
        <v>1452842511</v>
      </c>
      <c r="Q69" t="b">
        <v>0</v>
      </c>
      <c r="R69">
        <v>1</v>
      </c>
      <c r="S69" t="b">
        <v>0</v>
      </c>
      <c r="T69">
        <f>ROUND(E69/D69*100,0)</f>
        <v>0</v>
      </c>
      <c r="U69" s="12">
        <f>(E69/R69)</f>
        <v>90</v>
      </c>
      <c r="V69" t="str">
        <f>LEFT(Z69,SEARCH("/",Z69)-1)</f>
        <v>technology</v>
      </c>
      <c r="W69" t="str">
        <f>RIGHT(Z69,LEN(Z69)-SEARCH("/",Z69))</f>
        <v>web</v>
      </c>
      <c r="X69" s="2">
        <f>(((P69/60)/60)/24)+DATE(1970,1,1)</f>
        <v>42384.306840277779</v>
      </c>
      <c r="Y69" s="2">
        <f>(((O69/60)/60)/24)+DATE(1970,1,1)</f>
        <v>42443.958333333328</v>
      </c>
      <c r="Z69" t="s">
        <v>8276</v>
      </c>
    </row>
    <row r="70" spans="1:26" ht="43.2" x14ac:dyDescent="0.3">
      <c r="A70">
        <f>ROW(A70)-2</f>
        <v>68</v>
      </c>
      <c r="B70" s="1" t="s">
        <v>1296</v>
      </c>
      <c r="C70" s="1" t="s">
        <v>1297</v>
      </c>
      <c r="D70">
        <v>5000</v>
      </c>
      <c r="E70">
        <v>0</v>
      </c>
      <c r="F70" t="s">
        <v>271</v>
      </c>
      <c r="G70" t="s">
        <v>8375</v>
      </c>
      <c r="K70" t="b">
        <v>0</v>
      </c>
      <c r="L70" t="s">
        <v>18</v>
      </c>
      <c r="M70" t="s">
        <v>19</v>
      </c>
      <c r="N70" t="b">
        <v>1</v>
      </c>
      <c r="O70">
        <v>1405269457</v>
      </c>
      <c r="P70">
        <v>1402677457</v>
      </c>
      <c r="Q70" t="b">
        <v>0</v>
      </c>
      <c r="R70">
        <v>0</v>
      </c>
      <c r="S70" t="b">
        <v>0</v>
      </c>
      <c r="T70">
        <f>ROUND(E70/D70*100,0)</f>
        <v>0</v>
      </c>
      <c r="U70" s="12" t="e">
        <f>(E70/R70)</f>
        <v>#DIV/0!</v>
      </c>
      <c r="V70" t="str">
        <f>LEFT(Z70,SEARCH("/",Z70)-1)</f>
        <v>technology</v>
      </c>
      <c r="W70" t="str">
        <f>RIGHT(Z70,LEN(Z70)-SEARCH("/",Z70))</f>
        <v>web</v>
      </c>
      <c r="X70" s="2">
        <f>(((P70/60)/60)/24)+DATE(1970,1,1)</f>
        <v>41803.692789351851</v>
      </c>
      <c r="Y70" s="2">
        <f>(((O70/60)/60)/24)+DATE(1970,1,1)</f>
        <v>41833.692789351851</v>
      </c>
      <c r="Z70" t="s">
        <v>8276</v>
      </c>
    </row>
    <row r="71" spans="1:26" ht="43.2" x14ac:dyDescent="0.3">
      <c r="A71">
        <f>ROW(A71)-2</f>
        <v>69</v>
      </c>
      <c r="B71" s="1" t="s">
        <v>1298</v>
      </c>
      <c r="C71" s="1" t="s">
        <v>1299</v>
      </c>
      <c r="D71">
        <v>200000</v>
      </c>
      <c r="E71">
        <v>350</v>
      </c>
      <c r="F71" t="s">
        <v>271</v>
      </c>
      <c r="G71" t="s">
        <v>8375</v>
      </c>
      <c r="K71" t="b">
        <v>0</v>
      </c>
      <c r="L71" t="s">
        <v>50</v>
      </c>
      <c r="M71" t="s">
        <v>51</v>
      </c>
      <c r="N71" t="b">
        <v>1</v>
      </c>
      <c r="O71">
        <v>1463239108</v>
      </c>
      <c r="P71">
        <v>1460647108</v>
      </c>
      <c r="Q71" t="b">
        <v>0</v>
      </c>
      <c r="R71">
        <v>3</v>
      </c>
      <c r="S71" t="b">
        <v>0</v>
      </c>
      <c r="T71">
        <f>ROUND(E71/D71*100,0)</f>
        <v>0</v>
      </c>
      <c r="U71" s="12">
        <f>(E71/R71)</f>
        <v>116.66666666666667</v>
      </c>
      <c r="V71" t="str">
        <f>LEFT(Z71,SEARCH("/",Z71)-1)</f>
        <v>technology</v>
      </c>
      <c r="W71" t="str">
        <f>RIGHT(Z71,LEN(Z71)-SEARCH("/",Z71))</f>
        <v>web</v>
      </c>
      <c r="X71" s="2">
        <f>(((P71/60)/60)/24)+DATE(1970,1,1)</f>
        <v>42474.637824074074</v>
      </c>
      <c r="Y71" s="2">
        <f>(((O71/60)/60)/24)+DATE(1970,1,1)</f>
        <v>42504.637824074074</v>
      </c>
      <c r="Z71" t="s">
        <v>8276</v>
      </c>
    </row>
    <row r="72" spans="1:26" ht="57.6" x14ac:dyDescent="0.3">
      <c r="A72">
        <f>ROW(A72)-2</f>
        <v>70</v>
      </c>
      <c r="B72" s="1" t="s">
        <v>1300</v>
      </c>
      <c r="C72" s="1" t="s">
        <v>1301</v>
      </c>
      <c r="D72">
        <v>11999</v>
      </c>
      <c r="E72">
        <v>10</v>
      </c>
      <c r="F72" t="s">
        <v>271</v>
      </c>
      <c r="G72" t="s">
        <v>8375</v>
      </c>
      <c r="K72" t="b">
        <v>0</v>
      </c>
      <c r="L72" t="s">
        <v>18</v>
      </c>
      <c r="M72" t="s">
        <v>19</v>
      </c>
      <c r="N72" t="b">
        <v>1</v>
      </c>
      <c r="O72">
        <v>1441516200</v>
      </c>
      <c r="P72">
        <v>1438959121</v>
      </c>
      <c r="Q72" t="b">
        <v>0</v>
      </c>
      <c r="R72">
        <v>1</v>
      </c>
      <c r="S72" t="b">
        <v>0</v>
      </c>
      <c r="T72">
        <f>ROUND(E72/D72*100,0)</f>
        <v>0</v>
      </c>
      <c r="U72" s="12">
        <f>(E72/R72)</f>
        <v>10</v>
      </c>
      <c r="V72" t="str">
        <f>LEFT(Z72,SEARCH("/",Z72)-1)</f>
        <v>technology</v>
      </c>
      <c r="W72" t="str">
        <f>RIGHT(Z72,LEN(Z72)-SEARCH("/",Z72))</f>
        <v>web</v>
      </c>
      <c r="X72" s="2">
        <f>(((P72/60)/60)/24)+DATE(1970,1,1)</f>
        <v>42223.619456018518</v>
      </c>
      <c r="Y72" s="2">
        <f>(((O72/60)/60)/24)+DATE(1970,1,1)</f>
        <v>42253.215277777781</v>
      </c>
      <c r="Z72" t="s">
        <v>8276</v>
      </c>
    </row>
    <row r="73" spans="1:26" ht="28.8" x14ac:dyDescent="0.3">
      <c r="A73">
        <f>ROW(A73)-2</f>
        <v>71</v>
      </c>
      <c r="B73" s="1" t="s">
        <v>1302</v>
      </c>
      <c r="C73" s="1" t="s">
        <v>1303</v>
      </c>
      <c r="D73">
        <v>50000</v>
      </c>
      <c r="E73">
        <v>690</v>
      </c>
      <c r="F73" t="s">
        <v>271</v>
      </c>
      <c r="G73" t="s">
        <v>8375</v>
      </c>
      <c r="K73" t="b">
        <v>0</v>
      </c>
      <c r="L73" t="s">
        <v>158</v>
      </c>
      <c r="M73" t="s">
        <v>159</v>
      </c>
      <c r="N73" t="b">
        <v>1</v>
      </c>
      <c r="O73">
        <v>1464460329</v>
      </c>
      <c r="P73">
        <v>1461954729</v>
      </c>
      <c r="Q73" t="b">
        <v>0</v>
      </c>
      <c r="R73">
        <v>9</v>
      </c>
      <c r="S73" t="b">
        <v>0</v>
      </c>
      <c r="T73">
        <f>ROUND(E73/D73*100,0)</f>
        <v>1</v>
      </c>
      <c r="U73" s="12">
        <f>(E73/R73)</f>
        <v>76.666666666666671</v>
      </c>
      <c r="V73" t="str">
        <f>LEFT(Z73,SEARCH("/",Z73)-1)</f>
        <v>technology</v>
      </c>
      <c r="W73" t="str">
        <f>RIGHT(Z73,LEN(Z73)-SEARCH("/",Z73))</f>
        <v>web</v>
      </c>
      <c r="X73" s="2">
        <f>(((P73/60)/60)/24)+DATE(1970,1,1)</f>
        <v>42489.772326388891</v>
      </c>
      <c r="Y73" s="2">
        <f>(((O73/60)/60)/24)+DATE(1970,1,1)</f>
        <v>42518.772326388891</v>
      </c>
      <c r="Z73" t="s">
        <v>8276</v>
      </c>
    </row>
    <row r="74" spans="1:26" ht="28.8" x14ac:dyDescent="0.3">
      <c r="A74">
        <f>ROW(A74)-2</f>
        <v>72</v>
      </c>
      <c r="B74" s="1" t="s">
        <v>1304</v>
      </c>
      <c r="C74" s="1" t="s">
        <v>1305</v>
      </c>
      <c r="D74">
        <v>20000</v>
      </c>
      <c r="E74">
        <v>0</v>
      </c>
      <c r="F74" t="s">
        <v>271</v>
      </c>
      <c r="G74" t="s">
        <v>8375</v>
      </c>
      <c r="K74" t="b">
        <v>0</v>
      </c>
      <c r="L74" t="s">
        <v>384</v>
      </c>
      <c r="M74" t="s">
        <v>55</v>
      </c>
      <c r="N74" t="b">
        <v>0</v>
      </c>
      <c r="O74">
        <v>1448470165</v>
      </c>
      <c r="P74">
        <v>1445874565</v>
      </c>
      <c r="Q74" t="b">
        <v>0</v>
      </c>
      <c r="R74">
        <v>0</v>
      </c>
      <c r="S74" t="b">
        <v>0</v>
      </c>
      <c r="T74">
        <f>ROUND(E74/D74*100,0)</f>
        <v>0</v>
      </c>
      <c r="U74" s="12" t="e">
        <f>(E74/R74)</f>
        <v>#DIV/0!</v>
      </c>
      <c r="V74" t="str">
        <f>LEFT(Z74,SEARCH("/",Z74)-1)</f>
        <v>technology</v>
      </c>
      <c r="W74" t="str">
        <f>RIGHT(Z74,LEN(Z74)-SEARCH("/",Z74))</f>
        <v>web</v>
      </c>
      <c r="X74" s="2">
        <f>(((P74/60)/60)/24)+DATE(1970,1,1)</f>
        <v>42303.659317129626</v>
      </c>
      <c r="Y74" s="2">
        <f>(((O74/60)/60)/24)+DATE(1970,1,1)</f>
        <v>42333.700983796298</v>
      </c>
      <c r="Z74" t="s">
        <v>8276</v>
      </c>
    </row>
    <row r="75" spans="1:26" ht="43.2" x14ac:dyDescent="0.3">
      <c r="A75">
        <f>ROW(A75)-2</f>
        <v>73</v>
      </c>
      <c r="B75" s="1" t="s">
        <v>1306</v>
      </c>
      <c r="C75" s="1" t="s">
        <v>1307</v>
      </c>
      <c r="D75">
        <v>10000</v>
      </c>
      <c r="E75">
        <v>1245</v>
      </c>
      <c r="F75" t="s">
        <v>271</v>
      </c>
      <c r="G75" t="s">
        <v>8375</v>
      </c>
      <c r="K75" t="b">
        <v>0</v>
      </c>
      <c r="L75" t="s">
        <v>18</v>
      </c>
      <c r="M75" t="s">
        <v>19</v>
      </c>
      <c r="N75" t="b">
        <v>1</v>
      </c>
      <c r="O75">
        <v>1466204400</v>
      </c>
      <c r="P75">
        <v>1463469062</v>
      </c>
      <c r="Q75" t="b">
        <v>0</v>
      </c>
      <c r="R75">
        <v>25</v>
      </c>
      <c r="S75" t="b">
        <v>0</v>
      </c>
      <c r="T75">
        <f>ROUND(E75/D75*100,0)</f>
        <v>12</v>
      </c>
      <c r="U75" s="12">
        <f>(E75/R75)</f>
        <v>49.8</v>
      </c>
      <c r="V75" t="str">
        <f>LEFT(Z75,SEARCH("/",Z75)-1)</f>
        <v>technology</v>
      </c>
      <c r="W75" t="str">
        <f>RIGHT(Z75,LEN(Z75)-SEARCH("/",Z75))</f>
        <v>web</v>
      </c>
      <c r="X75" s="2">
        <f>(((P75/60)/60)/24)+DATE(1970,1,1)</f>
        <v>42507.29932870371</v>
      </c>
      <c r="Y75" s="2">
        <f>(((O75/60)/60)/24)+DATE(1970,1,1)</f>
        <v>42538.958333333328</v>
      </c>
      <c r="Z75" t="s">
        <v>8276</v>
      </c>
    </row>
    <row r="76" spans="1:26" ht="28.8" x14ac:dyDescent="0.3">
      <c r="A76">
        <f>ROW(A76)-2</f>
        <v>74</v>
      </c>
      <c r="B76" s="1" t="s">
        <v>1308</v>
      </c>
      <c r="C76" s="1" t="s">
        <v>1309</v>
      </c>
      <c r="D76">
        <v>5000</v>
      </c>
      <c r="E76">
        <v>1</v>
      </c>
      <c r="F76" t="s">
        <v>271</v>
      </c>
      <c r="G76" t="s">
        <v>8375</v>
      </c>
      <c r="K76" t="b">
        <v>0</v>
      </c>
      <c r="L76" t="s">
        <v>18</v>
      </c>
      <c r="M76" t="s">
        <v>19</v>
      </c>
      <c r="N76" t="b">
        <v>1</v>
      </c>
      <c r="O76">
        <v>1424989029</v>
      </c>
      <c r="P76">
        <v>1422397029</v>
      </c>
      <c r="Q76" t="b">
        <v>0</v>
      </c>
      <c r="R76">
        <v>1</v>
      </c>
      <c r="S76" t="b">
        <v>0</v>
      </c>
      <c r="T76">
        <f>ROUND(E76/D76*100,0)</f>
        <v>0</v>
      </c>
      <c r="U76" s="12">
        <f>(E76/R76)</f>
        <v>1</v>
      </c>
      <c r="V76" t="str">
        <f>LEFT(Z76,SEARCH("/",Z76)-1)</f>
        <v>technology</v>
      </c>
      <c r="W76" t="str">
        <f>RIGHT(Z76,LEN(Z76)-SEARCH("/",Z76))</f>
        <v>web</v>
      </c>
      <c r="X76" s="2">
        <f>(((P76/60)/60)/24)+DATE(1970,1,1)</f>
        <v>42031.928576388891</v>
      </c>
      <c r="Y76" s="2">
        <f>(((O76/60)/60)/24)+DATE(1970,1,1)</f>
        <v>42061.928576388891</v>
      </c>
      <c r="Z76" t="s">
        <v>8276</v>
      </c>
    </row>
    <row r="77" spans="1:26" ht="28.8" x14ac:dyDescent="0.3">
      <c r="A77">
        <f>ROW(A77)-2</f>
        <v>75</v>
      </c>
      <c r="B77" s="1" t="s">
        <v>1310</v>
      </c>
      <c r="C77" s="1" t="s">
        <v>1311</v>
      </c>
      <c r="D77">
        <v>25000</v>
      </c>
      <c r="E77">
        <v>2</v>
      </c>
      <c r="F77" t="s">
        <v>271</v>
      </c>
      <c r="G77" t="s">
        <v>8375</v>
      </c>
      <c r="K77" t="b">
        <v>0</v>
      </c>
      <c r="L77" t="s">
        <v>18</v>
      </c>
      <c r="M77" t="s">
        <v>19</v>
      </c>
      <c r="N77" t="b">
        <v>1</v>
      </c>
      <c r="O77">
        <v>1428804762</v>
      </c>
      <c r="P77">
        <v>1426212762</v>
      </c>
      <c r="Q77" t="b">
        <v>0</v>
      </c>
      <c r="R77">
        <v>1</v>
      </c>
      <c r="S77" t="b">
        <v>0</v>
      </c>
      <c r="T77">
        <f>ROUND(E77/D77*100,0)</f>
        <v>0</v>
      </c>
      <c r="U77" s="12">
        <f>(E77/R77)</f>
        <v>2</v>
      </c>
      <c r="V77" t="str">
        <f>LEFT(Z77,SEARCH("/",Z77)-1)</f>
        <v>technology</v>
      </c>
      <c r="W77" t="str">
        <f>RIGHT(Z77,LEN(Z77)-SEARCH("/",Z77))</f>
        <v>web</v>
      </c>
      <c r="X77" s="2">
        <f>(((P77/60)/60)/24)+DATE(1970,1,1)</f>
        <v>42076.092152777783</v>
      </c>
      <c r="Y77" s="2">
        <f>(((O77/60)/60)/24)+DATE(1970,1,1)</f>
        <v>42106.092152777783</v>
      </c>
      <c r="Z77" t="s">
        <v>8276</v>
      </c>
    </row>
    <row r="78" spans="1:26" ht="43.2" x14ac:dyDescent="0.3">
      <c r="A78">
        <f>ROW(A78)-2</f>
        <v>76</v>
      </c>
      <c r="B78" s="1" t="s">
        <v>1312</v>
      </c>
      <c r="C78" s="1" t="s">
        <v>1313</v>
      </c>
      <c r="D78">
        <v>2000</v>
      </c>
      <c r="E78">
        <v>4</v>
      </c>
      <c r="F78" t="s">
        <v>271</v>
      </c>
      <c r="G78" t="s">
        <v>8375</v>
      </c>
      <c r="K78" t="b">
        <v>0</v>
      </c>
      <c r="L78" t="s">
        <v>24</v>
      </c>
      <c r="M78" t="s">
        <v>25</v>
      </c>
      <c r="N78" t="b">
        <v>0</v>
      </c>
      <c r="O78">
        <v>1433587620</v>
      </c>
      <c r="P78">
        <v>1430996150</v>
      </c>
      <c r="Q78" t="b">
        <v>0</v>
      </c>
      <c r="R78">
        <v>1</v>
      </c>
      <c r="S78" t="b">
        <v>0</v>
      </c>
      <c r="T78">
        <f>ROUND(E78/D78*100,0)</f>
        <v>0</v>
      </c>
      <c r="U78" s="12">
        <f>(E78/R78)</f>
        <v>4</v>
      </c>
      <c r="V78" t="str">
        <f>LEFT(Z78,SEARCH("/",Z78)-1)</f>
        <v>technology</v>
      </c>
      <c r="W78" t="str">
        <f>RIGHT(Z78,LEN(Z78)-SEARCH("/",Z78))</f>
        <v>web</v>
      </c>
      <c r="X78" s="2">
        <f>(((P78/60)/60)/24)+DATE(1970,1,1)</f>
        <v>42131.455439814818</v>
      </c>
      <c r="Y78" s="2">
        <f>(((O78/60)/60)/24)+DATE(1970,1,1)</f>
        <v>42161.44930555555</v>
      </c>
      <c r="Z78" t="s">
        <v>8276</v>
      </c>
    </row>
    <row r="79" spans="1:26" ht="43.2" x14ac:dyDescent="0.3">
      <c r="A79">
        <f>ROW(A79)-2</f>
        <v>77</v>
      </c>
      <c r="B79" s="1" t="s">
        <v>1314</v>
      </c>
      <c r="C79" s="1" t="s">
        <v>1315</v>
      </c>
      <c r="D79">
        <v>100000</v>
      </c>
      <c r="E79">
        <v>0</v>
      </c>
      <c r="F79" t="s">
        <v>271</v>
      </c>
      <c r="G79" t="s">
        <v>8375</v>
      </c>
      <c r="K79" t="b">
        <v>0</v>
      </c>
      <c r="L79" t="s">
        <v>24</v>
      </c>
      <c r="M79" t="s">
        <v>25</v>
      </c>
      <c r="N79" t="b">
        <v>0</v>
      </c>
      <c r="O79">
        <v>1488063840</v>
      </c>
      <c r="P79">
        <v>1485558318</v>
      </c>
      <c r="Q79" t="b">
        <v>0</v>
      </c>
      <c r="R79">
        <v>0</v>
      </c>
      <c r="S79" t="b">
        <v>0</v>
      </c>
      <c r="T79">
        <f>ROUND(E79/D79*100,0)</f>
        <v>0</v>
      </c>
      <c r="U79" s="12" t="e">
        <f>(E79/R79)</f>
        <v>#DIV/0!</v>
      </c>
      <c r="V79" t="str">
        <f>LEFT(Z79,SEARCH("/",Z79)-1)</f>
        <v>technology</v>
      </c>
      <c r="W79" t="str">
        <f>RIGHT(Z79,LEN(Z79)-SEARCH("/",Z79))</f>
        <v>web</v>
      </c>
      <c r="X79" s="2">
        <f>(((P79/60)/60)/24)+DATE(1970,1,1)</f>
        <v>42762.962013888886</v>
      </c>
      <c r="Y79" s="2">
        <f>(((O79/60)/60)/24)+DATE(1970,1,1)</f>
        <v>42791.961111111115</v>
      </c>
      <c r="Z79" t="s">
        <v>8276</v>
      </c>
    </row>
    <row r="80" spans="1:26" x14ac:dyDescent="0.3">
      <c r="A80">
        <f>ROW(A80)-2</f>
        <v>78</v>
      </c>
      <c r="B80" s="1" t="s">
        <v>1316</v>
      </c>
      <c r="C80" s="1" t="s">
        <v>1317</v>
      </c>
      <c r="D80">
        <v>200000</v>
      </c>
      <c r="E80">
        <v>18</v>
      </c>
      <c r="F80" t="s">
        <v>271</v>
      </c>
      <c r="G80" t="s">
        <v>8375</v>
      </c>
      <c r="K80" t="b">
        <v>0</v>
      </c>
      <c r="L80" t="s">
        <v>499</v>
      </c>
      <c r="M80" t="s">
        <v>55</v>
      </c>
      <c r="N80" t="b">
        <v>0</v>
      </c>
      <c r="O80">
        <v>1490447662</v>
      </c>
      <c r="P80">
        <v>1485267262</v>
      </c>
      <c r="Q80" t="b">
        <v>0</v>
      </c>
      <c r="R80">
        <v>6</v>
      </c>
      <c r="S80" t="b">
        <v>0</v>
      </c>
      <c r="T80">
        <f>ROUND(E80/D80*100,0)</f>
        <v>0</v>
      </c>
      <c r="U80" s="12">
        <f>(E80/R80)</f>
        <v>3</v>
      </c>
      <c r="V80" t="str">
        <f>LEFT(Z80,SEARCH("/",Z80)-1)</f>
        <v>technology</v>
      </c>
      <c r="W80" t="str">
        <f>RIGHT(Z80,LEN(Z80)-SEARCH("/",Z80))</f>
        <v>web</v>
      </c>
      <c r="X80" s="2">
        <f>(((P80/60)/60)/24)+DATE(1970,1,1)</f>
        <v>42759.593310185184</v>
      </c>
      <c r="Y80" s="2">
        <f>(((O80/60)/60)/24)+DATE(1970,1,1)</f>
        <v>42819.55164351852</v>
      </c>
      <c r="Z80" t="s">
        <v>8276</v>
      </c>
    </row>
    <row r="81" spans="1:26" ht="28.8" x14ac:dyDescent="0.3">
      <c r="A81">
        <f>ROW(A81)-2</f>
        <v>79</v>
      </c>
      <c r="B81" s="1" t="s">
        <v>1318</v>
      </c>
      <c r="C81" s="1" t="s">
        <v>1319</v>
      </c>
      <c r="D81">
        <v>1000000</v>
      </c>
      <c r="E81">
        <v>1</v>
      </c>
      <c r="F81" t="s">
        <v>271</v>
      </c>
      <c r="G81" t="s">
        <v>8375</v>
      </c>
      <c r="K81" t="b">
        <v>0</v>
      </c>
      <c r="L81" t="s">
        <v>18</v>
      </c>
      <c r="M81" t="s">
        <v>19</v>
      </c>
      <c r="N81" t="b">
        <v>1</v>
      </c>
      <c r="O81">
        <v>1413208795</v>
      </c>
      <c r="P81">
        <v>1408024795</v>
      </c>
      <c r="Q81" t="b">
        <v>0</v>
      </c>
      <c r="R81">
        <v>1</v>
      </c>
      <c r="S81" t="b">
        <v>0</v>
      </c>
      <c r="T81">
        <f>ROUND(E81/D81*100,0)</f>
        <v>0</v>
      </c>
      <c r="U81" s="12">
        <f>(E81/R81)</f>
        <v>1</v>
      </c>
      <c r="V81" t="str">
        <f>LEFT(Z81,SEARCH("/",Z81)-1)</f>
        <v>technology</v>
      </c>
      <c r="W81" t="str">
        <f>RIGHT(Z81,LEN(Z81)-SEARCH("/",Z81))</f>
        <v>web</v>
      </c>
      <c r="X81" s="2">
        <f>(((P81/60)/60)/24)+DATE(1970,1,1)</f>
        <v>41865.583275462966</v>
      </c>
      <c r="Y81" s="2">
        <f>(((O81/60)/60)/24)+DATE(1970,1,1)</f>
        <v>41925.583275462966</v>
      </c>
      <c r="Z81" t="s">
        <v>8276</v>
      </c>
    </row>
    <row r="82" spans="1:26" ht="43.2" x14ac:dyDescent="0.3">
      <c r="A82">
        <f>ROW(A82)-2</f>
        <v>80</v>
      </c>
      <c r="B82" s="1" t="s">
        <v>2043</v>
      </c>
      <c r="C82" s="1" t="s">
        <v>2044</v>
      </c>
      <c r="D82">
        <v>894700</v>
      </c>
      <c r="E82">
        <v>19824</v>
      </c>
      <c r="F82" t="s">
        <v>271</v>
      </c>
      <c r="G82" t="s">
        <v>8375</v>
      </c>
      <c r="K82" t="b">
        <v>0</v>
      </c>
      <c r="L82" t="s">
        <v>18</v>
      </c>
      <c r="M82" t="s">
        <v>19</v>
      </c>
      <c r="N82" t="b">
        <v>1</v>
      </c>
      <c r="O82">
        <v>1489537560</v>
      </c>
      <c r="P82">
        <v>1484357160</v>
      </c>
      <c r="Q82" t="b">
        <v>0</v>
      </c>
      <c r="R82">
        <v>6</v>
      </c>
      <c r="S82" t="b">
        <v>0</v>
      </c>
      <c r="T82">
        <f>ROUND(E82/D82*100,0)</f>
        <v>2</v>
      </c>
      <c r="U82" s="12">
        <f>(E82/R82)</f>
        <v>3304</v>
      </c>
      <c r="V82" t="str">
        <f>LEFT(Z82,SEARCH("/",Z82)-1)</f>
        <v>technology</v>
      </c>
      <c r="W82" t="str">
        <f>RIGHT(Z82,LEN(Z82)-SEARCH("/",Z82))</f>
        <v>wearables</v>
      </c>
      <c r="X82" s="2">
        <f>(((P82/60)/60)/24)+DATE(1970,1,1)</f>
        <v>42749.059722222228</v>
      </c>
      <c r="Y82" s="2">
        <f>(((O82/60)/60)/24)+DATE(1970,1,1)</f>
        <v>42809.018055555556</v>
      </c>
      <c r="Z82" t="s">
        <v>8277</v>
      </c>
    </row>
    <row r="83" spans="1:26" ht="57.6" x14ac:dyDescent="0.3">
      <c r="A83">
        <f>ROW(A83)-2</f>
        <v>81</v>
      </c>
      <c r="B83" s="1" t="s">
        <v>2045</v>
      </c>
      <c r="C83" s="1" t="s">
        <v>2046</v>
      </c>
      <c r="D83">
        <v>5000</v>
      </c>
      <c r="E83">
        <v>5200</v>
      </c>
      <c r="F83" t="s">
        <v>271</v>
      </c>
      <c r="G83" t="s">
        <v>8375</v>
      </c>
      <c r="K83" t="b">
        <v>0</v>
      </c>
      <c r="L83" t="s">
        <v>24</v>
      </c>
      <c r="M83" t="s">
        <v>25</v>
      </c>
      <c r="N83" t="b">
        <v>0</v>
      </c>
      <c r="O83">
        <v>1485796613</v>
      </c>
      <c r="P83">
        <v>1481908613</v>
      </c>
      <c r="Q83" t="b">
        <v>0</v>
      </c>
      <c r="R83">
        <v>4</v>
      </c>
      <c r="S83" t="b">
        <v>0</v>
      </c>
      <c r="T83">
        <f>ROUND(E83/D83*100,0)</f>
        <v>104</v>
      </c>
      <c r="U83" s="12">
        <f>(E83/R83)</f>
        <v>1300</v>
      </c>
      <c r="V83" t="str">
        <f>LEFT(Z83,SEARCH("/",Z83)-1)</f>
        <v>technology</v>
      </c>
      <c r="W83" t="str">
        <f>RIGHT(Z83,LEN(Z83)-SEARCH("/",Z83))</f>
        <v>wearables</v>
      </c>
      <c r="X83" s="2">
        <f>(((P83/60)/60)/24)+DATE(1970,1,1)</f>
        <v>42720.720057870371</v>
      </c>
      <c r="Y83" s="2">
        <f>(((O83/60)/60)/24)+DATE(1970,1,1)</f>
        <v>42765.720057870371</v>
      </c>
      <c r="Z83" t="s">
        <v>8277</v>
      </c>
    </row>
    <row r="84" spans="1:26" ht="43.2" x14ac:dyDescent="0.3">
      <c r="A84">
        <f>ROW(A84)-2</f>
        <v>82</v>
      </c>
      <c r="B84" s="1" t="s">
        <v>2047</v>
      </c>
      <c r="C84" s="1" t="s">
        <v>2048</v>
      </c>
      <c r="D84">
        <v>9999</v>
      </c>
      <c r="E84">
        <v>2960</v>
      </c>
      <c r="F84" t="s">
        <v>271</v>
      </c>
      <c r="G84" t="s">
        <v>8375</v>
      </c>
      <c r="K84" t="b">
        <v>0</v>
      </c>
      <c r="L84" t="s">
        <v>18</v>
      </c>
      <c r="M84" t="s">
        <v>19</v>
      </c>
      <c r="N84" t="b">
        <v>1</v>
      </c>
      <c r="O84">
        <v>1450331940</v>
      </c>
      <c r="P84">
        <v>1447777514</v>
      </c>
      <c r="Q84" t="b">
        <v>0</v>
      </c>
      <c r="R84">
        <v>22</v>
      </c>
      <c r="S84" t="b">
        <v>0</v>
      </c>
      <c r="T84">
        <f>ROUND(E84/D84*100,0)</f>
        <v>30</v>
      </c>
      <c r="U84" s="12">
        <f>(E84/R84)</f>
        <v>134.54545454545453</v>
      </c>
      <c r="V84" t="str">
        <f>LEFT(Z84,SEARCH("/",Z84)-1)</f>
        <v>technology</v>
      </c>
      <c r="W84" t="str">
        <f>RIGHT(Z84,LEN(Z84)-SEARCH("/",Z84))</f>
        <v>wearables</v>
      </c>
      <c r="X84" s="2">
        <f>(((P84/60)/60)/24)+DATE(1970,1,1)</f>
        <v>42325.684189814812</v>
      </c>
      <c r="Y84" s="2">
        <f>(((O84/60)/60)/24)+DATE(1970,1,1)</f>
        <v>42355.249305555553</v>
      </c>
      <c r="Z84" t="s">
        <v>8277</v>
      </c>
    </row>
    <row r="85" spans="1:26" ht="43.2" x14ac:dyDescent="0.3">
      <c r="A85">
        <f>ROW(A85)-2</f>
        <v>83</v>
      </c>
      <c r="B85" s="1" t="s">
        <v>2049</v>
      </c>
      <c r="C85" s="1" t="s">
        <v>2050</v>
      </c>
      <c r="D85">
        <v>20000</v>
      </c>
      <c r="E85">
        <v>3211</v>
      </c>
      <c r="F85" t="s">
        <v>271</v>
      </c>
      <c r="G85" t="s">
        <v>8375</v>
      </c>
      <c r="K85" t="b">
        <v>0</v>
      </c>
      <c r="L85" t="s">
        <v>178</v>
      </c>
      <c r="M85" t="s">
        <v>55</v>
      </c>
      <c r="N85" t="b">
        <v>0</v>
      </c>
      <c r="O85">
        <v>1489680061</v>
      </c>
      <c r="P85">
        <v>1487091661</v>
      </c>
      <c r="Q85" t="b">
        <v>0</v>
      </c>
      <c r="R85">
        <v>15</v>
      </c>
      <c r="S85" t="b">
        <v>0</v>
      </c>
      <c r="T85">
        <f>ROUND(E85/D85*100,0)</f>
        <v>16</v>
      </c>
      <c r="U85" s="12">
        <f>(E85/R85)</f>
        <v>214.06666666666666</v>
      </c>
      <c r="V85" t="str">
        <f>LEFT(Z85,SEARCH("/",Z85)-1)</f>
        <v>technology</v>
      </c>
      <c r="W85" t="str">
        <f>RIGHT(Z85,LEN(Z85)-SEARCH("/",Z85))</f>
        <v>wearables</v>
      </c>
      <c r="X85" s="2">
        <f>(((P85/60)/60)/24)+DATE(1970,1,1)</f>
        <v>42780.709039351852</v>
      </c>
      <c r="Y85" s="2">
        <f>(((O85/60)/60)/24)+DATE(1970,1,1)</f>
        <v>42810.667372685188</v>
      </c>
      <c r="Z85" t="s">
        <v>8277</v>
      </c>
    </row>
    <row r="86" spans="1:26" ht="28.8" x14ac:dyDescent="0.3">
      <c r="A86">
        <f>ROW(A86)-2</f>
        <v>84</v>
      </c>
      <c r="B86" s="1" t="s">
        <v>2051</v>
      </c>
      <c r="C86" s="1" t="s">
        <v>2052</v>
      </c>
      <c r="D86">
        <v>25000</v>
      </c>
      <c r="E86">
        <v>20552</v>
      </c>
      <c r="F86" t="s">
        <v>271</v>
      </c>
      <c r="G86" t="s">
        <v>8375</v>
      </c>
      <c r="K86" t="b">
        <v>0</v>
      </c>
      <c r="L86" t="s">
        <v>18</v>
      </c>
      <c r="M86" t="s">
        <v>19</v>
      </c>
      <c r="N86" t="b">
        <v>1</v>
      </c>
      <c r="O86">
        <v>1455814827</v>
      </c>
      <c r="P86">
        <v>1453222827</v>
      </c>
      <c r="Q86" t="b">
        <v>0</v>
      </c>
      <c r="R86">
        <v>95</v>
      </c>
      <c r="S86" t="b">
        <v>0</v>
      </c>
      <c r="T86">
        <f>ROUND(E86/D86*100,0)</f>
        <v>82</v>
      </c>
      <c r="U86" s="12">
        <f>(E86/R86)</f>
        <v>216.33684210526314</v>
      </c>
      <c r="V86" t="str">
        <f>LEFT(Z86,SEARCH("/",Z86)-1)</f>
        <v>technology</v>
      </c>
      <c r="W86" t="str">
        <f>RIGHT(Z86,LEN(Z86)-SEARCH("/",Z86))</f>
        <v>wearables</v>
      </c>
      <c r="X86" s="2">
        <f>(((P86/60)/60)/24)+DATE(1970,1,1)</f>
        <v>42388.708645833336</v>
      </c>
      <c r="Y86" s="2">
        <f>(((O86/60)/60)/24)+DATE(1970,1,1)</f>
        <v>42418.708645833336</v>
      </c>
      <c r="Z86" t="s">
        <v>8277</v>
      </c>
    </row>
    <row r="87" spans="1:26" ht="43.2" x14ac:dyDescent="0.3">
      <c r="A87">
        <f>ROW(A87)-2</f>
        <v>85</v>
      </c>
      <c r="B87" s="1" t="s">
        <v>2053</v>
      </c>
      <c r="C87" s="1" t="s">
        <v>2054</v>
      </c>
      <c r="D87">
        <v>200000</v>
      </c>
      <c r="E87">
        <v>150102</v>
      </c>
      <c r="F87" t="s">
        <v>271</v>
      </c>
      <c r="G87" t="s">
        <v>8375</v>
      </c>
      <c r="K87" t="b">
        <v>0</v>
      </c>
      <c r="L87" t="s">
        <v>18</v>
      </c>
      <c r="M87" t="s">
        <v>19</v>
      </c>
      <c r="N87" t="b">
        <v>1</v>
      </c>
      <c r="O87">
        <v>1446217183</v>
      </c>
      <c r="P87">
        <v>1443538783</v>
      </c>
      <c r="Q87" t="b">
        <v>0</v>
      </c>
      <c r="R87">
        <v>161</v>
      </c>
      <c r="S87" t="b">
        <v>0</v>
      </c>
      <c r="T87">
        <f>ROUND(E87/D87*100,0)</f>
        <v>75</v>
      </c>
      <c r="U87" s="12">
        <f>(E87/R87)</f>
        <v>932.31055900621118</v>
      </c>
      <c r="V87" t="str">
        <f>LEFT(Z87,SEARCH("/",Z87)-1)</f>
        <v>technology</v>
      </c>
      <c r="W87" t="str">
        <f>RIGHT(Z87,LEN(Z87)-SEARCH("/",Z87))</f>
        <v>wearables</v>
      </c>
      <c r="X87" s="2">
        <f>(((P87/60)/60)/24)+DATE(1970,1,1)</f>
        <v>42276.624803240738</v>
      </c>
      <c r="Y87" s="2">
        <f>(((O87/60)/60)/24)+DATE(1970,1,1)</f>
        <v>42307.624803240738</v>
      </c>
      <c r="Z87" t="s">
        <v>8277</v>
      </c>
    </row>
    <row r="88" spans="1:26" ht="43.2" x14ac:dyDescent="0.3">
      <c r="A88">
        <f>ROW(A88)-2</f>
        <v>86</v>
      </c>
      <c r="B88" s="1" t="s">
        <v>2055</v>
      </c>
      <c r="C88" s="1" t="s">
        <v>2056</v>
      </c>
      <c r="D88">
        <v>4000</v>
      </c>
      <c r="E88">
        <v>234</v>
      </c>
      <c r="F88" t="s">
        <v>271</v>
      </c>
      <c r="G88" t="s">
        <v>8375</v>
      </c>
      <c r="K88" t="b">
        <v>0</v>
      </c>
      <c r="L88" t="s">
        <v>18</v>
      </c>
      <c r="M88" t="s">
        <v>19</v>
      </c>
      <c r="N88" t="b">
        <v>1</v>
      </c>
      <c r="O88">
        <v>1418368260</v>
      </c>
      <c r="P88">
        <v>1417654672</v>
      </c>
      <c r="Q88" t="b">
        <v>0</v>
      </c>
      <c r="R88">
        <v>8</v>
      </c>
      <c r="S88" t="b">
        <v>0</v>
      </c>
      <c r="T88">
        <f>ROUND(E88/D88*100,0)</f>
        <v>6</v>
      </c>
      <c r="U88" s="12">
        <f>(E88/R88)</f>
        <v>29.25</v>
      </c>
      <c r="V88" t="str">
        <f>LEFT(Z88,SEARCH("/",Z88)-1)</f>
        <v>technology</v>
      </c>
      <c r="W88" t="str">
        <f>RIGHT(Z88,LEN(Z88)-SEARCH("/",Z88))</f>
        <v>wearables</v>
      </c>
      <c r="X88" s="2">
        <f>(((P88/60)/60)/24)+DATE(1970,1,1)</f>
        <v>41977.040185185186</v>
      </c>
      <c r="Y88" s="2">
        <f>(((O88/60)/60)/24)+DATE(1970,1,1)</f>
        <v>41985.299305555556</v>
      </c>
      <c r="Z88" t="s">
        <v>8277</v>
      </c>
    </row>
    <row r="89" spans="1:26" ht="43.2" x14ac:dyDescent="0.3">
      <c r="A89">
        <f>ROW(A89)-2</f>
        <v>87</v>
      </c>
      <c r="B89" s="1" t="s">
        <v>2057</v>
      </c>
      <c r="C89" s="1" t="s">
        <v>2058</v>
      </c>
      <c r="D89">
        <v>30000</v>
      </c>
      <c r="E89">
        <v>13296</v>
      </c>
      <c r="F89" t="s">
        <v>271</v>
      </c>
      <c r="G89" t="s">
        <v>8375</v>
      </c>
      <c r="K89" t="b">
        <v>0</v>
      </c>
      <c r="L89" t="s">
        <v>18</v>
      </c>
      <c r="M89" t="s">
        <v>19</v>
      </c>
      <c r="N89" t="b">
        <v>1</v>
      </c>
      <c r="O89">
        <v>1481727623</v>
      </c>
      <c r="P89">
        <v>1478095223</v>
      </c>
      <c r="Q89" t="b">
        <v>0</v>
      </c>
      <c r="R89">
        <v>76</v>
      </c>
      <c r="S89" t="b">
        <v>0</v>
      </c>
      <c r="T89">
        <f>ROUND(E89/D89*100,0)</f>
        <v>44</v>
      </c>
      <c r="U89" s="12">
        <f>(E89/R89)</f>
        <v>174.94736842105263</v>
      </c>
      <c r="V89" t="str">
        <f>LEFT(Z89,SEARCH("/",Z89)-1)</f>
        <v>technology</v>
      </c>
      <c r="W89" t="str">
        <f>RIGHT(Z89,LEN(Z89)-SEARCH("/",Z89))</f>
        <v>wearables</v>
      </c>
      <c r="X89" s="2">
        <f>(((P89/60)/60)/24)+DATE(1970,1,1)</f>
        <v>42676.583599537036</v>
      </c>
      <c r="Y89" s="2">
        <f>(((O89/60)/60)/24)+DATE(1970,1,1)</f>
        <v>42718.6252662037</v>
      </c>
      <c r="Z89" t="s">
        <v>8277</v>
      </c>
    </row>
    <row r="90" spans="1:26" ht="43.2" x14ac:dyDescent="0.3">
      <c r="A90">
        <f>ROW(A90)-2</f>
        <v>88</v>
      </c>
      <c r="B90" s="1" t="s">
        <v>2059</v>
      </c>
      <c r="C90" s="1" t="s">
        <v>2060</v>
      </c>
      <c r="D90">
        <v>93500</v>
      </c>
      <c r="E90">
        <v>250</v>
      </c>
      <c r="F90" t="s">
        <v>271</v>
      </c>
      <c r="G90" t="s">
        <v>8375</v>
      </c>
      <c r="K90" t="b">
        <v>0</v>
      </c>
      <c r="L90" t="s">
        <v>1416</v>
      </c>
      <c r="M90" t="s">
        <v>1417</v>
      </c>
      <c r="N90" t="b">
        <v>1</v>
      </c>
      <c r="O90">
        <v>1482953115</v>
      </c>
      <c r="P90">
        <v>1480361115</v>
      </c>
      <c r="Q90" t="b">
        <v>0</v>
      </c>
      <c r="R90">
        <v>1</v>
      </c>
      <c r="S90" t="b">
        <v>0</v>
      </c>
      <c r="T90">
        <f>ROUND(E90/D90*100,0)</f>
        <v>0</v>
      </c>
      <c r="U90" s="12">
        <f>(E90/R90)</f>
        <v>250</v>
      </c>
      <c r="V90" t="str">
        <f>LEFT(Z90,SEARCH("/",Z90)-1)</f>
        <v>technology</v>
      </c>
      <c r="W90" t="str">
        <f>RIGHT(Z90,LEN(Z90)-SEARCH("/",Z90))</f>
        <v>wearables</v>
      </c>
      <c r="X90" s="2">
        <f>(((P90/60)/60)/24)+DATE(1970,1,1)</f>
        <v>42702.809201388889</v>
      </c>
      <c r="Y90" s="2">
        <f>(((O90/60)/60)/24)+DATE(1970,1,1)</f>
        <v>42732.809201388889</v>
      </c>
      <c r="Z90" t="s">
        <v>8277</v>
      </c>
    </row>
    <row r="91" spans="1:26" ht="57.6" x14ac:dyDescent="0.3">
      <c r="A91">
        <f>ROW(A91)-2</f>
        <v>89</v>
      </c>
      <c r="B91" s="1" t="s">
        <v>2061</v>
      </c>
      <c r="C91" s="1" t="s">
        <v>2062</v>
      </c>
      <c r="D91">
        <v>50000</v>
      </c>
      <c r="E91">
        <v>6565</v>
      </c>
      <c r="F91" t="s">
        <v>271</v>
      </c>
      <c r="G91" t="s">
        <v>8375</v>
      </c>
      <c r="K91" t="b">
        <v>0</v>
      </c>
      <c r="L91" t="s">
        <v>18</v>
      </c>
      <c r="M91" t="s">
        <v>19</v>
      </c>
      <c r="N91" t="b">
        <v>1</v>
      </c>
      <c r="O91">
        <v>1466346646</v>
      </c>
      <c r="P91">
        <v>1463754646</v>
      </c>
      <c r="Q91" t="b">
        <v>0</v>
      </c>
      <c r="R91">
        <v>101</v>
      </c>
      <c r="S91" t="b">
        <v>0</v>
      </c>
      <c r="T91">
        <f>ROUND(E91/D91*100,0)</f>
        <v>13</v>
      </c>
      <c r="U91" s="12">
        <f>(E91/R91)</f>
        <v>65</v>
      </c>
      <c r="V91" t="str">
        <f>LEFT(Z91,SEARCH("/",Z91)-1)</f>
        <v>technology</v>
      </c>
      <c r="W91" t="str">
        <f>RIGHT(Z91,LEN(Z91)-SEARCH("/",Z91))</f>
        <v>wearables</v>
      </c>
      <c r="X91" s="2">
        <f>(((P91/60)/60)/24)+DATE(1970,1,1)</f>
        <v>42510.604699074072</v>
      </c>
      <c r="Y91" s="2">
        <f>(((O91/60)/60)/24)+DATE(1970,1,1)</f>
        <v>42540.604699074072</v>
      </c>
      <c r="Z91" t="s">
        <v>8277</v>
      </c>
    </row>
    <row r="92" spans="1:26" ht="43.2" x14ac:dyDescent="0.3">
      <c r="A92">
        <f>ROW(A92)-2</f>
        <v>90</v>
      </c>
      <c r="B92" s="1" t="s">
        <v>2063</v>
      </c>
      <c r="C92" s="1" t="s">
        <v>2064</v>
      </c>
      <c r="D92">
        <v>115250</v>
      </c>
      <c r="E92">
        <v>220</v>
      </c>
      <c r="F92" t="s">
        <v>271</v>
      </c>
      <c r="G92" t="s">
        <v>8375</v>
      </c>
      <c r="K92" t="b">
        <v>0</v>
      </c>
      <c r="L92" t="s">
        <v>18</v>
      </c>
      <c r="M92" t="s">
        <v>19</v>
      </c>
      <c r="N92" t="b">
        <v>1</v>
      </c>
      <c r="O92">
        <v>1473044340</v>
      </c>
      <c r="P92">
        <v>1468180462</v>
      </c>
      <c r="Q92" t="b">
        <v>0</v>
      </c>
      <c r="R92">
        <v>4</v>
      </c>
      <c r="S92" t="b">
        <v>0</v>
      </c>
      <c r="T92">
        <f>ROUND(E92/D92*100,0)</f>
        <v>0</v>
      </c>
      <c r="U92" s="12">
        <f>(E92/R92)</f>
        <v>55</v>
      </c>
      <c r="V92" t="str">
        <f>LEFT(Z92,SEARCH("/",Z92)-1)</f>
        <v>technology</v>
      </c>
      <c r="W92" t="str">
        <f>RIGHT(Z92,LEN(Z92)-SEARCH("/",Z92))</f>
        <v>wearables</v>
      </c>
      <c r="X92" s="2">
        <f>(((P92/60)/60)/24)+DATE(1970,1,1)</f>
        <v>42561.829421296294</v>
      </c>
      <c r="Y92" s="2">
        <f>(((O92/60)/60)/24)+DATE(1970,1,1)</f>
        <v>42618.124305555553</v>
      </c>
      <c r="Z92" t="s">
        <v>8277</v>
      </c>
    </row>
    <row r="93" spans="1:26" ht="43.2" x14ac:dyDescent="0.3">
      <c r="A93">
        <f>ROW(A93)-2</f>
        <v>91</v>
      </c>
      <c r="B93" s="1" t="s">
        <v>2065</v>
      </c>
      <c r="C93" s="1" t="s">
        <v>2066</v>
      </c>
      <c r="D93">
        <v>20000</v>
      </c>
      <c r="E93">
        <v>75</v>
      </c>
      <c r="F93" t="s">
        <v>271</v>
      </c>
      <c r="G93" t="s">
        <v>8375</v>
      </c>
      <c r="K93" t="b">
        <v>0</v>
      </c>
      <c r="L93" t="s">
        <v>18</v>
      </c>
      <c r="M93" t="s">
        <v>19</v>
      </c>
      <c r="N93" t="b">
        <v>1</v>
      </c>
      <c r="O93">
        <v>1418938395</v>
      </c>
      <c r="P93">
        <v>1415050395</v>
      </c>
      <c r="Q93" t="b">
        <v>0</v>
      </c>
      <c r="R93">
        <v>1</v>
      </c>
      <c r="S93" t="b">
        <v>0</v>
      </c>
      <c r="T93">
        <f>ROUND(E93/D93*100,0)</f>
        <v>0</v>
      </c>
      <c r="U93" s="12">
        <f>(E93/R93)</f>
        <v>75</v>
      </c>
      <c r="V93" t="str">
        <f>LEFT(Z93,SEARCH("/",Z93)-1)</f>
        <v>technology</v>
      </c>
      <c r="W93" t="str">
        <f>RIGHT(Z93,LEN(Z93)-SEARCH("/",Z93))</f>
        <v>wearables</v>
      </c>
      <c r="X93" s="2">
        <f>(((P93/60)/60)/24)+DATE(1970,1,1)</f>
        <v>41946.898090277777</v>
      </c>
      <c r="Y93" s="2">
        <f>(((O93/60)/60)/24)+DATE(1970,1,1)</f>
        <v>41991.898090277777</v>
      </c>
      <c r="Z93" t="s">
        <v>8277</v>
      </c>
    </row>
    <row r="94" spans="1:26" ht="57.6" x14ac:dyDescent="0.3">
      <c r="A94">
        <f>ROW(A94)-2</f>
        <v>92</v>
      </c>
      <c r="B94" s="1" t="s">
        <v>2067</v>
      </c>
      <c r="C94" s="1" t="s">
        <v>2068</v>
      </c>
      <c r="D94">
        <v>5000</v>
      </c>
      <c r="E94">
        <v>1076751.05</v>
      </c>
      <c r="F94" t="s">
        <v>271</v>
      </c>
      <c r="G94" t="s">
        <v>8375</v>
      </c>
      <c r="K94" t="b">
        <v>0</v>
      </c>
      <c r="L94" t="s">
        <v>18</v>
      </c>
      <c r="M94" t="s">
        <v>19</v>
      </c>
      <c r="N94" t="b">
        <v>1</v>
      </c>
      <c r="O94">
        <v>1485254052</v>
      </c>
      <c r="P94">
        <v>1481366052</v>
      </c>
      <c r="Q94" t="b">
        <v>0</v>
      </c>
      <c r="R94">
        <v>775</v>
      </c>
      <c r="S94" t="b">
        <v>0</v>
      </c>
      <c r="T94">
        <f>ROUND(E94/D94*100,0)</f>
        <v>21535</v>
      </c>
      <c r="U94" s="12">
        <f>(E94/R94)</f>
        <v>1389.3561935483872</v>
      </c>
      <c r="V94" t="str">
        <f>LEFT(Z94,SEARCH("/",Z94)-1)</f>
        <v>technology</v>
      </c>
      <c r="W94" t="str">
        <f>RIGHT(Z94,LEN(Z94)-SEARCH("/",Z94))</f>
        <v>wearables</v>
      </c>
      <c r="X94" s="2">
        <f>(((P94/60)/60)/24)+DATE(1970,1,1)</f>
        <v>42714.440416666665</v>
      </c>
      <c r="Y94" s="2">
        <f>(((O94/60)/60)/24)+DATE(1970,1,1)</f>
        <v>42759.440416666665</v>
      </c>
      <c r="Z94" t="s">
        <v>8277</v>
      </c>
    </row>
    <row r="95" spans="1:26" ht="43.2" x14ac:dyDescent="0.3">
      <c r="A95">
        <f>ROW(A95)-2</f>
        <v>93</v>
      </c>
      <c r="B95" s="1" t="s">
        <v>2069</v>
      </c>
      <c r="C95" s="1" t="s">
        <v>2070</v>
      </c>
      <c r="D95">
        <v>25000</v>
      </c>
      <c r="E95">
        <v>8632</v>
      </c>
      <c r="F95" t="s">
        <v>271</v>
      </c>
      <c r="G95" t="s">
        <v>8375</v>
      </c>
      <c r="K95" t="b">
        <v>0</v>
      </c>
      <c r="L95" t="s">
        <v>18</v>
      </c>
      <c r="M95" t="s">
        <v>19</v>
      </c>
      <c r="N95" t="b">
        <v>1</v>
      </c>
      <c r="O95">
        <v>1451419200</v>
      </c>
      <c r="P95">
        <v>1449000056</v>
      </c>
      <c r="Q95" t="b">
        <v>0</v>
      </c>
      <c r="R95">
        <v>90</v>
      </c>
      <c r="S95" t="b">
        <v>0</v>
      </c>
      <c r="T95">
        <f>ROUND(E95/D95*100,0)</f>
        <v>35</v>
      </c>
      <c r="U95" s="12">
        <f>(E95/R95)</f>
        <v>95.911111111111111</v>
      </c>
      <c r="V95" t="str">
        <f>LEFT(Z95,SEARCH("/",Z95)-1)</f>
        <v>technology</v>
      </c>
      <c r="W95" t="str">
        <f>RIGHT(Z95,LEN(Z95)-SEARCH("/",Z95))</f>
        <v>wearables</v>
      </c>
      <c r="X95" s="2">
        <f>(((P95/60)/60)/24)+DATE(1970,1,1)</f>
        <v>42339.833981481483</v>
      </c>
      <c r="Y95" s="2">
        <f>(((O95/60)/60)/24)+DATE(1970,1,1)</f>
        <v>42367.833333333328</v>
      </c>
      <c r="Z95" t="s">
        <v>8277</v>
      </c>
    </row>
    <row r="96" spans="1:26" ht="28.8" x14ac:dyDescent="0.3">
      <c r="A96">
        <f>ROW(A96)-2</f>
        <v>94</v>
      </c>
      <c r="B96" s="1" t="s">
        <v>2071</v>
      </c>
      <c r="C96" s="1" t="s">
        <v>2072</v>
      </c>
      <c r="D96">
        <v>10000</v>
      </c>
      <c r="E96">
        <v>3060</v>
      </c>
      <c r="F96" t="s">
        <v>271</v>
      </c>
      <c r="G96" t="s">
        <v>8375</v>
      </c>
      <c r="K96" t="b">
        <v>0</v>
      </c>
      <c r="L96" t="s">
        <v>18</v>
      </c>
      <c r="M96" t="s">
        <v>19</v>
      </c>
      <c r="N96" t="b">
        <v>1</v>
      </c>
      <c r="O96">
        <v>1420070615</v>
      </c>
      <c r="P96">
        <v>1415750615</v>
      </c>
      <c r="Q96" t="b">
        <v>0</v>
      </c>
      <c r="R96">
        <v>16</v>
      </c>
      <c r="S96" t="b">
        <v>0</v>
      </c>
      <c r="T96">
        <f>ROUND(E96/D96*100,0)</f>
        <v>31</v>
      </c>
      <c r="U96" s="12">
        <f>(E96/R96)</f>
        <v>191.25</v>
      </c>
      <c r="V96" t="str">
        <f>LEFT(Z96,SEARCH("/",Z96)-1)</f>
        <v>technology</v>
      </c>
      <c r="W96" t="str">
        <f>RIGHT(Z96,LEN(Z96)-SEARCH("/",Z96))</f>
        <v>wearables</v>
      </c>
      <c r="X96" s="2">
        <f>(((P96/60)/60)/24)+DATE(1970,1,1)</f>
        <v>41955.002488425926</v>
      </c>
      <c r="Y96" s="2">
        <f>(((O96/60)/60)/24)+DATE(1970,1,1)</f>
        <v>42005.002488425926</v>
      </c>
      <c r="Z96" t="s">
        <v>8277</v>
      </c>
    </row>
    <row r="97" spans="1:26" ht="28.8" x14ac:dyDescent="0.3">
      <c r="A97">
        <f>ROW(A97)-2</f>
        <v>95</v>
      </c>
      <c r="B97" s="1" t="s">
        <v>2073</v>
      </c>
      <c r="C97" s="1" t="s">
        <v>2074</v>
      </c>
      <c r="D97">
        <v>9000</v>
      </c>
      <c r="E97">
        <v>240</v>
      </c>
      <c r="F97" t="s">
        <v>271</v>
      </c>
      <c r="G97" t="s">
        <v>8375</v>
      </c>
      <c r="K97" t="b">
        <v>0</v>
      </c>
      <c r="L97" t="s">
        <v>2075</v>
      </c>
      <c r="M97" t="s">
        <v>2076</v>
      </c>
      <c r="N97" t="b">
        <v>0</v>
      </c>
      <c r="O97">
        <v>1448489095</v>
      </c>
      <c r="P97">
        <v>1445893495</v>
      </c>
      <c r="Q97" t="b">
        <v>0</v>
      </c>
      <c r="R97">
        <v>6</v>
      </c>
      <c r="S97" t="b">
        <v>0</v>
      </c>
      <c r="T97">
        <f>ROUND(E97/D97*100,0)</f>
        <v>3</v>
      </c>
      <c r="U97" s="12">
        <f>(E97/R97)</f>
        <v>40</v>
      </c>
      <c r="V97" t="str">
        <f>LEFT(Z97,SEARCH("/",Z97)-1)</f>
        <v>technology</v>
      </c>
      <c r="W97" t="str">
        <f>RIGHT(Z97,LEN(Z97)-SEARCH("/",Z97))</f>
        <v>wearables</v>
      </c>
      <c r="X97" s="2">
        <f>(((P97/60)/60)/24)+DATE(1970,1,1)</f>
        <v>42303.878414351857</v>
      </c>
      <c r="Y97" s="2">
        <f>(((O97/60)/60)/24)+DATE(1970,1,1)</f>
        <v>42333.920081018514</v>
      </c>
      <c r="Z97" t="s">
        <v>8277</v>
      </c>
    </row>
    <row r="98" spans="1:26" ht="43.2" x14ac:dyDescent="0.3">
      <c r="A98">
        <f>ROW(A98)-2</f>
        <v>96</v>
      </c>
      <c r="B98" s="1" t="s">
        <v>2077</v>
      </c>
      <c r="C98" s="1" t="s">
        <v>2078</v>
      </c>
      <c r="D98">
        <v>100000</v>
      </c>
      <c r="E98">
        <v>2842</v>
      </c>
      <c r="F98" t="s">
        <v>271</v>
      </c>
      <c r="G98" t="s">
        <v>8375</v>
      </c>
      <c r="K98" t="b">
        <v>0</v>
      </c>
      <c r="L98" t="s">
        <v>18</v>
      </c>
      <c r="M98" t="s">
        <v>19</v>
      </c>
      <c r="N98" t="b">
        <v>1</v>
      </c>
      <c r="O98">
        <v>1459992856</v>
      </c>
      <c r="P98">
        <v>1456108456</v>
      </c>
      <c r="Q98" t="b">
        <v>0</v>
      </c>
      <c r="R98">
        <v>38</v>
      </c>
      <c r="S98" t="b">
        <v>0</v>
      </c>
      <c r="T98">
        <f>ROUND(E98/D98*100,0)</f>
        <v>3</v>
      </c>
      <c r="U98" s="12">
        <f>(E98/R98)</f>
        <v>74.78947368421052</v>
      </c>
      <c r="V98" t="str">
        <f>LEFT(Z98,SEARCH("/",Z98)-1)</f>
        <v>technology</v>
      </c>
      <c r="W98" t="str">
        <f>RIGHT(Z98,LEN(Z98)-SEARCH("/",Z98))</f>
        <v>wearables</v>
      </c>
      <c r="X98" s="2">
        <f>(((P98/60)/60)/24)+DATE(1970,1,1)</f>
        <v>42422.107129629629</v>
      </c>
      <c r="Y98" s="2">
        <f>(((O98/60)/60)/24)+DATE(1970,1,1)</f>
        <v>42467.065462962957</v>
      </c>
      <c r="Z98" t="s">
        <v>8277</v>
      </c>
    </row>
    <row r="99" spans="1:26" ht="43.2" x14ac:dyDescent="0.3">
      <c r="A99">
        <f>ROW(A99)-2</f>
        <v>97</v>
      </c>
      <c r="B99" s="1" t="s">
        <v>2079</v>
      </c>
      <c r="C99" s="1" t="s">
        <v>2080</v>
      </c>
      <c r="D99">
        <v>250000</v>
      </c>
      <c r="E99">
        <v>57197</v>
      </c>
      <c r="F99" t="s">
        <v>271</v>
      </c>
      <c r="G99" t="s">
        <v>8375</v>
      </c>
      <c r="K99" t="b">
        <v>0</v>
      </c>
      <c r="L99" t="s">
        <v>18</v>
      </c>
      <c r="M99" t="s">
        <v>19</v>
      </c>
      <c r="N99" t="b">
        <v>1</v>
      </c>
      <c r="O99">
        <v>1448125935</v>
      </c>
      <c r="P99">
        <v>1444666335</v>
      </c>
      <c r="Q99" t="b">
        <v>0</v>
      </c>
      <c r="R99">
        <v>355</v>
      </c>
      <c r="S99" t="b">
        <v>0</v>
      </c>
      <c r="T99">
        <f>ROUND(E99/D99*100,0)</f>
        <v>23</v>
      </c>
      <c r="U99" s="12">
        <f>(E99/R99)</f>
        <v>161.11830985915492</v>
      </c>
      <c r="V99" t="str">
        <f>LEFT(Z99,SEARCH("/",Z99)-1)</f>
        <v>technology</v>
      </c>
      <c r="W99" t="str">
        <f>RIGHT(Z99,LEN(Z99)-SEARCH("/",Z99))</f>
        <v>wearables</v>
      </c>
      <c r="X99" s="2">
        <f>(((P99/60)/60)/24)+DATE(1970,1,1)</f>
        <v>42289.675173611111</v>
      </c>
      <c r="Y99" s="2">
        <f>(((O99/60)/60)/24)+DATE(1970,1,1)</f>
        <v>42329.716840277775</v>
      </c>
      <c r="Z99" t="s">
        <v>8277</v>
      </c>
    </row>
    <row r="100" spans="1:26" ht="43.2" x14ac:dyDescent="0.3">
      <c r="A100">
        <f>ROW(A100)-2</f>
        <v>98</v>
      </c>
      <c r="B100" s="1" t="s">
        <v>2081</v>
      </c>
      <c r="C100" s="1" t="s">
        <v>2082</v>
      </c>
      <c r="D100">
        <v>20000</v>
      </c>
      <c r="E100">
        <v>621</v>
      </c>
      <c r="F100" t="s">
        <v>271</v>
      </c>
      <c r="G100" t="s">
        <v>8375</v>
      </c>
      <c r="K100" t="b">
        <v>0</v>
      </c>
      <c r="L100" t="s">
        <v>18</v>
      </c>
      <c r="M100" t="s">
        <v>19</v>
      </c>
      <c r="N100" t="b">
        <v>1</v>
      </c>
      <c r="O100">
        <v>1468496933</v>
      </c>
      <c r="P100">
        <v>1465904933</v>
      </c>
      <c r="Q100" t="b">
        <v>0</v>
      </c>
      <c r="R100">
        <v>7</v>
      </c>
      <c r="S100" t="b">
        <v>0</v>
      </c>
      <c r="T100">
        <f>ROUND(E100/D100*100,0)</f>
        <v>3</v>
      </c>
      <c r="U100" s="12">
        <f>(E100/R100)</f>
        <v>88.714285714285708</v>
      </c>
      <c r="V100" t="str">
        <f>LEFT(Z100,SEARCH("/",Z100)-1)</f>
        <v>technology</v>
      </c>
      <c r="W100" t="str">
        <f>RIGHT(Z100,LEN(Z100)-SEARCH("/",Z100))</f>
        <v>wearables</v>
      </c>
      <c r="X100" s="2">
        <f>(((P100/60)/60)/24)+DATE(1970,1,1)</f>
        <v>42535.492280092592</v>
      </c>
      <c r="Y100" s="2">
        <f>(((O100/60)/60)/24)+DATE(1970,1,1)</f>
        <v>42565.492280092592</v>
      </c>
      <c r="Z100" t="s">
        <v>8277</v>
      </c>
    </row>
    <row r="101" spans="1:26" ht="43.2" x14ac:dyDescent="0.3">
      <c r="A101">
        <f>ROW(A101)-2</f>
        <v>99</v>
      </c>
      <c r="B101" s="1" t="s">
        <v>2083</v>
      </c>
      <c r="C101" s="1" t="s">
        <v>2084</v>
      </c>
      <c r="D101">
        <v>45000</v>
      </c>
      <c r="E101">
        <v>21300</v>
      </c>
      <c r="F101" t="s">
        <v>271</v>
      </c>
      <c r="G101" t="s">
        <v>8375</v>
      </c>
      <c r="K101" t="b">
        <v>0</v>
      </c>
      <c r="L101" t="s">
        <v>18</v>
      </c>
      <c r="M101" t="s">
        <v>19</v>
      </c>
      <c r="N101" t="b">
        <v>1</v>
      </c>
      <c r="O101">
        <v>1423092149</v>
      </c>
      <c r="P101">
        <v>1420500149</v>
      </c>
      <c r="Q101" t="b">
        <v>0</v>
      </c>
      <c r="R101">
        <v>400</v>
      </c>
      <c r="S101" t="b">
        <v>0</v>
      </c>
      <c r="T101">
        <f>ROUND(E101/D101*100,0)</f>
        <v>47</v>
      </c>
      <c r="U101" s="12">
        <f>(E101/R101)</f>
        <v>53.25</v>
      </c>
      <c r="V101" t="str">
        <f>LEFT(Z101,SEARCH("/",Z101)-1)</f>
        <v>technology</v>
      </c>
      <c r="W101" t="str">
        <f>RIGHT(Z101,LEN(Z101)-SEARCH("/",Z101))</f>
        <v>wearables</v>
      </c>
      <c r="X101" s="2">
        <f>(((P101/60)/60)/24)+DATE(1970,1,1)</f>
        <v>42009.973946759259</v>
      </c>
      <c r="Y101" s="2">
        <f>(((O101/60)/60)/24)+DATE(1970,1,1)</f>
        <v>42039.973946759259</v>
      </c>
      <c r="Z101" t="s">
        <v>8277</v>
      </c>
    </row>
    <row r="102" spans="1:26" ht="43.2" x14ac:dyDescent="0.3">
      <c r="A102">
        <f>ROW(A102)-2</f>
        <v>100</v>
      </c>
      <c r="B102" s="1" t="s">
        <v>2125</v>
      </c>
      <c r="C102" s="1" t="s">
        <v>2126</v>
      </c>
      <c r="D102">
        <v>85000</v>
      </c>
      <c r="E102">
        <v>250</v>
      </c>
      <c r="F102" t="s">
        <v>271</v>
      </c>
      <c r="G102" t="s">
        <v>8375</v>
      </c>
      <c r="K102" t="b">
        <v>0</v>
      </c>
      <c r="L102" t="s">
        <v>18</v>
      </c>
      <c r="M102" t="s">
        <v>19</v>
      </c>
      <c r="N102" t="b">
        <v>1</v>
      </c>
      <c r="O102">
        <v>1472317209</v>
      </c>
      <c r="P102">
        <v>1469725209</v>
      </c>
      <c r="Q102" t="b">
        <v>0</v>
      </c>
      <c r="R102">
        <v>1</v>
      </c>
      <c r="S102" t="b">
        <v>0</v>
      </c>
      <c r="T102">
        <f>ROUND(E102/D102*100,0)</f>
        <v>0</v>
      </c>
      <c r="U102" s="12">
        <f>(E102/R102)</f>
        <v>250</v>
      </c>
      <c r="V102" t="str">
        <f>LEFT(Z102,SEARCH("/",Z102)-1)</f>
        <v>journalism</v>
      </c>
      <c r="W102" t="str">
        <f>RIGHT(Z102,LEN(Z102)-SEARCH("/",Z102))</f>
        <v>audio</v>
      </c>
      <c r="X102" s="2">
        <f>(((P102/60)/60)/24)+DATE(1970,1,1)</f>
        <v>42579.708437499998</v>
      </c>
      <c r="Y102" s="2">
        <f>(((O102/60)/60)/24)+DATE(1970,1,1)</f>
        <v>42609.708437499998</v>
      </c>
      <c r="Z102" t="s">
        <v>8285</v>
      </c>
    </row>
    <row r="103" spans="1:26" ht="43.2" x14ac:dyDescent="0.3">
      <c r="A103">
        <f>ROW(A103)-2</f>
        <v>101</v>
      </c>
      <c r="B103" s="1" t="s">
        <v>2127</v>
      </c>
      <c r="C103" s="1" t="s">
        <v>2128</v>
      </c>
      <c r="D103">
        <v>50</v>
      </c>
      <c r="E103">
        <v>0</v>
      </c>
      <c r="F103" t="s">
        <v>271</v>
      </c>
      <c r="G103" t="s">
        <v>8375</v>
      </c>
      <c r="K103" t="b">
        <v>0</v>
      </c>
      <c r="L103" t="s">
        <v>18</v>
      </c>
      <c r="M103" t="s">
        <v>19</v>
      </c>
      <c r="N103" t="b">
        <v>1</v>
      </c>
      <c r="O103">
        <v>1406769992</v>
      </c>
      <c r="P103">
        <v>1405041992</v>
      </c>
      <c r="Q103" t="b">
        <v>0</v>
      </c>
      <c r="R103">
        <v>0</v>
      </c>
      <c r="S103" t="b">
        <v>0</v>
      </c>
      <c r="T103">
        <f>ROUND(E103/D103*100,0)</f>
        <v>0</v>
      </c>
      <c r="U103" s="12" t="e">
        <f>(E103/R103)</f>
        <v>#DIV/0!</v>
      </c>
      <c r="V103" t="str">
        <f>LEFT(Z103,SEARCH("/",Z103)-1)</f>
        <v>journalism</v>
      </c>
      <c r="W103" t="str">
        <f>RIGHT(Z103,LEN(Z103)-SEARCH("/",Z103))</f>
        <v>audio</v>
      </c>
      <c r="X103" s="2">
        <f>(((P103/60)/60)/24)+DATE(1970,1,1)</f>
        <v>41831.060092592597</v>
      </c>
      <c r="Y103" s="2">
        <f>(((O103/60)/60)/24)+DATE(1970,1,1)</f>
        <v>41851.060092592597</v>
      </c>
      <c r="Z103" t="s">
        <v>8285</v>
      </c>
    </row>
    <row r="104" spans="1:26" ht="43.2" x14ac:dyDescent="0.3">
      <c r="A104">
        <f>ROW(A104)-2</f>
        <v>102</v>
      </c>
      <c r="B104" s="1" t="s">
        <v>2129</v>
      </c>
      <c r="C104" s="1" t="s">
        <v>2130</v>
      </c>
      <c r="D104">
        <v>650</v>
      </c>
      <c r="E104">
        <v>10</v>
      </c>
      <c r="F104" t="s">
        <v>271</v>
      </c>
      <c r="G104" t="s">
        <v>8375</v>
      </c>
      <c r="K104" t="b">
        <v>0</v>
      </c>
      <c r="L104" t="s">
        <v>18</v>
      </c>
      <c r="M104" t="s">
        <v>19</v>
      </c>
      <c r="N104" t="b">
        <v>1</v>
      </c>
      <c r="O104">
        <v>1410516000</v>
      </c>
      <c r="P104">
        <v>1406824948</v>
      </c>
      <c r="Q104" t="b">
        <v>0</v>
      </c>
      <c r="R104">
        <v>1</v>
      </c>
      <c r="S104" t="b">
        <v>0</v>
      </c>
      <c r="T104">
        <f>ROUND(E104/D104*100,0)</f>
        <v>2</v>
      </c>
      <c r="U104" s="12">
        <f>(E104/R104)</f>
        <v>10</v>
      </c>
      <c r="V104" t="str">
        <f>LEFT(Z104,SEARCH("/",Z104)-1)</f>
        <v>journalism</v>
      </c>
      <c r="W104" t="str">
        <f>RIGHT(Z104,LEN(Z104)-SEARCH("/",Z104))</f>
        <v>audio</v>
      </c>
      <c r="X104" s="2">
        <f>(((P104/60)/60)/24)+DATE(1970,1,1)</f>
        <v>41851.696157407408</v>
      </c>
      <c r="Y104" s="2">
        <f>(((O104/60)/60)/24)+DATE(1970,1,1)</f>
        <v>41894.416666666664</v>
      </c>
      <c r="Z104" t="s">
        <v>8285</v>
      </c>
    </row>
    <row r="105" spans="1:26" ht="43.2" x14ac:dyDescent="0.3">
      <c r="A105">
        <f>ROW(A105)-2</f>
        <v>103</v>
      </c>
      <c r="B105" s="1" t="s">
        <v>2131</v>
      </c>
      <c r="C105" s="1" t="s">
        <v>2132</v>
      </c>
      <c r="D105">
        <v>100000</v>
      </c>
      <c r="E105">
        <v>8537</v>
      </c>
      <c r="F105" t="s">
        <v>271</v>
      </c>
      <c r="G105" t="s">
        <v>8375</v>
      </c>
      <c r="K105" t="b">
        <v>0</v>
      </c>
      <c r="L105" t="s">
        <v>18</v>
      </c>
      <c r="M105" t="s">
        <v>19</v>
      </c>
      <c r="N105" t="b">
        <v>1</v>
      </c>
      <c r="O105">
        <v>1432101855</v>
      </c>
      <c r="P105">
        <v>1429509855</v>
      </c>
      <c r="Q105" t="b">
        <v>0</v>
      </c>
      <c r="R105">
        <v>292</v>
      </c>
      <c r="S105" t="b">
        <v>0</v>
      </c>
      <c r="T105">
        <f>ROUND(E105/D105*100,0)</f>
        <v>9</v>
      </c>
      <c r="U105" s="12">
        <f>(E105/R105)</f>
        <v>29.236301369863014</v>
      </c>
      <c r="V105" t="str">
        <f>LEFT(Z105,SEARCH("/",Z105)-1)</f>
        <v>journalism</v>
      </c>
      <c r="W105" t="str">
        <f>RIGHT(Z105,LEN(Z105)-SEARCH("/",Z105))</f>
        <v>audio</v>
      </c>
      <c r="X105" s="2">
        <f>(((P105/60)/60)/24)+DATE(1970,1,1)</f>
        <v>42114.252951388888</v>
      </c>
      <c r="Y105" s="2">
        <f>(((O105/60)/60)/24)+DATE(1970,1,1)</f>
        <v>42144.252951388888</v>
      </c>
      <c r="Z105" t="s">
        <v>8285</v>
      </c>
    </row>
    <row r="106" spans="1:26" ht="43.2" x14ac:dyDescent="0.3">
      <c r="A106">
        <f>ROW(A106)-2</f>
        <v>104</v>
      </c>
      <c r="B106" s="1" t="s">
        <v>2133</v>
      </c>
      <c r="C106" s="1" t="s">
        <v>2134</v>
      </c>
      <c r="D106">
        <v>7000</v>
      </c>
      <c r="E106">
        <v>6</v>
      </c>
      <c r="F106" t="s">
        <v>271</v>
      </c>
      <c r="G106" t="s">
        <v>8375</v>
      </c>
      <c r="K106" t="b">
        <v>0</v>
      </c>
      <c r="L106" t="s">
        <v>18</v>
      </c>
      <c r="M106" t="s">
        <v>19</v>
      </c>
      <c r="N106" t="b">
        <v>1</v>
      </c>
      <c r="O106">
        <v>1425587220</v>
      </c>
      <c r="P106">
        <v>1420668801</v>
      </c>
      <c r="Q106" t="b">
        <v>0</v>
      </c>
      <c r="R106">
        <v>2</v>
      </c>
      <c r="S106" t="b">
        <v>0</v>
      </c>
      <c r="T106">
        <f>ROUND(E106/D106*100,0)</f>
        <v>0</v>
      </c>
      <c r="U106" s="12">
        <f>(E106/R106)</f>
        <v>3</v>
      </c>
      <c r="V106" t="str">
        <f>LEFT(Z106,SEARCH("/",Z106)-1)</f>
        <v>journalism</v>
      </c>
      <c r="W106" t="str">
        <f>RIGHT(Z106,LEN(Z106)-SEARCH("/",Z106))</f>
        <v>audio</v>
      </c>
      <c r="X106" s="2">
        <f>(((P106/60)/60)/24)+DATE(1970,1,1)</f>
        <v>42011.925937499997</v>
      </c>
      <c r="Y106" s="2">
        <f>(((O106/60)/60)/24)+DATE(1970,1,1)</f>
        <v>42068.852083333331</v>
      </c>
      <c r="Z106" t="s">
        <v>8285</v>
      </c>
    </row>
    <row r="107" spans="1:26" ht="43.2" x14ac:dyDescent="0.3">
      <c r="A107">
        <f>ROW(A107)-2</f>
        <v>105</v>
      </c>
      <c r="B107" s="1" t="s">
        <v>2135</v>
      </c>
      <c r="C107" s="1" t="s">
        <v>2136</v>
      </c>
      <c r="D107">
        <v>10000</v>
      </c>
      <c r="E107">
        <v>266</v>
      </c>
      <c r="F107" t="s">
        <v>271</v>
      </c>
      <c r="G107" t="s">
        <v>8375</v>
      </c>
      <c r="K107" t="b">
        <v>0</v>
      </c>
      <c r="L107" t="s">
        <v>18</v>
      </c>
      <c r="M107" t="s">
        <v>19</v>
      </c>
      <c r="N107" t="b">
        <v>1</v>
      </c>
      <c r="O107">
        <v>1408827550</v>
      </c>
      <c r="P107">
        <v>1406235550</v>
      </c>
      <c r="Q107" t="b">
        <v>0</v>
      </c>
      <c r="R107">
        <v>8</v>
      </c>
      <c r="S107" t="b">
        <v>0</v>
      </c>
      <c r="T107">
        <f>ROUND(E107/D107*100,0)</f>
        <v>3</v>
      </c>
      <c r="U107" s="12">
        <f>(E107/R107)</f>
        <v>33.25</v>
      </c>
      <c r="V107" t="str">
        <f>LEFT(Z107,SEARCH("/",Z107)-1)</f>
        <v>journalism</v>
      </c>
      <c r="W107" t="str">
        <f>RIGHT(Z107,LEN(Z107)-SEARCH("/",Z107))</f>
        <v>audio</v>
      </c>
      <c r="X107" s="2">
        <f>(((P107/60)/60)/24)+DATE(1970,1,1)</f>
        <v>41844.874421296299</v>
      </c>
      <c r="Y107" s="2">
        <f>(((O107/60)/60)/24)+DATE(1970,1,1)</f>
        <v>41874.874421296299</v>
      </c>
      <c r="Z107" t="s">
        <v>8285</v>
      </c>
    </row>
    <row r="108" spans="1:26" ht="43.2" x14ac:dyDescent="0.3">
      <c r="A108">
        <f>ROW(A108)-2</f>
        <v>106</v>
      </c>
      <c r="B108" s="1" t="s">
        <v>2137</v>
      </c>
      <c r="C108" s="1" t="s">
        <v>2138</v>
      </c>
      <c r="D108">
        <v>3000</v>
      </c>
      <c r="E108">
        <v>0</v>
      </c>
      <c r="F108" t="s">
        <v>271</v>
      </c>
      <c r="G108" t="s">
        <v>8375</v>
      </c>
      <c r="K108" t="b">
        <v>0</v>
      </c>
      <c r="L108" t="s">
        <v>499</v>
      </c>
      <c r="M108" t="s">
        <v>55</v>
      </c>
      <c r="N108" t="b">
        <v>0</v>
      </c>
      <c r="O108">
        <v>1451161560</v>
      </c>
      <c r="P108">
        <v>1447273560</v>
      </c>
      <c r="Q108" t="b">
        <v>0</v>
      </c>
      <c r="R108">
        <v>0</v>
      </c>
      <c r="S108" t="b">
        <v>0</v>
      </c>
      <c r="T108">
        <f>ROUND(E108/D108*100,0)</f>
        <v>0</v>
      </c>
      <c r="U108" s="12" t="e">
        <f>(E108/R108)</f>
        <v>#DIV/0!</v>
      </c>
      <c r="V108" t="str">
        <f>LEFT(Z108,SEARCH("/",Z108)-1)</f>
        <v>journalism</v>
      </c>
      <c r="W108" t="str">
        <f>RIGHT(Z108,LEN(Z108)-SEARCH("/",Z108))</f>
        <v>audio</v>
      </c>
      <c r="X108" s="2">
        <f>(((P108/60)/60)/24)+DATE(1970,1,1)</f>
        <v>42319.851388888885</v>
      </c>
      <c r="Y108" s="2">
        <f>(((O108/60)/60)/24)+DATE(1970,1,1)</f>
        <v>42364.851388888885</v>
      </c>
      <c r="Z108" t="s">
        <v>8285</v>
      </c>
    </row>
    <row r="109" spans="1:26" ht="43.2" x14ac:dyDescent="0.3">
      <c r="A109">
        <f>ROW(A109)-2</f>
        <v>107</v>
      </c>
      <c r="B109" s="1" t="s">
        <v>2139</v>
      </c>
      <c r="C109" s="1" t="s">
        <v>2140</v>
      </c>
      <c r="D109">
        <v>2000</v>
      </c>
      <c r="E109">
        <v>1</v>
      </c>
      <c r="F109" t="s">
        <v>271</v>
      </c>
      <c r="G109" t="s">
        <v>8375</v>
      </c>
      <c r="K109" t="b">
        <v>0</v>
      </c>
      <c r="L109" t="s">
        <v>18</v>
      </c>
      <c r="M109" t="s">
        <v>19</v>
      </c>
      <c r="N109" t="b">
        <v>1</v>
      </c>
      <c r="O109">
        <v>1415219915</v>
      </c>
      <c r="P109">
        <v>1412624315</v>
      </c>
      <c r="Q109" t="b">
        <v>0</v>
      </c>
      <c r="R109">
        <v>1</v>
      </c>
      <c r="S109" t="b">
        <v>0</v>
      </c>
      <c r="T109">
        <f>ROUND(E109/D109*100,0)</f>
        <v>0</v>
      </c>
      <c r="U109" s="12">
        <f>(E109/R109)</f>
        <v>1</v>
      </c>
      <c r="V109" t="str">
        <f>LEFT(Z109,SEARCH("/",Z109)-1)</f>
        <v>journalism</v>
      </c>
      <c r="W109" t="str">
        <f>RIGHT(Z109,LEN(Z109)-SEARCH("/",Z109))</f>
        <v>audio</v>
      </c>
      <c r="X109" s="2">
        <f>(((P109/60)/60)/24)+DATE(1970,1,1)</f>
        <v>41918.818460648145</v>
      </c>
      <c r="Y109" s="2">
        <f>(((O109/60)/60)/24)+DATE(1970,1,1)</f>
        <v>41948.860127314816</v>
      </c>
      <c r="Z109" t="s">
        <v>8285</v>
      </c>
    </row>
    <row r="110" spans="1:26" ht="43.2" x14ac:dyDescent="0.3">
      <c r="A110">
        <f>ROW(A110)-2</f>
        <v>108</v>
      </c>
      <c r="B110" s="1" t="s">
        <v>2141</v>
      </c>
      <c r="C110" s="1" t="s">
        <v>2142</v>
      </c>
      <c r="D110">
        <v>15000</v>
      </c>
      <c r="E110">
        <v>212</v>
      </c>
      <c r="F110" t="s">
        <v>271</v>
      </c>
      <c r="G110" t="s">
        <v>8375</v>
      </c>
      <c r="K110" t="b">
        <v>0</v>
      </c>
      <c r="L110" t="s">
        <v>18</v>
      </c>
      <c r="M110" t="s">
        <v>19</v>
      </c>
      <c r="N110" t="b">
        <v>1</v>
      </c>
      <c r="O110">
        <v>1474766189</v>
      </c>
      <c r="P110">
        <v>1471310189</v>
      </c>
      <c r="Q110" t="b">
        <v>0</v>
      </c>
      <c r="R110">
        <v>4</v>
      </c>
      <c r="S110" t="b">
        <v>0</v>
      </c>
      <c r="T110">
        <f>ROUND(E110/D110*100,0)</f>
        <v>1</v>
      </c>
      <c r="U110" s="12">
        <f>(E110/R110)</f>
        <v>53</v>
      </c>
      <c r="V110" t="str">
        <f>LEFT(Z110,SEARCH("/",Z110)-1)</f>
        <v>journalism</v>
      </c>
      <c r="W110" t="str">
        <f>RIGHT(Z110,LEN(Z110)-SEARCH("/",Z110))</f>
        <v>audio</v>
      </c>
      <c r="X110" s="2">
        <f>(((P110/60)/60)/24)+DATE(1970,1,1)</f>
        <v>42598.053113425922</v>
      </c>
      <c r="Y110" s="2">
        <f>(((O110/60)/60)/24)+DATE(1970,1,1)</f>
        <v>42638.053113425922</v>
      </c>
      <c r="Z110" t="s">
        <v>8285</v>
      </c>
    </row>
    <row r="111" spans="1:26" x14ac:dyDescent="0.3">
      <c r="A111">
        <f>ROW(A111)-2</f>
        <v>109</v>
      </c>
      <c r="B111" s="1" t="s">
        <v>2143</v>
      </c>
      <c r="C111" s="1" t="s">
        <v>2144</v>
      </c>
      <c r="D111">
        <v>12000</v>
      </c>
      <c r="E111">
        <v>0</v>
      </c>
      <c r="F111" t="s">
        <v>271</v>
      </c>
      <c r="G111" t="s">
        <v>8375</v>
      </c>
      <c r="K111" t="b">
        <v>0</v>
      </c>
      <c r="L111" t="s">
        <v>18</v>
      </c>
      <c r="M111" t="s">
        <v>19</v>
      </c>
      <c r="N111" t="b">
        <v>1</v>
      </c>
      <c r="O111">
        <v>1455272445</v>
      </c>
      <c r="P111">
        <v>1452680445</v>
      </c>
      <c r="Q111" t="b">
        <v>0</v>
      </c>
      <c r="R111">
        <v>0</v>
      </c>
      <c r="S111" t="b">
        <v>0</v>
      </c>
      <c r="T111">
        <f>ROUND(E111/D111*100,0)</f>
        <v>0</v>
      </c>
      <c r="U111" s="12" t="e">
        <f>(E111/R111)</f>
        <v>#DIV/0!</v>
      </c>
      <c r="V111" t="str">
        <f>LEFT(Z111,SEARCH("/",Z111)-1)</f>
        <v>journalism</v>
      </c>
      <c r="W111" t="str">
        <f>RIGHT(Z111,LEN(Z111)-SEARCH("/",Z111))</f>
        <v>audio</v>
      </c>
      <c r="X111" s="2">
        <f>(((P111/60)/60)/24)+DATE(1970,1,1)</f>
        <v>42382.431076388893</v>
      </c>
      <c r="Y111" s="2">
        <f>(((O111/60)/60)/24)+DATE(1970,1,1)</f>
        <v>42412.431076388893</v>
      </c>
      <c r="Z111" t="s">
        <v>8285</v>
      </c>
    </row>
    <row r="112" spans="1:26" ht="28.8" x14ac:dyDescent="0.3">
      <c r="A112">
        <f>ROW(A112)-2</f>
        <v>110</v>
      </c>
      <c r="B112" s="1" t="s">
        <v>2145</v>
      </c>
      <c r="C112" s="1" t="s">
        <v>2146</v>
      </c>
      <c r="D112">
        <v>2500</v>
      </c>
      <c r="E112">
        <v>0</v>
      </c>
      <c r="F112" t="s">
        <v>271</v>
      </c>
      <c r="G112" t="s">
        <v>8375</v>
      </c>
      <c r="K112" t="b">
        <v>0</v>
      </c>
      <c r="L112" t="s">
        <v>18</v>
      </c>
      <c r="M112" t="s">
        <v>19</v>
      </c>
      <c r="N112" t="b">
        <v>1</v>
      </c>
      <c r="O112">
        <v>1442257677</v>
      </c>
      <c r="P112">
        <v>1439665677</v>
      </c>
      <c r="Q112" t="b">
        <v>0</v>
      </c>
      <c r="R112">
        <v>0</v>
      </c>
      <c r="S112" t="b">
        <v>0</v>
      </c>
      <c r="T112">
        <f>ROUND(E112/D112*100,0)</f>
        <v>0</v>
      </c>
      <c r="U112" s="12" t="e">
        <f>(E112/R112)</f>
        <v>#DIV/0!</v>
      </c>
      <c r="V112" t="str">
        <f>LEFT(Z112,SEARCH("/",Z112)-1)</f>
        <v>journalism</v>
      </c>
      <c r="W112" t="str">
        <f>RIGHT(Z112,LEN(Z112)-SEARCH("/",Z112))</f>
        <v>audio</v>
      </c>
      <c r="X112" s="2">
        <f>(((P112/60)/60)/24)+DATE(1970,1,1)</f>
        <v>42231.7971875</v>
      </c>
      <c r="Y112" s="2">
        <f>(((O112/60)/60)/24)+DATE(1970,1,1)</f>
        <v>42261.7971875</v>
      </c>
      <c r="Z112" t="s">
        <v>8285</v>
      </c>
    </row>
    <row r="113" spans="1:26" ht="43.2" x14ac:dyDescent="0.3">
      <c r="A113">
        <f>ROW(A113)-2</f>
        <v>111</v>
      </c>
      <c r="B113" s="1" t="s">
        <v>2147</v>
      </c>
      <c r="C113" s="1" t="s">
        <v>2148</v>
      </c>
      <c r="D113">
        <v>500</v>
      </c>
      <c r="E113">
        <v>0</v>
      </c>
      <c r="F113" t="s">
        <v>271</v>
      </c>
      <c r="G113" t="s">
        <v>8375</v>
      </c>
      <c r="K113" t="b">
        <v>0</v>
      </c>
      <c r="L113" t="s">
        <v>18</v>
      </c>
      <c r="M113" t="s">
        <v>19</v>
      </c>
      <c r="N113" t="b">
        <v>1</v>
      </c>
      <c r="O113">
        <v>1409098825</v>
      </c>
      <c r="P113">
        <v>1406679625</v>
      </c>
      <c r="Q113" t="b">
        <v>0</v>
      </c>
      <c r="R113">
        <v>0</v>
      </c>
      <c r="S113" t="b">
        <v>0</v>
      </c>
      <c r="T113">
        <f>ROUND(E113/D113*100,0)</f>
        <v>0</v>
      </c>
      <c r="U113" s="12" t="e">
        <f>(E113/R113)</f>
        <v>#DIV/0!</v>
      </c>
      <c r="V113" t="str">
        <f>LEFT(Z113,SEARCH("/",Z113)-1)</f>
        <v>journalism</v>
      </c>
      <c r="W113" t="str">
        <f>RIGHT(Z113,LEN(Z113)-SEARCH("/",Z113))</f>
        <v>audio</v>
      </c>
      <c r="X113" s="2">
        <f>(((P113/60)/60)/24)+DATE(1970,1,1)</f>
        <v>41850.014178240745</v>
      </c>
      <c r="Y113" s="2">
        <f>(((O113/60)/60)/24)+DATE(1970,1,1)</f>
        <v>41878.014178240745</v>
      </c>
      <c r="Z113" t="s">
        <v>8285</v>
      </c>
    </row>
    <row r="114" spans="1:26" ht="57.6" x14ac:dyDescent="0.3">
      <c r="A114">
        <f>ROW(A114)-2</f>
        <v>112</v>
      </c>
      <c r="B114" s="1" t="s">
        <v>2149</v>
      </c>
      <c r="C114" s="1" t="s">
        <v>2150</v>
      </c>
      <c r="D114">
        <v>4336</v>
      </c>
      <c r="E114">
        <v>0</v>
      </c>
      <c r="F114" t="s">
        <v>271</v>
      </c>
      <c r="G114" t="s">
        <v>8375</v>
      </c>
      <c r="K114" t="b">
        <v>0</v>
      </c>
      <c r="L114" t="s">
        <v>18</v>
      </c>
      <c r="M114" t="s">
        <v>19</v>
      </c>
      <c r="N114" t="b">
        <v>1</v>
      </c>
      <c r="O114">
        <v>1465243740</v>
      </c>
      <c r="P114">
        <v>1461438495</v>
      </c>
      <c r="Q114" t="b">
        <v>0</v>
      </c>
      <c r="R114">
        <v>0</v>
      </c>
      <c r="S114" t="b">
        <v>0</v>
      </c>
      <c r="T114">
        <f>ROUND(E114/D114*100,0)</f>
        <v>0</v>
      </c>
      <c r="U114" s="12" t="e">
        <f>(E114/R114)</f>
        <v>#DIV/0!</v>
      </c>
      <c r="V114" t="str">
        <f>LEFT(Z114,SEARCH("/",Z114)-1)</f>
        <v>journalism</v>
      </c>
      <c r="W114" t="str">
        <f>RIGHT(Z114,LEN(Z114)-SEARCH("/",Z114))</f>
        <v>audio</v>
      </c>
      <c r="X114" s="2">
        <f>(((P114/60)/60)/24)+DATE(1970,1,1)</f>
        <v>42483.797395833331</v>
      </c>
      <c r="Y114" s="2">
        <f>(((O114/60)/60)/24)+DATE(1970,1,1)</f>
        <v>42527.839583333334</v>
      </c>
      <c r="Z114" t="s">
        <v>8285</v>
      </c>
    </row>
    <row r="115" spans="1:26" ht="43.2" x14ac:dyDescent="0.3">
      <c r="A115">
        <f>ROW(A115)-2</f>
        <v>113</v>
      </c>
      <c r="B115" s="1" t="s">
        <v>2151</v>
      </c>
      <c r="C115" s="1" t="s">
        <v>2152</v>
      </c>
      <c r="D115">
        <v>1500</v>
      </c>
      <c r="E115">
        <v>15</v>
      </c>
      <c r="F115" t="s">
        <v>271</v>
      </c>
      <c r="G115" t="s">
        <v>8375</v>
      </c>
      <c r="K115" t="b">
        <v>0</v>
      </c>
      <c r="L115" t="s">
        <v>18</v>
      </c>
      <c r="M115" t="s">
        <v>19</v>
      </c>
      <c r="N115" t="b">
        <v>1</v>
      </c>
      <c r="O115">
        <v>1488773332</v>
      </c>
      <c r="P115">
        <v>1486613332</v>
      </c>
      <c r="Q115" t="b">
        <v>0</v>
      </c>
      <c r="R115">
        <v>1</v>
      </c>
      <c r="S115" t="b">
        <v>0</v>
      </c>
      <c r="T115">
        <f>ROUND(E115/D115*100,0)</f>
        <v>1</v>
      </c>
      <c r="U115" s="12">
        <f>(E115/R115)</f>
        <v>15</v>
      </c>
      <c r="V115" t="str">
        <f>LEFT(Z115,SEARCH("/",Z115)-1)</f>
        <v>journalism</v>
      </c>
      <c r="W115" t="str">
        <f>RIGHT(Z115,LEN(Z115)-SEARCH("/",Z115))</f>
        <v>audio</v>
      </c>
      <c r="X115" s="2">
        <f>(((P115/60)/60)/24)+DATE(1970,1,1)</f>
        <v>42775.172824074078</v>
      </c>
      <c r="Y115" s="2">
        <f>(((O115/60)/60)/24)+DATE(1970,1,1)</f>
        <v>42800.172824074078</v>
      </c>
      <c r="Z115" t="s">
        <v>8285</v>
      </c>
    </row>
    <row r="116" spans="1:26" ht="57.6" x14ac:dyDescent="0.3">
      <c r="A116">
        <f>ROW(A116)-2</f>
        <v>114</v>
      </c>
      <c r="B116" s="1" t="s">
        <v>2153</v>
      </c>
      <c r="C116" s="1" t="s">
        <v>2154</v>
      </c>
      <c r="D116">
        <v>2500</v>
      </c>
      <c r="E116">
        <v>0</v>
      </c>
      <c r="F116" t="s">
        <v>271</v>
      </c>
      <c r="G116" t="s">
        <v>8375</v>
      </c>
      <c r="K116" t="b">
        <v>0</v>
      </c>
      <c r="L116" t="s">
        <v>18</v>
      </c>
      <c r="M116" t="s">
        <v>19</v>
      </c>
      <c r="N116" t="b">
        <v>1</v>
      </c>
      <c r="O116">
        <v>1407708000</v>
      </c>
      <c r="P116">
        <v>1405110399</v>
      </c>
      <c r="Q116" t="b">
        <v>0</v>
      </c>
      <c r="R116">
        <v>0</v>
      </c>
      <c r="S116" t="b">
        <v>0</v>
      </c>
      <c r="T116">
        <f>ROUND(E116/D116*100,0)</f>
        <v>0</v>
      </c>
      <c r="U116" s="12" t="e">
        <f>(E116/R116)</f>
        <v>#DIV/0!</v>
      </c>
      <c r="V116" t="str">
        <f>LEFT(Z116,SEARCH("/",Z116)-1)</f>
        <v>journalism</v>
      </c>
      <c r="W116" t="str">
        <f>RIGHT(Z116,LEN(Z116)-SEARCH("/",Z116))</f>
        <v>audio</v>
      </c>
      <c r="X116" s="2">
        <f>(((P116/60)/60)/24)+DATE(1970,1,1)</f>
        <v>41831.851840277777</v>
      </c>
      <c r="Y116" s="2">
        <f>(((O116/60)/60)/24)+DATE(1970,1,1)</f>
        <v>41861.916666666664</v>
      </c>
      <c r="Z116" t="s">
        <v>8285</v>
      </c>
    </row>
    <row r="117" spans="1:26" ht="43.2" x14ac:dyDescent="0.3">
      <c r="A117">
        <f>ROW(A117)-2</f>
        <v>115</v>
      </c>
      <c r="B117" s="1" t="s">
        <v>2155</v>
      </c>
      <c r="C117" s="1" t="s">
        <v>2156</v>
      </c>
      <c r="D117">
        <v>3500</v>
      </c>
      <c r="E117">
        <v>0</v>
      </c>
      <c r="F117" t="s">
        <v>271</v>
      </c>
      <c r="G117" t="s">
        <v>8375</v>
      </c>
      <c r="K117" t="b">
        <v>0</v>
      </c>
      <c r="L117" t="s">
        <v>18</v>
      </c>
      <c r="M117" t="s">
        <v>19</v>
      </c>
      <c r="N117" t="b">
        <v>1</v>
      </c>
      <c r="O117">
        <v>1457394545</v>
      </c>
      <c r="P117">
        <v>1454802545</v>
      </c>
      <c r="Q117" t="b">
        <v>0</v>
      </c>
      <c r="R117">
        <v>0</v>
      </c>
      <c r="S117" t="b">
        <v>0</v>
      </c>
      <c r="T117">
        <f>ROUND(E117/D117*100,0)</f>
        <v>0</v>
      </c>
      <c r="U117" s="12" t="e">
        <f>(E117/R117)</f>
        <v>#DIV/0!</v>
      </c>
      <c r="V117" t="str">
        <f>LEFT(Z117,SEARCH("/",Z117)-1)</f>
        <v>journalism</v>
      </c>
      <c r="W117" t="str">
        <f>RIGHT(Z117,LEN(Z117)-SEARCH("/",Z117))</f>
        <v>audio</v>
      </c>
      <c r="X117" s="2">
        <f>(((P117/60)/60)/24)+DATE(1970,1,1)</f>
        <v>42406.992418981477</v>
      </c>
      <c r="Y117" s="2">
        <f>(((O117/60)/60)/24)+DATE(1970,1,1)</f>
        <v>42436.992418981477</v>
      </c>
      <c r="Z117" t="s">
        <v>8285</v>
      </c>
    </row>
    <row r="118" spans="1:26" ht="43.2" x14ac:dyDescent="0.3">
      <c r="A118">
        <f>ROW(A118)-2</f>
        <v>116</v>
      </c>
      <c r="B118" s="1" t="s">
        <v>2157</v>
      </c>
      <c r="C118" s="1" t="s">
        <v>2158</v>
      </c>
      <c r="D118">
        <v>10000</v>
      </c>
      <c r="E118">
        <v>0</v>
      </c>
      <c r="F118" t="s">
        <v>271</v>
      </c>
      <c r="G118" t="s">
        <v>8375</v>
      </c>
      <c r="K118" t="b">
        <v>0</v>
      </c>
      <c r="L118" t="s">
        <v>18</v>
      </c>
      <c r="M118" t="s">
        <v>19</v>
      </c>
      <c r="N118" t="b">
        <v>1</v>
      </c>
      <c r="O118">
        <v>1429892177</v>
      </c>
      <c r="P118">
        <v>1424711777</v>
      </c>
      <c r="Q118" t="b">
        <v>0</v>
      </c>
      <c r="R118">
        <v>0</v>
      </c>
      <c r="S118" t="b">
        <v>0</v>
      </c>
      <c r="T118">
        <f>ROUND(E118/D118*100,0)</f>
        <v>0</v>
      </c>
      <c r="U118" s="12" t="e">
        <f>(E118/R118)</f>
        <v>#DIV/0!</v>
      </c>
      <c r="V118" t="str">
        <f>LEFT(Z118,SEARCH("/",Z118)-1)</f>
        <v>journalism</v>
      </c>
      <c r="W118" t="str">
        <f>RIGHT(Z118,LEN(Z118)-SEARCH("/",Z118))</f>
        <v>audio</v>
      </c>
      <c r="X118" s="2">
        <f>(((P118/60)/60)/24)+DATE(1970,1,1)</f>
        <v>42058.719641203701</v>
      </c>
      <c r="Y118" s="2">
        <f>(((O118/60)/60)/24)+DATE(1970,1,1)</f>
        <v>42118.677974537044</v>
      </c>
      <c r="Z118" t="s">
        <v>8285</v>
      </c>
    </row>
    <row r="119" spans="1:26" ht="43.2" x14ac:dyDescent="0.3">
      <c r="A119">
        <f>ROW(A119)-2</f>
        <v>117</v>
      </c>
      <c r="B119" s="1" t="s">
        <v>2159</v>
      </c>
      <c r="C119" s="1" t="s">
        <v>2160</v>
      </c>
      <c r="D119">
        <v>10000</v>
      </c>
      <c r="E119">
        <v>0</v>
      </c>
      <c r="F119" t="s">
        <v>271</v>
      </c>
      <c r="G119" t="s">
        <v>8375</v>
      </c>
      <c r="K119" t="b">
        <v>0</v>
      </c>
      <c r="L119" t="s">
        <v>18</v>
      </c>
      <c r="M119" t="s">
        <v>19</v>
      </c>
      <c r="N119" t="b">
        <v>1</v>
      </c>
      <c r="O119">
        <v>1480888483</v>
      </c>
      <c r="P119">
        <v>1478292883</v>
      </c>
      <c r="Q119" t="b">
        <v>0</v>
      </c>
      <c r="R119">
        <v>0</v>
      </c>
      <c r="S119" t="b">
        <v>0</v>
      </c>
      <c r="T119">
        <f>ROUND(E119/D119*100,0)</f>
        <v>0</v>
      </c>
      <c r="U119" s="12" t="e">
        <f>(E119/R119)</f>
        <v>#DIV/0!</v>
      </c>
      <c r="V119" t="str">
        <f>LEFT(Z119,SEARCH("/",Z119)-1)</f>
        <v>journalism</v>
      </c>
      <c r="W119" t="str">
        <f>RIGHT(Z119,LEN(Z119)-SEARCH("/",Z119))</f>
        <v>audio</v>
      </c>
      <c r="X119" s="2">
        <f>(((P119/60)/60)/24)+DATE(1970,1,1)</f>
        <v>42678.871331018512</v>
      </c>
      <c r="Y119" s="2">
        <f>(((O119/60)/60)/24)+DATE(1970,1,1)</f>
        <v>42708.912997685184</v>
      </c>
      <c r="Z119" t="s">
        <v>8285</v>
      </c>
    </row>
    <row r="120" spans="1:26" ht="43.2" x14ac:dyDescent="0.3">
      <c r="A120">
        <f>ROW(A120)-2</f>
        <v>118</v>
      </c>
      <c r="B120" s="1" t="s">
        <v>2161</v>
      </c>
      <c r="C120" s="1" t="s">
        <v>2162</v>
      </c>
      <c r="D120">
        <v>40000</v>
      </c>
      <c r="E120">
        <v>0</v>
      </c>
      <c r="F120" t="s">
        <v>271</v>
      </c>
      <c r="G120" t="s">
        <v>8375</v>
      </c>
      <c r="K120" t="b">
        <v>0</v>
      </c>
      <c r="L120" t="s">
        <v>18</v>
      </c>
      <c r="M120" t="s">
        <v>19</v>
      </c>
      <c r="N120" t="b">
        <v>1</v>
      </c>
      <c r="O120">
        <v>1427328000</v>
      </c>
      <c r="P120">
        <v>1423777043</v>
      </c>
      <c r="Q120" t="b">
        <v>0</v>
      </c>
      <c r="R120">
        <v>0</v>
      </c>
      <c r="S120" t="b">
        <v>0</v>
      </c>
      <c r="T120">
        <f>ROUND(E120/D120*100,0)</f>
        <v>0</v>
      </c>
      <c r="U120" s="12" t="e">
        <f>(E120/R120)</f>
        <v>#DIV/0!</v>
      </c>
      <c r="V120" t="str">
        <f>LEFT(Z120,SEARCH("/",Z120)-1)</f>
        <v>journalism</v>
      </c>
      <c r="W120" t="str">
        <f>RIGHT(Z120,LEN(Z120)-SEARCH("/",Z120))</f>
        <v>audio</v>
      </c>
      <c r="X120" s="2">
        <f>(((P120/60)/60)/24)+DATE(1970,1,1)</f>
        <v>42047.900960648149</v>
      </c>
      <c r="Y120" s="2">
        <f>(((O120/60)/60)/24)+DATE(1970,1,1)</f>
        <v>42089</v>
      </c>
      <c r="Z120" t="s">
        <v>8285</v>
      </c>
    </row>
    <row r="121" spans="1:26" x14ac:dyDescent="0.3">
      <c r="A121">
        <f>ROW(A121)-2</f>
        <v>119</v>
      </c>
      <c r="B121" s="1" t="s">
        <v>2163</v>
      </c>
      <c r="C121" s="1" t="s">
        <v>2164</v>
      </c>
      <c r="D121">
        <v>1100</v>
      </c>
      <c r="E121">
        <v>0</v>
      </c>
      <c r="F121" t="s">
        <v>271</v>
      </c>
      <c r="G121" t="s">
        <v>8375</v>
      </c>
      <c r="K121" t="b">
        <v>0</v>
      </c>
      <c r="L121" t="s">
        <v>18</v>
      </c>
      <c r="M121" t="s">
        <v>19</v>
      </c>
      <c r="N121" t="b">
        <v>1</v>
      </c>
      <c r="O121">
        <v>1426269456</v>
      </c>
      <c r="P121">
        <v>1423681056</v>
      </c>
      <c r="Q121" t="b">
        <v>0</v>
      </c>
      <c r="R121">
        <v>0</v>
      </c>
      <c r="S121" t="b">
        <v>0</v>
      </c>
      <c r="T121">
        <f>ROUND(E121/D121*100,0)</f>
        <v>0</v>
      </c>
      <c r="U121" s="12" t="e">
        <f>(E121/R121)</f>
        <v>#DIV/0!</v>
      </c>
      <c r="V121" t="str">
        <f>LEFT(Z121,SEARCH("/",Z121)-1)</f>
        <v>journalism</v>
      </c>
      <c r="W121" t="str">
        <f>RIGHT(Z121,LEN(Z121)-SEARCH("/",Z121))</f>
        <v>audio</v>
      </c>
      <c r="X121" s="2">
        <f>(((P121/60)/60)/24)+DATE(1970,1,1)</f>
        <v>42046.79</v>
      </c>
      <c r="Y121" s="2">
        <f>(((O121/60)/60)/24)+DATE(1970,1,1)</f>
        <v>42076.748333333337</v>
      </c>
      <c r="Z121" t="s">
        <v>8285</v>
      </c>
    </row>
    <row r="122" spans="1:26" ht="43.2" x14ac:dyDescent="0.3">
      <c r="A122">
        <f>ROW(A122)-2</f>
        <v>120</v>
      </c>
      <c r="B122" s="1" t="s">
        <v>2165</v>
      </c>
      <c r="C122" s="1" t="s">
        <v>2166</v>
      </c>
      <c r="D122">
        <v>5000</v>
      </c>
      <c r="E122">
        <v>50</v>
      </c>
      <c r="F122" t="s">
        <v>271</v>
      </c>
      <c r="G122" t="s">
        <v>8375</v>
      </c>
      <c r="K122" t="b">
        <v>0</v>
      </c>
      <c r="L122" t="s">
        <v>18</v>
      </c>
      <c r="M122" t="s">
        <v>19</v>
      </c>
      <c r="N122" t="b">
        <v>1</v>
      </c>
      <c r="O122">
        <v>1429134893</v>
      </c>
      <c r="P122">
        <v>1426542893</v>
      </c>
      <c r="Q122" t="b">
        <v>0</v>
      </c>
      <c r="R122">
        <v>1</v>
      </c>
      <c r="S122" t="b">
        <v>0</v>
      </c>
      <c r="T122">
        <f>ROUND(E122/D122*100,0)</f>
        <v>1</v>
      </c>
      <c r="U122" s="12">
        <f>(E122/R122)</f>
        <v>50</v>
      </c>
      <c r="V122" t="str">
        <f>LEFT(Z122,SEARCH("/",Z122)-1)</f>
        <v>journalism</v>
      </c>
      <c r="W122" t="str">
        <f>RIGHT(Z122,LEN(Z122)-SEARCH("/",Z122))</f>
        <v>audio</v>
      </c>
      <c r="X122" s="2">
        <f>(((P122/60)/60)/24)+DATE(1970,1,1)</f>
        <v>42079.913113425922</v>
      </c>
      <c r="Y122" s="2">
        <f>(((O122/60)/60)/24)+DATE(1970,1,1)</f>
        <v>42109.913113425922</v>
      </c>
      <c r="Z122" t="s">
        <v>8285</v>
      </c>
    </row>
    <row r="123" spans="1:26" ht="28.8" x14ac:dyDescent="0.3">
      <c r="A123">
        <f>ROW(A123)-2</f>
        <v>121</v>
      </c>
      <c r="B123" s="1" t="s">
        <v>2167</v>
      </c>
      <c r="C123" s="1" t="s">
        <v>2168</v>
      </c>
      <c r="D123">
        <v>4000</v>
      </c>
      <c r="E123">
        <v>0</v>
      </c>
      <c r="F123" t="s">
        <v>271</v>
      </c>
      <c r="G123" t="s">
        <v>8375</v>
      </c>
      <c r="K123" t="b">
        <v>0</v>
      </c>
      <c r="L123" t="s">
        <v>18</v>
      </c>
      <c r="M123" t="s">
        <v>19</v>
      </c>
      <c r="N123" t="b">
        <v>1</v>
      </c>
      <c r="O123">
        <v>1462150800</v>
      </c>
      <c r="P123">
        <v>1456987108</v>
      </c>
      <c r="Q123" t="b">
        <v>0</v>
      </c>
      <c r="R123">
        <v>0</v>
      </c>
      <c r="S123" t="b">
        <v>0</v>
      </c>
      <c r="T123">
        <f>ROUND(E123/D123*100,0)</f>
        <v>0</v>
      </c>
      <c r="U123" s="12" t="e">
        <f>(E123/R123)</f>
        <v>#DIV/0!</v>
      </c>
      <c r="V123" t="str">
        <f>LEFT(Z123,SEARCH("/",Z123)-1)</f>
        <v>journalism</v>
      </c>
      <c r="W123" t="str">
        <f>RIGHT(Z123,LEN(Z123)-SEARCH("/",Z123))</f>
        <v>audio</v>
      </c>
      <c r="X123" s="2">
        <f>(((P123/60)/60)/24)+DATE(1970,1,1)</f>
        <v>42432.276712962965</v>
      </c>
      <c r="Y123" s="2">
        <f>(((O123/60)/60)/24)+DATE(1970,1,1)</f>
        <v>42492.041666666672</v>
      </c>
      <c r="Z123" t="s">
        <v>8285</v>
      </c>
    </row>
    <row r="124" spans="1:26" x14ac:dyDescent="0.3">
      <c r="A124">
        <f>ROW(A124)-2</f>
        <v>122</v>
      </c>
      <c r="B124" s="1" t="s">
        <v>2169</v>
      </c>
      <c r="C124" s="1" t="s">
        <v>2170</v>
      </c>
      <c r="D124">
        <v>199</v>
      </c>
      <c r="E124">
        <v>190</v>
      </c>
      <c r="F124" t="s">
        <v>271</v>
      </c>
      <c r="G124" t="s">
        <v>8375</v>
      </c>
      <c r="K124" t="b">
        <v>0</v>
      </c>
      <c r="L124" t="s">
        <v>18</v>
      </c>
      <c r="M124" t="s">
        <v>19</v>
      </c>
      <c r="N124" t="b">
        <v>1</v>
      </c>
      <c r="O124">
        <v>1468351341</v>
      </c>
      <c r="P124">
        <v>1467746541</v>
      </c>
      <c r="Q124" t="b">
        <v>0</v>
      </c>
      <c r="R124">
        <v>4</v>
      </c>
      <c r="S124" t="b">
        <v>0</v>
      </c>
      <c r="T124">
        <f>ROUND(E124/D124*100,0)</f>
        <v>95</v>
      </c>
      <c r="U124" s="12">
        <f>(E124/R124)</f>
        <v>47.5</v>
      </c>
      <c r="V124" t="str">
        <f>LEFT(Z124,SEARCH("/",Z124)-1)</f>
        <v>journalism</v>
      </c>
      <c r="W124" t="str">
        <f>RIGHT(Z124,LEN(Z124)-SEARCH("/",Z124))</f>
        <v>audio</v>
      </c>
      <c r="X124" s="2">
        <f>(((P124/60)/60)/24)+DATE(1970,1,1)</f>
        <v>42556.807187500002</v>
      </c>
      <c r="Y124" s="2">
        <f>(((O124/60)/60)/24)+DATE(1970,1,1)</f>
        <v>42563.807187500002</v>
      </c>
      <c r="Z124" t="s">
        <v>8285</v>
      </c>
    </row>
    <row r="125" spans="1:26" ht="43.2" x14ac:dyDescent="0.3">
      <c r="A125">
        <f>ROW(A125)-2</f>
        <v>123</v>
      </c>
      <c r="B125" s="1" t="s">
        <v>2171</v>
      </c>
      <c r="C125" s="1" t="s">
        <v>2172</v>
      </c>
      <c r="D125">
        <v>1000</v>
      </c>
      <c r="E125">
        <v>0</v>
      </c>
      <c r="F125" t="s">
        <v>271</v>
      </c>
      <c r="G125" t="s">
        <v>8375</v>
      </c>
      <c r="K125" t="b">
        <v>0</v>
      </c>
      <c r="L125" t="s">
        <v>18</v>
      </c>
      <c r="M125" t="s">
        <v>19</v>
      </c>
      <c r="N125" t="b">
        <v>1</v>
      </c>
      <c r="O125">
        <v>1472604262</v>
      </c>
      <c r="P125">
        <v>1470012262</v>
      </c>
      <c r="Q125" t="b">
        <v>0</v>
      </c>
      <c r="R125">
        <v>0</v>
      </c>
      <c r="S125" t="b">
        <v>0</v>
      </c>
      <c r="T125">
        <f>ROUND(E125/D125*100,0)</f>
        <v>0</v>
      </c>
      <c r="U125" s="12" t="e">
        <f>(E125/R125)</f>
        <v>#DIV/0!</v>
      </c>
      <c r="V125" t="str">
        <f>LEFT(Z125,SEARCH("/",Z125)-1)</f>
        <v>journalism</v>
      </c>
      <c r="W125" t="str">
        <f>RIGHT(Z125,LEN(Z125)-SEARCH("/",Z125))</f>
        <v>audio</v>
      </c>
      <c r="X125" s="2">
        <f>(((P125/60)/60)/24)+DATE(1970,1,1)</f>
        <v>42583.030810185184</v>
      </c>
      <c r="Y125" s="2">
        <f>(((O125/60)/60)/24)+DATE(1970,1,1)</f>
        <v>42613.030810185184</v>
      </c>
      <c r="Z125" t="s">
        <v>8285</v>
      </c>
    </row>
    <row r="126" spans="1:26" ht="28.8" x14ac:dyDescent="0.3">
      <c r="A126">
        <f>ROW(A126)-2</f>
        <v>124</v>
      </c>
      <c r="B126" s="1" t="s">
        <v>2494</v>
      </c>
      <c r="C126" s="1" t="s">
        <v>2495</v>
      </c>
      <c r="D126">
        <v>15000</v>
      </c>
      <c r="E126">
        <v>1060</v>
      </c>
      <c r="F126" t="s">
        <v>271</v>
      </c>
      <c r="G126" t="s">
        <v>8375</v>
      </c>
      <c r="K126" t="b">
        <v>0</v>
      </c>
      <c r="L126" t="s">
        <v>18</v>
      </c>
      <c r="M126" t="s">
        <v>19</v>
      </c>
      <c r="N126" t="b">
        <v>1</v>
      </c>
      <c r="O126">
        <v>1402060302</v>
      </c>
      <c r="P126">
        <v>1396876302</v>
      </c>
      <c r="Q126" t="b">
        <v>0</v>
      </c>
      <c r="R126">
        <v>18</v>
      </c>
      <c r="S126" t="b">
        <v>0</v>
      </c>
      <c r="T126">
        <f>ROUND(E126/D126*100,0)</f>
        <v>7</v>
      </c>
      <c r="U126" s="12">
        <f>(E126/R126)</f>
        <v>58.888888888888886</v>
      </c>
      <c r="V126" t="str">
        <f>LEFT(Z126,SEARCH("/",Z126)-1)</f>
        <v>music</v>
      </c>
      <c r="W126" t="str">
        <f>RIGHT(Z126,LEN(Z126)-SEARCH("/",Z126))</f>
        <v>world music</v>
      </c>
      <c r="X126" s="2">
        <f>(((P126/60)/60)/24)+DATE(1970,1,1)</f>
        <v>41736.549791666665</v>
      </c>
      <c r="Y126" s="2">
        <f>(((O126/60)/60)/24)+DATE(1970,1,1)</f>
        <v>41796.549791666665</v>
      </c>
      <c r="Z126" t="s">
        <v>8290</v>
      </c>
    </row>
    <row r="127" spans="1:26" ht="43.2" x14ac:dyDescent="0.3">
      <c r="A127">
        <f>ROW(A127)-2</f>
        <v>125</v>
      </c>
      <c r="B127" s="1" t="s">
        <v>2496</v>
      </c>
      <c r="C127" s="1" t="s">
        <v>2497</v>
      </c>
      <c r="D127">
        <v>3000</v>
      </c>
      <c r="E127">
        <v>132</v>
      </c>
      <c r="F127" t="s">
        <v>271</v>
      </c>
      <c r="G127" t="s">
        <v>8375</v>
      </c>
      <c r="K127" t="b">
        <v>0</v>
      </c>
      <c r="L127" t="s">
        <v>18</v>
      </c>
      <c r="M127" t="s">
        <v>19</v>
      </c>
      <c r="N127" t="b">
        <v>1</v>
      </c>
      <c r="O127">
        <v>1382478278</v>
      </c>
      <c r="P127">
        <v>1377294278</v>
      </c>
      <c r="Q127" t="b">
        <v>0</v>
      </c>
      <c r="R127">
        <v>3</v>
      </c>
      <c r="S127" t="b">
        <v>0</v>
      </c>
      <c r="T127">
        <f>ROUND(E127/D127*100,0)</f>
        <v>4</v>
      </c>
      <c r="U127" s="12">
        <f>(E127/R127)</f>
        <v>44</v>
      </c>
      <c r="V127" t="str">
        <f>LEFT(Z127,SEARCH("/",Z127)-1)</f>
        <v>music</v>
      </c>
      <c r="W127" t="str">
        <f>RIGHT(Z127,LEN(Z127)-SEARCH("/",Z127))</f>
        <v>world music</v>
      </c>
      <c r="X127" s="2">
        <f>(((P127/60)/60)/24)+DATE(1970,1,1)</f>
        <v>41509.905995370369</v>
      </c>
      <c r="Y127" s="2">
        <f>(((O127/60)/60)/24)+DATE(1970,1,1)</f>
        <v>41569.905995370369</v>
      </c>
      <c r="Z127" t="s">
        <v>8290</v>
      </c>
    </row>
    <row r="128" spans="1:26" ht="43.2" x14ac:dyDescent="0.3">
      <c r="A128">
        <f>ROW(A128)-2</f>
        <v>126</v>
      </c>
      <c r="B128" s="1" t="s">
        <v>2498</v>
      </c>
      <c r="C128" s="1" t="s">
        <v>2499</v>
      </c>
      <c r="D128">
        <v>50000</v>
      </c>
      <c r="E128">
        <v>1937</v>
      </c>
      <c r="F128" t="s">
        <v>271</v>
      </c>
      <c r="G128" t="s">
        <v>8375</v>
      </c>
      <c r="K128" t="b">
        <v>0</v>
      </c>
      <c r="L128" t="s">
        <v>18</v>
      </c>
      <c r="M128" t="s">
        <v>19</v>
      </c>
      <c r="N128" t="b">
        <v>1</v>
      </c>
      <c r="O128">
        <v>1398042000</v>
      </c>
      <c r="P128">
        <v>1395089981</v>
      </c>
      <c r="Q128" t="b">
        <v>0</v>
      </c>
      <c r="R128">
        <v>40</v>
      </c>
      <c r="S128" t="b">
        <v>0</v>
      </c>
      <c r="T128">
        <f>ROUND(E128/D128*100,0)</f>
        <v>4</v>
      </c>
      <c r="U128" s="12">
        <f>(E128/R128)</f>
        <v>48.424999999999997</v>
      </c>
      <c r="V128" t="str">
        <f>LEFT(Z128,SEARCH("/",Z128)-1)</f>
        <v>music</v>
      </c>
      <c r="W128" t="str">
        <f>RIGHT(Z128,LEN(Z128)-SEARCH("/",Z128))</f>
        <v>world music</v>
      </c>
      <c r="X128" s="2">
        <f>(((P128/60)/60)/24)+DATE(1970,1,1)</f>
        <v>41715.874780092592</v>
      </c>
      <c r="Y128" s="2">
        <f>(((O128/60)/60)/24)+DATE(1970,1,1)</f>
        <v>41750.041666666664</v>
      </c>
      <c r="Z128" t="s">
        <v>8290</v>
      </c>
    </row>
    <row r="129" spans="1:26" ht="43.2" x14ac:dyDescent="0.3">
      <c r="A129">
        <f>ROW(A129)-2</f>
        <v>127</v>
      </c>
      <c r="B129" s="1" t="s">
        <v>2500</v>
      </c>
      <c r="C129" s="1" t="s">
        <v>2501</v>
      </c>
      <c r="D129">
        <v>2000</v>
      </c>
      <c r="E129">
        <v>0</v>
      </c>
      <c r="F129" t="s">
        <v>271</v>
      </c>
      <c r="G129" t="s">
        <v>8375</v>
      </c>
      <c r="K129" t="b">
        <v>0</v>
      </c>
      <c r="L129" t="s">
        <v>18</v>
      </c>
      <c r="M129" t="s">
        <v>19</v>
      </c>
      <c r="N129" t="b">
        <v>1</v>
      </c>
      <c r="O129">
        <v>1407394800</v>
      </c>
      <c r="P129">
        <v>1404770616</v>
      </c>
      <c r="Q129" t="b">
        <v>0</v>
      </c>
      <c r="R129">
        <v>0</v>
      </c>
      <c r="S129" t="b">
        <v>0</v>
      </c>
      <c r="T129">
        <f>ROUND(E129/D129*100,0)</f>
        <v>0</v>
      </c>
      <c r="U129" s="12" t="e">
        <f>(E129/R129)</f>
        <v>#DIV/0!</v>
      </c>
      <c r="V129" t="str">
        <f>LEFT(Z129,SEARCH("/",Z129)-1)</f>
        <v>music</v>
      </c>
      <c r="W129" t="str">
        <f>RIGHT(Z129,LEN(Z129)-SEARCH("/",Z129))</f>
        <v>world music</v>
      </c>
      <c r="X129" s="2">
        <f>(((P129/60)/60)/24)+DATE(1970,1,1)</f>
        <v>41827.919166666667</v>
      </c>
      <c r="Y129" s="2">
        <f>(((O129/60)/60)/24)+DATE(1970,1,1)</f>
        <v>41858.291666666664</v>
      </c>
      <c r="Z129" t="s">
        <v>8290</v>
      </c>
    </row>
    <row r="130" spans="1:26" ht="43.2" x14ac:dyDescent="0.3">
      <c r="A130">
        <f>ROW(A130)-2</f>
        <v>128</v>
      </c>
      <c r="B130" s="1" t="s">
        <v>2502</v>
      </c>
      <c r="C130" s="1" t="s">
        <v>2503</v>
      </c>
      <c r="D130">
        <v>5000</v>
      </c>
      <c r="E130">
        <v>1465</v>
      </c>
      <c r="F130" t="s">
        <v>271</v>
      </c>
      <c r="G130" t="s">
        <v>8375</v>
      </c>
      <c r="K130" t="b">
        <v>0</v>
      </c>
      <c r="L130" t="s">
        <v>18</v>
      </c>
      <c r="M130" t="s">
        <v>19</v>
      </c>
      <c r="N130" t="b">
        <v>1</v>
      </c>
      <c r="O130">
        <v>1317231008</v>
      </c>
      <c r="P130">
        <v>1312047008</v>
      </c>
      <c r="Q130" t="b">
        <v>0</v>
      </c>
      <c r="R130">
        <v>24</v>
      </c>
      <c r="S130" t="b">
        <v>0</v>
      </c>
      <c r="T130">
        <f>ROUND(E130/D130*100,0)</f>
        <v>29</v>
      </c>
      <c r="U130" s="12">
        <f>(E130/R130)</f>
        <v>61.041666666666664</v>
      </c>
      <c r="V130" t="str">
        <f>LEFT(Z130,SEARCH("/",Z130)-1)</f>
        <v>music</v>
      </c>
      <c r="W130" t="str">
        <f>RIGHT(Z130,LEN(Z130)-SEARCH("/",Z130))</f>
        <v>world music</v>
      </c>
      <c r="X130" s="2">
        <f>(((P130/60)/60)/24)+DATE(1970,1,1)</f>
        <v>40754.729259259257</v>
      </c>
      <c r="Y130" s="2">
        <f>(((O130/60)/60)/24)+DATE(1970,1,1)</f>
        <v>40814.729259259257</v>
      </c>
      <c r="Z130" t="s">
        <v>8290</v>
      </c>
    </row>
    <row r="131" spans="1:26" ht="57.6" x14ac:dyDescent="0.3">
      <c r="A131">
        <f>ROW(A131)-2</f>
        <v>129</v>
      </c>
      <c r="B131" s="1" t="s">
        <v>2504</v>
      </c>
      <c r="C131" s="1" t="s">
        <v>2505</v>
      </c>
      <c r="D131">
        <v>2750</v>
      </c>
      <c r="E131">
        <v>25</v>
      </c>
      <c r="F131" t="s">
        <v>271</v>
      </c>
      <c r="G131" t="s">
        <v>8375</v>
      </c>
      <c r="K131" t="b">
        <v>0</v>
      </c>
      <c r="L131" t="s">
        <v>18</v>
      </c>
      <c r="M131" t="s">
        <v>19</v>
      </c>
      <c r="N131" t="b">
        <v>1</v>
      </c>
      <c r="O131">
        <v>1334592000</v>
      </c>
      <c r="P131">
        <v>1331982127</v>
      </c>
      <c r="Q131" t="b">
        <v>0</v>
      </c>
      <c r="R131">
        <v>1</v>
      </c>
      <c r="S131" t="b">
        <v>0</v>
      </c>
      <c r="T131">
        <f>ROUND(E131/D131*100,0)</f>
        <v>1</v>
      </c>
      <c r="U131" s="12">
        <f>(E131/R131)</f>
        <v>25</v>
      </c>
      <c r="V131" t="str">
        <f>LEFT(Z131,SEARCH("/",Z131)-1)</f>
        <v>music</v>
      </c>
      <c r="W131" t="str">
        <f>RIGHT(Z131,LEN(Z131)-SEARCH("/",Z131))</f>
        <v>world music</v>
      </c>
      <c r="X131" s="2">
        <f>(((P131/60)/60)/24)+DATE(1970,1,1)</f>
        <v>40985.459803240738</v>
      </c>
      <c r="Y131" s="2">
        <f>(((O131/60)/60)/24)+DATE(1970,1,1)</f>
        <v>41015.666666666664</v>
      </c>
      <c r="Z131" t="s">
        <v>8290</v>
      </c>
    </row>
    <row r="132" spans="1:26" ht="43.2" x14ac:dyDescent="0.3">
      <c r="A132">
        <f>ROW(A132)-2</f>
        <v>130</v>
      </c>
      <c r="B132" s="1" t="s">
        <v>2506</v>
      </c>
      <c r="C132" s="1" t="s">
        <v>2507</v>
      </c>
      <c r="D132">
        <v>500000</v>
      </c>
      <c r="E132">
        <v>0</v>
      </c>
      <c r="F132" t="s">
        <v>271</v>
      </c>
      <c r="G132" t="s">
        <v>8375</v>
      </c>
      <c r="K132" t="b">
        <v>0</v>
      </c>
      <c r="L132" t="s">
        <v>18</v>
      </c>
      <c r="M132" t="s">
        <v>19</v>
      </c>
      <c r="N132" t="b">
        <v>1</v>
      </c>
      <c r="O132">
        <v>1298589630</v>
      </c>
      <c r="P132">
        <v>1295997630</v>
      </c>
      <c r="Q132" t="b">
        <v>0</v>
      </c>
      <c r="R132">
        <v>0</v>
      </c>
      <c r="S132" t="b">
        <v>0</v>
      </c>
      <c r="T132">
        <f>ROUND(E132/D132*100,0)</f>
        <v>0</v>
      </c>
      <c r="U132" s="12" t="e">
        <f>(E132/R132)</f>
        <v>#DIV/0!</v>
      </c>
      <c r="V132" t="str">
        <f>LEFT(Z132,SEARCH("/",Z132)-1)</f>
        <v>music</v>
      </c>
      <c r="W132" t="str">
        <f>RIGHT(Z132,LEN(Z132)-SEARCH("/",Z132))</f>
        <v>world music</v>
      </c>
      <c r="X132" s="2">
        <f>(((P132/60)/60)/24)+DATE(1970,1,1)</f>
        <v>40568.972569444442</v>
      </c>
      <c r="Y132" s="2">
        <f>(((O132/60)/60)/24)+DATE(1970,1,1)</f>
        <v>40598.972569444442</v>
      </c>
      <c r="Z132" t="s">
        <v>8290</v>
      </c>
    </row>
    <row r="133" spans="1:26" ht="43.2" x14ac:dyDescent="0.3">
      <c r="A133">
        <f>ROW(A133)-2</f>
        <v>131</v>
      </c>
      <c r="B133" s="1" t="s">
        <v>2508</v>
      </c>
      <c r="C133" s="1" t="s">
        <v>2509</v>
      </c>
      <c r="D133">
        <v>5000</v>
      </c>
      <c r="E133">
        <v>0</v>
      </c>
      <c r="F133" t="s">
        <v>271</v>
      </c>
      <c r="G133" t="s">
        <v>8375</v>
      </c>
      <c r="K133" t="b">
        <v>0</v>
      </c>
      <c r="L133" t="s">
        <v>18</v>
      </c>
      <c r="M133" t="s">
        <v>19</v>
      </c>
      <c r="N133" t="b">
        <v>1</v>
      </c>
      <c r="O133">
        <v>1440723600</v>
      </c>
      <c r="P133">
        <v>1436394968</v>
      </c>
      <c r="Q133" t="b">
        <v>0</v>
      </c>
      <c r="R133">
        <v>0</v>
      </c>
      <c r="S133" t="b">
        <v>0</v>
      </c>
      <c r="T133">
        <f>ROUND(E133/D133*100,0)</f>
        <v>0</v>
      </c>
      <c r="U133" s="12" t="e">
        <f>(E133/R133)</f>
        <v>#DIV/0!</v>
      </c>
      <c r="V133" t="str">
        <f>LEFT(Z133,SEARCH("/",Z133)-1)</f>
        <v>music</v>
      </c>
      <c r="W133" t="str">
        <f>RIGHT(Z133,LEN(Z133)-SEARCH("/",Z133))</f>
        <v>world music</v>
      </c>
      <c r="X133" s="2">
        <f>(((P133/60)/60)/24)+DATE(1970,1,1)</f>
        <v>42193.941759259258</v>
      </c>
      <c r="Y133" s="2">
        <f>(((O133/60)/60)/24)+DATE(1970,1,1)</f>
        <v>42244.041666666672</v>
      </c>
      <c r="Z133" t="s">
        <v>8290</v>
      </c>
    </row>
    <row r="134" spans="1:26" ht="43.2" x14ac:dyDescent="0.3">
      <c r="A134">
        <f>ROW(A134)-2</f>
        <v>132</v>
      </c>
      <c r="B134" s="1" t="s">
        <v>2510</v>
      </c>
      <c r="C134" s="1" t="s">
        <v>2511</v>
      </c>
      <c r="D134">
        <v>5000</v>
      </c>
      <c r="E134">
        <v>40</v>
      </c>
      <c r="F134" t="s">
        <v>271</v>
      </c>
      <c r="G134" t="s">
        <v>8375</v>
      </c>
      <c r="K134" t="b">
        <v>0</v>
      </c>
      <c r="L134" t="s">
        <v>18</v>
      </c>
      <c r="M134" t="s">
        <v>19</v>
      </c>
      <c r="N134" t="b">
        <v>1</v>
      </c>
      <c r="O134">
        <v>1381090870</v>
      </c>
      <c r="P134">
        <v>1377030070</v>
      </c>
      <c r="Q134" t="b">
        <v>0</v>
      </c>
      <c r="R134">
        <v>1</v>
      </c>
      <c r="S134" t="b">
        <v>0</v>
      </c>
      <c r="T134">
        <f>ROUND(E134/D134*100,0)</f>
        <v>1</v>
      </c>
      <c r="U134" s="12">
        <f>(E134/R134)</f>
        <v>40</v>
      </c>
      <c r="V134" t="str">
        <f>LEFT(Z134,SEARCH("/",Z134)-1)</f>
        <v>music</v>
      </c>
      <c r="W134" t="str">
        <f>RIGHT(Z134,LEN(Z134)-SEARCH("/",Z134))</f>
        <v>world music</v>
      </c>
      <c r="X134" s="2">
        <f>(((P134/60)/60)/24)+DATE(1970,1,1)</f>
        <v>41506.848032407412</v>
      </c>
      <c r="Y134" s="2">
        <f>(((O134/60)/60)/24)+DATE(1970,1,1)</f>
        <v>41553.848032407412</v>
      </c>
      <c r="Z134" t="s">
        <v>8290</v>
      </c>
    </row>
    <row r="135" spans="1:26" ht="43.2" x14ac:dyDescent="0.3">
      <c r="A135">
        <f>ROW(A135)-2</f>
        <v>133</v>
      </c>
      <c r="B135" s="1" t="s">
        <v>2512</v>
      </c>
      <c r="C135" s="1" t="s">
        <v>2513</v>
      </c>
      <c r="D135">
        <v>1000</v>
      </c>
      <c r="E135">
        <v>116</v>
      </c>
      <c r="F135" t="s">
        <v>271</v>
      </c>
      <c r="G135" t="s">
        <v>8375</v>
      </c>
      <c r="K135" t="b">
        <v>0</v>
      </c>
      <c r="L135" t="s">
        <v>18</v>
      </c>
      <c r="M135" t="s">
        <v>19</v>
      </c>
      <c r="N135" t="b">
        <v>1</v>
      </c>
      <c r="O135">
        <v>1329864374</v>
      </c>
      <c r="P135">
        <v>1328049974</v>
      </c>
      <c r="Q135" t="b">
        <v>0</v>
      </c>
      <c r="R135">
        <v>6</v>
      </c>
      <c r="S135" t="b">
        <v>0</v>
      </c>
      <c r="T135">
        <f>ROUND(E135/D135*100,0)</f>
        <v>12</v>
      </c>
      <c r="U135" s="12">
        <f>(E135/R135)</f>
        <v>19.333333333333332</v>
      </c>
      <c r="V135" t="str">
        <f>LEFT(Z135,SEARCH("/",Z135)-1)</f>
        <v>music</v>
      </c>
      <c r="W135" t="str">
        <f>RIGHT(Z135,LEN(Z135)-SEARCH("/",Z135))</f>
        <v>world music</v>
      </c>
      <c r="X135" s="2">
        <f>(((P135/60)/60)/24)+DATE(1970,1,1)</f>
        <v>40939.948773148149</v>
      </c>
      <c r="Y135" s="2">
        <f>(((O135/60)/60)/24)+DATE(1970,1,1)</f>
        <v>40960.948773148149</v>
      </c>
      <c r="Z135" t="s">
        <v>8290</v>
      </c>
    </row>
    <row r="136" spans="1:26" ht="43.2" x14ac:dyDescent="0.3">
      <c r="A136">
        <f>ROW(A136)-2</f>
        <v>134</v>
      </c>
      <c r="B136" s="1" t="s">
        <v>2514</v>
      </c>
      <c r="C136" s="1" t="s">
        <v>2515</v>
      </c>
      <c r="D136">
        <v>50000</v>
      </c>
      <c r="E136">
        <v>0</v>
      </c>
      <c r="F136" t="s">
        <v>271</v>
      </c>
      <c r="G136" t="s">
        <v>8375</v>
      </c>
      <c r="K136" t="b">
        <v>0</v>
      </c>
      <c r="L136" t="s">
        <v>24</v>
      </c>
      <c r="M136" t="s">
        <v>25</v>
      </c>
      <c r="N136" t="b">
        <v>0</v>
      </c>
      <c r="O136">
        <v>1422903342</v>
      </c>
      <c r="P136">
        <v>1420311342</v>
      </c>
      <c r="Q136" t="b">
        <v>0</v>
      </c>
      <c r="R136">
        <v>0</v>
      </c>
      <c r="S136" t="b">
        <v>0</v>
      </c>
      <c r="T136">
        <f>ROUND(E136/D136*100,0)</f>
        <v>0</v>
      </c>
      <c r="U136" s="12" t="e">
        <f>(E136/R136)</f>
        <v>#DIV/0!</v>
      </c>
      <c r="V136" t="str">
        <f>LEFT(Z136,SEARCH("/",Z136)-1)</f>
        <v>music</v>
      </c>
      <c r="W136" t="str">
        <f>RIGHT(Z136,LEN(Z136)-SEARCH("/",Z136))</f>
        <v>world music</v>
      </c>
      <c r="X136" s="2">
        <f>(((P136/60)/60)/24)+DATE(1970,1,1)</f>
        <v>42007.788680555561</v>
      </c>
      <c r="Y136" s="2">
        <f>(((O136/60)/60)/24)+DATE(1970,1,1)</f>
        <v>42037.788680555561</v>
      </c>
      <c r="Z136" t="s">
        <v>8290</v>
      </c>
    </row>
    <row r="137" spans="1:26" ht="43.2" x14ac:dyDescent="0.3">
      <c r="A137">
        <f>ROW(A137)-2</f>
        <v>135</v>
      </c>
      <c r="B137" s="1" t="s">
        <v>2516</v>
      </c>
      <c r="C137" s="1" t="s">
        <v>2517</v>
      </c>
      <c r="D137">
        <v>7534</v>
      </c>
      <c r="E137">
        <v>210</v>
      </c>
      <c r="F137" t="s">
        <v>271</v>
      </c>
      <c r="G137" t="s">
        <v>8375</v>
      </c>
      <c r="K137" t="b">
        <v>0</v>
      </c>
      <c r="L137" t="s">
        <v>18</v>
      </c>
      <c r="M137" t="s">
        <v>19</v>
      </c>
      <c r="N137" t="b">
        <v>1</v>
      </c>
      <c r="O137">
        <v>1387077299</v>
      </c>
      <c r="P137">
        <v>1383621299</v>
      </c>
      <c r="Q137" t="b">
        <v>0</v>
      </c>
      <c r="R137">
        <v>6</v>
      </c>
      <c r="S137" t="b">
        <v>0</v>
      </c>
      <c r="T137">
        <f>ROUND(E137/D137*100,0)</f>
        <v>3</v>
      </c>
      <c r="U137" s="12">
        <f>(E137/R137)</f>
        <v>35</v>
      </c>
      <c r="V137" t="str">
        <f>LEFT(Z137,SEARCH("/",Z137)-1)</f>
        <v>music</v>
      </c>
      <c r="W137" t="str">
        <f>RIGHT(Z137,LEN(Z137)-SEARCH("/",Z137))</f>
        <v>world music</v>
      </c>
      <c r="X137" s="2">
        <f>(((P137/60)/60)/24)+DATE(1970,1,1)</f>
        <v>41583.135405092595</v>
      </c>
      <c r="Y137" s="2">
        <f>(((O137/60)/60)/24)+DATE(1970,1,1)</f>
        <v>41623.135405092595</v>
      </c>
      <c r="Z137" t="s">
        <v>8290</v>
      </c>
    </row>
    <row r="138" spans="1:26" x14ac:dyDescent="0.3">
      <c r="A138">
        <f>ROW(A138)-2</f>
        <v>136</v>
      </c>
      <c r="B138" s="1" t="s">
        <v>2518</v>
      </c>
      <c r="C138" s="1" t="s">
        <v>2519</v>
      </c>
      <c r="D138">
        <v>2500</v>
      </c>
      <c r="E138">
        <v>0</v>
      </c>
      <c r="F138" t="s">
        <v>271</v>
      </c>
      <c r="G138" t="s">
        <v>8375</v>
      </c>
      <c r="K138" t="b">
        <v>0</v>
      </c>
      <c r="L138" t="s">
        <v>18</v>
      </c>
      <c r="M138" t="s">
        <v>19</v>
      </c>
      <c r="N138" t="b">
        <v>1</v>
      </c>
      <c r="O138">
        <v>1343491200</v>
      </c>
      <c r="P138">
        <v>1342801164</v>
      </c>
      <c r="Q138" t="b">
        <v>0</v>
      </c>
      <c r="R138">
        <v>0</v>
      </c>
      <c r="S138" t="b">
        <v>0</v>
      </c>
      <c r="T138">
        <f>ROUND(E138/D138*100,0)</f>
        <v>0</v>
      </c>
      <c r="U138" s="12" t="e">
        <f>(E138/R138)</f>
        <v>#DIV/0!</v>
      </c>
      <c r="V138" t="str">
        <f>LEFT(Z138,SEARCH("/",Z138)-1)</f>
        <v>music</v>
      </c>
      <c r="W138" t="str">
        <f>RIGHT(Z138,LEN(Z138)-SEARCH("/",Z138))</f>
        <v>world music</v>
      </c>
      <c r="X138" s="2">
        <f>(((P138/60)/60)/24)+DATE(1970,1,1)</f>
        <v>41110.680138888885</v>
      </c>
      <c r="Y138" s="2">
        <f>(((O138/60)/60)/24)+DATE(1970,1,1)</f>
        <v>41118.666666666664</v>
      </c>
      <c r="Z138" t="s">
        <v>8290</v>
      </c>
    </row>
    <row r="139" spans="1:26" ht="43.2" x14ac:dyDescent="0.3">
      <c r="A139">
        <f>ROW(A139)-2</f>
        <v>137</v>
      </c>
      <c r="B139" s="1" t="s">
        <v>2520</v>
      </c>
      <c r="C139" s="1" t="s">
        <v>2521</v>
      </c>
      <c r="D139">
        <v>25000</v>
      </c>
      <c r="E139">
        <v>0</v>
      </c>
      <c r="F139" t="s">
        <v>271</v>
      </c>
      <c r="G139" t="s">
        <v>8375</v>
      </c>
      <c r="K139" t="b">
        <v>0</v>
      </c>
      <c r="L139" t="s">
        <v>18</v>
      </c>
      <c r="M139" t="s">
        <v>19</v>
      </c>
      <c r="N139" t="b">
        <v>1</v>
      </c>
      <c r="O139">
        <v>1345790865</v>
      </c>
      <c r="P139">
        <v>1344062865</v>
      </c>
      <c r="Q139" t="b">
        <v>0</v>
      </c>
      <c r="R139">
        <v>0</v>
      </c>
      <c r="S139" t="b">
        <v>0</v>
      </c>
      <c r="T139">
        <f>ROUND(E139/D139*100,0)</f>
        <v>0</v>
      </c>
      <c r="U139" s="12" t="e">
        <f>(E139/R139)</f>
        <v>#DIV/0!</v>
      </c>
      <c r="V139" t="str">
        <f>LEFT(Z139,SEARCH("/",Z139)-1)</f>
        <v>music</v>
      </c>
      <c r="W139" t="str">
        <f>RIGHT(Z139,LEN(Z139)-SEARCH("/",Z139))</f>
        <v>world music</v>
      </c>
      <c r="X139" s="2">
        <f>(((P139/60)/60)/24)+DATE(1970,1,1)</f>
        <v>41125.283159722225</v>
      </c>
      <c r="Y139" s="2">
        <f>(((O139/60)/60)/24)+DATE(1970,1,1)</f>
        <v>41145.283159722225</v>
      </c>
      <c r="Z139" t="s">
        <v>8290</v>
      </c>
    </row>
    <row r="140" spans="1:26" ht="57.6" x14ac:dyDescent="0.3">
      <c r="A140">
        <f>ROW(A140)-2</f>
        <v>138</v>
      </c>
      <c r="B140" s="1" t="s">
        <v>2522</v>
      </c>
      <c r="C140" s="1" t="s">
        <v>2523</v>
      </c>
      <c r="D140">
        <v>1000</v>
      </c>
      <c r="E140">
        <v>178</v>
      </c>
      <c r="F140" t="s">
        <v>271</v>
      </c>
      <c r="G140" t="s">
        <v>8375</v>
      </c>
      <c r="K140" t="b">
        <v>0</v>
      </c>
      <c r="L140" t="s">
        <v>18</v>
      </c>
      <c r="M140" t="s">
        <v>19</v>
      </c>
      <c r="N140" t="b">
        <v>1</v>
      </c>
      <c r="O140">
        <v>1312641536</v>
      </c>
      <c r="P140">
        <v>1310049536</v>
      </c>
      <c r="Q140" t="b">
        <v>0</v>
      </c>
      <c r="R140">
        <v>3</v>
      </c>
      <c r="S140" t="b">
        <v>0</v>
      </c>
      <c r="T140">
        <f>ROUND(E140/D140*100,0)</f>
        <v>18</v>
      </c>
      <c r="U140" s="12">
        <f>(E140/R140)</f>
        <v>59.333333333333336</v>
      </c>
      <c r="V140" t="str">
        <f>LEFT(Z140,SEARCH("/",Z140)-1)</f>
        <v>music</v>
      </c>
      <c r="W140" t="str">
        <f>RIGHT(Z140,LEN(Z140)-SEARCH("/",Z140))</f>
        <v>world music</v>
      </c>
      <c r="X140" s="2">
        <f>(((P140/60)/60)/24)+DATE(1970,1,1)</f>
        <v>40731.61037037037</v>
      </c>
      <c r="Y140" s="2">
        <f>(((O140/60)/60)/24)+DATE(1970,1,1)</f>
        <v>40761.61037037037</v>
      </c>
      <c r="Z140" t="s">
        <v>8290</v>
      </c>
    </row>
    <row r="141" spans="1:26" ht="28.8" x14ac:dyDescent="0.3">
      <c r="A141">
        <f>ROW(A141)-2</f>
        <v>139</v>
      </c>
      <c r="B141" s="1" t="s">
        <v>2524</v>
      </c>
      <c r="C141" s="1" t="s">
        <v>2525</v>
      </c>
      <c r="D141">
        <v>2500</v>
      </c>
      <c r="E141">
        <v>0</v>
      </c>
      <c r="F141" t="s">
        <v>271</v>
      </c>
      <c r="G141" t="s">
        <v>8375</v>
      </c>
      <c r="K141" t="b">
        <v>0</v>
      </c>
      <c r="L141" t="s">
        <v>18</v>
      </c>
      <c r="M141" t="s">
        <v>19</v>
      </c>
      <c r="N141" t="b">
        <v>1</v>
      </c>
      <c r="O141">
        <v>1325804767</v>
      </c>
      <c r="P141">
        <v>1323212767</v>
      </c>
      <c r="Q141" t="b">
        <v>0</v>
      </c>
      <c r="R141">
        <v>0</v>
      </c>
      <c r="S141" t="b">
        <v>0</v>
      </c>
      <c r="T141">
        <f>ROUND(E141/D141*100,0)</f>
        <v>0</v>
      </c>
      <c r="U141" s="12" t="e">
        <f>(E141/R141)</f>
        <v>#DIV/0!</v>
      </c>
      <c r="V141" t="str">
        <f>LEFT(Z141,SEARCH("/",Z141)-1)</f>
        <v>music</v>
      </c>
      <c r="W141" t="str">
        <f>RIGHT(Z141,LEN(Z141)-SEARCH("/",Z141))</f>
        <v>world music</v>
      </c>
      <c r="X141" s="2">
        <f>(((P141/60)/60)/24)+DATE(1970,1,1)</f>
        <v>40883.962581018517</v>
      </c>
      <c r="Y141" s="2">
        <f>(((O141/60)/60)/24)+DATE(1970,1,1)</f>
        <v>40913.962581018517</v>
      </c>
      <c r="Z141" t="s">
        <v>8290</v>
      </c>
    </row>
    <row r="142" spans="1:26" ht="43.2" x14ac:dyDescent="0.3">
      <c r="A142">
        <f>ROW(A142)-2</f>
        <v>140</v>
      </c>
      <c r="B142" s="1" t="s">
        <v>2526</v>
      </c>
      <c r="C142" s="1" t="s">
        <v>2527</v>
      </c>
      <c r="D142">
        <v>8000</v>
      </c>
      <c r="E142">
        <v>241</v>
      </c>
      <c r="F142" t="s">
        <v>271</v>
      </c>
      <c r="G142" t="s">
        <v>8375</v>
      </c>
      <c r="K142" t="b">
        <v>0</v>
      </c>
      <c r="L142" t="s">
        <v>18</v>
      </c>
      <c r="M142" t="s">
        <v>19</v>
      </c>
      <c r="N142" t="b">
        <v>1</v>
      </c>
      <c r="O142">
        <v>1373665860</v>
      </c>
      <c r="P142">
        <v>1368579457</v>
      </c>
      <c r="Q142" t="b">
        <v>0</v>
      </c>
      <c r="R142">
        <v>8</v>
      </c>
      <c r="S142" t="b">
        <v>0</v>
      </c>
      <c r="T142">
        <f>ROUND(E142/D142*100,0)</f>
        <v>3</v>
      </c>
      <c r="U142" s="12">
        <f>(E142/R142)</f>
        <v>30.125</v>
      </c>
      <c r="V142" t="str">
        <f>LEFT(Z142,SEARCH("/",Z142)-1)</f>
        <v>music</v>
      </c>
      <c r="W142" t="str">
        <f>RIGHT(Z142,LEN(Z142)-SEARCH("/",Z142))</f>
        <v>world music</v>
      </c>
      <c r="X142" s="2">
        <f>(((P142/60)/60)/24)+DATE(1970,1,1)</f>
        <v>41409.040011574078</v>
      </c>
      <c r="Y142" s="2">
        <f>(((O142/60)/60)/24)+DATE(1970,1,1)</f>
        <v>41467.910416666666</v>
      </c>
      <c r="Z142" t="s">
        <v>8290</v>
      </c>
    </row>
    <row r="143" spans="1:26" ht="57.6" x14ac:dyDescent="0.3">
      <c r="A143">
        <f>ROW(A143)-2</f>
        <v>141</v>
      </c>
      <c r="B143" s="1" t="s">
        <v>2528</v>
      </c>
      <c r="C143" s="1" t="s">
        <v>2529</v>
      </c>
      <c r="D143">
        <v>5000</v>
      </c>
      <c r="E143">
        <v>2537</v>
      </c>
      <c r="F143" t="s">
        <v>271</v>
      </c>
      <c r="G143" t="s">
        <v>8375</v>
      </c>
      <c r="K143" t="b">
        <v>0</v>
      </c>
      <c r="L143" t="s">
        <v>18</v>
      </c>
      <c r="M143" t="s">
        <v>19</v>
      </c>
      <c r="N143" t="b">
        <v>1</v>
      </c>
      <c r="O143">
        <v>1414994340</v>
      </c>
      <c r="P143">
        <v>1413057980</v>
      </c>
      <c r="Q143" t="b">
        <v>0</v>
      </c>
      <c r="R143">
        <v>34</v>
      </c>
      <c r="S143" t="b">
        <v>0</v>
      </c>
      <c r="T143">
        <f>ROUND(E143/D143*100,0)</f>
        <v>51</v>
      </c>
      <c r="U143" s="12">
        <f>(E143/R143)</f>
        <v>74.617647058823536</v>
      </c>
      <c r="V143" t="str">
        <f>LEFT(Z143,SEARCH("/",Z143)-1)</f>
        <v>music</v>
      </c>
      <c r="W143" t="str">
        <f>RIGHT(Z143,LEN(Z143)-SEARCH("/",Z143))</f>
        <v>world music</v>
      </c>
      <c r="X143" s="2">
        <f>(((P143/60)/60)/24)+DATE(1970,1,1)</f>
        <v>41923.837731481479</v>
      </c>
      <c r="Y143" s="2">
        <f>(((O143/60)/60)/24)+DATE(1970,1,1)</f>
        <v>41946.249305555553</v>
      </c>
      <c r="Z143" t="s">
        <v>8290</v>
      </c>
    </row>
    <row r="144" spans="1:26" ht="43.2" x14ac:dyDescent="0.3">
      <c r="A144">
        <f>ROW(A144)-2</f>
        <v>142</v>
      </c>
      <c r="B144" s="1" t="s">
        <v>2530</v>
      </c>
      <c r="C144" s="1" t="s">
        <v>2531</v>
      </c>
      <c r="D144">
        <v>911</v>
      </c>
      <c r="E144">
        <v>5</v>
      </c>
      <c r="F144" t="s">
        <v>271</v>
      </c>
      <c r="G144" t="s">
        <v>8375</v>
      </c>
      <c r="K144" t="b">
        <v>0</v>
      </c>
      <c r="L144" t="s">
        <v>18</v>
      </c>
      <c r="M144" t="s">
        <v>19</v>
      </c>
      <c r="N144" t="b">
        <v>1</v>
      </c>
      <c r="O144">
        <v>1315747080</v>
      </c>
      <c r="P144">
        <v>1314417502</v>
      </c>
      <c r="Q144" t="b">
        <v>0</v>
      </c>
      <c r="R144">
        <v>1</v>
      </c>
      <c r="S144" t="b">
        <v>0</v>
      </c>
      <c r="T144">
        <f>ROUND(E144/D144*100,0)</f>
        <v>1</v>
      </c>
      <c r="U144" s="12">
        <f>(E144/R144)</f>
        <v>5</v>
      </c>
      <c r="V144" t="str">
        <f>LEFT(Z144,SEARCH("/",Z144)-1)</f>
        <v>music</v>
      </c>
      <c r="W144" t="str">
        <f>RIGHT(Z144,LEN(Z144)-SEARCH("/",Z144))</f>
        <v>world music</v>
      </c>
      <c r="X144" s="2">
        <f>(((P144/60)/60)/24)+DATE(1970,1,1)</f>
        <v>40782.165532407409</v>
      </c>
      <c r="Y144" s="2">
        <f>(((O144/60)/60)/24)+DATE(1970,1,1)</f>
        <v>40797.554166666669</v>
      </c>
      <c r="Z144" t="s">
        <v>8290</v>
      </c>
    </row>
    <row r="145" spans="1:26" ht="43.2" x14ac:dyDescent="0.3">
      <c r="A145">
        <f>ROW(A145)-2</f>
        <v>143</v>
      </c>
      <c r="B145" s="1" t="s">
        <v>2532</v>
      </c>
      <c r="C145" s="1" t="s">
        <v>2533</v>
      </c>
      <c r="D145">
        <v>12000</v>
      </c>
      <c r="E145">
        <v>1691</v>
      </c>
      <c r="F145" t="s">
        <v>271</v>
      </c>
      <c r="G145" t="s">
        <v>8375</v>
      </c>
      <c r="K145" t="b">
        <v>0</v>
      </c>
      <c r="L145" t="s">
        <v>18</v>
      </c>
      <c r="M145" t="s">
        <v>19</v>
      </c>
      <c r="N145" t="b">
        <v>1</v>
      </c>
      <c r="O145">
        <v>1310158800</v>
      </c>
      <c r="P145">
        <v>1304888771</v>
      </c>
      <c r="Q145" t="b">
        <v>0</v>
      </c>
      <c r="R145">
        <v>38</v>
      </c>
      <c r="S145" t="b">
        <v>0</v>
      </c>
      <c r="T145">
        <f>ROUND(E145/D145*100,0)</f>
        <v>14</v>
      </c>
      <c r="U145" s="12">
        <f>(E145/R145)</f>
        <v>44.5</v>
      </c>
      <c r="V145" t="str">
        <f>LEFT(Z145,SEARCH("/",Z145)-1)</f>
        <v>music</v>
      </c>
      <c r="W145" t="str">
        <f>RIGHT(Z145,LEN(Z145)-SEARCH("/",Z145))</f>
        <v>world music</v>
      </c>
      <c r="X145" s="2">
        <f>(((P145/60)/60)/24)+DATE(1970,1,1)</f>
        <v>40671.879293981481</v>
      </c>
      <c r="Y145" s="2">
        <f>(((O145/60)/60)/24)+DATE(1970,1,1)</f>
        <v>40732.875</v>
      </c>
      <c r="Z145" t="s">
        <v>8290</v>
      </c>
    </row>
    <row r="146" spans="1:26" ht="43.2" x14ac:dyDescent="0.3">
      <c r="A146">
        <f>ROW(A146)-2</f>
        <v>144</v>
      </c>
      <c r="B146" s="1" t="s">
        <v>2654</v>
      </c>
      <c r="C146" s="1" t="s">
        <v>2655</v>
      </c>
      <c r="D146">
        <v>40000</v>
      </c>
      <c r="E146">
        <v>15851</v>
      </c>
      <c r="F146" t="s">
        <v>271</v>
      </c>
      <c r="G146" t="s">
        <v>8375</v>
      </c>
      <c r="K146" t="b">
        <v>0</v>
      </c>
      <c r="L146" t="s">
        <v>24</v>
      </c>
      <c r="M146" t="s">
        <v>25</v>
      </c>
      <c r="N146" t="b">
        <v>0</v>
      </c>
      <c r="O146">
        <v>1489376405</v>
      </c>
      <c r="P146">
        <v>1484196005</v>
      </c>
      <c r="Q146" t="b">
        <v>0</v>
      </c>
      <c r="R146">
        <v>104</v>
      </c>
      <c r="S146" t="b">
        <v>0</v>
      </c>
      <c r="T146">
        <f>ROUND(E146/D146*100,0)</f>
        <v>40</v>
      </c>
      <c r="U146" s="12">
        <f>(E146/R146)</f>
        <v>152.41346153846155</v>
      </c>
      <c r="V146" t="str">
        <f>LEFT(Z146,SEARCH("/",Z146)-1)</f>
        <v>technology</v>
      </c>
      <c r="W146" t="str">
        <f>RIGHT(Z146,LEN(Z146)-SEARCH("/",Z146))</f>
        <v>wearables</v>
      </c>
      <c r="X146" s="2">
        <f>(((P146/60)/60)/24)+DATE(1970,1,1)</f>
        <v>42747.194502314815</v>
      </c>
      <c r="Y146" s="2">
        <f>(((O146/60)/60)/24)+DATE(1970,1,1)</f>
        <v>42807.152835648143</v>
      </c>
      <c r="Z146" t="s">
        <v>8277</v>
      </c>
    </row>
    <row r="147" spans="1:26" ht="43.2" x14ac:dyDescent="0.3">
      <c r="A147">
        <f>ROW(A147)-2</f>
        <v>145</v>
      </c>
      <c r="B147" s="1" t="s">
        <v>2656</v>
      </c>
      <c r="C147" s="1" t="s">
        <v>2657</v>
      </c>
      <c r="D147">
        <v>30000</v>
      </c>
      <c r="E147">
        <v>7793</v>
      </c>
      <c r="F147" t="s">
        <v>271</v>
      </c>
      <c r="G147" t="s">
        <v>8375</v>
      </c>
      <c r="K147" t="b">
        <v>0</v>
      </c>
      <c r="L147" t="s">
        <v>18</v>
      </c>
      <c r="M147" t="s">
        <v>19</v>
      </c>
      <c r="N147" t="b">
        <v>1</v>
      </c>
      <c r="O147">
        <v>1469122200</v>
      </c>
      <c r="P147">
        <v>1466611108</v>
      </c>
      <c r="Q147" t="b">
        <v>0</v>
      </c>
      <c r="R147">
        <v>86</v>
      </c>
      <c r="S147" t="b">
        <v>0</v>
      </c>
      <c r="T147">
        <f>ROUND(E147/D147*100,0)</f>
        <v>26</v>
      </c>
      <c r="U147" s="12">
        <f>(E147/R147)</f>
        <v>90.616279069767444</v>
      </c>
      <c r="V147" t="str">
        <f>LEFT(Z147,SEARCH("/",Z147)-1)</f>
        <v>technology</v>
      </c>
      <c r="W147" t="str">
        <f>RIGHT(Z147,LEN(Z147)-SEARCH("/",Z147))</f>
        <v>wearables</v>
      </c>
      <c r="X147" s="2">
        <f>(((P147/60)/60)/24)+DATE(1970,1,1)</f>
        <v>42543.665601851855</v>
      </c>
      <c r="Y147" s="2">
        <f>(((O147/60)/60)/24)+DATE(1970,1,1)</f>
        <v>42572.729166666672</v>
      </c>
      <c r="Z147" t="s">
        <v>8277</v>
      </c>
    </row>
    <row r="148" spans="1:26" ht="57.6" x14ac:dyDescent="0.3">
      <c r="A148">
        <f>ROW(A148)-2</f>
        <v>146</v>
      </c>
      <c r="B148" s="1" t="s">
        <v>2658</v>
      </c>
      <c r="C148" s="1" t="s">
        <v>2659</v>
      </c>
      <c r="D148">
        <v>110000</v>
      </c>
      <c r="E148">
        <v>71771</v>
      </c>
      <c r="F148" t="s">
        <v>271</v>
      </c>
      <c r="G148" t="s">
        <v>8375</v>
      </c>
      <c r="K148" t="b">
        <v>0</v>
      </c>
      <c r="L148" t="s">
        <v>18</v>
      </c>
      <c r="M148" t="s">
        <v>19</v>
      </c>
      <c r="N148" t="b">
        <v>1</v>
      </c>
      <c r="O148">
        <v>1417690734</v>
      </c>
      <c r="P148">
        <v>1415098734</v>
      </c>
      <c r="Q148" t="b">
        <v>0</v>
      </c>
      <c r="R148">
        <v>356</v>
      </c>
      <c r="S148" t="b">
        <v>0</v>
      </c>
      <c r="T148">
        <f>ROUND(E148/D148*100,0)</f>
        <v>65</v>
      </c>
      <c r="U148" s="12">
        <f>(E148/R148)</f>
        <v>201.60393258426967</v>
      </c>
      <c r="V148" t="str">
        <f>LEFT(Z148,SEARCH("/",Z148)-1)</f>
        <v>technology</v>
      </c>
      <c r="W148" t="str">
        <f>RIGHT(Z148,LEN(Z148)-SEARCH("/",Z148))</f>
        <v>wearables</v>
      </c>
      <c r="X148" s="2">
        <f>(((P148/60)/60)/24)+DATE(1970,1,1)</f>
        <v>41947.457569444443</v>
      </c>
      <c r="Y148" s="2">
        <f>(((O148/60)/60)/24)+DATE(1970,1,1)</f>
        <v>41977.457569444443</v>
      </c>
      <c r="Z148" t="s">
        <v>8277</v>
      </c>
    </row>
    <row r="149" spans="1:26" ht="28.8" x14ac:dyDescent="0.3">
      <c r="A149">
        <f>ROW(A149)-2</f>
        <v>147</v>
      </c>
      <c r="B149" s="1" t="s">
        <v>2660</v>
      </c>
      <c r="C149" s="1" t="s">
        <v>2661</v>
      </c>
      <c r="D149">
        <v>50000</v>
      </c>
      <c r="E149">
        <v>5757</v>
      </c>
      <c r="F149" t="s">
        <v>271</v>
      </c>
      <c r="G149" t="s">
        <v>8375</v>
      </c>
      <c r="K149" t="b">
        <v>0</v>
      </c>
      <c r="L149" t="s">
        <v>18</v>
      </c>
      <c r="M149" t="s">
        <v>19</v>
      </c>
      <c r="N149" t="b">
        <v>1</v>
      </c>
      <c r="O149">
        <v>1455710679</v>
      </c>
      <c r="P149">
        <v>1453118679</v>
      </c>
      <c r="Q149" t="b">
        <v>0</v>
      </c>
      <c r="R149">
        <v>45</v>
      </c>
      <c r="S149" t="b">
        <v>0</v>
      </c>
      <c r="T149">
        <f>ROUND(E149/D149*100,0)</f>
        <v>12</v>
      </c>
      <c r="U149" s="12">
        <f>(E149/R149)</f>
        <v>127.93333333333334</v>
      </c>
      <c r="V149" t="str">
        <f>LEFT(Z149,SEARCH("/",Z149)-1)</f>
        <v>technology</v>
      </c>
      <c r="W149" t="str">
        <f>RIGHT(Z149,LEN(Z149)-SEARCH("/",Z149))</f>
        <v>wearables</v>
      </c>
      <c r="X149" s="2">
        <f>(((P149/60)/60)/24)+DATE(1970,1,1)</f>
        <v>42387.503229166665</v>
      </c>
      <c r="Y149" s="2">
        <f>(((O149/60)/60)/24)+DATE(1970,1,1)</f>
        <v>42417.503229166665</v>
      </c>
      <c r="Z149" t="s">
        <v>8277</v>
      </c>
    </row>
    <row r="150" spans="1:26" ht="28.8" x14ac:dyDescent="0.3">
      <c r="A150">
        <f>ROW(A150)-2</f>
        <v>148</v>
      </c>
      <c r="B150" s="1" t="s">
        <v>2662</v>
      </c>
      <c r="C150" s="1" t="s">
        <v>2663</v>
      </c>
      <c r="D150">
        <v>10000</v>
      </c>
      <c r="E150">
        <v>1136</v>
      </c>
      <c r="F150" t="s">
        <v>271</v>
      </c>
      <c r="G150" t="s">
        <v>8375</v>
      </c>
      <c r="K150" t="b">
        <v>0</v>
      </c>
      <c r="L150" t="s">
        <v>18</v>
      </c>
      <c r="M150" t="s">
        <v>19</v>
      </c>
      <c r="N150" t="b">
        <v>1</v>
      </c>
      <c r="O150">
        <v>1475937812</v>
      </c>
      <c r="P150">
        <v>1472481812</v>
      </c>
      <c r="Q150" t="b">
        <v>0</v>
      </c>
      <c r="R150">
        <v>38</v>
      </c>
      <c r="S150" t="b">
        <v>0</v>
      </c>
      <c r="T150">
        <f>ROUND(E150/D150*100,0)</f>
        <v>11</v>
      </c>
      <c r="U150" s="12">
        <f>(E150/R150)</f>
        <v>29.894736842105264</v>
      </c>
      <c r="V150" t="str">
        <f>LEFT(Z150,SEARCH("/",Z150)-1)</f>
        <v>technology</v>
      </c>
      <c r="W150" t="str">
        <f>RIGHT(Z150,LEN(Z150)-SEARCH("/",Z150))</f>
        <v>wearables</v>
      </c>
      <c r="X150" s="2">
        <f>(((P150/60)/60)/24)+DATE(1970,1,1)</f>
        <v>42611.613564814819</v>
      </c>
      <c r="Y150" s="2">
        <f>(((O150/60)/60)/24)+DATE(1970,1,1)</f>
        <v>42651.613564814819</v>
      </c>
      <c r="Z150" t="s">
        <v>8277</v>
      </c>
    </row>
    <row r="151" spans="1:26" ht="43.2" x14ac:dyDescent="0.3">
      <c r="A151">
        <f>ROW(A151)-2</f>
        <v>149</v>
      </c>
      <c r="B151" s="1" t="s">
        <v>2664</v>
      </c>
      <c r="C151" s="1" t="s">
        <v>2665</v>
      </c>
      <c r="D151">
        <v>11500</v>
      </c>
      <c r="E151">
        <v>12879</v>
      </c>
      <c r="F151" t="s">
        <v>271</v>
      </c>
      <c r="G151" t="s">
        <v>8375</v>
      </c>
      <c r="K151" t="b">
        <v>0</v>
      </c>
      <c r="L151" t="s">
        <v>18</v>
      </c>
      <c r="M151" t="s">
        <v>19</v>
      </c>
      <c r="N151" t="b">
        <v>1</v>
      </c>
      <c r="O151">
        <v>1444943468</v>
      </c>
      <c r="P151">
        <v>1441919468</v>
      </c>
      <c r="Q151" t="b">
        <v>0</v>
      </c>
      <c r="R151">
        <v>35</v>
      </c>
      <c r="S151" t="b">
        <v>0</v>
      </c>
      <c r="T151">
        <f>ROUND(E151/D151*100,0)</f>
        <v>112</v>
      </c>
      <c r="U151" s="12">
        <f>(E151/R151)</f>
        <v>367.97142857142859</v>
      </c>
      <c r="V151" t="str">
        <f>LEFT(Z151,SEARCH("/",Z151)-1)</f>
        <v>technology</v>
      </c>
      <c r="W151" t="str">
        <f>RIGHT(Z151,LEN(Z151)-SEARCH("/",Z151))</f>
        <v>wearables</v>
      </c>
      <c r="X151" s="2">
        <f>(((P151/60)/60)/24)+DATE(1970,1,1)</f>
        <v>42257.882731481484</v>
      </c>
      <c r="Y151" s="2">
        <f>(((O151/60)/60)/24)+DATE(1970,1,1)</f>
        <v>42292.882731481484</v>
      </c>
      <c r="Z151" t="s">
        <v>8277</v>
      </c>
    </row>
    <row r="152" spans="1:26" ht="43.2" x14ac:dyDescent="0.3">
      <c r="A152">
        <f>ROW(A152)-2</f>
        <v>150</v>
      </c>
      <c r="B152" s="1" t="s">
        <v>2666</v>
      </c>
      <c r="C152" s="1" t="s">
        <v>2667</v>
      </c>
      <c r="D152">
        <v>20000</v>
      </c>
      <c r="E152">
        <v>3100</v>
      </c>
      <c r="F152" t="s">
        <v>271</v>
      </c>
      <c r="G152" t="s">
        <v>8375</v>
      </c>
      <c r="K152" t="b">
        <v>0</v>
      </c>
      <c r="L152" t="s">
        <v>18</v>
      </c>
      <c r="M152" t="s">
        <v>19</v>
      </c>
      <c r="N152" t="b">
        <v>1</v>
      </c>
      <c r="O152">
        <v>1471622450</v>
      </c>
      <c r="P152">
        <v>1467734450</v>
      </c>
      <c r="Q152" t="b">
        <v>0</v>
      </c>
      <c r="R152">
        <v>24</v>
      </c>
      <c r="S152" t="b">
        <v>0</v>
      </c>
      <c r="T152">
        <f>ROUND(E152/D152*100,0)</f>
        <v>16</v>
      </c>
      <c r="U152" s="12">
        <f>(E152/R152)</f>
        <v>129.16666666666666</v>
      </c>
      <c r="V152" t="str">
        <f>LEFT(Z152,SEARCH("/",Z152)-1)</f>
        <v>technology</v>
      </c>
      <c r="W152" t="str">
        <f>RIGHT(Z152,LEN(Z152)-SEARCH("/",Z152))</f>
        <v>wearables</v>
      </c>
      <c r="X152" s="2">
        <f>(((P152/60)/60)/24)+DATE(1970,1,1)</f>
        <v>42556.667245370365</v>
      </c>
      <c r="Y152" s="2">
        <f>(((O152/60)/60)/24)+DATE(1970,1,1)</f>
        <v>42601.667245370365</v>
      </c>
      <c r="Z152" t="s">
        <v>8277</v>
      </c>
    </row>
    <row r="153" spans="1:26" ht="57.6" x14ac:dyDescent="0.3">
      <c r="A153">
        <f>ROW(A153)-2</f>
        <v>151</v>
      </c>
      <c r="B153" s="1" t="s">
        <v>2668</v>
      </c>
      <c r="C153" s="1" t="s">
        <v>2669</v>
      </c>
      <c r="D153">
        <v>250000</v>
      </c>
      <c r="E153">
        <v>80070</v>
      </c>
      <c r="F153" t="s">
        <v>271</v>
      </c>
      <c r="G153" t="s">
        <v>8375</v>
      </c>
      <c r="K153" t="b">
        <v>0</v>
      </c>
      <c r="L153" t="s">
        <v>18</v>
      </c>
      <c r="M153" t="s">
        <v>19</v>
      </c>
      <c r="N153" t="b">
        <v>1</v>
      </c>
      <c r="O153">
        <v>1480536919</v>
      </c>
      <c r="P153">
        <v>1477509319</v>
      </c>
      <c r="Q153" t="b">
        <v>0</v>
      </c>
      <c r="R153">
        <v>100</v>
      </c>
      <c r="S153" t="b">
        <v>0</v>
      </c>
      <c r="T153">
        <f>ROUND(E153/D153*100,0)</f>
        <v>32</v>
      </c>
      <c r="U153" s="12">
        <f>(E153/R153)</f>
        <v>800.7</v>
      </c>
      <c r="V153" t="str">
        <f>LEFT(Z153,SEARCH("/",Z153)-1)</f>
        <v>technology</v>
      </c>
      <c r="W153" t="str">
        <f>RIGHT(Z153,LEN(Z153)-SEARCH("/",Z153))</f>
        <v>wearables</v>
      </c>
      <c r="X153" s="2">
        <f>(((P153/60)/60)/24)+DATE(1970,1,1)</f>
        <v>42669.802303240736</v>
      </c>
      <c r="Y153" s="2">
        <f>(((O153/60)/60)/24)+DATE(1970,1,1)</f>
        <v>42704.843969907408</v>
      </c>
      <c r="Z153" t="s">
        <v>8277</v>
      </c>
    </row>
    <row r="154" spans="1:26" ht="43.2" x14ac:dyDescent="0.3">
      <c r="A154">
        <f>ROW(A154)-2</f>
        <v>152</v>
      </c>
      <c r="B154" s="1" t="s">
        <v>2670</v>
      </c>
      <c r="C154" s="1" t="s">
        <v>2671</v>
      </c>
      <c r="D154">
        <v>4600</v>
      </c>
      <c r="E154">
        <v>28</v>
      </c>
      <c r="F154" t="s">
        <v>271</v>
      </c>
      <c r="G154" t="s">
        <v>8375</v>
      </c>
      <c r="K154" t="b">
        <v>0</v>
      </c>
      <c r="L154" t="s">
        <v>18</v>
      </c>
      <c r="M154" t="s">
        <v>19</v>
      </c>
      <c r="N154" t="b">
        <v>1</v>
      </c>
      <c r="O154">
        <v>1429375922</v>
      </c>
      <c r="P154">
        <v>1426783922</v>
      </c>
      <c r="Q154" t="b">
        <v>0</v>
      </c>
      <c r="R154">
        <v>1</v>
      </c>
      <c r="S154" t="b">
        <v>0</v>
      </c>
      <c r="T154">
        <f>ROUND(E154/D154*100,0)</f>
        <v>1</v>
      </c>
      <c r="U154" s="12">
        <f>(E154/R154)</f>
        <v>28</v>
      </c>
      <c r="V154" t="str">
        <f>LEFT(Z154,SEARCH("/",Z154)-1)</f>
        <v>technology</v>
      </c>
      <c r="W154" t="str">
        <f>RIGHT(Z154,LEN(Z154)-SEARCH("/",Z154))</f>
        <v>wearables</v>
      </c>
      <c r="X154" s="2">
        <f>(((P154/60)/60)/24)+DATE(1970,1,1)</f>
        <v>42082.702800925923</v>
      </c>
      <c r="Y154" s="2">
        <f>(((O154/60)/60)/24)+DATE(1970,1,1)</f>
        <v>42112.702800925923</v>
      </c>
      <c r="Z154" t="s">
        <v>8277</v>
      </c>
    </row>
    <row r="155" spans="1:26" ht="43.2" x14ac:dyDescent="0.3">
      <c r="A155">
        <f>ROW(A155)-2</f>
        <v>153</v>
      </c>
      <c r="B155" s="1" t="s">
        <v>2672</v>
      </c>
      <c r="C155" s="1" t="s">
        <v>2673</v>
      </c>
      <c r="D155">
        <v>40000</v>
      </c>
      <c r="E155">
        <v>12446</v>
      </c>
      <c r="F155" t="s">
        <v>271</v>
      </c>
      <c r="G155" t="s">
        <v>8375</v>
      </c>
      <c r="K155" t="b">
        <v>0</v>
      </c>
      <c r="L155" t="s">
        <v>18</v>
      </c>
      <c r="M155" t="s">
        <v>19</v>
      </c>
      <c r="N155" t="b">
        <v>1</v>
      </c>
      <c r="O155">
        <v>1457024514</v>
      </c>
      <c r="P155">
        <v>1454432514</v>
      </c>
      <c r="Q155" t="b">
        <v>0</v>
      </c>
      <c r="R155">
        <v>122</v>
      </c>
      <c r="S155" t="b">
        <v>0</v>
      </c>
      <c r="T155">
        <f>ROUND(E155/D155*100,0)</f>
        <v>31</v>
      </c>
      <c r="U155" s="12">
        <f>(E155/R155)</f>
        <v>102.01639344262296</v>
      </c>
      <c r="V155" t="str">
        <f>LEFT(Z155,SEARCH("/",Z155)-1)</f>
        <v>technology</v>
      </c>
      <c r="W155" t="str">
        <f>RIGHT(Z155,LEN(Z155)-SEARCH("/",Z155))</f>
        <v>wearables</v>
      </c>
      <c r="X155" s="2">
        <f>(((P155/60)/60)/24)+DATE(1970,1,1)</f>
        <v>42402.709652777776</v>
      </c>
      <c r="Y155" s="2">
        <f>(((O155/60)/60)/24)+DATE(1970,1,1)</f>
        <v>42432.709652777776</v>
      </c>
      <c r="Z155" t="s">
        <v>8277</v>
      </c>
    </row>
    <row r="156" spans="1:26" ht="43.2" x14ac:dyDescent="0.3">
      <c r="A156">
        <f>ROW(A156)-2</f>
        <v>154</v>
      </c>
      <c r="B156" s="1" t="s">
        <v>2674</v>
      </c>
      <c r="C156" s="1" t="s">
        <v>2675</v>
      </c>
      <c r="D156">
        <v>180000</v>
      </c>
      <c r="E156">
        <v>2028</v>
      </c>
      <c r="F156" t="s">
        <v>271</v>
      </c>
      <c r="G156" t="s">
        <v>8375</v>
      </c>
      <c r="K156" t="b">
        <v>0</v>
      </c>
      <c r="L156" t="s">
        <v>18</v>
      </c>
      <c r="M156" t="s">
        <v>19</v>
      </c>
      <c r="N156" t="b">
        <v>1</v>
      </c>
      <c r="O156">
        <v>1477065860</v>
      </c>
      <c r="P156">
        <v>1471881860</v>
      </c>
      <c r="Q156" t="b">
        <v>0</v>
      </c>
      <c r="R156">
        <v>11</v>
      </c>
      <c r="S156" t="b">
        <v>0</v>
      </c>
      <c r="T156">
        <f>ROUND(E156/D156*100,0)</f>
        <v>1</v>
      </c>
      <c r="U156" s="12">
        <f>(E156/R156)</f>
        <v>184.36363636363637</v>
      </c>
      <c r="V156" t="str">
        <f>LEFT(Z156,SEARCH("/",Z156)-1)</f>
        <v>technology</v>
      </c>
      <c r="W156" t="str">
        <f>RIGHT(Z156,LEN(Z156)-SEARCH("/",Z156))</f>
        <v>wearables</v>
      </c>
      <c r="X156" s="2">
        <f>(((P156/60)/60)/24)+DATE(1970,1,1)</f>
        <v>42604.669675925921</v>
      </c>
      <c r="Y156" s="2">
        <f>(((O156/60)/60)/24)+DATE(1970,1,1)</f>
        <v>42664.669675925921</v>
      </c>
      <c r="Z156" t="s">
        <v>8277</v>
      </c>
    </row>
    <row r="157" spans="1:26" ht="28.8" x14ac:dyDescent="0.3">
      <c r="A157">
        <f>ROW(A157)-2</f>
        <v>155</v>
      </c>
      <c r="B157" s="1" t="s">
        <v>2676</v>
      </c>
      <c r="C157" s="1" t="s">
        <v>2677</v>
      </c>
      <c r="D157">
        <v>100000</v>
      </c>
      <c r="E157">
        <v>40404</v>
      </c>
      <c r="F157" t="s">
        <v>271</v>
      </c>
      <c r="G157" t="s">
        <v>8375</v>
      </c>
      <c r="K157" t="b">
        <v>0</v>
      </c>
      <c r="L157" t="s">
        <v>18</v>
      </c>
      <c r="M157" t="s">
        <v>19</v>
      </c>
      <c r="N157" t="b">
        <v>1</v>
      </c>
      <c r="O157">
        <v>1446771600</v>
      </c>
      <c r="P157">
        <v>1443700648</v>
      </c>
      <c r="Q157" t="b">
        <v>0</v>
      </c>
      <c r="R157">
        <v>248</v>
      </c>
      <c r="S157" t="b">
        <v>0</v>
      </c>
      <c r="T157">
        <f>ROUND(E157/D157*100,0)</f>
        <v>40</v>
      </c>
      <c r="U157" s="12">
        <f>(E157/R157)</f>
        <v>162.91935483870967</v>
      </c>
      <c r="V157" t="str">
        <f>LEFT(Z157,SEARCH("/",Z157)-1)</f>
        <v>technology</v>
      </c>
      <c r="W157" t="str">
        <f>RIGHT(Z157,LEN(Z157)-SEARCH("/",Z157))</f>
        <v>wearables</v>
      </c>
      <c r="X157" s="2">
        <f>(((P157/60)/60)/24)+DATE(1970,1,1)</f>
        <v>42278.498240740737</v>
      </c>
      <c r="Y157" s="2">
        <f>(((O157/60)/60)/24)+DATE(1970,1,1)</f>
        <v>42314.041666666672</v>
      </c>
      <c r="Z157" t="s">
        <v>8277</v>
      </c>
    </row>
    <row r="158" spans="1:26" ht="43.2" x14ac:dyDescent="0.3">
      <c r="A158">
        <f>ROW(A158)-2</f>
        <v>156</v>
      </c>
      <c r="B158" s="1" t="s">
        <v>2678</v>
      </c>
      <c r="C158" s="1" t="s">
        <v>2679</v>
      </c>
      <c r="D158">
        <v>75000</v>
      </c>
      <c r="E158">
        <v>1</v>
      </c>
      <c r="F158" t="s">
        <v>271</v>
      </c>
      <c r="G158" t="s">
        <v>8375</v>
      </c>
      <c r="K158" t="b">
        <v>0</v>
      </c>
      <c r="L158" t="s">
        <v>18</v>
      </c>
      <c r="M158" t="s">
        <v>19</v>
      </c>
      <c r="N158" t="b">
        <v>1</v>
      </c>
      <c r="O158">
        <v>1456700709</v>
      </c>
      <c r="P158">
        <v>1453676709</v>
      </c>
      <c r="Q158" t="b">
        <v>0</v>
      </c>
      <c r="R158">
        <v>1</v>
      </c>
      <c r="S158" t="b">
        <v>0</v>
      </c>
      <c r="T158">
        <f>ROUND(E158/D158*100,0)</f>
        <v>0</v>
      </c>
      <c r="U158" s="12">
        <f>(E158/R158)</f>
        <v>1</v>
      </c>
      <c r="V158" t="str">
        <f>LEFT(Z158,SEARCH("/",Z158)-1)</f>
        <v>technology</v>
      </c>
      <c r="W158" t="str">
        <f>RIGHT(Z158,LEN(Z158)-SEARCH("/",Z158))</f>
        <v>wearables</v>
      </c>
      <c r="X158" s="2">
        <f>(((P158/60)/60)/24)+DATE(1970,1,1)</f>
        <v>42393.961909722217</v>
      </c>
      <c r="Y158" s="2">
        <f>(((O158/60)/60)/24)+DATE(1970,1,1)</f>
        <v>42428.961909722217</v>
      </c>
      <c r="Z158" t="s">
        <v>8277</v>
      </c>
    </row>
    <row r="159" spans="1:26" ht="57.6" x14ac:dyDescent="0.3">
      <c r="A159">
        <f>ROW(A159)-2</f>
        <v>157</v>
      </c>
      <c r="B159" s="1" t="s">
        <v>2680</v>
      </c>
      <c r="C159" s="1" t="s">
        <v>2681</v>
      </c>
      <c r="D159">
        <v>200000</v>
      </c>
      <c r="E159">
        <v>11467</v>
      </c>
      <c r="F159" t="s">
        <v>271</v>
      </c>
      <c r="G159" t="s">
        <v>8375</v>
      </c>
      <c r="K159" t="b">
        <v>0</v>
      </c>
      <c r="L159" t="s">
        <v>307</v>
      </c>
      <c r="M159" t="s">
        <v>308</v>
      </c>
      <c r="N159" t="b">
        <v>1</v>
      </c>
      <c r="O159">
        <v>1469109600</v>
      </c>
      <c r="P159">
        <v>1464586746</v>
      </c>
      <c r="Q159" t="b">
        <v>0</v>
      </c>
      <c r="R159">
        <v>19</v>
      </c>
      <c r="S159" t="b">
        <v>0</v>
      </c>
      <c r="T159">
        <f>ROUND(E159/D159*100,0)</f>
        <v>6</v>
      </c>
      <c r="U159" s="12">
        <f>(E159/R159)</f>
        <v>603.52631578947364</v>
      </c>
      <c r="V159" t="str">
        <f>LEFT(Z159,SEARCH("/",Z159)-1)</f>
        <v>technology</v>
      </c>
      <c r="W159" t="str">
        <f>RIGHT(Z159,LEN(Z159)-SEARCH("/",Z159))</f>
        <v>wearables</v>
      </c>
      <c r="X159" s="2">
        <f>(((P159/60)/60)/24)+DATE(1970,1,1)</f>
        <v>42520.235486111109</v>
      </c>
      <c r="Y159" s="2">
        <f>(((O159/60)/60)/24)+DATE(1970,1,1)</f>
        <v>42572.583333333328</v>
      </c>
      <c r="Z159" t="s">
        <v>8277</v>
      </c>
    </row>
    <row r="160" spans="1:26" ht="43.2" x14ac:dyDescent="0.3">
      <c r="A160">
        <f>ROW(A160)-2</f>
        <v>158</v>
      </c>
      <c r="B160" s="1" t="s">
        <v>2682</v>
      </c>
      <c r="C160" s="1" t="s">
        <v>2683</v>
      </c>
      <c r="D160">
        <v>40000</v>
      </c>
      <c r="E160">
        <v>6130</v>
      </c>
      <c r="F160" t="s">
        <v>271</v>
      </c>
      <c r="G160" t="s">
        <v>8375</v>
      </c>
      <c r="K160" t="b">
        <v>0</v>
      </c>
      <c r="L160" t="s">
        <v>18</v>
      </c>
      <c r="M160" t="s">
        <v>19</v>
      </c>
      <c r="N160" t="b">
        <v>1</v>
      </c>
      <c r="O160">
        <v>1420938172</v>
      </c>
      <c r="P160">
        <v>1418346172</v>
      </c>
      <c r="Q160" t="b">
        <v>0</v>
      </c>
      <c r="R160">
        <v>135</v>
      </c>
      <c r="S160" t="b">
        <v>0</v>
      </c>
      <c r="T160">
        <f>ROUND(E160/D160*100,0)</f>
        <v>15</v>
      </c>
      <c r="U160" s="12">
        <f>(E160/R160)</f>
        <v>45.407407407407405</v>
      </c>
      <c r="V160" t="str">
        <f>LEFT(Z160,SEARCH("/",Z160)-1)</f>
        <v>technology</v>
      </c>
      <c r="W160" t="str">
        <f>RIGHT(Z160,LEN(Z160)-SEARCH("/",Z160))</f>
        <v>wearables</v>
      </c>
      <c r="X160" s="2">
        <f>(((P160/60)/60)/24)+DATE(1970,1,1)</f>
        <v>41985.043657407412</v>
      </c>
      <c r="Y160" s="2">
        <f>(((O160/60)/60)/24)+DATE(1970,1,1)</f>
        <v>42015.043657407412</v>
      </c>
      <c r="Z160" t="s">
        <v>8277</v>
      </c>
    </row>
    <row r="161" spans="1:26" ht="43.2" x14ac:dyDescent="0.3">
      <c r="A161">
        <f>ROW(A161)-2</f>
        <v>159</v>
      </c>
      <c r="B161" s="1" t="s">
        <v>2684</v>
      </c>
      <c r="C161" s="1" t="s">
        <v>2685</v>
      </c>
      <c r="D161">
        <v>5800</v>
      </c>
      <c r="E161">
        <v>876</v>
      </c>
      <c r="F161" t="s">
        <v>271</v>
      </c>
      <c r="G161" t="s">
        <v>8375</v>
      </c>
      <c r="K161" t="b">
        <v>0</v>
      </c>
      <c r="L161" t="s">
        <v>24</v>
      </c>
      <c r="M161" t="s">
        <v>25</v>
      </c>
      <c r="N161" t="b">
        <v>0</v>
      </c>
      <c r="O161">
        <v>1405094400</v>
      </c>
      <c r="P161">
        <v>1403810965</v>
      </c>
      <c r="Q161" t="b">
        <v>0</v>
      </c>
      <c r="R161">
        <v>9</v>
      </c>
      <c r="S161" t="b">
        <v>0</v>
      </c>
      <c r="T161">
        <f>ROUND(E161/D161*100,0)</f>
        <v>15</v>
      </c>
      <c r="U161" s="12">
        <f>(E161/R161)</f>
        <v>97.333333333333329</v>
      </c>
      <c r="V161" t="str">
        <f>LEFT(Z161,SEARCH("/",Z161)-1)</f>
        <v>technology</v>
      </c>
      <c r="W161" t="str">
        <f>RIGHT(Z161,LEN(Z161)-SEARCH("/",Z161))</f>
        <v>wearables</v>
      </c>
      <c r="X161" s="2">
        <f>(((P161/60)/60)/24)+DATE(1970,1,1)</f>
        <v>41816.812094907407</v>
      </c>
      <c r="Y161" s="2">
        <f>(((O161/60)/60)/24)+DATE(1970,1,1)</f>
        <v>41831.666666666664</v>
      </c>
      <c r="Z161" t="s">
        <v>8277</v>
      </c>
    </row>
    <row r="162" spans="1:26" ht="43.2" x14ac:dyDescent="0.3">
      <c r="A162">
        <f>ROW(A162)-2</f>
        <v>160</v>
      </c>
      <c r="B162" s="1" t="s">
        <v>2686</v>
      </c>
      <c r="C162" s="1" t="s">
        <v>2687</v>
      </c>
      <c r="D162">
        <v>100000</v>
      </c>
      <c r="E162">
        <v>503</v>
      </c>
      <c r="F162" t="s">
        <v>271</v>
      </c>
      <c r="G162" t="s">
        <v>8375</v>
      </c>
      <c r="K162" t="b">
        <v>0</v>
      </c>
      <c r="L162" t="s">
        <v>384</v>
      </c>
      <c r="M162" t="s">
        <v>55</v>
      </c>
      <c r="N162" t="b">
        <v>0</v>
      </c>
      <c r="O162">
        <v>1483138800</v>
      </c>
      <c r="P162">
        <v>1480610046</v>
      </c>
      <c r="Q162" t="b">
        <v>0</v>
      </c>
      <c r="R162">
        <v>3</v>
      </c>
      <c r="S162" t="b">
        <v>0</v>
      </c>
      <c r="T162">
        <f>ROUND(E162/D162*100,0)</f>
        <v>1</v>
      </c>
      <c r="U162" s="12">
        <f>(E162/R162)</f>
        <v>167.66666666666666</v>
      </c>
      <c r="V162" t="str">
        <f>LEFT(Z162,SEARCH("/",Z162)-1)</f>
        <v>technology</v>
      </c>
      <c r="W162" t="str">
        <f>RIGHT(Z162,LEN(Z162)-SEARCH("/",Z162))</f>
        <v>wearables</v>
      </c>
      <c r="X162" s="2">
        <f>(((P162/60)/60)/24)+DATE(1970,1,1)</f>
        <v>42705.690347222218</v>
      </c>
      <c r="Y162" s="2">
        <f>(((O162/60)/60)/24)+DATE(1970,1,1)</f>
        <v>42734.958333333328</v>
      </c>
      <c r="Z162" t="s">
        <v>8277</v>
      </c>
    </row>
    <row r="163" spans="1:26" ht="57.6" x14ac:dyDescent="0.3">
      <c r="A163">
        <f>ROW(A163)-2</f>
        <v>161</v>
      </c>
      <c r="B163" s="1" t="s">
        <v>2688</v>
      </c>
      <c r="C163" s="1" t="s">
        <v>2689</v>
      </c>
      <c r="D163">
        <v>462000</v>
      </c>
      <c r="E163">
        <v>6019</v>
      </c>
      <c r="F163" t="s">
        <v>271</v>
      </c>
      <c r="G163" t="s">
        <v>8375</v>
      </c>
      <c r="K163" t="b">
        <v>0</v>
      </c>
      <c r="L163" t="s">
        <v>473</v>
      </c>
      <c r="M163" t="s">
        <v>474</v>
      </c>
      <c r="N163" t="b">
        <v>1</v>
      </c>
      <c r="O163">
        <v>1482515937</v>
      </c>
      <c r="P163">
        <v>1479923937</v>
      </c>
      <c r="Q163" t="b">
        <v>0</v>
      </c>
      <c r="R163">
        <v>7</v>
      </c>
      <c r="S163" t="b">
        <v>0</v>
      </c>
      <c r="T163">
        <f>ROUND(E163/D163*100,0)</f>
        <v>1</v>
      </c>
      <c r="U163" s="12">
        <f>(E163/R163)</f>
        <v>859.85714285714289</v>
      </c>
      <c r="V163" t="str">
        <f>LEFT(Z163,SEARCH("/",Z163)-1)</f>
        <v>technology</v>
      </c>
      <c r="W163" t="str">
        <f>RIGHT(Z163,LEN(Z163)-SEARCH("/",Z163))</f>
        <v>wearables</v>
      </c>
      <c r="X163" s="2">
        <f>(((P163/60)/60)/24)+DATE(1970,1,1)</f>
        <v>42697.74927083333</v>
      </c>
      <c r="Y163" s="2">
        <f>(((O163/60)/60)/24)+DATE(1970,1,1)</f>
        <v>42727.74927083333</v>
      </c>
      <c r="Z163" t="s">
        <v>8277</v>
      </c>
    </row>
    <row r="164" spans="1:26" ht="43.2" x14ac:dyDescent="0.3">
      <c r="A164">
        <f>ROW(A164)-2</f>
        <v>162</v>
      </c>
      <c r="B164" s="1" t="s">
        <v>2690</v>
      </c>
      <c r="C164" s="1" t="s">
        <v>2691</v>
      </c>
      <c r="D164">
        <v>35000</v>
      </c>
      <c r="E164">
        <v>106</v>
      </c>
      <c r="F164" t="s">
        <v>271</v>
      </c>
      <c r="G164" t="s">
        <v>8375</v>
      </c>
      <c r="K164" t="b">
        <v>0</v>
      </c>
      <c r="L164" t="s">
        <v>24</v>
      </c>
      <c r="M164" t="s">
        <v>25</v>
      </c>
      <c r="N164" t="b">
        <v>0</v>
      </c>
      <c r="O164">
        <v>1432223125</v>
      </c>
      <c r="P164">
        <v>1429631125</v>
      </c>
      <c r="Q164" t="b">
        <v>0</v>
      </c>
      <c r="R164">
        <v>4</v>
      </c>
      <c r="S164" t="b">
        <v>0</v>
      </c>
      <c r="T164">
        <f>ROUND(E164/D164*100,0)</f>
        <v>0</v>
      </c>
      <c r="U164" s="12">
        <f>(E164/R164)</f>
        <v>26.5</v>
      </c>
      <c r="V164" t="str">
        <f>LEFT(Z164,SEARCH("/",Z164)-1)</f>
        <v>technology</v>
      </c>
      <c r="W164" t="str">
        <f>RIGHT(Z164,LEN(Z164)-SEARCH("/",Z164))</f>
        <v>wearables</v>
      </c>
      <c r="X164" s="2">
        <f>(((P164/60)/60)/24)+DATE(1970,1,1)</f>
        <v>42115.656539351854</v>
      </c>
      <c r="Y164" s="2">
        <f>(((O164/60)/60)/24)+DATE(1970,1,1)</f>
        <v>42145.656539351854</v>
      </c>
      <c r="Z164" t="s">
        <v>8277</v>
      </c>
    </row>
    <row r="165" spans="1:26" ht="43.2" x14ac:dyDescent="0.3">
      <c r="A165">
        <f>ROW(A165)-2</f>
        <v>163</v>
      </c>
      <c r="B165" s="1" t="s">
        <v>2692</v>
      </c>
      <c r="C165" s="1" t="s">
        <v>2693</v>
      </c>
      <c r="D165">
        <v>15000</v>
      </c>
      <c r="E165">
        <v>1332</v>
      </c>
      <c r="F165" t="s">
        <v>271</v>
      </c>
      <c r="G165" t="s">
        <v>8375</v>
      </c>
      <c r="K165" t="b">
        <v>0</v>
      </c>
      <c r="L165" t="s">
        <v>18</v>
      </c>
      <c r="M165" t="s">
        <v>19</v>
      </c>
      <c r="N165" t="b">
        <v>1</v>
      </c>
      <c r="O165">
        <v>1461653700</v>
      </c>
      <c r="P165">
        <v>1458665146</v>
      </c>
      <c r="Q165" t="b">
        <v>0</v>
      </c>
      <c r="R165">
        <v>44</v>
      </c>
      <c r="S165" t="b">
        <v>0</v>
      </c>
      <c r="T165">
        <f>ROUND(E165/D165*100,0)</f>
        <v>9</v>
      </c>
      <c r="U165" s="12">
        <f>(E165/R165)</f>
        <v>30.272727272727273</v>
      </c>
      <c r="V165" t="str">
        <f>LEFT(Z165,SEARCH("/",Z165)-1)</f>
        <v>technology</v>
      </c>
      <c r="W165" t="str">
        <f>RIGHT(Z165,LEN(Z165)-SEARCH("/",Z165))</f>
        <v>wearables</v>
      </c>
      <c r="X165" s="2">
        <f>(((P165/60)/60)/24)+DATE(1970,1,1)</f>
        <v>42451.698449074072</v>
      </c>
      <c r="Y165" s="2">
        <f>(((O165/60)/60)/24)+DATE(1970,1,1)</f>
        <v>42486.288194444445</v>
      </c>
      <c r="Z165" t="s">
        <v>8277</v>
      </c>
    </row>
    <row r="166" spans="1:26" ht="43.2" x14ac:dyDescent="0.3">
      <c r="A166">
        <f>ROW(A166)-2</f>
        <v>164</v>
      </c>
      <c r="B166" s="1" t="s">
        <v>2694</v>
      </c>
      <c r="C166" s="1" t="s">
        <v>2695</v>
      </c>
      <c r="D166">
        <v>50000</v>
      </c>
      <c r="E166">
        <v>4920</v>
      </c>
      <c r="F166" t="s">
        <v>271</v>
      </c>
      <c r="G166" t="s">
        <v>8375</v>
      </c>
      <c r="K166" t="b">
        <v>0</v>
      </c>
      <c r="L166" t="s">
        <v>18</v>
      </c>
      <c r="M166" t="s">
        <v>19</v>
      </c>
      <c r="N166" t="b">
        <v>1</v>
      </c>
      <c r="O166">
        <v>1476371552</v>
      </c>
      <c r="P166">
        <v>1473779552</v>
      </c>
      <c r="Q166" t="b">
        <v>0</v>
      </c>
      <c r="R166">
        <v>90</v>
      </c>
      <c r="S166" t="b">
        <v>0</v>
      </c>
      <c r="T166">
        <f>ROUND(E166/D166*100,0)</f>
        <v>10</v>
      </c>
      <c r="U166" s="12">
        <f>(E166/R166)</f>
        <v>54.666666666666664</v>
      </c>
      <c r="V166" t="str">
        <f>LEFT(Z166,SEARCH("/",Z166)-1)</f>
        <v>technology</v>
      </c>
      <c r="W166" t="str">
        <f>RIGHT(Z166,LEN(Z166)-SEARCH("/",Z166))</f>
        <v>wearables</v>
      </c>
      <c r="X166" s="2">
        <f>(((P166/60)/60)/24)+DATE(1970,1,1)</f>
        <v>42626.633703703701</v>
      </c>
      <c r="Y166" s="2">
        <f>(((O166/60)/60)/24)+DATE(1970,1,1)</f>
        <v>42656.633703703701</v>
      </c>
      <c r="Z166" t="s">
        <v>8277</v>
      </c>
    </row>
    <row r="167" spans="1:26" ht="43.2" x14ac:dyDescent="0.3">
      <c r="A167">
        <f>ROW(A167)-2</f>
        <v>165</v>
      </c>
      <c r="B167" s="1" t="s">
        <v>2696</v>
      </c>
      <c r="C167" s="1" t="s">
        <v>2697</v>
      </c>
      <c r="D167">
        <v>20000</v>
      </c>
      <c r="E167">
        <v>486</v>
      </c>
      <c r="F167" t="s">
        <v>271</v>
      </c>
      <c r="G167" t="s">
        <v>8375</v>
      </c>
      <c r="K167" t="b">
        <v>0</v>
      </c>
      <c r="L167" t="s">
        <v>18</v>
      </c>
      <c r="M167" t="s">
        <v>19</v>
      </c>
      <c r="N167" t="b">
        <v>1</v>
      </c>
      <c r="O167">
        <v>1483063435</v>
      </c>
      <c r="P167">
        <v>1480471435</v>
      </c>
      <c r="Q167" t="b">
        <v>0</v>
      </c>
      <c r="R167">
        <v>8</v>
      </c>
      <c r="S167" t="b">
        <v>0</v>
      </c>
      <c r="T167">
        <f>ROUND(E167/D167*100,0)</f>
        <v>2</v>
      </c>
      <c r="U167" s="12">
        <f>(E167/R167)</f>
        <v>60.75</v>
      </c>
      <c r="V167" t="str">
        <f>LEFT(Z167,SEARCH("/",Z167)-1)</f>
        <v>technology</v>
      </c>
      <c r="W167" t="str">
        <f>RIGHT(Z167,LEN(Z167)-SEARCH("/",Z167))</f>
        <v>wearables</v>
      </c>
      <c r="X167" s="2">
        <f>(((P167/60)/60)/24)+DATE(1970,1,1)</f>
        <v>42704.086053240739</v>
      </c>
      <c r="Y167" s="2">
        <f>(((O167/60)/60)/24)+DATE(1970,1,1)</f>
        <v>42734.086053240739</v>
      </c>
      <c r="Z167" t="s">
        <v>8277</v>
      </c>
    </row>
    <row r="168" spans="1:26" ht="43.2" x14ac:dyDescent="0.3">
      <c r="A168">
        <f>ROW(A168)-2</f>
        <v>166</v>
      </c>
      <c r="B168" s="1" t="s">
        <v>2698</v>
      </c>
      <c r="C168" s="1" t="s">
        <v>2699</v>
      </c>
      <c r="D168">
        <v>100000</v>
      </c>
      <c r="E168">
        <v>1130</v>
      </c>
      <c r="F168" t="s">
        <v>271</v>
      </c>
      <c r="G168" t="s">
        <v>8375</v>
      </c>
      <c r="K168" t="b">
        <v>0</v>
      </c>
      <c r="L168" t="s">
        <v>18</v>
      </c>
      <c r="M168" t="s">
        <v>19</v>
      </c>
      <c r="N168" t="b">
        <v>1</v>
      </c>
      <c r="O168">
        <v>1421348428</v>
      </c>
      <c r="P168">
        <v>1417460428</v>
      </c>
      <c r="Q168" t="b">
        <v>0</v>
      </c>
      <c r="R168">
        <v>11</v>
      </c>
      <c r="S168" t="b">
        <v>0</v>
      </c>
      <c r="T168">
        <f>ROUND(E168/D168*100,0)</f>
        <v>1</v>
      </c>
      <c r="U168" s="12">
        <f>(E168/R168)</f>
        <v>102.72727272727273</v>
      </c>
      <c r="V168" t="str">
        <f>LEFT(Z168,SEARCH("/",Z168)-1)</f>
        <v>technology</v>
      </c>
      <c r="W168" t="str">
        <f>RIGHT(Z168,LEN(Z168)-SEARCH("/",Z168))</f>
        <v>wearables</v>
      </c>
      <c r="X168" s="2">
        <f>(((P168/60)/60)/24)+DATE(1970,1,1)</f>
        <v>41974.791990740734</v>
      </c>
      <c r="Y168" s="2">
        <f>(((O168/60)/60)/24)+DATE(1970,1,1)</f>
        <v>42019.791990740734</v>
      </c>
      <c r="Z168" t="s">
        <v>8277</v>
      </c>
    </row>
    <row r="169" spans="1:26" ht="43.2" x14ac:dyDescent="0.3">
      <c r="A169">
        <f>ROW(A169)-2</f>
        <v>167</v>
      </c>
      <c r="B169" s="1" t="s">
        <v>2700</v>
      </c>
      <c r="C169" s="1" t="s">
        <v>2701</v>
      </c>
      <c r="D169">
        <v>48000</v>
      </c>
      <c r="E169">
        <v>1705</v>
      </c>
      <c r="F169" t="s">
        <v>271</v>
      </c>
      <c r="G169" t="s">
        <v>8375</v>
      </c>
      <c r="K169" t="b">
        <v>0</v>
      </c>
      <c r="L169" t="s">
        <v>18</v>
      </c>
      <c r="M169" t="s">
        <v>19</v>
      </c>
      <c r="N169" t="b">
        <v>1</v>
      </c>
      <c r="O169">
        <v>1432916235</v>
      </c>
      <c r="P169">
        <v>1430324235</v>
      </c>
      <c r="Q169" t="b">
        <v>0</v>
      </c>
      <c r="R169">
        <v>41</v>
      </c>
      <c r="S169" t="b">
        <v>0</v>
      </c>
      <c r="T169">
        <f>ROUND(E169/D169*100,0)</f>
        <v>4</v>
      </c>
      <c r="U169" s="12">
        <f>(E169/R169)</f>
        <v>41.585365853658537</v>
      </c>
      <c r="V169" t="str">
        <f>LEFT(Z169,SEARCH("/",Z169)-1)</f>
        <v>technology</v>
      </c>
      <c r="W169" t="str">
        <f>RIGHT(Z169,LEN(Z169)-SEARCH("/",Z169))</f>
        <v>wearables</v>
      </c>
      <c r="X169" s="2">
        <f>(((P169/60)/60)/24)+DATE(1970,1,1)</f>
        <v>42123.678645833337</v>
      </c>
      <c r="Y169" s="2">
        <f>(((O169/60)/60)/24)+DATE(1970,1,1)</f>
        <v>42153.678645833337</v>
      </c>
      <c r="Z169" t="s">
        <v>8277</v>
      </c>
    </row>
    <row r="170" spans="1:26" ht="43.2" x14ac:dyDescent="0.3">
      <c r="A170">
        <f>ROW(A170)-2</f>
        <v>168</v>
      </c>
      <c r="B170" s="1" t="s">
        <v>2702</v>
      </c>
      <c r="C170" s="1" t="s">
        <v>2703</v>
      </c>
      <c r="D170">
        <v>75000</v>
      </c>
      <c r="E170">
        <v>1748</v>
      </c>
      <c r="F170" t="s">
        <v>271</v>
      </c>
      <c r="G170" t="s">
        <v>8375</v>
      </c>
      <c r="K170" t="b">
        <v>0</v>
      </c>
      <c r="L170" t="s">
        <v>18</v>
      </c>
      <c r="M170" t="s">
        <v>19</v>
      </c>
      <c r="N170" t="b">
        <v>1</v>
      </c>
      <c r="O170">
        <v>1476458734</v>
      </c>
      <c r="P170">
        <v>1472570734</v>
      </c>
      <c r="Q170" t="b">
        <v>0</v>
      </c>
      <c r="R170">
        <v>15</v>
      </c>
      <c r="S170" t="b">
        <v>0</v>
      </c>
      <c r="T170">
        <f>ROUND(E170/D170*100,0)</f>
        <v>2</v>
      </c>
      <c r="U170" s="12">
        <f>(E170/R170)</f>
        <v>116.53333333333333</v>
      </c>
      <c r="V170" t="str">
        <f>LEFT(Z170,SEARCH("/",Z170)-1)</f>
        <v>technology</v>
      </c>
      <c r="W170" t="str">
        <f>RIGHT(Z170,LEN(Z170)-SEARCH("/",Z170))</f>
        <v>wearables</v>
      </c>
      <c r="X170" s="2">
        <f>(((P170/60)/60)/24)+DATE(1970,1,1)</f>
        <v>42612.642754629633</v>
      </c>
      <c r="Y170" s="2">
        <f>(((O170/60)/60)/24)+DATE(1970,1,1)</f>
        <v>42657.642754629633</v>
      </c>
      <c r="Z170" t="s">
        <v>8277</v>
      </c>
    </row>
    <row r="171" spans="1:26" ht="43.2" x14ac:dyDescent="0.3">
      <c r="A171">
        <f>ROW(A171)-2</f>
        <v>169</v>
      </c>
      <c r="B171" s="1" t="s">
        <v>2704</v>
      </c>
      <c r="C171" s="1" t="s">
        <v>2705</v>
      </c>
      <c r="D171">
        <v>50000</v>
      </c>
      <c r="E171">
        <v>408</v>
      </c>
      <c r="F171" t="s">
        <v>271</v>
      </c>
      <c r="G171" t="s">
        <v>8375</v>
      </c>
      <c r="K171" t="b">
        <v>0</v>
      </c>
      <c r="L171" t="s">
        <v>18</v>
      </c>
      <c r="M171" t="s">
        <v>19</v>
      </c>
      <c r="N171" t="b">
        <v>1</v>
      </c>
      <c r="O171">
        <v>1417501145</v>
      </c>
      <c r="P171">
        <v>1414041545</v>
      </c>
      <c r="Q171" t="b">
        <v>0</v>
      </c>
      <c r="R171">
        <v>9</v>
      </c>
      <c r="S171" t="b">
        <v>0</v>
      </c>
      <c r="T171">
        <f>ROUND(E171/D171*100,0)</f>
        <v>1</v>
      </c>
      <c r="U171" s="12">
        <f>(E171/R171)</f>
        <v>45.333333333333336</v>
      </c>
      <c r="V171" t="str">
        <f>LEFT(Z171,SEARCH("/",Z171)-1)</f>
        <v>technology</v>
      </c>
      <c r="W171" t="str">
        <f>RIGHT(Z171,LEN(Z171)-SEARCH("/",Z171))</f>
        <v>wearables</v>
      </c>
      <c r="X171" s="2">
        <f>(((P171/60)/60)/24)+DATE(1970,1,1)</f>
        <v>41935.221585648149</v>
      </c>
      <c r="Y171" s="2">
        <f>(((O171/60)/60)/24)+DATE(1970,1,1)</f>
        <v>41975.263252314813</v>
      </c>
      <c r="Z171" t="s">
        <v>8277</v>
      </c>
    </row>
    <row r="172" spans="1:26" ht="43.2" x14ac:dyDescent="0.3">
      <c r="A172">
        <f>ROW(A172)-2</f>
        <v>170</v>
      </c>
      <c r="B172" s="1" t="s">
        <v>2706</v>
      </c>
      <c r="C172" s="1" t="s">
        <v>2707</v>
      </c>
      <c r="D172">
        <v>35000</v>
      </c>
      <c r="E172">
        <v>7873</v>
      </c>
      <c r="F172" t="s">
        <v>271</v>
      </c>
      <c r="G172" t="s">
        <v>8375</v>
      </c>
      <c r="K172" t="b">
        <v>0</v>
      </c>
      <c r="L172" t="s">
        <v>18</v>
      </c>
      <c r="M172" t="s">
        <v>19</v>
      </c>
      <c r="N172" t="b">
        <v>1</v>
      </c>
      <c r="O172">
        <v>1467432000</v>
      </c>
      <c r="P172">
        <v>1464763109</v>
      </c>
      <c r="Q172" t="b">
        <v>0</v>
      </c>
      <c r="R172">
        <v>50</v>
      </c>
      <c r="S172" t="b">
        <v>0</v>
      </c>
      <c r="T172">
        <f>ROUND(E172/D172*100,0)</f>
        <v>22</v>
      </c>
      <c r="U172" s="12">
        <f>(E172/R172)</f>
        <v>157.46</v>
      </c>
      <c r="V172" t="str">
        <f>LEFT(Z172,SEARCH("/",Z172)-1)</f>
        <v>technology</v>
      </c>
      <c r="W172" t="str">
        <f>RIGHT(Z172,LEN(Z172)-SEARCH("/",Z172))</f>
        <v>wearables</v>
      </c>
      <c r="X172" s="2">
        <f>(((P172/60)/60)/24)+DATE(1970,1,1)</f>
        <v>42522.276724537034</v>
      </c>
      <c r="Y172" s="2">
        <f>(((O172/60)/60)/24)+DATE(1970,1,1)</f>
        <v>42553.166666666672</v>
      </c>
      <c r="Z172" t="s">
        <v>8277</v>
      </c>
    </row>
    <row r="173" spans="1:26" ht="43.2" x14ac:dyDescent="0.3">
      <c r="A173">
        <f>ROW(A173)-2</f>
        <v>171</v>
      </c>
      <c r="B173" s="1" t="s">
        <v>2708</v>
      </c>
      <c r="C173" s="1" t="s">
        <v>2709</v>
      </c>
      <c r="D173">
        <v>250000</v>
      </c>
      <c r="E173">
        <v>3417</v>
      </c>
      <c r="F173" t="s">
        <v>271</v>
      </c>
      <c r="G173" t="s">
        <v>8375</v>
      </c>
      <c r="K173" t="b">
        <v>0</v>
      </c>
      <c r="L173" t="s">
        <v>18</v>
      </c>
      <c r="M173" t="s">
        <v>19</v>
      </c>
      <c r="N173" t="b">
        <v>1</v>
      </c>
      <c r="O173">
        <v>1471435554</v>
      </c>
      <c r="P173">
        <v>1468843554</v>
      </c>
      <c r="Q173" t="b">
        <v>0</v>
      </c>
      <c r="R173">
        <v>34</v>
      </c>
      <c r="S173" t="b">
        <v>0</v>
      </c>
      <c r="T173">
        <f>ROUND(E173/D173*100,0)</f>
        <v>1</v>
      </c>
      <c r="U173" s="12">
        <f>(E173/R173)</f>
        <v>100.5</v>
      </c>
      <c r="V173" t="str">
        <f>LEFT(Z173,SEARCH("/",Z173)-1)</f>
        <v>technology</v>
      </c>
      <c r="W173" t="str">
        <f>RIGHT(Z173,LEN(Z173)-SEARCH("/",Z173))</f>
        <v>wearables</v>
      </c>
      <c r="X173" s="2">
        <f>(((P173/60)/60)/24)+DATE(1970,1,1)</f>
        <v>42569.50409722222</v>
      </c>
      <c r="Y173" s="2">
        <f>(((O173/60)/60)/24)+DATE(1970,1,1)</f>
        <v>42599.50409722222</v>
      </c>
      <c r="Z173" t="s">
        <v>8277</v>
      </c>
    </row>
    <row r="174" spans="1:26" ht="43.2" x14ac:dyDescent="0.3">
      <c r="A174">
        <f>ROW(A174)-2</f>
        <v>172</v>
      </c>
      <c r="B174" s="1" t="s">
        <v>2710</v>
      </c>
      <c r="C174" s="1" t="s">
        <v>2711</v>
      </c>
      <c r="D174">
        <v>10115</v>
      </c>
      <c r="E174">
        <v>0</v>
      </c>
      <c r="F174" t="s">
        <v>271</v>
      </c>
      <c r="G174" t="s">
        <v>8375</v>
      </c>
      <c r="K174" t="b">
        <v>0</v>
      </c>
      <c r="L174" t="s">
        <v>2075</v>
      </c>
      <c r="M174" t="s">
        <v>2076</v>
      </c>
      <c r="N174" t="b">
        <v>0</v>
      </c>
      <c r="O174">
        <v>1485480408</v>
      </c>
      <c r="P174">
        <v>1482888408</v>
      </c>
      <c r="Q174" t="b">
        <v>0</v>
      </c>
      <c r="R174">
        <v>0</v>
      </c>
      <c r="S174" t="b">
        <v>0</v>
      </c>
      <c r="T174">
        <f>ROUND(E174/D174*100,0)</f>
        <v>0</v>
      </c>
      <c r="U174" s="12" t="e">
        <f>(E174/R174)</f>
        <v>#DIV/0!</v>
      </c>
      <c r="V174" t="str">
        <f>LEFT(Z174,SEARCH("/",Z174)-1)</f>
        <v>technology</v>
      </c>
      <c r="W174" t="str">
        <f>RIGHT(Z174,LEN(Z174)-SEARCH("/",Z174))</f>
        <v>wearables</v>
      </c>
      <c r="X174" s="2">
        <f>(((P174/60)/60)/24)+DATE(1970,1,1)</f>
        <v>42732.060277777782</v>
      </c>
      <c r="Y174" s="2">
        <f>(((O174/60)/60)/24)+DATE(1970,1,1)</f>
        <v>42762.060277777782</v>
      </c>
      <c r="Z174" t="s">
        <v>8277</v>
      </c>
    </row>
    <row r="175" spans="1:26" ht="43.2" x14ac:dyDescent="0.3">
      <c r="A175">
        <f>ROW(A175)-2</f>
        <v>173</v>
      </c>
      <c r="B175" s="1" t="s">
        <v>2712</v>
      </c>
      <c r="C175" s="1" t="s">
        <v>2713</v>
      </c>
      <c r="D175">
        <v>2500</v>
      </c>
      <c r="E175">
        <v>0</v>
      </c>
      <c r="F175" t="s">
        <v>271</v>
      </c>
      <c r="G175" t="s">
        <v>8375</v>
      </c>
      <c r="K175" t="b">
        <v>0</v>
      </c>
      <c r="L175" t="s">
        <v>50</v>
      </c>
      <c r="M175" t="s">
        <v>51</v>
      </c>
      <c r="N175" t="b">
        <v>1</v>
      </c>
      <c r="O175">
        <v>1405478025</v>
      </c>
      <c r="P175">
        <v>1402886025</v>
      </c>
      <c r="Q175" t="b">
        <v>0</v>
      </c>
      <c r="R175">
        <v>0</v>
      </c>
      <c r="S175" t="b">
        <v>0</v>
      </c>
      <c r="T175">
        <f>ROUND(E175/D175*100,0)</f>
        <v>0</v>
      </c>
      <c r="U175" s="12" t="e">
        <f>(E175/R175)</f>
        <v>#DIV/0!</v>
      </c>
      <c r="V175" t="str">
        <f>LEFT(Z175,SEARCH("/",Z175)-1)</f>
        <v>technology</v>
      </c>
      <c r="W175" t="str">
        <f>RIGHT(Z175,LEN(Z175)-SEARCH("/",Z175))</f>
        <v>wearables</v>
      </c>
      <c r="X175" s="2">
        <f>(((P175/60)/60)/24)+DATE(1970,1,1)</f>
        <v>41806.106770833336</v>
      </c>
      <c r="Y175" s="2">
        <f>(((O175/60)/60)/24)+DATE(1970,1,1)</f>
        <v>41836.106770833336</v>
      </c>
      <c r="Z175" t="s">
        <v>8277</v>
      </c>
    </row>
    <row r="176" spans="1:26" ht="43.2" x14ac:dyDescent="0.3">
      <c r="A176">
        <f>ROW(A176)-2</f>
        <v>174</v>
      </c>
      <c r="B176" s="1" t="s">
        <v>2714</v>
      </c>
      <c r="C176" s="1" t="s">
        <v>2715</v>
      </c>
      <c r="D176">
        <v>133000</v>
      </c>
      <c r="E176">
        <v>14303</v>
      </c>
      <c r="F176" t="s">
        <v>271</v>
      </c>
      <c r="G176" t="s">
        <v>8375</v>
      </c>
      <c r="K176" t="b">
        <v>0</v>
      </c>
      <c r="L176" t="s">
        <v>18</v>
      </c>
      <c r="M176" t="s">
        <v>19</v>
      </c>
      <c r="N176" t="b">
        <v>1</v>
      </c>
      <c r="O176">
        <v>1457721287</v>
      </c>
      <c r="P176">
        <v>1455129287</v>
      </c>
      <c r="Q176" t="b">
        <v>0</v>
      </c>
      <c r="R176">
        <v>276</v>
      </c>
      <c r="S176" t="b">
        <v>0</v>
      </c>
      <c r="T176">
        <f>ROUND(E176/D176*100,0)</f>
        <v>11</v>
      </c>
      <c r="U176" s="12">
        <f>(E176/R176)</f>
        <v>51.822463768115945</v>
      </c>
      <c r="V176" t="str">
        <f>LEFT(Z176,SEARCH("/",Z176)-1)</f>
        <v>technology</v>
      </c>
      <c r="W176" t="str">
        <f>RIGHT(Z176,LEN(Z176)-SEARCH("/",Z176))</f>
        <v>wearables</v>
      </c>
      <c r="X176" s="2">
        <f>(((P176/60)/60)/24)+DATE(1970,1,1)</f>
        <v>42410.774155092593</v>
      </c>
      <c r="Y176" s="2">
        <f>(((O176/60)/60)/24)+DATE(1970,1,1)</f>
        <v>42440.774155092593</v>
      </c>
      <c r="Z176" t="s">
        <v>8277</v>
      </c>
    </row>
    <row r="177" spans="1:26" ht="43.2" x14ac:dyDescent="0.3">
      <c r="A177">
        <f>ROW(A177)-2</f>
        <v>175</v>
      </c>
      <c r="B177" s="1" t="s">
        <v>2716</v>
      </c>
      <c r="C177" s="1" t="s">
        <v>2717</v>
      </c>
      <c r="D177">
        <v>25000</v>
      </c>
      <c r="E177">
        <v>4940</v>
      </c>
      <c r="F177" t="s">
        <v>271</v>
      </c>
      <c r="G177" t="s">
        <v>8375</v>
      </c>
      <c r="K177" t="b">
        <v>0</v>
      </c>
      <c r="L177" t="s">
        <v>18</v>
      </c>
      <c r="M177" t="s">
        <v>19</v>
      </c>
      <c r="N177" t="b">
        <v>1</v>
      </c>
      <c r="O177">
        <v>1449354502</v>
      </c>
      <c r="P177">
        <v>1446762502</v>
      </c>
      <c r="Q177" t="b">
        <v>0</v>
      </c>
      <c r="R177">
        <v>16</v>
      </c>
      <c r="S177" t="b">
        <v>0</v>
      </c>
      <c r="T177">
        <f>ROUND(E177/D177*100,0)</f>
        <v>20</v>
      </c>
      <c r="U177" s="12">
        <f>(E177/R177)</f>
        <v>308.75</v>
      </c>
      <c r="V177" t="str">
        <f>LEFT(Z177,SEARCH("/",Z177)-1)</f>
        <v>technology</v>
      </c>
      <c r="W177" t="str">
        <f>RIGHT(Z177,LEN(Z177)-SEARCH("/",Z177))</f>
        <v>wearables</v>
      </c>
      <c r="X177" s="2">
        <f>(((P177/60)/60)/24)+DATE(1970,1,1)</f>
        <v>42313.936365740738</v>
      </c>
      <c r="Y177" s="2">
        <f>(((O177/60)/60)/24)+DATE(1970,1,1)</f>
        <v>42343.936365740738</v>
      </c>
      <c r="Z177" t="s">
        <v>8277</v>
      </c>
    </row>
    <row r="178" spans="1:26" ht="43.2" x14ac:dyDescent="0.3">
      <c r="A178">
        <f>ROW(A178)-2</f>
        <v>176</v>
      </c>
      <c r="B178" s="1" t="s">
        <v>2718</v>
      </c>
      <c r="C178" s="1" t="s">
        <v>2719</v>
      </c>
      <c r="D178">
        <v>100000</v>
      </c>
      <c r="E178">
        <v>84947</v>
      </c>
      <c r="F178" t="s">
        <v>271</v>
      </c>
      <c r="G178" t="s">
        <v>8375</v>
      </c>
      <c r="K178" t="b">
        <v>0</v>
      </c>
      <c r="L178" t="s">
        <v>18</v>
      </c>
      <c r="M178" t="s">
        <v>19</v>
      </c>
      <c r="N178" t="b">
        <v>1</v>
      </c>
      <c r="O178">
        <v>1418849028</v>
      </c>
      <c r="P178">
        <v>1415825028</v>
      </c>
      <c r="Q178" t="b">
        <v>0</v>
      </c>
      <c r="R178">
        <v>224</v>
      </c>
      <c r="S178" t="b">
        <v>0</v>
      </c>
      <c r="T178">
        <f>ROUND(E178/D178*100,0)</f>
        <v>85</v>
      </c>
      <c r="U178" s="12">
        <f>(E178/R178)</f>
        <v>379.22767857142856</v>
      </c>
      <c r="V178" t="str">
        <f>LEFT(Z178,SEARCH("/",Z178)-1)</f>
        <v>technology</v>
      </c>
      <c r="W178" t="str">
        <f>RIGHT(Z178,LEN(Z178)-SEARCH("/",Z178))</f>
        <v>wearables</v>
      </c>
      <c r="X178" s="2">
        <f>(((P178/60)/60)/24)+DATE(1970,1,1)</f>
        <v>41955.863750000004</v>
      </c>
      <c r="Y178" s="2">
        <f>(((O178/60)/60)/24)+DATE(1970,1,1)</f>
        <v>41990.863750000004</v>
      </c>
      <c r="Z178" t="s">
        <v>8277</v>
      </c>
    </row>
    <row r="179" spans="1:26" ht="43.2" x14ac:dyDescent="0.3">
      <c r="A179">
        <f>ROW(A179)-2</f>
        <v>177</v>
      </c>
      <c r="B179" s="1" t="s">
        <v>2720</v>
      </c>
      <c r="C179" s="1" t="s">
        <v>2721</v>
      </c>
      <c r="D179">
        <v>50000</v>
      </c>
      <c r="E179">
        <v>24691</v>
      </c>
      <c r="F179" t="s">
        <v>271</v>
      </c>
      <c r="G179" t="s">
        <v>8375</v>
      </c>
      <c r="K179" t="b">
        <v>0</v>
      </c>
      <c r="L179" t="s">
        <v>18</v>
      </c>
      <c r="M179" t="s">
        <v>19</v>
      </c>
      <c r="N179" t="b">
        <v>1</v>
      </c>
      <c r="O179">
        <v>1488549079</v>
      </c>
      <c r="P179">
        <v>1485957079</v>
      </c>
      <c r="Q179" t="b">
        <v>0</v>
      </c>
      <c r="R179">
        <v>140</v>
      </c>
      <c r="S179" t="b">
        <v>0</v>
      </c>
      <c r="T179">
        <f>ROUND(E179/D179*100,0)</f>
        <v>49</v>
      </c>
      <c r="U179" s="12">
        <f>(E179/R179)</f>
        <v>176.36428571428573</v>
      </c>
      <c r="V179" t="str">
        <f>LEFT(Z179,SEARCH("/",Z179)-1)</f>
        <v>technology</v>
      </c>
      <c r="W179" t="str">
        <f>RIGHT(Z179,LEN(Z179)-SEARCH("/",Z179))</f>
        <v>wearables</v>
      </c>
      <c r="X179" s="2">
        <f>(((P179/60)/60)/24)+DATE(1970,1,1)</f>
        <v>42767.577303240745</v>
      </c>
      <c r="Y179" s="2">
        <f>(((O179/60)/60)/24)+DATE(1970,1,1)</f>
        <v>42797.577303240745</v>
      </c>
      <c r="Z179" t="s">
        <v>8277</v>
      </c>
    </row>
    <row r="180" spans="1:26" ht="57.6" x14ac:dyDescent="0.3">
      <c r="A180">
        <f>ROW(A180)-2</f>
        <v>178</v>
      </c>
      <c r="B180" s="1" t="s">
        <v>2722</v>
      </c>
      <c r="C180" s="1" t="s">
        <v>2723</v>
      </c>
      <c r="D180">
        <v>30000</v>
      </c>
      <c r="E180">
        <v>991</v>
      </c>
      <c r="F180" t="s">
        <v>271</v>
      </c>
      <c r="G180" t="s">
        <v>8375</v>
      </c>
      <c r="K180" t="b">
        <v>0</v>
      </c>
      <c r="L180" t="s">
        <v>18</v>
      </c>
      <c r="M180" t="s">
        <v>19</v>
      </c>
      <c r="N180" t="b">
        <v>1</v>
      </c>
      <c r="O180">
        <v>1438543033</v>
      </c>
      <c r="P180">
        <v>1435951033</v>
      </c>
      <c r="Q180" t="b">
        <v>0</v>
      </c>
      <c r="R180">
        <v>15</v>
      </c>
      <c r="S180" t="b">
        <v>0</v>
      </c>
      <c r="T180">
        <f>ROUND(E180/D180*100,0)</f>
        <v>3</v>
      </c>
      <c r="U180" s="12">
        <f>(E180/R180)</f>
        <v>66.066666666666663</v>
      </c>
      <c r="V180" t="str">
        <f>LEFT(Z180,SEARCH("/",Z180)-1)</f>
        <v>technology</v>
      </c>
      <c r="W180" t="str">
        <f>RIGHT(Z180,LEN(Z180)-SEARCH("/",Z180))</f>
        <v>wearables</v>
      </c>
      <c r="X180" s="2">
        <f>(((P180/60)/60)/24)+DATE(1970,1,1)</f>
        <v>42188.803622685184</v>
      </c>
      <c r="Y180" s="2">
        <f>(((O180/60)/60)/24)+DATE(1970,1,1)</f>
        <v>42218.803622685184</v>
      </c>
      <c r="Z180" t="s">
        <v>8277</v>
      </c>
    </row>
    <row r="181" spans="1:26" ht="28.8" x14ac:dyDescent="0.3">
      <c r="A181">
        <f>ROW(A181)-2</f>
        <v>179</v>
      </c>
      <c r="B181" s="1" t="s">
        <v>2724</v>
      </c>
      <c r="C181" s="1" t="s">
        <v>2725</v>
      </c>
      <c r="D181">
        <v>50000</v>
      </c>
      <c r="E181">
        <v>3317</v>
      </c>
      <c r="F181" t="s">
        <v>271</v>
      </c>
      <c r="G181" t="s">
        <v>8375</v>
      </c>
      <c r="K181" t="b">
        <v>0</v>
      </c>
      <c r="L181" t="s">
        <v>18</v>
      </c>
      <c r="M181" t="s">
        <v>19</v>
      </c>
      <c r="N181" t="b">
        <v>1</v>
      </c>
      <c r="O181">
        <v>1418056315</v>
      </c>
      <c r="P181">
        <v>1414164715</v>
      </c>
      <c r="Q181" t="b">
        <v>0</v>
      </c>
      <c r="R181">
        <v>37</v>
      </c>
      <c r="S181" t="b">
        <v>0</v>
      </c>
      <c r="T181">
        <f>ROUND(E181/D181*100,0)</f>
        <v>7</v>
      </c>
      <c r="U181" s="12">
        <f>(E181/R181)</f>
        <v>89.648648648648646</v>
      </c>
      <c r="V181" t="str">
        <f>LEFT(Z181,SEARCH("/",Z181)-1)</f>
        <v>technology</v>
      </c>
      <c r="W181" t="str">
        <f>RIGHT(Z181,LEN(Z181)-SEARCH("/",Z181))</f>
        <v>wearables</v>
      </c>
      <c r="X181" s="2">
        <f>(((P181/60)/60)/24)+DATE(1970,1,1)</f>
        <v>41936.647164351853</v>
      </c>
      <c r="Y181" s="2">
        <f>(((O181/60)/60)/24)+DATE(1970,1,1)</f>
        <v>41981.688831018517</v>
      </c>
      <c r="Z181" t="s">
        <v>8277</v>
      </c>
    </row>
    <row r="182" spans="1:26" ht="43.2" x14ac:dyDescent="0.3">
      <c r="A182">
        <f>ROW(A182)-2</f>
        <v>180</v>
      </c>
      <c r="B182" s="1" t="s">
        <v>2726</v>
      </c>
      <c r="C182" s="1" t="s">
        <v>2727</v>
      </c>
      <c r="D182">
        <v>1680</v>
      </c>
      <c r="E182">
        <v>0</v>
      </c>
      <c r="F182" t="s">
        <v>271</v>
      </c>
      <c r="G182" t="s">
        <v>8375</v>
      </c>
      <c r="K182" t="b">
        <v>0</v>
      </c>
      <c r="L182" t="s">
        <v>18</v>
      </c>
      <c r="M182" t="s">
        <v>19</v>
      </c>
      <c r="N182" t="b">
        <v>1</v>
      </c>
      <c r="O182">
        <v>1408112253</v>
      </c>
      <c r="P182">
        <v>1405520253</v>
      </c>
      <c r="Q182" t="b">
        <v>0</v>
      </c>
      <c r="R182">
        <v>0</v>
      </c>
      <c r="S182" t="b">
        <v>0</v>
      </c>
      <c r="T182">
        <f>ROUND(E182/D182*100,0)</f>
        <v>0</v>
      </c>
      <c r="U182" s="12" t="e">
        <f>(E182/R182)</f>
        <v>#DIV/0!</v>
      </c>
      <c r="V182" t="str">
        <f>LEFT(Z182,SEARCH("/",Z182)-1)</f>
        <v>technology</v>
      </c>
      <c r="W182" t="str">
        <f>RIGHT(Z182,LEN(Z182)-SEARCH("/",Z182))</f>
        <v>wearables</v>
      </c>
      <c r="X182" s="2">
        <f>(((P182/60)/60)/24)+DATE(1970,1,1)</f>
        <v>41836.595520833333</v>
      </c>
      <c r="Y182" s="2">
        <f>(((O182/60)/60)/24)+DATE(1970,1,1)</f>
        <v>41866.595520833333</v>
      </c>
      <c r="Z182" t="s">
        <v>8277</v>
      </c>
    </row>
    <row r="183" spans="1:26" ht="57.6" x14ac:dyDescent="0.3">
      <c r="A183">
        <f>ROW(A183)-2</f>
        <v>181</v>
      </c>
      <c r="B183" s="1" t="s">
        <v>2728</v>
      </c>
      <c r="C183" s="1" t="s">
        <v>2729</v>
      </c>
      <c r="D183">
        <v>25000</v>
      </c>
      <c r="E183">
        <v>17590</v>
      </c>
      <c r="F183" t="s">
        <v>271</v>
      </c>
      <c r="G183" t="s">
        <v>8375</v>
      </c>
      <c r="K183" t="b">
        <v>0</v>
      </c>
      <c r="L183" t="s">
        <v>24</v>
      </c>
      <c r="M183" t="s">
        <v>25</v>
      </c>
      <c r="N183" t="b">
        <v>0</v>
      </c>
      <c r="O183">
        <v>1475333917</v>
      </c>
      <c r="P183">
        <v>1472569117</v>
      </c>
      <c r="Q183" t="b">
        <v>0</v>
      </c>
      <c r="R183">
        <v>46</v>
      </c>
      <c r="S183" t="b">
        <v>0</v>
      </c>
      <c r="T183">
        <f>ROUND(E183/D183*100,0)</f>
        <v>70</v>
      </c>
      <c r="U183" s="12">
        <f>(E183/R183)</f>
        <v>382.39130434782606</v>
      </c>
      <c r="V183" t="str">
        <f>LEFT(Z183,SEARCH("/",Z183)-1)</f>
        <v>technology</v>
      </c>
      <c r="W183" t="str">
        <f>RIGHT(Z183,LEN(Z183)-SEARCH("/",Z183))</f>
        <v>wearables</v>
      </c>
      <c r="X183" s="2">
        <f>(((P183/60)/60)/24)+DATE(1970,1,1)</f>
        <v>42612.624039351853</v>
      </c>
      <c r="Y183" s="2">
        <f>(((O183/60)/60)/24)+DATE(1970,1,1)</f>
        <v>42644.624039351853</v>
      </c>
      <c r="Z183" t="s">
        <v>8277</v>
      </c>
    </row>
    <row r="184" spans="1:26" ht="43.2" x14ac:dyDescent="0.3">
      <c r="A184">
        <f>ROW(A184)-2</f>
        <v>182</v>
      </c>
      <c r="B184" s="1" t="s">
        <v>2730</v>
      </c>
      <c r="C184" s="1" t="s">
        <v>2731</v>
      </c>
      <c r="D184">
        <v>50000</v>
      </c>
      <c r="E184">
        <v>100</v>
      </c>
      <c r="F184" t="s">
        <v>271</v>
      </c>
      <c r="G184" t="s">
        <v>8375</v>
      </c>
      <c r="K184" t="b">
        <v>0</v>
      </c>
      <c r="L184" t="s">
        <v>18</v>
      </c>
      <c r="M184" t="s">
        <v>19</v>
      </c>
      <c r="N184" t="b">
        <v>1</v>
      </c>
      <c r="O184">
        <v>1437161739</v>
      </c>
      <c r="P184">
        <v>1434569739</v>
      </c>
      <c r="Q184" t="b">
        <v>0</v>
      </c>
      <c r="R184">
        <v>1</v>
      </c>
      <c r="S184" t="b">
        <v>0</v>
      </c>
      <c r="T184">
        <f>ROUND(E184/D184*100,0)</f>
        <v>0</v>
      </c>
      <c r="U184" s="12">
        <f>(E184/R184)</f>
        <v>100</v>
      </c>
      <c r="V184" t="str">
        <f>LEFT(Z184,SEARCH("/",Z184)-1)</f>
        <v>technology</v>
      </c>
      <c r="W184" t="str">
        <f>RIGHT(Z184,LEN(Z184)-SEARCH("/",Z184))</f>
        <v>wearables</v>
      </c>
      <c r="X184" s="2">
        <f>(((P184/60)/60)/24)+DATE(1970,1,1)</f>
        <v>42172.816423611104</v>
      </c>
      <c r="Y184" s="2">
        <f>(((O184/60)/60)/24)+DATE(1970,1,1)</f>
        <v>42202.816423611104</v>
      </c>
      <c r="Z184" t="s">
        <v>8277</v>
      </c>
    </row>
    <row r="185" spans="1:26" ht="43.2" x14ac:dyDescent="0.3">
      <c r="A185">
        <f>ROW(A185)-2</f>
        <v>183</v>
      </c>
      <c r="B185" s="1" t="s">
        <v>2732</v>
      </c>
      <c r="C185" s="1" t="s">
        <v>2733</v>
      </c>
      <c r="D185">
        <v>50000</v>
      </c>
      <c r="E185">
        <v>51149</v>
      </c>
      <c r="F185" t="s">
        <v>271</v>
      </c>
      <c r="G185" t="s">
        <v>8375</v>
      </c>
      <c r="K185" t="b">
        <v>0</v>
      </c>
      <c r="L185" t="s">
        <v>18</v>
      </c>
      <c r="M185" t="s">
        <v>19</v>
      </c>
      <c r="N185" t="b">
        <v>1</v>
      </c>
      <c r="O185">
        <v>1471579140</v>
      </c>
      <c r="P185">
        <v>1466512683</v>
      </c>
      <c r="Q185" t="b">
        <v>0</v>
      </c>
      <c r="R185">
        <v>323</v>
      </c>
      <c r="S185" t="b">
        <v>0</v>
      </c>
      <c r="T185">
        <f>ROUND(E185/D185*100,0)</f>
        <v>102</v>
      </c>
      <c r="U185" s="12">
        <f>(E185/R185)</f>
        <v>158.35603715170279</v>
      </c>
      <c r="V185" t="str">
        <f>LEFT(Z185,SEARCH("/",Z185)-1)</f>
        <v>technology</v>
      </c>
      <c r="W185" t="str">
        <f>RIGHT(Z185,LEN(Z185)-SEARCH("/",Z185))</f>
        <v>wearables</v>
      </c>
      <c r="X185" s="2">
        <f>(((P185/60)/60)/24)+DATE(1970,1,1)</f>
        <v>42542.526423611111</v>
      </c>
      <c r="Y185" s="2">
        <f>(((O185/60)/60)/24)+DATE(1970,1,1)</f>
        <v>42601.165972222225</v>
      </c>
      <c r="Z185" t="s">
        <v>8277</v>
      </c>
    </row>
    <row r="186" spans="1:26" ht="43.2" x14ac:dyDescent="0.3">
      <c r="A186">
        <f>ROW(A186)-2</f>
        <v>184</v>
      </c>
      <c r="B186" s="1" t="s">
        <v>2948</v>
      </c>
      <c r="C186" s="1" t="s">
        <v>2949</v>
      </c>
      <c r="D186">
        <v>18950</v>
      </c>
      <c r="E186">
        <v>2</v>
      </c>
      <c r="F186" t="s">
        <v>271</v>
      </c>
      <c r="G186" t="s">
        <v>8375</v>
      </c>
      <c r="K186" t="b">
        <v>0</v>
      </c>
      <c r="L186" t="s">
        <v>18</v>
      </c>
      <c r="M186" t="s">
        <v>19</v>
      </c>
      <c r="N186" t="b">
        <v>1</v>
      </c>
      <c r="O186">
        <v>1416355259</v>
      </c>
      <c r="P186">
        <v>1413759659</v>
      </c>
      <c r="Q186" t="b">
        <v>0</v>
      </c>
      <c r="R186">
        <v>2</v>
      </c>
      <c r="S186" t="b">
        <v>0</v>
      </c>
      <c r="T186">
        <f>ROUND(E186/D186*100,0)</f>
        <v>0</v>
      </c>
      <c r="U186" s="12">
        <f>(E186/R186)</f>
        <v>1</v>
      </c>
      <c r="V186" t="str">
        <f>LEFT(Z186,SEARCH("/",Z186)-1)</f>
        <v>publishing</v>
      </c>
      <c r="W186" t="str">
        <f>RIGHT(Z186,LEN(Z186)-SEARCH("/",Z186))</f>
        <v>translations</v>
      </c>
      <c r="X186" s="2">
        <f>(((P186/60)/60)/24)+DATE(1970,1,1)</f>
        <v>41931.959016203706</v>
      </c>
      <c r="Y186" s="2">
        <f>(((O186/60)/60)/24)+DATE(1970,1,1)</f>
        <v>41962.00068287037</v>
      </c>
      <c r="Z186" t="s">
        <v>8291</v>
      </c>
    </row>
    <row r="187" spans="1:26" ht="28.8" x14ac:dyDescent="0.3">
      <c r="A187">
        <f>ROW(A187)-2</f>
        <v>185</v>
      </c>
      <c r="B187" s="1" t="s">
        <v>2950</v>
      </c>
      <c r="C187" s="1" t="s">
        <v>2951</v>
      </c>
      <c r="D187">
        <v>14000</v>
      </c>
      <c r="E187">
        <v>0</v>
      </c>
      <c r="F187" t="s">
        <v>271</v>
      </c>
      <c r="G187" t="s">
        <v>8375</v>
      </c>
      <c r="K187" t="b">
        <v>0</v>
      </c>
      <c r="L187" t="s">
        <v>18</v>
      </c>
      <c r="M187" t="s">
        <v>19</v>
      </c>
      <c r="N187" t="b">
        <v>1</v>
      </c>
      <c r="O187">
        <v>1406566363</v>
      </c>
      <c r="P187">
        <v>1403974363</v>
      </c>
      <c r="Q187" t="b">
        <v>0</v>
      </c>
      <c r="R187">
        <v>0</v>
      </c>
      <c r="S187" t="b">
        <v>0</v>
      </c>
      <c r="T187">
        <f>ROUND(E187/D187*100,0)</f>
        <v>0</v>
      </c>
      <c r="U187" s="12" t="e">
        <f>(E187/R187)</f>
        <v>#DIV/0!</v>
      </c>
      <c r="V187" t="str">
        <f>LEFT(Z187,SEARCH("/",Z187)-1)</f>
        <v>publishing</v>
      </c>
      <c r="W187" t="str">
        <f>RIGHT(Z187,LEN(Z187)-SEARCH("/",Z187))</f>
        <v>translations</v>
      </c>
      <c r="X187" s="2">
        <f>(((P187/60)/60)/24)+DATE(1970,1,1)</f>
        <v>41818.703275462962</v>
      </c>
      <c r="Y187" s="2">
        <f>(((O187/60)/60)/24)+DATE(1970,1,1)</f>
        <v>41848.703275462962</v>
      </c>
      <c r="Z187" t="s">
        <v>8291</v>
      </c>
    </row>
    <row r="188" spans="1:26" ht="43.2" x14ac:dyDescent="0.3">
      <c r="A188">
        <f>ROW(A188)-2</f>
        <v>186</v>
      </c>
      <c r="B188" s="1" t="s">
        <v>2952</v>
      </c>
      <c r="C188" s="1" t="s">
        <v>2953</v>
      </c>
      <c r="D188">
        <v>25000</v>
      </c>
      <c r="E188">
        <v>0</v>
      </c>
      <c r="F188" t="s">
        <v>271</v>
      </c>
      <c r="G188" t="s">
        <v>8375</v>
      </c>
      <c r="K188" t="b">
        <v>0</v>
      </c>
      <c r="L188" t="s">
        <v>178</v>
      </c>
      <c r="M188" t="s">
        <v>55</v>
      </c>
      <c r="N188" t="b">
        <v>0</v>
      </c>
      <c r="O188">
        <v>1492270947</v>
      </c>
      <c r="P188">
        <v>1488386547</v>
      </c>
      <c r="Q188" t="b">
        <v>0</v>
      </c>
      <c r="R188">
        <v>0</v>
      </c>
      <c r="S188" t="b">
        <v>0</v>
      </c>
      <c r="T188">
        <f>ROUND(E188/D188*100,0)</f>
        <v>0</v>
      </c>
      <c r="U188" s="12" t="e">
        <f>(E188/R188)</f>
        <v>#DIV/0!</v>
      </c>
      <c r="V188" t="str">
        <f>LEFT(Z188,SEARCH("/",Z188)-1)</f>
        <v>publishing</v>
      </c>
      <c r="W188" t="str">
        <f>RIGHT(Z188,LEN(Z188)-SEARCH("/",Z188))</f>
        <v>translations</v>
      </c>
      <c r="X188" s="2">
        <f>(((P188/60)/60)/24)+DATE(1970,1,1)</f>
        <v>42795.696145833332</v>
      </c>
      <c r="Y188" s="2">
        <f>(((O188/60)/60)/24)+DATE(1970,1,1)</f>
        <v>42840.654479166667</v>
      </c>
      <c r="Z188" t="s">
        <v>8291</v>
      </c>
    </row>
    <row r="189" spans="1:26" ht="43.2" x14ac:dyDescent="0.3">
      <c r="A189">
        <f>ROW(A189)-2</f>
        <v>187</v>
      </c>
      <c r="B189" s="1" t="s">
        <v>2954</v>
      </c>
      <c r="C189" s="1" t="s">
        <v>2955</v>
      </c>
      <c r="D189">
        <v>1750</v>
      </c>
      <c r="E189">
        <v>15</v>
      </c>
      <c r="F189" t="s">
        <v>271</v>
      </c>
      <c r="G189" t="s">
        <v>8375</v>
      </c>
      <c r="K189" t="b">
        <v>0</v>
      </c>
      <c r="L189" t="s">
        <v>54</v>
      </c>
      <c r="M189" t="s">
        <v>55</v>
      </c>
      <c r="N189" t="b">
        <v>0</v>
      </c>
      <c r="O189">
        <v>1461535140</v>
      </c>
      <c r="P189">
        <v>1459716480</v>
      </c>
      <c r="Q189" t="b">
        <v>0</v>
      </c>
      <c r="R189">
        <v>1</v>
      </c>
      <c r="S189" t="b">
        <v>0</v>
      </c>
      <c r="T189">
        <f>ROUND(E189/D189*100,0)</f>
        <v>1</v>
      </c>
      <c r="U189" s="12">
        <f>(E189/R189)</f>
        <v>15</v>
      </c>
      <c r="V189" t="str">
        <f>LEFT(Z189,SEARCH("/",Z189)-1)</f>
        <v>publishing</v>
      </c>
      <c r="W189" t="str">
        <f>RIGHT(Z189,LEN(Z189)-SEARCH("/",Z189))</f>
        <v>translations</v>
      </c>
      <c r="X189" s="2">
        <f>(((P189/60)/60)/24)+DATE(1970,1,1)</f>
        <v>42463.866666666669</v>
      </c>
      <c r="Y189" s="2">
        <f>(((O189/60)/60)/24)+DATE(1970,1,1)</f>
        <v>42484.915972222225</v>
      </c>
      <c r="Z189" t="s">
        <v>8291</v>
      </c>
    </row>
    <row r="190" spans="1:26" ht="43.2" x14ac:dyDescent="0.3">
      <c r="A190">
        <f>ROW(A190)-2</f>
        <v>188</v>
      </c>
      <c r="B190" s="1" t="s">
        <v>2956</v>
      </c>
      <c r="C190" s="1" t="s">
        <v>2957</v>
      </c>
      <c r="D190">
        <v>15000</v>
      </c>
      <c r="E190">
        <v>1575</v>
      </c>
      <c r="F190" t="s">
        <v>271</v>
      </c>
      <c r="G190" t="s">
        <v>8375</v>
      </c>
      <c r="K190" t="b">
        <v>0</v>
      </c>
      <c r="L190" t="s">
        <v>18</v>
      </c>
      <c r="M190" t="s">
        <v>19</v>
      </c>
      <c r="N190" t="b">
        <v>1</v>
      </c>
      <c r="O190">
        <v>1409924340</v>
      </c>
      <c r="P190">
        <v>1405181320</v>
      </c>
      <c r="Q190" t="b">
        <v>0</v>
      </c>
      <c r="R190">
        <v>7</v>
      </c>
      <c r="S190" t="b">
        <v>0</v>
      </c>
      <c r="T190">
        <f>ROUND(E190/D190*100,0)</f>
        <v>11</v>
      </c>
      <c r="U190" s="12">
        <f>(E190/R190)</f>
        <v>225</v>
      </c>
      <c r="V190" t="str">
        <f>LEFT(Z190,SEARCH("/",Z190)-1)</f>
        <v>publishing</v>
      </c>
      <c r="W190" t="str">
        <f>RIGHT(Z190,LEN(Z190)-SEARCH("/",Z190))</f>
        <v>translations</v>
      </c>
      <c r="X190" s="2">
        <f>(((P190/60)/60)/24)+DATE(1970,1,1)</f>
        <v>41832.672685185185</v>
      </c>
      <c r="Y190" s="2">
        <f>(((O190/60)/60)/24)+DATE(1970,1,1)</f>
        <v>41887.568749999999</v>
      </c>
      <c r="Z190" t="s">
        <v>8291</v>
      </c>
    </row>
    <row r="191" spans="1:26" x14ac:dyDescent="0.3">
      <c r="A191">
        <f>ROW(A191)-2</f>
        <v>189</v>
      </c>
      <c r="B191" s="1" t="s">
        <v>2958</v>
      </c>
      <c r="C191" s="1" t="s">
        <v>2959</v>
      </c>
      <c r="D191">
        <v>5000</v>
      </c>
      <c r="E191">
        <v>145</v>
      </c>
      <c r="F191" t="s">
        <v>271</v>
      </c>
      <c r="G191" t="s">
        <v>8375</v>
      </c>
      <c r="K191" t="b">
        <v>0</v>
      </c>
      <c r="L191" t="s">
        <v>1217</v>
      </c>
      <c r="M191" t="s">
        <v>55</v>
      </c>
      <c r="N191" t="b">
        <v>0</v>
      </c>
      <c r="O191">
        <v>1483459365</v>
      </c>
      <c r="P191">
        <v>1480867365</v>
      </c>
      <c r="Q191" t="b">
        <v>0</v>
      </c>
      <c r="R191">
        <v>3</v>
      </c>
      <c r="S191" t="b">
        <v>0</v>
      </c>
      <c r="T191">
        <f>ROUND(E191/D191*100,0)</f>
        <v>3</v>
      </c>
      <c r="U191" s="12">
        <f>(E191/R191)</f>
        <v>48.333333333333336</v>
      </c>
      <c r="V191" t="str">
        <f>LEFT(Z191,SEARCH("/",Z191)-1)</f>
        <v>publishing</v>
      </c>
      <c r="W191" t="str">
        <f>RIGHT(Z191,LEN(Z191)-SEARCH("/",Z191))</f>
        <v>translations</v>
      </c>
      <c r="X191" s="2">
        <f>(((P191/60)/60)/24)+DATE(1970,1,1)</f>
        <v>42708.668576388889</v>
      </c>
      <c r="Y191" s="2">
        <f>(((O191/60)/60)/24)+DATE(1970,1,1)</f>
        <v>42738.668576388889</v>
      </c>
      <c r="Z191" t="s">
        <v>8291</v>
      </c>
    </row>
    <row r="192" spans="1:26" ht="28.8" x14ac:dyDescent="0.3">
      <c r="A192">
        <f>ROW(A192)-2</f>
        <v>190</v>
      </c>
      <c r="B192" s="1" t="s">
        <v>2960</v>
      </c>
      <c r="C192" s="1" t="s">
        <v>2961</v>
      </c>
      <c r="D192">
        <v>6000</v>
      </c>
      <c r="E192">
        <v>0</v>
      </c>
      <c r="F192" t="s">
        <v>271</v>
      </c>
      <c r="G192" t="s">
        <v>8375</v>
      </c>
      <c r="K192" t="b">
        <v>0</v>
      </c>
      <c r="L192" t="s">
        <v>18</v>
      </c>
      <c r="M192" t="s">
        <v>19</v>
      </c>
      <c r="N192" t="b">
        <v>1</v>
      </c>
      <c r="O192">
        <v>1447281044</v>
      </c>
      <c r="P192">
        <v>1444685444</v>
      </c>
      <c r="Q192" t="b">
        <v>0</v>
      </c>
      <c r="R192">
        <v>0</v>
      </c>
      <c r="S192" t="b">
        <v>0</v>
      </c>
      <c r="T192">
        <f>ROUND(E192/D192*100,0)</f>
        <v>0</v>
      </c>
      <c r="U192" s="12" t="e">
        <f>(E192/R192)</f>
        <v>#DIV/0!</v>
      </c>
      <c r="V192" t="str">
        <f>LEFT(Z192,SEARCH("/",Z192)-1)</f>
        <v>publishing</v>
      </c>
      <c r="W192" t="str">
        <f>RIGHT(Z192,LEN(Z192)-SEARCH("/",Z192))</f>
        <v>translations</v>
      </c>
      <c r="X192" s="2">
        <f>(((P192/60)/60)/24)+DATE(1970,1,1)</f>
        <v>42289.89634259259</v>
      </c>
      <c r="Y192" s="2">
        <f>(((O192/60)/60)/24)+DATE(1970,1,1)</f>
        <v>42319.938009259262</v>
      </c>
      <c r="Z192" t="s">
        <v>8291</v>
      </c>
    </row>
    <row r="193" spans="1:26" ht="57.6" x14ac:dyDescent="0.3">
      <c r="A193">
        <f>ROW(A193)-2</f>
        <v>191</v>
      </c>
      <c r="B193" s="1" t="s">
        <v>2962</v>
      </c>
      <c r="C193" s="1" t="s">
        <v>2963</v>
      </c>
      <c r="D193">
        <v>5000</v>
      </c>
      <c r="E193">
        <v>0</v>
      </c>
      <c r="F193" t="s">
        <v>271</v>
      </c>
      <c r="G193" t="s">
        <v>8375</v>
      </c>
      <c r="K193" t="b">
        <v>0</v>
      </c>
      <c r="L193" t="s">
        <v>18</v>
      </c>
      <c r="M193" t="s">
        <v>19</v>
      </c>
      <c r="N193" t="b">
        <v>1</v>
      </c>
      <c r="O193">
        <v>1407729600</v>
      </c>
      <c r="P193">
        <v>1405097760</v>
      </c>
      <c r="Q193" t="b">
        <v>0</v>
      </c>
      <c r="R193">
        <v>0</v>
      </c>
      <c r="S193" t="b">
        <v>0</v>
      </c>
      <c r="T193">
        <f>ROUND(E193/D193*100,0)</f>
        <v>0</v>
      </c>
      <c r="U193" s="12" t="e">
        <f>(E193/R193)</f>
        <v>#DIV/0!</v>
      </c>
      <c r="V193" t="str">
        <f>LEFT(Z193,SEARCH("/",Z193)-1)</f>
        <v>publishing</v>
      </c>
      <c r="W193" t="str">
        <f>RIGHT(Z193,LEN(Z193)-SEARCH("/",Z193))</f>
        <v>translations</v>
      </c>
      <c r="X193" s="2">
        <f>(((P193/60)/60)/24)+DATE(1970,1,1)</f>
        <v>41831.705555555556</v>
      </c>
      <c r="Y193" s="2">
        <f>(((O193/60)/60)/24)+DATE(1970,1,1)</f>
        <v>41862.166666666664</v>
      </c>
      <c r="Z193" t="s">
        <v>8291</v>
      </c>
    </row>
    <row r="194" spans="1:26" ht="43.2" x14ac:dyDescent="0.3">
      <c r="A194">
        <f>ROW(A194)-2</f>
        <v>192</v>
      </c>
      <c r="B194" s="1" t="s">
        <v>2964</v>
      </c>
      <c r="C194" s="1" t="s">
        <v>2965</v>
      </c>
      <c r="D194">
        <v>37000</v>
      </c>
      <c r="E194">
        <v>0</v>
      </c>
      <c r="F194" t="s">
        <v>271</v>
      </c>
      <c r="G194" t="s">
        <v>8375</v>
      </c>
      <c r="K194" t="b">
        <v>0</v>
      </c>
      <c r="L194" t="s">
        <v>307</v>
      </c>
      <c r="M194" t="s">
        <v>308</v>
      </c>
      <c r="N194" t="b">
        <v>1</v>
      </c>
      <c r="O194">
        <v>1449077100</v>
      </c>
      <c r="P194">
        <v>1446612896</v>
      </c>
      <c r="Q194" t="b">
        <v>0</v>
      </c>
      <c r="R194">
        <v>0</v>
      </c>
      <c r="S194" t="b">
        <v>0</v>
      </c>
      <c r="T194">
        <f>ROUND(E194/D194*100,0)</f>
        <v>0</v>
      </c>
      <c r="U194" s="12" t="e">
        <f>(E194/R194)</f>
        <v>#DIV/0!</v>
      </c>
      <c r="V194" t="str">
        <f>LEFT(Z194,SEARCH("/",Z194)-1)</f>
        <v>publishing</v>
      </c>
      <c r="W194" t="str">
        <f>RIGHT(Z194,LEN(Z194)-SEARCH("/",Z194))</f>
        <v>translations</v>
      </c>
      <c r="X194" s="2">
        <f>(((P194/60)/60)/24)+DATE(1970,1,1)</f>
        <v>42312.204814814817</v>
      </c>
      <c r="Y194" s="2">
        <f>(((O194/60)/60)/24)+DATE(1970,1,1)</f>
        <v>42340.725694444445</v>
      </c>
      <c r="Z194" t="s">
        <v>8291</v>
      </c>
    </row>
    <row r="195" spans="1:26" ht="43.2" x14ac:dyDescent="0.3">
      <c r="A195">
        <f>ROW(A195)-2</f>
        <v>193</v>
      </c>
      <c r="B195" s="1" t="s">
        <v>2966</v>
      </c>
      <c r="C195" s="1" t="s">
        <v>2967</v>
      </c>
      <c r="D195">
        <v>25000000</v>
      </c>
      <c r="E195">
        <v>0</v>
      </c>
      <c r="F195" t="s">
        <v>271</v>
      </c>
      <c r="G195" t="s">
        <v>8375</v>
      </c>
      <c r="K195" t="b">
        <v>0</v>
      </c>
      <c r="L195" t="s">
        <v>18</v>
      </c>
      <c r="M195" t="s">
        <v>19</v>
      </c>
      <c r="N195" t="b">
        <v>1</v>
      </c>
      <c r="O195">
        <v>1417391100</v>
      </c>
      <c r="P195">
        <v>1412371898</v>
      </c>
      <c r="Q195" t="b">
        <v>0</v>
      </c>
      <c r="R195">
        <v>0</v>
      </c>
      <c r="S195" t="b">
        <v>0</v>
      </c>
      <c r="T195">
        <f>ROUND(E195/D195*100,0)</f>
        <v>0</v>
      </c>
      <c r="U195" s="12" t="e">
        <f>(E195/R195)</f>
        <v>#DIV/0!</v>
      </c>
      <c r="V195" t="str">
        <f>LEFT(Z195,SEARCH("/",Z195)-1)</f>
        <v>publishing</v>
      </c>
      <c r="W195" t="str">
        <f>RIGHT(Z195,LEN(Z195)-SEARCH("/",Z195))</f>
        <v>translations</v>
      </c>
      <c r="X195" s="2">
        <f>(((P195/60)/60)/24)+DATE(1970,1,1)</f>
        <v>41915.896967592591</v>
      </c>
      <c r="Y195" s="2">
        <f>(((O195/60)/60)/24)+DATE(1970,1,1)</f>
        <v>41973.989583333328</v>
      </c>
      <c r="Z195" t="s">
        <v>8291</v>
      </c>
    </row>
    <row r="196" spans="1:26" ht="43.2" x14ac:dyDescent="0.3">
      <c r="A196">
        <f>ROW(A196)-2</f>
        <v>194</v>
      </c>
      <c r="B196" s="1" t="s">
        <v>3169</v>
      </c>
      <c r="C196" s="1" t="s">
        <v>3170</v>
      </c>
      <c r="D196">
        <v>10000</v>
      </c>
      <c r="E196">
        <v>67</v>
      </c>
      <c r="F196" t="s">
        <v>271</v>
      </c>
      <c r="G196" t="s">
        <v>8375</v>
      </c>
      <c r="K196" t="b">
        <v>0</v>
      </c>
      <c r="L196" t="s">
        <v>18</v>
      </c>
      <c r="M196" t="s">
        <v>19</v>
      </c>
      <c r="N196" t="b">
        <v>1</v>
      </c>
      <c r="O196">
        <v>1383789603</v>
      </c>
      <c r="P196">
        <v>1381194003</v>
      </c>
      <c r="Q196" t="b">
        <v>0</v>
      </c>
      <c r="R196">
        <v>1</v>
      </c>
      <c r="S196" t="b">
        <v>0</v>
      </c>
      <c r="T196">
        <f>ROUND(E196/D196*100,0)</f>
        <v>1</v>
      </c>
      <c r="U196" s="12">
        <f>(E196/R196)</f>
        <v>67</v>
      </c>
      <c r="V196" t="str">
        <f>LEFT(Z196,SEARCH("/",Z196)-1)</f>
        <v>publishing</v>
      </c>
      <c r="W196" t="str">
        <f>RIGHT(Z196,LEN(Z196)-SEARCH("/",Z196))</f>
        <v>art books</v>
      </c>
      <c r="X196" s="2">
        <f>(((P196/60)/60)/24)+DATE(1970,1,1)</f>
        <v>41555.041701388887</v>
      </c>
      <c r="Y196" s="2">
        <f>(((O196/60)/60)/24)+DATE(1970,1,1)</f>
        <v>41585.083368055559</v>
      </c>
      <c r="Z196" t="s">
        <v>8294</v>
      </c>
    </row>
    <row r="197" spans="1:26" ht="57.6" x14ac:dyDescent="0.3">
      <c r="A197">
        <f>ROW(A197)-2</f>
        <v>195</v>
      </c>
      <c r="B197" s="1" t="s">
        <v>3171</v>
      </c>
      <c r="C197" s="1" t="s">
        <v>3172</v>
      </c>
      <c r="D197">
        <v>4000</v>
      </c>
      <c r="E197">
        <v>0</v>
      </c>
      <c r="F197" t="s">
        <v>271</v>
      </c>
      <c r="G197" t="s">
        <v>8375</v>
      </c>
      <c r="K197" t="b">
        <v>0</v>
      </c>
      <c r="L197" t="s">
        <v>18</v>
      </c>
      <c r="M197" t="s">
        <v>19</v>
      </c>
      <c r="N197" t="b">
        <v>1</v>
      </c>
      <c r="O197">
        <v>1259715000</v>
      </c>
      <c r="P197">
        <v>1253712916</v>
      </c>
      <c r="Q197" t="b">
        <v>0</v>
      </c>
      <c r="R197">
        <v>0</v>
      </c>
      <c r="S197" t="b">
        <v>0</v>
      </c>
      <c r="T197">
        <f>ROUND(E197/D197*100,0)</f>
        <v>0</v>
      </c>
      <c r="U197" s="12" t="e">
        <f>(E197/R197)</f>
        <v>#DIV/0!</v>
      </c>
      <c r="V197" t="str">
        <f>LEFT(Z197,SEARCH("/",Z197)-1)</f>
        <v>publishing</v>
      </c>
      <c r="W197" t="str">
        <f>RIGHT(Z197,LEN(Z197)-SEARCH("/",Z197))</f>
        <v>art books</v>
      </c>
      <c r="X197" s="2">
        <f>(((P197/60)/60)/24)+DATE(1970,1,1)</f>
        <v>40079.566157407404</v>
      </c>
      <c r="Y197" s="2">
        <f>(((O197/60)/60)/24)+DATE(1970,1,1)</f>
        <v>40149.034722222219</v>
      </c>
      <c r="Z197" t="s">
        <v>8294</v>
      </c>
    </row>
    <row r="198" spans="1:26" ht="43.2" x14ac:dyDescent="0.3">
      <c r="A198">
        <f>ROW(A198)-2</f>
        <v>196</v>
      </c>
      <c r="B198" s="1" t="s">
        <v>3173</v>
      </c>
      <c r="C198" s="1" t="s">
        <v>3174</v>
      </c>
      <c r="D198">
        <v>6000</v>
      </c>
      <c r="E198">
        <v>85</v>
      </c>
      <c r="F198" t="s">
        <v>271</v>
      </c>
      <c r="G198" t="s">
        <v>8375</v>
      </c>
      <c r="K198" t="b">
        <v>0</v>
      </c>
      <c r="L198" t="s">
        <v>24</v>
      </c>
      <c r="M198" t="s">
        <v>25</v>
      </c>
      <c r="N198" t="b">
        <v>0</v>
      </c>
      <c r="O198">
        <v>1394815751</v>
      </c>
      <c r="P198">
        <v>1389635351</v>
      </c>
      <c r="Q198" t="b">
        <v>0</v>
      </c>
      <c r="R198">
        <v>2</v>
      </c>
      <c r="S198" t="b">
        <v>0</v>
      </c>
      <c r="T198">
        <f>ROUND(E198/D198*100,0)</f>
        <v>1</v>
      </c>
      <c r="U198" s="12">
        <f>(E198/R198)</f>
        <v>42.5</v>
      </c>
      <c r="V198" t="str">
        <f>LEFT(Z198,SEARCH("/",Z198)-1)</f>
        <v>publishing</v>
      </c>
      <c r="W198" t="str">
        <f>RIGHT(Z198,LEN(Z198)-SEARCH("/",Z198))</f>
        <v>art books</v>
      </c>
      <c r="X198" s="2">
        <f>(((P198/60)/60)/24)+DATE(1970,1,1)</f>
        <v>41652.742488425924</v>
      </c>
      <c r="Y198" s="2">
        <f>(((O198/60)/60)/24)+DATE(1970,1,1)</f>
        <v>41712.700821759259</v>
      </c>
      <c r="Z198" t="s">
        <v>8294</v>
      </c>
    </row>
    <row r="199" spans="1:26" ht="43.2" x14ac:dyDescent="0.3">
      <c r="A199">
        <f>ROW(A199)-2</f>
        <v>197</v>
      </c>
      <c r="B199" s="1" t="s">
        <v>3175</v>
      </c>
      <c r="C199" s="1" t="s">
        <v>3176</v>
      </c>
      <c r="D199">
        <v>10000</v>
      </c>
      <c r="E199">
        <v>10</v>
      </c>
      <c r="F199" t="s">
        <v>271</v>
      </c>
      <c r="G199" t="s">
        <v>8375</v>
      </c>
      <c r="K199" t="b">
        <v>0</v>
      </c>
      <c r="L199" t="s">
        <v>18</v>
      </c>
      <c r="M199" t="s">
        <v>19</v>
      </c>
      <c r="N199" t="b">
        <v>1</v>
      </c>
      <c r="O199">
        <v>1432843500</v>
      </c>
      <c r="P199">
        <v>1430124509</v>
      </c>
      <c r="Q199" t="b">
        <v>0</v>
      </c>
      <c r="R199">
        <v>1</v>
      </c>
      <c r="S199" t="b">
        <v>0</v>
      </c>
      <c r="T199">
        <f>ROUND(E199/D199*100,0)</f>
        <v>0</v>
      </c>
      <c r="U199" s="12">
        <f>(E199/R199)</f>
        <v>10</v>
      </c>
      <c r="V199" t="str">
        <f>LEFT(Z199,SEARCH("/",Z199)-1)</f>
        <v>publishing</v>
      </c>
      <c r="W199" t="str">
        <f>RIGHT(Z199,LEN(Z199)-SEARCH("/",Z199))</f>
        <v>art books</v>
      </c>
      <c r="X199" s="2">
        <f>(((P199/60)/60)/24)+DATE(1970,1,1)</f>
        <v>42121.367002314815</v>
      </c>
      <c r="Y199" s="2">
        <f>(((O199/60)/60)/24)+DATE(1970,1,1)</f>
        <v>42152.836805555555</v>
      </c>
      <c r="Z199" t="s">
        <v>8294</v>
      </c>
    </row>
    <row r="200" spans="1:26" ht="43.2" x14ac:dyDescent="0.3">
      <c r="A200">
        <f>ROW(A200)-2</f>
        <v>198</v>
      </c>
      <c r="B200" s="1" t="s">
        <v>3177</v>
      </c>
      <c r="C200" s="1" t="s">
        <v>3178</v>
      </c>
      <c r="D200">
        <v>4000</v>
      </c>
      <c r="E200">
        <v>100</v>
      </c>
      <c r="F200" t="s">
        <v>271</v>
      </c>
      <c r="G200" t="s">
        <v>8375</v>
      </c>
      <c r="K200" t="b">
        <v>0</v>
      </c>
      <c r="L200" t="s">
        <v>18</v>
      </c>
      <c r="M200" t="s">
        <v>19</v>
      </c>
      <c r="N200" t="b">
        <v>1</v>
      </c>
      <c r="O200">
        <v>1307554261</v>
      </c>
      <c r="P200">
        <v>1304962261</v>
      </c>
      <c r="Q200" t="b">
        <v>0</v>
      </c>
      <c r="R200">
        <v>1</v>
      </c>
      <c r="S200" t="b">
        <v>0</v>
      </c>
      <c r="T200">
        <f>ROUND(E200/D200*100,0)</f>
        <v>3</v>
      </c>
      <c r="U200" s="12">
        <f>(E200/R200)</f>
        <v>100</v>
      </c>
      <c r="V200" t="str">
        <f>LEFT(Z200,SEARCH("/",Z200)-1)</f>
        <v>publishing</v>
      </c>
      <c r="W200" t="str">
        <f>RIGHT(Z200,LEN(Z200)-SEARCH("/",Z200))</f>
        <v>art books</v>
      </c>
      <c r="X200" s="2">
        <f>(((P200/60)/60)/24)+DATE(1970,1,1)</f>
        <v>40672.729872685188</v>
      </c>
      <c r="Y200" s="2">
        <f>(((O200/60)/60)/24)+DATE(1970,1,1)</f>
        <v>40702.729872685188</v>
      </c>
      <c r="Z200" t="s">
        <v>8294</v>
      </c>
    </row>
    <row r="201" spans="1:26" ht="43.2" x14ac:dyDescent="0.3">
      <c r="A201">
        <f>ROW(A201)-2</f>
        <v>199</v>
      </c>
      <c r="B201" s="1" t="s">
        <v>3179</v>
      </c>
      <c r="C201" s="1" t="s">
        <v>3180</v>
      </c>
      <c r="D201">
        <v>30000</v>
      </c>
      <c r="E201">
        <v>6375</v>
      </c>
      <c r="F201" t="s">
        <v>271</v>
      </c>
      <c r="G201" t="s">
        <v>8375</v>
      </c>
      <c r="K201" t="b">
        <v>0</v>
      </c>
      <c r="L201" t="s">
        <v>18</v>
      </c>
      <c r="M201" t="s">
        <v>19</v>
      </c>
      <c r="N201" t="b">
        <v>1</v>
      </c>
      <c r="O201">
        <v>1469656800</v>
      </c>
      <c r="P201">
        <v>1467151204</v>
      </c>
      <c r="Q201" t="b">
        <v>0</v>
      </c>
      <c r="R201">
        <v>59</v>
      </c>
      <c r="S201" t="b">
        <v>0</v>
      </c>
      <c r="T201">
        <f>ROUND(E201/D201*100,0)</f>
        <v>21</v>
      </c>
      <c r="U201" s="12">
        <f>(E201/R201)</f>
        <v>108.05084745762711</v>
      </c>
      <c r="V201" t="str">
        <f>LEFT(Z201,SEARCH("/",Z201)-1)</f>
        <v>publishing</v>
      </c>
      <c r="W201" t="str">
        <f>RIGHT(Z201,LEN(Z201)-SEARCH("/",Z201))</f>
        <v>art books</v>
      </c>
      <c r="X201" s="2">
        <f>(((P201/60)/60)/24)+DATE(1970,1,1)</f>
        <v>42549.916712962964</v>
      </c>
      <c r="Y201" s="2">
        <f>(((O201/60)/60)/24)+DATE(1970,1,1)</f>
        <v>42578.916666666672</v>
      </c>
      <c r="Z201" t="s">
        <v>8294</v>
      </c>
    </row>
    <row r="202" spans="1:26" ht="43.2" x14ac:dyDescent="0.3">
      <c r="A202">
        <f>ROW(A202)-2</f>
        <v>200</v>
      </c>
      <c r="B202" s="1" t="s">
        <v>3181</v>
      </c>
      <c r="C202" s="1" t="s">
        <v>3182</v>
      </c>
      <c r="D202">
        <v>8500</v>
      </c>
      <c r="E202">
        <v>350</v>
      </c>
      <c r="F202" t="s">
        <v>271</v>
      </c>
      <c r="G202" t="s">
        <v>8375</v>
      </c>
      <c r="K202" t="b">
        <v>0</v>
      </c>
      <c r="L202" t="s">
        <v>18</v>
      </c>
      <c r="M202" t="s">
        <v>19</v>
      </c>
      <c r="N202" t="b">
        <v>1</v>
      </c>
      <c r="O202">
        <v>1392595200</v>
      </c>
      <c r="P202">
        <v>1391293745</v>
      </c>
      <c r="Q202" t="b">
        <v>0</v>
      </c>
      <c r="R202">
        <v>13</v>
      </c>
      <c r="S202" t="b">
        <v>0</v>
      </c>
      <c r="T202">
        <f>ROUND(E202/D202*100,0)</f>
        <v>4</v>
      </c>
      <c r="U202" s="12">
        <f>(E202/R202)</f>
        <v>26.923076923076923</v>
      </c>
      <c r="V202" t="str">
        <f>LEFT(Z202,SEARCH("/",Z202)-1)</f>
        <v>publishing</v>
      </c>
      <c r="W202" t="str">
        <f>RIGHT(Z202,LEN(Z202)-SEARCH("/",Z202))</f>
        <v>art books</v>
      </c>
      <c r="X202" s="2">
        <f>(((P202/60)/60)/24)+DATE(1970,1,1)</f>
        <v>41671.936863425923</v>
      </c>
      <c r="Y202" s="2">
        <f>(((O202/60)/60)/24)+DATE(1970,1,1)</f>
        <v>41687</v>
      </c>
      <c r="Z202" t="s">
        <v>8294</v>
      </c>
    </row>
    <row r="203" spans="1:26" ht="43.2" x14ac:dyDescent="0.3">
      <c r="A203">
        <f>ROW(A203)-2</f>
        <v>201</v>
      </c>
      <c r="B203" s="1" t="s">
        <v>3183</v>
      </c>
      <c r="C203" s="1" t="s">
        <v>3184</v>
      </c>
      <c r="D203">
        <v>25000</v>
      </c>
      <c r="E203">
        <v>3410</v>
      </c>
      <c r="F203" t="s">
        <v>271</v>
      </c>
      <c r="G203" t="s">
        <v>8375</v>
      </c>
      <c r="K203" t="b">
        <v>0</v>
      </c>
      <c r="L203" t="s">
        <v>18</v>
      </c>
      <c r="M203" t="s">
        <v>19</v>
      </c>
      <c r="N203" t="b">
        <v>1</v>
      </c>
      <c r="O203">
        <v>1419384585</v>
      </c>
      <c r="P203">
        <v>1416360585</v>
      </c>
      <c r="Q203" t="b">
        <v>0</v>
      </c>
      <c r="R203">
        <v>22</v>
      </c>
      <c r="S203" t="b">
        <v>0</v>
      </c>
      <c r="T203">
        <f>ROUND(E203/D203*100,0)</f>
        <v>14</v>
      </c>
      <c r="U203" s="12">
        <f>(E203/R203)</f>
        <v>155</v>
      </c>
      <c r="V203" t="str">
        <f>LEFT(Z203,SEARCH("/",Z203)-1)</f>
        <v>publishing</v>
      </c>
      <c r="W203" t="str">
        <f>RIGHT(Z203,LEN(Z203)-SEARCH("/",Z203))</f>
        <v>art books</v>
      </c>
      <c r="X203" s="2">
        <f>(((P203/60)/60)/24)+DATE(1970,1,1)</f>
        <v>41962.062326388885</v>
      </c>
      <c r="Y203" s="2">
        <f>(((O203/60)/60)/24)+DATE(1970,1,1)</f>
        <v>41997.062326388885</v>
      </c>
      <c r="Z203" t="s">
        <v>8294</v>
      </c>
    </row>
    <row r="204" spans="1:26" x14ac:dyDescent="0.3">
      <c r="A204">
        <f>ROW(A204)-2</f>
        <v>202</v>
      </c>
      <c r="B204" s="1" t="s">
        <v>3185</v>
      </c>
      <c r="C204" s="1" t="s">
        <v>3186</v>
      </c>
      <c r="D204">
        <v>30000</v>
      </c>
      <c r="E204">
        <v>0</v>
      </c>
      <c r="F204" t="s">
        <v>271</v>
      </c>
      <c r="G204" t="s">
        <v>8375</v>
      </c>
      <c r="K204" t="b">
        <v>0</v>
      </c>
      <c r="L204" t="s">
        <v>18</v>
      </c>
      <c r="M204" t="s">
        <v>19</v>
      </c>
      <c r="N204" t="b">
        <v>1</v>
      </c>
      <c r="O204">
        <v>1369498714</v>
      </c>
      <c r="P204">
        <v>1366906714</v>
      </c>
      <c r="Q204" t="b">
        <v>0</v>
      </c>
      <c r="R204">
        <v>0</v>
      </c>
      <c r="S204" t="b">
        <v>0</v>
      </c>
      <c r="T204">
        <f>ROUND(E204/D204*100,0)</f>
        <v>0</v>
      </c>
      <c r="U204" s="12" t="e">
        <f>(E204/R204)</f>
        <v>#DIV/0!</v>
      </c>
      <c r="V204" t="str">
        <f>LEFT(Z204,SEARCH("/",Z204)-1)</f>
        <v>publishing</v>
      </c>
      <c r="W204" t="str">
        <f>RIGHT(Z204,LEN(Z204)-SEARCH("/",Z204))</f>
        <v>art books</v>
      </c>
      <c r="X204" s="2">
        <f>(((P204/60)/60)/24)+DATE(1970,1,1)</f>
        <v>41389.679560185185</v>
      </c>
      <c r="Y204" s="2">
        <f>(((O204/60)/60)/24)+DATE(1970,1,1)</f>
        <v>41419.679560185185</v>
      </c>
      <c r="Z204" t="s">
        <v>8294</v>
      </c>
    </row>
    <row r="205" spans="1:26" ht="28.8" x14ac:dyDescent="0.3">
      <c r="A205">
        <f>ROW(A205)-2</f>
        <v>203</v>
      </c>
      <c r="B205" s="1" t="s">
        <v>3187</v>
      </c>
      <c r="C205" s="1" t="s">
        <v>3188</v>
      </c>
      <c r="D205">
        <v>6000</v>
      </c>
      <c r="E205">
        <v>2484</v>
      </c>
      <c r="F205" t="s">
        <v>271</v>
      </c>
      <c r="G205" t="s">
        <v>8375</v>
      </c>
      <c r="K205" t="b">
        <v>0</v>
      </c>
      <c r="L205" t="s">
        <v>18</v>
      </c>
      <c r="M205" t="s">
        <v>19</v>
      </c>
      <c r="N205" t="b">
        <v>1</v>
      </c>
      <c r="O205">
        <v>1460140282</v>
      </c>
      <c r="P205">
        <v>1457551882</v>
      </c>
      <c r="Q205" t="b">
        <v>0</v>
      </c>
      <c r="R205">
        <v>52</v>
      </c>
      <c r="S205" t="b">
        <v>0</v>
      </c>
      <c r="T205">
        <f>ROUND(E205/D205*100,0)</f>
        <v>41</v>
      </c>
      <c r="U205" s="12">
        <f>(E205/R205)</f>
        <v>47.769230769230766</v>
      </c>
      <c r="V205" t="str">
        <f>LEFT(Z205,SEARCH("/",Z205)-1)</f>
        <v>publishing</v>
      </c>
      <c r="W205" t="str">
        <f>RIGHT(Z205,LEN(Z205)-SEARCH("/",Z205))</f>
        <v>art books</v>
      </c>
      <c r="X205" s="2">
        <f>(((P205/60)/60)/24)+DATE(1970,1,1)</f>
        <v>42438.813449074078</v>
      </c>
      <c r="Y205" s="2">
        <f>(((O205/60)/60)/24)+DATE(1970,1,1)</f>
        <v>42468.771782407406</v>
      </c>
      <c r="Z205" t="s">
        <v>8294</v>
      </c>
    </row>
    <row r="206" spans="1:26" ht="57.6" x14ac:dyDescent="0.3">
      <c r="A206">
        <f>ROW(A206)-2</f>
        <v>204</v>
      </c>
      <c r="B206" s="1" t="s">
        <v>3189</v>
      </c>
      <c r="C206" s="1" t="s">
        <v>3190</v>
      </c>
      <c r="D206">
        <v>12100</v>
      </c>
      <c r="E206">
        <v>80</v>
      </c>
      <c r="F206" t="s">
        <v>271</v>
      </c>
      <c r="G206" t="s">
        <v>8375</v>
      </c>
      <c r="K206" t="b">
        <v>0</v>
      </c>
      <c r="L206" t="s">
        <v>24</v>
      </c>
      <c r="M206" t="s">
        <v>25</v>
      </c>
      <c r="N206" t="b">
        <v>0</v>
      </c>
      <c r="O206">
        <v>1434738483</v>
      </c>
      <c r="P206">
        <v>1432146483</v>
      </c>
      <c r="Q206" t="b">
        <v>0</v>
      </c>
      <c r="R206">
        <v>4</v>
      </c>
      <c r="S206" t="b">
        <v>0</v>
      </c>
      <c r="T206">
        <f>ROUND(E206/D206*100,0)</f>
        <v>1</v>
      </c>
      <c r="U206" s="12">
        <f>(E206/R206)</f>
        <v>20</v>
      </c>
      <c r="V206" t="str">
        <f>LEFT(Z206,SEARCH("/",Z206)-1)</f>
        <v>publishing</v>
      </c>
      <c r="W206" t="str">
        <f>RIGHT(Z206,LEN(Z206)-SEARCH("/",Z206))</f>
        <v>art books</v>
      </c>
      <c r="X206" s="2">
        <f>(((P206/60)/60)/24)+DATE(1970,1,1)</f>
        <v>42144.769479166673</v>
      </c>
      <c r="Y206" s="2">
        <f>(((O206/60)/60)/24)+DATE(1970,1,1)</f>
        <v>42174.769479166673</v>
      </c>
      <c r="Z206" t="s">
        <v>8294</v>
      </c>
    </row>
    <row r="207" spans="1:26" ht="43.2" x14ac:dyDescent="0.3">
      <c r="A207">
        <f>ROW(A207)-2</f>
        <v>205</v>
      </c>
      <c r="B207" s="1" t="s">
        <v>3191</v>
      </c>
      <c r="C207" s="1" t="s">
        <v>3192</v>
      </c>
      <c r="D207">
        <v>2500</v>
      </c>
      <c r="E207">
        <v>125</v>
      </c>
      <c r="F207" t="s">
        <v>271</v>
      </c>
      <c r="G207" t="s">
        <v>8375</v>
      </c>
      <c r="K207" t="b">
        <v>0</v>
      </c>
      <c r="L207" t="s">
        <v>24</v>
      </c>
      <c r="M207" t="s">
        <v>25</v>
      </c>
      <c r="N207" t="b">
        <v>0</v>
      </c>
      <c r="O207">
        <v>1456703940</v>
      </c>
      <c r="P207">
        <v>1454546859</v>
      </c>
      <c r="Q207" t="b">
        <v>0</v>
      </c>
      <c r="R207">
        <v>3</v>
      </c>
      <c r="S207" t="b">
        <v>0</v>
      </c>
      <c r="T207">
        <f>ROUND(E207/D207*100,0)</f>
        <v>5</v>
      </c>
      <c r="U207" s="12">
        <f>(E207/R207)</f>
        <v>41.666666666666664</v>
      </c>
      <c r="V207" t="str">
        <f>LEFT(Z207,SEARCH("/",Z207)-1)</f>
        <v>publishing</v>
      </c>
      <c r="W207" t="str">
        <f>RIGHT(Z207,LEN(Z207)-SEARCH("/",Z207))</f>
        <v>art books</v>
      </c>
      <c r="X207" s="2">
        <f>(((P207/60)/60)/24)+DATE(1970,1,1)</f>
        <v>42404.033090277779</v>
      </c>
      <c r="Y207" s="2">
        <f>(((O207/60)/60)/24)+DATE(1970,1,1)</f>
        <v>42428.999305555553</v>
      </c>
      <c r="Z207" t="s">
        <v>8294</v>
      </c>
    </row>
    <row r="208" spans="1:26" ht="43.2" x14ac:dyDescent="0.3">
      <c r="A208">
        <f>ROW(A208)-2</f>
        <v>206</v>
      </c>
      <c r="B208" s="1" t="s">
        <v>3193</v>
      </c>
      <c r="C208" s="1" t="s">
        <v>3194</v>
      </c>
      <c r="D208">
        <v>9000</v>
      </c>
      <c r="E208">
        <v>223</v>
      </c>
      <c r="F208" t="s">
        <v>271</v>
      </c>
      <c r="G208" t="s">
        <v>8375</v>
      </c>
      <c r="K208" t="b">
        <v>0</v>
      </c>
      <c r="L208" t="s">
        <v>158</v>
      </c>
      <c r="M208" t="s">
        <v>159</v>
      </c>
      <c r="N208" t="b">
        <v>1</v>
      </c>
      <c r="O208">
        <v>1491019140</v>
      </c>
      <c r="P208">
        <v>1487548802</v>
      </c>
      <c r="Q208" t="b">
        <v>0</v>
      </c>
      <c r="R208">
        <v>3</v>
      </c>
      <c r="S208" t="b">
        <v>0</v>
      </c>
      <c r="T208">
        <f>ROUND(E208/D208*100,0)</f>
        <v>2</v>
      </c>
      <c r="U208" s="12">
        <f>(E208/R208)</f>
        <v>74.333333333333329</v>
      </c>
      <c r="V208" t="str">
        <f>LEFT(Z208,SEARCH("/",Z208)-1)</f>
        <v>publishing</v>
      </c>
      <c r="W208" t="str">
        <f>RIGHT(Z208,LEN(Z208)-SEARCH("/",Z208))</f>
        <v>art books</v>
      </c>
      <c r="X208" s="2">
        <f>(((P208/60)/60)/24)+DATE(1970,1,1)</f>
        <v>42786.000023148154</v>
      </c>
      <c r="Y208" s="2">
        <f>(((O208/60)/60)/24)+DATE(1970,1,1)</f>
        <v>42826.165972222225</v>
      </c>
      <c r="Z208" t="s">
        <v>8294</v>
      </c>
    </row>
    <row r="209" spans="1:26" ht="43.2" x14ac:dyDescent="0.3">
      <c r="A209">
        <f>ROW(A209)-2</f>
        <v>207</v>
      </c>
      <c r="B209" s="1" t="s">
        <v>3195</v>
      </c>
      <c r="C209" s="1" t="s">
        <v>3196</v>
      </c>
      <c r="D209">
        <v>10000</v>
      </c>
      <c r="E209">
        <v>506</v>
      </c>
      <c r="F209" t="s">
        <v>271</v>
      </c>
      <c r="G209" t="s">
        <v>8375</v>
      </c>
      <c r="K209" t="b">
        <v>0</v>
      </c>
      <c r="L209" t="s">
        <v>18</v>
      </c>
      <c r="M209" t="s">
        <v>19</v>
      </c>
      <c r="N209" t="b">
        <v>1</v>
      </c>
      <c r="O209">
        <v>1424211329</v>
      </c>
      <c r="P209">
        <v>1421187329</v>
      </c>
      <c r="Q209" t="b">
        <v>0</v>
      </c>
      <c r="R209">
        <v>6</v>
      </c>
      <c r="S209" t="b">
        <v>0</v>
      </c>
      <c r="T209">
        <f>ROUND(E209/D209*100,0)</f>
        <v>5</v>
      </c>
      <c r="U209" s="12">
        <f>(E209/R209)</f>
        <v>84.333333333333329</v>
      </c>
      <c r="V209" t="str">
        <f>LEFT(Z209,SEARCH("/",Z209)-1)</f>
        <v>publishing</v>
      </c>
      <c r="W209" t="str">
        <f>RIGHT(Z209,LEN(Z209)-SEARCH("/",Z209))</f>
        <v>art books</v>
      </c>
      <c r="X209" s="2">
        <f>(((P209/60)/60)/24)+DATE(1970,1,1)</f>
        <v>42017.927418981482</v>
      </c>
      <c r="Y209" s="2">
        <f>(((O209/60)/60)/24)+DATE(1970,1,1)</f>
        <v>42052.927418981482</v>
      </c>
      <c r="Z209" t="s">
        <v>8294</v>
      </c>
    </row>
    <row r="210" spans="1:26" ht="43.2" x14ac:dyDescent="0.3">
      <c r="A210">
        <f>ROW(A210)-2</f>
        <v>208</v>
      </c>
      <c r="B210" s="1" t="s">
        <v>3197</v>
      </c>
      <c r="C210" s="1" t="s">
        <v>3198</v>
      </c>
      <c r="D210">
        <v>10000</v>
      </c>
      <c r="E210">
        <v>2291</v>
      </c>
      <c r="F210" t="s">
        <v>271</v>
      </c>
      <c r="G210" t="s">
        <v>8375</v>
      </c>
      <c r="K210" t="b">
        <v>0</v>
      </c>
      <c r="L210" t="s">
        <v>18</v>
      </c>
      <c r="M210" t="s">
        <v>19</v>
      </c>
      <c r="N210" t="b">
        <v>1</v>
      </c>
      <c r="O210">
        <v>1404909296</v>
      </c>
      <c r="P210">
        <v>1402317296</v>
      </c>
      <c r="Q210" t="b">
        <v>0</v>
      </c>
      <c r="R210">
        <v>35</v>
      </c>
      <c r="S210" t="b">
        <v>0</v>
      </c>
      <c r="T210">
        <f>ROUND(E210/D210*100,0)</f>
        <v>23</v>
      </c>
      <c r="U210" s="12">
        <f>(E210/R210)</f>
        <v>65.457142857142856</v>
      </c>
      <c r="V210" t="str">
        <f>LEFT(Z210,SEARCH("/",Z210)-1)</f>
        <v>publishing</v>
      </c>
      <c r="W210" t="str">
        <f>RIGHT(Z210,LEN(Z210)-SEARCH("/",Z210))</f>
        <v>art books</v>
      </c>
      <c r="X210" s="2">
        <f>(((P210/60)/60)/24)+DATE(1970,1,1)</f>
        <v>41799.524259259262</v>
      </c>
      <c r="Y210" s="2">
        <f>(((O210/60)/60)/24)+DATE(1970,1,1)</f>
        <v>41829.524259259262</v>
      </c>
      <c r="Z210" t="s">
        <v>8294</v>
      </c>
    </row>
    <row r="211" spans="1:26" ht="28.8" x14ac:dyDescent="0.3">
      <c r="A211">
        <f>ROW(A211)-2</f>
        <v>209</v>
      </c>
      <c r="B211" s="1" t="s">
        <v>3199</v>
      </c>
      <c r="C211" s="1" t="s">
        <v>3200</v>
      </c>
      <c r="D211">
        <v>5000</v>
      </c>
      <c r="E211">
        <v>650</v>
      </c>
      <c r="F211" t="s">
        <v>271</v>
      </c>
      <c r="G211" t="s">
        <v>8375</v>
      </c>
      <c r="K211" t="b">
        <v>0</v>
      </c>
      <c r="L211" t="s">
        <v>18</v>
      </c>
      <c r="M211" t="s">
        <v>19</v>
      </c>
      <c r="N211" t="b">
        <v>1</v>
      </c>
      <c r="O211">
        <v>1435698368</v>
      </c>
      <c r="P211">
        <v>1431810368</v>
      </c>
      <c r="Q211" t="b">
        <v>0</v>
      </c>
      <c r="R211">
        <v>10</v>
      </c>
      <c r="S211" t="b">
        <v>0</v>
      </c>
      <c r="T211">
        <f>ROUND(E211/D211*100,0)</f>
        <v>13</v>
      </c>
      <c r="U211" s="12">
        <f>(E211/R211)</f>
        <v>65</v>
      </c>
      <c r="V211" t="str">
        <f>LEFT(Z211,SEARCH("/",Z211)-1)</f>
        <v>publishing</v>
      </c>
      <c r="W211" t="str">
        <f>RIGHT(Z211,LEN(Z211)-SEARCH("/",Z211))</f>
        <v>art books</v>
      </c>
      <c r="X211" s="2">
        <f>(((P211/60)/60)/24)+DATE(1970,1,1)</f>
        <v>42140.879259259258</v>
      </c>
      <c r="Y211" s="2">
        <f>(((O211/60)/60)/24)+DATE(1970,1,1)</f>
        <v>42185.879259259258</v>
      </c>
      <c r="Z211" t="s">
        <v>8294</v>
      </c>
    </row>
    <row r="212" spans="1:26" ht="43.2" x14ac:dyDescent="0.3">
      <c r="A212">
        <f>ROW(A212)-2</f>
        <v>210</v>
      </c>
      <c r="B212" s="1" t="s">
        <v>3201</v>
      </c>
      <c r="C212" s="1" t="s">
        <v>3202</v>
      </c>
      <c r="D212">
        <v>10000</v>
      </c>
      <c r="E212">
        <v>55</v>
      </c>
      <c r="F212" t="s">
        <v>271</v>
      </c>
      <c r="G212" t="s">
        <v>8375</v>
      </c>
      <c r="K212" t="b">
        <v>0</v>
      </c>
      <c r="L212" t="s">
        <v>18</v>
      </c>
      <c r="M212" t="s">
        <v>19</v>
      </c>
      <c r="N212" t="b">
        <v>1</v>
      </c>
      <c r="O212">
        <v>1343161248</v>
      </c>
      <c r="P212">
        <v>1337977248</v>
      </c>
      <c r="Q212" t="b">
        <v>0</v>
      </c>
      <c r="R212">
        <v>2</v>
      </c>
      <c r="S212" t="b">
        <v>0</v>
      </c>
      <c r="T212">
        <f>ROUND(E212/D212*100,0)</f>
        <v>1</v>
      </c>
      <c r="U212" s="12">
        <f>(E212/R212)</f>
        <v>27.5</v>
      </c>
      <c r="V212" t="str">
        <f>LEFT(Z212,SEARCH("/",Z212)-1)</f>
        <v>publishing</v>
      </c>
      <c r="W212" t="str">
        <f>RIGHT(Z212,LEN(Z212)-SEARCH("/",Z212))</f>
        <v>art books</v>
      </c>
      <c r="X212" s="2">
        <f>(((P212/60)/60)/24)+DATE(1970,1,1)</f>
        <v>41054.847777777781</v>
      </c>
      <c r="Y212" s="2">
        <f>(((O212/60)/60)/24)+DATE(1970,1,1)</f>
        <v>41114.847777777781</v>
      </c>
      <c r="Z212" t="s">
        <v>8294</v>
      </c>
    </row>
    <row r="213" spans="1:26" ht="57.6" x14ac:dyDescent="0.3">
      <c r="A213">
        <f>ROW(A213)-2</f>
        <v>211</v>
      </c>
      <c r="B213" s="1" t="s">
        <v>3203</v>
      </c>
      <c r="C213" s="1" t="s">
        <v>3204</v>
      </c>
      <c r="D213">
        <v>1897</v>
      </c>
      <c r="E213">
        <v>205</v>
      </c>
      <c r="F213" t="s">
        <v>271</v>
      </c>
      <c r="G213" t="s">
        <v>8375</v>
      </c>
      <c r="K213" t="b">
        <v>0</v>
      </c>
      <c r="L213" t="s">
        <v>18</v>
      </c>
      <c r="M213" t="s">
        <v>19</v>
      </c>
      <c r="N213" t="b">
        <v>1</v>
      </c>
      <c r="O213">
        <v>1283392800</v>
      </c>
      <c r="P213">
        <v>1281317691</v>
      </c>
      <c r="Q213" t="b">
        <v>0</v>
      </c>
      <c r="R213">
        <v>4</v>
      </c>
      <c r="S213" t="b">
        <v>0</v>
      </c>
      <c r="T213">
        <f>ROUND(E213/D213*100,0)</f>
        <v>11</v>
      </c>
      <c r="U213" s="12">
        <f>(E213/R213)</f>
        <v>51.25</v>
      </c>
      <c r="V213" t="str">
        <f>LEFT(Z213,SEARCH("/",Z213)-1)</f>
        <v>publishing</v>
      </c>
      <c r="W213" t="str">
        <f>RIGHT(Z213,LEN(Z213)-SEARCH("/",Z213))</f>
        <v>art books</v>
      </c>
      <c r="X213" s="2">
        <f>(((P213/60)/60)/24)+DATE(1970,1,1)</f>
        <v>40399.065868055557</v>
      </c>
      <c r="Y213" s="2">
        <f>(((O213/60)/60)/24)+DATE(1970,1,1)</f>
        <v>40423.083333333336</v>
      </c>
      <c r="Z213" t="s">
        <v>8294</v>
      </c>
    </row>
    <row r="214" spans="1:26" ht="28.8" x14ac:dyDescent="0.3">
      <c r="A214">
        <f>ROW(A214)-2</f>
        <v>212</v>
      </c>
      <c r="B214" s="1" t="s">
        <v>3205</v>
      </c>
      <c r="C214" s="1" t="s">
        <v>3206</v>
      </c>
      <c r="D214">
        <v>3333</v>
      </c>
      <c r="E214">
        <v>28</v>
      </c>
      <c r="F214" t="s">
        <v>271</v>
      </c>
      <c r="G214" t="s">
        <v>8375</v>
      </c>
      <c r="K214" t="b">
        <v>0</v>
      </c>
      <c r="L214" t="s">
        <v>18</v>
      </c>
      <c r="M214" t="s">
        <v>19</v>
      </c>
      <c r="N214" t="b">
        <v>1</v>
      </c>
      <c r="O214">
        <v>1377734091</v>
      </c>
      <c r="P214">
        <v>1374882891</v>
      </c>
      <c r="Q214" t="b">
        <v>0</v>
      </c>
      <c r="R214">
        <v>2</v>
      </c>
      <c r="S214" t="b">
        <v>0</v>
      </c>
      <c r="T214">
        <f>ROUND(E214/D214*100,0)</f>
        <v>1</v>
      </c>
      <c r="U214" s="12">
        <f>(E214/R214)</f>
        <v>14</v>
      </c>
      <c r="V214" t="str">
        <f>LEFT(Z214,SEARCH("/",Z214)-1)</f>
        <v>publishing</v>
      </c>
      <c r="W214" t="str">
        <f>RIGHT(Z214,LEN(Z214)-SEARCH("/",Z214))</f>
        <v>art books</v>
      </c>
      <c r="X214" s="2">
        <f>(((P214/60)/60)/24)+DATE(1970,1,1)</f>
        <v>41481.996423611112</v>
      </c>
      <c r="Y214" s="2">
        <f>(((O214/60)/60)/24)+DATE(1970,1,1)</f>
        <v>41514.996423611112</v>
      </c>
      <c r="Z214" t="s">
        <v>8294</v>
      </c>
    </row>
    <row r="215" spans="1:26" ht="43.2" x14ac:dyDescent="0.3">
      <c r="A215">
        <f>ROW(A215)-2</f>
        <v>213</v>
      </c>
      <c r="B215" s="1" t="s">
        <v>3207</v>
      </c>
      <c r="C215" s="1" t="s">
        <v>3208</v>
      </c>
      <c r="D215">
        <v>1750</v>
      </c>
      <c r="E215">
        <v>0</v>
      </c>
      <c r="F215" t="s">
        <v>271</v>
      </c>
      <c r="G215" t="s">
        <v>8375</v>
      </c>
      <c r="K215" t="b">
        <v>0</v>
      </c>
      <c r="L215" t="s">
        <v>18</v>
      </c>
      <c r="M215" t="s">
        <v>19</v>
      </c>
      <c r="N215" t="b">
        <v>1</v>
      </c>
      <c r="O215">
        <v>1337562726</v>
      </c>
      <c r="P215">
        <v>1332378726</v>
      </c>
      <c r="Q215" t="b">
        <v>0</v>
      </c>
      <c r="R215">
        <v>0</v>
      </c>
      <c r="S215" t="b">
        <v>0</v>
      </c>
      <c r="T215">
        <f>ROUND(E215/D215*100,0)</f>
        <v>0</v>
      </c>
      <c r="U215" s="12" t="e">
        <f>(E215/R215)</f>
        <v>#DIV/0!</v>
      </c>
      <c r="V215" t="str">
        <f>LEFT(Z215,SEARCH("/",Z215)-1)</f>
        <v>publishing</v>
      </c>
      <c r="W215" t="str">
        <f>RIGHT(Z215,LEN(Z215)-SEARCH("/",Z215))</f>
        <v>art books</v>
      </c>
      <c r="X215" s="2">
        <f>(((P215/60)/60)/24)+DATE(1970,1,1)</f>
        <v>40990.050069444449</v>
      </c>
      <c r="Y215" s="2">
        <f>(((O215/60)/60)/24)+DATE(1970,1,1)</f>
        <v>41050.050069444449</v>
      </c>
      <c r="Z215" t="s">
        <v>8294</v>
      </c>
    </row>
    <row r="216" spans="1:26" ht="43.2" x14ac:dyDescent="0.3">
      <c r="A216">
        <f>ROW(A216)-2</f>
        <v>214</v>
      </c>
      <c r="B216" s="1" t="s">
        <v>4731</v>
      </c>
      <c r="C216" s="1" t="s">
        <v>4732</v>
      </c>
      <c r="D216">
        <v>5000</v>
      </c>
      <c r="E216">
        <v>0</v>
      </c>
      <c r="F216" t="s">
        <v>271</v>
      </c>
      <c r="G216" t="s">
        <v>8375</v>
      </c>
      <c r="K216" t="b">
        <v>0</v>
      </c>
      <c r="L216" t="s">
        <v>18</v>
      </c>
      <c r="M216" t="s">
        <v>19</v>
      </c>
      <c r="N216" t="b">
        <v>1</v>
      </c>
      <c r="O216">
        <v>1436729504</v>
      </c>
      <c r="P216">
        <v>1434137504</v>
      </c>
      <c r="Q216" t="b">
        <v>0</v>
      </c>
      <c r="R216">
        <v>0</v>
      </c>
      <c r="S216" t="b">
        <v>0</v>
      </c>
      <c r="T216">
        <f>ROUND(E216/D216*100,0)</f>
        <v>0</v>
      </c>
      <c r="U216" s="12" t="e">
        <f>(E216/R216)</f>
        <v>#DIV/0!</v>
      </c>
      <c r="V216" t="str">
        <f>LEFT(Z216,SEARCH("/",Z216)-1)</f>
        <v>technology</v>
      </c>
      <c r="W216" t="str">
        <f>RIGHT(Z216,LEN(Z216)-SEARCH("/",Z216))</f>
        <v>web</v>
      </c>
      <c r="X216" s="2">
        <f>(((P216/60)/60)/24)+DATE(1970,1,1)</f>
        <v>42167.813703703709</v>
      </c>
      <c r="Y216" s="2">
        <f>(((O216/60)/60)/24)+DATE(1970,1,1)</f>
        <v>42197.813703703709</v>
      </c>
      <c r="Z216" t="s">
        <v>8276</v>
      </c>
    </row>
    <row r="217" spans="1:26" ht="43.2" x14ac:dyDescent="0.3">
      <c r="A217">
        <f>ROW(A217)-2</f>
        <v>215</v>
      </c>
      <c r="B217" s="1" t="s">
        <v>4733</v>
      </c>
      <c r="C217" s="1" t="s">
        <v>4734</v>
      </c>
      <c r="D217">
        <v>5500</v>
      </c>
      <c r="E217">
        <v>0</v>
      </c>
      <c r="F217" t="s">
        <v>271</v>
      </c>
      <c r="G217" t="s">
        <v>8375</v>
      </c>
      <c r="K217" t="b">
        <v>0</v>
      </c>
      <c r="L217" t="s">
        <v>18</v>
      </c>
      <c r="M217" t="s">
        <v>19</v>
      </c>
      <c r="N217" t="b">
        <v>1</v>
      </c>
      <c r="O217">
        <v>1412571600</v>
      </c>
      <c r="P217">
        <v>1410799870</v>
      </c>
      <c r="Q217" t="b">
        <v>0</v>
      </c>
      <c r="R217">
        <v>0</v>
      </c>
      <c r="S217" t="b">
        <v>0</v>
      </c>
      <c r="T217">
        <f>ROUND(E217/D217*100,0)</f>
        <v>0</v>
      </c>
      <c r="U217" s="12" t="e">
        <f>(E217/R217)</f>
        <v>#DIV/0!</v>
      </c>
      <c r="V217" t="str">
        <f>LEFT(Z217,SEARCH("/",Z217)-1)</f>
        <v>technology</v>
      </c>
      <c r="W217" t="str">
        <f>RIGHT(Z217,LEN(Z217)-SEARCH("/",Z217))</f>
        <v>web</v>
      </c>
      <c r="X217" s="2">
        <f>(((P217/60)/60)/24)+DATE(1970,1,1)</f>
        <v>41897.702199074076</v>
      </c>
      <c r="Y217" s="2">
        <f>(((O217/60)/60)/24)+DATE(1970,1,1)</f>
        <v>41918.208333333336</v>
      </c>
      <c r="Z217" t="s">
        <v>8276</v>
      </c>
    </row>
    <row r="218" spans="1:26" ht="43.2" x14ac:dyDescent="0.3">
      <c r="A218">
        <f>ROW(A218)-2</f>
        <v>216</v>
      </c>
      <c r="B218" s="1" t="s">
        <v>4735</v>
      </c>
      <c r="C218" s="1" t="s">
        <v>4736</v>
      </c>
      <c r="D218">
        <v>10000</v>
      </c>
      <c r="E218">
        <v>300</v>
      </c>
      <c r="F218" t="s">
        <v>271</v>
      </c>
      <c r="G218" t="s">
        <v>8375</v>
      </c>
      <c r="K218" t="b">
        <v>0</v>
      </c>
      <c r="L218" t="s">
        <v>18</v>
      </c>
      <c r="M218" t="s">
        <v>19</v>
      </c>
      <c r="N218" t="b">
        <v>1</v>
      </c>
      <c r="O218">
        <v>1452282420</v>
      </c>
      <c r="P218">
        <v>1447962505</v>
      </c>
      <c r="Q218" t="b">
        <v>0</v>
      </c>
      <c r="R218">
        <v>1</v>
      </c>
      <c r="S218" t="b">
        <v>0</v>
      </c>
      <c r="T218">
        <f>ROUND(E218/D218*100,0)</f>
        <v>3</v>
      </c>
      <c r="U218" s="12">
        <f>(E218/R218)</f>
        <v>300</v>
      </c>
      <c r="V218" t="str">
        <f>LEFT(Z218,SEARCH("/",Z218)-1)</f>
        <v>technology</v>
      </c>
      <c r="W218" t="str">
        <f>RIGHT(Z218,LEN(Z218)-SEARCH("/",Z218))</f>
        <v>web</v>
      </c>
      <c r="X218" s="2">
        <f>(((P218/60)/60)/24)+DATE(1970,1,1)</f>
        <v>42327.825289351851</v>
      </c>
      <c r="Y218" s="2">
        <f>(((O218/60)/60)/24)+DATE(1970,1,1)</f>
        <v>42377.82430555555</v>
      </c>
      <c r="Z218" t="s">
        <v>8276</v>
      </c>
    </row>
    <row r="219" spans="1:26" ht="43.2" x14ac:dyDescent="0.3">
      <c r="A219">
        <f>ROW(A219)-2</f>
        <v>217</v>
      </c>
      <c r="B219" s="1" t="s">
        <v>4737</v>
      </c>
      <c r="C219" s="1" t="s">
        <v>4738</v>
      </c>
      <c r="D219">
        <v>1000</v>
      </c>
      <c r="E219">
        <v>1</v>
      </c>
      <c r="F219" t="s">
        <v>271</v>
      </c>
      <c r="G219" t="s">
        <v>8375</v>
      </c>
      <c r="K219" t="b">
        <v>0</v>
      </c>
      <c r="L219" t="s">
        <v>158</v>
      </c>
      <c r="M219" t="s">
        <v>159</v>
      </c>
      <c r="N219" t="b">
        <v>1</v>
      </c>
      <c r="O219">
        <v>1466789269</v>
      </c>
      <c r="P219">
        <v>1464197269</v>
      </c>
      <c r="Q219" t="b">
        <v>0</v>
      </c>
      <c r="R219">
        <v>1</v>
      </c>
      <c r="S219" t="b">
        <v>0</v>
      </c>
      <c r="T219">
        <f>ROUND(E219/D219*100,0)</f>
        <v>0</v>
      </c>
      <c r="U219" s="12">
        <f>(E219/R219)</f>
        <v>1</v>
      </c>
      <c r="V219" t="str">
        <f>LEFT(Z219,SEARCH("/",Z219)-1)</f>
        <v>technology</v>
      </c>
      <c r="W219" t="str">
        <f>RIGHT(Z219,LEN(Z219)-SEARCH("/",Z219))</f>
        <v>web</v>
      </c>
      <c r="X219" s="2">
        <f>(((P219/60)/60)/24)+DATE(1970,1,1)</f>
        <v>42515.727650462963</v>
      </c>
      <c r="Y219" s="2">
        <f>(((O219/60)/60)/24)+DATE(1970,1,1)</f>
        <v>42545.727650462963</v>
      </c>
      <c r="Z219" t="s">
        <v>8276</v>
      </c>
    </row>
    <row r="220" spans="1:26" ht="43.2" x14ac:dyDescent="0.3">
      <c r="A220">
        <f>ROW(A220)-2</f>
        <v>218</v>
      </c>
      <c r="B220" s="1" t="s">
        <v>4739</v>
      </c>
      <c r="C220" s="1" t="s">
        <v>4740</v>
      </c>
      <c r="D220">
        <v>3000</v>
      </c>
      <c r="E220">
        <v>0</v>
      </c>
      <c r="F220" t="s">
        <v>271</v>
      </c>
      <c r="G220" t="s">
        <v>8375</v>
      </c>
      <c r="K220" t="b">
        <v>0</v>
      </c>
      <c r="L220" t="s">
        <v>18</v>
      </c>
      <c r="M220" t="s">
        <v>19</v>
      </c>
      <c r="N220" t="b">
        <v>1</v>
      </c>
      <c r="O220">
        <v>1427845140</v>
      </c>
      <c r="P220">
        <v>1424822556</v>
      </c>
      <c r="Q220" t="b">
        <v>0</v>
      </c>
      <c r="R220">
        <v>0</v>
      </c>
      <c r="S220" t="b">
        <v>0</v>
      </c>
      <c r="T220">
        <f>ROUND(E220/D220*100,0)</f>
        <v>0</v>
      </c>
      <c r="U220" s="12" t="e">
        <f>(E220/R220)</f>
        <v>#DIV/0!</v>
      </c>
      <c r="V220" t="str">
        <f>LEFT(Z220,SEARCH("/",Z220)-1)</f>
        <v>technology</v>
      </c>
      <c r="W220" t="str">
        <f>RIGHT(Z220,LEN(Z220)-SEARCH("/",Z220))</f>
        <v>web</v>
      </c>
      <c r="X220" s="2">
        <f>(((P220/60)/60)/24)+DATE(1970,1,1)</f>
        <v>42060.001805555556</v>
      </c>
      <c r="Y220" s="2">
        <f>(((O220/60)/60)/24)+DATE(1970,1,1)</f>
        <v>42094.985416666663</v>
      </c>
      <c r="Z220" t="s">
        <v>8276</v>
      </c>
    </row>
    <row r="221" spans="1:26" ht="43.2" x14ac:dyDescent="0.3">
      <c r="A221">
        <f>ROW(A221)-2</f>
        <v>219</v>
      </c>
      <c r="B221" s="1" t="s">
        <v>4741</v>
      </c>
      <c r="C221" s="1" t="s">
        <v>4742</v>
      </c>
      <c r="D221">
        <v>60000</v>
      </c>
      <c r="E221">
        <v>39</v>
      </c>
      <c r="F221" t="s">
        <v>271</v>
      </c>
      <c r="G221" t="s">
        <v>8375</v>
      </c>
      <c r="K221" t="b">
        <v>0</v>
      </c>
      <c r="L221" t="s">
        <v>18</v>
      </c>
      <c r="M221" t="s">
        <v>19</v>
      </c>
      <c r="N221" t="b">
        <v>1</v>
      </c>
      <c r="O221">
        <v>1476731431</v>
      </c>
      <c r="P221">
        <v>1472843431</v>
      </c>
      <c r="Q221" t="b">
        <v>0</v>
      </c>
      <c r="R221">
        <v>3</v>
      </c>
      <c r="S221" t="b">
        <v>0</v>
      </c>
      <c r="T221">
        <f>ROUND(E221/D221*100,0)</f>
        <v>0</v>
      </c>
      <c r="U221" s="12">
        <f>(E221/R221)</f>
        <v>13</v>
      </c>
      <c r="V221" t="str">
        <f>LEFT(Z221,SEARCH("/",Z221)-1)</f>
        <v>technology</v>
      </c>
      <c r="W221" t="str">
        <f>RIGHT(Z221,LEN(Z221)-SEARCH("/",Z221))</f>
        <v>web</v>
      </c>
      <c r="X221" s="2">
        <f>(((P221/60)/60)/24)+DATE(1970,1,1)</f>
        <v>42615.79896990741</v>
      </c>
      <c r="Y221" s="2">
        <f>(((O221/60)/60)/24)+DATE(1970,1,1)</f>
        <v>42660.79896990741</v>
      </c>
      <c r="Z221" t="s">
        <v>8276</v>
      </c>
    </row>
    <row r="222" spans="1:26" ht="43.2" x14ac:dyDescent="0.3">
      <c r="A222">
        <f>ROW(A222)-2</f>
        <v>220</v>
      </c>
      <c r="B222" s="1" t="s">
        <v>4743</v>
      </c>
      <c r="C222" s="1" t="s">
        <v>4744</v>
      </c>
      <c r="D222">
        <v>1000</v>
      </c>
      <c r="E222">
        <v>15</v>
      </c>
      <c r="F222" t="s">
        <v>271</v>
      </c>
      <c r="G222" t="s">
        <v>8375</v>
      </c>
      <c r="K222" t="b">
        <v>0</v>
      </c>
      <c r="L222" t="s">
        <v>18</v>
      </c>
      <c r="M222" t="s">
        <v>19</v>
      </c>
      <c r="N222" t="b">
        <v>1</v>
      </c>
      <c r="O222">
        <v>1472135676</v>
      </c>
      <c r="P222">
        <v>1469543676</v>
      </c>
      <c r="Q222" t="b">
        <v>0</v>
      </c>
      <c r="R222">
        <v>1</v>
      </c>
      <c r="S222" t="b">
        <v>0</v>
      </c>
      <c r="T222">
        <f>ROUND(E222/D222*100,0)</f>
        <v>2</v>
      </c>
      <c r="U222" s="12">
        <f>(E222/R222)</f>
        <v>15</v>
      </c>
      <c r="V222" t="str">
        <f>LEFT(Z222,SEARCH("/",Z222)-1)</f>
        <v>technology</v>
      </c>
      <c r="W222" t="str">
        <f>RIGHT(Z222,LEN(Z222)-SEARCH("/",Z222))</f>
        <v>web</v>
      </c>
      <c r="X222" s="2">
        <f>(((P222/60)/60)/24)+DATE(1970,1,1)</f>
        <v>42577.607361111113</v>
      </c>
      <c r="Y222" s="2">
        <f>(((O222/60)/60)/24)+DATE(1970,1,1)</f>
        <v>42607.607361111113</v>
      </c>
      <c r="Z222" t="s">
        <v>8276</v>
      </c>
    </row>
    <row r="223" spans="1:26" ht="43.2" x14ac:dyDescent="0.3">
      <c r="A223">
        <f>ROW(A223)-2</f>
        <v>221</v>
      </c>
      <c r="B223" s="1" t="s">
        <v>4745</v>
      </c>
      <c r="C223" s="1" t="s">
        <v>4746</v>
      </c>
      <c r="D223">
        <v>70000</v>
      </c>
      <c r="E223">
        <v>270</v>
      </c>
      <c r="F223" t="s">
        <v>271</v>
      </c>
      <c r="G223" t="s">
        <v>8375</v>
      </c>
      <c r="K223" t="b">
        <v>0</v>
      </c>
      <c r="L223" t="s">
        <v>18</v>
      </c>
      <c r="M223" t="s">
        <v>19</v>
      </c>
      <c r="N223" t="b">
        <v>1</v>
      </c>
      <c r="O223">
        <v>1456006938</v>
      </c>
      <c r="P223">
        <v>1450822938</v>
      </c>
      <c r="Q223" t="b">
        <v>0</v>
      </c>
      <c r="R223">
        <v>5</v>
      </c>
      <c r="S223" t="b">
        <v>0</v>
      </c>
      <c r="T223">
        <f>ROUND(E223/D223*100,0)</f>
        <v>0</v>
      </c>
      <c r="U223" s="12">
        <f>(E223/R223)</f>
        <v>54</v>
      </c>
      <c r="V223" t="str">
        <f>LEFT(Z223,SEARCH("/",Z223)-1)</f>
        <v>technology</v>
      </c>
      <c r="W223" t="str">
        <f>RIGHT(Z223,LEN(Z223)-SEARCH("/",Z223))</f>
        <v>web</v>
      </c>
      <c r="X223" s="2">
        <f>(((P223/60)/60)/24)+DATE(1970,1,1)</f>
        <v>42360.932152777779</v>
      </c>
      <c r="Y223" s="2">
        <f>(((O223/60)/60)/24)+DATE(1970,1,1)</f>
        <v>42420.932152777779</v>
      </c>
      <c r="Z223" t="s">
        <v>8276</v>
      </c>
    </row>
    <row r="224" spans="1:26" ht="43.2" x14ac:dyDescent="0.3">
      <c r="A224">
        <f>ROW(A224)-2</f>
        <v>222</v>
      </c>
      <c r="B224" s="1" t="s">
        <v>4747</v>
      </c>
      <c r="C224" s="1" t="s">
        <v>4748</v>
      </c>
      <c r="D224">
        <v>474900</v>
      </c>
      <c r="E224">
        <v>0</v>
      </c>
      <c r="F224" t="s">
        <v>271</v>
      </c>
      <c r="G224" t="s">
        <v>8375</v>
      </c>
      <c r="K224" t="b">
        <v>0</v>
      </c>
      <c r="L224" t="s">
        <v>473</v>
      </c>
      <c r="M224" t="s">
        <v>474</v>
      </c>
      <c r="N224" t="b">
        <v>1</v>
      </c>
      <c r="O224">
        <v>1439318228</v>
      </c>
      <c r="P224">
        <v>1436812628</v>
      </c>
      <c r="Q224" t="b">
        <v>0</v>
      </c>
      <c r="R224">
        <v>0</v>
      </c>
      <c r="S224" t="b">
        <v>0</v>
      </c>
      <c r="T224">
        <f>ROUND(E224/D224*100,0)</f>
        <v>0</v>
      </c>
      <c r="U224" s="12" t="e">
        <f>(E224/R224)</f>
        <v>#DIV/0!</v>
      </c>
      <c r="V224" t="str">
        <f>LEFT(Z224,SEARCH("/",Z224)-1)</f>
        <v>technology</v>
      </c>
      <c r="W224" t="str">
        <f>RIGHT(Z224,LEN(Z224)-SEARCH("/",Z224))</f>
        <v>web</v>
      </c>
      <c r="X224" s="2">
        <f>(((P224/60)/60)/24)+DATE(1970,1,1)</f>
        <v>42198.775787037041</v>
      </c>
      <c r="Y224" s="2">
        <f>(((O224/60)/60)/24)+DATE(1970,1,1)</f>
        <v>42227.775787037041</v>
      </c>
      <c r="Z224" t="s">
        <v>8276</v>
      </c>
    </row>
    <row r="225" spans="1:26" ht="43.2" x14ac:dyDescent="0.3">
      <c r="A225">
        <f>ROW(A225)-2</f>
        <v>223</v>
      </c>
      <c r="B225" s="1" t="s">
        <v>4749</v>
      </c>
      <c r="C225" s="1" t="s">
        <v>4750</v>
      </c>
      <c r="D225">
        <v>50000</v>
      </c>
      <c r="E225">
        <v>0</v>
      </c>
      <c r="F225" t="s">
        <v>271</v>
      </c>
      <c r="G225" t="s">
        <v>8375</v>
      </c>
      <c r="K225" t="b">
        <v>0</v>
      </c>
      <c r="L225" t="s">
        <v>2435</v>
      </c>
      <c r="M225" t="s">
        <v>55</v>
      </c>
      <c r="N225" t="b">
        <v>0</v>
      </c>
      <c r="O225">
        <v>1483474370</v>
      </c>
      <c r="P225">
        <v>1480882370</v>
      </c>
      <c r="Q225" t="b">
        <v>0</v>
      </c>
      <c r="R225">
        <v>0</v>
      </c>
      <c r="S225" t="b">
        <v>0</v>
      </c>
      <c r="T225">
        <f>ROUND(E225/D225*100,0)</f>
        <v>0</v>
      </c>
      <c r="U225" s="12" t="e">
        <f>(E225/R225)</f>
        <v>#DIV/0!</v>
      </c>
      <c r="V225" t="str">
        <f>LEFT(Z225,SEARCH("/",Z225)-1)</f>
        <v>technology</v>
      </c>
      <c r="W225" t="str">
        <f>RIGHT(Z225,LEN(Z225)-SEARCH("/",Z225))</f>
        <v>web</v>
      </c>
      <c r="X225" s="2">
        <f>(((P225/60)/60)/24)+DATE(1970,1,1)</f>
        <v>42708.842245370368</v>
      </c>
      <c r="Y225" s="2">
        <f>(((O225/60)/60)/24)+DATE(1970,1,1)</f>
        <v>42738.842245370368</v>
      </c>
      <c r="Z225" t="s">
        <v>8276</v>
      </c>
    </row>
    <row r="226" spans="1:26" ht="28.8" x14ac:dyDescent="0.3">
      <c r="A226">
        <f>ROW(A226)-2</f>
        <v>224</v>
      </c>
      <c r="B226" s="1" t="s">
        <v>4751</v>
      </c>
      <c r="C226" s="1" t="s">
        <v>4752</v>
      </c>
      <c r="D226">
        <v>18900</v>
      </c>
      <c r="E226">
        <v>108</v>
      </c>
      <c r="F226" t="s">
        <v>271</v>
      </c>
      <c r="G226" t="s">
        <v>8375</v>
      </c>
      <c r="K226" t="b">
        <v>0</v>
      </c>
      <c r="L226" t="s">
        <v>80</v>
      </c>
      <c r="M226" t="s">
        <v>81</v>
      </c>
      <c r="N226" t="b">
        <v>1</v>
      </c>
      <c r="O226">
        <v>1430360739</v>
      </c>
      <c r="P226">
        <v>1427768739</v>
      </c>
      <c r="Q226" t="b">
        <v>0</v>
      </c>
      <c r="R226">
        <v>7</v>
      </c>
      <c r="S226" t="b">
        <v>0</v>
      </c>
      <c r="T226">
        <f>ROUND(E226/D226*100,0)</f>
        <v>1</v>
      </c>
      <c r="U226" s="12">
        <f>(E226/R226)</f>
        <v>15.428571428571429</v>
      </c>
      <c r="V226" t="str">
        <f>LEFT(Z226,SEARCH("/",Z226)-1)</f>
        <v>technology</v>
      </c>
      <c r="W226" t="str">
        <f>RIGHT(Z226,LEN(Z226)-SEARCH("/",Z226))</f>
        <v>web</v>
      </c>
      <c r="X226" s="2">
        <f>(((P226/60)/60)/24)+DATE(1970,1,1)</f>
        <v>42094.101145833338</v>
      </c>
      <c r="Y226" s="2">
        <f>(((O226/60)/60)/24)+DATE(1970,1,1)</f>
        <v>42124.101145833338</v>
      </c>
      <c r="Z226" t="s">
        <v>8276</v>
      </c>
    </row>
    <row r="227" spans="1:26" ht="43.2" x14ac:dyDescent="0.3">
      <c r="A227">
        <f>ROW(A227)-2</f>
        <v>225</v>
      </c>
      <c r="B227" s="1" t="s">
        <v>4753</v>
      </c>
      <c r="C227" s="1" t="s">
        <v>4754</v>
      </c>
      <c r="D227">
        <v>2000</v>
      </c>
      <c r="E227">
        <v>0</v>
      </c>
      <c r="F227" t="s">
        <v>271</v>
      </c>
      <c r="G227" t="s">
        <v>8375</v>
      </c>
      <c r="K227" t="b">
        <v>0</v>
      </c>
      <c r="L227" t="s">
        <v>18</v>
      </c>
      <c r="M227" t="s">
        <v>19</v>
      </c>
      <c r="N227" t="b">
        <v>1</v>
      </c>
      <c r="O227">
        <v>1433603552</v>
      </c>
      <c r="P227">
        <v>1428419552</v>
      </c>
      <c r="Q227" t="b">
        <v>0</v>
      </c>
      <c r="R227">
        <v>0</v>
      </c>
      <c r="S227" t="b">
        <v>0</v>
      </c>
      <c r="T227">
        <f>ROUND(E227/D227*100,0)</f>
        <v>0</v>
      </c>
      <c r="U227" s="12" t="e">
        <f>(E227/R227)</f>
        <v>#DIV/0!</v>
      </c>
      <c r="V227" t="str">
        <f>LEFT(Z227,SEARCH("/",Z227)-1)</f>
        <v>technology</v>
      </c>
      <c r="W227" t="str">
        <f>RIGHT(Z227,LEN(Z227)-SEARCH("/",Z227))</f>
        <v>web</v>
      </c>
      <c r="X227" s="2">
        <f>(((P227/60)/60)/24)+DATE(1970,1,1)</f>
        <v>42101.633703703701</v>
      </c>
      <c r="Y227" s="2">
        <f>(((O227/60)/60)/24)+DATE(1970,1,1)</f>
        <v>42161.633703703701</v>
      </c>
      <c r="Z227" t="s">
        <v>8276</v>
      </c>
    </row>
    <row r="228" spans="1:26" ht="43.2" x14ac:dyDescent="0.3">
      <c r="A228">
        <f>ROW(A228)-2</f>
        <v>226</v>
      </c>
      <c r="B228" s="1" t="s">
        <v>4755</v>
      </c>
      <c r="C228" s="1" t="s">
        <v>4756</v>
      </c>
      <c r="D228">
        <v>1000</v>
      </c>
      <c r="E228">
        <v>0</v>
      </c>
      <c r="F228" t="s">
        <v>271</v>
      </c>
      <c r="G228" t="s">
        <v>8375</v>
      </c>
      <c r="K228" t="b">
        <v>0</v>
      </c>
      <c r="L228" t="s">
        <v>18</v>
      </c>
      <c r="M228" t="s">
        <v>19</v>
      </c>
      <c r="N228" t="b">
        <v>1</v>
      </c>
      <c r="O228">
        <v>1429632822</v>
      </c>
      <c r="P228">
        <v>1428596022</v>
      </c>
      <c r="Q228" t="b">
        <v>0</v>
      </c>
      <c r="R228">
        <v>0</v>
      </c>
      <c r="S228" t="b">
        <v>0</v>
      </c>
      <c r="T228">
        <f>ROUND(E228/D228*100,0)</f>
        <v>0</v>
      </c>
      <c r="U228" s="12" t="e">
        <f>(E228/R228)</f>
        <v>#DIV/0!</v>
      </c>
      <c r="V228" t="str">
        <f>LEFT(Z228,SEARCH("/",Z228)-1)</f>
        <v>technology</v>
      </c>
      <c r="W228" t="str">
        <f>RIGHT(Z228,LEN(Z228)-SEARCH("/",Z228))</f>
        <v>web</v>
      </c>
      <c r="X228" s="2">
        <f>(((P228/60)/60)/24)+DATE(1970,1,1)</f>
        <v>42103.676180555558</v>
      </c>
      <c r="Y228" s="2">
        <f>(((O228/60)/60)/24)+DATE(1970,1,1)</f>
        <v>42115.676180555558</v>
      </c>
      <c r="Z228" t="s">
        <v>8276</v>
      </c>
    </row>
    <row r="229" spans="1:26" ht="43.2" x14ac:dyDescent="0.3">
      <c r="A229">
        <f>ROW(A229)-2</f>
        <v>227</v>
      </c>
      <c r="B229" s="1" t="s">
        <v>4757</v>
      </c>
      <c r="C229" s="1" t="s">
        <v>4758</v>
      </c>
      <c r="D229">
        <v>35000</v>
      </c>
      <c r="E229">
        <v>25</v>
      </c>
      <c r="F229" t="s">
        <v>271</v>
      </c>
      <c r="G229" t="s">
        <v>8375</v>
      </c>
      <c r="K229" t="b">
        <v>0</v>
      </c>
      <c r="L229" t="s">
        <v>18</v>
      </c>
      <c r="M229" t="s">
        <v>19</v>
      </c>
      <c r="N229" t="b">
        <v>1</v>
      </c>
      <c r="O229">
        <v>1420910460</v>
      </c>
      <c r="P229">
        <v>1415726460</v>
      </c>
      <c r="Q229" t="b">
        <v>0</v>
      </c>
      <c r="R229">
        <v>1</v>
      </c>
      <c r="S229" t="b">
        <v>0</v>
      </c>
      <c r="T229">
        <f>ROUND(E229/D229*100,0)</f>
        <v>0</v>
      </c>
      <c r="U229" s="12">
        <f>(E229/R229)</f>
        <v>25</v>
      </c>
      <c r="V229" t="str">
        <f>LEFT(Z229,SEARCH("/",Z229)-1)</f>
        <v>technology</v>
      </c>
      <c r="W229" t="str">
        <f>RIGHT(Z229,LEN(Z229)-SEARCH("/",Z229))</f>
        <v>web</v>
      </c>
      <c r="X229" s="2">
        <f>(((P229/60)/60)/24)+DATE(1970,1,1)</f>
        <v>41954.722916666666</v>
      </c>
      <c r="Y229" s="2">
        <f>(((O229/60)/60)/24)+DATE(1970,1,1)</f>
        <v>42014.722916666666</v>
      </c>
      <c r="Z229" t="s">
        <v>8276</v>
      </c>
    </row>
    <row r="230" spans="1:26" ht="43.2" x14ac:dyDescent="0.3">
      <c r="A230">
        <f>ROW(A230)-2</f>
        <v>228</v>
      </c>
      <c r="B230" s="1" t="s">
        <v>4759</v>
      </c>
      <c r="C230" s="1" t="s">
        <v>4760</v>
      </c>
      <c r="D230">
        <v>8000</v>
      </c>
      <c r="E230">
        <v>55</v>
      </c>
      <c r="F230" t="s">
        <v>271</v>
      </c>
      <c r="G230" t="s">
        <v>8375</v>
      </c>
      <c r="K230" t="b">
        <v>0</v>
      </c>
      <c r="L230" t="s">
        <v>50</v>
      </c>
      <c r="M230" t="s">
        <v>51</v>
      </c>
      <c r="N230" t="b">
        <v>1</v>
      </c>
      <c r="O230">
        <v>1430604136</v>
      </c>
      <c r="P230">
        <v>1428012136</v>
      </c>
      <c r="Q230" t="b">
        <v>0</v>
      </c>
      <c r="R230">
        <v>2</v>
      </c>
      <c r="S230" t="b">
        <v>0</v>
      </c>
      <c r="T230">
        <f>ROUND(E230/D230*100,0)</f>
        <v>1</v>
      </c>
      <c r="U230" s="12">
        <f>(E230/R230)</f>
        <v>27.5</v>
      </c>
      <c r="V230" t="str">
        <f>LEFT(Z230,SEARCH("/",Z230)-1)</f>
        <v>technology</v>
      </c>
      <c r="W230" t="str">
        <f>RIGHT(Z230,LEN(Z230)-SEARCH("/",Z230))</f>
        <v>web</v>
      </c>
      <c r="X230" s="2">
        <f>(((P230/60)/60)/24)+DATE(1970,1,1)</f>
        <v>42096.918240740735</v>
      </c>
      <c r="Y230" s="2">
        <f>(((O230/60)/60)/24)+DATE(1970,1,1)</f>
        <v>42126.918240740735</v>
      </c>
      <c r="Z230" t="s">
        <v>8276</v>
      </c>
    </row>
    <row r="231" spans="1:26" ht="28.8" x14ac:dyDescent="0.3">
      <c r="A231">
        <f>ROW(A231)-2</f>
        <v>229</v>
      </c>
      <c r="B231" s="1" t="s">
        <v>4761</v>
      </c>
      <c r="C231" s="1" t="s">
        <v>4762</v>
      </c>
      <c r="D231">
        <v>10000</v>
      </c>
      <c r="E231">
        <v>0</v>
      </c>
      <c r="F231" t="s">
        <v>271</v>
      </c>
      <c r="G231" t="s">
        <v>8375</v>
      </c>
      <c r="K231" t="b">
        <v>0</v>
      </c>
      <c r="L231" t="s">
        <v>384</v>
      </c>
      <c r="M231" t="s">
        <v>55</v>
      </c>
      <c r="N231" t="b">
        <v>0</v>
      </c>
      <c r="O231">
        <v>1433530104</v>
      </c>
      <c r="P231">
        <v>1430938104</v>
      </c>
      <c r="Q231" t="b">
        <v>0</v>
      </c>
      <c r="R231">
        <v>0</v>
      </c>
      <c r="S231" t="b">
        <v>0</v>
      </c>
      <c r="T231">
        <f>ROUND(E231/D231*100,0)</f>
        <v>0</v>
      </c>
      <c r="U231" s="12" t="e">
        <f>(E231/R231)</f>
        <v>#DIV/0!</v>
      </c>
      <c r="V231" t="str">
        <f>LEFT(Z231,SEARCH("/",Z231)-1)</f>
        <v>technology</v>
      </c>
      <c r="W231" t="str">
        <f>RIGHT(Z231,LEN(Z231)-SEARCH("/",Z231))</f>
        <v>web</v>
      </c>
      <c r="X231" s="2">
        <f>(((P231/60)/60)/24)+DATE(1970,1,1)</f>
        <v>42130.78361111111</v>
      </c>
      <c r="Y231" s="2">
        <f>(((O231/60)/60)/24)+DATE(1970,1,1)</f>
        <v>42160.78361111111</v>
      </c>
      <c r="Z231" t="s">
        <v>8276</v>
      </c>
    </row>
    <row r="232" spans="1:26" ht="43.2" x14ac:dyDescent="0.3">
      <c r="A232">
        <f>ROW(A232)-2</f>
        <v>230</v>
      </c>
      <c r="B232" s="1" t="s">
        <v>4763</v>
      </c>
      <c r="C232" s="1" t="s">
        <v>4764</v>
      </c>
      <c r="D232">
        <v>27000</v>
      </c>
      <c r="E232">
        <v>0</v>
      </c>
      <c r="F232" t="s">
        <v>271</v>
      </c>
      <c r="G232" t="s">
        <v>8375</v>
      </c>
      <c r="K232" t="b">
        <v>0</v>
      </c>
      <c r="L232" t="s">
        <v>24</v>
      </c>
      <c r="M232" t="s">
        <v>25</v>
      </c>
      <c r="N232" t="b">
        <v>0</v>
      </c>
      <c r="O232">
        <v>1445093578</v>
      </c>
      <c r="P232">
        <v>1442501578</v>
      </c>
      <c r="Q232" t="b">
        <v>0</v>
      </c>
      <c r="R232">
        <v>0</v>
      </c>
      <c r="S232" t="b">
        <v>0</v>
      </c>
      <c r="T232">
        <f>ROUND(E232/D232*100,0)</f>
        <v>0</v>
      </c>
      <c r="U232" s="12" t="e">
        <f>(E232/R232)</f>
        <v>#DIV/0!</v>
      </c>
      <c r="V232" t="str">
        <f>LEFT(Z232,SEARCH("/",Z232)-1)</f>
        <v>technology</v>
      </c>
      <c r="W232" t="str">
        <f>RIGHT(Z232,LEN(Z232)-SEARCH("/",Z232))</f>
        <v>web</v>
      </c>
      <c r="X232" s="2">
        <f>(((P232/60)/60)/24)+DATE(1970,1,1)</f>
        <v>42264.620115740734</v>
      </c>
      <c r="Y232" s="2">
        <f>(((O232/60)/60)/24)+DATE(1970,1,1)</f>
        <v>42294.620115740734</v>
      </c>
      <c r="Z232" t="s">
        <v>8276</v>
      </c>
    </row>
    <row r="233" spans="1:26" ht="43.2" x14ac:dyDescent="0.3">
      <c r="A233">
        <f>ROW(A233)-2</f>
        <v>231</v>
      </c>
      <c r="B233" s="1" t="s">
        <v>4765</v>
      </c>
      <c r="C233" s="1" t="s">
        <v>4766</v>
      </c>
      <c r="D233">
        <v>1500</v>
      </c>
      <c r="E233">
        <v>0</v>
      </c>
      <c r="F233" t="s">
        <v>271</v>
      </c>
      <c r="G233" t="s">
        <v>8375</v>
      </c>
      <c r="K233" t="b">
        <v>0</v>
      </c>
      <c r="L233" t="s">
        <v>24</v>
      </c>
      <c r="M233" t="s">
        <v>25</v>
      </c>
      <c r="N233" t="b">
        <v>0</v>
      </c>
      <c r="O233">
        <v>1422664740</v>
      </c>
      <c r="P233">
        <v>1417818036</v>
      </c>
      <c r="Q233" t="b">
        <v>0</v>
      </c>
      <c r="R233">
        <v>0</v>
      </c>
      <c r="S233" t="b">
        <v>0</v>
      </c>
      <c r="T233">
        <f>ROUND(E233/D233*100,0)</f>
        <v>0</v>
      </c>
      <c r="U233" s="12" t="e">
        <f>(E233/R233)</f>
        <v>#DIV/0!</v>
      </c>
      <c r="V233" t="str">
        <f>LEFT(Z233,SEARCH("/",Z233)-1)</f>
        <v>technology</v>
      </c>
      <c r="W233" t="str">
        <f>RIGHT(Z233,LEN(Z233)-SEARCH("/",Z233))</f>
        <v>web</v>
      </c>
      <c r="X233" s="2">
        <f>(((P233/60)/60)/24)+DATE(1970,1,1)</f>
        <v>41978.930972222224</v>
      </c>
      <c r="Y233" s="2">
        <f>(((O233/60)/60)/24)+DATE(1970,1,1)</f>
        <v>42035.027083333334</v>
      </c>
      <c r="Z233" t="s">
        <v>8276</v>
      </c>
    </row>
    <row r="234" spans="1:26" ht="43.2" x14ac:dyDescent="0.3">
      <c r="A234">
        <f>ROW(A234)-2</f>
        <v>232</v>
      </c>
      <c r="B234" s="1" t="s">
        <v>4767</v>
      </c>
      <c r="C234" s="1" t="s">
        <v>4768</v>
      </c>
      <c r="D234">
        <v>7500</v>
      </c>
      <c r="E234">
        <v>1101</v>
      </c>
      <c r="F234" t="s">
        <v>271</v>
      </c>
      <c r="G234" t="s">
        <v>8375</v>
      </c>
      <c r="K234" t="b">
        <v>0</v>
      </c>
      <c r="L234" t="s">
        <v>18</v>
      </c>
      <c r="M234" t="s">
        <v>19</v>
      </c>
      <c r="N234" t="b">
        <v>1</v>
      </c>
      <c r="O234">
        <v>1438616124</v>
      </c>
      <c r="P234">
        <v>1433432124</v>
      </c>
      <c r="Q234" t="b">
        <v>0</v>
      </c>
      <c r="R234">
        <v>3</v>
      </c>
      <c r="S234" t="b">
        <v>0</v>
      </c>
      <c r="T234">
        <f>ROUND(E234/D234*100,0)</f>
        <v>15</v>
      </c>
      <c r="U234" s="12">
        <f>(E234/R234)</f>
        <v>367</v>
      </c>
      <c r="V234" t="str">
        <f>LEFT(Z234,SEARCH("/",Z234)-1)</f>
        <v>technology</v>
      </c>
      <c r="W234" t="str">
        <f>RIGHT(Z234,LEN(Z234)-SEARCH("/",Z234))</f>
        <v>web</v>
      </c>
      <c r="X234" s="2">
        <f>(((P234/60)/60)/24)+DATE(1970,1,1)</f>
        <v>42159.649583333332</v>
      </c>
      <c r="Y234" s="2">
        <f>(((O234/60)/60)/24)+DATE(1970,1,1)</f>
        <v>42219.649583333332</v>
      </c>
      <c r="Z234" t="s">
        <v>8276</v>
      </c>
    </row>
    <row r="235" spans="1:26" ht="43.2" x14ac:dyDescent="0.3">
      <c r="A235">
        <f>ROW(A235)-2</f>
        <v>233</v>
      </c>
      <c r="B235" s="1" t="s">
        <v>4769</v>
      </c>
      <c r="C235" s="1" t="s">
        <v>4770</v>
      </c>
      <c r="D235">
        <v>5000</v>
      </c>
      <c r="E235">
        <v>2</v>
      </c>
      <c r="F235" t="s">
        <v>271</v>
      </c>
      <c r="G235" t="s">
        <v>8375</v>
      </c>
      <c r="K235" t="b">
        <v>0</v>
      </c>
      <c r="L235" t="s">
        <v>158</v>
      </c>
      <c r="M235" t="s">
        <v>159</v>
      </c>
      <c r="N235" t="b">
        <v>1</v>
      </c>
      <c r="O235">
        <v>1454864280</v>
      </c>
      <c r="P235">
        <v>1452272280</v>
      </c>
      <c r="Q235" t="b">
        <v>0</v>
      </c>
      <c r="R235">
        <v>1</v>
      </c>
      <c r="S235" t="b">
        <v>0</v>
      </c>
      <c r="T235">
        <f>ROUND(E235/D235*100,0)</f>
        <v>0</v>
      </c>
      <c r="U235" s="12">
        <f>(E235/R235)</f>
        <v>2</v>
      </c>
      <c r="V235" t="str">
        <f>LEFT(Z235,SEARCH("/",Z235)-1)</f>
        <v>technology</v>
      </c>
      <c r="W235" t="str">
        <f>RIGHT(Z235,LEN(Z235)-SEARCH("/",Z235))</f>
        <v>web</v>
      </c>
      <c r="X235" s="2">
        <f>(((P235/60)/60)/24)+DATE(1970,1,1)</f>
        <v>42377.70694444445</v>
      </c>
      <c r="Y235" s="2">
        <f>(((O235/60)/60)/24)+DATE(1970,1,1)</f>
        <v>42407.70694444445</v>
      </c>
      <c r="Z235" t="s">
        <v>8276</v>
      </c>
    </row>
    <row r="236" spans="1:26" ht="43.2" x14ac:dyDescent="0.3">
      <c r="A236">
        <f>ROW(A236)-2</f>
        <v>234</v>
      </c>
      <c r="B236" s="1" t="s">
        <v>4771</v>
      </c>
      <c r="C236" s="1" t="s">
        <v>4772</v>
      </c>
      <c r="D236">
        <v>200</v>
      </c>
      <c r="E236">
        <v>0</v>
      </c>
      <c r="F236" t="s">
        <v>271</v>
      </c>
      <c r="G236" t="s">
        <v>8375</v>
      </c>
      <c r="K236" t="b">
        <v>0</v>
      </c>
      <c r="L236" t="s">
        <v>158</v>
      </c>
      <c r="M236" t="s">
        <v>159</v>
      </c>
      <c r="N236" t="b">
        <v>1</v>
      </c>
      <c r="O236">
        <v>1462053600</v>
      </c>
      <c r="P236">
        <v>1459975008</v>
      </c>
      <c r="Q236" t="b">
        <v>0</v>
      </c>
      <c r="R236">
        <v>0</v>
      </c>
      <c r="S236" t="b">
        <v>0</v>
      </c>
      <c r="T236">
        <f>ROUND(E236/D236*100,0)</f>
        <v>0</v>
      </c>
      <c r="U236" s="12" t="e">
        <f>(E236/R236)</f>
        <v>#DIV/0!</v>
      </c>
      <c r="V236" t="str">
        <f>LEFT(Z236,SEARCH("/",Z236)-1)</f>
        <v>technology</v>
      </c>
      <c r="W236" t="str">
        <f>RIGHT(Z236,LEN(Z236)-SEARCH("/",Z236))</f>
        <v>web</v>
      </c>
      <c r="X236" s="2">
        <f>(((P236/60)/60)/24)+DATE(1970,1,1)</f>
        <v>42466.858888888892</v>
      </c>
      <c r="Y236" s="2">
        <f>(((O236/60)/60)/24)+DATE(1970,1,1)</f>
        <v>42490.916666666672</v>
      </c>
      <c r="Z236" t="s">
        <v>8276</v>
      </c>
    </row>
    <row r="237" spans="1:26" ht="43.2" x14ac:dyDescent="0.3">
      <c r="A237">
        <f>ROW(A237)-2</f>
        <v>235</v>
      </c>
      <c r="B237" s="1" t="s">
        <v>4773</v>
      </c>
      <c r="C237" s="1" t="s">
        <v>4774</v>
      </c>
      <c r="D237">
        <v>420</v>
      </c>
      <c r="E237">
        <v>120</v>
      </c>
      <c r="F237" t="s">
        <v>271</v>
      </c>
      <c r="G237" t="s">
        <v>8375</v>
      </c>
      <c r="K237" t="b">
        <v>0</v>
      </c>
      <c r="L237" t="s">
        <v>18</v>
      </c>
      <c r="M237" t="s">
        <v>19</v>
      </c>
      <c r="N237" t="b">
        <v>1</v>
      </c>
      <c r="O237">
        <v>1418315470</v>
      </c>
      <c r="P237">
        <v>1415723470</v>
      </c>
      <c r="Q237" t="b">
        <v>0</v>
      </c>
      <c r="R237">
        <v>2</v>
      </c>
      <c r="S237" t="b">
        <v>0</v>
      </c>
      <c r="T237">
        <f>ROUND(E237/D237*100,0)</f>
        <v>29</v>
      </c>
      <c r="U237" s="12">
        <f>(E237/R237)</f>
        <v>60</v>
      </c>
      <c r="V237" t="str">
        <f>LEFT(Z237,SEARCH("/",Z237)-1)</f>
        <v>technology</v>
      </c>
      <c r="W237" t="str">
        <f>RIGHT(Z237,LEN(Z237)-SEARCH("/",Z237))</f>
        <v>web</v>
      </c>
      <c r="X237" s="2">
        <f>(((P237/60)/60)/24)+DATE(1970,1,1)</f>
        <v>41954.688310185185</v>
      </c>
      <c r="Y237" s="2">
        <f>(((O237/60)/60)/24)+DATE(1970,1,1)</f>
        <v>41984.688310185185</v>
      </c>
      <c r="Z237" t="s">
        <v>8276</v>
      </c>
    </row>
    <row r="238" spans="1:26" ht="43.2" x14ac:dyDescent="0.3">
      <c r="A238">
        <f>ROW(A238)-2</f>
        <v>236</v>
      </c>
      <c r="B238" s="1" t="s">
        <v>4775</v>
      </c>
      <c r="C238" s="1" t="s">
        <v>4776</v>
      </c>
      <c r="D238">
        <v>175000</v>
      </c>
      <c r="E238">
        <v>0</v>
      </c>
      <c r="F238" t="s">
        <v>271</v>
      </c>
      <c r="G238" t="s">
        <v>8375</v>
      </c>
      <c r="K238" t="b">
        <v>0</v>
      </c>
      <c r="L238" t="s">
        <v>18</v>
      </c>
      <c r="M238" t="s">
        <v>19</v>
      </c>
      <c r="N238" t="b">
        <v>1</v>
      </c>
      <c r="O238">
        <v>1451348200</v>
      </c>
      <c r="P238">
        <v>1447460200</v>
      </c>
      <c r="Q238" t="b">
        <v>0</v>
      </c>
      <c r="R238">
        <v>0</v>
      </c>
      <c r="S238" t="b">
        <v>0</v>
      </c>
      <c r="T238">
        <f>ROUND(E238/D238*100,0)</f>
        <v>0</v>
      </c>
      <c r="U238" s="12" t="e">
        <f>(E238/R238)</f>
        <v>#DIV/0!</v>
      </c>
      <c r="V238" t="str">
        <f>LEFT(Z238,SEARCH("/",Z238)-1)</f>
        <v>technology</v>
      </c>
      <c r="W238" t="str">
        <f>RIGHT(Z238,LEN(Z238)-SEARCH("/",Z238))</f>
        <v>web</v>
      </c>
      <c r="X238" s="2">
        <f>(((P238/60)/60)/24)+DATE(1970,1,1)</f>
        <v>42322.011574074073</v>
      </c>
      <c r="Y238" s="2">
        <f>(((O238/60)/60)/24)+DATE(1970,1,1)</f>
        <v>42367.011574074073</v>
      </c>
      <c r="Z238" t="s">
        <v>8276</v>
      </c>
    </row>
    <row r="239" spans="1:26" ht="28.8" x14ac:dyDescent="0.3">
      <c r="A239">
        <f>ROW(A239)-2</f>
        <v>237</v>
      </c>
      <c r="B239" s="1" t="s">
        <v>4777</v>
      </c>
      <c r="C239" s="1" t="s">
        <v>4778</v>
      </c>
      <c r="D239">
        <v>128</v>
      </c>
      <c r="E239">
        <v>0</v>
      </c>
      <c r="F239" t="s">
        <v>271</v>
      </c>
      <c r="G239" t="s">
        <v>8375</v>
      </c>
      <c r="K239" t="b">
        <v>0</v>
      </c>
      <c r="L239" t="s">
        <v>18</v>
      </c>
      <c r="M239" t="s">
        <v>19</v>
      </c>
      <c r="N239" t="b">
        <v>1</v>
      </c>
      <c r="O239">
        <v>1445898356</v>
      </c>
      <c r="P239">
        <v>1441146356</v>
      </c>
      <c r="Q239" t="b">
        <v>0</v>
      </c>
      <c r="R239">
        <v>0</v>
      </c>
      <c r="S239" t="b">
        <v>0</v>
      </c>
      <c r="T239">
        <f>ROUND(E239/D239*100,0)</f>
        <v>0</v>
      </c>
      <c r="U239" s="12" t="e">
        <f>(E239/R239)</f>
        <v>#DIV/0!</v>
      </c>
      <c r="V239" t="str">
        <f>LEFT(Z239,SEARCH("/",Z239)-1)</f>
        <v>technology</v>
      </c>
      <c r="W239" t="str">
        <f>RIGHT(Z239,LEN(Z239)-SEARCH("/",Z239))</f>
        <v>web</v>
      </c>
      <c r="X239" s="2">
        <f>(((P239/60)/60)/24)+DATE(1970,1,1)</f>
        <v>42248.934675925921</v>
      </c>
      <c r="Y239" s="2">
        <f>(((O239/60)/60)/24)+DATE(1970,1,1)</f>
        <v>42303.934675925921</v>
      </c>
      <c r="Z239" t="s">
        <v>8276</v>
      </c>
    </row>
    <row r="240" spans="1:26" ht="43.2" x14ac:dyDescent="0.3">
      <c r="A240">
        <f>ROW(A240)-2</f>
        <v>238</v>
      </c>
      <c r="B240" s="1" t="s">
        <v>4779</v>
      </c>
      <c r="C240" s="1" t="s">
        <v>4780</v>
      </c>
      <c r="D240">
        <v>1000</v>
      </c>
      <c r="E240">
        <v>0</v>
      </c>
      <c r="F240" t="s">
        <v>271</v>
      </c>
      <c r="G240" t="s">
        <v>8375</v>
      </c>
      <c r="K240" t="b">
        <v>0</v>
      </c>
      <c r="L240" t="s">
        <v>1217</v>
      </c>
      <c r="M240" t="s">
        <v>55</v>
      </c>
      <c r="N240" t="b">
        <v>0</v>
      </c>
      <c r="O240">
        <v>1453071600</v>
      </c>
      <c r="P240">
        <v>1449596425</v>
      </c>
      <c r="Q240" t="b">
        <v>0</v>
      </c>
      <c r="R240">
        <v>0</v>
      </c>
      <c r="S240" t="b">
        <v>0</v>
      </c>
      <c r="T240">
        <f>ROUND(E240/D240*100,0)</f>
        <v>0</v>
      </c>
      <c r="U240" s="12" t="e">
        <f>(E240/R240)</f>
        <v>#DIV/0!</v>
      </c>
      <c r="V240" t="str">
        <f>LEFT(Z240,SEARCH("/",Z240)-1)</f>
        <v>technology</v>
      </c>
      <c r="W240" t="str">
        <f>RIGHT(Z240,LEN(Z240)-SEARCH("/",Z240))</f>
        <v>web</v>
      </c>
      <c r="X240" s="2">
        <f>(((P240/60)/60)/24)+DATE(1970,1,1)</f>
        <v>42346.736400462964</v>
      </c>
      <c r="Y240" s="2">
        <f>(((O240/60)/60)/24)+DATE(1970,1,1)</f>
        <v>42386.958333333328</v>
      </c>
      <c r="Z240" t="s">
        <v>8276</v>
      </c>
    </row>
    <row r="241" spans="1:26" ht="43.2" x14ac:dyDescent="0.3">
      <c r="A241">
        <f>ROW(A241)-2</f>
        <v>239</v>
      </c>
      <c r="B241" s="1" t="s">
        <v>4781</v>
      </c>
      <c r="C241" s="1" t="s">
        <v>4782</v>
      </c>
      <c r="D241">
        <v>25000</v>
      </c>
      <c r="E241">
        <v>2630</v>
      </c>
      <c r="F241" t="s">
        <v>271</v>
      </c>
      <c r="G241" t="s">
        <v>8375</v>
      </c>
      <c r="K241" t="b">
        <v>0</v>
      </c>
      <c r="L241" t="s">
        <v>24</v>
      </c>
      <c r="M241" t="s">
        <v>25</v>
      </c>
      <c r="N241" t="b">
        <v>0</v>
      </c>
      <c r="O241">
        <v>1445431533</v>
      </c>
      <c r="P241">
        <v>1442839533</v>
      </c>
      <c r="Q241" t="b">
        <v>0</v>
      </c>
      <c r="R241">
        <v>27</v>
      </c>
      <c r="S241" t="b">
        <v>0</v>
      </c>
      <c r="T241">
        <f>ROUND(E241/D241*100,0)</f>
        <v>11</v>
      </c>
      <c r="U241" s="12">
        <f>(E241/R241)</f>
        <v>97.407407407407405</v>
      </c>
      <c r="V241" t="str">
        <f>LEFT(Z241,SEARCH("/",Z241)-1)</f>
        <v>technology</v>
      </c>
      <c r="W241" t="str">
        <f>RIGHT(Z241,LEN(Z241)-SEARCH("/",Z241))</f>
        <v>web</v>
      </c>
      <c r="X241" s="2">
        <f>(((P241/60)/60)/24)+DATE(1970,1,1)</f>
        <v>42268.531631944439</v>
      </c>
      <c r="Y241" s="2">
        <f>(((O241/60)/60)/24)+DATE(1970,1,1)</f>
        <v>42298.531631944439</v>
      </c>
      <c r="Z241" t="s">
        <v>8276</v>
      </c>
    </row>
    <row r="242" spans="1:26" ht="43.2" x14ac:dyDescent="0.3">
      <c r="A242">
        <f>ROW(A242)-2</f>
        <v>240</v>
      </c>
      <c r="B242" s="1" t="s">
        <v>4783</v>
      </c>
      <c r="C242" s="1" t="s">
        <v>4784</v>
      </c>
      <c r="D242">
        <v>50000</v>
      </c>
      <c r="E242">
        <v>670</v>
      </c>
      <c r="F242" t="s">
        <v>271</v>
      </c>
      <c r="G242" t="s">
        <v>8375</v>
      </c>
      <c r="K242" t="b">
        <v>0</v>
      </c>
      <c r="L242" t="s">
        <v>18</v>
      </c>
      <c r="M242" t="s">
        <v>19</v>
      </c>
      <c r="N242" t="b">
        <v>1</v>
      </c>
      <c r="O242">
        <v>1461622616</v>
      </c>
      <c r="P242">
        <v>1456442216</v>
      </c>
      <c r="Q242" t="b">
        <v>0</v>
      </c>
      <c r="R242">
        <v>14</v>
      </c>
      <c r="S242" t="b">
        <v>0</v>
      </c>
      <c r="T242">
        <f>ROUND(E242/D242*100,0)</f>
        <v>1</v>
      </c>
      <c r="U242" s="12">
        <f>(E242/R242)</f>
        <v>47.857142857142854</v>
      </c>
      <c r="V242" t="str">
        <f>LEFT(Z242,SEARCH("/",Z242)-1)</f>
        <v>technology</v>
      </c>
      <c r="W242" t="str">
        <f>RIGHT(Z242,LEN(Z242)-SEARCH("/",Z242))</f>
        <v>web</v>
      </c>
      <c r="X242" s="2">
        <f>(((P242/60)/60)/24)+DATE(1970,1,1)</f>
        <v>42425.970092592594</v>
      </c>
      <c r="Y242" s="2">
        <f>(((O242/60)/60)/24)+DATE(1970,1,1)</f>
        <v>42485.928425925929</v>
      </c>
      <c r="Z242" t="s">
        <v>8276</v>
      </c>
    </row>
    <row r="243" spans="1:26" ht="43.2" x14ac:dyDescent="0.3">
      <c r="A243">
        <f>ROW(A243)-2</f>
        <v>241</v>
      </c>
      <c r="B243" s="1" t="s">
        <v>4785</v>
      </c>
      <c r="C243" s="1" t="s">
        <v>4786</v>
      </c>
      <c r="D243">
        <v>40000</v>
      </c>
      <c r="E243">
        <v>100</v>
      </c>
      <c r="F243" t="s">
        <v>271</v>
      </c>
      <c r="G243" t="s">
        <v>8375</v>
      </c>
      <c r="K243" t="b">
        <v>0</v>
      </c>
      <c r="L243" t="s">
        <v>18</v>
      </c>
      <c r="M243" t="s">
        <v>19</v>
      </c>
      <c r="N243" t="b">
        <v>1</v>
      </c>
      <c r="O243">
        <v>1429028365</v>
      </c>
      <c r="P243">
        <v>1425143965</v>
      </c>
      <c r="Q243" t="b">
        <v>0</v>
      </c>
      <c r="R243">
        <v>2</v>
      </c>
      <c r="S243" t="b">
        <v>0</v>
      </c>
      <c r="T243">
        <f>ROUND(E243/D243*100,0)</f>
        <v>0</v>
      </c>
      <c r="U243" s="12">
        <f>(E243/R243)</f>
        <v>50</v>
      </c>
      <c r="V243" t="str">
        <f>LEFT(Z243,SEARCH("/",Z243)-1)</f>
        <v>technology</v>
      </c>
      <c r="W243" t="str">
        <f>RIGHT(Z243,LEN(Z243)-SEARCH("/",Z243))</f>
        <v>web</v>
      </c>
      <c r="X243" s="2">
        <f>(((P243/60)/60)/24)+DATE(1970,1,1)</f>
        <v>42063.721817129626</v>
      </c>
      <c r="Y243" s="2">
        <f>(((O243/60)/60)/24)+DATE(1970,1,1)</f>
        <v>42108.680150462969</v>
      </c>
      <c r="Z243" t="s">
        <v>8276</v>
      </c>
    </row>
    <row r="244" spans="1:26" ht="43.2" x14ac:dyDescent="0.3">
      <c r="A244">
        <f>ROW(A244)-2</f>
        <v>242</v>
      </c>
      <c r="B244" s="1" t="s">
        <v>4787</v>
      </c>
      <c r="C244" s="1" t="s">
        <v>4788</v>
      </c>
      <c r="D244">
        <v>25000</v>
      </c>
      <c r="E244">
        <v>0</v>
      </c>
      <c r="F244" t="s">
        <v>271</v>
      </c>
      <c r="G244" t="s">
        <v>8375</v>
      </c>
      <c r="K244" t="b">
        <v>0</v>
      </c>
      <c r="L244" t="s">
        <v>18</v>
      </c>
      <c r="M244" t="s">
        <v>19</v>
      </c>
      <c r="N244" t="b">
        <v>1</v>
      </c>
      <c r="O244">
        <v>1455132611</v>
      </c>
      <c r="P244">
        <v>1452540611</v>
      </c>
      <c r="Q244" t="b">
        <v>0</v>
      </c>
      <c r="R244">
        <v>0</v>
      </c>
      <c r="S244" t="b">
        <v>0</v>
      </c>
      <c r="T244">
        <f>ROUND(E244/D244*100,0)</f>
        <v>0</v>
      </c>
      <c r="U244" s="12" t="e">
        <f>(E244/R244)</f>
        <v>#DIV/0!</v>
      </c>
      <c r="V244" t="str">
        <f>LEFT(Z244,SEARCH("/",Z244)-1)</f>
        <v>technology</v>
      </c>
      <c r="W244" t="str">
        <f>RIGHT(Z244,LEN(Z244)-SEARCH("/",Z244))</f>
        <v>web</v>
      </c>
      <c r="X244" s="2">
        <f>(((P244/60)/60)/24)+DATE(1970,1,1)</f>
        <v>42380.812627314815</v>
      </c>
      <c r="Y244" s="2">
        <f>(((O244/60)/60)/24)+DATE(1970,1,1)</f>
        <v>42410.812627314815</v>
      </c>
      <c r="Z244" t="s">
        <v>8276</v>
      </c>
    </row>
    <row r="245" spans="1:26" ht="43.2" x14ac:dyDescent="0.3">
      <c r="A245">
        <f>ROW(A245)-2</f>
        <v>243</v>
      </c>
      <c r="B245" s="1" t="s">
        <v>4789</v>
      </c>
      <c r="C245" s="1" t="s">
        <v>4790</v>
      </c>
      <c r="D245">
        <v>25000</v>
      </c>
      <c r="E245">
        <v>82</v>
      </c>
      <c r="F245" t="s">
        <v>271</v>
      </c>
      <c r="G245" t="s">
        <v>8375</v>
      </c>
      <c r="K245" t="b">
        <v>0</v>
      </c>
      <c r="L245" t="s">
        <v>18</v>
      </c>
      <c r="M245" t="s">
        <v>19</v>
      </c>
      <c r="N245" t="b">
        <v>1</v>
      </c>
      <c r="O245">
        <v>1418877141</v>
      </c>
      <c r="P245">
        <v>1416285141</v>
      </c>
      <c r="Q245" t="b">
        <v>0</v>
      </c>
      <c r="R245">
        <v>4</v>
      </c>
      <c r="S245" t="b">
        <v>0</v>
      </c>
      <c r="T245">
        <f>ROUND(E245/D245*100,0)</f>
        <v>0</v>
      </c>
      <c r="U245" s="12">
        <f>(E245/R245)</f>
        <v>20.5</v>
      </c>
      <c r="V245" t="str">
        <f>LEFT(Z245,SEARCH("/",Z245)-1)</f>
        <v>technology</v>
      </c>
      <c r="W245" t="str">
        <f>RIGHT(Z245,LEN(Z245)-SEARCH("/",Z245))</f>
        <v>web</v>
      </c>
      <c r="X245" s="2">
        <f>(((P245/60)/60)/24)+DATE(1970,1,1)</f>
        <v>41961.18913194444</v>
      </c>
      <c r="Y245" s="2">
        <f>(((O245/60)/60)/24)+DATE(1970,1,1)</f>
        <v>41991.18913194444</v>
      </c>
      <c r="Z245" t="s">
        <v>8276</v>
      </c>
    </row>
    <row r="246" spans="1:26" ht="43.2" x14ac:dyDescent="0.3">
      <c r="A246">
        <f>ROW(A246)-2</f>
        <v>244</v>
      </c>
      <c r="B246" s="1" t="s">
        <v>4791</v>
      </c>
      <c r="C246" s="1" t="s">
        <v>4792</v>
      </c>
      <c r="D246">
        <v>2000</v>
      </c>
      <c r="E246">
        <v>0</v>
      </c>
      <c r="F246" t="s">
        <v>271</v>
      </c>
      <c r="G246" t="s">
        <v>8375</v>
      </c>
      <c r="K246" t="b">
        <v>0</v>
      </c>
      <c r="L246" t="s">
        <v>18</v>
      </c>
      <c r="M246" t="s">
        <v>19</v>
      </c>
      <c r="N246" t="b">
        <v>1</v>
      </c>
      <c r="O246">
        <v>1435257596</v>
      </c>
      <c r="P246">
        <v>1432665596</v>
      </c>
      <c r="Q246" t="b">
        <v>0</v>
      </c>
      <c r="R246">
        <v>0</v>
      </c>
      <c r="S246" t="b">
        <v>0</v>
      </c>
      <c r="T246">
        <f>ROUND(E246/D246*100,0)</f>
        <v>0</v>
      </c>
      <c r="U246" s="12" t="e">
        <f>(E246/R246)</f>
        <v>#DIV/0!</v>
      </c>
      <c r="V246" t="str">
        <f>LEFT(Z246,SEARCH("/",Z246)-1)</f>
        <v>technology</v>
      </c>
      <c r="W246" t="str">
        <f>RIGHT(Z246,LEN(Z246)-SEARCH("/",Z246))</f>
        <v>web</v>
      </c>
      <c r="X246" s="2">
        <f>(((P246/60)/60)/24)+DATE(1970,1,1)</f>
        <v>42150.777731481481</v>
      </c>
      <c r="Y246" s="2">
        <f>(((O246/60)/60)/24)+DATE(1970,1,1)</f>
        <v>42180.777731481481</v>
      </c>
      <c r="Z246" t="s">
        <v>8276</v>
      </c>
    </row>
    <row r="247" spans="1:26" ht="43.2" x14ac:dyDescent="0.3">
      <c r="A247">
        <f>ROW(A247)-2</f>
        <v>245</v>
      </c>
      <c r="B247" s="1" t="s">
        <v>4793</v>
      </c>
      <c r="C247" s="1" t="s">
        <v>4794</v>
      </c>
      <c r="D247">
        <v>5500</v>
      </c>
      <c r="E247">
        <v>180</v>
      </c>
      <c r="F247" t="s">
        <v>271</v>
      </c>
      <c r="G247" t="s">
        <v>8375</v>
      </c>
      <c r="K247" t="b">
        <v>0</v>
      </c>
      <c r="L247" t="s">
        <v>50</v>
      </c>
      <c r="M247" t="s">
        <v>51</v>
      </c>
      <c r="N247" t="b">
        <v>1</v>
      </c>
      <c r="O247">
        <v>1429839571</v>
      </c>
      <c r="P247">
        <v>1427247571</v>
      </c>
      <c r="Q247" t="b">
        <v>0</v>
      </c>
      <c r="R247">
        <v>6</v>
      </c>
      <c r="S247" t="b">
        <v>0</v>
      </c>
      <c r="T247">
        <f>ROUND(E247/D247*100,0)</f>
        <v>3</v>
      </c>
      <c r="U247" s="12">
        <f>(E247/R247)</f>
        <v>30</v>
      </c>
      <c r="V247" t="str">
        <f>LEFT(Z247,SEARCH("/",Z247)-1)</f>
        <v>technology</v>
      </c>
      <c r="W247" t="str">
        <f>RIGHT(Z247,LEN(Z247)-SEARCH("/",Z247))</f>
        <v>web</v>
      </c>
      <c r="X247" s="2">
        <f>(((P247/60)/60)/24)+DATE(1970,1,1)</f>
        <v>42088.069108796291</v>
      </c>
      <c r="Y247" s="2">
        <f>(((O247/60)/60)/24)+DATE(1970,1,1)</f>
        <v>42118.069108796291</v>
      </c>
      <c r="Z247" t="s">
        <v>8276</v>
      </c>
    </row>
    <row r="248" spans="1:26" ht="28.8" x14ac:dyDescent="0.3">
      <c r="A248">
        <f>ROW(A248)-2</f>
        <v>246</v>
      </c>
      <c r="B248" s="1" t="s">
        <v>4795</v>
      </c>
      <c r="C248" s="1" t="s">
        <v>4796</v>
      </c>
      <c r="D248">
        <v>850000</v>
      </c>
      <c r="E248">
        <v>50</v>
      </c>
      <c r="F248" t="s">
        <v>271</v>
      </c>
      <c r="G248" t="s">
        <v>8375</v>
      </c>
      <c r="K248" t="b">
        <v>0</v>
      </c>
      <c r="L248" t="s">
        <v>473</v>
      </c>
      <c r="M248" t="s">
        <v>474</v>
      </c>
      <c r="N248" t="b">
        <v>1</v>
      </c>
      <c r="O248">
        <v>1440863624</v>
      </c>
      <c r="P248">
        <v>1438271624</v>
      </c>
      <c r="Q248" t="b">
        <v>0</v>
      </c>
      <c r="R248">
        <v>1</v>
      </c>
      <c r="S248" t="b">
        <v>0</v>
      </c>
      <c r="T248">
        <f>ROUND(E248/D248*100,0)</f>
        <v>0</v>
      </c>
      <c r="U248" s="12">
        <f>(E248/R248)</f>
        <v>50</v>
      </c>
      <c r="V248" t="str">
        <f>LEFT(Z248,SEARCH("/",Z248)-1)</f>
        <v>technology</v>
      </c>
      <c r="W248" t="str">
        <f>RIGHT(Z248,LEN(Z248)-SEARCH("/",Z248))</f>
        <v>web</v>
      </c>
      <c r="X248" s="2">
        <f>(((P248/60)/60)/24)+DATE(1970,1,1)</f>
        <v>42215.662314814821</v>
      </c>
      <c r="Y248" s="2">
        <f>(((O248/60)/60)/24)+DATE(1970,1,1)</f>
        <v>42245.662314814821</v>
      </c>
      <c r="Z248" t="s">
        <v>8276</v>
      </c>
    </row>
    <row r="249" spans="1:26" ht="43.2" x14ac:dyDescent="0.3">
      <c r="A249">
        <f>ROW(A249)-2</f>
        <v>247</v>
      </c>
      <c r="B249" s="1" t="s">
        <v>4797</v>
      </c>
      <c r="C249" s="1" t="s">
        <v>4798</v>
      </c>
      <c r="D249">
        <v>22000</v>
      </c>
      <c r="E249">
        <v>10</v>
      </c>
      <c r="F249" t="s">
        <v>271</v>
      </c>
      <c r="G249" t="s">
        <v>8375</v>
      </c>
      <c r="K249" t="b">
        <v>0</v>
      </c>
      <c r="L249" t="s">
        <v>18</v>
      </c>
      <c r="M249" t="s">
        <v>19</v>
      </c>
      <c r="N249" t="b">
        <v>1</v>
      </c>
      <c r="O249">
        <v>1423772060</v>
      </c>
      <c r="P249">
        <v>1421180060</v>
      </c>
      <c r="Q249" t="b">
        <v>0</v>
      </c>
      <c r="R249">
        <v>1</v>
      </c>
      <c r="S249" t="b">
        <v>0</v>
      </c>
      <c r="T249">
        <f>ROUND(E249/D249*100,0)</f>
        <v>0</v>
      </c>
      <c r="U249" s="12">
        <f>(E249/R249)</f>
        <v>10</v>
      </c>
      <c r="V249" t="str">
        <f>LEFT(Z249,SEARCH("/",Z249)-1)</f>
        <v>technology</v>
      </c>
      <c r="W249" t="str">
        <f>RIGHT(Z249,LEN(Z249)-SEARCH("/",Z249))</f>
        <v>web</v>
      </c>
      <c r="X249" s="2">
        <f>(((P249/60)/60)/24)+DATE(1970,1,1)</f>
        <v>42017.843287037031</v>
      </c>
      <c r="Y249" s="2">
        <f>(((O249/60)/60)/24)+DATE(1970,1,1)</f>
        <v>42047.843287037031</v>
      </c>
      <c r="Z249" t="s">
        <v>8276</v>
      </c>
    </row>
    <row r="250" spans="1:26" ht="43.2" x14ac:dyDescent="0.3">
      <c r="A250">
        <f>ROW(A250)-2</f>
        <v>248</v>
      </c>
      <c r="B250" s="1" t="s">
        <v>4799</v>
      </c>
      <c r="C250" s="1" t="s">
        <v>4800</v>
      </c>
      <c r="D250">
        <v>10000</v>
      </c>
      <c r="E250">
        <v>0</v>
      </c>
      <c r="F250" t="s">
        <v>271</v>
      </c>
      <c r="G250" t="s">
        <v>8375</v>
      </c>
      <c r="K250" t="b">
        <v>0</v>
      </c>
      <c r="L250" t="s">
        <v>18</v>
      </c>
      <c r="M250" t="s">
        <v>19</v>
      </c>
      <c r="N250" t="b">
        <v>1</v>
      </c>
      <c r="O250">
        <v>1473451437</v>
      </c>
      <c r="P250">
        <v>1470859437</v>
      </c>
      <c r="Q250" t="b">
        <v>0</v>
      </c>
      <c r="R250">
        <v>0</v>
      </c>
      <c r="S250" t="b">
        <v>0</v>
      </c>
      <c r="T250">
        <f>ROUND(E250/D250*100,0)</f>
        <v>0</v>
      </c>
      <c r="U250" s="12" t="e">
        <f>(E250/R250)</f>
        <v>#DIV/0!</v>
      </c>
      <c r="V250" t="str">
        <f>LEFT(Z250,SEARCH("/",Z250)-1)</f>
        <v>technology</v>
      </c>
      <c r="W250" t="str">
        <f>RIGHT(Z250,LEN(Z250)-SEARCH("/",Z250))</f>
        <v>web</v>
      </c>
      <c r="X250" s="2">
        <f>(((P250/60)/60)/24)+DATE(1970,1,1)</f>
        <v>42592.836076388892</v>
      </c>
      <c r="Y250" s="2">
        <f>(((O250/60)/60)/24)+DATE(1970,1,1)</f>
        <v>42622.836076388892</v>
      </c>
      <c r="Z250" t="s">
        <v>8276</v>
      </c>
    </row>
    <row r="251" spans="1:26" ht="43.2" x14ac:dyDescent="0.3">
      <c r="A251">
        <f>ROW(A251)-2</f>
        <v>249</v>
      </c>
      <c r="B251" s="1" t="s">
        <v>4801</v>
      </c>
      <c r="C251" s="1" t="s">
        <v>4802</v>
      </c>
      <c r="D251">
        <v>3000</v>
      </c>
      <c r="E251">
        <v>326.33</v>
      </c>
      <c r="F251" t="s">
        <v>271</v>
      </c>
      <c r="G251" t="s">
        <v>8375</v>
      </c>
      <c r="K251" t="b">
        <v>0</v>
      </c>
      <c r="L251" t="s">
        <v>18</v>
      </c>
      <c r="M251" t="s">
        <v>19</v>
      </c>
      <c r="N251" t="b">
        <v>1</v>
      </c>
      <c r="O251">
        <v>1449785566</v>
      </c>
      <c r="P251">
        <v>1447193566</v>
      </c>
      <c r="Q251" t="b">
        <v>0</v>
      </c>
      <c r="R251">
        <v>4</v>
      </c>
      <c r="S251" t="b">
        <v>0</v>
      </c>
      <c r="T251">
        <f>ROUND(E251/D251*100,0)</f>
        <v>11</v>
      </c>
      <c r="U251" s="12">
        <f>(E251/R251)</f>
        <v>81.582499999999996</v>
      </c>
      <c r="V251" t="str">
        <f>LEFT(Z251,SEARCH("/",Z251)-1)</f>
        <v>technology</v>
      </c>
      <c r="W251" t="str">
        <f>RIGHT(Z251,LEN(Z251)-SEARCH("/",Z251))</f>
        <v>web</v>
      </c>
      <c r="X251" s="2">
        <f>(((P251/60)/60)/24)+DATE(1970,1,1)</f>
        <v>42318.925532407404</v>
      </c>
      <c r="Y251" s="2">
        <f>(((O251/60)/60)/24)+DATE(1970,1,1)</f>
        <v>42348.925532407404</v>
      </c>
      <c r="Z251" t="s">
        <v>8276</v>
      </c>
    </row>
    <row r="252" spans="1:26" ht="43.2" x14ac:dyDescent="0.3">
      <c r="A252">
        <f>ROW(A252)-2</f>
        <v>250</v>
      </c>
      <c r="B252" s="1" t="s">
        <v>4803</v>
      </c>
      <c r="C252" s="1" t="s">
        <v>4804</v>
      </c>
      <c r="D252">
        <v>2500</v>
      </c>
      <c r="E252">
        <v>0</v>
      </c>
      <c r="F252" t="s">
        <v>271</v>
      </c>
      <c r="G252" t="s">
        <v>8375</v>
      </c>
      <c r="K252" t="b">
        <v>0</v>
      </c>
      <c r="L252" t="s">
        <v>158</v>
      </c>
      <c r="M252" t="s">
        <v>159</v>
      </c>
      <c r="N252" t="b">
        <v>1</v>
      </c>
      <c r="O252">
        <v>1480110783</v>
      </c>
      <c r="P252">
        <v>1477515183</v>
      </c>
      <c r="Q252" t="b">
        <v>0</v>
      </c>
      <c r="R252">
        <v>0</v>
      </c>
      <c r="S252" t="b">
        <v>0</v>
      </c>
      <c r="T252">
        <f>ROUND(E252/D252*100,0)</f>
        <v>0</v>
      </c>
      <c r="U252" s="12" t="e">
        <f>(E252/R252)</f>
        <v>#DIV/0!</v>
      </c>
      <c r="V252" t="str">
        <f>LEFT(Z252,SEARCH("/",Z252)-1)</f>
        <v>technology</v>
      </c>
      <c r="W252" t="str">
        <f>RIGHT(Z252,LEN(Z252)-SEARCH("/",Z252))</f>
        <v>web</v>
      </c>
      <c r="X252" s="2">
        <f>(((P252/60)/60)/24)+DATE(1970,1,1)</f>
        <v>42669.870173611111</v>
      </c>
      <c r="Y252" s="2">
        <f>(((O252/60)/60)/24)+DATE(1970,1,1)</f>
        <v>42699.911840277782</v>
      </c>
      <c r="Z252" t="s">
        <v>8276</v>
      </c>
    </row>
    <row r="253" spans="1:26" ht="43.2" x14ac:dyDescent="0.3">
      <c r="A253">
        <f>ROW(A253)-2</f>
        <v>251</v>
      </c>
      <c r="B253" s="1" t="s">
        <v>4805</v>
      </c>
      <c r="C253" s="1" t="s">
        <v>4806</v>
      </c>
      <c r="D253">
        <v>110000</v>
      </c>
      <c r="E253">
        <v>0</v>
      </c>
      <c r="F253" t="s">
        <v>271</v>
      </c>
      <c r="G253" t="s">
        <v>8375</v>
      </c>
      <c r="K253" t="b">
        <v>0</v>
      </c>
      <c r="L253" t="s">
        <v>18</v>
      </c>
      <c r="M253" t="s">
        <v>19</v>
      </c>
      <c r="N253" t="b">
        <v>1</v>
      </c>
      <c r="O253">
        <v>1440548330</v>
      </c>
      <c r="P253">
        <v>1438042730</v>
      </c>
      <c r="Q253" t="b">
        <v>0</v>
      </c>
      <c r="R253">
        <v>0</v>
      </c>
      <c r="S253" t="b">
        <v>0</v>
      </c>
      <c r="T253">
        <f>ROUND(E253/D253*100,0)</f>
        <v>0</v>
      </c>
      <c r="U253" s="12" t="e">
        <f>(E253/R253)</f>
        <v>#DIV/0!</v>
      </c>
      <c r="V253" t="str">
        <f>LEFT(Z253,SEARCH("/",Z253)-1)</f>
        <v>technology</v>
      </c>
      <c r="W253" t="str">
        <f>RIGHT(Z253,LEN(Z253)-SEARCH("/",Z253))</f>
        <v>web</v>
      </c>
      <c r="X253" s="2">
        <f>(((P253/60)/60)/24)+DATE(1970,1,1)</f>
        <v>42213.013078703705</v>
      </c>
      <c r="Y253" s="2">
        <f>(((O253/60)/60)/24)+DATE(1970,1,1)</f>
        <v>42242.013078703705</v>
      </c>
      <c r="Z253" t="s">
        <v>8276</v>
      </c>
    </row>
    <row r="254" spans="1:26" ht="28.8" x14ac:dyDescent="0.3">
      <c r="A254">
        <f>ROW(A254)-2</f>
        <v>252</v>
      </c>
      <c r="B254" s="1" t="s">
        <v>4807</v>
      </c>
      <c r="C254" s="1" t="s">
        <v>4808</v>
      </c>
      <c r="D254">
        <v>30000</v>
      </c>
      <c r="E254">
        <v>0</v>
      </c>
      <c r="F254" t="s">
        <v>271</v>
      </c>
      <c r="G254" t="s">
        <v>8375</v>
      </c>
      <c r="K254" t="b">
        <v>0</v>
      </c>
      <c r="L254" t="s">
        <v>18</v>
      </c>
      <c r="M254" t="s">
        <v>19</v>
      </c>
      <c r="N254" t="b">
        <v>1</v>
      </c>
      <c r="O254">
        <v>1444004616</v>
      </c>
      <c r="P254">
        <v>1440116616</v>
      </c>
      <c r="Q254" t="b">
        <v>0</v>
      </c>
      <c r="R254">
        <v>0</v>
      </c>
      <c r="S254" t="b">
        <v>0</v>
      </c>
      <c r="T254">
        <f>ROUND(E254/D254*100,0)</f>
        <v>0</v>
      </c>
      <c r="U254" s="12" t="e">
        <f>(E254/R254)</f>
        <v>#DIV/0!</v>
      </c>
      <c r="V254" t="str">
        <f>LEFT(Z254,SEARCH("/",Z254)-1)</f>
        <v>technology</v>
      </c>
      <c r="W254" t="str">
        <f>RIGHT(Z254,LEN(Z254)-SEARCH("/",Z254))</f>
        <v>web</v>
      </c>
      <c r="X254" s="2">
        <f>(((P254/60)/60)/24)+DATE(1970,1,1)</f>
        <v>42237.016388888893</v>
      </c>
      <c r="Y254" s="2">
        <f>(((O254/60)/60)/24)+DATE(1970,1,1)</f>
        <v>42282.016388888893</v>
      </c>
      <c r="Z254" t="s">
        <v>8276</v>
      </c>
    </row>
    <row r="255" spans="1:26" ht="43.2" x14ac:dyDescent="0.3">
      <c r="A255">
        <f>ROW(A255)-2</f>
        <v>253</v>
      </c>
      <c r="B255" s="1" t="s">
        <v>4809</v>
      </c>
      <c r="C255" s="1" t="s">
        <v>4810</v>
      </c>
      <c r="D255">
        <v>15000</v>
      </c>
      <c r="E255">
        <v>55</v>
      </c>
      <c r="F255" t="s">
        <v>271</v>
      </c>
      <c r="G255" t="s">
        <v>8375</v>
      </c>
      <c r="K255" t="b">
        <v>0</v>
      </c>
      <c r="L255" t="s">
        <v>18</v>
      </c>
      <c r="M255" t="s">
        <v>19</v>
      </c>
      <c r="N255" t="b">
        <v>1</v>
      </c>
      <c r="O255">
        <v>1443726142</v>
      </c>
      <c r="P255">
        <v>1441134142</v>
      </c>
      <c r="Q255" t="b">
        <v>0</v>
      </c>
      <c r="R255">
        <v>3</v>
      </c>
      <c r="S255" t="b">
        <v>0</v>
      </c>
      <c r="T255">
        <f>ROUND(E255/D255*100,0)</f>
        <v>0</v>
      </c>
      <c r="U255" s="12">
        <f>(E255/R255)</f>
        <v>18.333333333333332</v>
      </c>
      <c r="V255" t="str">
        <f>LEFT(Z255,SEARCH("/",Z255)-1)</f>
        <v>technology</v>
      </c>
      <c r="W255" t="str">
        <f>RIGHT(Z255,LEN(Z255)-SEARCH("/",Z255))</f>
        <v>web</v>
      </c>
      <c r="X255" s="2">
        <f>(((P255/60)/60)/24)+DATE(1970,1,1)</f>
        <v>42248.793310185181</v>
      </c>
      <c r="Y255" s="2">
        <f>(((O255/60)/60)/24)+DATE(1970,1,1)</f>
        <v>42278.793310185181</v>
      </c>
      <c r="Z255" t="s">
        <v>8276</v>
      </c>
    </row>
    <row r="256" spans="1:26" ht="43.2" x14ac:dyDescent="0.3">
      <c r="A256">
        <f>ROW(A256)-2</f>
        <v>254</v>
      </c>
      <c r="B256" s="1" t="s">
        <v>4811</v>
      </c>
      <c r="C256" s="1" t="s">
        <v>4812</v>
      </c>
      <c r="D256">
        <v>86350</v>
      </c>
      <c r="E256">
        <v>1571</v>
      </c>
      <c r="F256" t="s">
        <v>271</v>
      </c>
      <c r="G256" t="s">
        <v>8375</v>
      </c>
      <c r="K256" t="b">
        <v>0</v>
      </c>
      <c r="L256" t="s">
        <v>18</v>
      </c>
      <c r="M256" t="s">
        <v>19</v>
      </c>
      <c r="N256" t="b">
        <v>1</v>
      </c>
      <c r="O256">
        <v>1428704848</v>
      </c>
      <c r="P256">
        <v>1426112848</v>
      </c>
      <c r="Q256" t="b">
        <v>0</v>
      </c>
      <c r="R256">
        <v>7</v>
      </c>
      <c r="S256" t="b">
        <v>0</v>
      </c>
      <c r="T256">
        <f>ROUND(E256/D256*100,0)</f>
        <v>2</v>
      </c>
      <c r="U256" s="12">
        <f>(E256/R256)</f>
        <v>224.42857142857142</v>
      </c>
      <c r="V256" t="str">
        <f>LEFT(Z256,SEARCH("/",Z256)-1)</f>
        <v>technology</v>
      </c>
      <c r="W256" t="str">
        <f>RIGHT(Z256,LEN(Z256)-SEARCH("/",Z256))</f>
        <v>web</v>
      </c>
      <c r="X256" s="2">
        <f>(((P256/60)/60)/24)+DATE(1970,1,1)</f>
        <v>42074.935740740737</v>
      </c>
      <c r="Y256" s="2">
        <f>(((O256/60)/60)/24)+DATE(1970,1,1)</f>
        <v>42104.935740740737</v>
      </c>
      <c r="Z256" t="s">
        <v>8276</v>
      </c>
    </row>
    <row r="257" spans="1:26" ht="57.6" x14ac:dyDescent="0.3">
      <c r="A257">
        <f>ROW(A257)-2</f>
        <v>255</v>
      </c>
      <c r="B257" s="1" t="s">
        <v>4813</v>
      </c>
      <c r="C257" s="1" t="s">
        <v>4814</v>
      </c>
      <c r="D257">
        <v>3000</v>
      </c>
      <c r="E257">
        <v>75</v>
      </c>
      <c r="F257" t="s">
        <v>271</v>
      </c>
      <c r="G257" t="s">
        <v>8375</v>
      </c>
      <c r="K257" t="b">
        <v>0</v>
      </c>
      <c r="L257" t="s">
        <v>18</v>
      </c>
      <c r="M257" t="s">
        <v>19</v>
      </c>
      <c r="N257" t="b">
        <v>1</v>
      </c>
      <c r="O257">
        <v>1438662603</v>
      </c>
      <c r="P257">
        <v>1436502603</v>
      </c>
      <c r="Q257" t="b">
        <v>0</v>
      </c>
      <c r="R257">
        <v>2</v>
      </c>
      <c r="S257" t="b">
        <v>0</v>
      </c>
      <c r="T257">
        <f>ROUND(E257/D257*100,0)</f>
        <v>3</v>
      </c>
      <c r="U257" s="12">
        <f>(E257/R257)</f>
        <v>37.5</v>
      </c>
      <c r="V257" t="str">
        <f>LEFT(Z257,SEARCH("/",Z257)-1)</f>
        <v>technology</v>
      </c>
      <c r="W257" t="str">
        <f>RIGHT(Z257,LEN(Z257)-SEARCH("/",Z257))</f>
        <v>web</v>
      </c>
      <c r="X257" s="2">
        <f>(((P257/60)/60)/24)+DATE(1970,1,1)</f>
        <v>42195.187534722223</v>
      </c>
      <c r="Y257" s="2">
        <f>(((O257/60)/60)/24)+DATE(1970,1,1)</f>
        <v>42220.187534722223</v>
      </c>
      <c r="Z257" t="s">
        <v>8276</v>
      </c>
    </row>
    <row r="258" spans="1:26" ht="43.2" x14ac:dyDescent="0.3">
      <c r="A258">
        <f>ROW(A258)-2</f>
        <v>256</v>
      </c>
      <c r="B258" s="1" t="s">
        <v>4815</v>
      </c>
      <c r="C258" s="1" t="s">
        <v>4816</v>
      </c>
      <c r="D258">
        <v>10000</v>
      </c>
      <c r="E258">
        <v>435</v>
      </c>
      <c r="F258" t="s">
        <v>271</v>
      </c>
      <c r="G258" t="s">
        <v>8375</v>
      </c>
      <c r="K258" t="b">
        <v>0</v>
      </c>
      <c r="L258" t="s">
        <v>80</v>
      </c>
      <c r="M258" t="s">
        <v>81</v>
      </c>
      <c r="N258" t="b">
        <v>1</v>
      </c>
      <c r="O258">
        <v>1424568107</v>
      </c>
      <c r="P258">
        <v>1421976107</v>
      </c>
      <c r="Q258" t="b">
        <v>0</v>
      </c>
      <c r="R258">
        <v>3</v>
      </c>
      <c r="S258" t="b">
        <v>0</v>
      </c>
      <c r="T258">
        <f>ROUND(E258/D258*100,0)</f>
        <v>4</v>
      </c>
      <c r="U258" s="12">
        <f>(E258/R258)</f>
        <v>145</v>
      </c>
      <c r="V258" t="str">
        <f>LEFT(Z258,SEARCH("/",Z258)-1)</f>
        <v>technology</v>
      </c>
      <c r="W258" t="str">
        <f>RIGHT(Z258,LEN(Z258)-SEARCH("/",Z258))</f>
        <v>web</v>
      </c>
      <c r="X258" s="2">
        <f>(((P258/60)/60)/24)+DATE(1970,1,1)</f>
        <v>42027.056793981479</v>
      </c>
      <c r="Y258" s="2">
        <f>(((O258/60)/60)/24)+DATE(1970,1,1)</f>
        <v>42057.056793981479</v>
      </c>
      <c r="Z258" t="s">
        <v>8276</v>
      </c>
    </row>
    <row r="259" spans="1:26" ht="57.6" x14ac:dyDescent="0.3">
      <c r="A259">
        <f>ROW(A259)-2</f>
        <v>257</v>
      </c>
      <c r="B259" s="1" t="s">
        <v>4817</v>
      </c>
      <c r="C259" s="1" t="s">
        <v>4818</v>
      </c>
      <c r="D259">
        <v>1000</v>
      </c>
      <c r="E259">
        <v>8</v>
      </c>
      <c r="F259" t="s">
        <v>271</v>
      </c>
      <c r="G259" t="s">
        <v>8375</v>
      </c>
      <c r="K259" t="b">
        <v>0</v>
      </c>
      <c r="L259" t="s">
        <v>18</v>
      </c>
      <c r="M259" t="s">
        <v>19</v>
      </c>
      <c r="N259" t="b">
        <v>1</v>
      </c>
      <c r="O259">
        <v>1415932643</v>
      </c>
      <c r="P259">
        <v>1413337043</v>
      </c>
      <c r="Q259" t="b">
        <v>0</v>
      </c>
      <c r="R259">
        <v>8</v>
      </c>
      <c r="S259" t="b">
        <v>0</v>
      </c>
      <c r="T259">
        <f>ROUND(E259/D259*100,0)</f>
        <v>1</v>
      </c>
      <c r="U259" s="12">
        <f>(E259/R259)</f>
        <v>1</v>
      </c>
      <c r="V259" t="str">
        <f>LEFT(Z259,SEARCH("/",Z259)-1)</f>
        <v>technology</v>
      </c>
      <c r="W259" t="str">
        <f>RIGHT(Z259,LEN(Z259)-SEARCH("/",Z259))</f>
        <v>web</v>
      </c>
      <c r="X259" s="2">
        <f>(((P259/60)/60)/24)+DATE(1970,1,1)</f>
        <v>41927.067627314813</v>
      </c>
      <c r="Y259" s="2">
        <f>(((O259/60)/60)/24)+DATE(1970,1,1)</f>
        <v>41957.109293981484</v>
      </c>
      <c r="Z259" t="s">
        <v>8276</v>
      </c>
    </row>
    <row r="260" spans="1:26" ht="43.2" x14ac:dyDescent="0.3">
      <c r="A260">
        <f>ROW(A260)-2</f>
        <v>258</v>
      </c>
      <c r="B260" s="1" t="s">
        <v>4819</v>
      </c>
      <c r="C260" s="1" t="s">
        <v>4820</v>
      </c>
      <c r="D260">
        <v>65000</v>
      </c>
      <c r="E260">
        <v>788</v>
      </c>
      <c r="F260" t="s">
        <v>271</v>
      </c>
      <c r="G260" t="s">
        <v>8375</v>
      </c>
      <c r="K260" t="b">
        <v>0</v>
      </c>
      <c r="L260" t="s">
        <v>18</v>
      </c>
      <c r="M260" t="s">
        <v>19</v>
      </c>
      <c r="N260" t="b">
        <v>1</v>
      </c>
      <c r="O260">
        <v>1438793432</v>
      </c>
      <c r="P260">
        <v>1436201432</v>
      </c>
      <c r="Q260" t="b">
        <v>0</v>
      </c>
      <c r="R260">
        <v>7</v>
      </c>
      <c r="S260" t="b">
        <v>0</v>
      </c>
      <c r="T260">
        <f>ROUND(E260/D260*100,0)</f>
        <v>1</v>
      </c>
      <c r="U260" s="12">
        <f>(E260/R260)</f>
        <v>112.57142857142857</v>
      </c>
      <c r="V260" t="str">
        <f>LEFT(Z260,SEARCH("/",Z260)-1)</f>
        <v>technology</v>
      </c>
      <c r="W260" t="str">
        <f>RIGHT(Z260,LEN(Z260)-SEARCH("/",Z260))</f>
        <v>web</v>
      </c>
      <c r="X260" s="2">
        <f>(((P260/60)/60)/24)+DATE(1970,1,1)</f>
        <v>42191.70175925926</v>
      </c>
      <c r="Y260" s="2">
        <f>(((O260/60)/60)/24)+DATE(1970,1,1)</f>
        <v>42221.70175925926</v>
      </c>
      <c r="Z260" t="s">
        <v>8276</v>
      </c>
    </row>
    <row r="261" spans="1:26" ht="43.2" x14ac:dyDescent="0.3">
      <c r="A261">
        <f>ROW(A261)-2</f>
        <v>259</v>
      </c>
      <c r="B261" s="1" t="s">
        <v>4821</v>
      </c>
      <c r="C261" s="1" t="s">
        <v>4822</v>
      </c>
      <c r="D261">
        <v>30000</v>
      </c>
      <c r="E261">
        <v>0</v>
      </c>
      <c r="F261" t="s">
        <v>271</v>
      </c>
      <c r="G261" t="s">
        <v>8375</v>
      </c>
      <c r="K261" t="b">
        <v>0</v>
      </c>
      <c r="L261" t="s">
        <v>158</v>
      </c>
      <c r="M261" t="s">
        <v>159</v>
      </c>
      <c r="N261" t="b">
        <v>1</v>
      </c>
      <c r="O261">
        <v>1420920424</v>
      </c>
      <c r="P261">
        <v>1415736424</v>
      </c>
      <c r="Q261" t="b">
        <v>0</v>
      </c>
      <c r="R261">
        <v>0</v>
      </c>
      <c r="S261" t="b">
        <v>0</v>
      </c>
      <c r="T261">
        <f>ROUND(E261/D261*100,0)</f>
        <v>0</v>
      </c>
      <c r="U261" s="12" t="e">
        <f>(E261/R261)</f>
        <v>#DIV/0!</v>
      </c>
      <c r="V261" t="str">
        <f>LEFT(Z261,SEARCH("/",Z261)-1)</f>
        <v>technology</v>
      </c>
      <c r="W261" t="str">
        <f>RIGHT(Z261,LEN(Z261)-SEARCH("/",Z261))</f>
        <v>web</v>
      </c>
      <c r="X261" s="2">
        <f>(((P261/60)/60)/24)+DATE(1970,1,1)</f>
        <v>41954.838240740741</v>
      </c>
      <c r="Y261" s="2">
        <f>(((O261/60)/60)/24)+DATE(1970,1,1)</f>
        <v>42014.838240740741</v>
      </c>
      <c r="Z261" t="s">
        <v>8276</v>
      </c>
    </row>
    <row r="262" spans="1:26" ht="43.2" x14ac:dyDescent="0.3">
      <c r="A262">
        <f>ROW(A262)-2</f>
        <v>260</v>
      </c>
      <c r="B262" s="1" t="s">
        <v>4823</v>
      </c>
      <c r="C262" s="1" t="s">
        <v>4824</v>
      </c>
      <c r="D262">
        <v>150000</v>
      </c>
      <c r="E262">
        <v>1026</v>
      </c>
      <c r="F262" t="s">
        <v>271</v>
      </c>
      <c r="G262" t="s">
        <v>8375</v>
      </c>
      <c r="K262" t="b">
        <v>0</v>
      </c>
      <c r="L262" t="s">
        <v>18</v>
      </c>
      <c r="M262" t="s">
        <v>19</v>
      </c>
      <c r="N262" t="b">
        <v>1</v>
      </c>
      <c r="O262">
        <v>1469199740</v>
      </c>
      <c r="P262">
        <v>1465311740</v>
      </c>
      <c r="Q262" t="b">
        <v>0</v>
      </c>
      <c r="R262">
        <v>3</v>
      </c>
      <c r="S262" t="b">
        <v>0</v>
      </c>
      <c r="T262">
        <f>ROUND(E262/D262*100,0)</f>
        <v>1</v>
      </c>
      <c r="U262" s="12">
        <f>(E262/R262)</f>
        <v>342</v>
      </c>
      <c r="V262" t="str">
        <f>LEFT(Z262,SEARCH("/",Z262)-1)</f>
        <v>technology</v>
      </c>
      <c r="W262" t="str">
        <f>RIGHT(Z262,LEN(Z262)-SEARCH("/",Z262))</f>
        <v>web</v>
      </c>
      <c r="X262" s="2">
        <f>(((P262/60)/60)/24)+DATE(1970,1,1)</f>
        <v>42528.626620370371</v>
      </c>
      <c r="Y262" s="2">
        <f>(((O262/60)/60)/24)+DATE(1970,1,1)</f>
        <v>42573.626620370371</v>
      </c>
      <c r="Z262" t="s">
        <v>8276</v>
      </c>
    </row>
    <row r="263" spans="1:26" ht="43.2" x14ac:dyDescent="0.3">
      <c r="A263">
        <f>ROW(A263)-2</f>
        <v>261</v>
      </c>
      <c r="B263" s="1" t="s">
        <v>4825</v>
      </c>
      <c r="C263" s="1" t="s">
        <v>4826</v>
      </c>
      <c r="D263">
        <v>37000</v>
      </c>
      <c r="E263">
        <v>463</v>
      </c>
      <c r="F263" t="s">
        <v>271</v>
      </c>
      <c r="G263" t="s">
        <v>8375</v>
      </c>
      <c r="K263" t="b">
        <v>0</v>
      </c>
      <c r="L263" t="s">
        <v>18</v>
      </c>
      <c r="M263" t="s">
        <v>19</v>
      </c>
      <c r="N263" t="b">
        <v>1</v>
      </c>
      <c r="O263">
        <v>1421350140</v>
      </c>
      <c r="P263">
        <v>1418761759</v>
      </c>
      <c r="Q263" t="b">
        <v>0</v>
      </c>
      <c r="R263">
        <v>8</v>
      </c>
      <c r="S263" t="b">
        <v>0</v>
      </c>
      <c r="T263">
        <f>ROUND(E263/D263*100,0)</f>
        <v>1</v>
      </c>
      <c r="U263" s="12">
        <f>(E263/R263)</f>
        <v>57.875</v>
      </c>
      <c r="V263" t="str">
        <f>LEFT(Z263,SEARCH("/",Z263)-1)</f>
        <v>technology</v>
      </c>
      <c r="W263" t="str">
        <f>RIGHT(Z263,LEN(Z263)-SEARCH("/",Z263))</f>
        <v>web</v>
      </c>
      <c r="X263" s="2">
        <f>(((P263/60)/60)/24)+DATE(1970,1,1)</f>
        <v>41989.853692129633</v>
      </c>
      <c r="Y263" s="2">
        <f>(((O263/60)/60)/24)+DATE(1970,1,1)</f>
        <v>42019.811805555553</v>
      </c>
      <c r="Z263" t="s">
        <v>8276</v>
      </c>
    </row>
    <row r="264" spans="1:26" ht="57.6" x14ac:dyDescent="0.3">
      <c r="A264">
        <f>ROW(A264)-2</f>
        <v>262</v>
      </c>
      <c r="B264" s="1" t="s">
        <v>4827</v>
      </c>
      <c r="C264" s="1" t="s">
        <v>4828</v>
      </c>
      <c r="D264">
        <v>16000</v>
      </c>
      <c r="E264">
        <v>30</v>
      </c>
      <c r="F264" t="s">
        <v>271</v>
      </c>
      <c r="G264" t="s">
        <v>8375</v>
      </c>
      <c r="K264" t="b">
        <v>0</v>
      </c>
      <c r="L264" t="s">
        <v>178</v>
      </c>
      <c r="M264" t="s">
        <v>55</v>
      </c>
      <c r="N264" t="b">
        <v>0</v>
      </c>
      <c r="O264">
        <v>1437861540</v>
      </c>
      <c r="P264">
        <v>1435160452</v>
      </c>
      <c r="Q264" t="b">
        <v>0</v>
      </c>
      <c r="R264">
        <v>1</v>
      </c>
      <c r="S264" t="b">
        <v>0</v>
      </c>
      <c r="T264">
        <f>ROUND(E264/D264*100,0)</f>
        <v>0</v>
      </c>
      <c r="U264" s="12">
        <f>(E264/R264)</f>
        <v>30</v>
      </c>
      <c r="V264" t="str">
        <f>LEFT(Z264,SEARCH("/",Z264)-1)</f>
        <v>technology</v>
      </c>
      <c r="W264" t="str">
        <f>RIGHT(Z264,LEN(Z264)-SEARCH("/",Z264))</f>
        <v>web</v>
      </c>
      <c r="X264" s="2">
        <f>(((P264/60)/60)/24)+DATE(1970,1,1)</f>
        <v>42179.653379629628</v>
      </c>
      <c r="Y264" s="2">
        <f>(((O264/60)/60)/24)+DATE(1970,1,1)</f>
        <v>42210.915972222225</v>
      </c>
      <c r="Z264" t="s">
        <v>8276</v>
      </c>
    </row>
    <row r="265" spans="1:26" ht="43.2" x14ac:dyDescent="0.3">
      <c r="A265">
        <f>ROW(A265)-2</f>
        <v>263</v>
      </c>
      <c r="B265" s="1" t="s">
        <v>4829</v>
      </c>
      <c r="C265" s="1" t="s">
        <v>4830</v>
      </c>
      <c r="D265">
        <v>510000</v>
      </c>
      <c r="E265">
        <v>0</v>
      </c>
      <c r="F265" t="s">
        <v>271</v>
      </c>
      <c r="G265" t="s">
        <v>8375</v>
      </c>
      <c r="K265" t="b">
        <v>0</v>
      </c>
      <c r="L265" t="s">
        <v>50</v>
      </c>
      <c r="M265" t="s">
        <v>51</v>
      </c>
      <c r="N265" t="b">
        <v>1</v>
      </c>
      <c r="O265">
        <v>1420352264</v>
      </c>
      <c r="P265">
        <v>1416896264</v>
      </c>
      <c r="Q265" t="b">
        <v>0</v>
      </c>
      <c r="R265">
        <v>0</v>
      </c>
      <c r="S265" t="b">
        <v>0</v>
      </c>
      <c r="T265">
        <f>ROUND(E265/D265*100,0)</f>
        <v>0</v>
      </c>
      <c r="U265" s="12" t="e">
        <f>(E265/R265)</f>
        <v>#DIV/0!</v>
      </c>
      <c r="V265" t="str">
        <f>LEFT(Z265,SEARCH("/",Z265)-1)</f>
        <v>technology</v>
      </c>
      <c r="W265" t="str">
        <f>RIGHT(Z265,LEN(Z265)-SEARCH("/",Z265))</f>
        <v>web</v>
      </c>
      <c r="X265" s="2">
        <f>(((P265/60)/60)/24)+DATE(1970,1,1)</f>
        <v>41968.262314814812</v>
      </c>
      <c r="Y265" s="2">
        <f>(((O265/60)/60)/24)+DATE(1970,1,1)</f>
        <v>42008.262314814812</v>
      </c>
      <c r="Z265" t="s">
        <v>8276</v>
      </c>
    </row>
    <row r="266" spans="1:26" ht="28.8" x14ac:dyDescent="0.3">
      <c r="A266">
        <f>ROW(A266)-2</f>
        <v>264</v>
      </c>
      <c r="B266" s="1" t="s">
        <v>4831</v>
      </c>
      <c r="C266" s="1" t="s">
        <v>4832</v>
      </c>
      <c r="D266">
        <v>20000</v>
      </c>
      <c r="E266">
        <v>25</v>
      </c>
      <c r="F266" t="s">
        <v>271</v>
      </c>
      <c r="G266" t="s">
        <v>8375</v>
      </c>
      <c r="K266" t="b">
        <v>0</v>
      </c>
      <c r="L266" t="s">
        <v>18</v>
      </c>
      <c r="M266" t="s">
        <v>19</v>
      </c>
      <c r="N266" t="b">
        <v>1</v>
      </c>
      <c r="O266">
        <v>1427825044</v>
      </c>
      <c r="P266">
        <v>1425236644</v>
      </c>
      <c r="Q266" t="b">
        <v>0</v>
      </c>
      <c r="R266">
        <v>1</v>
      </c>
      <c r="S266" t="b">
        <v>0</v>
      </c>
      <c r="T266">
        <f>ROUND(E266/D266*100,0)</f>
        <v>0</v>
      </c>
      <c r="U266" s="12">
        <f>(E266/R266)</f>
        <v>25</v>
      </c>
      <c r="V266" t="str">
        <f>LEFT(Z266,SEARCH("/",Z266)-1)</f>
        <v>technology</v>
      </c>
      <c r="W266" t="str">
        <f>RIGHT(Z266,LEN(Z266)-SEARCH("/",Z266))</f>
        <v>web</v>
      </c>
      <c r="X266" s="2">
        <f>(((P266/60)/60)/24)+DATE(1970,1,1)</f>
        <v>42064.794490740736</v>
      </c>
      <c r="Y266" s="2">
        <f>(((O266/60)/60)/24)+DATE(1970,1,1)</f>
        <v>42094.752824074079</v>
      </c>
      <c r="Z266" t="s">
        <v>8276</v>
      </c>
    </row>
    <row r="267" spans="1:26" ht="43.2" x14ac:dyDescent="0.3">
      <c r="A267">
        <f>ROW(A267)-2</f>
        <v>265</v>
      </c>
      <c r="B267" s="1" t="s">
        <v>4833</v>
      </c>
      <c r="C267" s="1" t="s">
        <v>4834</v>
      </c>
      <c r="D267">
        <v>4200</v>
      </c>
      <c r="E267">
        <v>0</v>
      </c>
      <c r="F267" t="s">
        <v>271</v>
      </c>
      <c r="G267" t="s">
        <v>8375</v>
      </c>
      <c r="K267" t="b">
        <v>0</v>
      </c>
      <c r="L267" t="s">
        <v>18</v>
      </c>
      <c r="M267" t="s">
        <v>19</v>
      </c>
      <c r="N267" t="b">
        <v>1</v>
      </c>
      <c r="O267">
        <v>1446087223</v>
      </c>
      <c r="P267">
        <v>1443495223</v>
      </c>
      <c r="Q267" t="b">
        <v>0</v>
      </c>
      <c r="R267">
        <v>0</v>
      </c>
      <c r="S267" t="b">
        <v>0</v>
      </c>
      <c r="T267">
        <f>ROUND(E267/D267*100,0)</f>
        <v>0</v>
      </c>
      <c r="U267" s="12" t="e">
        <f>(E267/R267)</f>
        <v>#DIV/0!</v>
      </c>
      <c r="V267" t="str">
        <f>LEFT(Z267,SEARCH("/",Z267)-1)</f>
        <v>technology</v>
      </c>
      <c r="W267" t="str">
        <f>RIGHT(Z267,LEN(Z267)-SEARCH("/",Z267))</f>
        <v>web</v>
      </c>
      <c r="X267" s="2">
        <f>(((P267/60)/60)/24)+DATE(1970,1,1)</f>
        <v>42276.120636574073</v>
      </c>
      <c r="Y267" s="2">
        <f>(((O267/60)/60)/24)+DATE(1970,1,1)</f>
        <v>42306.120636574073</v>
      </c>
      <c r="Z267" t="s">
        <v>8276</v>
      </c>
    </row>
    <row r="268" spans="1:26" ht="43.2" x14ac:dyDescent="0.3">
      <c r="A268">
        <f>ROW(A268)-2</f>
        <v>266</v>
      </c>
      <c r="B268" s="1" t="s">
        <v>4835</v>
      </c>
      <c r="C268" s="1" t="s">
        <v>4836</v>
      </c>
      <c r="D268">
        <v>100000</v>
      </c>
      <c r="E268">
        <v>50</v>
      </c>
      <c r="F268" t="s">
        <v>271</v>
      </c>
      <c r="G268" t="s">
        <v>8375</v>
      </c>
      <c r="K268" t="b">
        <v>0</v>
      </c>
      <c r="L268" t="s">
        <v>18</v>
      </c>
      <c r="M268" t="s">
        <v>19</v>
      </c>
      <c r="N268" t="b">
        <v>1</v>
      </c>
      <c r="O268">
        <v>1439048017</v>
      </c>
      <c r="P268">
        <v>1436456017</v>
      </c>
      <c r="Q268" t="b">
        <v>0</v>
      </c>
      <c r="R268">
        <v>1</v>
      </c>
      <c r="S268" t="b">
        <v>0</v>
      </c>
      <c r="T268">
        <f>ROUND(E268/D268*100,0)</f>
        <v>0</v>
      </c>
      <c r="U268" s="12">
        <f>(E268/R268)</f>
        <v>50</v>
      </c>
      <c r="V268" t="str">
        <f>LEFT(Z268,SEARCH("/",Z268)-1)</f>
        <v>technology</v>
      </c>
      <c r="W268" t="str">
        <f>RIGHT(Z268,LEN(Z268)-SEARCH("/",Z268))</f>
        <v>web</v>
      </c>
      <c r="X268" s="2">
        <f>(((P268/60)/60)/24)+DATE(1970,1,1)</f>
        <v>42194.648344907408</v>
      </c>
      <c r="Y268" s="2">
        <f>(((O268/60)/60)/24)+DATE(1970,1,1)</f>
        <v>42224.648344907408</v>
      </c>
      <c r="Z268" t="s">
        <v>8276</v>
      </c>
    </row>
    <row r="269" spans="1:26" ht="43.2" x14ac:dyDescent="0.3">
      <c r="A269">
        <f>ROW(A269)-2</f>
        <v>267</v>
      </c>
      <c r="B269" s="1" t="s">
        <v>4837</v>
      </c>
      <c r="C269" s="1" t="s">
        <v>4838</v>
      </c>
      <c r="D269">
        <v>5000</v>
      </c>
      <c r="E269">
        <v>3</v>
      </c>
      <c r="F269" t="s">
        <v>271</v>
      </c>
      <c r="G269" t="s">
        <v>8375</v>
      </c>
      <c r="K269" t="b">
        <v>0</v>
      </c>
      <c r="L269" t="s">
        <v>2435</v>
      </c>
      <c r="M269" t="s">
        <v>55</v>
      </c>
      <c r="N269" t="b">
        <v>0</v>
      </c>
      <c r="O269">
        <v>1424940093</v>
      </c>
      <c r="P269">
        <v>1422348093</v>
      </c>
      <c r="Q269" t="b">
        <v>0</v>
      </c>
      <c r="R269">
        <v>2</v>
      </c>
      <c r="S269" t="b">
        <v>0</v>
      </c>
      <c r="T269">
        <f>ROUND(E269/D269*100,0)</f>
        <v>0</v>
      </c>
      <c r="U269" s="12">
        <f>(E269/R269)</f>
        <v>1.5</v>
      </c>
      <c r="V269" t="str">
        <f>LEFT(Z269,SEARCH("/",Z269)-1)</f>
        <v>technology</v>
      </c>
      <c r="W269" t="str">
        <f>RIGHT(Z269,LEN(Z269)-SEARCH("/",Z269))</f>
        <v>web</v>
      </c>
      <c r="X269" s="2">
        <f>(((P269/60)/60)/24)+DATE(1970,1,1)</f>
        <v>42031.362187499995</v>
      </c>
      <c r="Y269" s="2">
        <f>(((O269/60)/60)/24)+DATE(1970,1,1)</f>
        <v>42061.362187499995</v>
      </c>
      <c r="Z269" t="s">
        <v>8276</v>
      </c>
    </row>
    <row r="270" spans="1:26" ht="43.2" x14ac:dyDescent="0.3">
      <c r="A270">
        <f>ROW(A270)-2</f>
        <v>268</v>
      </c>
      <c r="B270" s="1" t="s">
        <v>4839</v>
      </c>
      <c r="C270" s="1" t="s">
        <v>4840</v>
      </c>
      <c r="D270">
        <v>33000</v>
      </c>
      <c r="E270">
        <v>0</v>
      </c>
      <c r="F270" t="s">
        <v>271</v>
      </c>
      <c r="G270" t="s">
        <v>8375</v>
      </c>
      <c r="K270" t="b">
        <v>0</v>
      </c>
      <c r="L270" t="s">
        <v>18</v>
      </c>
      <c r="M270" t="s">
        <v>19</v>
      </c>
      <c r="N270" t="b">
        <v>1</v>
      </c>
      <c r="O270">
        <v>1484038620</v>
      </c>
      <c r="P270">
        <v>1481597687</v>
      </c>
      <c r="Q270" t="b">
        <v>0</v>
      </c>
      <c r="R270">
        <v>0</v>
      </c>
      <c r="S270" t="b">
        <v>0</v>
      </c>
      <c r="T270">
        <f>ROUND(E270/D270*100,0)</f>
        <v>0</v>
      </c>
      <c r="U270" s="12" t="e">
        <f>(E270/R270)</f>
        <v>#DIV/0!</v>
      </c>
      <c r="V270" t="str">
        <f>LEFT(Z270,SEARCH("/",Z270)-1)</f>
        <v>technology</v>
      </c>
      <c r="W270" t="str">
        <f>RIGHT(Z270,LEN(Z270)-SEARCH("/",Z270))</f>
        <v>web</v>
      </c>
      <c r="X270" s="2">
        <f>(((P270/60)/60)/24)+DATE(1970,1,1)</f>
        <v>42717.121377314819</v>
      </c>
      <c r="Y270" s="2">
        <f>(((O270/60)/60)/24)+DATE(1970,1,1)</f>
        <v>42745.372916666667</v>
      </c>
      <c r="Z270" t="s">
        <v>8276</v>
      </c>
    </row>
    <row r="271" spans="1:26" ht="43.2" x14ac:dyDescent="0.3">
      <c r="A271">
        <f>ROW(A271)-2</f>
        <v>269</v>
      </c>
      <c r="B271" s="1" t="s">
        <v>4841</v>
      </c>
      <c r="C271" s="1" t="s">
        <v>4842</v>
      </c>
      <c r="D271">
        <v>5000</v>
      </c>
      <c r="E271">
        <v>10</v>
      </c>
      <c r="F271" t="s">
        <v>271</v>
      </c>
      <c r="G271" t="s">
        <v>8375</v>
      </c>
      <c r="K271" t="b">
        <v>0</v>
      </c>
      <c r="L271" t="s">
        <v>2075</v>
      </c>
      <c r="M271" t="s">
        <v>2076</v>
      </c>
      <c r="N271" t="b">
        <v>0</v>
      </c>
      <c r="O271">
        <v>1444940558</v>
      </c>
      <c r="P271">
        <v>1442348558</v>
      </c>
      <c r="Q271" t="b">
        <v>0</v>
      </c>
      <c r="R271">
        <v>1</v>
      </c>
      <c r="S271" t="b">
        <v>0</v>
      </c>
      <c r="T271">
        <f>ROUND(E271/D271*100,0)</f>
        <v>0</v>
      </c>
      <c r="U271" s="12">
        <f>(E271/R271)</f>
        <v>10</v>
      </c>
      <c r="V271" t="str">
        <f>LEFT(Z271,SEARCH("/",Z271)-1)</f>
        <v>technology</v>
      </c>
      <c r="W271" t="str">
        <f>RIGHT(Z271,LEN(Z271)-SEARCH("/",Z271))</f>
        <v>web</v>
      </c>
      <c r="X271" s="2">
        <f>(((P271/60)/60)/24)+DATE(1970,1,1)</f>
        <v>42262.849050925928</v>
      </c>
      <c r="Y271" s="2">
        <f>(((O271/60)/60)/24)+DATE(1970,1,1)</f>
        <v>42292.849050925928</v>
      </c>
      <c r="Z271" t="s">
        <v>8276</v>
      </c>
    </row>
    <row r="272" spans="1:26" ht="43.2" x14ac:dyDescent="0.3">
      <c r="A272">
        <f>ROW(A272)-2</f>
        <v>270</v>
      </c>
      <c r="B272" s="1" t="s">
        <v>4843</v>
      </c>
      <c r="C272" s="1" t="s">
        <v>4844</v>
      </c>
      <c r="D272">
        <v>124000</v>
      </c>
      <c r="E272">
        <v>0</v>
      </c>
      <c r="F272" t="s">
        <v>271</v>
      </c>
      <c r="G272" t="s">
        <v>8375</v>
      </c>
      <c r="K272" t="b">
        <v>0</v>
      </c>
      <c r="L272" t="s">
        <v>18</v>
      </c>
      <c r="M272" t="s">
        <v>19</v>
      </c>
      <c r="N272" t="b">
        <v>1</v>
      </c>
      <c r="O272">
        <v>1420233256</v>
      </c>
      <c r="P272">
        <v>1417641256</v>
      </c>
      <c r="Q272" t="b">
        <v>0</v>
      </c>
      <c r="R272">
        <v>0</v>
      </c>
      <c r="S272" t="b">
        <v>0</v>
      </c>
      <c r="T272">
        <f>ROUND(E272/D272*100,0)</f>
        <v>0</v>
      </c>
      <c r="U272" s="12" t="e">
        <f>(E272/R272)</f>
        <v>#DIV/0!</v>
      </c>
      <c r="V272" t="str">
        <f>LEFT(Z272,SEARCH("/",Z272)-1)</f>
        <v>technology</v>
      </c>
      <c r="W272" t="str">
        <f>RIGHT(Z272,LEN(Z272)-SEARCH("/",Z272))</f>
        <v>web</v>
      </c>
      <c r="X272" s="2">
        <f>(((P272/60)/60)/24)+DATE(1970,1,1)</f>
        <v>41976.88490740741</v>
      </c>
      <c r="Y272" s="2">
        <f>(((O272/60)/60)/24)+DATE(1970,1,1)</f>
        <v>42006.88490740741</v>
      </c>
      <c r="Z272" t="s">
        <v>8276</v>
      </c>
    </row>
    <row r="273" spans="1:26" ht="43.2" x14ac:dyDescent="0.3">
      <c r="A273">
        <f>ROW(A273)-2</f>
        <v>271</v>
      </c>
      <c r="B273" s="1" t="s">
        <v>4845</v>
      </c>
      <c r="C273" s="1" t="s">
        <v>4846</v>
      </c>
      <c r="D273">
        <v>4000</v>
      </c>
      <c r="E273">
        <v>0</v>
      </c>
      <c r="F273" t="s">
        <v>271</v>
      </c>
      <c r="G273" t="s">
        <v>8375</v>
      </c>
      <c r="K273" t="b">
        <v>0</v>
      </c>
      <c r="L273" t="s">
        <v>18</v>
      </c>
      <c r="M273" t="s">
        <v>19</v>
      </c>
      <c r="N273" t="b">
        <v>1</v>
      </c>
      <c r="O273">
        <v>1435874384</v>
      </c>
      <c r="P273">
        <v>1433282384</v>
      </c>
      <c r="Q273" t="b">
        <v>0</v>
      </c>
      <c r="R273">
        <v>0</v>
      </c>
      <c r="S273" t="b">
        <v>0</v>
      </c>
      <c r="T273">
        <f>ROUND(E273/D273*100,0)</f>
        <v>0</v>
      </c>
      <c r="U273" s="12" t="e">
        <f>(E273/R273)</f>
        <v>#DIV/0!</v>
      </c>
      <c r="V273" t="str">
        <f>LEFT(Z273,SEARCH("/",Z273)-1)</f>
        <v>technology</v>
      </c>
      <c r="W273" t="str">
        <f>RIGHT(Z273,LEN(Z273)-SEARCH("/",Z273))</f>
        <v>web</v>
      </c>
      <c r="X273" s="2">
        <f>(((P273/60)/60)/24)+DATE(1970,1,1)</f>
        <v>42157.916481481487</v>
      </c>
      <c r="Y273" s="2">
        <f>(((O273/60)/60)/24)+DATE(1970,1,1)</f>
        <v>42187.916481481487</v>
      </c>
      <c r="Z273" t="s">
        <v>8276</v>
      </c>
    </row>
    <row r="274" spans="1:26" ht="43.2" x14ac:dyDescent="0.3">
      <c r="A274">
        <f>ROW(A274)-2</f>
        <v>272</v>
      </c>
      <c r="B274" s="1" t="s">
        <v>4847</v>
      </c>
      <c r="C274" s="1" t="s">
        <v>4848</v>
      </c>
      <c r="D274">
        <v>13000</v>
      </c>
      <c r="E274">
        <v>0</v>
      </c>
      <c r="F274" t="s">
        <v>271</v>
      </c>
      <c r="G274" t="s">
        <v>8375</v>
      </c>
      <c r="K274" t="b">
        <v>0</v>
      </c>
      <c r="L274" t="s">
        <v>473</v>
      </c>
      <c r="M274" t="s">
        <v>474</v>
      </c>
      <c r="N274" t="b">
        <v>1</v>
      </c>
      <c r="O274">
        <v>1418934506</v>
      </c>
      <c r="P274">
        <v>1415910506</v>
      </c>
      <c r="Q274" t="b">
        <v>0</v>
      </c>
      <c r="R274">
        <v>0</v>
      </c>
      <c r="S274" t="b">
        <v>0</v>
      </c>
      <c r="T274">
        <f>ROUND(E274/D274*100,0)</f>
        <v>0</v>
      </c>
      <c r="U274" s="12" t="e">
        <f>(E274/R274)</f>
        <v>#DIV/0!</v>
      </c>
      <c r="V274" t="str">
        <f>LEFT(Z274,SEARCH("/",Z274)-1)</f>
        <v>technology</v>
      </c>
      <c r="W274" t="str">
        <f>RIGHT(Z274,LEN(Z274)-SEARCH("/",Z274))</f>
        <v>web</v>
      </c>
      <c r="X274" s="2">
        <f>(((P274/60)/60)/24)+DATE(1970,1,1)</f>
        <v>41956.853078703702</v>
      </c>
      <c r="Y274" s="2">
        <f>(((O274/60)/60)/24)+DATE(1970,1,1)</f>
        <v>41991.853078703702</v>
      </c>
      <c r="Z274" t="s">
        <v>8276</v>
      </c>
    </row>
    <row r="275" spans="1:26" ht="43.2" x14ac:dyDescent="0.3">
      <c r="A275">
        <f>ROW(A275)-2</f>
        <v>273</v>
      </c>
      <c r="B275" s="1" t="s">
        <v>4849</v>
      </c>
      <c r="C275" s="1" t="s">
        <v>4850</v>
      </c>
      <c r="D275">
        <v>50000</v>
      </c>
      <c r="E275">
        <v>0</v>
      </c>
      <c r="F275" t="s">
        <v>271</v>
      </c>
      <c r="G275" t="s">
        <v>8375</v>
      </c>
      <c r="K275" t="b">
        <v>0</v>
      </c>
      <c r="L275" t="s">
        <v>50</v>
      </c>
      <c r="M275" t="s">
        <v>51</v>
      </c>
      <c r="N275" t="b">
        <v>1</v>
      </c>
      <c r="O275">
        <v>1460615164</v>
      </c>
      <c r="P275">
        <v>1458023164</v>
      </c>
      <c r="Q275" t="b">
        <v>0</v>
      </c>
      <c r="R275">
        <v>0</v>
      </c>
      <c r="S275" t="b">
        <v>0</v>
      </c>
      <c r="T275">
        <f>ROUND(E275/D275*100,0)</f>
        <v>0</v>
      </c>
      <c r="U275" s="12" t="e">
        <f>(E275/R275)</f>
        <v>#DIV/0!</v>
      </c>
      <c r="V275" t="str">
        <f>LEFT(Z275,SEARCH("/",Z275)-1)</f>
        <v>technology</v>
      </c>
      <c r="W275" t="str">
        <f>RIGHT(Z275,LEN(Z275)-SEARCH("/",Z275))</f>
        <v>web</v>
      </c>
      <c r="X275" s="2">
        <f>(((P275/60)/60)/24)+DATE(1970,1,1)</f>
        <v>42444.268101851849</v>
      </c>
      <c r="Y275" s="2">
        <f>(((O275/60)/60)/24)+DATE(1970,1,1)</f>
        <v>42474.268101851849</v>
      </c>
      <c r="Z275" t="s">
        <v>8276</v>
      </c>
    </row>
    <row r="276" spans="1:26" ht="43.2" x14ac:dyDescent="0.3">
      <c r="A276">
        <f>ROW(A276)-2</f>
        <v>274</v>
      </c>
      <c r="B276" s="1" t="s">
        <v>5170</v>
      </c>
      <c r="C276" s="1" t="s">
        <v>5171</v>
      </c>
      <c r="D276">
        <v>100000</v>
      </c>
      <c r="E276">
        <v>0</v>
      </c>
      <c r="F276" t="s">
        <v>271</v>
      </c>
      <c r="G276" t="s">
        <v>8375</v>
      </c>
      <c r="K276" t="b">
        <v>0</v>
      </c>
      <c r="L276" t="s">
        <v>158</v>
      </c>
      <c r="M276" t="s">
        <v>159</v>
      </c>
      <c r="N276" t="b">
        <v>1</v>
      </c>
      <c r="O276">
        <v>1444740089</v>
      </c>
      <c r="P276">
        <v>1442148089</v>
      </c>
      <c r="Q276" t="b">
        <v>0</v>
      </c>
      <c r="R276">
        <v>0</v>
      </c>
      <c r="S276" t="b">
        <v>0</v>
      </c>
      <c r="T276">
        <f>ROUND(E276/D276*100,0)</f>
        <v>0</v>
      </c>
      <c r="U276" s="12" t="e">
        <f>(E276/R276)</f>
        <v>#DIV/0!</v>
      </c>
      <c r="V276" t="str">
        <f>LEFT(Z276,SEARCH("/",Z276)-1)</f>
        <v>food</v>
      </c>
      <c r="W276" t="str">
        <f>RIGHT(Z276,LEN(Z276)-SEARCH("/",Z276))</f>
        <v>food trucks</v>
      </c>
      <c r="X276" s="2">
        <f>(((P276/60)/60)/24)+DATE(1970,1,1)</f>
        <v>42260.528807870374</v>
      </c>
      <c r="Y276" s="2">
        <f>(((O276/60)/60)/24)+DATE(1970,1,1)</f>
        <v>42290.528807870374</v>
      </c>
      <c r="Z276" t="s">
        <v>8288</v>
      </c>
    </row>
    <row r="277" spans="1:26" ht="57.6" x14ac:dyDescent="0.3">
      <c r="A277">
        <f>ROW(A277)-2</f>
        <v>275</v>
      </c>
      <c r="B277" s="1" t="s">
        <v>5172</v>
      </c>
      <c r="C277" s="1" t="s">
        <v>5173</v>
      </c>
      <c r="D277">
        <v>10000</v>
      </c>
      <c r="E277">
        <v>75</v>
      </c>
      <c r="F277" t="s">
        <v>271</v>
      </c>
      <c r="G277" t="s">
        <v>8375</v>
      </c>
      <c r="K277" t="b">
        <v>0</v>
      </c>
      <c r="L277" t="s">
        <v>499</v>
      </c>
      <c r="M277" t="s">
        <v>55</v>
      </c>
      <c r="N277" t="b">
        <v>0</v>
      </c>
      <c r="O277">
        <v>1476189339</v>
      </c>
      <c r="P277">
        <v>1471005339</v>
      </c>
      <c r="Q277" t="b">
        <v>0</v>
      </c>
      <c r="R277">
        <v>3</v>
      </c>
      <c r="S277" t="b">
        <v>0</v>
      </c>
      <c r="T277">
        <f>ROUND(E277/D277*100,0)</f>
        <v>1</v>
      </c>
      <c r="U277" s="12">
        <f>(E277/R277)</f>
        <v>25</v>
      </c>
      <c r="V277" t="str">
        <f>LEFT(Z277,SEARCH("/",Z277)-1)</f>
        <v>food</v>
      </c>
      <c r="W277" t="str">
        <f>RIGHT(Z277,LEN(Z277)-SEARCH("/",Z277))</f>
        <v>food trucks</v>
      </c>
      <c r="X277" s="2">
        <f>(((P277/60)/60)/24)+DATE(1970,1,1)</f>
        <v>42594.524756944447</v>
      </c>
      <c r="Y277" s="2">
        <f>(((O277/60)/60)/24)+DATE(1970,1,1)</f>
        <v>42654.524756944447</v>
      </c>
      <c r="Z277" t="s">
        <v>8288</v>
      </c>
    </row>
    <row r="278" spans="1:26" ht="28.8" x14ac:dyDescent="0.3">
      <c r="A278">
        <f>ROW(A278)-2</f>
        <v>276</v>
      </c>
      <c r="B278" s="1" t="s">
        <v>5174</v>
      </c>
      <c r="C278" s="1" t="s">
        <v>5175</v>
      </c>
      <c r="D278">
        <v>20000</v>
      </c>
      <c r="E278">
        <v>0</v>
      </c>
      <c r="F278" t="s">
        <v>271</v>
      </c>
      <c r="G278" t="s">
        <v>8375</v>
      </c>
      <c r="K278" t="b">
        <v>0</v>
      </c>
      <c r="L278" t="s">
        <v>18</v>
      </c>
      <c r="M278" t="s">
        <v>19</v>
      </c>
      <c r="N278" t="b">
        <v>1</v>
      </c>
      <c r="O278">
        <v>1438226451</v>
      </c>
      <c r="P278">
        <v>1433042451</v>
      </c>
      <c r="Q278" t="b">
        <v>0</v>
      </c>
      <c r="R278">
        <v>0</v>
      </c>
      <c r="S278" t="b">
        <v>0</v>
      </c>
      <c r="T278">
        <f>ROUND(E278/D278*100,0)</f>
        <v>0</v>
      </c>
      <c r="U278" s="12" t="e">
        <f>(E278/R278)</f>
        <v>#DIV/0!</v>
      </c>
      <c r="V278" t="str">
        <f>LEFT(Z278,SEARCH("/",Z278)-1)</f>
        <v>food</v>
      </c>
      <c r="W278" t="str">
        <f>RIGHT(Z278,LEN(Z278)-SEARCH("/",Z278))</f>
        <v>food trucks</v>
      </c>
      <c r="X278" s="2">
        <f>(((P278/60)/60)/24)+DATE(1970,1,1)</f>
        <v>42155.139479166668</v>
      </c>
      <c r="Y278" s="2">
        <f>(((O278/60)/60)/24)+DATE(1970,1,1)</f>
        <v>42215.139479166668</v>
      </c>
      <c r="Z278" t="s">
        <v>8288</v>
      </c>
    </row>
    <row r="279" spans="1:26" ht="43.2" x14ac:dyDescent="0.3">
      <c r="A279">
        <f>ROW(A279)-2</f>
        <v>277</v>
      </c>
      <c r="B279" s="1" t="s">
        <v>5176</v>
      </c>
      <c r="C279" s="1" t="s">
        <v>5177</v>
      </c>
      <c r="D279">
        <v>40000</v>
      </c>
      <c r="E279">
        <v>0</v>
      </c>
      <c r="F279" t="s">
        <v>271</v>
      </c>
      <c r="G279" t="s">
        <v>8375</v>
      </c>
      <c r="K279" t="b">
        <v>0</v>
      </c>
      <c r="L279" t="s">
        <v>158</v>
      </c>
      <c r="M279" t="s">
        <v>159</v>
      </c>
      <c r="N279" t="b">
        <v>1</v>
      </c>
      <c r="O279">
        <v>1406854699</v>
      </c>
      <c r="P279">
        <v>1404262699</v>
      </c>
      <c r="Q279" t="b">
        <v>0</v>
      </c>
      <c r="R279">
        <v>0</v>
      </c>
      <c r="S279" t="b">
        <v>0</v>
      </c>
      <c r="T279">
        <f>ROUND(E279/D279*100,0)</f>
        <v>0</v>
      </c>
      <c r="U279" s="12" t="e">
        <f>(E279/R279)</f>
        <v>#DIV/0!</v>
      </c>
      <c r="V279" t="str">
        <f>LEFT(Z279,SEARCH("/",Z279)-1)</f>
        <v>food</v>
      </c>
      <c r="W279" t="str">
        <f>RIGHT(Z279,LEN(Z279)-SEARCH("/",Z279))</f>
        <v>food trucks</v>
      </c>
      <c r="X279" s="2">
        <f>(((P279/60)/60)/24)+DATE(1970,1,1)</f>
        <v>41822.040497685186</v>
      </c>
      <c r="Y279" s="2">
        <f>(((O279/60)/60)/24)+DATE(1970,1,1)</f>
        <v>41852.040497685186</v>
      </c>
      <c r="Z279" t="s">
        <v>8288</v>
      </c>
    </row>
    <row r="280" spans="1:26" ht="43.2" x14ac:dyDescent="0.3">
      <c r="A280">
        <f>ROW(A280)-2</f>
        <v>278</v>
      </c>
      <c r="B280" s="1" t="s">
        <v>5178</v>
      </c>
      <c r="C280" s="1" t="s">
        <v>5179</v>
      </c>
      <c r="D280">
        <v>10000</v>
      </c>
      <c r="E280">
        <v>100</v>
      </c>
      <c r="F280" t="s">
        <v>271</v>
      </c>
      <c r="G280" t="s">
        <v>8375</v>
      </c>
      <c r="K280" t="b">
        <v>0</v>
      </c>
      <c r="L280" t="s">
        <v>18</v>
      </c>
      <c r="M280" t="s">
        <v>19</v>
      </c>
      <c r="N280" t="b">
        <v>1</v>
      </c>
      <c r="O280">
        <v>1462827000</v>
      </c>
      <c r="P280">
        <v>1457710589</v>
      </c>
      <c r="Q280" t="b">
        <v>0</v>
      </c>
      <c r="R280">
        <v>1</v>
      </c>
      <c r="S280" t="b">
        <v>0</v>
      </c>
      <c r="T280">
        <f>ROUND(E280/D280*100,0)</f>
        <v>1</v>
      </c>
      <c r="U280" s="12">
        <f>(E280/R280)</f>
        <v>100</v>
      </c>
      <c r="V280" t="str">
        <f>LEFT(Z280,SEARCH("/",Z280)-1)</f>
        <v>food</v>
      </c>
      <c r="W280" t="str">
        <f>RIGHT(Z280,LEN(Z280)-SEARCH("/",Z280))</f>
        <v>food trucks</v>
      </c>
      <c r="X280" s="2">
        <f>(((P280/60)/60)/24)+DATE(1970,1,1)</f>
        <v>42440.650335648148</v>
      </c>
      <c r="Y280" s="2">
        <f>(((O280/60)/60)/24)+DATE(1970,1,1)</f>
        <v>42499.868055555555</v>
      </c>
      <c r="Z280" t="s">
        <v>8288</v>
      </c>
    </row>
    <row r="281" spans="1:26" ht="43.2" x14ac:dyDescent="0.3">
      <c r="A281">
        <f>ROW(A281)-2</f>
        <v>279</v>
      </c>
      <c r="B281" s="1" t="s">
        <v>5180</v>
      </c>
      <c r="C281" s="1" t="s">
        <v>5181</v>
      </c>
      <c r="D281">
        <v>35000</v>
      </c>
      <c r="E281">
        <v>0</v>
      </c>
      <c r="F281" t="s">
        <v>271</v>
      </c>
      <c r="G281" t="s">
        <v>8375</v>
      </c>
      <c r="K281" t="b">
        <v>0</v>
      </c>
      <c r="L281" t="s">
        <v>18</v>
      </c>
      <c r="M281" t="s">
        <v>19</v>
      </c>
      <c r="N281" t="b">
        <v>1</v>
      </c>
      <c r="O281">
        <v>1408663948</v>
      </c>
      <c r="P281">
        <v>1406071948</v>
      </c>
      <c r="Q281" t="b">
        <v>0</v>
      </c>
      <c r="R281">
        <v>0</v>
      </c>
      <c r="S281" t="b">
        <v>0</v>
      </c>
      <c r="T281">
        <f>ROUND(E281/D281*100,0)</f>
        <v>0</v>
      </c>
      <c r="U281" s="12" t="e">
        <f>(E281/R281)</f>
        <v>#DIV/0!</v>
      </c>
      <c r="V281" t="str">
        <f>LEFT(Z281,SEARCH("/",Z281)-1)</f>
        <v>food</v>
      </c>
      <c r="W281" t="str">
        <f>RIGHT(Z281,LEN(Z281)-SEARCH("/",Z281))</f>
        <v>food trucks</v>
      </c>
      <c r="X281" s="2">
        <f>(((P281/60)/60)/24)+DATE(1970,1,1)</f>
        <v>41842.980879629627</v>
      </c>
      <c r="Y281" s="2">
        <f>(((O281/60)/60)/24)+DATE(1970,1,1)</f>
        <v>41872.980879629627</v>
      </c>
      <c r="Z281" t="s">
        <v>8288</v>
      </c>
    </row>
    <row r="282" spans="1:26" ht="43.2" x14ac:dyDescent="0.3">
      <c r="A282">
        <f>ROW(A282)-2</f>
        <v>280</v>
      </c>
      <c r="B282" s="1" t="s">
        <v>5182</v>
      </c>
      <c r="C282" s="1" t="s">
        <v>5183</v>
      </c>
      <c r="D282">
        <v>45000</v>
      </c>
      <c r="E282">
        <v>120</v>
      </c>
      <c r="F282" t="s">
        <v>271</v>
      </c>
      <c r="G282" t="s">
        <v>8375</v>
      </c>
      <c r="K282" t="b">
        <v>0</v>
      </c>
      <c r="L282" t="s">
        <v>18</v>
      </c>
      <c r="M282" t="s">
        <v>19</v>
      </c>
      <c r="N282" t="b">
        <v>1</v>
      </c>
      <c r="O282">
        <v>1429823138</v>
      </c>
      <c r="P282">
        <v>1427231138</v>
      </c>
      <c r="Q282" t="b">
        <v>0</v>
      </c>
      <c r="R282">
        <v>2</v>
      </c>
      <c r="S282" t="b">
        <v>0</v>
      </c>
      <c r="T282">
        <f>ROUND(E282/D282*100,0)</f>
        <v>0</v>
      </c>
      <c r="U282" s="12">
        <f>(E282/R282)</f>
        <v>60</v>
      </c>
      <c r="V282" t="str">
        <f>LEFT(Z282,SEARCH("/",Z282)-1)</f>
        <v>food</v>
      </c>
      <c r="W282" t="str">
        <f>RIGHT(Z282,LEN(Z282)-SEARCH("/",Z282))</f>
        <v>food trucks</v>
      </c>
      <c r="X282" s="2">
        <f>(((P282/60)/60)/24)+DATE(1970,1,1)</f>
        <v>42087.878912037035</v>
      </c>
      <c r="Y282" s="2">
        <f>(((O282/60)/60)/24)+DATE(1970,1,1)</f>
        <v>42117.878912037035</v>
      </c>
      <c r="Z282" t="s">
        <v>8288</v>
      </c>
    </row>
    <row r="283" spans="1:26" ht="43.2" x14ac:dyDescent="0.3">
      <c r="A283">
        <f>ROW(A283)-2</f>
        <v>281</v>
      </c>
      <c r="B283" s="1" t="s">
        <v>5184</v>
      </c>
      <c r="C283" s="1" t="s">
        <v>5185</v>
      </c>
      <c r="D283">
        <v>10000</v>
      </c>
      <c r="E283">
        <v>50</v>
      </c>
      <c r="F283" t="s">
        <v>271</v>
      </c>
      <c r="G283" t="s">
        <v>8375</v>
      </c>
      <c r="K283" t="b">
        <v>0</v>
      </c>
      <c r="L283" t="s">
        <v>24</v>
      </c>
      <c r="M283" t="s">
        <v>25</v>
      </c>
      <c r="N283" t="b">
        <v>0</v>
      </c>
      <c r="O283">
        <v>1472745594</v>
      </c>
      <c r="P283">
        <v>1470153594</v>
      </c>
      <c r="Q283" t="b">
        <v>0</v>
      </c>
      <c r="R283">
        <v>1</v>
      </c>
      <c r="S283" t="b">
        <v>0</v>
      </c>
      <c r="T283">
        <f>ROUND(E283/D283*100,0)</f>
        <v>1</v>
      </c>
      <c r="U283" s="12">
        <f>(E283/R283)</f>
        <v>50</v>
      </c>
      <c r="V283" t="str">
        <f>LEFT(Z283,SEARCH("/",Z283)-1)</f>
        <v>food</v>
      </c>
      <c r="W283" t="str">
        <f>RIGHT(Z283,LEN(Z283)-SEARCH("/",Z283))</f>
        <v>food trucks</v>
      </c>
      <c r="X283" s="2">
        <f>(((P283/60)/60)/24)+DATE(1970,1,1)</f>
        <v>42584.666597222225</v>
      </c>
      <c r="Y283" s="2">
        <f>(((O283/60)/60)/24)+DATE(1970,1,1)</f>
        <v>42614.666597222225</v>
      </c>
      <c r="Z283" t="s">
        <v>8288</v>
      </c>
    </row>
    <row r="284" spans="1:26" ht="43.2" x14ac:dyDescent="0.3">
      <c r="A284">
        <f>ROW(A284)-2</f>
        <v>282</v>
      </c>
      <c r="B284" s="1" t="s">
        <v>5186</v>
      </c>
      <c r="C284" s="1" t="s">
        <v>5187</v>
      </c>
      <c r="D284">
        <v>6500</v>
      </c>
      <c r="E284">
        <v>145</v>
      </c>
      <c r="F284" t="s">
        <v>271</v>
      </c>
      <c r="G284" t="s">
        <v>8375</v>
      </c>
      <c r="K284" t="b">
        <v>0</v>
      </c>
      <c r="L284" t="s">
        <v>18</v>
      </c>
      <c r="M284" t="s">
        <v>19</v>
      </c>
      <c r="N284" t="b">
        <v>1</v>
      </c>
      <c r="O284">
        <v>1442457112</v>
      </c>
      <c r="P284">
        <v>1439865112</v>
      </c>
      <c r="Q284" t="b">
        <v>0</v>
      </c>
      <c r="R284">
        <v>2</v>
      </c>
      <c r="S284" t="b">
        <v>0</v>
      </c>
      <c r="T284">
        <f>ROUND(E284/D284*100,0)</f>
        <v>2</v>
      </c>
      <c r="U284" s="12">
        <f>(E284/R284)</f>
        <v>72.5</v>
      </c>
      <c r="V284" t="str">
        <f>LEFT(Z284,SEARCH("/",Z284)-1)</f>
        <v>food</v>
      </c>
      <c r="W284" t="str">
        <f>RIGHT(Z284,LEN(Z284)-SEARCH("/",Z284))</f>
        <v>food trucks</v>
      </c>
      <c r="X284" s="2">
        <f>(((P284/60)/60)/24)+DATE(1970,1,1)</f>
        <v>42234.105462962965</v>
      </c>
      <c r="Y284" s="2">
        <f>(((O284/60)/60)/24)+DATE(1970,1,1)</f>
        <v>42264.105462962965</v>
      </c>
      <c r="Z284" t="s">
        <v>8288</v>
      </c>
    </row>
    <row r="285" spans="1:26" ht="43.2" x14ac:dyDescent="0.3">
      <c r="A285">
        <f>ROW(A285)-2</f>
        <v>283</v>
      </c>
      <c r="B285" s="1" t="s">
        <v>5188</v>
      </c>
      <c r="C285" s="1" t="s">
        <v>5189</v>
      </c>
      <c r="D285">
        <v>7000</v>
      </c>
      <c r="E285">
        <v>59</v>
      </c>
      <c r="F285" t="s">
        <v>271</v>
      </c>
      <c r="G285" t="s">
        <v>8375</v>
      </c>
      <c r="K285" t="b">
        <v>0</v>
      </c>
      <c r="L285" t="s">
        <v>18</v>
      </c>
      <c r="M285" t="s">
        <v>19</v>
      </c>
      <c r="N285" t="b">
        <v>1</v>
      </c>
      <c r="O285">
        <v>1486590035</v>
      </c>
      <c r="P285">
        <v>1483998035</v>
      </c>
      <c r="Q285" t="b">
        <v>0</v>
      </c>
      <c r="R285">
        <v>2</v>
      </c>
      <c r="S285" t="b">
        <v>0</v>
      </c>
      <c r="T285">
        <f>ROUND(E285/D285*100,0)</f>
        <v>1</v>
      </c>
      <c r="U285" s="12">
        <f>(E285/R285)</f>
        <v>29.5</v>
      </c>
      <c r="V285" t="str">
        <f>LEFT(Z285,SEARCH("/",Z285)-1)</f>
        <v>food</v>
      </c>
      <c r="W285" t="str">
        <f>RIGHT(Z285,LEN(Z285)-SEARCH("/",Z285))</f>
        <v>food trucks</v>
      </c>
      <c r="X285" s="2">
        <f>(((P285/60)/60)/24)+DATE(1970,1,1)</f>
        <v>42744.903182870374</v>
      </c>
      <c r="Y285" s="2">
        <f>(((O285/60)/60)/24)+DATE(1970,1,1)</f>
        <v>42774.903182870374</v>
      </c>
      <c r="Z285" t="s">
        <v>8288</v>
      </c>
    </row>
    <row r="286" spans="1:26" ht="43.2" x14ac:dyDescent="0.3">
      <c r="A286">
        <f>ROW(A286)-2</f>
        <v>284</v>
      </c>
      <c r="B286" s="1" t="s">
        <v>5190</v>
      </c>
      <c r="C286" s="1" t="s">
        <v>5191</v>
      </c>
      <c r="D286">
        <v>100000</v>
      </c>
      <c r="E286">
        <v>250</v>
      </c>
      <c r="F286" t="s">
        <v>271</v>
      </c>
      <c r="G286" t="s">
        <v>8375</v>
      </c>
      <c r="K286" t="b">
        <v>0</v>
      </c>
      <c r="L286" t="s">
        <v>50</v>
      </c>
      <c r="M286" t="s">
        <v>51</v>
      </c>
      <c r="N286" t="b">
        <v>1</v>
      </c>
      <c r="O286">
        <v>1463645521</v>
      </c>
      <c r="P286">
        <v>1458461521</v>
      </c>
      <c r="Q286" t="b">
        <v>0</v>
      </c>
      <c r="R286">
        <v>4</v>
      </c>
      <c r="S286" t="b">
        <v>0</v>
      </c>
      <c r="T286">
        <f>ROUND(E286/D286*100,0)</f>
        <v>0</v>
      </c>
      <c r="U286" s="12">
        <f>(E286/R286)</f>
        <v>62.5</v>
      </c>
      <c r="V286" t="str">
        <f>LEFT(Z286,SEARCH("/",Z286)-1)</f>
        <v>food</v>
      </c>
      <c r="W286" t="str">
        <f>RIGHT(Z286,LEN(Z286)-SEARCH("/",Z286))</f>
        <v>food trucks</v>
      </c>
      <c r="X286" s="2">
        <f>(((P286/60)/60)/24)+DATE(1970,1,1)</f>
        <v>42449.341678240744</v>
      </c>
      <c r="Y286" s="2">
        <f>(((O286/60)/60)/24)+DATE(1970,1,1)</f>
        <v>42509.341678240744</v>
      </c>
      <c r="Z286" t="s">
        <v>8288</v>
      </c>
    </row>
    <row r="287" spans="1:26" ht="43.2" x14ac:dyDescent="0.3">
      <c r="A287">
        <f>ROW(A287)-2</f>
        <v>285</v>
      </c>
      <c r="B287" s="1" t="s">
        <v>5192</v>
      </c>
      <c r="C287" s="1" t="s">
        <v>5193</v>
      </c>
      <c r="D287">
        <v>30000</v>
      </c>
      <c r="E287">
        <v>0</v>
      </c>
      <c r="F287" t="s">
        <v>271</v>
      </c>
      <c r="G287" t="s">
        <v>8375</v>
      </c>
      <c r="K287" t="b">
        <v>0</v>
      </c>
      <c r="L287" t="s">
        <v>18</v>
      </c>
      <c r="M287" t="s">
        <v>19</v>
      </c>
      <c r="N287" t="b">
        <v>1</v>
      </c>
      <c r="O287">
        <v>1428893517</v>
      </c>
      <c r="P287">
        <v>1426301517</v>
      </c>
      <c r="Q287" t="b">
        <v>0</v>
      </c>
      <c r="R287">
        <v>0</v>
      </c>
      <c r="S287" t="b">
        <v>0</v>
      </c>
      <c r="T287">
        <f>ROUND(E287/D287*100,0)</f>
        <v>0</v>
      </c>
      <c r="U287" s="12" t="e">
        <f>(E287/R287)</f>
        <v>#DIV/0!</v>
      </c>
      <c r="V287" t="str">
        <f>LEFT(Z287,SEARCH("/",Z287)-1)</f>
        <v>food</v>
      </c>
      <c r="W287" t="str">
        <f>RIGHT(Z287,LEN(Z287)-SEARCH("/",Z287))</f>
        <v>food trucks</v>
      </c>
      <c r="X287" s="2">
        <f>(((P287/60)/60)/24)+DATE(1970,1,1)</f>
        <v>42077.119409722218</v>
      </c>
      <c r="Y287" s="2">
        <f>(((O287/60)/60)/24)+DATE(1970,1,1)</f>
        <v>42107.119409722218</v>
      </c>
      <c r="Z287" t="s">
        <v>8288</v>
      </c>
    </row>
    <row r="288" spans="1:26" ht="43.2" x14ac:dyDescent="0.3">
      <c r="A288">
        <f>ROW(A288)-2</f>
        <v>286</v>
      </c>
      <c r="B288" s="1" t="s">
        <v>5194</v>
      </c>
      <c r="C288" s="1" t="s">
        <v>5195</v>
      </c>
      <c r="D288">
        <v>8000</v>
      </c>
      <c r="E288">
        <v>0</v>
      </c>
      <c r="F288" t="s">
        <v>271</v>
      </c>
      <c r="G288" t="s">
        <v>8375</v>
      </c>
      <c r="K288" t="b">
        <v>0</v>
      </c>
      <c r="L288" t="s">
        <v>18</v>
      </c>
      <c r="M288" t="s">
        <v>19</v>
      </c>
      <c r="N288" t="b">
        <v>1</v>
      </c>
      <c r="O288">
        <v>1408803149</v>
      </c>
      <c r="P288">
        <v>1404915149</v>
      </c>
      <c r="Q288" t="b">
        <v>0</v>
      </c>
      <c r="R288">
        <v>0</v>
      </c>
      <c r="S288" t="b">
        <v>0</v>
      </c>
      <c r="T288">
        <f>ROUND(E288/D288*100,0)</f>
        <v>0</v>
      </c>
      <c r="U288" s="12" t="e">
        <f>(E288/R288)</f>
        <v>#DIV/0!</v>
      </c>
      <c r="V288" t="str">
        <f>LEFT(Z288,SEARCH("/",Z288)-1)</f>
        <v>food</v>
      </c>
      <c r="W288" t="str">
        <f>RIGHT(Z288,LEN(Z288)-SEARCH("/",Z288))</f>
        <v>food trucks</v>
      </c>
      <c r="X288" s="2">
        <f>(((P288/60)/60)/24)+DATE(1970,1,1)</f>
        <v>41829.592002314814</v>
      </c>
      <c r="Y288" s="2">
        <f>(((O288/60)/60)/24)+DATE(1970,1,1)</f>
        <v>41874.592002314814</v>
      </c>
      <c r="Z288" t="s">
        <v>8288</v>
      </c>
    </row>
    <row r="289" spans="1:26" ht="43.2" x14ac:dyDescent="0.3">
      <c r="A289">
        <f>ROW(A289)-2</f>
        <v>287</v>
      </c>
      <c r="B289" s="1" t="s">
        <v>5196</v>
      </c>
      <c r="C289" s="1" t="s">
        <v>5197</v>
      </c>
      <c r="D289">
        <v>10000</v>
      </c>
      <c r="E289">
        <v>0</v>
      </c>
      <c r="F289" t="s">
        <v>271</v>
      </c>
      <c r="G289" t="s">
        <v>8375</v>
      </c>
      <c r="K289" t="b">
        <v>0</v>
      </c>
      <c r="L289" t="s">
        <v>18</v>
      </c>
      <c r="M289" t="s">
        <v>19</v>
      </c>
      <c r="N289" t="b">
        <v>1</v>
      </c>
      <c r="O289">
        <v>1463600945</v>
      </c>
      <c r="P289">
        <v>1461786545</v>
      </c>
      <c r="Q289" t="b">
        <v>0</v>
      </c>
      <c r="R289">
        <v>0</v>
      </c>
      <c r="S289" t="b">
        <v>0</v>
      </c>
      <c r="T289">
        <f>ROUND(E289/D289*100,0)</f>
        <v>0</v>
      </c>
      <c r="U289" s="12" t="e">
        <f>(E289/R289)</f>
        <v>#DIV/0!</v>
      </c>
      <c r="V289" t="str">
        <f>LEFT(Z289,SEARCH("/",Z289)-1)</f>
        <v>food</v>
      </c>
      <c r="W289" t="str">
        <f>RIGHT(Z289,LEN(Z289)-SEARCH("/",Z289))</f>
        <v>food trucks</v>
      </c>
      <c r="X289" s="2">
        <f>(((P289/60)/60)/24)+DATE(1970,1,1)</f>
        <v>42487.825752314813</v>
      </c>
      <c r="Y289" s="2">
        <f>(((O289/60)/60)/24)+DATE(1970,1,1)</f>
        <v>42508.825752314813</v>
      </c>
      <c r="Z289" t="s">
        <v>8288</v>
      </c>
    </row>
    <row r="290" spans="1:26" ht="43.2" x14ac:dyDescent="0.3">
      <c r="A290">
        <f>ROW(A290)-2</f>
        <v>288</v>
      </c>
      <c r="B290" s="1" t="s">
        <v>5198</v>
      </c>
      <c r="C290" s="1" t="s">
        <v>5199</v>
      </c>
      <c r="D290">
        <v>85000</v>
      </c>
      <c r="E290">
        <v>0</v>
      </c>
      <c r="F290" t="s">
        <v>271</v>
      </c>
      <c r="G290" t="s">
        <v>8375</v>
      </c>
      <c r="K290" t="b">
        <v>0</v>
      </c>
      <c r="L290" t="s">
        <v>18</v>
      </c>
      <c r="M290" t="s">
        <v>19</v>
      </c>
      <c r="N290" t="b">
        <v>1</v>
      </c>
      <c r="O290">
        <v>1421030194</v>
      </c>
      <c r="P290">
        <v>1418438194</v>
      </c>
      <c r="Q290" t="b">
        <v>0</v>
      </c>
      <c r="R290">
        <v>0</v>
      </c>
      <c r="S290" t="b">
        <v>0</v>
      </c>
      <c r="T290">
        <f>ROUND(E290/D290*100,0)</f>
        <v>0</v>
      </c>
      <c r="U290" s="12" t="e">
        <f>(E290/R290)</f>
        <v>#DIV/0!</v>
      </c>
      <c r="V290" t="str">
        <f>LEFT(Z290,SEARCH("/",Z290)-1)</f>
        <v>food</v>
      </c>
      <c r="W290" t="str">
        <f>RIGHT(Z290,LEN(Z290)-SEARCH("/",Z290))</f>
        <v>food trucks</v>
      </c>
      <c r="X290" s="2">
        <f>(((P290/60)/60)/24)+DATE(1970,1,1)</f>
        <v>41986.108726851846</v>
      </c>
      <c r="Y290" s="2">
        <f>(((O290/60)/60)/24)+DATE(1970,1,1)</f>
        <v>42016.108726851846</v>
      </c>
      <c r="Z290" t="s">
        <v>8288</v>
      </c>
    </row>
    <row r="291" spans="1:26" ht="28.8" x14ac:dyDescent="0.3">
      <c r="A291">
        <f>ROW(A291)-2</f>
        <v>289</v>
      </c>
      <c r="B291" s="1" t="s">
        <v>5200</v>
      </c>
      <c r="C291" s="1" t="s">
        <v>5201</v>
      </c>
      <c r="D291">
        <v>10000</v>
      </c>
      <c r="E291">
        <v>0</v>
      </c>
      <c r="F291" t="s">
        <v>271</v>
      </c>
      <c r="G291" t="s">
        <v>8375</v>
      </c>
      <c r="K291" t="b">
        <v>0</v>
      </c>
      <c r="L291" t="s">
        <v>18</v>
      </c>
      <c r="M291" t="s">
        <v>19</v>
      </c>
      <c r="N291" t="b">
        <v>1</v>
      </c>
      <c r="O291">
        <v>1428707647</v>
      </c>
      <c r="P291">
        <v>1424823247</v>
      </c>
      <c r="Q291" t="b">
        <v>0</v>
      </c>
      <c r="R291">
        <v>0</v>
      </c>
      <c r="S291" t="b">
        <v>0</v>
      </c>
      <c r="T291">
        <f>ROUND(E291/D291*100,0)</f>
        <v>0</v>
      </c>
      <c r="U291" s="12" t="e">
        <f>(E291/R291)</f>
        <v>#DIV/0!</v>
      </c>
      <c r="V291" t="str">
        <f>LEFT(Z291,SEARCH("/",Z291)-1)</f>
        <v>food</v>
      </c>
      <c r="W291" t="str">
        <f>RIGHT(Z291,LEN(Z291)-SEARCH("/",Z291))</f>
        <v>food trucks</v>
      </c>
      <c r="X291" s="2">
        <f>(((P291/60)/60)/24)+DATE(1970,1,1)</f>
        <v>42060.00980324074</v>
      </c>
      <c r="Y291" s="2">
        <f>(((O291/60)/60)/24)+DATE(1970,1,1)</f>
        <v>42104.968136574069</v>
      </c>
      <c r="Z291" t="s">
        <v>8288</v>
      </c>
    </row>
    <row r="292" spans="1:26" ht="43.2" x14ac:dyDescent="0.3">
      <c r="A292">
        <f>ROW(A292)-2</f>
        <v>290</v>
      </c>
      <c r="B292" s="1" t="s">
        <v>5202</v>
      </c>
      <c r="C292" s="1" t="s">
        <v>5203</v>
      </c>
      <c r="D292">
        <v>15000</v>
      </c>
      <c r="E292">
        <v>0</v>
      </c>
      <c r="F292" t="s">
        <v>271</v>
      </c>
      <c r="G292" t="s">
        <v>8375</v>
      </c>
      <c r="K292" t="b">
        <v>0</v>
      </c>
      <c r="L292" t="s">
        <v>18</v>
      </c>
      <c r="M292" t="s">
        <v>19</v>
      </c>
      <c r="N292" t="b">
        <v>1</v>
      </c>
      <c r="O292">
        <v>1407181297</v>
      </c>
      <c r="P292">
        <v>1405021297</v>
      </c>
      <c r="Q292" t="b">
        <v>0</v>
      </c>
      <c r="R292">
        <v>0</v>
      </c>
      <c r="S292" t="b">
        <v>0</v>
      </c>
      <c r="T292">
        <f>ROUND(E292/D292*100,0)</f>
        <v>0</v>
      </c>
      <c r="U292" s="12" t="e">
        <f>(E292/R292)</f>
        <v>#DIV/0!</v>
      </c>
      <c r="V292" t="str">
        <f>LEFT(Z292,SEARCH("/",Z292)-1)</f>
        <v>food</v>
      </c>
      <c r="W292" t="str">
        <f>RIGHT(Z292,LEN(Z292)-SEARCH("/",Z292))</f>
        <v>food trucks</v>
      </c>
      <c r="X292" s="2">
        <f>(((P292/60)/60)/24)+DATE(1970,1,1)</f>
        <v>41830.820567129631</v>
      </c>
      <c r="Y292" s="2">
        <f>(((O292/60)/60)/24)+DATE(1970,1,1)</f>
        <v>41855.820567129631</v>
      </c>
      <c r="Z292" t="s">
        <v>8288</v>
      </c>
    </row>
    <row r="293" spans="1:26" ht="57.6" x14ac:dyDescent="0.3">
      <c r="A293">
        <f>ROW(A293)-2</f>
        <v>291</v>
      </c>
      <c r="B293" s="1" t="s">
        <v>5204</v>
      </c>
      <c r="C293" s="1" t="s">
        <v>5205</v>
      </c>
      <c r="D293">
        <v>6000</v>
      </c>
      <c r="E293">
        <v>0</v>
      </c>
      <c r="F293" t="s">
        <v>271</v>
      </c>
      <c r="G293" t="s">
        <v>8375</v>
      </c>
      <c r="K293" t="b">
        <v>0</v>
      </c>
      <c r="L293" t="s">
        <v>18</v>
      </c>
      <c r="M293" t="s">
        <v>19</v>
      </c>
      <c r="N293" t="b">
        <v>1</v>
      </c>
      <c r="O293">
        <v>1444410000</v>
      </c>
      <c r="P293">
        <v>1440203579</v>
      </c>
      <c r="Q293" t="b">
        <v>0</v>
      </c>
      <c r="R293">
        <v>0</v>
      </c>
      <c r="S293" t="b">
        <v>0</v>
      </c>
      <c r="T293">
        <f>ROUND(E293/D293*100,0)</f>
        <v>0</v>
      </c>
      <c r="U293" s="12" t="e">
        <f>(E293/R293)</f>
        <v>#DIV/0!</v>
      </c>
      <c r="V293" t="str">
        <f>LEFT(Z293,SEARCH("/",Z293)-1)</f>
        <v>food</v>
      </c>
      <c r="W293" t="str">
        <f>RIGHT(Z293,LEN(Z293)-SEARCH("/",Z293))</f>
        <v>food trucks</v>
      </c>
      <c r="X293" s="2">
        <f>(((P293/60)/60)/24)+DATE(1970,1,1)</f>
        <v>42238.022905092599</v>
      </c>
      <c r="Y293" s="2">
        <f>(((O293/60)/60)/24)+DATE(1970,1,1)</f>
        <v>42286.708333333328</v>
      </c>
      <c r="Z293" t="s">
        <v>8288</v>
      </c>
    </row>
    <row r="294" spans="1:26" ht="43.2" x14ac:dyDescent="0.3">
      <c r="A294">
        <f>ROW(A294)-2</f>
        <v>292</v>
      </c>
      <c r="B294" s="1" t="s">
        <v>5206</v>
      </c>
      <c r="C294" s="1" t="s">
        <v>5207</v>
      </c>
      <c r="D294">
        <v>200000</v>
      </c>
      <c r="E294">
        <v>277</v>
      </c>
      <c r="F294" t="s">
        <v>271</v>
      </c>
      <c r="G294" t="s">
        <v>8375</v>
      </c>
      <c r="K294" t="b">
        <v>0</v>
      </c>
      <c r="L294" t="s">
        <v>18</v>
      </c>
      <c r="M294" t="s">
        <v>19</v>
      </c>
      <c r="N294" t="b">
        <v>1</v>
      </c>
      <c r="O294">
        <v>1410810903</v>
      </c>
      <c r="P294">
        <v>1405626903</v>
      </c>
      <c r="Q294" t="b">
        <v>0</v>
      </c>
      <c r="R294">
        <v>12</v>
      </c>
      <c r="S294" t="b">
        <v>0</v>
      </c>
      <c r="T294">
        <f>ROUND(E294/D294*100,0)</f>
        <v>0</v>
      </c>
      <c r="U294" s="12">
        <f>(E294/R294)</f>
        <v>23.083333333333332</v>
      </c>
      <c r="V294" t="str">
        <f>LEFT(Z294,SEARCH("/",Z294)-1)</f>
        <v>food</v>
      </c>
      <c r="W294" t="str">
        <f>RIGHT(Z294,LEN(Z294)-SEARCH("/",Z294))</f>
        <v>food trucks</v>
      </c>
      <c r="X294" s="2">
        <f>(((P294/60)/60)/24)+DATE(1970,1,1)</f>
        <v>41837.829895833333</v>
      </c>
      <c r="Y294" s="2">
        <f>(((O294/60)/60)/24)+DATE(1970,1,1)</f>
        <v>41897.829895833333</v>
      </c>
      <c r="Z294" t="s">
        <v>8288</v>
      </c>
    </row>
    <row r="295" spans="1:26" ht="43.2" x14ac:dyDescent="0.3">
      <c r="A295">
        <f>ROW(A295)-2</f>
        <v>293</v>
      </c>
      <c r="B295" s="1" t="s">
        <v>5208</v>
      </c>
      <c r="C295" s="1" t="s">
        <v>5209</v>
      </c>
      <c r="D295">
        <v>8500</v>
      </c>
      <c r="E295">
        <v>51</v>
      </c>
      <c r="F295" t="s">
        <v>271</v>
      </c>
      <c r="G295" t="s">
        <v>8375</v>
      </c>
      <c r="K295" t="b">
        <v>0</v>
      </c>
      <c r="L295" t="s">
        <v>18</v>
      </c>
      <c r="M295" t="s">
        <v>19</v>
      </c>
      <c r="N295" t="b">
        <v>1</v>
      </c>
      <c r="O295">
        <v>1431745200</v>
      </c>
      <c r="P295">
        <v>1429170603</v>
      </c>
      <c r="Q295" t="b">
        <v>0</v>
      </c>
      <c r="R295">
        <v>2</v>
      </c>
      <c r="S295" t="b">
        <v>0</v>
      </c>
      <c r="T295">
        <f>ROUND(E295/D295*100,0)</f>
        <v>1</v>
      </c>
      <c r="U295" s="12">
        <f>(E295/R295)</f>
        <v>25.5</v>
      </c>
      <c r="V295" t="str">
        <f>LEFT(Z295,SEARCH("/",Z295)-1)</f>
        <v>food</v>
      </c>
      <c r="W295" t="str">
        <f>RIGHT(Z295,LEN(Z295)-SEARCH("/",Z295))</f>
        <v>food trucks</v>
      </c>
      <c r="X295" s="2">
        <f>(((P295/60)/60)/24)+DATE(1970,1,1)</f>
        <v>42110.326423611114</v>
      </c>
      <c r="Y295" s="2">
        <f>(((O295/60)/60)/24)+DATE(1970,1,1)</f>
        <v>42140.125</v>
      </c>
      <c r="Z295" t="s">
        <v>8288</v>
      </c>
    </row>
    <row r="296" spans="1:26" ht="43.2" x14ac:dyDescent="0.3">
      <c r="A296">
        <f>ROW(A296)-2</f>
        <v>294</v>
      </c>
      <c r="B296" s="1" t="s">
        <v>5334</v>
      </c>
      <c r="C296" s="1" t="s">
        <v>5335</v>
      </c>
      <c r="D296">
        <v>1000000</v>
      </c>
      <c r="E296">
        <v>335597.31</v>
      </c>
      <c r="F296" t="s">
        <v>271</v>
      </c>
      <c r="G296" t="s">
        <v>8375</v>
      </c>
      <c r="K296" t="b">
        <v>0</v>
      </c>
      <c r="L296" t="s">
        <v>18</v>
      </c>
      <c r="M296" t="s">
        <v>19</v>
      </c>
      <c r="N296" t="b">
        <v>1</v>
      </c>
      <c r="O296">
        <v>1482307140</v>
      </c>
      <c r="P296">
        <v>1479218315</v>
      </c>
      <c r="Q296" t="b">
        <v>1</v>
      </c>
      <c r="R296">
        <v>1501</v>
      </c>
      <c r="S296" t="b">
        <v>0</v>
      </c>
      <c r="T296">
        <f>ROUND(E296/D296*100,0)</f>
        <v>34</v>
      </c>
      <c r="U296" s="12">
        <f>(E296/R296)</f>
        <v>223.58248500999335</v>
      </c>
      <c r="V296" t="str">
        <f>LEFT(Z296,SEARCH("/",Z296)-1)</f>
        <v>technology</v>
      </c>
      <c r="W296" t="str">
        <f>RIGHT(Z296,LEN(Z296)-SEARCH("/",Z296))</f>
        <v>space exploration</v>
      </c>
      <c r="X296" s="2">
        <f>(((P296/60)/60)/24)+DATE(1970,1,1)</f>
        <v>42689.582349537035</v>
      </c>
      <c r="Y296" s="2">
        <f>(((O296/60)/60)/24)+DATE(1970,1,1)</f>
        <v>42725.332638888889</v>
      </c>
      <c r="Z296" t="s">
        <v>8305</v>
      </c>
    </row>
    <row r="297" spans="1:26" ht="43.2" x14ac:dyDescent="0.3">
      <c r="A297">
        <f>ROW(A297)-2</f>
        <v>295</v>
      </c>
      <c r="B297" s="1" t="s">
        <v>5336</v>
      </c>
      <c r="C297" s="1" t="s">
        <v>5337</v>
      </c>
      <c r="D297">
        <v>100000</v>
      </c>
      <c r="E297">
        <v>2053</v>
      </c>
      <c r="F297" t="s">
        <v>271</v>
      </c>
      <c r="G297" t="s">
        <v>8375</v>
      </c>
      <c r="K297" t="b">
        <v>0</v>
      </c>
      <c r="L297" t="s">
        <v>18</v>
      </c>
      <c r="M297" t="s">
        <v>19</v>
      </c>
      <c r="N297" t="b">
        <v>1</v>
      </c>
      <c r="O297">
        <v>1489172435</v>
      </c>
      <c r="P297">
        <v>1486580435</v>
      </c>
      <c r="Q297" t="b">
        <v>1</v>
      </c>
      <c r="R297">
        <v>52</v>
      </c>
      <c r="S297" t="b">
        <v>0</v>
      </c>
      <c r="T297">
        <f>ROUND(E297/D297*100,0)</f>
        <v>2</v>
      </c>
      <c r="U297" s="12">
        <f>(E297/R297)</f>
        <v>39.480769230769234</v>
      </c>
      <c r="V297" t="str">
        <f>LEFT(Z297,SEARCH("/",Z297)-1)</f>
        <v>technology</v>
      </c>
      <c r="W297" t="str">
        <f>RIGHT(Z297,LEN(Z297)-SEARCH("/",Z297))</f>
        <v>space exploration</v>
      </c>
      <c r="X297" s="2">
        <f>(((P297/60)/60)/24)+DATE(1970,1,1)</f>
        <v>42774.792071759264</v>
      </c>
      <c r="Y297" s="2">
        <f>(((O297/60)/60)/24)+DATE(1970,1,1)</f>
        <v>42804.792071759264</v>
      </c>
      <c r="Z297" t="s">
        <v>8305</v>
      </c>
    </row>
    <row r="298" spans="1:26" ht="43.2" x14ac:dyDescent="0.3">
      <c r="A298">
        <f>ROW(A298)-2</f>
        <v>296</v>
      </c>
      <c r="B298" s="1" t="s">
        <v>5338</v>
      </c>
      <c r="C298" s="1" t="s">
        <v>5339</v>
      </c>
      <c r="D298">
        <v>20000</v>
      </c>
      <c r="E298">
        <v>2100</v>
      </c>
      <c r="F298" t="s">
        <v>271</v>
      </c>
      <c r="G298" t="s">
        <v>8375</v>
      </c>
      <c r="K298" t="b">
        <v>0</v>
      </c>
      <c r="L298" t="s">
        <v>50</v>
      </c>
      <c r="M298" t="s">
        <v>51</v>
      </c>
      <c r="N298" t="b">
        <v>1</v>
      </c>
      <c r="O298">
        <v>1415481203</v>
      </c>
      <c r="P298">
        <v>1412885603</v>
      </c>
      <c r="Q298" t="b">
        <v>1</v>
      </c>
      <c r="R298">
        <v>23</v>
      </c>
      <c r="S298" t="b">
        <v>0</v>
      </c>
      <c r="T298">
        <f>ROUND(E298/D298*100,0)</f>
        <v>11</v>
      </c>
      <c r="U298" s="12">
        <f>(E298/R298)</f>
        <v>91.304347826086953</v>
      </c>
      <c r="V298" t="str">
        <f>LEFT(Z298,SEARCH("/",Z298)-1)</f>
        <v>technology</v>
      </c>
      <c r="W298" t="str">
        <f>RIGHT(Z298,LEN(Z298)-SEARCH("/",Z298))</f>
        <v>space exploration</v>
      </c>
      <c r="X298" s="2">
        <f>(((P298/60)/60)/24)+DATE(1970,1,1)</f>
        <v>41921.842627314814</v>
      </c>
      <c r="Y298" s="2">
        <f>(((O298/60)/60)/24)+DATE(1970,1,1)</f>
        <v>41951.884293981479</v>
      </c>
      <c r="Z298" t="s">
        <v>8305</v>
      </c>
    </row>
    <row r="299" spans="1:26" ht="43.2" x14ac:dyDescent="0.3">
      <c r="A299">
        <f>ROW(A299)-2</f>
        <v>297</v>
      </c>
      <c r="B299" s="1" t="s">
        <v>5340</v>
      </c>
      <c r="C299" s="1" t="s">
        <v>5341</v>
      </c>
      <c r="D299">
        <v>500000</v>
      </c>
      <c r="E299">
        <v>42086.42</v>
      </c>
      <c r="F299" t="s">
        <v>271</v>
      </c>
      <c r="G299" t="s">
        <v>8375</v>
      </c>
      <c r="K299" t="b">
        <v>0</v>
      </c>
      <c r="L299" t="s">
        <v>18</v>
      </c>
      <c r="M299" t="s">
        <v>19</v>
      </c>
      <c r="N299" t="b">
        <v>1</v>
      </c>
      <c r="O299">
        <v>1441783869</v>
      </c>
      <c r="P299">
        <v>1439191869</v>
      </c>
      <c r="Q299" t="b">
        <v>1</v>
      </c>
      <c r="R299">
        <v>535</v>
      </c>
      <c r="S299" t="b">
        <v>0</v>
      </c>
      <c r="T299">
        <f>ROUND(E299/D299*100,0)</f>
        <v>8</v>
      </c>
      <c r="U299" s="12">
        <f>(E299/R299)</f>
        <v>78.666205607476627</v>
      </c>
      <c r="V299" t="str">
        <f>LEFT(Z299,SEARCH("/",Z299)-1)</f>
        <v>technology</v>
      </c>
      <c r="W299" t="str">
        <f>RIGHT(Z299,LEN(Z299)-SEARCH("/",Z299))</f>
        <v>space exploration</v>
      </c>
      <c r="X299" s="2">
        <f>(((P299/60)/60)/24)+DATE(1970,1,1)</f>
        <v>42226.313298611116</v>
      </c>
      <c r="Y299" s="2">
        <f>(((O299/60)/60)/24)+DATE(1970,1,1)</f>
        <v>42256.313298611116</v>
      </c>
      <c r="Z299" t="s">
        <v>8305</v>
      </c>
    </row>
    <row r="300" spans="1:26" ht="43.2" x14ac:dyDescent="0.3">
      <c r="A300">
        <f>ROW(A300)-2</f>
        <v>298</v>
      </c>
      <c r="B300" s="1" t="s">
        <v>5342</v>
      </c>
      <c r="C300" s="1" t="s">
        <v>5343</v>
      </c>
      <c r="D300">
        <v>2500</v>
      </c>
      <c r="E300">
        <v>36</v>
      </c>
      <c r="F300" t="s">
        <v>271</v>
      </c>
      <c r="G300" t="s">
        <v>8375</v>
      </c>
      <c r="K300" t="b">
        <v>0</v>
      </c>
      <c r="L300" t="s">
        <v>158</v>
      </c>
      <c r="M300" t="s">
        <v>159</v>
      </c>
      <c r="N300" t="b">
        <v>1</v>
      </c>
      <c r="O300">
        <v>1439533019</v>
      </c>
      <c r="P300">
        <v>1436941019</v>
      </c>
      <c r="Q300" t="b">
        <v>0</v>
      </c>
      <c r="R300">
        <v>3</v>
      </c>
      <c r="S300" t="b">
        <v>0</v>
      </c>
      <c r="T300">
        <f>ROUND(E300/D300*100,0)</f>
        <v>1</v>
      </c>
      <c r="U300" s="12">
        <f>(E300/R300)</f>
        <v>12</v>
      </c>
      <c r="V300" t="str">
        <f>LEFT(Z300,SEARCH("/",Z300)-1)</f>
        <v>technology</v>
      </c>
      <c r="W300" t="str">
        <f>RIGHT(Z300,LEN(Z300)-SEARCH("/",Z300))</f>
        <v>space exploration</v>
      </c>
      <c r="X300" s="2">
        <f>(((P300/60)/60)/24)+DATE(1970,1,1)</f>
        <v>42200.261793981481</v>
      </c>
      <c r="Y300" s="2">
        <f>(((O300/60)/60)/24)+DATE(1970,1,1)</f>
        <v>42230.261793981481</v>
      </c>
      <c r="Z300" t="s">
        <v>8305</v>
      </c>
    </row>
    <row r="301" spans="1:26" ht="57.6" x14ac:dyDescent="0.3">
      <c r="A301">
        <f>ROW(A301)-2</f>
        <v>299</v>
      </c>
      <c r="B301" s="1" t="s">
        <v>5344</v>
      </c>
      <c r="C301" s="1" t="s">
        <v>5345</v>
      </c>
      <c r="D301">
        <v>12000</v>
      </c>
      <c r="E301">
        <v>106</v>
      </c>
      <c r="F301" t="s">
        <v>271</v>
      </c>
      <c r="G301" t="s">
        <v>8375</v>
      </c>
      <c r="K301" t="b">
        <v>0</v>
      </c>
      <c r="L301" t="s">
        <v>18</v>
      </c>
      <c r="M301" t="s">
        <v>19</v>
      </c>
      <c r="N301" t="b">
        <v>1</v>
      </c>
      <c r="O301">
        <v>1457543360</v>
      </c>
      <c r="P301">
        <v>1454951360</v>
      </c>
      <c r="Q301" t="b">
        <v>0</v>
      </c>
      <c r="R301">
        <v>6</v>
      </c>
      <c r="S301" t="b">
        <v>0</v>
      </c>
      <c r="T301">
        <f>ROUND(E301/D301*100,0)</f>
        <v>1</v>
      </c>
      <c r="U301" s="12">
        <f>(E301/R301)</f>
        <v>17.666666666666668</v>
      </c>
      <c r="V301" t="str">
        <f>LEFT(Z301,SEARCH("/",Z301)-1)</f>
        <v>technology</v>
      </c>
      <c r="W301" t="str">
        <f>RIGHT(Z301,LEN(Z301)-SEARCH("/",Z301))</f>
        <v>space exploration</v>
      </c>
      <c r="X301" s="2">
        <f>(((P301/60)/60)/24)+DATE(1970,1,1)</f>
        <v>42408.714814814812</v>
      </c>
      <c r="Y301" s="2">
        <f>(((O301/60)/60)/24)+DATE(1970,1,1)</f>
        <v>42438.714814814812</v>
      </c>
      <c r="Z301" t="s">
        <v>8305</v>
      </c>
    </row>
    <row r="302" spans="1:26" ht="28.8" x14ac:dyDescent="0.3">
      <c r="A302">
        <f>ROW(A302)-2</f>
        <v>300</v>
      </c>
      <c r="B302" s="1" t="s">
        <v>5346</v>
      </c>
      <c r="C302" s="1" t="s">
        <v>5347</v>
      </c>
      <c r="D302">
        <v>125000</v>
      </c>
      <c r="E302">
        <v>124</v>
      </c>
      <c r="F302" t="s">
        <v>271</v>
      </c>
      <c r="G302" t="s">
        <v>8375</v>
      </c>
      <c r="K302" t="b">
        <v>0</v>
      </c>
      <c r="L302" t="s">
        <v>18</v>
      </c>
      <c r="M302" t="s">
        <v>19</v>
      </c>
      <c r="N302" t="b">
        <v>1</v>
      </c>
      <c r="O302">
        <v>1454370941</v>
      </c>
      <c r="P302">
        <v>1449186941</v>
      </c>
      <c r="Q302" t="b">
        <v>0</v>
      </c>
      <c r="R302">
        <v>3</v>
      </c>
      <c r="S302" t="b">
        <v>0</v>
      </c>
      <c r="T302">
        <f>ROUND(E302/D302*100,0)</f>
        <v>0</v>
      </c>
      <c r="U302" s="12">
        <f>(E302/R302)</f>
        <v>41.333333333333336</v>
      </c>
      <c r="V302" t="str">
        <f>LEFT(Z302,SEARCH("/",Z302)-1)</f>
        <v>technology</v>
      </c>
      <c r="W302" t="str">
        <f>RIGHT(Z302,LEN(Z302)-SEARCH("/",Z302))</f>
        <v>space exploration</v>
      </c>
      <c r="X302" s="2">
        <f>(((P302/60)/60)/24)+DATE(1970,1,1)</f>
        <v>42341.99700231482</v>
      </c>
      <c r="Y302" s="2">
        <f>(((O302/60)/60)/24)+DATE(1970,1,1)</f>
        <v>42401.99700231482</v>
      </c>
      <c r="Z302" t="s">
        <v>8305</v>
      </c>
    </row>
    <row r="303" spans="1:26" ht="57.6" x14ac:dyDescent="0.3">
      <c r="A303">
        <f>ROW(A303)-2</f>
        <v>301</v>
      </c>
      <c r="B303" s="1" t="s">
        <v>5348</v>
      </c>
      <c r="C303" s="1" t="s">
        <v>5349</v>
      </c>
      <c r="D303">
        <v>60000</v>
      </c>
      <c r="E303">
        <v>358</v>
      </c>
      <c r="F303" t="s">
        <v>271</v>
      </c>
      <c r="G303" t="s">
        <v>8375</v>
      </c>
      <c r="K303" t="b">
        <v>0</v>
      </c>
      <c r="L303" t="s">
        <v>18</v>
      </c>
      <c r="M303" t="s">
        <v>19</v>
      </c>
      <c r="N303" t="b">
        <v>1</v>
      </c>
      <c r="O303">
        <v>1482332343</v>
      </c>
      <c r="P303">
        <v>1479740343</v>
      </c>
      <c r="Q303" t="b">
        <v>0</v>
      </c>
      <c r="R303">
        <v>5</v>
      </c>
      <c r="S303" t="b">
        <v>0</v>
      </c>
      <c r="T303">
        <f>ROUND(E303/D303*100,0)</f>
        <v>1</v>
      </c>
      <c r="U303" s="12">
        <f>(E303/R303)</f>
        <v>71.599999999999994</v>
      </c>
      <c r="V303" t="str">
        <f>LEFT(Z303,SEARCH("/",Z303)-1)</f>
        <v>technology</v>
      </c>
      <c r="W303" t="str">
        <f>RIGHT(Z303,LEN(Z303)-SEARCH("/",Z303))</f>
        <v>space exploration</v>
      </c>
      <c r="X303" s="2">
        <f>(((P303/60)/60)/24)+DATE(1970,1,1)</f>
        <v>42695.624340277776</v>
      </c>
      <c r="Y303" s="2">
        <f>(((O303/60)/60)/24)+DATE(1970,1,1)</f>
        <v>42725.624340277776</v>
      </c>
      <c r="Z303" t="s">
        <v>8305</v>
      </c>
    </row>
    <row r="304" spans="1:26" ht="43.2" x14ac:dyDescent="0.3">
      <c r="A304">
        <f>ROW(A304)-2</f>
        <v>302</v>
      </c>
      <c r="B304" s="1" t="s">
        <v>5350</v>
      </c>
      <c r="C304" s="1" t="s">
        <v>5351</v>
      </c>
      <c r="D304">
        <v>280000</v>
      </c>
      <c r="E304">
        <v>5233</v>
      </c>
      <c r="F304" t="s">
        <v>271</v>
      </c>
      <c r="G304" t="s">
        <v>8375</v>
      </c>
      <c r="K304" t="b">
        <v>0</v>
      </c>
      <c r="L304" t="s">
        <v>18</v>
      </c>
      <c r="M304" t="s">
        <v>19</v>
      </c>
      <c r="N304" t="b">
        <v>1</v>
      </c>
      <c r="O304">
        <v>1450380009</v>
      </c>
      <c r="P304">
        <v>1447960809</v>
      </c>
      <c r="Q304" t="b">
        <v>0</v>
      </c>
      <c r="R304">
        <v>17</v>
      </c>
      <c r="S304" t="b">
        <v>0</v>
      </c>
      <c r="T304">
        <f>ROUND(E304/D304*100,0)</f>
        <v>2</v>
      </c>
      <c r="U304" s="12">
        <f>(E304/R304)</f>
        <v>307.8235294117647</v>
      </c>
      <c r="V304" t="str">
        <f>LEFT(Z304,SEARCH("/",Z304)-1)</f>
        <v>technology</v>
      </c>
      <c r="W304" t="str">
        <f>RIGHT(Z304,LEN(Z304)-SEARCH("/",Z304))</f>
        <v>space exploration</v>
      </c>
      <c r="X304" s="2">
        <f>(((P304/60)/60)/24)+DATE(1970,1,1)</f>
        <v>42327.805659722217</v>
      </c>
      <c r="Y304" s="2">
        <f>(((O304/60)/60)/24)+DATE(1970,1,1)</f>
        <v>42355.805659722217</v>
      </c>
      <c r="Z304" t="s">
        <v>8305</v>
      </c>
    </row>
    <row r="305" spans="1:26" ht="43.2" x14ac:dyDescent="0.3">
      <c r="A305">
        <f>ROW(A305)-2</f>
        <v>303</v>
      </c>
      <c r="B305" s="1" t="s">
        <v>5352</v>
      </c>
      <c r="C305" s="1" t="s">
        <v>5353</v>
      </c>
      <c r="D305">
        <v>100000</v>
      </c>
      <c r="E305">
        <v>885</v>
      </c>
      <c r="F305" t="s">
        <v>271</v>
      </c>
      <c r="G305" t="s">
        <v>8375</v>
      </c>
      <c r="K305" t="b">
        <v>0</v>
      </c>
      <c r="L305" t="s">
        <v>50</v>
      </c>
      <c r="M305" t="s">
        <v>51</v>
      </c>
      <c r="N305" t="b">
        <v>1</v>
      </c>
      <c r="O305">
        <v>1418183325</v>
      </c>
      <c r="P305">
        <v>1415591325</v>
      </c>
      <c r="Q305" t="b">
        <v>0</v>
      </c>
      <c r="R305">
        <v>11</v>
      </c>
      <c r="S305" t="b">
        <v>0</v>
      </c>
      <c r="T305">
        <f>ROUND(E305/D305*100,0)</f>
        <v>1</v>
      </c>
      <c r="U305" s="12">
        <f>(E305/R305)</f>
        <v>80.454545454545453</v>
      </c>
      <c r="V305" t="str">
        <f>LEFT(Z305,SEARCH("/",Z305)-1)</f>
        <v>technology</v>
      </c>
      <c r="W305" t="str">
        <f>RIGHT(Z305,LEN(Z305)-SEARCH("/",Z305))</f>
        <v>space exploration</v>
      </c>
      <c r="X305" s="2">
        <f>(((P305/60)/60)/24)+DATE(1970,1,1)</f>
        <v>41953.158854166672</v>
      </c>
      <c r="Y305" s="2">
        <f>(((O305/60)/60)/24)+DATE(1970,1,1)</f>
        <v>41983.158854166672</v>
      </c>
      <c r="Z305" t="s">
        <v>8305</v>
      </c>
    </row>
    <row r="306" spans="1:26" ht="43.2" x14ac:dyDescent="0.3">
      <c r="A306">
        <f>ROW(A306)-2</f>
        <v>304</v>
      </c>
      <c r="B306" s="1" t="s">
        <v>5354</v>
      </c>
      <c r="C306" s="1" t="s">
        <v>5355</v>
      </c>
      <c r="D306">
        <v>51000</v>
      </c>
      <c r="E306">
        <v>5876</v>
      </c>
      <c r="F306" t="s">
        <v>271</v>
      </c>
      <c r="G306" t="s">
        <v>8375</v>
      </c>
      <c r="K306" t="b">
        <v>0</v>
      </c>
      <c r="L306" t="s">
        <v>18</v>
      </c>
      <c r="M306" t="s">
        <v>19</v>
      </c>
      <c r="N306" t="b">
        <v>1</v>
      </c>
      <c r="O306">
        <v>1402632000</v>
      </c>
      <c r="P306">
        <v>1399909127</v>
      </c>
      <c r="Q306" t="b">
        <v>0</v>
      </c>
      <c r="R306">
        <v>70</v>
      </c>
      <c r="S306" t="b">
        <v>0</v>
      </c>
      <c r="T306">
        <f>ROUND(E306/D306*100,0)</f>
        <v>12</v>
      </c>
      <c r="U306" s="12">
        <f>(E306/R306)</f>
        <v>83.942857142857136</v>
      </c>
      <c r="V306" t="str">
        <f>LEFT(Z306,SEARCH("/",Z306)-1)</f>
        <v>technology</v>
      </c>
      <c r="W306" t="str">
        <f>RIGHT(Z306,LEN(Z306)-SEARCH("/",Z306))</f>
        <v>space exploration</v>
      </c>
      <c r="X306" s="2">
        <f>(((P306/60)/60)/24)+DATE(1970,1,1)</f>
        <v>41771.651932870373</v>
      </c>
      <c r="Y306" s="2">
        <f>(((O306/60)/60)/24)+DATE(1970,1,1)</f>
        <v>41803.166666666664</v>
      </c>
      <c r="Z306" t="s">
        <v>8305</v>
      </c>
    </row>
    <row r="307" spans="1:26" ht="43.2" x14ac:dyDescent="0.3">
      <c r="A307">
        <f>ROW(A307)-2</f>
        <v>305</v>
      </c>
      <c r="B307" s="1" t="s">
        <v>5356</v>
      </c>
      <c r="C307" s="1" t="s">
        <v>5357</v>
      </c>
      <c r="D307">
        <v>100000</v>
      </c>
      <c r="E307">
        <v>51</v>
      </c>
      <c r="F307" t="s">
        <v>271</v>
      </c>
      <c r="G307" t="s">
        <v>8375</v>
      </c>
      <c r="K307" t="b">
        <v>0</v>
      </c>
      <c r="L307" t="s">
        <v>18</v>
      </c>
      <c r="M307" t="s">
        <v>19</v>
      </c>
      <c r="N307" t="b">
        <v>1</v>
      </c>
      <c r="O307">
        <v>1429622726</v>
      </c>
      <c r="P307">
        <v>1424442326</v>
      </c>
      <c r="Q307" t="b">
        <v>0</v>
      </c>
      <c r="R307">
        <v>6</v>
      </c>
      <c r="S307" t="b">
        <v>0</v>
      </c>
      <c r="T307">
        <f>ROUND(E307/D307*100,0)</f>
        <v>0</v>
      </c>
      <c r="U307" s="12">
        <f>(E307/R307)</f>
        <v>8.5</v>
      </c>
      <c r="V307" t="str">
        <f>LEFT(Z307,SEARCH("/",Z307)-1)</f>
        <v>technology</v>
      </c>
      <c r="W307" t="str">
        <f>RIGHT(Z307,LEN(Z307)-SEARCH("/",Z307))</f>
        <v>space exploration</v>
      </c>
      <c r="X307" s="2">
        <f>(((P307/60)/60)/24)+DATE(1970,1,1)</f>
        <v>42055.600995370376</v>
      </c>
      <c r="Y307" s="2">
        <f>(((O307/60)/60)/24)+DATE(1970,1,1)</f>
        <v>42115.559328703705</v>
      </c>
      <c r="Z307" t="s">
        <v>8305</v>
      </c>
    </row>
    <row r="308" spans="1:26" x14ac:dyDescent="0.3">
      <c r="A308">
        <f>ROW(A308)-2</f>
        <v>306</v>
      </c>
      <c r="B308" s="1" t="s">
        <v>5358</v>
      </c>
      <c r="C308" s="1" t="s">
        <v>5359</v>
      </c>
      <c r="D308">
        <v>15000</v>
      </c>
      <c r="E308">
        <v>3155</v>
      </c>
      <c r="F308" t="s">
        <v>271</v>
      </c>
      <c r="G308" t="s">
        <v>8375</v>
      </c>
      <c r="K308" t="b">
        <v>0</v>
      </c>
      <c r="L308" t="s">
        <v>18</v>
      </c>
      <c r="M308" t="s">
        <v>19</v>
      </c>
      <c r="N308" t="b">
        <v>1</v>
      </c>
      <c r="O308">
        <v>1455048000</v>
      </c>
      <c r="P308">
        <v>1452631647</v>
      </c>
      <c r="Q308" t="b">
        <v>0</v>
      </c>
      <c r="R308">
        <v>43</v>
      </c>
      <c r="S308" t="b">
        <v>0</v>
      </c>
      <c r="T308">
        <f>ROUND(E308/D308*100,0)</f>
        <v>21</v>
      </c>
      <c r="U308" s="12">
        <f>(E308/R308)</f>
        <v>73.372093023255815</v>
      </c>
      <c r="V308" t="str">
        <f>LEFT(Z308,SEARCH("/",Z308)-1)</f>
        <v>technology</v>
      </c>
      <c r="W308" t="str">
        <f>RIGHT(Z308,LEN(Z308)-SEARCH("/",Z308))</f>
        <v>space exploration</v>
      </c>
      <c r="X308" s="2">
        <f>(((P308/60)/60)/24)+DATE(1970,1,1)</f>
        <v>42381.866284722222</v>
      </c>
      <c r="Y308" s="2">
        <f>(((O308/60)/60)/24)+DATE(1970,1,1)</f>
        <v>42409.833333333328</v>
      </c>
      <c r="Z308" t="s">
        <v>8305</v>
      </c>
    </row>
    <row r="309" spans="1:26" ht="28.8" x14ac:dyDescent="0.3">
      <c r="A309">
        <f>ROW(A309)-2</f>
        <v>307</v>
      </c>
      <c r="B309" s="1" t="s">
        <v>5360</v>
      </c>
      <c r="C309" s="1" t="s">
        <v>5361</v>
      </c>
      <c r="D309">
        <v>150000</v>
      </c>
      <c r="E309">
        <v>17155</v>
      </c>
      <c r="F309" t="s">
        <v>271</v>
      </c>
      <c r="G309" t="s">
        <v>8375</v>
      </c>
      <c r="K309" t="b">
        <v>0</v>
      </c>
      <c r="L309" t="s">
        <v>18</v>
      </c>
      <c r="M309" t="s">
        <v>19</v>
      </c>
      <c r="N309" t="b">
        <v>1</v>
      </c>
      <c r="O309">
        <v>1489345200</v>
      </c>
      <c r="P309">
        <v>1485966688</v>
      </c>
      <c r="Q309" t="b">
        <v>0</v>
      </c>
      <c r="R309">
        <v>152</v>
      </c>
      <c r="S309" t="b">
        <v>0</v>
      </c>
      <c r="T309">
        <f>ROUND(E309/D309*100,0)</f>
        <v>11</v>
      </c>
      <c r="U309" s="12">
        <f>(E309/R309)</f>
        <v>112.86184210526316</v>
      </c>
      <c r="V309" t="str">
        <f>LEFT(Z309,SEARCH("/",Z309)-1)</f>
        <v>technology</v>
      </c>
      <c r="W309" t="str">
        <f>RIGHT(Z309,LEN(Z309)-SEARCH("/",Z309))</f>
        <v>space exploration</v>
      </c>
      <c r="X309" s="2">
        <f>(((P309/60)/60)/24)+DATE(1970,1,1)</f>
        <v>42767.688518518517</v>
      </c>
      <c r="Y309" s="2">
        <f>(((O309/60)/60)/24)+DATE(1970,1,1)</f>
        <v>42806.791666666672</v>
      </c>
      <c r="Z309" t="s">
        <v>8305</v>
      </c>
    </row>
    <row r="310" spans="1:26" ht="43.2" x14ac:dyDescent="0.3">
      <c r="A310">
        <f>ROW(A310)-2</f>
        <v>308</v>
      </c>
      <c r="B310" s="1" t="s">
        <v>5362</v>
      </c>
      <c r="C310" s="1" t="s">
        <v>5363</v>
      </c>
      <c r="D310">
        <v>30000</v>
      </c>
      <c r="E310">
        <v>5621.38</v>
      </c>
      <c r="F310" t="s">
        <v>271</v>
      </c>
      <c r="G310" t="s">
        <v>8375</v>
      </c>
      <c r="K310" t="b">
        <v>0</v>
      </c>
      <c r="L310" t="s">
        <v>18</v>
      </c>
      <c r="M310" t="s">
        <v>19</v>
      </c>
      <c r="N310" t="b">
        <v>1</v>
      </c>
      <c r="O310">
        <v>1470187800</v>
      </c>
      <c r="P310">
        <v>1467325053</v>
      </c>
      <c r="Q310" t="b">
        <v>0</v>
      </c>
      <c r="R310">
        <v>59</v>
      </c>
      <c r="S310" t="b">
        <v>0</v>
      </c>
      <c r="T310">
        <f>ROUND(E310/D310*100,0)</f>
        <v>19</v>
      </c>
      <c r="U310" s="12">
        <f>(E310/R310)</f>
        <v>95.277627118644077</v>
      </c>
      <c r="V310" t="str">
        <f>LEFT(Z310,SEARCH("/",Z310)-1)</f>
        <v>technology</v>
      </c>
      <c r="W310" t="str">
        <f>RIGHT(Z310,LEN(Z310)-SEARCH("/",Z310))</f>
        <v>space exploration</v>
      </c>
      <c r="X310" s="2">
        <f>(((P310/60)/60)/24)+DATE(1970,1,1)</f>
        <v>42551.928854166668</v>
      </c>
      <c r="Y310" s="2">
        <f>(((O310/60)/60)/24)+DATE(1970,1,1)</f>
        <v>42585.0625</v>
      </c>
      <c r="Z310" t="s">
        <v>8305</v>
      </c>
    </row>
    <row r="311" spans="1:26" ht="43.2" x14ac:dyDescent="0.3">
      <c r="A311">
        <f>ROW(A311)-2</f>
        <v>309</v>
      </c>
      <c r="B311" s="1" t="s">
        <v>5364</v>
      </c>
      <c r="C311" s="1" t="s">
        <v>5365</v>
      </c>
      <c r="D311">
        <v>98000</v>
      </c>
      <c r="E311">
        <v>91</v>
      </c>
      <c r="F311" t="s">
        <v>271</v>
      </c>
      <c r="G311" t="s">
        <v>8375</v>
      </c>
      <c r="K311" t="b">
        <v>0</v>
      </c>
      <c r="L311" t="s">
        <v>18</v>
      </c>
      <c r="M311" t="s">
        <v>19</v>
      </c>
      <c r="N311" t="b">
        <v>1</v>
      </c>
      <c r="O311">
        <v>1469913194</v>
      </c>
      <c r="P311">
        <v>1467321194</v>
      </c>
      <c r="Q311" t="b">
        <v>0</v>
      </c>
      <c r="R311">
        <v>4</v>
      </c>
      <c r="S311" t="b">
        <v>0</v>
      </c>
      <c r="T311">
        <f>ROUND(E311/D311*100,0)</f>
        <v>0</v>
      </c>
      <c r="U311" s="12">
        <f>(E311/R311)</f>
        <v>22.75</v>
      </c>
      <c r="V311" t="str">
        <f>LEFT(Z311,SEARCH("/",Z311)-1)</f>
        <v>technology</v>
      </c>
      <c r="W311" t="str">
        <f>RIGHT(Z311,LEN(Z311)-SEARCH("/",Z311))</f>
        <v>space exploration</v>
      </c>
      <c r="X311" s="2">
        <f>(((P311/60)/60)/24)+DATE(1970,1,1)</f>
        <v>42551.884189814817</v>
      </c>
      <c r="Y311" s="2">
        <f>(((O311/60)/60)/24)+DATE(1970,1,1)</f>
        <v>42581.884189814817</v>
      </c>
      <c r="Z311" t="s">
        <v>8305</v>
      </c>
    </row>
    <row r="312" spans="1:26" x14ac:dyDescent="0.3">
      <c r="A312">
        <f>ROW(A312)-2</f>
        <v>310</v>
      </c>
      <c r="B312" s="1" t="s">
        <v>5366</v>
      </c>
      <c r="C312" s="1" t="s">
        <v>5367</v>
      </c>
      <c r="D312">
        <v>49000</v>
      </c>
      <c r="E312">
        <v>1333</v>
      </c>
      <c r="F312" t="s">
        <v>271</v>
      </c>
      <c r="G312" t="s">
        <v>8375</v>
      </c>
      <c r="K312" t="b">
        <v>0</v>
      </c>
      <c r="L312" t="s">
        <v>18</v>
      </c>
      <c r="M312" t="s">
        <v>19</v>
      </c>
      <c r="N312" t="b">
        <v>1</v>
      </c>
      <c r="O312">
        <v>1429321210</v>
      </c>
      <c r="P312">
        <v>1426729210</v>
      </c>
      <c r="Q312" t="b">
        <v>0</v>
      </c>
      <c r="R312">
        <v>10</v>
      </c>
      <c r="S312" t="b">
        <v>0</v>
      </c>
      <c r="T312">
        <f>ROUND(E312/D312*100,0)</f>
        <v>3</v>
      </c>
      <c r="U312" s="12">
        <f>(E312/R312)</f>
        <v>133.30000000000001</v>
      </c>
      <c r="V312" t="str">
        <f>LEFT(Z312,SEARCH("/",Z312)-1)</f>
        <v>technology</v>
      </c>
      <c r="W312" t="str">
        <f>RIGHT(Z312,LEN(Z312)-SEARCH("/",Z312))</f>
        <v>space exploration</v>
      </c>
      <c r="X312" s="2">
        <f>(((P312/60)/60)/24)+DATE(1970,1,1)</f>
        <v>42082.069560185191</v>
      </c>
      <c r="Y312" s="2">
        <f>(((O312/60)/60)/24)+DATE(1970,1,1)</f>
        <v>42112.069560185191</v>
      </c>
      <c r="Z312" t="s">
        <v>8305</v>
      </c>
    </row>
    <row r="313" spans="1:26" ht="57.6" x14ac:dyDescent="0.3">
      <c r="A313">
        <f>ROW(A313)-2</f>
        <v>311</v>
      </c>
      <c r="B313" s="1" t="s">
        <v>5368</v>
      </c>
      <c r="C313" s="1" t="s">
        <v>5369</v>
      </c>
      <c r="D313">
        <v>20000</v>
      </c>
      <c r="E313">
        <v>19</v>
      </c>
      <c r="F313" t="s">
        <v>271</v>
      </c>
      <c r="G313" t="s">
        <v>8375</v>
      </c>
      <c r="K313" t="b">
        <v>0</v>
      </c>
      <c r="L313" t="s">
        <v>18</v>
      </c>
      <c r="M313" t="s">
        <v>19</v>
      </c>
      <c r="N313" t="b">
        <v>1</v>
      </c>
      <c r="O313">
        <v>1448388418</v>
      </c>
      <c r="P313">
        <v>1443200818</v>
      </c>
      <c r="Q313" t="b">
        <v>0</v>
      </c>
      <c r="R313">
        <v>5</v>
      </c>
      <c r="S313" t="b">
        <v>0</v>
      </c>
      <c r="T313">
        <f>ROUND(E313/D313*100,0)</f>
        <v>0</v>
      </c>
      <c r="U313" s="12">
        <f>(E313/R313)</f>
        <v>3.8</v>
      </c>
      <c r="V313" t="str">
        <f>LEFT(Z313,SEARCH("/",Z313)-1)</f>
        <v>technology</v>
      </c>
      <c r="W313" t="str">
        <f>RIGHT(Z313,LEN(Z313)-SEARCH("/",Z313))</f>
        <v>space exploration</v>
      </c>
      <c r="X313" s="2">
        <f>(((P313/60)/60)/24)+DATE(1970,1,1)</f>
        <v>42272.713171296295</v>
      </c>
      <c r="Y313" s="2">
        <f>(((O313/60)/60)/24)+DATE(1970,1,1)</f>
        <v>42332.754837962959</v>
      </c>
      <c r="Z313" t="s">
        <v>8305</v>
      </c>
    </row>
    <row r="314" spans="1:26" ht="57.6" x14ac:dyDescent="0.3">
      <c r="A314">
        <f>ROW(A314)-2</f>
        <v>312</v>
      </c>
      <c r="B314" s="1" t="s">
        <v>5950</v>
      </c>
      <c r="C314" s="1" t="s">
        <v>5951</v>
      </c>
      <c r="D314">
        <v>50000</v>
      </c>
      <c r="E314">
        <v>1096</v>
      </c>
      <c r="F314" t="s">
        <v>271</v>
      </c>
      <c r="G314" t="s">
        <v>8375</v>
      </c>
      <c r="K314" t="b">
        <v>0</v>
      </c>
      <c r="L314" t="s">
        <v>18</v>
      </c>
      <c r="M314" t="s">
        <v>19</v>
      </c>
      <c r="N314" t="b">
        <v>1</v>
      </c>
      <c r="O314">
        <v>1412536573</v>
      </c>
      <c r="P314">
        <v>1408648573</v>
      </c>
      <c r="Q314" t="b">
        <v>0</v>
      </c>
      <c r="R314">
        <v>58</v>
      </c>
      <c r="S314" t="b">
        <v>0</v>
      </c>
      <c r="T314">
        <f>ROUND(E314/D314*100,0)</f>
        <v>2</v>
      </c>
      <c r="U314" s="12">
        <f>(E314/R314)</f>
        <v>18.896551724137932</v>
      </c>
      <c r="V314" t="str">
        <f>LEFT(Z314,SEARCH("/",Z314)-1)</f>
        <v>theater</v>
      </c>
      <c r="W314" t="str">
        <f>RIGHT(Z314,LEN(Z314)-SEARCH("/",Z314))</f>
        <v>spaces</v>
      </c>
      <c r="X314" s="2">
        <f>(((P314/60)/60)/24)+DATE(1970,1,1)</f>
        <v>41872.802928240737</v>
      </c>
      <c r="Y314" s="2">
        <f>(((O314/60)/60)/24)+DATE(1970,1,1)</f>
        <v>41917.802928240737</v>
      </c>
      <c r="Z314" t="s">
        <v>8307</v>
      </c>
    </row>
    <row r="315" spans="1:26" ht="43.2" x14ac:dyDescent="0.3">
      <c r="A315">
        <f>ROW(A315)-2</f>
        <v>313</v>
      </c>
      <c r="B315" s="1" t="s">
        <v>5952</v>
      </c>
      <c r="C315" s="1" t="s">
        <v>5953</v>
      </c>
      <c r="D315">
        <v>20000</v>
      </c>
      <c r="E315">
        <v>1605</v>
      </c>
      <c r="F315" t="s">
        <v>271</v>
      </c>
      <c r="G315" t="s">
        <v>8375</v>
      </c>
      <c r="K315" t="b">
        <v>0</v>
      </c>
      <c r="L315" t="s">
        <v>18</v>
      </c>
      <c r="M315" t="s">
        <v>19</v>
      </c>
      <c r="N315" t="b">
        <v>1</v>
      </c>
      <c r="O315">
        <v>1476676800</v>
      </c>
      <c r="P315">
        <v>1473957239</v>
      </c>
      <c r="Q315" t="b">
        <v>0</v>
      </c>
      <c r="R315">
        <v>8</v>
      </c>
      <c r="S315" t="b">
        <v>0</v>
      </c>
      <c r="T315">
        <f>ROUND(E315/D315*100,0)</f>
        <v>8</v>
      </c>
      <c r="U315" s="12">
        <f>(E315/R315)</f>
        <v>200.625</v>
      </c>
      <c r="V315" t="str">
        <f>LEFT(Z315,SEARCH("/",Z315)-1)</f>
        <v>theater</v>
      </c>
      <c r="W315" t="str">
        <f>RIGHT(Z315,LEN(Z315)-SEARCH("/",Z315))</f>
        <v>spaces</v>
      </c>
      <c r="X315" s="2">
        <f>(((P315/60)/60)/24)+DATE(1970,1,1)</f>
        <v>42628.690266203703</v>
      </c>
      <c r="Y315" s="2">
        <f>(((O315/60)/60)/24)+DATE(1970,1,1)</f>
        <v>42660.166666666672</v>
      </c>
      <c r="Z315" t="s">
        <v>8307</v>
      </c>
    </row>
    <row r="316" spans="1:26" ht="43.2" x14ac:dyDescent="0.3">
      <c r="A316">
        <f>ROW(A316)-2</f>
        <v>314</v>
      </c>
      <c r="B316" s="1" t="s">
        <v>5954</v>
      </c>
      <c r="C316" s="1" t="s">
        <v>5955</v>
      </c>
      <c r="D316">
        <v>400000</v>
      </c>
      <c r="E316">
        <v>605</v>
      </c>
      <c r="F316" t="s">
        <v>271</v>
      </c>
      <c r="G316" t="s">
        <v>8375</v>
      </c>
      <c r="K316" t="b">
        <v>0</v>
      </c>
      <c r="L316" t="s">
        <v>18</v>
      </c>
      <c r="M316" t="s">
        <v>19</v>
      </c>
      <c r="N316" t="b">
        <v>1</v>
      </c>
      <c r="O316">
        <v>1444330821</v>
      </c>
      <c r="P316">
        <v>1441738821</v>
      </c>
      <c r="Q316" t="b">
        <v>0</v>
      </c>
      <c r="R316">
        <v>3</v>
      </c>
      <c r="S316" t="b">
        <v>0</v>
      </c>
      <c r="T316">
        <f>ROUND(E316/D316*100,0)</f>
        <v>0</v>
      </c>
      <c r="U316" s="12">
        <f>(E316/R316)</f>
        <v>201.66666666666666</v>
      </c>
      <c r="V316" t="str">
        <f>LEFT(Z316,SEARCH("/",Z316)-1)</f>
        <v>theater</v>
      </c>
      <c r="W316" t="str">
        <f>RIGHT(Z316,LEN(Z316)-SEARCH("/",Z316))</f>
        <v>spaces</v>
      </c>
      <c r="X316" s="2">
        <f>(((P316/60)/60)/24)+DATE(1970,1,1)</f>
        <v>42255.791909722218</v>
      </c>
      <c r="Y316" s="2">
        <f>(((O316/60)/60)/24)+DATE(1970,1,1)</f>
        <v>42285.791909722218</v>
      </c>
      <c r="Z316" t="s">
        <v>8307</v>
      </c>
    </row>
    <row r="317" spans="1:26" ht="43.2" x14ac:dyDescent="0.3">
      <c r="A317">
        <f>ROW(A317)-2</f>
        <v>315</v>
      </c>
      <c r="B317" s="1" t="s">
        <v>5956</v>
      </c>
      <c r="C317" s="1" t="s">
        <v>5957</v>
      </c>
      <c r="D317">
        <v>15000</v>
      </c>
      <c r="E317">
        <v>0</v>
      </c>
      <c r="F317" t="s">
        <v>271</v>
      </c>
      <c r="G317" t="s">
        <v>8375</v>
      </c>
      <c r="K317" t="b">
        <v>0</v>
      </c>
      <c r="L317" t="s">
        <v>18</v>
      </c>
      <c r="M317" t="s">
        <v>19</v>
      </c>
      <c r="N317" t="b">
        <v>1</v>
      </c>
      <c r="O317">
        <v>1489669203</v>
      </c>
      <c r="P317">
        <v>1487944803</v>
      </c>
      <c r="Q317" t="b">
        <v>0</v>
      </c>
      <c r="R317">
        <v>0</v>
      </c>
      <c r="S317" t="b">
        <v>0</v>
      </c>
      <c r="T317">
        <f>ROUND(E317/D317*100,0)</f>
        <v>0</v>
      </c>
      <c r="U317" s="12" t="e">
        <f>(E317/R317)</f>
        <v>#DIV/0!</v>
      </c>
      <c r="V317" t="str">
        <f>LEFT(Z317,SEARCH("/",Z317)-1)</f>
        <v>theater</v>
      </c>
      <c r="W317" t="str">
        <f>RIGHT(Z317,LEN(Z317)-SEARCH("/",Z317))</f>
        <v>spaces</v>
      </c>
      <c r="X317" s="2">
        <f>(((P317/60)/60)/24)+DATE(1970,1,1)</f>
        <v>42790.583368055552</v>
      </c>
      <c r="Y317" s="2">
        <f>(((O317/60)/60)/24)+DATE(1970,1,1)</f>
        <v>42810.541701388895</v>
      </c>
      <c r="Z317" t="s">
        <v>8307</v>
      </c>
    </row>
    <row r="318" spans="1:26" ht="28.8" x14ac:dyDescent="0.3">
      <c r="A318">
        <f>ROW(A318)-2</f>
        <v>316</v>
      </c>
      <c r="B318" s="1" t="s">
        <v>5958</v>
      </c>
      <c r="C318" s="1" t="s">
        <v>5959</v>
      </c>
      <c r="D318">
        <v>1200</v>
      </c>
      <c r="E318">
        <v>715</v>
      </c>
      <c r="F318" t="s">
        <v>271</v>
      </c>
      <c r="G318" t="s">
        <v>8375</v>
      </c>
      <c r="K318" t="b">
        <v>0</v>
      </c>
      <c r="L318" t="s">
        <v>18</v>
      </c>
      <c r="M318" t="s">
        <v>19</v>
      </c>
      <c r="N318" t="b">
        <v>1</v>
      </c>
      <c r="O318">
        <v>1434476849</v>
      </c>
      <c r="P318">
        <v>1431884849</v>
      </c>
      <c r="Q318" t="b">
        <v>0</v>
      </c>
      <c r="R318">
        <v>11</v>
      </c>
      <c r="S318" t="b">
        <v>0</v>
      </c>
      <c r="T318">
        <f>ROUND(E318/D318*100,0)</f>
        <v>60</v>
      </c>
      <c r="U318" s="12">
        <f>(E318/R318)</f>
        <v>65</v>
      </c>
      <c r="V318" t="str">
        <f>LEFT(Z318,SEARCH("/",Z318)-1)</f>
        <v>theater</v>
      </c>
      <c r="W318" t="str">
        <f>RIGHT(Z318,LEN(Z318)-SEARCH("/",Z318))</f>
        <v>spaces</v>
      </c>
      <c r="X318" s="2">
        <f>(((P318/60)/60)/24)+DATE(1970,1,1)</f>
        <v>42141.741307870368</v>
      </c>
      <c r="Y318" s="2">
        <f>(((O318/60)/60)/24)+DATE(1970,1,1)</f>
        <v>42171.741307870368</v>
      </c>
      <c r="Z318" t="s">
        <v>8307</v>
      </c>
    </row>
    <row r="319" spans="1:26" ht="43.2" x14ac:dyDescent="0.3">
      <c r="A319">
        <f>ROW(A319)-2</f>
        <v>317</v>
      </c>
      <c r="B319" s="1" t="s">
        <v>5960</v>
      </c>
      <c r="C319" s="1" t="s">
        <v>5961</v>
      </c>
      <c r="D319">
        <v>7900</v>
      </c>
      <c r="E319">
        <v>1322</v>
      </c>
      <c r="F319" t="s">
        <v>271</v>
      </c>
      <c r="G319" t="s">
        <v>8375</v>
      </c>
      <c r="K319" t="b">
        <v>0</v>
      </c>
      <c r="L319" t="s">
        <v>18</v>
      </c>
      <c r="M319" t="s">
        <v>19</v>
      </c>
      <c r="N319" t="b">
        <v>1</v>
      </c>
      <c r="O319">
        <v>1462402850</v>
      </c>
      <c r="P319">
        <v>1459810850</v>
      </c>
      <c r="Q319" t="b">
        <v>0</v>
      </c>
      <c r="R319">
        <v>20</v>
      </c>
      <c r="S319" t="b">
        <v>0</v>
      </c>
      <c r="T319">
        <f>ROUND(E319/D319*100,0)</f>
        <v>17</v>
      </c>
      <c r="U319" s="12">
        <f>(E319/R319)</f>
        <v>66.099999999999994</v>
      </c>
      <c r="V319" t="str">
        <f>LEFT(Z319,SEARCH("/",Z319)-1)</f>
        <v>theater</v>
      </c>
      <c r="W319" t="str">
        <f>RIGHT(Z319,LEN(Z319)-SEARCH("/",Z319))</f>
        <v>spaces</v>
      </c>
      <c r="X319" s="2">
        <f>(((P319/60)/60)/24)+DATE(1970,1,1)</f>
        <v>42464.958912037036</v>
      </c>
      <c r="Y319" s="2">
        <f>(((O319/60)/60)/24)+DATE(1970,1,1)</f>
        <v>42494.958912037036</v>
      </c>
      <c r="Z319" t="s">
        <v>8307</v>
      </c>
    </row>
    <row r="320" spans="1:26" ht="43.2" x14ac:dyDescent="0.3">
      <c r="A320">
        <f>ROW(A320)-2</f>
        <v>318</v>
      </c>
      <c r="B320" s="1" t="s">
        <v>5962</v>
      </c>
      <c r="C320" s="1" t="s">
        <v>5963</v>
      </c>
      <c r="D320">
        <v>15000</v>
      </c>
      <c r="E320">
        <v>280</v>
      </c>
      <c r="F320" t="s">
        <v>271</v>
      </c>
      <c r="G320" t="s">
        <v>8375</v>
      </c>
      <c r="K320" t="b">
        <v>0</v>
      </c>
      <c r="L320" t="s">
        <v>18</v>
      </c>
      <c r="M320" t="s">
        <v>19</v>
      </c>
      <c r="N320" t="b">
        <v>1</v>
      </c>
      <c r="O320">
        <v>1427498172</v>
      </c>
      <c r="P320">
        <v>1422317772</v>
      </c>
      <c r="Q320" t="b">
        <v>0</v>
      </c>
      <c r="R320">
        <v>3</v>
      </c>
      <c r="S320" t="b">
        <v>0</v>
      </c>
      <c r="T320">
        <f>ROUND(E320/D320*100,0)</f>
        <v>2</v>
      </c>
      <c r="U320" s="12">
        <f>(E320/R320)</f>
        <v>93.333333333333329</v>
      </c>
      <c r="V320" t="str">
        <f>LEFT(Z320,SEARCH("/",Z320)-1)</f>
        <v>theater</v>
      </c>
      <c r="W320" t="str">
        <f>RIGHT(Z320,LEN(Z320)-SEARCH("/",Z320))</f>
        <v>spaces</v>
      </c>
      <c r="X320" s="2">
        <f>(((P320/60)/60)/24)+DATE(1970,1,1)</f>
        <v>42031.011249999996</v>
      </c>
      <c r="Y320" s="2">
        <f>(((O320/60)/60)/24)+DATE(1970,1,1)</f>
        <v>42090.969583333332</v>
      </c>
      <c r="Z320" t="s">
        <v>8307</v>
      </c>
    </row>
    <row r="321" spans="1:26" ht="43.2" x14ac:dyDescent="0.3">
      <c r="A321">
        <f>ROW(A321)-2</f>
        <v>319</v>
      </c>
      <c r="B321" s="1" t="s">
        <v>5964</v>
      </c>
      <c r="C321" s="1" t="s">
        <v>5965</v>
      </c>
      <c r="D321">
        <v>80000</v>
      </c>
      <c r="E321">
        <v>0</v>
      </c>
      <c r="F321" t="s">
        <v>271</v>
      </c>
      <c r="G321" t="s">
        <v>8375</v>
      </c>
      <c r="K321" t="b">
        <v>0</v>
      </c>
      <c r="L321" t="s">
        <v>18</v>
      </c>
      <c r="M321" t="s">
        <v>19</v>
      </c>
      <c r="N321" t="b">
        <v>1</v>
      </c>
      <c r="O321">
        <v>1462729317</v>
      </c>
      <c r="P321">
        <v>1457548917</v>
      </c>
      <c r="Q321" t="b">
        <v>0</v>
      </c>
      <c r="R321">
        <v>0</v>
      </c>
      <c r="S321" t="b">
        <v>0</v>
      </c>
      <c r="T321">
        <f>ROUND(E321/D321*100,0)</f>
        <v>0</v>
      </c>
      <c r="U321" s="12" t="e">
        <f>(E321/R321)</f>
        <v>#DIV/0!</v>
      </c>
      <c r="V321" t="str">
        <f>LEFT(Z321,SEARCH("/",Z321)-1)</f>
        <v>theater</v>
      </c>
      <c r="W321" t="str">
        <f>RIGHT(Z321,LEN(Z321)-SEARCH("/",Z321))</f>
        <v>spaces</v>
      </c>
      <c r="X321" s="2">
        <f>(((P321/60)/60)/24)+DATE(1970,1,1)</f>
        <v>42438.779131944444</v>
      </c>
      <c r="Y321" s="2">
        <f>(((O321/60)/60)/24)+DATE(1970,1,1)</f>
        <v>42498.73746527778</v>
      </c>
      <c r="Z321" t="s">
        <v>8307</v>
      </c>
    </row>
    <row r="322" spans="1:26" ht="43.2" x14ac:dyDescent="0.3">
      <c r="A322">
        <f>ROW(A322)-2</f>
        <v>320</v>
      </c>
      <c r="B322" s="1" t="s">
        <v>5966</v>
      </c>
      <c r="C322" s="1" t="s">
        <v>5967</v>
      </c>
      <c r="D322">
        <v>10000</v>
      </c>
      <c r="E322">
        <v>0</v>
      </c>
      <c r="F322" t="s">
        <v>271</v>
      </c>
      <c r="G322" t="s">
        <v>8375</v>
      </c>
      <c r="K322" t="b">
        <v>0</v>
      </c>
      <c r="L322" t="s">
        <v>24</v>
      </c>
      <c r="M322" t="s">
        <v>25</v>
      </c>
      <c r="N322" t="b">
        <v>0</v>
      </c>
      <c r="O322">
        <v>1465258325</v>
      </c>
      <c r="P322">
        <v>1462666325</v>
      </c>
      <c r="Q322" t="b">
        <v>0</v>
      </c>
      <c r="R322">
        <v>0</v>
      </c>
      <c r="S322" t="b">
        <v>0</v>
      </c>
      <c r="T322">
        <f>ROUND(E322/D322*100,0)</f>
        <v>0</v>
      </c>
      <c r="U322" s="12" t="e">
        <f>(E322/R322)</f>
        <v>#DIV/0!</v>
      </c>
      <c r="V322" t="str">
        <f>LEFT(Z322,SEARCH("/",Z322)-1)</f>
        <v>theater</v>
      </c>
      <c r="W322" t="str">
        <f>RIGHT(Z322,LEN(Z322)-SEARCH("/",Z322))</f>
        <v>spaces</v>
      </c>
      <c r="X322" s="2">
        <f>(((P322/60)/60)/24)+DATE(1970,1,1)</f>
        <v>42498.008391203708</v>
      </c>
      <c r="Y322" s="2">
        <f>(((O322/60)/60)/24)+DATE(1970,1,1)</f>
        <v>42528.008391203708</v>
      </c>
      <c r="Z322" t="s">
        <v>8307</v>
      </c>
    </row>
    <row r="323" spans="1:26" ht="43.2" x14ac:dyDescent="0.3">
      <c r="A323">
        <f>ROW(A323)-2</f>
        <v>321</v>
      </c>
      <c r="B323" s="1" t="s">
        <v>5968</v>
      </c>
      <c r="C323" s="1" t="s">
        <v>5969</v>
      </c>
      <c r="D323">
        <v>30000000</v>
      </c>
      <c r="E323">
        <v>0</v>
      </c>
      <c r="F323" t="s">
        <v>271</v>
      </c>
      <c r="G323" t="s">
        <v>8375</v>
      </c>
      <c r="K323" t="b">
        <v>0</v>
      </c>
      <c r="L323" t="s">
        <v>18</v>
      </c>
      <c r="M323" t="s">
        <v>19</v>
      </c>
      <c r="N323" t="b">
        <v>1</v>
      </c>
      <c r="O323">
        <v>1410459023</v>
      </c>
      <c r="P323">
        <v>1407867023</v>
      </c>
      <c r="Q323" t="b">
        <v>0</v>
      </c>
      <c r="R323">
        <v>0</v>
      </c>
      <c r="S323" t="b">
        <v>0</v>
      </c>
      <c r="T323">
        <f>ROUND(E323/D323*100,0)</f>
        <v>0</v>
      </c>
      <c r="U323" s="12" t="e">
        <f>(E323/R323)</f>
        <v>#DIV/0!</v>
      </c>
      <c r="V323" t="str">
        <f>LEFT(Z323,SEARCH("/",Z323)-1)</f>
        <v>theater</v>
      </c>
      <c r="W323" t="str">
        <f>RIGHT(Z323,LEN(Z323)-SEARCH("/",Z323))</f>
        <v>spaces</v>
      </c>
      <c r="X323" s="2">
        <f>(((P323/60)/60)/24)+DATE(1970,1,1)</f>
        <v>41863.757210648146</v>
      </c>
      <c r="Y323" s="2">
        <f>(((O323/60)/60)/24)+DATE(1970,1,1)</f>
        <v>41893.757210648146</v>
      </c>
      <c r="Z323" t="s">
        <v>8307</v>
      </c>
    </row>
    <row r="324" spans="1:26" ht="28.8" x14ac:dyDescent="0.3">
      <c r="A324">
        <f>ROW(A324)-2</f>
        <v>322</v>
      </c>
      <c r="B324" s="1" t="s">
        <v>6290</v>
      </c>
      <c r="C324" s="1" t="s">
        <v>6291</v>
      </c>
      <c r="D324">
        <v>1500</v>
      </c>
      <c r="E324">
        <v>10</v>
      </c>
      <c r="F324" t="s">
        <v>271</v>
      </c>
      <c r="G324" t="s">
        <v>8375</v>
      </c>
      <c r="K324" t="b">
        <v>0</v>
      </c>
      <c r="L324" t="s">
        <v>158</v>
      </c>
      <c r="M324" t="s">
        <v>159</v>
      </c>
      <c r="N324" t="b">
        <v>1</v>
      </c>
      <c r="O324">
        <v>1411748335</v>
      </c>
      <c r="P324">
        <v>1406564335</v>
      </c>
      <c r="Q324" t="b">
        <v>0</v>
      </c>
      <c r="R324">
        <v>1</v>
      </c>
      <c r="S324" t="b">
        <v>0</v>
      </c>
      <c r="T324">
        <f>ROUND(E324/D324*100,0)</f>
        <v>1</v>
      </c>
      <c r="U324" s="12">
        <f>(E324/R324)</f>
        <v>10</v>
      </c>
      <c r="V324" t="str">
        <f>LEFT(Z324,SEARCH("/",Z324)-1)</f>
        <v>theater</v>
      </c>
      <c r="W324" t="str">
        <f>RIGHT(Z324,LEN(Z324)-SEARCH("/",Z324))</f>
        <v>spaces</v>
      </c>
      <c r="X324" s="2">
        <f>(((P324/60)/60)/24)+DATE(1970,1,1)</f>
        <v>41848.679803240739</v>
      </c>
      <c r="Y324" s="2">
        <f>(((O324/60)/60)/24)+DATE(1970,1,1)</f>
        <v>41908.679803240739</v>
      </c>
      <c r="Z324" t="s">
        <v>8307</v>
      </c>
    </row>
    <row r="325" spans="1:26" x14ac:dyDescent="0.3">
      <c r="A325">
        <f>ROW(A325)-2</f>
        <v>323</v>
      </c>
      <c r="B325" s="1" t="s">
        <v>6292</v>
      </c>
      <c r="C325" s="1" t="s">
        <v>6293</v>
      </c>
      <c r="D325">
        <v>199</v>
      </c>
      <c r="E325">
        <v>116</v>
      </c>
      <c r="F325" t="s">
        <v>271</v>
      </c>
      <c r="G325" t="s">
        <v>8375</v>
      </c>
      <c r="K325" t="b">
        <v>0</v>
      </c>
      <c r="L325" t="s">
        <v>18</v>
      </c>
      <c r="M325" t="s">
        <v>19</v>
      </c>
      <c r="N325" t="b">
        <v>1</v>
      </c>
      <c r="O325">
        <v>1478733732</v>
      </c>
      <c r="P325">
        <v>1478298132</v>
      </c>
      <c r="Q325" t="b">
        <v>0</v>
      </c>
      <c r="R325">
        <v>2</v>
      </c>
      <c r="S325" t="b">
        <v>0</v>
      </c>
      <c r="T325">
        <f>ROUND(E325/D325*100,0)</f>
        <v>58</v>
      </c>
      <c r="U325" s="12">
        <f>(E325/R325)</f>
        <v>58</v>
      </c>
      <c r="V325" t="str">
        <f>LEFT(Z325,SEARCH("/",Z325)-1)</f>
        <v>theater</v>
      </c>
      <c r="W325" t="str">
        <f>RIGHT(Z325,LEN(Z325)-SEARCH("/",Z325))</f>
        <v>spaces</v>
      </c>
      <c r="X325" s="2">
        <f>(((P325/60)/60)/24)+DATE(1970,1,1)</f>
        <v>42678.932083333333</v>
      </c>
      <c r="Y325" s="2">
        <f>(((O325/60)/60)/24)+DATE(1970,1,1)</f>
        <v>42683.973750000005</v>
      </c>
      <c r="Z325" t="s">
        <v>8307</v>
      </c>
    </row>
    <row r="326" spans="1:26" ht="43.2" x14ac:dyDescent="0.3">
      <c r="A326">
        <f>ROW(A326)-2</f>
        <v>324</v>
      </c>
      <c r="B326" s="1" t="s">
        <v>6294</v>
      </c>
      <c r="C326" s="1" t="s">
        <v>6295</v>
      </c>
      <c r="D326">
        <v>125000</v>
      </c>
      <c r="E326">
        <v>85192</v>
      </c>
      <c r="F326" t="s">
        <v>271</v>
      </c>
      <c r="G326" t="s">
        <v>8375</v>
      </c>
      <c r="K326" t="b">
        <v>0</v>
      </c>
      <c r="L326" t="s">
        <v>18</v>
      </c>
      <c r="M326" t="s">
        <v>19</v>
      </c>
      <c r="N326" t="b">
        <v>1</v>
      </c>
      <c r="O326">
        <v>1468108198</v>
      </c>
      <c r="P326">
        <v>1465516198</v>
      </c>
      <c r="Q326" t="b">
        <v>0</v>
      </c>
      <c r="R326">
        <v>348</v>
      </c>
      <c r="S326" t="b">
        <v>0</v>
      </c>
      <c r="T326">
        <f>ROUND(E326/D326*100,0)</f>
        <v>68</v>
      </c>
      <c r="U326" s="12">
        <f>(E326/R326)</f>
        <v>244.80459770114942</v>
      </c>
      <c r="V326" t="str">
        <f>LEFT(Z326,SEARCH("/",Z326)-1)</f>
        <v>theater</v>
      </c>
      <c r="W326" t="str">
        <f>RIGHT(Z326,LEN(Z326)-SEARCH("/",Z326))</f>
        <v>spaces</v>
      </c>
      <c r="X326" s="2">
        <f>(((P326/60)/60)/24)+DATE(1970,1,1)</f>
        <v>42530.993032407408</v>
      </c>
      <c r="Y326" s="2">
        <f>(((O326/60)/60)/24)+DATE(1970,1,1)</f>
        <v>42560.993032407408</v>
      </c>
      <c r="Z326" t="s">
        <v>8307</v>
      </c>
    </row>
    <row r="327" spans="1:26" ht="43.2" x14ac:dyDescent="0.3">
      <c r="A327">
        <f>ROW(A327)-2</f>
        <v>325</v>
      </c>
      <c r="B327" s="1" t="s">
        <v>6296</v>
      </c>
      <c r="C327" s="1" t="s">
        <v>6297</v>
      </c>
      <c r="D327">
        <v>800000</v>
      </c>
      <c r="E327">
        <v>26</v>
      </c>
      <c r="F327" t="s">
        <v>271</v>
      </c>
      <c r="G327" t="s">
        <v>8375</v>
      </c>
      <c r="K327" t="b">
        <v>0</v>
      </c>
      <c r="L327" t="s">
        <v>18</v>
      </c>
      <c r="M327" t="s">
        <v>19</v>
      </c>
      <c r="N327" t="b">
        <v>1</v>
      </c>
      <c r="O327">
        <v>1422902601</v>
      </c>
      <c r="P327">
        <v>1417718601</v>
      </c>
      <c r="Q327" t="b">
        <v>0</v>
      </c>
      <c r="R327">
        <v>4</v>
      </c>
      <c r="S327" t="b">
        <v>0</v>
      </c>
      <c r="T327">
        <f>ROUND(E327/D327*100,0)</f>
        <v>0</v>
      </c>
      <c r="U327" s="12">
        <f>(E327/R327)</f>
        <v>6.5</v>
      </c>
      <c r="V327" t="str">
        <f>LEFT(Z327,SEARCH("/",Z327)-1)</f>
        <v>theater</v>
      </c>
      <c r="W327" t="str">
        <f>RIGHT(Z327,LEN(Z327)-SEARCH("/",Z327))</f>
        <v>spaces</v>
      </c>
      <c r="X327" s="2">
        <f>(((P327/60)/60)/24)+DATE(1970,1,1)</f>
        <v>41977.780104166668</v>
      </c>
      <c r="Y327" s="2">
        <f>(((O327/60)/60)/24)+DATE(1970,1,1)</f>
        <v>42037.780104166668</v>
      </c>
      <c r="Z327" t="s">
        <v>8307</v>
      </c>
    </row>
    <row r="328" spans="1:26" x14ac:dyDescent="0.3">
      <c r="A328">
        <f>ROW(A328)-2</f>
        <v>326</v>
      </c>
      <c r="B328" s="1" t="s">
        <v>6298</v>
      </c>
      <c r="C328" s="1" t="s">
        <v>6299</v>
      </c>
      <c r="D328">
        <v>1500000</v>
      </c>
      <c r="E328">
        <v>0</v>
      </c>
      <c r="F328" t="s">
        <v>271</v>
      </c>
      <c r="G328" t="s">
        <v>8375</v>
      </c>
      <c r="K328" t="b">
        <v>0</v>
      </c>
      <c r="L328" t="s">
        <v>18</v>
      </c>
      <c r="M328" t="s">
        <v>19</v>
      </c>
      <c r="N328" t="b">
        <v>1</v>
      </c>
      <c r="O328">
        <v>1452142672</v>
      </c>
      <c r="P328">
        <v>1449550672</v>
      </c>
      <c r="Q328" t="b">
        <v>0</v>
      </c>
      <c r="R328">
        <v>0</v>
      </c>
      <c r="S328" t="b">
        <v>0</v>
      </c>
      <c r="T328">
        <f>ROUND(E328/D328*100,0)</f>
        <v>0</v>
      </c>
      <c r="U328" s="12" t="e">
        <f>(E328/R328)</f>
        <v>#DIV/0!</v>
      </c>
      <c r="V328" t="str">
        <f>LEFT(Z328,SEARCH("/",Z328)-1)</f>
        <v>theater</v>
      </c>
      <c r="W328" t="str">
        <f>RIGHT(Z328,LEN(Z328)-SEARCH("/",Z328))</f>
        <v>spaces</v>
      </c>
      <c r="X328" s="2">
        <f>(((P328/60)/60)/24)+DATE(1970,1,1)</f>
        <v>42346.20685185185</v>
      </c>
      <c r="Y328" s="2">
        <f>(((O328/60)/60)/24)+DATE(1970,1,1)</f>
        <v>42376.20685185185</v>
      </c>
      <c r="Z328" t="s">
        <v>8307</v>
      </c>
    </row>
    <row r="329" spans="1:26" ht="72" x14ac:dyDescent="0.3">
      <c r="A329">
        <f>ROW(A329)-2</f>
        <v>327</v>
      </c>
      <c r="B329" s="1" t="s">
        <v>6300</v>
      </c>
      <c r="C329" s="1" t="s">
        <v>6301</v>
      </c>
      <c r="D329">
        <v>25000</v>
      </c>
      <c r="E329">
        <v>1040</v>
      </c>
      <c r="F329" t="s">
        <v>271</v>
      </c>
      <c r="G329" t="s">
        <v>8375</v>
      </c>
      <c r="K329" t="b">
        <v>0</v>
      </c>
      <c r="L329" t="s">
        <v>18</v>
      </c>
      <c r="M329" t="s">
        <v>19</v>
      </c>
      <c r="N329" t="b">
        <v>1</v>
      </c>
      <c r="O329">
        <v>1459121162</v>
      </c>
      <c r="P329">
        <v>1456532762</v>
      </c>
      <c r="Q329" t="b">
        <v>0</v>
      </c>
      <c r="R329">
        <v>17</v>
      </c>
      <c r="S329" t="b">
        <v>0</v>
      </c>
      <c r="T329">
        <f>ROUND(E329/D329*100,0)</f>
        <v>4</v>
      </c>
      <c r="U329" s="12">
        <f>(E329/R329)</f>
        <v>61.176470588235297</v>
      </c>
      <c r="V329" t="str">
        <f>LEFT(Z329,SEARCH("/",Z329)-1)</f>
        <v>theater</v>
      </c>
      <c r="W329" t="str">
        <f>RIGHT(Z329,LEN(Z329)-SEARCH("/",Z329))</f>
        <v>spaces</v>
      </c>
      <c r="X329" s="2">
        <f>(((P329/60)/60)/24)+DATE(1970,1,1)</f>
        <v>42427.01807870371</v>
      </c>
      <c r="Y329" s="2">
        <f>(((O329/60)/60)/24)+DATE(1970,1,1)</f>
        <v>42456.976412037038</v>
      </c>
      <c r="Z329" t="s">
        <v>8307</v>
      </c>
    </row>
    <row r="330" spans="1:26" ht="43.2" x14ac:dyDescent="0.3">
      <c r="A330">
        <f>ROW(A330)-2</f>
        <v>328</v>
      </c>
      <c r="B330" s="1" t="s">
        <v>6302</v>
      </c>
      <c r="C330" s="1" t="s">
        <v>6303</v>
      </c>
      <c r="D330">
        <v>100000</v>
      </c>
      <c r="E330">
        <v>0</v>
      </c>
      <c r="F330" t="s">
        <v>271</v>
      </c>
      <c r="G330" t="s">
        <v>8375</v>
      </c>
      <c r="K330" t="b">
        <v>0</v>
      </c>
      <c r="L330" t="s">
        <v>18</v>
      </c>
      <c r="M330" t="s">
        <v>19</v>
      </c>
      <c r="N330" t="b">
        <v>1</v>
      </c>
      <c r="O330">
        <v>1425242029</v>
      </c>
      <c r="P330">
        <v>1422650029</v>
      </c>
      <c r="Q330" t="b">
        <v>0</v>
      </c>
      <c r="R330">
        <v>0</v>
      </c>
      <c r="S330" t="b">
        <v>0</v>
      </c>
      <c r="T330">
        <f>ROUND(E330/D330*100,0)</f>
        <v>0</v>
      </c>
      <c r="U330" s="12" t="e">
        <f>(E330/R330)</f>
        <v>#DIV/0!</v>
      </c>
      <c r="V330" t="str">
        <f>LEFT(Z330,SEARCH("/",Z330)-1)</f>
        <v>theater</v>
      </c>
      <c r="W330" t="str">
        <f>RIGHT(Z330,LEN(Z330)-SEARCH("/",Z330))</f>
        <v>spaces</v>
      </c>
      <c r="X330" s="2">
        <f>(((P330/60)/60)/24)+DATE(1970,1,1)</f>
        <v>42034.856817129628</v>
      </c>
      <c r="Y330" s="2">
        <f>(((O330/60)/60)/24)+DATE(1970,1,1)</f>
        <v>42064.856817129628</v>
      </c>
      <c r="Z330" t="s">
        <v>8307</v>
      </c>
    </row>
    <row r="331" spans="1:26" x14ac:dyDescent="0.3">
      <c r="A331">
        <f>ROW(A331)-2</f>
        <v>329</v>
      </c>
      <c r="B331" s="1" t="s">
        <v>7782</v>
      </c>
      <c r="C331" s="1" t="s">
        <v>7783</v>
      </c>
      <c r="D331">
        <v>5000</v>
      </c>
      <c r="E331">
        <v>10</v>
      </c>
      <c r="F331" t="s">
        <v>271</v>
      </c>
      <c r="G331" t="s">
        <v>8375</v>
      </c>
      <c r="K331" t="b">
        <v>0</v>
      </c>
      <c r="L331" t="s">
        <v>24</v>
      </c>
      <c r="M331" t="s">
        <v>25</v>
      </c>
      <c r="N331" t="b">
        <v>0</v>
      </c>
      <c r="O331">
        <v>1410191405</v>
      </c>
      <c r="P331">
        <v>1408031405</v>
      </c>
      <c r="Q331" t="b">
        <v>0</v>
      </c>
      <c r="R331">
        <v>1</v>
      </c>
      <c r="S331" t="b">
        <v>0</v>
      </c>
      <c r="T331">
        <f>ROUND(E331/D331*100,0)</f>
        <v>0</v>
      </c>
      <c r="U331" s="12">
        <f>(E331/R331)</f>
        <v>10</v>
      </c>
      <c r="V331" t="str">
        <f>LEFT(Z331,SEARCH("/",Z331)-1)</f>
        <v>theater</v>
      </c>
      <c r="W331" t="str">
        <f>RIGHT(Z331,LEN(Z331)-SEARCH("/",Z331))</f>
        <v>musical</v>
      </c>
      <c r="X331" s="2">
        <f>(((P331/60)/60)/24)+DATE(1970,1,1)</f>
        <v>41865.659780092588</v>
      </c>
      <c r="Y331" s="2">
        <f>(((O331/60)/60)/24)+DATE(1970,1,1)</f>
        <v>41890.659780092588</v>
      </c>
      <c r="Z331" t="s">
        <v>8309</v>
      </c>
    </row>
    <row r="332" spans="1:26" ht="28.8" x14ac:dyDescent="0.3">
      <c r="A332">
        <f>ROW(A332)-2</f>
        <v>330</v>
      </c>
      <c r="B332" s="1" t="s">
        <v>7784</v>
      </c>
      <c r="C332" s="1" t="s">
        <v>7785</v>
      </c>
      <c r="D332">
        <v>13111</v>
      </c>
      <c r="E332">
        <v>452</v>
      </c>
      <c r="F332" t="s">
        <v>271</v>
      </c>
      <c r="G332" t="s">
        <v>8375</v>
      </c>
      <c r="K332" t="b">
        <v>0</v>
      </c>
      <c r="L332" t="s">
        <v>18</v>
      </c>
      <c r="M332" t="s">
        <v>19</v>
      </c>
      <c r="N332" t="b">
        <v>1</v>
      </c>
      <c r="O332">
        <v>1426302660</v>
      </c>
      <c r="P332">
        <v>1423761792</v>
      </c>
      <c r="Q332" t="b">
        <v>0</v>
      </c>
      <c r="R332">
        <v>15</v>
      </c>
      <c r="S332" t="b">
        <v>0</v>
      </c>
      <c r="T332">
        <f>ROUND(E332/D332*100,0)</f>
        <v>3</v>
      </c>
      <c r="U332" s="12">
        <f>(E332/R332)</f>
        <v>30.133333333333333</v>
      </c>
      <c r="V332" t="str">
        <f>LEFT(Z332,SEARCH("/",Z332)-1)</f>
        <v>theater</v>
      </c>
      <c r="W332" t="str">
        <f>RIGHT(Z332,LEN(Z332)-SEARCH("/",Z332))</f>
        <v>musical</v>
      </c>
      <c r="X332" s="2">
        <f>(((P332/60)/60)/24)+DATE(1970,1,1)</f>
        <v>42047.724444444444</v>
      </c>
      <c r="Y332" s="2">
        <f>(((O332/60)/60)/24)+DATE(1970,1,1)</f>
        <v>42077.132638888885</v>
      </c>
      <c r="Z332" t="s">
        <v>8309</v>
      </c>
    </row>
    <row r="333" spans="1:26" ht="57.6" x14ac:dyDescent="0.3">
      <c r="A333">
        <f>ROW(A333)-2</f>
        <v>331</v>
      </c>
      <c r="B333" s="1" t="s">
        <v>7786</v>
      </c>
      <c r="C333" s="1" t="s">
        <v>7787</v>
      </c>
      <c r="D333">
        <v>10000</v>
      </c>
      <c r="E333">
        <v>1500</v>
      </c>
      <c r="F333" t="s">
        <v>271</v>
      </c>
      <c r="G333" t="s">
        <v>8375</v>
      </c>
      <c r="K333" t="b">
        <v>0</v>
      </c>
      <c r="L333" t="s">
        <v>18</v>
      </c>
      <c r="M333" t="s">
        <v>19</v>
      </c>
      <c r="N333" t="b">
        <v>1</v>
      </c>
      <c r="O333">
        <v>1404360478</v>
      </c>
      <c r="P333">
        <v>1401768478</v>
      </c>
      <c r="Q333" t="b">
        <v>0</v>
      </c>
      <c r="R333">
        <v>10</v>
      </c>
      <c r="S333" t="b">
        <v>0</v>
      </c>
      <c r="T333">
        <f>ROUND(E333/D333*100,0)</f>
        <v>15</v>
      </c>
      <c r="U333" s="12">
        <f>(E333/R333)</f>
        <v>150</v>
      </c>
      <c r="V333" t="str">
        <f>LEFT(Z333,SEARCH("/",Z333)-1)</f>
        <v>theater</v>
      </c>
      <c r="W333" t="str">
        <f>RIGHT(Z333,LEN(Z333)-SEARCH("/",Z333))</f>
        <v>musical</v>
      </c>
      <c r="X333" s="2">
        <f>(((P333/60)/60)/24)+DATE(1970,1,1)</f>
        <v>41793.17219907407</v>
      </c>
      <c r="Y333" s="2">
        <f>(((O333/60)/60)/24)+DATE(1970,1,1)</f>
        <v>41823.17219907407</v>
      </c>
      <c r="Z333" t="s">
        <v>8309</v>
      </c>
    </row>
    <row r="334" spans="1:26" ht="28.8" x14ac:dyDescent="0.3">
      <c r="A334">
        <f>ROW(A334)-2</f>
        <v>332</v>
      </c>
      <c r="B334" s="1" t="s">
        <v>7788</v>
      </c>
      <c r="C334" s="1" t="s">
        <v>7789</v>
      </c>
      <c r="D334">
        <v>1500</v>
      </c>
      <c r="E334">
        <v>40</v>
      </c>
      <c r="F334" t="s">
        <v>271</v>
      </c>
      <c r="G334" t="s">
        <v>8375</v>
      </c>
      <c r="K334" t="b">
        <v>0</v>
      </c>
      <c r="L334" t="s">
        <v>18</v>
      </c>
      <c r="M334" t="s">
        <v>19</v>
      </c>
      <c r="N334" t="b">
        <v>1</v>
      </c>
      <c r="O334">
        <v>1490809450</v>
      </c>
      <c r="P334">
        <v>1485629050</v>
      </c>
      <c r="Q334" t="b">
        <v>0</v>
      </c>
      <c r="R334">
        <v>3</v>
      </c>
      <c r="S334" t="b">
        <v>0</v>
      </c>
      <c r="T334">
        <f>ROUND(E334/D334*100,0)</f>
        <v>3</v>
      </c>
      <c r="U334" s="12">
        <f>(E334/R334)</f>
        <v>13.333333333333334</v>
      </c>
      <c r="V334" t="str">
        <f>LEFT(Z334,SEARCH("/",Z334)-1)</f>
        <v>theater</v>
      </c>
      <c r="W334" t="str">
        <f>RIGHT(Z334,LEN(Z334)-SEARCH("/",Z334))</f>
        <v>musical</v>
      </c>
      <c r="X334" s="2">
        <f>(((P334/60)/60)/24)+DATE(1970,1,1)</f>
        <v>42763.780671296292</v>
      </c>
      <c r="Y334" s="2">
        <f>(((O334/60)/60)/24)+DATE(1970,1,1)</f>
        <v>42823.739004629635</v>
      </c>
      <c r="Z334" t="s">
        <v>8309</v>
      </c>
    </row>
    <row r="335" spans="1:26" ht="43.2" x14ac:dyDescent="0.3">
      <c r="A335">
        <f>ROW(A335)-2</f>
        <v>333</v>
      </c>
      <c r="B335" s="1" t="s">
        <v>7790</v>
      </c>
      <c r="C335" s="1" t="s">
        <v>7791</v>
      </c>
      <c r="D335">
        <v>15000</v>
      </c>
      <c r="E335">
        <v>0</v>
      </c>
      <c r="F335" t="s">
        <v>271</v>
      </c>
      <c r="G335" t="s">
        <v>8375</v>
      </c>
      <c r="K335" t="b">
        <v>0</v>
      </c>
      <c r="L335" t="s">
        <v>18</v>
      </c>
      <c r="M335" t="s">
        <v>19</v>
      </c>
      <c r="N335" t="b">
        <v>1</v>
      </c>
      <c r="O335">
        <v>1439522996</v>
      </c>
      <c r="P335">
        <v>1435202996</v>
      </c>
      <c r="Q335" t="b">
        <v>0</v>
      </c>
      <c r="R335">
        <v>0</v>
      </c>
      <c r="S335" t="b">
        <v>0</v>
      </c>
      <c r="T335">
        <f>ROUND(E335/D335*100,0)</f>
        <v>0</v>
      </c>
      <c r="U335" s="12" t="e">
        <f>(E335/R335)</f>
        <v>#DIV/0!</v>
      </c>
      <c r="V335" t="str">
        <f>LEFT(Z335,SEARCH("/",Z335)-1)</f>
        <v>theater</v>
      </c>
      <c r="W335" t="str">
        <f>RIGHT(Z335,LEN(Z335)-SEARCH("/",Z335))</f>
        <v>musical</v>
      </c>
      <c r="X335" s="2">
        <f>(((P335/60)/60)/24)+DATE(1970,1,1)</f>
        <v>42180.145787037036</v>
      </c>
      <c r="Y335" s="2">
        <f>(((O335/60)/60)/24)+DATE(1970,1,1)</f>
        <v>42230.145787037036</v>
      </c>
      <c r="Z335" t="s">
        <v>8309</v>
      </c>
    </row>
    <row r="336" spans="1:26" ht="43.2" x14ac:dyDescent="0.3">
      <c r="A336">
        <f>ROW(A336)-2</f>
        <v>334</v>
      </c>
      <c r="B336" s="1" t="s">
        <v>7792</v>
      </c>
      <c r="C336" s="1" t="s">
        <v>7793</v>
      </c>
      <c r="D336">
        <v>5500</v>
      </c>
      <c r="E336">
        <v>0</v>
      </c>
      <c r="F336" t="s">
        <v>271</v>
      </c>
      <c r="G336" t="s">
        <v>8375</v>
      </c>
      <c r="K336" t="b">
        <v>0</v>
      </c>
      <c r="L336" t="s">
        <v>18</v>
      </c>
      <c r="M336" t="s">
        <v>19</v>
      </c>
      <c r="N336" t="b">
        <v>1</v>
      </c>
      <c r="O336">
        <v>1444322535</v>
      </c>
      <c r="P336">
        <v>1441730535</v>
      </c>
      <c r="Q336" t="b">
        <v>0</v>
      </c>
      <c r="R336">
        <v>0</v>
      </c>
      <c r="S336" t="b">
        <v>0</v>
      </c>
      <c r="T336">
        <f>ROUND(E336/D336*100,0)</f>
        <v>0</v>
      </c>
      <c r="U336" s="12" t="e">
        <f>(E336/R336)</f>
        <v>#DIV/0!</v>
      </c>
      <c r="V336" t="str">
        <f>LEFT(Z336,SEARCH("/",Z336)-1)</f>
        <v>theater</v>
      </c>
      <c r="W336" t="str">
        <f>RIGHT(Z336,LEN(Z336)-SEARCH("/",Z336))</f>
        <v>musical</v>
      </c>
      <c r="X336" s="2">
        <f>(((P336/60)/60)/24)+DATE(1970,1,1)</f>
        <v>42255.696006944447</v>
      </c>
      <c r="Y336" s="2">
        <f>(((O336/60)/60)/24)+DATE(1970,1,1)</f>
        <v>42285.696006944447</v>
      </c>
      <c r="Z336" t="s">
        <v>8309</v>
      </c>
    </row>
    <row r="337" spans="1:26" ht="57.6" x14ac:dyDescent="0.3">
      <c r="A337">
        <f>ROW(A337)-2</f>
        <v>335</v>
      </c>
      <c r="B337" s="1" t="s">
        <v>7794</v>
      </c>
      <c r="C337" s="1" t="s">
        <v>7795</v>
      </c>
      <c r="D337">
        <v>620</v>
      </c>
      <c r="E337">
        <v>0</v>
      </c>
      <c r="F337" t="s">
        <v>271</v>
      </c>
      <c r="G337" t="s">
        <v>8375</v>
      </c>
      <c r="K337" t="b">
        <v>0</v>
      </c>
      <c r="L337" t="s">
        <v>80</v>
      </c>
      <c r="M337" t="s">
        <v>81</v>
      </c>
      <c r="N337" t="b">
        <v>1</v>
      </c>
      <c r="O337">
        <v>1422061200</v>
      </c>
      <c r="P337">
        <v>1420244622</v>
      </c>
      <c r="Q337" t="b">
        <v>0</v>
      </c>
      <c r="R337">
        <v>0</v>
      </c>
      <c r="S337" t="b">
        <v>0</v>
      </c>
      <c r="T337">
        <f>ROUND(E337/D337*100,0)</f>
        <v>0</v>
      </c>
      <c r="U337" s="12" t="e">
        <f>(E337/R337)</f>
        <v>#DIV/0!</v>
      </c>
      <c r="V337" t="str">
        <f>LEFT(Z337,SEARCH("/",Z337)-1)</f>
        <v>theater</v>
      </c>
      <c r="W337" t="str">
        <f>RIGHT(Z337,LEN(Z337)-SEARCH("/",Z337))</f>
        <v>musical</v>
      </c>
      <c r="X337" s="2">
        <f>(((P337/60)/60)/24)+DATE(1970,1,1)</f>
        <v>42007.016458333332</v>
      </c>
      <c r="Y337" s="2">
        <f>(((O337/60)/60)/24)+DATE(1970,1,1)</f>
        <v>42028.041666666672</v>
      </c>
      <c r="Z337" t="s">
        <v>8309</v>
      </c>
    </row>
    <row r="338" spans="1:26" ht="43.2" x14ac:dyDescent="0.3">
      <c r="A338">
        <f>ROW(A338)-2</f>
        <v>336</v>
      </c>
      <c r="B338" s="1" t="s">
        <v>7796</v>
      </c>
      <c r="C338" s="1" t="s">
        <v>7797</v>
      </c>
      <c r="D338">
        <v>30000</v>
      </c>
      <c r="E338">
        <v>0</v>
      </c>
      <c r="F338" t="s">
        <v>271</v>
      </c>
      <c r="G338" t="s">
        <v>8375</v>
      </c>
      <c r="K338" t="b">
        <v>0</v>
      </c>
      <c r="L338" t="s">
        <v>307</v>
      </c>
      <c r="M338" t="s">
        <v>308</v>
      </c>
      <c r="N338" t="b">
        <v>1</v>
      </c>
      <c r="O338">
        <v>1472896800</v>
      </c>
      <c r="P338">
        <v>1472804365</v>
      </c>
      <c r="Q338" t="b">
        <v>0</v>
      </c>
      <c r="R338">
        <v>0</v>
      </c>
      <c r="S338" t="b">
        <v>0</v>
      </c>
      <c r="T338">
        <f>ROUND(E338/D338*100,0)</f>
        <v>0</v>
      </c>
      <c r="U338" s="12" t="e">
        <f>(E338/R338)</f>
        <v>#DIV/0!</v>
      </c>
      <c r="V338" t="str">
        <f>LEFT(Z338,SEARCH("/",Z338)-1)</f>
        <v>theater</v>
      </c>
      <c r="W338" t="str">
        <f>RIGHT(Z338,LEN(Z338)-SEARCH("/",Z338))</f>
        <v>musical</v>
      </c>
      <c r="X338" s="2">
        <f>(((P338/60)/60)/24)+DATE(1970,1,1)</f>
        <v>42615.346817129626</v>
      </c>
      <c r="Y338" s="2">
        <f>(((O338/60)/60)/24)+DATE(1970,1,1)</f>
        <v>42616.416666666672</v>
      </c>
      <c r="Z338" t="s">
        <v>8309</v>
      </c>
    </row>
    <row r="339" spans="1:26" ht="57.6" x14ac:dyDescent="0.3">
      <c r="A339">
        <f>ROW(A339)-2</f>
        <v>337</v>
      </c>
      <c r="B339" s="1" t="s">
        <v>7798</v>
      </c>
      <c r="C339" s="1" t="s">
        <v>7799</v>
      </c>
      <c r="D339">
        <v>3900</v>
      </c>
      <c r="E339">
        <v>2059</v>
      </c>
      <c r="F339" t="s">
        <v>271</v>
      </c>
      <c r="G339" t="s">
        <v>8375</v>
      </c>
      <c r="K339" t="b">
        <v>0</v>
      </c>
      <c r="L339" t="s">
        <v>24</v>
      </c>
      <c r="M339" t="s">
        <v>25</v>
      </c>
      <c r="N339" t="b">
        <v>0</v>
      </c>
      <c r="O339">
        <v>1454425128</v>
      </c>
      <c r="P339">
        <v>1451833128</v>
      </c>
      <c r="Q339" t="b">
        <v>0</v>
      </c>
      <c r="R339">
        <v>46</v>
      </c>
      <c r="S339" t="b">
        <v>0</v>
      </c>
      <c r="T339">
        <f>ROUND(E339/D339*100,0)</f>
        <v>53</v>
      </c>
      <c r="U339" s="12">
        <f>(E339/R339)</f>
        <v>44.760869565217391</v>
      </c>
      <c r="V339" t="str">
        <f>LEFT(Z339,SEARCH("/",Z339)-1)</f>
        <v>theater</v>
      </c>
      <c r="W339" t="str">
        <f>RIGHT(Z339,LEN(Z339)-SEARCH("/",Z339))</f>
        <v>musical</v>
      </c>
      <c r="X339" s="2">
        <f>(((P339/60)/60)/24)+DATE(1970,1,1)</f>
        <v>42372.624166666668</v>
      </c>
      <c r="Y339" s="2">
        <f>(((O339/60)/60)/24)+DATE(1970,1,1)</f>
        <v>42402.624166666668</v>
      </c>
      <c r="Z339" t="s">
        <v>8309</v>
      </c>
    </row>
    <row r="340" spans="1:26" ht="43.2" x14ac:dyDescent="0.3">
      <c r="A340">
        <f>ROW(A340)-2</f>
        <v>338</v>
      </c>
      <c r="B340" s="1" t="s">
        <v>7800</v>
      </c>
      <c r="C340" s="1" t="s">
        <v>7801</v>
      </c>
      <c r="D340">
        <v>25000</v>
      </c>
      <c r="E340">
        <v>1241</v>
      </c>
      <c r="F340" t="s">
        <v>271</v>
      </c>
      <c r="G340" t="s">
        <v>8375</v>
      </c>
      <c r="K340" t="b">
        <v>0</v>
      </c>
      <c r="L340" t="s">
        <v>18</v>
      </c>
      <c r="M340" t="s">
        <v>19</v>
      </c>
      <c r="N340" t="b">
        <v>1</v>
      </c>
      <c r="O340">
        <v>1481213752</v>
      </c>
      <c r="P340">
        <v>1478621752</v>
      </c>
      <c r="Q340" t="b">
        <v>0</v>
      </c>
      <c r="R340">
        <v>14</v>
      </c>
      <c r="S340" t="b">
        <v>0</v>
      </c>
      <c r="T340">
        <f>ROUND(E340/D340*100,0)</f>
        <v>5</v>
      </c>
      <c r="U340" s="12">
        <f>(E340/R340)</f>
        <v>88.642857142857139</v>
      </c>
      <c r="V340" t="str">
        <f>LEFT(Z340,SEARCH("/",Z340)-1)</f>
        <v>theater</v>
      </c>
      <c r="W340" t="str">
        <f>RIGHT(Z340,LEN(Z340)-SEARCH("/",Z340))</f>
        <v>musical</v>
      </c>
      <c r="X340" s="2">
        <f>(((P340/60)/60)/24)+DATE(1970,1,1)</f>
        <v>42682.67768518519</v>
      </c>
      <c r="Y340" s="2">
        <f>(((O340/60)/60)/24)+DATE(1970,1,1)</f>
        <v>42712.67768518519</v>
      </c>
      <c r="Z340" t="s">
        <v>8309</v>
      </c>
    </row>
    <row r="341" spans="1:26" ht="43.2" x14ac:dyDescent="0.3">
      <c r="A341">
        <f>ROW(A341)-2</f>
        <v>339</v>
      </c>
      <c r="B341" s="1" t="s">
        <v>7802</v>
      </c>
      <c r="C341" s="1" t="s">
        <v>7803</v>
      </c>
      <c r="D341">
        <v>18000</v>
      </c>
      <c r="E341">
        <v>10</v>
      </c>
      <c r="F341" t="s">
        <v>271</v>
      </c>
      <c r="G341" t="s">
        <v>8375</v>
      </c>
      <c r="K341" t="b">
        <v>0</v>
      </c>
      <c r="L341" t="s">
        <v>18</v>
      </c>
      <c r="M341" t="s">
        <v>19</v>
      </c>
      <c r="N341" t="b">
        <v>1</v>
      </c>
      <c r="O341">
        <v>1435636740</v>
      </c>
      <c r="P341">
        <v>1433014746</v>
      </c>
      <c r="Q341" t="b">
        <v>0</v>
      </c>
      <c r="R341">
        <v>1</v>
      </c>
      <c r="S341" t="b">
        <v>0</v>
      </c>
      <c r="T341">
        <f>ROUND(E341/D341*100,0)</f>
        <v>0</v>
      </c>
      <c r="U341" s="12">
        <f>(E341/R341)</f>
        <v>10</v>
      </c>
      <c r="V341" t="str">
        <f>LEFT(Z341,SEARCH("/",Z341)-1)</f>
        <v>theater</v>
      </c>
      <c r="W341" t="str">
        <f>RIGHT(Z341,LEN(Z341)-SEARCH("/",Z341))</f>
        <v>musical</v>
      </c>
      <c r="X341" s="2">
        <f>(((P341/60)/60)/24)+DATE(1970,1,1)</f>
        <v>42154.818819444445</v>
      </c>
      <c r="Y341" s="2">
        <f>(((O341/60)/60)/24)+DATE(1970,1,1)</f>
        <v>42185.165972222225</v>
      </c>
      <c r="Z341" t="s">
        <v>8309</v>
      </c>
    </row>
    <row r="342" spans="1:26" ht="43.2" x14ac:dyDescent="0.3">
      <c r="A342">
        <f>ROW(A342)-2</f>
        <v>340</v>
      </c>
      <c r="B342" s="1" t="s">
        <v>7804</v>
      </c>
      <c r="C342" s="1" t="s">
        <v>7805</v>
      </c>
      <c r="D342">
        <v>15000</v>
      </c>
      <c r="E342">
        <v>0</v>
      </c>
      <c r="F342" t="s">
        <v>271</v>
      </c>
      <c r="G342" t="s">
        <v>8375</v>
      </c>
      <c r="K342" t="b">
        <v>0</v>
      </c>
      <c r="L342" t="s">
        <v>24</v>
      </c>
      <c r="M342" t="s">
        <v>25</v>
      </c>
      <c r="N342" t="b">
        <v>0</v>
      </c>
      <c r="O342">
        <v>1422218396</v>
      </c>
      <c r="P342">
        <v>1419626396</v>
      </c>
      <c r="Q342" t="b">
        <v>0</v>
      </c>
      <c r="R342">
        <v>0</v>
      </c>
      <c r="S342" t="b">
        <v>0</v>
      </c>
      <c r="T342">
        <f>ROUND(E342/D342*100,0)</f>
        <v>0</v>
      </c>
      <c r="U342" s="12" t="e">
        <f>(E342/R342)</f>
        <v>#DIV/0!</v>
      </c>
      <c r="V342" t="str">
        <f>LEFT(Z342,SEARCH("/",Z342)-1)</f>
        <v>theater</v>
      </c>
      <c r="W342" t="str">
        <f>RIGHT(Z342,LEN(Z342)-SEARCH("/",Z342))</f>
        <v>musical</v>
      </c>
      <c r="X342" s="2">
        <f>(((P342/60)/60)/24)+DATE(1970,1,1)</f>
        <v>41999.861064814817</v>
      </c>
      <c r="Y342" s="2">
        <f>(((O342/60)/60)/24)+DATE(1970,1,1)</f>
        <v>42029.861064814817</v>
      </c>
      <c r="Z342" t="s">
        <v>8309</v>
      </c>
    </row>
    <row r="343" spans="1:26" ht="43.2" x14ac:dyDescent="0.3">
      <c r="A343">
        <f>ROW(A343)-2</f>
        <v>341</v>
      </c>
      <c r="B343" s="1" t="s">
        <v>7806</v>
      </c>
      <c r="C343" s="1" t="s">
        <v>7807</v>
      </c>
      <c r="D343">
        <v>7500</v>
      </c>
      <c r="E343">
        <v>980</v>
      </c>
      <c r="F343" t="s">
        <v>271</v>
      </c>
      <c r="G343" t="s">
        <v>8375</v>
      </c>
      <c r="K343" t="b">
        <v>0</v>
      </c>
      <c r="L343" t="s">
        <v>24</v>
      </c>
      <c r="M343" t="s">
        <v>25</v>
      </c>
      <c r="N343" t="b">
        <v>0</v>
      </c>
      <c r="O343">
        <v>1406761200</v>
      </c>
      <c r="P343">
        <v>1403724820</v>
      </c>
      <c r="Q343" t="b">
        <v>0</v>
      </c>
      <c r="R343">
        <v>17</v>
      </c>
      <c r="S343" t="b">
        <v>0</v>
      </c>
      <c r="T343">
        <f>ROUND(E343/D343*100,0)</f>
        <v>13</v>
      </c>
      <c r="U343" s="12">
        <f>(E343/R343)</f>
        <v>57.647058823529413</v>
      </c>
      <c r="V343" t="str">
        <f>LEFT(Z343,SEARCH("/",Z343)-1)</f>
        <v>theater</v>
      </c>
      <c r="W343" t="str">
        <f>RIGHT(Z343,LEN(Z343)-SEARCH("/",Z343))</f>
        <v>musical</v>
      </c>
      <c r="X343" s="2">
        <f>(((P343/60)/60)/24)+DATE(1970,1,1)</f>
        <v>41815.815046296295</v>
      </c>
      <c r="Y343" s="2">
        <f>(((O343/60)/60)/24)+DATE(1970,1,1)</f>
        <v>41850.958333333336</v>
      </c>
      <c r="Z343" t="s">
        <v>8309</v>
      </c>
    </row>
    <row r="344" spans="1:26" ht="28.8" x14ac:dyDescent="0.3">
      <c r="A344">
        <f>ROW(A344)-2</f>
        <v>342</v>
      </c>
      <c r="B344" s="1" t="s">
        <v>7808</v>
      </c>
      <c r="C344" s="1" t="s">
        <v>7809</v>
      </c>
      <c r="D344">
        <v>500</v>
      </c>
      <c r="E344">
        <v>25</v>
      </c>
      <c r="F344" t="s">
        <v>271</v>
      </c>
      <c r="G344" t="s">
        <v>8375</v>
      </c>
      <c r="K344" t="b">
        <v>0</v>
      </c>
      <c r="L344" t="s">
        <v>18</v>
      </c>
      <c r="M344" t="s">
        <v>19</v>
      </c>
      <c r="N344" t="b">
        <v>1</v>
      </c>
      <c r="O344">
        <v>1487550399</v>
      </c>
      <c r="P344">
        <v>1484958399</v>
      </c>
      <c r="Q344" t="b">
        <v>0</v>
      </c>
      <c r="R344">
        <v>1</v>
      </c>
      <c r="S344" t="b">
        <v>0</v>
      </c>
      <c r="T344">
        <f>ROUND(E344/D344*100,0)</f>
        <v>5</v>
      </c>
      <c r="U344" s="12">
        <f>(E344/R344)</f>
        <v>25</v>
      </c>
      <c r="V344" t="str">
        <f>LEFT(Z344,SEARCH("/",Z344)-1)</f>
        <v>theater</v>
      </c>
      <c r="W344" t="str">
        <f>RIGHT(Z344,LEN(Z344)-SEARCH("/",Z344))</f>
        <v>musical</v>
      </c>
      <c r="X344" s="2">
        <f>(((P344/60)/60)/24)+DATE(1970,1,1)</f>
        <v>42756.018506944441</v>
      </c>
      <c r="Y344" s="2">
        <f>(((O344/60)/60)/24)+DATE(1970,1,1)</f>
        <v>42786.018506944441</v>
      </c>
      <c r="Z344" t="s">
        <v>8309</v>
      </c>
    </row>
    <row r="345" spans="1:26" ht="43.2" x14ac:dyDescent="0.3">
      <c r="A345">
        <f>ROW(A345)-2</f>
        <v>343</v>
      </c>
      <c r="B345" s="1" t="s">
        <v>7810</v>
      </c>
      <c r="C345" s="1" t="s">
        <v>7811</v>
      </c>
      <c r="D345">
        <v>30000</v>
      </c>
      <c r="E345">
        <v>0</v>
      </c>
      <c r="F345" t="s">
        <v>271</v>
      </c>
      <c r="G345" t="s">
        <v>8375</v>
      </c>
      <c r="K345" t="b">
        <v>0</v>
      </c>
      <c r="L345" t="s">
        <v>50</v>
      </c>
      <c r="M345" t="s">
        <v>51</v>
      </c>
      <c r="N345" t="b">
        <v>1</v>
      </c>
      <c r="O345">
        <v>1454281380</v>
      </c>
      <c r="P345">
        <v>1451950570</v>
      </c>
      <c r="Q345" t="b">
        <v>0</v>
      </c>
      <c r="R345">
        <v>0</v>
      </c>
      <c r="S345" t="b">
        <v>0</v>
      </c>
      <c r="T345">
        <f>ROUND(E345/D345*100,0)</f>
        <v>0</v>
      </c>
      <c r="U345" s="12" t="e">
        <f>(E345/R345)</f>
        <v>#DIV/0!</v>
      </c>
      <c r="V345" t="str">
        <f>LEFT(Z345,SEARCH("/",Z345)-1)</f>
        <v>theater</v>
      </c>
      <c r="W345" t="str">
        <f>RIGHT(Z345,LEN(Z345)-SEARCH("/",Z345))</f>
        <v>musical</v>
      </c>
      <c r="X345" s="2">
        <f>(((P345/60)/60)/24)+DATE(1970,1,1)</f>
        <v>42373.983449074076</v>
      </c>
      <c r="Y345" s="2">
        <f>(((O345/60)/60)/24)+DATE(1970,1,1)</f>
        <v>42400.960416666669</v>
      </c>
      <c r="Z345" t="s">
        <v>8309</v>
      </c>
    </row>
    <row r="346" spans="1:26" ht="57.6" x14ac:dyDescent="0.3">
      <c r="A346">
        <f>ROW(A346)-2</f>
        <v>344</v>
      </c>
      <c r="B346" s="1" t="s">
        <v>7812</v>
      </c>
      <c r="C346" s="1" t="s">
        <v>7813</v>
      </c>
      <c r="D346">
        <v>15000</v>
      </c>
      <c r="E346">
        <v>0</v>
      </c>
      <c r="F346" t="s">
        <v>271</v>
      </c>
      <c r="G346" t="s">
        <v>8375</v>
      </c>
      <c r="K346" t="b">
        <v>0</v>
      </c>
      <c r="L346" t="s">
        <v>24</v>
      </c>
      <c r="M346" t="s">
        <v>25</v>
      </c>
      <c r="N346" t="b">
        <v>0</v>
      </c>
      <c r="O346">
        <v>1409668069</v>
      </c>
      <c r="P346">
        <v>1407076069</v>
      </c>
      <c r="Q346" t="b">
        <v>0</v>
      </c>
      <c r="R346">
        <v>0</v>
      </c>
      <c r="S346" t="b">
        <v>0</v>
      </c>
      <c r="T346">
        <f>ROUND(E346/D346*100,0)</f>
        <v>0</v>
      </c>
      <c r="U346" s="12" t="e">
        <f>(E346/R346)</f>
        <v>#DIV/0!</v>
      </c>
      <c r="V346" t="str">
        <f>LEFT(Z346,SEARCH("/",Z346)-1)</f>
        <v>theater</v>
      </c>
      <c r="W346" t="str">
        <f>RIGHT(Z346,LEN(Z346)-SEARCH("/",Z346))</f>
        <v>musical</v>
      </c>
      <c r="X346" s="2">
        <f>(((P346/60)/60)/24)+DATE(1970,1,1)</f>
        <v>41854.602650462963</v>
      </c>
      <c r="Y346" s="2">
        <f>(((O346/60)/60)/24)+DATE(1970,1,1)</f>
        <v>41884.602650462963</v>
      </c>
      <c r="Z346" t="s">
        <v>8309</v>
      </c>
    </row>
    <row r="347" spans="1:26" ht="43.2" x14ac:dyDescent="0.3">
      <c r="A347">
        <f>ROW(A347)-2</f>
        <v>345</v>
      </c>
      <c r="B347" s="1" t="s">
        <v>7814</v>
      </c>
      <c r="C347" s="1" t="s">
        <v>7815</v>
      </c>
      <c r="D347">
        <v>10000</v>
      </c>
      <c r="E347">
        <v>0</v>
      </c>
      <c r="F347" t="s">
        <v>271</v>
      </c>
      <c r="G347" t="s">
        <v>8375</v>
      </c>
      <c r="K347" t="b">
        <v>0</v>
      </c>
      <c r="L347" t="s">
        <v>18</v>
      </c>
      <c r="M347" t="s">
        <v>19</v>
      </c>
      <c r="N347" t="b">
        <v>1</v>
      </c>
      <c r="O347">
        <v>1427479192</v>
      </c>
      <c r="P347">
        <v>1425322792</v>
      </c>
      <c r="Q347" t="b">
        <v>0</v>
      </c>
      <c r="R347">
        <v>0</v>
      </c>
      <c r="S347" t="b">
        <v>0</v>
      </c>
      <c r="T347">
        <f>ROUND(E347/D347*100,0)</f>
        <v>0</v>
      </c>
      <c r="U347" s="12" t="e">
        <f>(E347/R347)</f>
        <v>#DIV/0!</v>
      </c>
      <c r="V347" t="str">
        <f>LEFT(Z347,SEARCH("/",Z347)-1)</f>
        <v>theater</v>
      </c>
      <c r="W347" t="str">
        <f>RIGHT(Z347,LEN(Z347)-SEARCH("/",Z347))</f>
        <v>musical</v>
      </c>
      <c r="X347" s="2">
        <f>(((P347/60)/60)/24)+DATE(1970,1,1)</f>
        <v>42065.791574074072</v>
      </c>
      <c r="Y347" s="2">
        <f>(((O347/60)/60)/24)+DATE(1970,1,1)</f>
        <v>42090.749907407408</v>
      </c>
      <c r="Z347" t="s">
        <v>8309</v>
      </c>
    </row>
    <row r="348" spans="1:26" ht="43.2" x14ac:dyDescent="0.3">
      <c r="A348">
        <f>ROW(A348)-2</f>
        <v>346</v>
      </c>
      <c r="B348" s="1" t="s">
        <v>7816</v>
      </c>
      <c r="C348" s="1" t="s">
        <v>7817</v>
      </c>
      <c r="D348">
        <v>375000</v>
      </c>
      <c r="E348">
        <v>0</v>
      </c>
      <c r="F348" t="s">
        <v>271</v>
      </c>
      <c r="G348" t="s">
        <v>8375</v>
      </c>
      <c r="K348" t="b">
        <v>0</v>
      </c>
      <c r="L348" t="s">
        <v>18</v>
      </c>
      <c r="M348" t="s">
        <v>19</v>
      </c>
      <c r="N348" t="b">
        <v>1</v>
      </c>
      <c r="O348">
        <v>1462834191</v>
      </c>
      <c r="P348">
        <v>1460242191</v>
      </c>
      <c r="Q348" t="b">
        <v>0</v>
      </c>
      <c r="R348">
        <v>0</v>
      </c>
      <c r="S348" t="b">
        <v>0</v>
      </c>
      <c r="T348">
        <f>ROUND(E348/D348*100,0)</f>
        <v>0</v>
      </c>
      <c r="U348" s="12" t="e">
        <f>(E348/R348)</f>
        <v>#DIV/0!</v>
      </c>
      <c r="V348" t="str">
        <f>LEFT(Z348,SEARCH("/",Z348)-1)</f>
        <v>theater</v>
      </c>
      <c r="W348" t="str">
        <f>RIGHT(Z348,LEN(Z348)-SEARCH("/",Z348))</f>
        <v>musical</v>
      </c>
      <c r="X348" s="2">
        <f>(((P348/60)/60)/24)+DATE(1970,1,1)</f>
        <v>42469.951284722221</v>
      </c>
      <c r="Y348" s="2">
        <f>(((O348/60)/60)/24)+DATE(1970,1,1)</f>
        <v>42499.951284722221</v>
      </c>
      <c r="Z348" t="s">
        <v>8309</v>
      </c>
    </row>
    <row r="349" spans="1:26" x14ac:dyDescent="0.3">
      <c r="A349">
        <f>ROW(A349)-2</f>
        <v>347</v>
      </c>
      <c r="B349" s="1" t="s">
        <v>7818</v>
      </c>
      <c r="C349" s="1">
        <v>1</v>
      </c>
      <c r="D349">
        <v>10000</v>
      </c>
      <c r="E349">
        <v>0</v>
      </c>
      <c r="F349" t="s">
        <v>271</v>
      </c>
      <c r="G349" t="s">
        <v>8375</v>
      </c>
      <c r="K349" t="b">
        <v>0</v>
      </c>
      <c r="L349" t="s">
        <v>50</v>
      </c>
      <c r="M349" t="s">
        <v>51</v>
      </c>
      <c r="N349" t="b">
        <v>1</v>
      </c>
      <c r="O349">
        <v>1418275702</v>
      </c>
      <c r="P349">
        <v>1415683702</v>
      </c>
      <c r="Q349" t="b">
        <v>0</v>
      </c>
      <c r="R349">
        <v>0</v>
      </c>
      <c r="S349" t="b">
        <v>0</v>
      </c>
      <c r="T349">
        <f>ROUND(E349/D349*100,0)</f>
        <v>0</v>
      </c>
      <c r="U349" s="12" t="e">
        <f>(E349/R349)</f>
        <v>#DIV/0!</v>
      </c>
      <c r="V349" t="str">
        <f>LEFT(Z349,SEARCH("/",Z349)-1)</f>
        <v>theater</v>
      </c>
      <c r="W349" t="str">
        <f>RIGHT(Z349,LEN(Z349)-SEARCH("/",Z349))</f>
        <v>musical</v>
      </c>
      <c r="X349" s="2">
        <f>(((P349/60)/60)/24)+DATE(1970,1,1)</f>
        <v>41954.228032407409</v>
      </c>
      <c r="Y349" s="2">
        <f>(((O349/60)/60)/24)+DATE(1970,1,1)</f>
        <v>41984.228032407409</v>
      </c>
      <c r="Z349" t="s">
        <v>8309</v>
      </c>
    </row>
    <row r="350" spans="1:26" ht="43.2" x14ac:dyDescent="0.3">
      <c r="A350">
        <f>ROW(A350)-2</f>
        <v>348</v>
      </c>
      <c r="B350" s="1" t="s">
        <v>7819</v>
      </c>
      <c r="C350" s="1" t="s">
        <v>7820</v>
      </c>
      <c r="D350">
        <v>2000</v>
      </c>
      <c r="E350">
        <v>35</v>
      </c>
      <c r="F350" t="s">
        <v>271</v>
      </c>
      <c r="G350" t="s">
        <v>8375</v>
      </c>
      <c r="K350" t="b">
        <v>0</v>
      </c>
      <c r="L350" t="s">
        <v>18</v>
      </c>
      <c r="M350" t="s">
        <v>19</v>
      </c>
      <c r="N350" t="b">
        <v>1</v>
      </c>
      <c r="O350">
        <v>1430517600</v>
      </c>
      <c r="P350">
        <v>1426538129</v>
      </c>
      <c r="Q350" t="b">
        <v>0</v>
      </c>
      <c r="R350">
        <v>2</v>
      </c>
      <c r="S350" t="b">
        <v>0</v>
      </c>
      <c r="T350">
        <f>ROUND(E350/D350*100,0)</f>
        <v>2</v>
      </c>
      <c r="U350" s="12">
        <f>(E350/R350)</f>
        <v>17.5</v>
      </c>
      <c r="V350" t="str">
        <f>LEFT(Z350,SEARCH("/",Z350)-1)</f>
        <v>theater</v>
      </c>
      <c r="W350" t="str">
        <f>RIGHT(Z350,LEN(Z350)-SEARCH("/",Z350))</f>
        <v>musical</v>
      </c>
      <c r="X350" s="2">
        <f>(((P350/60)/60)/24)+DATE(1970,1,1)</f>
        <v>42079.857974537037</v>
      </c>
      <c r="Y350" s="2">
        <f>(((O350/60)/60)/24)+DATE(1970,1,1)</f>
        <v>42125.916666666672</v>
      </c>
      <c r="Z350" t="s">
        <v>8309</v>
      </c>
    </row>
    <row r="351" spans="1:26" ht="43.2" x14ac:dyDescent="0.3">
      <c r="A351">
        <f>ROW(A351)-2</f>
        <v>349</v>
      </c>
      <c r="B351" s="1" t="s">
        <v>353</v>
      </c>
      <c r="C351" s="1" t="s">
        <v>354</v>
      </c>
      <c r="D351">
        <v>5000</v>
      </c>
      <c r="E351">
        <v>0</v>
      </c>
      <c r="F351" t="s">
        <v>355</v>
      </c>
      <c r="H351" t="s">
        <v>8376</v>
      </c>
      <c r="K351" t="b">
        <v>0</v>
      </c>
      <c r="L351" t="s">
        <v>18</v>
      </c>
      <c r="M351" t="s">
        <v>19</v>
      </c>
      <c r="N351" t="b">
        <v>1</v>
      </c>
      <c r="O351">
        <v>1439675691</v>
      </c>
      <c r="P351">
        <v>1434491691</v>
      </c>
      <c r="Q351" t="b">
        <v>0</v>
      </c>
      <c r="R351">
        <v>0</v>
      </c>
      <c r="S351" t="b">
        <v>0</v>
      </c>
      <c r="T351">
        <f>ROUND(E351/D351*100,0)</f>
        <v>0</v>
      </c>
      <c r="U351" s="12" t="e">
        <f>(E351/R351)</f>
        <v>#DIV/0!</v>
      </c>
      <c r="V351" t="str">
        <f>LEFT(Z351,SEARCH("/",Z351)-1)</f>
        <v>film &amp; video</v>
      </c>
      <c r="W351" t="str">
        <f>RIGHT(Z351,LEN(Z351)-SEARCH("/",Z351))</f>
        <v>drama</v>
      </c>
      <c r="X351" s="2">
        <f>(((P351/60)/60)/24)+DATE(1970,1,1)</f>
        <v>42171.913090277783</v>
      </c>
      <c r="Y351" s="2">
        <f>(((O351/60)/60)/24)+DATE(1970,1,1)</f>
        <v>42231.913090277783</v>
      </c>
      <c r="Z351" t="s">
        <v>8272</v>
      </c>
    </row>
    <row r="352" spans="1:26" ht="43.2" x14ac:dyDescent="0.3">
      <c r="A352">
        <f>ROW(A352)-2</f>
        <v>350</v>
      </c>
      <c r="B352" s="1" t="s">
        <v>356</v>
      </c>
      <c r="C352" s="1" t="s">
        <v>357</v>
      </c>
      <c r="D352">
        <v>50000</v>
      </c>
      <c r="E352">
        <v>5</v>
      </c>
      <c r="F352" t="s">
        <v>355</v>
      </c>
      <c r="H352" t="s">
        <v>8376</v>
      </c>
      <c r="K352" t="b">
        <v>0</v>
      </c>
      <c r="L352" t="s">
        <v>18</v>
      </c>
      <c r="M352" t="s">
        <v>19</v>
      </c>
      <c r="N352" t="b">
        <v>1</v>
      </c>
      <c r="O352">
        <v>1404318595</v>
      </c>
      <c r="P352">
        <v>1401726595</v>
      </c>
      <c r="Q352" t="b">
        <v>0</v>
      </c>
      <c r="R352">
        <v>1</v>
      </c>
      <c r="S352" t="b">
        <v>0</v>
      </c>
      <c r="T352">
        <f>ROUND(E352/D352*100,0)</f>
        <v>0</v>
      </c>
      <c r="U352" s="12">
        <f>(E352/R352)</f>
        <v>5</v>
      </c>
      <c r="V352" t="str">
        <f>LEFT(Z352,SEARCH("/",Z352)-1)</f>
        <v>film &amp; video</v>
      </c>
      <c r="W352" t="str">
        <f>RIGHT(Z352,LEN(Z352)-SEARCH("/",Z352))</f>
        <v>drama</v>
      </c>
      <c r="X352" s="2">
        <f>(((P352/60)/60)/24)+DATE(1970,1,1)</f>
        <v>41792.687442129631</v>
      </c>
      <c r="Y352" s="2">
        <f>(((O352/60)/60)/24)+DATE(1970,1,1)</f>
        <v>41822.687442129631</v>
      </c>
      <c r="Z352" t="s">
        <v>8272</v>
      </c>
    </row>
    <row r="353" spans="1:26" ht="43.2" x14ac:dyDescent="0.3">
      <c r="A353">
        <f>ROW(A353)-2</f>
        <v>351</v>
      </c>
      <c r="B353" s="1" t="s">
        <v>358</v>
      </c>
      <c r="C353" s="1" t="s">
        <v>359</v>
      </c>
      <c r="D353">
        <v>2800</v>
      </c>
      <c r="E353">
        <v>435</v>
      </c>
      <c r="F353" t="s">
        <v>355</v>
      </c>
      <c r="H353" t="s">
        <v>8376</v>
      </c>
      <c r="K353" t="b">
        <v>0</v>
      </c>
      <c r="L353" t="s">
        <v>18</v>
      </c>
      <c r="M353" t="s">
        <v>19</v>
      </c>
      <c r="N353" t="b">
        <v>1</v>
      </c>
      <c r="O353">
        <v>1408232520</v>
      </c>
      <c r="P353">
        <v>1405393356</v>
      </c>
      <c r="Q353" t="b">
        <v>0</v>
      </c>
      <c r="R353">
        <v>10</v>
      </c>
      <c r="S353" t="b">
        <v>0</v>
      </c>
      <c r="T353">
        <f>ROUND(E353/D353*100,0)</f>
        <v>16</v>
      </c>
      <c r="U353" s="12">
        <f>(E353/R353)</f>
        <v>43.5</v>
      </c>
      <c r="V353" t="str">
        <f>LEFT(Z353,SEARCH("/",Z353)-1)</f>
        <v>film &amp; video</v>
      </c>
      <c r="W353" t="str">
        <f>RIGHT(Z353,LEN(Z353)-SEARCH("/",Z353))</f>
        <v>drama</v>
      </c>
      <c r="X353" s="2">
        <f>(((P353/60)/60)/24)+DATE(1970,1,1)</f>
        <v>41835.126805555556</v>
      </c>
      <c r="Y353" s="2">
        <f>(((O353/60)/60)/24)+DATE(1970,1,1)</f>
        <v>41867.987500000003</v>
      </c>
      <c r="Z353" t="s">
        <v>8272</v>
      </c>
    </row>
    <row r="354" spans="1:26" ht="57.6" x14ac:dyDescent="0.3">
      <c r="A354">
        <f>ROW(A354)-2</f>
        <v>352</v>
      </c>
      <c r="B354" s="1" t="s">
        <v>360</v>
      </c>
      <c r="C354" s="1" t="s">
        <v>361</v>
      </c>
      <c r="D354">
        <v>2000000</v>
      </c>
      <c r="E354">
        <v>0</v>
      </c>
      <c r="F354" t="s">
        <v>355</v>
      </c>
      <c r="H354" t="s">
        <v>8376</v>
      </c>
      <c r="K354" t="b">
        <v>0</v>
      </c>
      <c r="L354" t="s">
        <v>18</v>
      </c>
      <c r="M354" t="s">
        <v>19</v>
      </c>
      <c r="N354" t="b">
        <v>1</v>
      </c>
      <c r="O354">
        <v>1443657600</v>
      </c>
      <c r="P354">
        <v>1440716654</v>
      </c>
      <c r="Q354" t="b">
        <v>0</v>
      </c>
      <c r="R354">
        <v>0</v>
      </c>
      <c r="S354" t="b">
        <v>0</v>
      </c>
      <c r="T354">
        <f>ROUND(E354/D354*100,0)</f>
        <v>0</v>
      </c>
      <c r="U354" s="12" t="e">
        <f>(E354/R354)</f>
        <v>#DIV/0!</v>
      </c>
      <c r="V354" t="str">
        <f>LEFT(Z354,SEARCH("/",Z354)-1)</f>
        <v>film &amp; video</v>
      </c>
      <c r="W354" t="str">
        <f>RIGHT(Z354,LEN(Z354)-SEARCH("/",Z354))</f>
        <v>drama</v>
      </c>
      <c r="X354" s="2">
        <f>(((P354/60)/60)/24)+DATE(1970,1,1)</f>
        <v>42243.961273148147</v>
      </c>
      <c r="Y354" s="2">
        <f>(((O354/60)/60)/24)+DATE(1970,1,1)</f>
        <v>42278</v>
      </c>
      <c r="Z354" t="s">
        <v>8272</v>
      </c>
    </row>
    <row r="355" spans="1:26" ht="43.2" x14ac:dyDescent="0.3">
      <c r="A355">
        <f>ROW(A355)-2</f>
        <v>353</v>
      </c>
      <c r="B355" s="1" t="s">
        <v>362</v>
      </c>
      <c r="C355" s="1" t="s">
        <v>363</v>
      </c>
      <c r="D355">
        <v>120000</v>
      </c>
      <c r="E355">
        <v>640</v>
      </c>
      <c r="F355" t="s">
        <v>355</v>
      </c>
      <c r="H355" t="s">
        <v>8376</v>
      </c>
      <c r="K355" t="b">
        <v>0</v>
      </c>
      <c r="L355" t="s">
        <v>18</v>
      </c>
      <c r="M355" t="s">
        <v>19</v>
      </c>
      <c r="N355" t="b">
        <v>1</v>
      </c>
      <c r="O355">
        <v>1411150701</v>
      </c>
      <c r="P355">
        <v>1405966701</v>
      </c>
      <c r="Q355" t="b">
        <v>0</v>
      </c>
      <c r="R355">
        <v>7</v>
      </c>
      <c r="S355" t="b">
        <v>0</v>
      </c>
      <c r="T355">
        <f>ROUND(E355/D355*100,0)</f>
        <v>1</v>
      </c>
      <c r="U355" s="12">
        <f>(E355/R355)</f>
        <v>91.428571428571431</v>
      </c>
      <c r="V355" t="str">
        <f>LEFT(Z355,SEARCH("/",Z355)-1)</f>
        <v>film &amp; video</v>
      </c>
      <c r="W355" t="str">
        <f>RIGHT(Z355,LEN(Z355)-SEARCH("/",Z355))</f>
        <v>drama</v>
      </c>
      <c r="X355" s="2">
        <f>(((P355/60)/60)/24)+DATE(1970,1,1)</f>
        <v>41841.762743055559</v>
      </c>
      <c r="Y355" s="2">
        <f>(((O355/60)/60)/24)+DATE(1970,1,1)</f>
        <v>41901.762743055559</v>
      </c>
      <c r="Z355" t="s">
        <v>8272</v>
      </c>
    </row>
    <row r="356" spans="1:26" ht="28.8" x14ac:dyDescent="0.3">
      <c r="A356">
        <f>ROW(A356)-2</f>
        <v>354</v>
      </c>
      <c r="B356" s="1" t="s">
        <v>364</v>
      </c>
      <c r="C356" s="1" t="s">
        <v>365</v>
      </c>
      <c r="D356">
        <v>17000</v>
      </c>
      <c r="E356">
        <v>0</v>
      </c>
      <c r="F356" t="s">
        <v>355</v>
      </c>
      <c r="H356" t="s">
        <v>8376</v>
      </c>
      <c r="K356" t="b">
        <v>0</v>
      </c>
      <c r="L356" t="s">
        <v>24</v>
      </c>
      <c r="M356" t="s">
        <v>25</v>
      </c>
      <c r="N356" t="b">
        <v>0</v>
      </c>
      <c r="O356">
        <v>1452613724</v>
      </c>
      <c r="P356">
        <v>1450021724</v>
      </c>
      <c r="Q356" t="b">
        <v>0</v>
      </c>
      <c r="R356">
        <v>0</v>
      </c>
      <c r="S356" t="b">
        <v>0</v>
      </c>
      <c r="T356">
        <f>ROUND(E356/D356*100,0)</f>
        <v>0</v>
      </c>
      <c r="U356" s="12" t="e">
        <f>(E356/R356)</f>
        <v>#DIV/0!</v>
      </c>
      <c r="V356" t="str">
        <f>LEFT(Z356,SEARCH("/",Z356)-1)</f>
        <v>film &amp; video</v>
      </c>
      <c r="W356" t="str">
        <f>RIGHT(Z356,LEN(Z356)-SEARCH("/",Z356))</f>
        <v>drama</v>
      </c>
      <c r="X356" s="2">
        <f>(((P356/60)/60)/24)+DATE(1970,1,1)</f>
        <v>42351.658842592587</v>
      </c>
      <c r="Y356" s="2">
        <f>(((O356/60)/60)/24)+DATE(1970,1,1)</f>
        <v>42381.658842592587</v>
      </c>
      <c r="Z356" t="s">
        <v>8272</v>
      </c>
    </row>
    <row r="357" spans="1:26" ht="43.2" x14ac:dyDescent="0.3">
      <c r="A357">
        <f>ROW(A357)-2</f>
        <v>355</v>
      </c>
      <c r="B357" s="1" t="s">
        <v>366</v>
      </c>
      <c r="C357" s="1" t="s">
        <v>367</v>
      </c>
      <c r="D357">
        <v>5000</v>
      </c>
      <c r="E357">
        <v>3000</v>
      </c>
      <c r="F357" t="s">
        <v>355</v>
      </c>
      <c r="H357" t="s">
        <v>8376</v>
      </c>
      <c r="K357" t="b">
        <v>0</v>
      </c>
      <c r="L357" t="s">
        <v>18</v>
      </c>
      <c r="M357" t="s">
        <v>19</v>
      </c>
      <c r="N357" t="b">
        <v>1</v>
      </c>
      <c r="O357">
        <v>1484531362</v>
      </c>
      <c r="P357">
        <v>1481939362</v>
      </c>
      <c r="Q357" t="b">
        <v>0</v>
      </c>
      <c r="R357">
        <v>1</v>
      </c>
      <c r="S357" t="b">
        <v>0</v>
      </c>
      <c r="T357">
        <f>ROUND(E357/D357*100,0)</f>
        <v>60</v>
      </c>
      <c r="U357" s="12">
        <f>(E357/R357)</f>
        <v>3000</v>
      </c>
      <c r="V357" t="str">
        <f>LEFT(Z357,SEARCH("/",Z357)-1)</f>
        <v>film &amp; video</v>
      </c>
      <c r="W357" t="str">
        <f>RIGHT(Z357,LEN(Z357)-SEARCH("/",Z357))</f>
        <v>drama</v>
      </c>
      <c r="X357" s="2">
        <f>(((P357/60)/60)/24)+DATE(1970,1,1)</f>
        <v>42721.075949074075</v>
      </c>
      <c r="Y357" s="2">
        <f>(((O357/60)/60)/24)+DATE(1970,1,1)</f>
        <v>42751.075949074075</v>
      </c>
      <c r="Z357" t="s">
        <v>8272</v>
      </c>
    </row>
    <row r="358" spans="1:26" ht="43.2" x14ac:dyDescent="0.3">
      <c r="A358">
        <f>ROW(A358)-2</f>
        <v>356</v>
      </c>
      <c r="B358" s="1" t="s">
        <v>368</v>
      </c>
      <c r="C358" s="1" t="s">
        <v>369</v>
      </c>
      <c r="D358">
        <v>110000</v>
      </c>
      <c r="E358">
        <v>11</v>
      </c>
      <c r="F358" t="s">
        <v>355</v>
      </c>
      <c r="H358" t="s">
        <v>8376</v>
      </c>
      <c r="K358" t="b">
        <v>0</v>
      </c>
      <c r="L358" t="s">
        <v>18</v>
      </c>
      <c r="M358" t="s">
        <v>19</v>
      </c>
      <c r="N358" t="b">
        <v>1</v>
      </c>
      <c r="O358">
        <v>1438726535</v>
      </c>
      <c r="P358">
        <v>1433542535</v>
      </c>
      <c r="Q358" t="b">
        <v>0</v>
      </c>
      <c r="R358">
        <v>2</v>
      </c>
      <c r="S358" t="b">
        <v>0</v>
      </c>
      <c r="T358">
        <f>ROUND(E358/D358*100,0)</f>
        <v>0</v>
      </c>
      <c r="U358" s="12">
        <f>(E358/R358)</f>
        <v>5.5</v>
      </c>
      <c r="V358" t="str">
        <f>LEFT(Z358,SEARCH("/",Z358)-1)</f>
        <v>film &amp; video</v>
      </c>
      <c r="W358" t="str">
        <f>RIGHT(Z358,LEN(Z358)-SEARCH("/",Z358))</f>
        <v>drama</v>
      </c>
      <c r="X358" s="2">
        <f>(((P358/60)/60)/24)+DATE(1970,1,1)</f>
        <v>42160.927488425921</v>
      </c>
      <c r="Y358" s="2">
        <f>(((O358/60)/60)/24)+DATE(1970,1,1)</f>
        <v>42220.927488425921</v>
      </c>
      <c r="Z358" t="s">
        <v>8272</v>
      </c>
    </row>
    <row r="359" spans="1:26" ht="43.2" x14ac:dyDescent="0.3">
      <c r="A359">
        <f>ROW(A359)-2</f>
        <v>357</v>
      </c>
      <c r="B359" s="1" t="s">
        <v>370</v>
      </c>
      <c r="C359" s="1" t="s">
        <v>371</v>
      </c>
      <c r="D359">
        <v>8000</v>
      </c>
      <c r="E359">
        <v>325</v>
      </c>
      <c r="F359" t="s">
        <v>355</v>
      </c>
      <c r="H359" t="s">
        <v>8376</v>
      </c>
      <c r="K359" t="b">
        <v>0</v>
      </c>
      <c r="L359" t="s">
        <v>18</v>
      </c>
      <c r="M359" t="s">
        <v>19</v>
      </c>
      <c r="N359" t="b">
        <v>1</v>
      </c>
      <c r="O359">
        <v>1426791770</v>
      </c>
      <c r="P359">
        <v>1424203370</v>
      </c>
      <c r="Q359" t="b">
        <v>0</v>
      </c>
      <c r="R359">
        <v>3</v>
      </c>
      <c r="S359" t="b">
        <v>0</v>
      </c>
      <c r="T359">
        <f>ROUND(E359/D359*100,0)</f>
        <v>4</v>
      </c>
      <c r="U359" s="12">
        <f>(E359/R359)</f>
        <v>108.33333333333333</v>
      </c>
      <c r="V359" t="str">
        <f>LEFT(Z359,SEARCH("/",Z359)-1)</f>
        <v>film &amp; video</v>
      </c>
      <c r="W359" t="str">
        <f>RIGHT(Z359,LEN(Z359)-SEARCH("/",Z359))</f>
        <v>drama</v>
      </c>
      <c r="X359" s="2">
        <f>(((P359/60)/60)/24)+DATE(1970,1,1)</f>
        <v>42052.83530092593</v>
      </c>
      <c r="Y359" s="2">
        <f>(((O359/60)/60)/24)+DATE(1970,1,1)</f>
        <v>42082.793634259258</v>
      </c>
      <c r="Z359" t="s">
        <v>8272</v>
      </c>
    </row>
    <row r="360" spans="1:26" ht="43.2" x14ac:dyDescent="0.3">
      <c r="A360">
        <f>ROW(A360)-2</f>
        <v>358</v>
      </c>
      <c r="B360" s="1" t="s">
        <v>372</v>
      </c>
      <c r="C360" s="1" t="s">
        <v>373</v>
      </c>
      <c r="D360">
        <v>2500</v>
      </c>
      <c r="E360">
        <v>560</v>
      </c>
      <c r="F360" t="s">
        <v>355</v>
      </c>
      <c r="H360" t="s">
        <v>8376</v>
      </c>
      <c r="K360" t="b">
        <v>0</v>
      </c>
      <c r="L360" t="s">
        <v>24</v>
      </c>
      <c r="M360" t="s">
        <v>25</v>
      </c>
      <c r="N360" t="b">
        <v>0</v>
      </c>
      <c r="O360">
        <v>1413634059</v>
      </c>
      <c r="P360">
        <v>1411042059</v>
      </c>
      <c r="Q360" t="b">
        <v>0</v>
      </c>
      <c r="R360">
        <v>10</v>
      </c>
      <c r="S360" t="b">
        <v>0</v>
      </c>
      <c r="T360">
        <f>ROUND(E360/D360*100,0)</f>
        <v>22</v>
      </c>
      <c r="U360" s="12">
        <f>(E360/R360)</f>
        <v>56</v>
      </c>
      <c r="V360" t="str">
        <f>LEFT(Z360,SEARCH("/",Z360)-1)</f>
        <v>film &amp; video</v>
      </c>
      <c r="W360" t="str">
        <f>RIGHT(Z360,LEN(Z360)-SEARCH("/",Z360))</f>
        <v>drama</v>
      </c>
      <c r="X360" s="2">
        <f>(((P360/60)/60)/24)+DATE(1970,1,1)</f>
        <v>41900.505312499998</v>
      </c>
      <c r="Y360" s="2">
        <f>(((O360/60)/60)/24)+DATE(1970,1,1)</f>
        <v>41930.505312499998</v>
      </c>
      <c r="Z360" t="s">
        <v>8272</v>
      </c>
    </row>
    <row r="361" spans="1:26" ht="43.2" x14ac:dyDescent="0.3">
      <c r="A361">
        <f>ROW(A361)-2</f>
        <v>359</v>
      </c>
      <c r="B361" s="1" t="s">
        <v>374</v>
      </c>
      <c r="C361" s="1" t="s">
        <v>375</v>
      </c>
      <c r="D361">
        <v>10000</v>
      </c>
      <c r="E361">
        <v>325</v>
      </c>
      <c r="F361" t="s">
        <v>355</v>
      </c>
      <c r="H361" t="s">
        <v>8376</v>
      </c>
      <c r="K361" t="b">
        <v>0</v>
      </c>
      <c r="L361" t="s">
        <v>18</v>
      </c>
      <c r="M361" t="s">
        <v>19</v>
      </c>
      <c r="N361" t="b">
        <v>1</v>
      </c>
      <c r="O361">
        <v>1440912480</v>
      </c>
      <c r="P361">
        <v>1438385283</v>
      </c>
      <c r="Q361" t="b">
        <v>0</v>
      </c>
      <c r="R361">
        <v>10</v>
      </c>
      <c r="S361" t="b">
        <v>0</v>
      </c>
      <c r="T361">
        <f>ROUND(E361/D361*100,0)</f>
        <v>3</v>
      </c>
      <c r="U361" s="12">
        <f>(E361/R361)</f>
        <v>32.5</v>
      </c>
      <c r="V361" t="str">
        <f>LEFT(Z361,SEARCH("/",Z361)-1)</f>
        <v>film &amp; video</v>
      </c>
      <c r="W361" t="str">
        <f>RIGHT(Z361,LEN(Z361)-SEARCH("/",Z361))</f>
        <v>drama</v>
      </c>
      <c r="X361" s="2">
        <f>(((P361/60)/60)/24)+DATE(1970,1,1)</f>
        <v>42216.977812500001</v>
      </c>
      <c r="Y361" s="2">
        <f>(((O361/60)/60)/24)+DATE(1970,1,1)</f>
        <v>42246.227777777778</v>
      </c>
      <c r="Z361" t="s">
        <v>8272</v>
      </c>
    </row>
    <row r="362" spans="1:26" ht="43.2" x14ac:dyDescent="0.3">
      <c r="A362">
        <f>ROW(A362)-2</f>
        <v>360</v>
      </c>
      <c r="B362" s="1" t="s">
        <v>376</v>
      </c>
      <c r="C362" s="1" t="s">
        <v>377</v>
      </c>
      <c r="D362">
        <v>50000</v>
      </c>
      <c r="E362">
        <v>1</v>
      </c>
      <c r="F362" t="s">
        <v>355</v>
      </c>
      <c r="H362" t="s">
        <v>8376</v>
      </c>
      <c r="K362" t="b">
        <v>0</v>
      </c>
      <c r="L362" t="s">
        <v>18</v>
      </c>
      <c r="M362" t="s">
        <v>19</v>
      </c>
      <c r="N362" t="b">
        <v>1</v>
      </c>
      <c r="O362">
        <v>1470975614</v>
      </c>
      <c r="P362">
        <v>1465791614</v>
      </c>
      <c r="Q362" t="b">
        <v>0</v>
      </c>
      <c r="R362">
        <v>1</v>
      </c>
      <c r="S362" t="b">
        <v>0</v>
      </c>
      <c r="T362">
        <f>ROUND(E362/D362*100,0)</f>
        <v>0</v>
      </c>
      <c r="U362" s="12">
        <f>(E362/R362)</f>
        <v>1</v>
      </c>
      <c r="V362" t="str">
        <f>LEFT(Z362,SEARCH("/",Z362)-1)</f>
        <v>film &amp; video</v>
      </c>
      <c r="W362" t="str">
        <f>RIGHT(Z362,LEN(Z362)-SEARCH("/",Z362))</f>
        <v>drama</v>
      </c>
      <c r="X362" s="2">
        <f>(((P362/60)/60)/24)+DATE(1970,1,1)</f>
        <v>42534.180717592593</v>
      </c>
      <c r="Y362" s="2">
        <f>(((O362/60)/60)/24)+DATE(1970,1,1)</f>
        <v>42594.180717592593</v>
      </c>
      <c r="Z362" t="s">
        <v>8272</v>
      </c>
    </row>
    <row r="363" spans="1:26" ht="43.2" x14ac:dyDescent="0.3">
      <c r="A363">
        <f>ROW(A363)-2</f>
        <v>361</v>
      </c>
      <c r="B363" s="1" t="s">
        <v>378</v>
      </c>
      <c r="C363" s="1" t="s">
        <v>379</v>
      </c>
      <c r="D363">
        <v>95000</v>
      </c>
      <c r="E363">
        <v>0</v>
      </c>
      <c r="F363" t="s">
        <v>355</v>
      </c>
      <c r="H363" t="s">
        <v>8376</v>
      </c>
      <c r="K363" t="b">
        <v>0</v>
      </c>
      <c r="L363" t="s">
        <v>18</v>
      </c>
      <c r="M363" t="s">
        <v>19</v>
      </c>
      <c r="N363" t="b">
        <v>1</v>
      </c>
      <c r="O363">
        <v>1426753723</v>
      </c>
      <c r="P363">
        <v>1423733323</v>
      </c>
      <c r="Q363" t="b">
        <v>0</v>
      </c>
      <c r="R363">
        <v>0</v>
      </c>
      <c r="S363" t="b">
        <v>0</v>
      </c>
      <c r="T363">
        <f>ROUND(E363/D363*100,0)</f>
        <v>0</v>
      </c>
      <c r="U363" s="12" t="e">
        <f>(E363/R363)</f>
        <v>#DIV/0!</v>
      </c>
      <c r="V363" t="str">
        <f>LEFT(Z363,SEARCH("/",Z363)-1)</f>
        <v>film &amp; video</v>
      </c>
      <c r="W363" t="str">
        <f>RIGHT(Z363,LEN(Z363)-SEARCH("/",Z363))</f>
        <v>drama</v>
      </c>
      <c r="X363" s="2">
        <f>(((P363/60)/60)/24)+DATE(1970,1,1)</f>
        <v>42047.394942129627</v>
      </c>
      <c r="Y363" s="2">
        <f>(((O363/60)/60)/24)+DATE(1970,1,1)</f>
        <v>42082.353275462956</v>
      </c>
      <c r="Z363" t="s">
        <v>8272</v>
      </c>
    </row>
    <row r="364" spans="1:26" ht="43.2" x14ac:dyDescent="0.3">
      <c r="A364">
        <f>ROW(A364)-2</f>
        <v>362</v>
      </c>
      <c r="B364" s="1" t="s">
        <v>380</v>
      </c>
      <c r="C364" s="1" t="s">
        <v>381</v>
      </c>
      <c r="D364">
        <v>1110</v>
      </c>
      <c r="E364">
        <v>0</v>
      </c>
      <c r="F364" t="s">
        <v>355</v>
      </c>
      <c r="H364" t="s">
        <v>8376</v>
      </c>
      <c r="K364" t="b">
        <v>0</v>
      </c>
      <c r="L364" t="s">
        <v>24</v>
      </c>
      <c r="M364" t="s">
        <v>25</v>
      </c>
      <c r="N364" t="b">
        <v>0</v>
      </c>
      <c r="O364">
        <v>1425131108</v>
      </c>
      <c r="P364">
        <v>1422539108</v>
      </c>
      <c r="Q364" t="b">
        <v>0</v>
      </c>
      <c r="R364">
        <v>0</v>
      </c>
      <c r="S364" t="b">
        <v>0</v>
      </c>
      <c r="T364">
        <f>ROUND(E364/D364*100,0)</f>
        <v>0</v>
      </c>
      <c r="U364" s="12" t="e">
        <f>(E364/R364)</f>
        <v>#DIV/0!</v>
      </c>
      <c r="V364" t="str">
        <f>LEFT(Z364,SEARCH("/",Z364)-1)</f>
        <v>film &amp; video</v>
      </c>
      <c r="W364" t="str">
        <f>RIGHT(Z364,LEN(Z364)-SEARCH("/",Z364))</f>
        <v>drama</v>
      </c>
      <c r="X364" s="2">
        <f>(((P364/60)/60)/24)+DATE(1970,1,1)</f>
        <v>42033.573009259257</v>
      </c>
      <c r="Y364" s="2">
        <f>(((O364/60)/60)/24)+DATE(1970,1,1)</f>
        <v>42063.573009259257</v>
      </c>
      <c r="Z364" t="s">
        <v>8272</v>
      </c>
    </row>
    <row r="365" spans="1:26" ht="43.2" x14ac:dyDescent="0.3">
      <c r="A365">
        <f>ROW(A365)-2</f>
        <v>363</v>
      </c>
      <c r="B365" s="1" t="s">
        <v>382</v>
      </c>
      <c r="C365" s="1" t="s">
        <v>383</v>
      </c>
      <c r="D365">
        <v>6000</v>
      </c>
      <c r="E365">
        <v>0</v>
      </c>
      <c r="F365" t="s">
        <v>355</v>
      </c>
      <c r="H365" t="s">
        <v>8376</v>
      </c>
      <c r="K365" t="b">
        <v>0</v>
      </c>
      <c r="L365" t="s">
        <v>384</v>
      </c>
      <c r="M365" t="s">
        <v>55</v>
      </c>
      <c r="N365" t="b">
        <v>0</v>
      </c>
      <c r="O365">
        <v>1431108776</v>
      </c>
      <c r="P365">
        <v>1425924776</v>
      </c>
      <c r="Q365" t="b">
        <v>0</v>
      </c>
      <c r="R365">
        <v>0</v>
      </c>
      <c r="S365" t="b">
        <v>0</v>
      </c>
      <c r="T365">
        <f>ROUND(E365/D365*100,0)</f>
        <v>0</v>
      </c>
      <c r="U365" s="12" t="e">
        <f>(E365/R365)</f>
        <v>#DIV/0!</v>
      </c>
      <c r="V365" t="str">
        <f>LEFT(Z365,SEARCH("/",Z365)-1)</f>
        <v>film &amp; video</v>
      </c>
      <c r="W365" t="str">
        <f>RIGHT(Z365,LEN(Z365)-SEARCH("/",Z365))</f>
        <v>drama</v>
      </c>
      <c r="X365" s="2">
        <f>(((P365/60)/60)/24)+DATE(1970,1,1)</f>
        <v>42072.758981481486</v>
      </c>
      <c r="Y365" s="2">
        <f>(((O365/60)/60)/24)+DATE(1970,1,1)</f>
        <v>42132.758981481486</v>
      </c>
      <c r="Z365" t="s">
        <v>8272</v>
      </c>
    </row>
    <row r="366" spans="1:26" ht="43.2" x14ac:dyDescent="0.3">
      <c r="A366">
        <f>ROW(A366)-2</f>
        <v>364</v>
      </c>
      <c r="B366" s="1" t="s">
        <v>385</v>
      </c>
      <c r="C366" s="1" t="s">
        <v>386</v>
      </c>
      <c r="D366">
        <v>20000</v>
      </c>
      <c r="E366">
        <v>1297</v>
      </c>
      <c r="F366" t="s">
        <v>355</v>
      </c>
      <c r="H366" t="s">
        <v>8376</v>
      </c>
      <c r="K366" t="b">
        <v>0</v>
      </c>
      <c r="L366" t="s">
        <v>24</v>
      </c>
      <c r="M366" t="s">
        <v>25</v>
      </c>
      <c r="N366" t="b">
        <v>0</v>
      </c>
      <c r="O366">
        <v>1409337611</v>
      </c>
      <c r="P366">
        <v>1407177611</v>
      </c>
      <c r="Q366" t="b">
        <v>0</v>
      </c>
      <c r="R366">
        <v>26</v>
      </c>
      <c r="S366" t="b">
        <v>0</v>
      </c>
      <c r="T366">
        <f>ROUND(E366/D366*100,0)</f>
        <v>6</v>
      </c>
      <c r="U366" s="12">
        <f>(E366/R366)</f>
        <v>49.884615384615387</v>
      </c>
      <c r="V366" t="str">
        <f>LEFT(Z366,SEARCH("/",Z366)-1)</f>
        <v>film &amp; video</v>
      </c>
      <c r="W366" t="str">
        <f>RIGHT(Z366,LEN(Z366)-SEARCH("/",Z366))</f>
        <v>drama</v>
      </c>
      <c r="X366" s="2">
        <f>(((P366/60)/60)/24)+DATE(1970,1,1)</f>
        <v>41855.777905092589</v>
      </c>
      <c r="Y366" s="2">
        <f>(((O366/60)/60)/24)+DATE(1970,1,1)</f>
        <v>41880.777905092589</v>
      </c>
      <c r="Z366" t="s">
        <v>8272</v>
      </c>
    </row>
    <row r="367" spans="1:26" ht="43.2" x14ac:dyDescent="0.3">
      <c r="A367">
        <f>ROW(A367)-2</f>
        <v>365</v>
      </c>
      <c r="B367" s="1" t="s">
        <v>387</v>
      </c>
      <c r="C367" s="1" t="s">
        <v>388</v>
      </c>
      <c r="D367">
        <v>1500</v>
      </c>
      <c r="E367">
        <v>0</v>
      </c>
      <c r="F367" t="s">
        <v>355</v>
      </c>
      <c r="H367" t="s">
        <v>8376</v>
      </c>
      <c r="K367" t="b">
        <v>0</v>
      </c>
      <c r="L367" t="s">
        <v>18</v>
      </c>
      <c r="M367" t="s">
        <v>19</v>
      </c>
      <c r="N367" t="b">
        <v>1</v>
      </c>
      <c r="O367">
        <v>1438803999</v>
      </c>
      <c r="P367">
        <v>1436211999</v>
      </c>
      <c r="Q367" t="b">
        <v>0</v>
      </c>
      <c r="R367">
        <v>0</v>
      </c>
      <c r="S367" t="b">
        <v>0</v>
      </c>
      <c r="T367">
        <f>ROUND(E367/D367*100,0)</f>
        <v>0</v>
      </c>
      <c r="U367" s="12" t="e">
        <f>(E367/R367)</f>
        <v>#DIV/0!</v>
      </c>
      <c r="V367" t="str">
        <f>LEFT(Z367,SEARCH("/",Z367)-1)</f>
        <v>film &amp; video</v>
      </c>
      <c r="W367" t="str">
        <f>RIGHT(Z367,LEN(Z367)-SEARCH("/",Z367))</f>
        <v>drama</v>
      </c>
      <c r="X367" s="2">
        <f>(((P367/60)/60)/24)+DATE(1970,1,1)</f>
        <v>42191.824062500003</v>
      </c>
      <c r="Y367" s="2">
        <f>(((O367/60)/60)/24)+DATE(1970,1,1)</f>
        <v>42221.824062500003</v>
      </c>
      <c r="Z367" t="s">
        <v>8272</v>
      </c>
    </row>
    <row r="368" spans="1:26" ht="28.8" x14ac:dyDescent="0.3">
      <c r="A368">
        <f>ROW(A368)-2</f>
        <v>366</v>
      </c>
      <c r="B368" s="1" t="s">
        <v>389</v>
      </c>
      <c r="C368" s="1" t="s">
        <v>390</v>
      </c>
      <c r="D368">
        <v>450</v>
      </c>
      <c r="E368">
        <v>180</v>
      </c>
      <c r="F368" t="s">
        <v>355</v>
      </c>
      <c r="H368" t="s">
        <v>8376</v>
      </c>
      <c r="K368" t="b">
        <v>0</v>
      </c>
      <c r="L368" t="s">
        <v>18</v>
      </c>
      <c r="M368" t="s">
        <v>19</v>
      </c>
      <c r="N368" t="b">
        <v>1</v>
      </c>
      <c r="O368">
        <v>1427155726</v>
      </c>
      <c r="P368">
        <v>1425690526</v>
      </c>
      <c r="Q368" t="b">
        <v>0</v>
      </c>
      <c r="R368">
        <v>7</v>
      </c>
      <c r="S368" t="b">
        <v>0</v>
      </c>
      <c r="T368">
        <f>ROUND(E368/D368*100,0)</f>
        <v>40</v>
      </c>
      <c r="U368" s="12">
        <f>(E368/R368)</f>
        <v>25.714285714285715</v>
      </c>
      <c r="V368" t="str">
        <f>LEFT(Z368,SEARCH("/",Z368)-1)</f>
        <v>film &amp; video</v>
      </c>
      <c r="W368" t="str">
        <f>RIGHT(Z368,LEN(Z368)-SEARCH("/",Z368))</f>
        <v>drama</v>
      </c>
      <c r="X368" s="2">
        <f>(((P368/60)/60)/24)+DATE(1970,1,1)</f>
        <v>42070.047754629632</v>
      </c>
      <c r="Y368" s="2">
        <f>(((O368/60)/60)/24)+DATE(1970,1,1)</f>
        <v>42087.00608796296</v>
      </c>
      <c r="Z368" t="s">
        <v>8272</v>
      </c>
    </row>
    <row r="369" spans="1:26" ht="28.8" x14ac:dyDescent="0.3">
      <c r="A369">
        <f>ROW(A369)-2</f>
        <v>367</v>
      </c>
      <c r="B369" s="1" t="s">
        <v>391</v>
      </c>
      <c r="C369" s="1" t="s">
        <v>392</v>
      </c>
      <c r="D369">
        <v>500000</v>
      </c>
      <c r="E369">
        <v>0</v>
      </c>
      <c r="F369" t="s">
        <v>355</v>
      </c>
      <c r="H369" t="s">
        <v>8376</v>
      </c>
      <c r="K369" t="b">
        <v>0</v>
      </c>
      <c r="L369" t="s">
        <v>54</v>
      </c>
      <c r="M369" t="s">
        <v>55</v>
      </c>
      <c r="N369" t="b">
        <v>0</v>
      </c>
      <c r="O369">
        <v>1448582145</v>
      </c>
      <c r="P369">
        <v>1445986545</v>
      </c>
      <c r="Q369" t="b">
        <v>0</v>
      </c>
      <c r="R369">
        <v>0</v>
      </c>
      <c r="S369" t="b">
        <v>0</v>
      </c>
      <c r="T369">
        <f>ROUND(E369/D369*100,0)</f>
        <v>0</v>
      </c>
      <c r="U369" s="12" t="e">
        <f>(E369/R369)</f>
        <v>#DIV/0!</v>
      </c>
      <c r="V369" t="str">
        <f>LEFT(Z369,SEARCH("/",Z369)-1)</f>
        <v>film &amp; video</v>
      </c>
      <c r="W369" t="str">
        <f>RIGHT(Z369,LEN(Z369)-SEARCH("/",Z369))</f>
        <v>drama</v>
      </c>
      <c r="X369" s="2">
        <f>(((P369/60)/60)/24)+DATE(1970,1,1)</f>
        <v>42304.955381944441</v>
      </c>
      <c r="Y369" s="2">
        <f>(((O369/60)/60)/24)+DATE(1970,1,1)</f>
        <v>42334.997048611112</v>
      </c>
      <c r="Z369" t="s">
        <v>8272</v>
      </c>
    </row>
    <row r="370" spans="1:26" ht="28.8" x14ac:dyDescent="0.3">
      <c r="A370">
        <f>ROW(A370)-2</f>
        <v>368</v>
      </c>
      <c r="B370" s="1" t="s">
        <v>393</v>
      </c>
      <c r="C370" s="1" t="s">
        <v>394</v>
      </c>
      <c r="D370">
        <v>1000</v>
      </c>
      <c r="E370">
        <v>200</v>
      </c>
      <c r="F370" t="s">
        <v>355</v>
      </c>
      <c r="H370" t="s">
        <v>8376</v>
      </c>
      <c r="K370" t="b">
        <v>0</v>
      </c>
      <c r="L370" t="s">
        <v>18</v>
      </c>
      <c r="M370" t="s">
        <v>19</v>
      </c>
      <c r="N370" t="b">
        <v>1</v>
      </c>
      <c r="O370">
        <v>1457056555</v>
      </c>
      <c r="P370">
        <v>1454464555</v>
      </c>
      <c r="Q370" t="b">
        <v>0</v>
      </c>
      <c r="R370">
        <v>2</v>
      </c>
      <c r="S370" t="b">
        <v>0</v>
      </c>
      <c r="T370">
        <f>ROUND(E370/D370*100,0)</f>
        <v>20</v>
      </c>
      <c r="U370" s="12">
        <f>(E370/R370)</f>
        <v>100</v>
      </c>
      <c r="V370" t="str">
        <f>LEFT(Z370,SEARCH("/",Z370)-1)</f>
        <v>film &amp; video</v>
      </c>
      <c r="W370" t="str">
        <f>RIGHT(Z370,LEN(Z370)-SEARCH("/",Z370))</f>
        <v>drama</v>
      </c>
      <c r="X370" s="2">
        <f>(((P370/60)/60)/24)+DATE(1970,1,1)</f>
        <v>42403.080497685187</v>
      </c>
      <c r="Y370" s="2">
        <f>(((O370/60)/60)/24)+DATE(1970,1,1)</f>
        <v>42433.080497685187</v>
      </c>
      <c r="Z370" t="s">
        <v>8272</v>
      </c>
    </row>
    <row r="371" spans="1:26" ht="43.2" x14ac:dyDescent="0.3">
      <c r="A371">
        <f>ROW(A371)-2</f>
        <v>369</v>
      </c>
      <c r="B371" s="1" t="s">
        <v>395</v>
      </c>
      <c r="C371" s="1" t="s">
        <v>396</v>
      </c>
      <c r="D371">
        <v>1200</v>
      </c>
      <c r="E371">
        <v>401</v>
      </c>
      <c r="F371" t="s">
        <v>355</v>
      </c>
      <c r="H371" t="s">
        <v>8376</v>
      </c>
      <c r="K371" t="b">
        <v>0</v>
      </c>
      <c r="L371" t="s">
        <v>24</v>
      </c>
      <c r="M371" t="s">
        <v>25</v>
      </c>
      <c r="N371" t="b">
        <v>0</v>
      </c>
      <c r="O371">
        <v>1428951600</v>
      </c>
      <c r="P371">
        <v>1425512843</v>
      </c>
      <c r="Q371" t="b">
        <v>0</v>
      </c>
      <c r="R371">
        <v>13</v>
      </c>
      <c r="S371" t="b">
        <v>0</v>
      </c>
      <c r="T371">
        <f>ROUND(E371/D371*100,0)</f>
        <v>33</v>
      </c>
      <c r="U371" s="12">
        <f>(E371/R371)</f>
        <v>30.846153846153847</v>
      </c>
      <c r="V371" t="str">
        <f>LEFT(Z371,SEARCH("/",Z371)-1)</f>
        <v>film &amp; video</v>
      </c>
      <c r="W371" t="str">
        <f>RIGHT(Z371,LEN(Z371)-SEARCH("/",Z371))</f>
        <v>drama</v>
      </c>
      <c r="X371" s="2">
        <f>(((P371/60)/60)/24)+DATE(1970,1,1)</f>
        <v>42067.991238425922</v>
      </c>
      <c r="Y371" s="2">
        <f>(((O371/60)/60)/24)+DATE(1970,1,1)</f>
        <v>42107.791666666672</v>
      </c>
      <c r="Z371" t="s">
        <v>8272</v>
      </c>
    </row>
    <row r="372" spans="1:26" ht="43.2" x14ac:dyDescent="0.3">
      <c r="A372">
        <f>ROW(A372)-2</f>
        <v>370</v>
      </c>
      <c r="B372" s="1" t="s">
        <v>397</v>
      </c>
      <c r="C372" s="1" t="s">
        <v>398</v>
      </c>
      <c r="D372">
        <v>3423</v>
      </c>
      <c r="E372">
        <v>722</v>
      </c>
      <c r="F372" t="s">
        <v>355</v>
      </c>
      <c r="H372" t="s">
        <v>8376</v>
      </c>
      <c r="K372" t="b">
        <v>0</v>
      </c>
      <c r="L372" t="s">
        <v>24</v>
      </c>
      <c r="M372" t="s">
        <v>25</v>
      </c>
      <c r="N372" t="b">
        <v>0</v>
      </c>
      <c r="O372">
        <v>1434995295</v>
      </c>
      <c r="P372">
        <v>1432403295</v>
      </c>
      <c r="Q372" t="b">
        <v>0</v>
      </c>
      <c r="R372">
        <v>4</v>
      </c>
      <c r="S372" t="b">
        <v>0</v>
      </c>
      <c r="T372">
        <f>ROUND(E372/D372*100,0)</f>
        <v>21</v>
      </c>
      <c r="U372" s="12">
        <f>(E372/R372)</f>
        <v>180.5</v>
      </c>
      <c r="V372" t="str">
        <f>LEFT(Z372,SEARCH("/",Z372)-1)</f>
        <v>film &amp; video</v>
      </c>
      <c r="W372" t="str">
        <f>RIGHT(Z372,LEN(Z372)-SEARCH("/",Z372))</f>
        <v>drama</v>
      </c>
      <c r="X372" s="2">
        <f>(((P372/60)/60)/24)+DATE(1970,1,1)</f>
        <v>42147.741840277777</v>
      </c>
      <c r="Y372" s="2">
        <f>(((O372/60)/60)/24)+DATE(1970,1,1)</f>
        <v>42177.741840277777</v>
      </c>
      <c r="Z372" t="s">
        <v>8272</v>
      </c>
    </row>
    <row r="373" spans="1:26" ht="43.2" x14ac:dyDescent="0.3">
      <c r="A373">
        <f>ROW(A373)-2</f>
        <v>371</v>
      </c>
      <c r="B373" s="1" t="s">
        <v>399</v>
      </c>
      <c r="C373" s="1" t="s">
        <v>400</v>
      </c>
      <c r="D373">
        <v>1000</v>
      </c>
      <c r="E373">
        <v>0</v>
      </c>
      <c r="F373" t="s">
        <v>355</v>
      </c>
      <c r="H373" t="s">
        <v>8376</v>
      </c>
      <c r="K373" t="b">
        <v>0</v>
      </c>
      <c r="L373" t="s">
        <v>18</v>
      </c>
      <c r="M373" t="s">
        <v>19</v>
      </c>
      <c r="N373" t="b">
        <v>1</v>
      </c>
      <c r="O373">
        <v>1483748232</v>
      </c>
      <c r="P373">
        <v>1481156232</v>
      </c>
      <c r="Q373" t="b">
        <v>0</v>
      </c>
      <c r="R373">
        <v>0</v>
      </c>
      <c r="S373" t="b">
        <v>0</v>
      </c>
      <c r="T373">
        <f>ROUND(E373/D373*100,0)</f>
        <v>0</v>
      </c>
      <c r="U373" s="12" t="e">
        <f>(E373/R373)</f>
        <v>#DIV/0!</v>
      </c>
      <c r="V373" t="str">
        <f>LEFT(Z373,SEARCH("/",Z373)-1)</f>
        <v>film &amp; video</v>
      </c>
      <c r="W373" t="str">
        <f>RIGHT(Z373,LEN(Z373)-SEARCH("/",Z373))</f>
        <v>drama</v>
      </c>
      <c r="X373" s="2">
        <f>(((P373/60)/60)/24)+DATE(1970,1,1)</f>
        <v>42712.011944444443</v>
      </c>
      <c r="Y373" s="2">
        <f>(((O373/60)/60)/24)+DATE(1970,1,1)</f>
        <v>42742.011944444443</v>
      </c>
      <c r="Z373" t="s">
        <v>8272</v>
      </c>
    </row>
    <row r="374" spans="1:26" x14ac:dyDescent="0.3">
      <c r="A374">
        <f>ROW(A374)-2</f>
        <v>372</v>
      </c>
      <c r="B374" s="1" t="s">
        <v>401</v>
      </c>
      <c r="C374" s="1" t="s">
        <v>402</v>
      </c>
      <c r="D374">
        <v>12500</v>
      </c>
      <c r="E374">
        <v>4482</v>
      </c>
      <c r="F374" t="s">
        <v>355</v>
      </c>
      <c r="H374" t="s">
        <v>8376</v>
      </c>
      <c r="K374" t="b">
        <v>0</v>
      </c>
      <c r="L374" t="s">
        <v>24</v>
      </c>
      <c r="M374" t="s">
        <v>25</v>
      </c>
      <c r="N374" t="b">
        <v>0</v>
      </c>
      <c r="O374">
        <v>1417033610</v>
      </c>
      <c r="P374">
        <v>1414438010</v>
      </c>
      <c r="Q374" t="b">
        <v>0</v>
      </c>
      <c r="R374">
        <v>12</v>
      </c>
      <c r="S374" t="b">
        <v>0</v>
      </c>
      <c r="T374">
        <f>ROUND(E374/D374*100,0)</f>
        <v>36</v>
      </c>
      <c r="U374" s="12">
        <f>(E374/R374)</f>
        <v>373.5</v>
      </c>
      <c r="V374" t="str">
        <f>LEFT(Z374,SEARCH("/",Z374)-1)</f>
        <v>film &amp; video</v>
      </c>
      <c r="W374" t="str">
        <f>RIGHT(Z374,LEN(Z374)-SEARCH("/",Z374))</f>
        <v>drama</v>
      </c>
      <c r="X374" s="2">
        <f>(((P374/60)/60)/24)+DATE(1970,1,1)</f>
        <v>41939.810300925928</v>
      </c>
      <c r="Y374" s="2">
        <f>(((O374/60)/60)/24)+DATE(1970,1,1)</f>
        <v>41969.851967592593</v>
      </c>
      <c r="Z374" t="s">
        <v>8272</v>
      </c>
    </row>
    <row r="375" spans="1:26" ht="43.2" x14ac:dyDescent="0.3">
      <c r="A375">
        <f>ROW(A375)-2</f>
        <v>373</v>
      </c>
      <c r="B375" s="1" t="s">
        <v>403</v>
      </c>
      <c r="C375" s="1" t="s">
        <v>404</v>
      </c>
      <c r="D375">
        <v>1500</v>
      </c>
      <c r="E375">
        <v>51</v>
      </c>
      <c r="F375" t="s">
        <v>355</v>
      </c>
      <c r="H375" t="s">
        <v>8376</v>
      </c>
      <c r="K375" t="b">
        <v>0</v>
      </c>
      <c r="L375" t="s">
        <v>158</v>
      </c>
      <c r="M375" t="s">
        <v>159</v>
      </c>
      <c r="N375" t="b">
        <v>1</v>
      </c>
      <c r="O375">
        <v>1409543940</v>
      </c>
      <c r="P375">
        <v>1404586762</v>
      </c>
      <c r="Q375" t="b">
        <v>0</v>
      </c>
      <c r="R375">
        <v>2</v>
      </c>
      <c r="S375" t="b">
        <v>0</v>
      </c>
      <c r="T375">
        <f>ROUND(E375/D375*100,0)</f>
        <v>3</v>
      </c>
      <c r="U375" s="12">
        <f>(E375/R375)</f>
        <v>25.5</v>
      </c>
      <c r="V375" t="str">
        <f>LEFT(Z375,SEARCH("/",Z375)-1)</f>
        <v>film &amp; video</v>
      </c>
      <c r="W375" t="str">
        <f>RIGHT(Z375,LEN(Z375)-SEARCH("/",Z375))</f>
        <v>drama</v>
      </c>
      <c r="X375" s="2">
        <f>(((P375/60)/60)/24)+DATE(1970,1,1)</f>
        <v>41825.791226851856</v>
      </c>
      <c r="Y375" s="2">
        <f>(((O375/60)/60)/24)+DATE(1970,1,1)</f>
        <v>41883.165972222225</v>
      </c>
      <c r="Z375" t="s">
        <v>8272</v>
      </c>
    </row>
    <row r="376" spans="1:26" x14ac:dyDescent="0.3">
      <c r="A376">
        <f>ROW(A376)-2</f>
        <v>374</v>
      </c>
      <c r="B376" s="1" t="s">
        <v>405</v>
      </c>
      <c r="C376" s="1" t="s">
        <v>406</v>
      </c>
      <c r="D376">
        <v>40000</v>
      </c>
      <c r="E376">
        <v>2200</v>
      </c>
      <c r="F376" t="s">
        <v>355</v>
      </c>
      <c r="H376" t="s">
        <v>8376</v>
      </c>
      <c r="K376" t="b">
        <v>0</v>
      </c>
      <c r="L376" t="s">
        <v>407</v>
      </c>
      <c r="M376" t="s">
        <v>408</v>
      </c>
      <c r="N376" t="b">
        <v>1</v>
      </c>
      <c r="O376">
        <v>1471557139</v>
      </c>
      <c r="P376">
        <v>1468965139</v>
      </c>
      <c r="Q376" t="b">
        <v>0</v>
      </c>
      <c r="R376">
        <v>10</v>
      </c>
      <c r="S376" t="b">
        <v>0</v>
      </c>
      <c r="T376">
        <f>ROUND(E376/D376*100,0)</f>
        <v>6</v>
      </c>
      <c r="U376" s="12">
        <f>(E376/R376)</f>
        <v>220</v>
      </c>
      <c r="V376" t="str">
        <f>LEFT(Z376,SEARCH("/",Z376)-1)</f>
        <v>film &amp; video</v>
      </c>
      <c r="W376" t="str">
        <f>RIGHT(Z376,LEN(Z376)-SEARCH("/",Z376))</f>
        <v>drama</v>
      </c>
      <c r="X376" s="2">
        <f>(((P376/60)/60)/24)+DATE(1970,1,1)</f>
        <v>42570.91133101852</v>
      </c>
      <c r="Y376" s="2">
        <f>(((O376/60)/60)/24)+DATE(1970,1,1)</f>
        <v>42600.91133101852</v>
      </c>
      <c r="Z376" t="s">
        <v>8272</v>
      </c>
    </row>
    <row r="377" spans="1:26" ht="43.2" x14ac:dyDescent="0.3">
      <c r="A377">
        <f>ROW(A377)-2</f>
        <v>375</v>
      </c>
      <c r="B377" s="1" t="s">
        <v>409</v>
      </c>
      <c r="C377" s="1" t="s">
        <v>410</v>
      </c>
      <c r="D377">
        <v>5000</v>
      </c>
      <c r="E377">
        <v>0</v>
      </c>
      <c r="F377" t="s">
        <v>355</v>
      </c>
      <c r="H377" t="s">
        <v>8376</v>
      </c>
      <c r="K377" t="b">
        <v>0</v>
      </c>
      <c r="L377" t="s">
        <v>18</v>
      </c>
      <c r="M377" t="s">
        <v>19</v>
      </c>
      <c r="N377" t="b">
        <v>1</v>
      </c>
      <c r="O377">
        <v>1488571200</v>
      </c>
      <c r="P377">
        <v>1485977434</v>
      </c>
      <c r="Q377" t="b">
        <v>0</v>
      </c>
      <c r="R377">
        <v>0</v>
      </c>
      <c r="S377" t="b">
        <v>0</v>
      </c>
      <c r="T377">
        <f>ROUND(E377/D377*100,0)</f>
        <v>0</v>
      </c>
      <c r="U377" s="12" t="e">
        <f>(E377/R377)</f>
        <v>#DIV/0!</v>
      </c>
      <c r="V377" t="str">
        <f>LEFT(Z377,SEARCH("/",Z377)-1)</f>
        <v>film &amp; video</v>
      </c>
      <c r="W377" t="str">
        <f>RIGHT(Z377,LEN(Z377)-SEARCH("/",Z377))</f>
        <v>drama</v>
      </c>
      <c r="X377" s="2">
        <f>(((P377/60)/60)/24)+DATE(1970,1,1)</f>
        <v>42767.812893518523</v>
      </c>
      <c r="Y377" s="2">
        <f>(((O377/60)/60)/24)+DATE(1970,1,1)</f>
        <v>42797.833333333328</v>
      </c>
      <c r="Z377" t="s">
        <v>8272</v>
      </c>
    </row>
    <row r="378" spans="1:26" ht="43.2" x14ac:dyDescent="0.3">
      <c r="A378">
        <f>ROW(A378)-2</f>
        <v>376</v>
      </c>
      <c r="B378" s="1" t="s">
        <v>411</v>
      </c>
      <c r="C378" s="1" t="s">
        <v>412</v>
      </c>
      <c r="D378">
        <v>5000</v>
      </c>
      <c r="E378">
        <v>800</v>
      </c>
      <c r="F378" t="s">
        <v>355</v>
      </c>
      <c r="H378" t="s">
        <v>8376</v>
      </c>
      <c r="K378" t="b">
        <v>0</v>
      </c>
      <c r="L378" t="s">
        <v>18</v>
      </c>
      <c r="M378" t="s">
        <v>19</v>
      </c>
      <c r="N378" t="b">
        <v>1</v>
      </c>
      <c r="O378">
        <v>1437461940</v>
      </c>
      <c r="P378">
        <v>1435383457</v>
      </c>
      <c r="Q378" t="b">
        <v>0</v>
      </c>
      <c r="R378">
        <v>5</v>
      </c>
      <c r="S378" t="b">
        <v>0</v>
      </c>
      <c r="T378">
        <f>ROUND(E378/D378*100,0)</f>
        <v>16</v>
      </c>
      <c r="U378" s="12">
        <f>(E378/R378)</f>
        <v>160</v>
      </c>
      <c r="V378" t="str">
        <f>LEFT(Z378,SEARCH("/",Z378)-1)</f>
        <v>film &amp; video</v>
      </c>
      <c r="W378" t="str">
        <f>RIGHT(Z378,LEN(Z378)-SEARCH("/",Z378))</f>
        <v>drama</v>
      </c>
      <c r="X378" s="2">
        <f>(((P378/60)/60)/24)+DATE(1970,1,1)</f>
        <v>42182.234456018516</v>
      </c>
      <c r="Y378" s="2">
        <f>(((O378/60)/60)/24)+DATE(1970,1,1)</f>
        <v>42206.290972222225</v>
      </c>
      <c r="Z378" t="s">
        <v>8272</v>
      </c>
    </row>
    <row r="379" spans="1:26" ht="43.2" x14ac:dyDescent="0.3">
      <c r="A379">
        <f>ROW(A379)-2</f>
        <v>377</v>
      </c>
      <c r="B379" s="1" t="s">
        <v>413</v>
      </c>
      <c r="C379" s="1" t="s">
        <v>414</v>
      </c>
      <c r="D379">
        <v>1500</v>
      </c>
      <c r="E379">
        <v>0</v>
      </c>
      <c r="F379" t="s">
        <v>355</v>
      </c>
      <c r="H379" t="s">
        <v>8376</v>
      </c>
      <c r="K379" t="b">
        <v>0</v>
      </c>
      <c r="L379" t="s">
        <v>18</v>
      </c>
      <c r="M379" t="s">
        <v>19</v>
      </c>
      <c r="N379" t="b">
        <v>1</v>
      </c>
      <c r="O379">
        <v>1409891015</v>
      </c>
      <c r="P379">
        <v>1407299015</v>
      </c>
      <c r="Q379" t="b">
        <v>0</v>
      </c>
      <c r="R379">
        <v>0</v>
      </c>
      <c r="S379" t="b">
        <v>0</v>
      </c>
      <c r="T379">
        <f>ROUND(E379/D379*100,0)</f>
        <v>0</v>
      </c>
      <c r="U379" s="12" t="e">
        <f>(E379/R379)</f>
        <v>#DIV/0!</v>
      </c>
      <c r="V379" t="str">
        <f>LEFT(Z379,SEARCH("/",Z379)-1)</f>
        <v>film &amp; video</v>
      </c>
      <c r="W379" t="str">
        <f>RIGHT(Z379,LEN(Z379)-SEARCH("/",Z379))</f>
        <v>drama</v>
      </c>
      <c r="X379" s="2">
        <f>(((P379/60)/60)/24)+DATE(1970,1,1)</f>
        <v>41857.18304398148</v>
      </c>
      <c r="Y379" s="2">
        <f>(((O379/60)/60)/24)+DATE(1970,1,1)</f>
        <v>41887.18304398148</v>
      </c>
      <c r="Z379" t="s">
        <v>8272</v>
      </c>
    </row>
    <row r="380" spans="1:26" ht="43.2" x14ac:dyDescent="0.3">
      <c r="A380">
        <f>ROW(A380)-2</f>
        <v>378</v>
      </c>
      <c r="B380" s="1" t="s">
        <v>415</v>
      </c>
      <c r="C380" s="1" t="s">
        <v>416</v>
      </c>
      <c r="D380">
        <v>500000</v>
      </c>
      <c r="E380">
        <v>345</v>
      </c>
      <c r="F380" t="s">
        <v>355</v>
      </c>
      <c r="H380" t="s">
        <v>8376</v>
      </c>
      <c r="K380" t="b">
        <v>0</v>
      </c>
      <c r="L380" t="s">
        <v>18</v>
      </c>
      <c r="M380" t="s">
        <v>19</v>
      </c>
      <c r="N380" t="b">
        <v>1</v>
      </c>
      <c r="O380">
        <v>1472920477</v>
      </c>
      <c r="P380">
        <v>1467736477</v>
      </c>
      <c r="Q380" t="b">
        <v>0</v>
      </c>
      <c r="R380">
        <v>5</v>
      </c>
      <c r="S380" t="b">
        <v>0</v>
      </c>
      <c r="T380">
        <f>ROUND(E380/D380*100,0)</f>
        <v>0</v>
      </c>
      <c r="U380" s="12">
        <f>(E380/R380)</f>
        <v>69</v>
      </c>
      <c r="V380" t="str">
        <f>LEFT(Z380,SEARCH("/",Z380)-1)</f>
        <v>film &amp; video</v>
      </c>
      <c r="W380" t="str">
        <f>RIGHT(Z380,LEN(Z380)-SEARCH("/",Z380))</f>
        <v>drama</v>
      </c>
      <c r="X380" s="2">
        <f>(((P380/60)/60)/24)+DATE(1970,1,1)</f>
        <v>42556.690706018519</v>
      </c>
      <c r="Y380" s="2">
        <f>(((O380/60)/60)/24)+DATE(1970,1,1)</f>
        <v>42616.690706018519</v>
      </c>
      <c r="Z380" t="s">
        <v>8272</v>
      </c>
    </row>
    <row r="381" spans="1:26" x14ac:dyDescent="0.3">
      <c r="A381">
        <f>ROW(A381)-2</f>
        <v>379</v>
      </c>
      <c r="B381" s="1" t="s">
        <v>417</v>
      </c>
      <c r="C381" s="1" t="s">
        <v>418</v>
      </c>
      <c r="D381">
        <v>12000</v>
      </c>
      <c r="E381">
        <v>50</v>
      </c>
      <c r="F381" t="s">
        <v>355</v>
      </c>
      <c r="H381" t="s">
        <v>8376</v>
      </c>
      <c r="K381" t="b">
        <v>0</v>
      </c>
      <c r="L381" t="s">
        <v>18</v>
      </c>
      <c r="M381" t="s">
        <v>19</v>
      </c>
      <c r="N381" t="b">
        <v>1</v>
      </c>
      <c r="O381">
        <v>1466091446</v>
      </c>
      <c r="P381">
        <v>1465227446</v>
      </c>
      <c r="Q381" t="b">
        <v>0</v>
      </c>
      <c r="R381">
        <v>1</v>
      </c>
      <c r="S381" t="b">
        <v>0</v>
      </c>
      <c r="T381">
        <f>ROUND(E381/D381*100,0)</f>
        <v>0</v>
      </c>
      <c r="U381" s="12">
        <f>(E381/R381)</f>
        <v>50</v>
      </c>
      <c r="V381" t="str">
        <f>LEFT(Z381,SEARCH("/",Z381)-1)</f>
        <v>film &amp; video</v>
      </c>
      <c r="W381" t="str">
        <f>RIGHT(Z381,LEN(Z381)-SEARCH("/",Z381))</f>
        <v>drama</v>
      </c>
      <c r="X381" s="2">
        <f>(((P381/60)/60)/24)+DATE(1970,1,1)</f>
        <v>42527.650995370372</v>
      </c>
      <c r="Y381" s="2">
        <f>(((O381/60)/60)/24)+DATE(1970,1,1)</f>
        <v>42537.650995370372</v>
      </c>
      <c r="Z381" t="s">
        <v>8272</v>
      </c>
    </row>
    <row r="382" spans="1:26" ht="43.2" x14ac:dyDescent="0.3">
      <c r="A382">
        <f>ROW(A382)-2</f>
        <v>380</v>
      </c>
      <c r="B382" s="1" t="s">
        <v>419</v>
      </c>
      <c r="C382" s="1" t="s">
        <v>420</v>
      </c>
      <c r="D382">
        <v>5000</v>
      </c>
      <c r="E382">
        <v>250</v>
      </c>
      <c r="F382" t="s">
        <v>355</v>
      </c>
      <c r="H382" t="s">
        <v>8376</v>
      </c>
      <c r="K382" t="b">
        <v>0</v>
      </c>
      <c r="L382" t="s">
        <v>50</v>
      </c>
      <c r="M382" t="s">
        <v>51</v>
      </c>
      <c r="N382" t="b">
        <v>1</v>
      </c>
      <c r="O382">
        <v>1443782138</v>
      </c>
      <c r="P382">
        <v>1440326138</v>
      </c>
      <c r="Q382" t="b">
        <v>0</v>
      </c>
      <c r="R382">
        <v>3</v>
      </c>
      <c r="S382" t="b">
        <v>0</v>
      </c>
      <c r="T382">
        <f>ROUND(E382/D382*100,0)</f>
        <v>5</v>
      </c>
      <c r="U382" s="12">
        <f>(E382/R382)</f>
        <v>83.333333333333329</v>
      </c>
      <c r="V382" t="str">
        <f>LEFT(Z382,SEARCH("/",Z382)-1)</f>
        <v>film &amp; video</v>
      </c>
      <c r="W382" t="str">
        <f>RIGHT(Z382,LEN(Z382)-SEARCH("/",Z382))</f>
        <v>drama</v>
      </c>
      <c r="X382" s="2">
        <f>(((P382/60)/60)/24)+DATE(1970,1,1)</f>
        <v>42239.441412037035</v>
      </c>
      <c r="Y382" s="2">
        <f>(((O382/60)/60)/24)+DATE(1970,1,1)</f>
        <v>42279.441412037035</v>
      </c>
      <c r="Z382" t="s">
        <v>8272</v>
      </c>
    </row>
    <row r="383" spans="1:26" ht="57.6" x14ac:dyDescent="0.3">
      <c r="A383">
        <f>ROW(A383)-2</f>
        <v>381</v>
      </c>
      <c r="B383" s="1" t="s">
        <v>421</v>
      </c>
      <c r="C383" s="1" t="s">
        <v>422</v>
      </c>
      <c r="D383">
        <v>1000000</v>
      </c>
      <c r="E383">
        <v>17</v>
      </c>
      <c r="F383" t="s">
        <v>355</v>
      </c>
      <c r="H383" t="s">
        <v>8376</v>
      </c>
      <c r="K383" t="b">
        <v>0</v>
      </c>
      <c r="L383" t="s">
        <v>18</v>
      </c>
      <c r="M383" t="s">
        <v>19</v>
      </c>
      <c r="N383" t="b">
        <v>1</v>
      </c>
      <c r="O383">
        <v>1413572432</v>
      </c>
      <c r="P383">
        <v>1410980432</v>
      </c>
      <c r="Q383" t="b">
        <v>0</v>
      </c>
      <c r="R383">
        <v>3</v>
      </c>
      <c r="S383" t="b">
        <v>0</v>
      </c>
      <c r="T383">
        <f>ROUND(E383/D383*100,0)</f>
        <v>0</v>
      </c>
      <c r="U383" s="12">
        <f>(E383/R383)</f>
        <v>5.666666666666667</v>
      </c>
      <c r="V383" t="str">
        <f>LEFT(Z383,SEARCH("/",Z383)-1)</f>
        <v>film &amp; video</v>
      </c>
      <c r="W383" t="str">
        <f>RIGHT(Z383,LEN(Z383)-SEARCH("/",Z383))</f>
        <v>drama</v>
      </c>
      <c r="X383" s="2">
        <f>(((P383/60)/60)/24)+DATE(1970,1,1)</f>
        <v>41899.792037037041</v>
      </c>
      <c r="Y383" s="2">
        <f>(((O383/60)/60)/24)+DATE(1970,1,1)</f>
        <v>41929.792037037041</v>
      </c>
      <c r="Z383" t="s">
        <v>8272</v>
      </c>
    </row>
    <row r="384" spans="1:26" ht="57.6" x14ac:dyDescent="0.3">
      <c r="A384">
        <f>ROW(A384)-2</f>
        <v>382</v>
      </c>
      <c r="B384" s="1" t="s">
        <v>423</v>
      </c>
      <c r="C384" s="1" t="s">
        <v>424</v>
      </c>
      <c r="D384">
        <v>1000</v>
      </c>
      <c r="E384">
        <v>0</v>
      </c>
      <c r="F384" t="s">
        <v>355</v>
      </c>
      <c r="H384" t="s">
        <v>8376</v>
      </c>
      <c r="K384" t="b">
        <v>0</v>
      </c>
      <c r="L384" t="s">
        <v>24</v>
      </c>
      <c r="M384" t="s">
        <v>25</v>
      </c>
      <c r="N384" t="b">
        <v>0</v>
      </c>
      <c r="O384">
        <v>1417217166</v>
      </c>
      <c r="P384">
        <v>1412029566</v>
      </c>
      <c r="Q384" t="b">
        <v>0</v>
      </c>
      <c r="R384">
        <v>0</v>
      </c>
      <c r="S384" t="b">
        <v>0</v>
      </c>
      <c r="T384">
        <f>ROUND(E384/D384*100,0)</f>
        <v>0</v>
      </c>
      <c r="U384" s="12" t="e">
        <f>(E384/R384)</f>
        <v>#DIV/0!</v>
      </c>
      <c r="V384" t="str">
        <f>LEFT(Z384,SEARCH("/",Z384)-1)</f>
        <v>film &amp; video</v>
      </c>
      <c r="W384" t="str">
        <f>RIGHT(Z384,LEN(Z384)-SEARCH("/",Z384))</f>
        <v>drama</v>
      </c>
      <c r="X384" s="2">
        <f>(((P384/60)/60)/24)+DATE(1970,1,1)</f>
        <v>41911.934791666667</v>
      </c>
      <c r="Y384" s="2">
        <f>(((O384/60)/60)/24)+DATE(1970,1,1)</f>
        <v>41971.976458333331</v>
      </c>
      <c r="Z384" t="s">
        <v>8272</v>
      </c>
    </row>
    <row r="385" spans="1:26" ht="43.2" x14ac:dyDescent="0.3">
      <c r="A385">
        <f>ROW(A385)-2</f>
        <v>383</v>
      </c>
      <c r="B385" s="1" t="s">
        <v>425</v>
      </c>
      <c r="C385" s="1" t="s">
        <v>426</v>
      </c>
      <c r="D385">
        <v>2500</v>
      </c>
      <c r="E385">
        <v>3</v>
      </c>
      <c r="F385" t="s">
        <v>355</v>
      </c>
      <c r="H385" t="s">
        <v>8376</v>
      </c>
      <c r="K385" t="b">
        <v>0</v>
      </c>
      <c r="L385" t="s">
        <v>24</v>
      </c>
      <c r="M385" t="s">
        <v>25</v>
      </c>
      <c r="N385" t="b">
        <v>0</v>
      </c>
      <c r="O385">
        <v>1457308531</v>
      </c>
      <c r="P385">
        <v>1452124531</v>
      </c>
      <c r="Q385" t="b">
        <v>0</v>
      </c>
      <c r="R385">
        <v>3</v>
      </c>
      <c r="S385" t="b">
        <v>0</v>
      </c>
      <c r="T385">
        <f>ROUND(E385/D385*100,0)</f>
        <v>0</v>
      </c>
      <c r="U385" s="12">
        <f>(E385/R385)</f>
        <v>1</v>
      </c>
      <c r="V385" t="str">
        <f>LEFT(Z385,SEARCH("/",Z385)-1)</f>
        <v>film &amp; video</v>
      </c>
      <c r="W385" t="str">
        <f>RIGHT(Z385,LEN(Z385)-SEARCH("/",Z385))</f>
        <v>drama</v>
      </c>
      <c r="X385" s="2">
        <f>(((P385/60)/60)/24)+DATE(1970,1,1)</f>
        <v>42375.996886574074</v>
      </c>
      <c r="Y385" s="2">
        <f>(((O385/60)/60)/24)+DATE(1970,1,1)</f>
        <v>42435.996886574074</v>
      </c>
      <c r="Z385" t="s">
        <v>8272</v>
      </c>
    </row>
    <row r="386" spans="1:26" ht="43.2" x14ac:dyDescent="0.3">
      <c r="A386">
        <f>ROW(A386)-2</f>
        <v>384</v>
      </c>
      <c r="B386" s="1" t="s">
        <v>427</v>
      </c>
      <c r="C386" s="1" t="s">
        <v>428</v>
      </c>
      <c r="D386">
        <v>2000000</v>
      </c>
      <c r="E386">
        <v>0</v>
      </c>
      <c r="F386" t="s">
        <v>355</v>
      </c>
      <c r="H386" t="s">
        <v>8376</v>
      </c>
      <c r="K386" t="b">
        <v>0</v>
      </c>
      <c r="L386" t="s">
        <v>18</v>
      </c>
      <c r="M386" t="s">
        <v>19</v>
      </c>
      <c r="N386" t="b">
        <v>1</v>
      </c>
      <c r="O386">
        <v>1436544332</v>
      </c>
      <c r="P386">
        <v>1431360332</v>
      </c>
      <c r="Q386" t="b">
        <v>0</v>
      </c>
      <c r="R386">
        <v>0</v>
      </c>
      <c r="S386" t="b">
        <v>0</v>
      </c>
      <c r="T386">
        <f>ROUND(E386/D386*100,0)</f>
        <v>0</v>
      </c>
      <c r="U386" s="12" t="e">
        <f>(E386/R386)</f>
        <v>#DIV/0!</v>
      </c>
      <c r="V386" t="str">
        <f>LEFT(Z386,SEARCH("/",Z386)-1)</f>
        <v>film &amp; video</v>
      </c>
      <c r="W386" t="str">
        <f>RIGHT(Z386,LEN(Z386)-SEARCH("/",Z386))</f>
        <v>drama</v>
      </c>
      <c r="X386" s="2">
        <f>(((P386/60)/60)/24)+DATE(1970,1,1)</f>
        <v>42135.67050925926</v>
      </c>
      <c r="Y386" s="2">
        <f>(((O386/60)/60)/24)+DATE(1970,1,1)</f>
        <v>42195.67050925926</v>
      </c>
      <c r="Z386" t="s">
        <v>8272</v>
      </c>
    </row>
    <row r="387" spans="1:26" ht="43.2" x14ac:dyDescent="0.3">
      <c r="A387">
        <f>ROW(A387)-2</f>
        <v>385</v>
      </c>
      <c r="B387" s="1" t="s">
        <v>429</v>
      </c>
      <c r="C387" s="1" t="s">
        <v>430</v>
      </c>
      <c r="D387">
        <v>3500</v>
      </c>
      <c r="E387">
        <v>1465</v>
      </c>
      <c r="F387" t="s">
        <v>355</v>
      </c>
      <c r="H387" t="s">
        <v>8376</v>
      </c>
      <c r="K387" t="b">
        <v>0</v>
      </c>
      <c r="L387" t="s">
        <v>24</v>
      </c>
      <c r="M387" t="s">
        <v>25</v>
      </c>
      <c r="N387" t="b">
        <v>0</v>
      </c>
      <c r="O387">
        <v>1444510800</v>
      </c>
      <c r="P387">
        <v>1442062898</v>
      </c>
      <c r="Q387" t="b">
        <v>0</v>
      </c>
      <c r="R387">
        <v>19</v>
      </c>
      <c r="S387" t="b">
        <v>0</v>
      </c>
      <c r="T387">
        <f>ROUND(E387/D387*100,0)</f>
        <v>42</v>
      </c>
      <c r="U387" s="12">
        <f>(E387/R387)</f>
        <v>77.10526315789474</v>
      </c>
      <c r="V387" t="str">
        <f>LEFT(Z387,SEARCH("/",Z387)-1)</f>
        <v>film &amp; video</v>
      </c>
      <c r="W387" t="str">
        <f>RIGHT(Z387,LEN(Z387)-SEARCH("/",Z387))</f>
        <v>drama</v>
      </c>
      <c r="X387" s="2">
        <f>(((P387/60)/60)/24)+DATE(1970,1,1)</f>
        <v>42259.542800925927</v>
      </c>
      <c r="Y387" s="2">
        <f>(((O387/60)/60)/24)+DATE(1970,1,1)</f>
        <v>42287.875</v>
      </c>
      <c r="Z387" t="s">
        <v>8272</v>
      </c>
    </row>
    <row r="388" spans="1:26" ht="43.2" x14ac:dyDescent="0.3">
      <c r="A388">
        <f>ROW(A388)-2</f>
        <v>386</v>
      </c>
      <c r="B388" s="1" t="s">
        <v>431</v>
      </c>
      <c r="C388" s="1" t="s">
        <v>432</v>
      </c>
      <c r="D388">
        <v>2500</v>
      </c>
      <c r="E388">
        <v>262</v>
      </c>
      <c r="F388" t="s">
        <v>355</v>
      </c>
      <c r="H388" t="s">
        <v>8376</v>
      </c>
      <c r="K388" t="b">
        <v>0</v>
      </c>
      <c r="L388" t="s">
        <v>24</v>
      </c>
      <c r="M388" t="s">
        <v>25</v>
      </c>
      <c r="N388" t="b">
        <v>0</v>
      </c>
      <c r="O388">
        <v>1487365200</v>
      </c>
      <c r="P388">
        <v>1483734100</v>
      </c>
      <c r="Q388" t="b">
        <v>0</v>
      </c>
      <c r="R388">
        <v>8</v>
      </c>
      <c r="S388" t="b">
        <v>0</v>
      </c>
      <c r="T388">
        <f>ROUND(E388/D388*100,0)</f>
        <v>10</v>
      </c>
      <c r="U388" s="12">
        <f>(E388/R388)</f>
        <v>32.75</v>
      </c>
      <c r="V388" t="str">
        <f>LEFT(Z388,SEARCH("/",Z388)-1)</f>
        <v>film &amp; video</v>
      </c>
      <c r="W388" t="str">
        <f>RIGHT(Z388,LEN(Z388)-SEARCH("/",Z388))</f>
        <v>drama</v>
      </c>
      <c r="X388" s="2">
        <f>(((P388/60)/60)/24)+DATE(1970,1,1)</f>
        <v>42741.848379629635</v>
      </c>
      <c r="Y388" s="2">
        <f>(((O388/60)/60)/24)+DATE(1970,1,1)</f>
        <v>42783.875</v>
      </c>
      <c r="Z388" t="s">
        <v>8272</v>
      </c>
    </row>
    <row r="389" spans="1:26" ht="43.2" x14ac:dyDescent="0.3">
      <c r="A389">
        <f>ROW(A389)-2</f>
        <v>387</v>
      </c>
      <c r="B389" s="1" t="s">
        <v>433</v>
      </c>
      <c r="C389" s="1" t="s">
        <v>434</v>
      </c>
      <c r="D389">
        <v>25000</v>
      </c>
      <c r="E389">
        <v>279</v>
      </c>
      <c r="F389" t="s">
        <v>355</v>
      </c>
      <c r="H389" t="s">
        <v>8376</v>
      </c>
      <c r="K389" t="b">
        <v>0</v>
      </c>
      <c r="L389" t="s">
        <v>18</v>
      </c>
      <c r="M389" t="s">
        <v>19</v>
      </c>
      <c r="N389" t="b">
        <v>1</v>
      </c>
      <c r="O389">
        <v>1412500322</v>
      </c>
      <c r="P389">
        <v>1409908322</v>
      </c>
      <c r="Q389" t="b">
        <v>0</v>
      </c>
      <c r="R389">
        <v>6</v>
      </c>
      <c r="S389" t="b">
        <v>0</v>
      </c>
      <c r="T389">
        <f>ROUND(E389/D389*100,0)</f>
        <v>1</v>
      </c>
      <c r="U389" s="12">
        <f>(E389/R389)</f>
        <v>46.5</v>
      </c>
      <c r="V389" t="str">
        <f>LEFT(Z389,SEARCH("/",Z389)-1)</f>
        <v>film &amp; video</v>
      </c>
      <c r="W389" t="str">
        <f>RIGHT(Z389,LEN(Z389)-SEARCH("/",Z389))</f>
        <v>drama</v>
      </c>
      <c r="X389" s="2">
        <f>(((P389/60)/60)/24)+DATE(1970,1,1)</f>
        <v>41887.383356481485</v>
      </c>
      <c r="Y389" s="2">
        <f>(((O389/60)/60)/24)+DATE(1970,1,1)</f>
        <v>41917.383356481485</v>
      </c>
      <c r="Z389" t="s">
        <v>8272</v>
      </c>
    </row>
    <row r="390" spans="1:26" ht="43.2" x14ac:dyDescent="0.3">
      <c r="A390">
        <f>ROW(A390)-2</f>
        <v>388</v>
      </c>
      <c r="B390" s="1" t="s">
        <v>435</v>
      </c>
      <c r="C390" s="1" t="s">
        <v>436</v>
      </c>
      <c r="D390">
        <v>10000</v>
      </c>
      <c r="E390">
        <v>0</v>
      </c>
      <c r="F390" t="s">
        <v>355</v>
      </c>
      <c r="H390" t="s">
        <v>8376</v>
      </c>
      <c r="K390" t="b">
        <v>0</v>
      </c>
      <c r="L390" t="s">
        <v>18</v>
      </c>
      <c r="M390" t="s">
        <v>19</v>
      </c>
      <c r="N390" t="b">
        <v>1</v>
      </c>
      <c r="O390">
        <v>1472698702</v>
      </c>
      <c r="P390">
        <v>1470106702</v>
      </c>
      <c r="Q390" t="b">
        <v>0</v>
      </c>
      <c r="R390">
        <v>0</v>
      </c>
      <c r="S390" t="b">
        <v>0</v>
      </c>
      <c r="T390">
        <f>ROUND(E390/D390*100,0)</f>
        <v>0</v>
      </c>
      <c r="U390" s="12" t="e">
        <f>(E390/R390)</f>
        <v>#DIV/0!</v>
      </c>
      <c r="V390" t="str">
        <f>LEFT(Z390,SEARCH("/",Z390)-1)</f>
        <v>film &amp; video</v>
      </c>
      <c r="W390" t="str">
        <f>RIGHT(Z390,LEN(Z390)-SEARCH("/",Z390))</f>
        <v>drama</v>
      </c>
      <c r="X390" s="2">
        <f>(((P390/60)/60)/24)+DATE(1970,1,1)</f>
        <v>42584.123865740738</v>
      </c>
      <c r="Y390" s="2">
        <f>(((O390/60)/60)/24)+DATE(1970,1,1)</f>
        <v>42614.123865740738</v>
      </c>
      <c r="Z390" t="s">
        <v>8272</v>
      </c>
    </row>
    <row r="391" spans="1:26" ht="28.8" x14ac:dyDescent="0.3">
      <c r="A391">
        <f>ROW(A391)-2</f>
        <v>389</v>
      </c>
      <c r="B391" s="1" t="s">
        <v>437</v>
      </c>
      <c r="C391" s="1" t="s">
        <v>438</v>
      </c>
      <c r="D391">
        <v>6000</v>
      </c>
      <c r="E391">
        <v>1571.55</v>
      </c>
      <c r="F391" t="s">
        <v>355</v>
      </c>
      <c r="H391" t="s">
        <v>8376</v>
      </c>
      <c r="K391" t="b">
        <v>0</v>
      </c>
      <c r="L391" t="s">
        <v>18</v>
      </c>
      <c r="M391" t="s">
        <v>19</v>
      </c>
      <c r="N391" t="b">
        <v>1</v>
      </c>
      <c r="O391">
        <v>1410746403</v>
      </c>
      <c r="P391">
        <v>1408154403</v>
      </c>
      <c r="Q391" t="b">
        <v>0</v>
      </c>
      <c r="R391">
        <v>18</v>
      </c>
      <c r="S391" t="b">
        <v>0</v>
      </c>
      <c r="T391">
        <f>ROUND(E391/D391*100,0)</f>
        <v>26</v>
      </c>
      <c r="U391" s="12">
        <f>(E391/R391)</f>
        <v>87.308333333333337</v>
      </c>
      <c r="V391" t="str">
        <f>LEFT(Z391,SEARCH("/",Z391)-1)</f>
        <v>film &amp; video</v>
      </c>
      <c r="W391" t="str">
        <f>RIGHT(Z391,LEN(Z391)-SEARCH("/",Z391))</f>
        <v>drama</v>
      </c>
      <c r="X391" s="2">
        <f>(((P391/60)/60)/24)+DATE(1970,1,1)</f>
        <v>41867.083368055559</v>
      </c>
      <c r="Y391" s="2">
        <f>(((O391/60)/60)/24)+DATE(1970,1,1)</f>
        <v>41897.083368055559</v>
      </c>
      <c r="Z391" t="s">
        <v>8272</v>
      </c>
    </row>
    <row r="392" spans="1:26" ht="43.2" x14ac:dyDescent="0.3">
      <c r="A392">
        <f>ROW(A392)-2</f>
        <v>390</v>
      </c>
      <c r="B392" s="1" t="s">
        <v>439</v>
      </c>
      <c r="C392" s="1" t="s">
        <v>440</v>
      </c>
      <c r="D392">
        <v>650</v>
      </c>
      <c r="E392">
        <v>380</v>
      </c>
      <c r="F392" t="s">
        <v>355</v>
      </c>
      <c r="H392" t="s">
        <v>8376</v>
      </c>
      <c r="K392" t="b">
        <v>0</v>
      </c>
      <c r="L392" t="s">
        <v>18</v>
      </c>
      <c r="M392" t="s">
        <v>19</v>
      </c>
      <c r="N392" t="b">
        <v>1</v>
      </c>
      <c r="O392">
        <v>1423424329</v>
      </c>
      <c r="P392">
        <v>1421696329</v>
      </c>
      <c r="Q392" t="b">
        <v>0</v>
      </c>
      <c r="R392">
        <v>7</v>
      </c>
      <c r="S392" t="b">
        <v>0</v>
      </c>
      <c r="T392">
        <f>ROUND(E392/D392*100,0)</f>
        <v>58</v>
      </c>
      <c r="U392" s="12">
        <f>(E392/R392)</f>
        <v>54.285714285714285</v>
      </c>
      <c r="V392" t="str">
        <f>LEFT(Z392,SEARCH("/",Z392)-1)</f>
        <v>film &amp; video</v>
      </c>
      <c r="W392" t="str">
        <f>RIGHT(Z392,LEN(Z392)-SEARCH("/",Z392))</f>
        <v>drama</v>
      </c>
      <c r="X392" s="2">
        <f>(((P392/60)/60)/24)+DATE(1970,1,1)</f>
        <v>42023.818622685183</v>
      </c>
      <c r="Y392" s="2">
        <f>(((O392/60)/60)/24)+DATE(1970,1,1)</f>
        <v>42043.818622685183</v>
      </c>
      <c r="Z392" t="s">
        <v>8272</v>
      </c>
    </row>
    <row r="393" spans="1:26" x14ac:dyDescent="0.3">
      <c r="A393">
        <f>ROW(A393)-2</f>
        <v>391</v>
      </c>
      <c r="B393" s="1" t="s">
        <v>441</v>
      </c>
      <c r="C393" s="1" t="s">
        <v>442</v>
      </c>
      <c r="D393">
        <v>6000</v>
      </c>
      <c r="E393">
        <v>0</v>
      </c>
      <c r="F393" t="s">
        <v>355</v>
      </c>
      <c r="H393" t="s">
        <v>8376</v>
      </c>
      <c r="K393" t="b">
        <v>0</v>
      </c>
      <c r="L393" t="s">
        <v>18</v>
      </c>
      <c r="M393" t="s">
        <v>19</v>
      </c>
      <c r="N393" t="b">
        <v>1</v>
      </c>
      <c r="O393">
        <v>1444337940</v>
      </c>
      <c r="P393">
        <v>1441750564</v>
      </c>
      <c r="Q393" t="b">
        <v>0</v>
      </c>
      <c r="R393">
        <v>0</v>
      </c>
      <c r="S393" t="b">
        <v>0</v>
      </c>
      <c r="T393">
        <f>ROUND(E393/D393*100,0)</f>
        <v>0</v>
      </c>
      <c r="U393" s="12" t="e">
        <f>(E393/R393)</f>
        <v>#DIV/0!</v>
      </c>
      <c r="V393" t="str">
        <f>LEFT(Z393,SEARCH("/",Z393)-1)</f>
        <v>film &amp; video</v>
      </c>
      <c r="W393" t="str">
        <f>RIGHT(Z393,LEN(Z393)-SEARCH("/",Z393))</f>
        <v>drama</v>
      </c>
      <c r="X393" s="2">
        <f>(((P393/60)/60)/24)+DATE(1970,1,1)</f>
        <v>42255.927824074075</v>
      </c>
      <c r="Y393" s="2">
        <f>(((O393/60)/60)/24)+DATE(1970,1,1)</f>
        <v>42285.874305555553</v>
      </c>
      <c r="Z393" t="s">
        <v>8272</v>
      </c>
    </row>
    <row r="394" spans="1:26" ht="43.2" x14ac:dyDescent="0.3">
      <c r="A394">
        <f>ROW(A394)-2</f>
        <v>392</v>
      </c>
      <c r="B394" s="1" t="s">
        <v>443</v>
      </c>
      <c r="C394" s="1" t="s">
        <v>444</v>
      </c>
      <c r="D394">
        <v>2500</v>
      </c>
      <c r="E394">
        <v>746</v>
      </c>
      <c r="F394" t="s">
        <v>355</v>
      </c>
      <c r="H394" t="s">
        <v>8376</v>
      </c>
      <c r="K394" t="b">
        <v>0</v>
      </c>
      <c r="L394" t="s">
        <v>24</v>
      </c>
      <c r="M394" t="s">
        <v>25</v>
      </c>
      <c r="N394" t="b">
        <v>0</v>
      </c>
      <c r="O394">
        <v>1422562864</v>
      </c>
      <c r="P394">
        <v>1417378864</v>
      </c>
      <c r="Q394" t="b">
        <v>0</v>
      </c>
      <c r="R394">
        <v>8</v>
      </c>
      <c r="S394" t="b">
        <v>0</v>
      </c>
      <c r="T394">
        <f>ROUND(E394/D394*100,0)</f>
        <v>30</v>
      </c>
      <c r="U394" s="12">
        <f>(E394/R394)</f>
        <v>93.25</v>
      </c>
      <c r="V394" t="str">
        <f>LEFT(Z394,SEARCH("/",Z394)-1)</f>
        <v>film &amp; video</v>
      </c>
      <c r="W394" t="str">
        <f>RIGHT(Z394,LEN(Z394)-SEARCH("/",Z394))</f>
        <v>drama</v>
      </c>
      <c r="X394" s="2">
        <f>(((P394/60)/60)/24)+DATE(1970,1,1)</f>
        <v>41973.847962962958</v>
      </c>
      <c r="Y394" s="2">
        <f>(((O394/60)/60)/24)+DATE(1970,1,1)</f>
        <v>42033.847962962958</v>
      </c>
      <c r="Z394" t="s">
        <v>8272</v>
      </c>
    </row>
    <row r="395" spans="1:26" ht="43.2" x14ac:dyDescent="0.3">
      <c r="A395">
        <f>ROW(A395)-2</f>
        <v>393</v>
      </c>
      <c r="B395" s="1" t="s">
        <v>445</v>
      </c>
      <c r="C395" s="1" t="s">
        <v>446</v>
      </c>
      <c r="D395">
        <v>300000</v>
      </c>
      <c r="E395">
        <v>152165</v>
      </c>
      <c r="F395" t="s">
        <v>355</v>
      </c>
      <c r="H395" t="s">
        <v>8376</v>
      </c>
      <c r="K395" t="b">
        <v>0</v>
      </c>
      <c r="L395" t="s">
        <v>50</v>
      </c>
      <c r="M395" t="s">
        <v>51</v>
      </c>
      <c r="N395" t="b">
        <v>1</v>
      </c>
      <c r="O395">
        <v>1470319203</v>
      </c>
      <c r="P395">
        <v>1467727203</v>
      </c>
      <c r="Q395" t="b">
        <v>0</v>
      </c>
      <c r="R395">
        <v>1293</v>
      </c>
      <c r="S395" t="b">
        <v>0</v>
      </c>
      <c r="T395">
        <f>ROUND(E395/D395*100,0)</f>
        <v>51</v>
      </c>
      <c r="U395" s="12">
        <f>(E395/R395)</f>
        <v>117.68368136117556</v>
      </c>
      <c r="V395" t="str">
        <f>LEFT(Z395,SEARCH("/",Z395)-1)</f>
        <v>film &amp; video</v>
      </c>
      <c r="W395" t="str">
        <f>RIGHT(Z395,LEN(Z395)-SEARCH("/",Z395))</f>
        <v>drama</v>
      </c>
      <c r="X395" s="2">
        <f>(((P395/60)/60)/24)+DATE(1970,1,1)</f>
        <v>42556.583368055552</v>
      </c>
      <c r="Y395" s="2">
        <f>(((O395/60)/60)/24)+DATE(1970,1,1)</f>
        <v>42586.583368055552</v>
      </c>
      <c r="Z395" t="s">
        <v>8272</v>
      </c>
    </row>
    <row r="396" spans="1:26" ht="43.2" x14ac:dyDescent="0.3">
      <c r="A396">
        <f>ROW(A396)-2</f>
        <v>394</v>
      </c>
      <c r="B396" s="1" t="s">
        <v>447</v>
      </c>
      <c r="C396" s="1" t="s">
        <v>448</v>
      </c>
      <c r="D396">
        <v>8000</v>
      </c>
      <c r="E396">
        <v>1300</v>
      </c>
      <c r="F396" t="s">
        <v>355</v>
      </c>
      <c r="H396" t="s">
        <v>8376</v>
      </c>
      <c r="K396" t="b">
        <v>0</v>
      </c>
      <c r="L396" t="s">
        <v>18</v>
      </c>
      <c r="M396" t="s">
        <v>19</v>
      </c>
      <c r="N396" t="b">
        <v>1</v>
      </c>
      <c r="O396">
        <v>1444144222</v>
      </c>
      <c r="P396">
        <v>1441120222</v>
      </c>
      <c r="Q396" t="b">
        <v>0</v>
      </c>
      <c r="R396">
        <v>17</v>
      </c>
      <c r="S396" t="b">
        <v>0</v>
      </c>
      <c r="T396">
        <f>ROUND(E396/D396*100,0)</f>
        <v>16</v>
      </c>
      <c r="U396" s="12">
        <f>(E396/R396)</f>
        <v>76.470588235294116</v>
      </c>
      <c r="V396" t="str">
        <f>LEFT(Z396,SEARCH("/",Z396)-1)</f>
        <v>film &amp; video</v>
      </c>
      <c r="W396" t="str">
        <f>RIGHT(Z396,LEN(Z396)-SEARCH("/",Z396))</f>
        <v>drama</v>
      </c>
      <c r="X396" s="2">
        <f>(((P396/60)/60)/24)+DATE(1970,1,1)</f>
        <v>42248.632199074069</v>
      </c>
      <c r="Y396" s="2">
        <f>(((O396/60)/60)/24)+DATE(1970,1,1)</f>
        <v>42283.632199074069</v>
      </c>
      <c r="Z396" t="s">
        <v>8272</v>
      </c>
    </row>
    <row r="397" spans="1:26" ht="43.2" x14ac:dyDescent="0.3">
      <c r="A397">
        <f>ROW(A397)-2</f>
        <v>395</v>
      </c>
      <c r="B397" s="1" t="s">
        <v>449</v>
      </c>
      <c r="C397" s="1" t="s">
        <v>450</v>
      </c>
      <c r="D397">
        <v>12700</v>
      </c>
      <c r="E397">
        <v>0</v>
      </c>
      <c r="F397" t="s">
        <v>355</v>
      </c>
      <c r="H397" t="s">
        <v>8376</v>
      </c>
      <c r="K397" t="b">
        <v>0</v>
      </c>
      <c r="L397" t="s">
        <v>18</v>
      </c>
      <c r="M397" t="s">
        <v>19</v>
      </c>
      <c r="N397" t="b">
        <v>1</v>
      </c>
      <c r="O397">
        <v>1470441983</v>
      </c>
      <c r="P397">
        <v>1468627583</v>
      </c>
      <c r="Q397" t="b">
        <v>0</v>
      </c>
      <c r="R397">
        <v>0</v>
      </c>
      <c r="S397" t="b">
        <v>0</v>
      </c>
      <c r="T397">
        <f>ROUND(E397/D397*100,0)</f>
        <v>0</v>
      </c>
      <c r="U397" s="12" t="e">
        <f>(E397/R397)</f>
        <v>#DIV/0!</v>
      </c>
      <c r="V397" t="str">
        <f>LEFT(Z397,SEARCH("/",Z397)-1)</f>
        <v>film &amp; video</v>
      </c>
      <c r="W397" t="str">
        <f>RIGHT(Z397,LEN(Z397)-SEARCH("/",Z397))</f>
        <v>drama</v>
      </c>
      <c r="X397" s="2">
        <f>(((P397/60)/60)/24)+DATE(1970,1,1)</f>
        <v>42567.004432870366</v>
      </c>
      <c r="Y397" s="2">
        <f>(((O397/60)/60)/24)+DATE(1970,1,1)</f>
        <v>42588.004432870366</v>
      </c>
      <c r="Z397" t="s">
        <v>8272</v>
      </c>
    </row>
    <row r="398" spans="1:26" ht="43.2" x14ac:dyDescent="0.3">
      <c r="A398">
        <f>ROW(A398)-2</f>
        <v>396</v>
      </c>
      <c r="B398" s="1" t="s">
        <v>451</v>
      </c>
      <c r="C398" s="1" t="s">
        <v>452</v>
      </c>
      <c r="D398">
        <v>14000</v>
      </c>
      <c r="E398">
        <v>2130</v>
      </c>
      <c r="F398" t="s">
        <v>355</v>
      </c>
      <c r="H398" t="s">
        <v>8376</v>
      </c>
      <c r="K398" t="b">
        <v>0</v>
      </c>
      <c r="L398" t="s">
        <v>158</v>
      </c>
      <c r="M398" t="s">
        <v>159</v>
      </c>
      <c r="N398" t="b">
        <v>1</v>
      </c>
      <c r="O398">
        <v>1420346638</v>
      </c>
      <c r="P398">
        <v>1417754638</v>
      </c>
      <c r="Q398" t="b">
        <v>0</v>
      </c>
      <c r="R398">
        <v>13</v>
      </c>
      <c r="S398" t="b">
        <v>0</v>
      </c>
      <c r="T398">
        <f>ROUND(E398/D398*100,0)</f>
        <v>15</v>
      </c>
      <c r="U398" s="12">
        <f>(E398/R398)</f>
        <v>163.84615384615384</v>
      </c>
      <c r="V398" t="str">
        <f>LEFT(Z398,SEARCH("/",Z398)-1)</f>
        <v>film &amp; video</v>
      </c>
      <c r="W398" t="str">
        <f>RIGHT(Z398,LEN(Z398)-SEARCH("/",Z398))</f>
        <v>drama</v>
      </c>
      <c r="X398" s="2">
        <f>(((P398/60)/60)/24)+DATE(1970,1,1)</f>
        <v>41978.197199074071</v>
      </c>
      <c r="Y398" s="2">
        <f>(((O398/60)/60)/24)+DATE(1970,1,1)</f>
        <v>42008.197199074071</v>
      </c>
      <c r="Z398" t="s">
        <v>8272</v>
      </c>
    </row>
    <row r="399" spans="1:26" ht="43.2" x14ac:dyDescent="0.3">
      <c r="A399">
        <f>ROW(A399)-2</f>
        <v>397</v>
      </c>
      <c r="B399" s="1" t="s">
        <v>453</v>
      </c>
      <c r="C399" s="1" t="s">
        <v>454</v>
      </c>
      <c r="D399">
        <v>50000</v>
      </c>
      <c r="E399">
        <v>0</v>
      </c>
      <c r="F399" t="s">
        <v>355</v>
      </c>
      <c r="H399" t="s">
        <v>8376</v>
      </c>
      <c r="K399" t="b">
        <v>0</v>
      </c>
      <c r="L399" t="s">
        <v>50</v>
      </c>
      <c r="M399" t="s">
        <v>51</v>
      </c>
      <c r="N399" t="b">
        <v>1</v>
      </c>
      <c r="O399">
        <v>1418719967</v>
      </c>
      <c r="P399">
        <v>1416127967</v>
      </c>
      <c r="Q399" t="b">
        <v>0</v>
      </c>
      <c r="R399">
        <v>0</v>
      </c>
      <c r="S399" t="b">
        <v>0</v>
      </c>
      <c r="T399">
        <f>ROUND(E399/D399*100,0)</f>
        <v>0</v>
      </c>
      <c r="U399" s="12" t="e">
        <f>(E399/R399)</f>
        <v>#DIV/0!</v>
      </c>
      <c r="V399" t="str">
        <f>LEFT(Z399,SEARCH("/",Z399)-1)</f>
        <v>film &amp; video</v>
      </c>
      <c r="W399" t="str">
        <f>RIGHT(Z399,LEN(Z399)-SEARCH("/",Z399))</f>
        <v>drama</v>
      </c>
      <c r="X399" s="2">
        <f>(((P399/60)/60)/24)+DATE(1970,1,1)</f>
        <v>41959.369988425926</v>
      </c>
      <c r="Y399" s="2">
        <f>(((O399/60)/60)/24)+DATE(1970,1,1)</f>
        <v>41989.369988425926</v>
      </c>
      <c r="Z399" t="s">
        <v>8272</v>
      </c>
    </row>
    <row r="400" spans="1:26" ht="43.2" x14ac:dyDescent="0.3">
      <c r="A400">
        <f>ROW(A400)-2</f>
        <v>398</v>
      </c>
      <c r="B400" s="1" t="s">
        <v>455</v>
      </c>
      <c r="C400" s="1" t="s">
        <v>456</v>
      </c>
      <c r="D400">
        <v>25000</v>
      </c>
      <c r="E400">
        <v>0</v>
      </c>
      <c r="F400" t="s">
        <v>355</v>
      </c>
      <c r="H400" t="s">
        <v>8376</v>
      </c>
      <c r="K400" t="b">
        <v>0</v>
      </c>
      <c r="L400" t="s">
        <v>18</v>
      </c>
      <c r="M400" t="s">
        <v>19</v>
      </c>
      <c r="N400" t="b">
        <v>1</v>
      </c>
      <c r="O400">
        <v>1436566135</v>
      </c>
      <c r="P400">
        <v>1433974135</v>
      </c>
      <c r="Q400" t="b">
        <v>0</v>
      </c>
      <c r="R400">
        <v>0</v>
      </c>
      <c r="S400" t="b">
        <v>0</v>
      </c>
      <c r="T400">
        <f>ROUND(E400/D400*100,0)</f>
        <v>0</v>
      </c>
      <c r="U400" s="12" t="e">
        <f>(E400/R400)</f>
        <v>#DIV/0!</v>
      </c>
      <c r="V400" t="str">
        <f>LEFT(Z400,SEARCH("/",Z400)-1)</f>
        <v>film &amp; video</v>
      </c>
      <c r="W400" t="str">
        <f>RIGHT(Z400,LEN(Z400)-SEARCH("/",Z400))</f>
        <v>drama</v>
      </c>
      <c r="X400" s="2">
        <f>(((P400/60)/60)/24)+DATE(1970,1,1)</f>
        <v>42165.922858796301</v>
      </c>
      <c r="Y400" s="2">
        <f>(((O400/60)/60)/24)+DATE(1970,1,1)</f>
        <v>42195.922858796301</v>
      </c>
      <c r="Z400" t="s">
        <v>8272</v>
      </c>
    </row>
    <row r="401" spans="1:26" ht="43.2" x14ac:dyDescent="0.3">
      <c r="A401">
        <f>ROW(A401)-2</f>
        <v>399</v>
      </c>
      <c r="B401" s="1" t="s">
        <v>457</v>
      </c>
      <c r="C401" s="1" t="s">
        <v>458</v>
      </c>
      <c r="D401">
        <v>12000</v>
      </c>
      <c r="E401">
        <v>3030</v>
      </c>
      <c r="F401" t="s">
        <v>355</v>
      </c>
      <c r="H401" t="s">
        <v>8376</v>
      </c>
      <c r="K401" t="b">
        <v>0</v>
      </c>
      <c r="L401" t="s">
        <v>18</v>
      </c>
      <c r="M401" t="s">
        <v>19</v>
      </c>
      <c r="N401" t="b">
        <v>1</v>
      </c>
      <c r="O401">
        <v>1443675600</v>
      </c>
      <c r="P401">
        <v>1441157592</v>
      </c>
      <c r="Q401" t="b">
        <v>0</v>
      </c>
      <c r="R401">
        <v>33</v>
      </c>
      <c r="S401" t="b">
        <v>0</v>
      </c>
      <c r="T401">
        <f>ROUND(E401/D401*100,0)</f>
        <v>25</v>
      </c>
      <c r="U401" s="12">
        <f>(E401/R401)</f>
        <v>91.818181818181813</v>
      </c>
      <c r="V401" t="str">
        <f>LEFT(Z401,SEARCH("/",Z401)-1)</f>
        <v>film &amp; video</v>
      </c>
      <c r="W401" t="str">
        <f>RIGHT(Z401,LEN(Z401)-SEARCH("/",Z401))</f>
        <v>drama</v>
      </c>
      <c r="X401" s="2">
        <f>(((P401/60)/60)/24)+DATE(1970,1,1)</f>
        <v>42249.064722222218</v>
      </c>
      <c r="Y401" s="2">
        <f>(((O401/60)/60)/24)+DATE(1970,1,1)</f>
        <v>42278.208333333328</v>
      </c>
      <c r="Z401" t="s">
        <v>8272</v>
      </c>
    </row>
    <row r="402" spans="1:26" ht="43.2" x14ac:dyDescent="0.3">
      <c r="A402">
        <f>ROW(A402)-2</f>
        <v>400</v>
      </c>
      <c r="B402" s="1" t="s">
        <v>459</v>
      </c>
      <c r="C402" s="1" t="s">
        <v>460</v>
      </c>
      <c r="D402">
        <v>5000</v>
      </c>
      <c r="E402">
        <v>2230</v>
      </c>
      <c r="F402" t="s">
        <v>355</v>
      </c>
      <c r="H402" t="s">
        <v>8376</v>
      </c>
      <c r="K402" t="b">
        <v>0</v>
      </c>
      <c r="L402" t="s">
        <v>18</v>
      </c>
      <c r="M402" t="s">
        <v>19</v>
      </c>
      <c r="N402" t="b">
        <v>1</v>
      </c>
      <c r="O402">
        <v>1442634617</v>
      </c>
      <c r="P402">
        <v>1440042617</v>
      </c>
      <c r="Q402" t="b">
        <v>0</v>
      </c>
      <c r="R402">
        <v>12</v>
      </c>
      <c r="S402" t="b">
        <v>0</v>
      </c>
      <c r="T402">
        <f>ROUND(E402/D402*100,0)</f>
        <v>45</v>
      </c>
      <c r="U402" s="12">
        <f>(E402/R402)</f>
        <v>185.83333333333334</v>
      </c>
      <c r="V402" t="str">
        <f>LEFT(Z402,SEARCH("/",Z402)-1)</f>
        <v>film &amp; video</v>
      </c>
      <c r="W402" t="str">
        <f>RIGHT(Z402,LEN(Z402)-SEARCH("/",Z402))</f>
        <v>drama</v>
      </c>
      <c r="X402" s="2">
        <f>(((P402/60)/60)/24)+DATE(1970,1,1)</f>
        <v>42236.159918981488</v>
      </c>
      <c r="Y402" s="2">
        <f>(((O402/60)/60)/24)+DATE(1970,1,1)</f>
        <v>42266.159918981488</v>
      </c>
      <c r="Z402" t="s">
        <v>8272</v>
      </c>
    </row>
    <row r="403" spans="1:26" ht="28.8" x14ac:dyDescent="0.3">
      <c r="A403">
        <f>ROW(A403)-2</f>
        <v>401</v>
      </c>
      <c r="B403" s="1" t="s">
        <v>461</v>
      </c>
      <c r="C403" s="1" t="s">
        <v>462</v>
      </c>
      <c r="D403">
        <v>6300</v>
      </c>
      <c r="E403">
        <v>1</v>
      </c>
      <c r="F403" t="s">
        <v>355</v>
      </c>
      <c r="H403" t="s">
        <v>8376</v>
      </c>
      <c r="K403" t="b">
        <v>0</v>
      </c>
      <c r="L403" t="s">
        <v>18</v>
      </c>
      <c r="M403" t="s">
        <v>19</v>
      </c>
      <c r="N403" t="b">
        <v>1</v>
      </c>
      <c r="O403">
        <v>1460837320</v>
      </c>
      <c r="P403">
        <v>1455656920</v>
      </c>
      <c r="Q403" t="b">
        <v>0</v>
      </c>
      <c r="R403">
        <v>1</v>
      </c>
      <c r="S403" t="b">
        <v>0</v>
      </c>
      <c r="T403">
        <f>ROUND(E403/D403*100,0)</f>
        <v>0</v>
      </c>
      <c r="U403" s="12">
        <f>(E403/R403)</f>
        <v>1</v>
      </c>
      <c r="V403" t="str">
        <f>LEFT(Z403,SEARCH("/",Z403)-1)</f>
        <v>film &amp; video</v>
      </c>
      <c r="W403" t="str">
        <f>RIGHT(Z403,LEN(Z403)-SEARCH("/",Z403))</f>
        <v>drama</v>
      </c>
      <c r="X403" s="2">
        <f>(((P403/60)/60)/24)+DATE(1970,1,1)</f>
        <v>42416.881018518514</v>
      </c>
      <c r="Y403" s="2">
        <f>(((O403/60)/60)/24)+DATE(1970,1,1)</f>
        <v>42476.839351851857</v>
      </c>
      <c r="Z403" t="s">
        <v>8272</v>
      </c>
    </row>
    <row r="404" spans="1:26" ht="43.2" x14ac:dyDescent="0.3">
      <c r="A404">
        <f>ROW(A404)-2</f>
        <v>402</v>
      </c>
      <c r="B404" s="1" t="s">
        <v>463</v>
      </c>
      <c r="C404" s="1" t="s">
        <v>464</v>
      </c>
      <c r="D404">
        <v>50000</v>
      </c>
      <c r="E404">
        <v>20</v>
      </c>
      <c r="F404" t="s">
        <v>355</v>
      </c>
      <c r="H404" t="s">
        <v>8376</v>
      </c>
      <c r="K404" t="b">
        <v>0</v>
      </c>
      <c r="L404" t="s">
        <v>18</v>
      </c>
      <c r="M404" t="s">
        <v>19</v>
      </c>
      <c r="N404" t="b">
        <v>1</v>
      </c>
      <c r="O404">
        <v>1439734001</v>
      </c>
      <c r="P404">
        <v>1437142547</v>
      </c>
      <c r="Q404" t="b">
        <v>0</v>
      </c>
      <c r="R404">
        <v>1</v>
      </c>
      <c r="S404" t="b">
        <v>0</v>
      </c>
      <c r="T404">
        <f>ROUND(E404/D404*100,0)</f>
        <v>0</v>
      </c>
      <c r="U404" s="12">
        <f>(E404/R404)</f>
        <v>20</v>
      </c>
      <c r="V404" t="str">
        <f>LEFT(Z404,SEARCH("/",Z404)-1)</f>
        <v>film &amp; video</v>
      </c>
      <c r="W404" t="str">
        <f>RIGHT(Z404,LEN(Z404)-SEARCH("/",Z404))</f>
        <v>drama</v>
      </c>
      <c r="X404" s="2">
        <f>(((P404/60)/60)/24)+DATE(1970,1,1)</f>
        <v>42202.594293981485</v>
      </c>
      <c r="Y404" s="2">
        <f>(((O404/60)/60)/24)+DATE(1970,1,1)</f>
        <v>42232.587974537033</v>
      </c>
      <c r="Z404" t="s">
        <v>8272</v>
      </c>
    </row>
    <row r="405" spans="1:26" ht="43.2" x14ac:dyDescent="0.3">
      <c r="A405">
        <f>ROW(A405)-2</f>
        <v>403</v>
      </c>
      <c r="B405" s="1" t="s">
        <v>465</v>
      </c>
      <c r="C405" s="1" t="s">
        <v>466</v>
      </c>
      <c r="D405">
        <v>12500</v>
      </c>
      <c r="E405">
        <v>1</v>
      </c>
      <c r="F405" t="s">
        <v>355</v>
      </c>
      <c r="H405" t="s">
        <v>8376</v>
      </c>
      <c r="K405" t="b">
        <v>0</v>
      </c>
      <c r="L405" t="s">
        <v>18</v>
      </c>
      <c r="M405" t="s">
        <v>19</v>
      </c>
      <c r="N405" t="b">
        <v>1</v>
      </c>
      <c r="O405">
        <v>1425655349</v>
      </c>
      <c r="P405">
        <v>1420471349</v>
      </c>
      <c r="Q405" t="b">
        <v>0</v>
      </c>
      <c r="R405">
        <v>1</v>
      </c>
      <c r="S405" t="b">
        <v>0</v>
      </c>
      <c r="T405">
        <f>ROUND(E405/D405*100,0)</f>
        <v>0</v>
      </c>
      <c r="U405" s="12">
        <f>(E405/R405)</f>
        <v>1</v>
      </c>
      <c r="V405" t="str">
        <f>LEFT(Z405,SEARCH("/",Z405)-1)</f>
        <v>film &amp; video</v>
      </c>
      <c r="W405" t="str">
        <f>RIGHT(Z405,LEN(Z405)-SEARCH("/",Z405))</f>
        <v>drama</v>
      </c>
      <c r="X405" s="2">
        <f>(((P405/60)/60)/24)+DATE(1970,1,1)</f>
        <v>42009.64061342593</v>
      </c>
      <c r="Y405" s="2">
        <f>(((O405/60)/60)/24)+DATE(1970,1,1)</f>
        <v>42069.64061342593</v>
      </c>
      <c r="Z405" t="s">
        <v>8272</v>
      </c>
    </row>
    <row r="406" spans="1:26" ht="43.2" x14ac:dyDescent="0.3">
      <c r="A406">
        <f>ROW(A406)-2</f>
        <v>404</v>
      </c>
      <c r="B406" s="1" t="s">
        <v>467</v>
      </c>
      <c r="C406" s="1" t="s">
        <v>468</v>
      </c>
      <c r="D406">
        <v>4400</v>
      </c>
      <c r="E406">
        <v>10</v>
      </c>
      <c r="F406" t="s">
        <v>355</v>
      </c>
      <c r="H406" t="s">
        <v>8376</v>
      </c>
      <c r="K406" t="b">
        <v>0</v>
      </c>
      <c r="L406" t="s">
        <v>24</v>
      </c>
      <c r="M406" t="s">
        <v>25</v>
      </c>
      <c r="N406" t="b">
        <v>0</v>
      </c>
      <c r="O406">
        <v>1455753540</v>
      </c>
      <c r="P406">
        <v>1452058282</v>
      </c>
      <c r="Q406" t="b">
        <v>0</v>
      </c>
      <c r="R406">
        <v>1</v>
      </c>
      <c r="S406" t="b">
        <v>0</v>
      </c>
      <c r="T406">
        <f>ROUND(E406/D406*100,0)</f>
        <v>0</v>
      </c>
      <c r="U406" s="12">
        <f>(E406/R406)</f>
        <v>10</v>
      </c>
      <c r="V406" t="str">
        <f>LEFT(Z406,SEARCH("/",Z406)-1)</f>
        <v>film &amp; video</v>
      </c>
      <c r="W406" t="str">
        <f>RIGHT(Z406,LEN(Z406)-SEARCH("/",Z406))</f>
        <v>drama</v>
      </c>
      <c r="X406" s="2">
        <f>(((P406/60)/60)/24)+DATE(1970,1,1)</f>
        <v>42375.230115740742</v>
      </c>
      <c r="Y406" s="2">
        <f>(((O406/60)/60)/24)+DATE(1970,1,1)</f>
        <v>42417.999305555553</v>
      </c>
      <c r="Z406" t="s">
        <v>8272</v>
      </c>
    </row>
    <row r="407" spans="1:26" ht="43.2" x14ac:dyDescent="0.3">
      <c r="A407">
        <f>ROW(A407)-2</f>
        <v>405</v>
      </c>
      <c r="B407" s="1" t="s">
        <v>469</v>
      </c>
      <c r="C407" s="1" t="s">
        <v>470</v>
      </c>
      <c r="D407">
        <v>50000</v>
      </c>
      <c r="E407">
        <v>27849.22</v>
      </c>
      <c r="F407" t="s">
        <v>355</v>
      </c>
      <c r="H407" t="s">
        <v>8376</v>
      </c>
      <c r="K407" t="b">
        <v>0</v>
      </c>
      <c r="L407" t="s">
        <v>18</v>
      </c>
      <c r="M407" t="s">
        <v>19</v>
      </c>
      <c r="N407" t="b">
        <v>1</v>
      </c>
      <c r="O407">
        <v>1429740037</v>
      </c>
      <c r="P407">
        <v>1425423637</v>
      </c>
      <c r="Q407" t="b">
        <v>0</v>
      </c>
      <c r="R407">
        <v>84</v>
      </c>
      <c r="S407" t="b">
        <v>0</v>
      </c>
      <c r="T407">
        <f>ROUND(E407/D407*100,0)</f>
        <v>56</v>
      </c>
      <c r="U407" s="12">
        <f>(E407/R407)</f>
        <v>331.53833333333336</v>
      </c>
      <c r="V407" t="str">
        <f>LEFT(Z407,SEARCH("/",Z407)-1)</f>
        <v>film &amp; video</v>
      </c>
      <c r="W407" t="str">
        <f>RIGHT(Z407,LEN(Z407)-SEARCH("/",Z407))</f>
        <v>drama</v>
      </c>
      <c r="X407" s="2">
        <f>(((P407/60)/60)/24)+DATE(1970,1,1)</f>
        <v>42066.958761574075</v>
      </c>
      <c r="Y407" s="2">
        <f>(((O407/60)/60)/24)+DATE(1970,1,1)</f>
        <v>42116.917094907403</v>
      </c>
      <c r="Z407" t="s">
        <v>8272</v>
      </c>
    </row>
    <row r="408" spans="1:26" x14ac:dyDescent="0.3">
      <c r="A408">
        <f>ROW(A408)-2</f>
        <v>406</v>
      </c>
      <c r="B408" s="1" t="s">
        <v>471</v>
      </c>
      <c r="C408" s="1" t="s">
        <v>472</v>
      </c>
      <c r="D408">
        <v>100000</v>
      </c>
      <c r="E408">
        <v>11943</v>
      </c>
      <c r="F408" t="s">
        <v>355</v>
      </c>
      <c r="H408" t="s">
        <v>8376</v>
      </c>
      <c r="K408" t="b">
        <v>0</v>
      </c>
      <c r="L408" t="s">
        <v>473</v>
      </c>
      <c r="M408" t="s">
        <v>474</v>
      </c>
      <c r="N408" t="b">
        <v>1</v>
      </c>
      <c r="O408">
        <v>1419780149</v>
      </c>
      <c r="P408">
        <v>1417101749</v>
      </c>
      <c r="Q408" t="b">
        <v>0</v>
      </c>
      <c r="R408">
        <v>38</v>
      </c>
      <c r="S408" t="b">
        <v>0</v>
      </c>
      <c r="T408">
        <f>ROUND(E408/D408*100,0)</f>
        <v>12</v>
      </c>
      <c r="U408" s="12">
        <f>(E408/R408)</f>
        <v>314.28947368421052</v>
      </c>
      <c r="V408" t="str">
        <f>LEFT(Z408,SEARCH("/",Z408)-1)</f>
        <v>film &amp; video</v>
      </c>
      <c r="W408" t="str">
        <f>RIGHT(Z408,LEN(Z408)-SEARCH("/",Z408))</f>
        <v>drama</v>
      </c>
      <c r="X408" s="2">
        <f>(((P408/60)/60)/24)+DATE(1970,1,1)</f>
        <v>41970.64061342593</v>
      </c>
      <c r="Y408" s="2">
        <f>(((O408/60)/60)/24)+DATE(1970,1,1)</f>
        <v>42001.64061342593</v>
      </c>
      <c r="Z408" t="s">
        <v>8272</v>
      </c>
    </row>
    <row r="409" spans="1:26" ht="43.2" x14ac:dyDescent="0.3">
      <c r="A409">
        <f>ROW(A409)-2</f>
        <v>407</v>
      </c>
      <c r="B409" s="1" t="s">
        <v>475</v>
      </c>
      <c r="C409" s="1" t="s">
        <v>476</v>
      </c>
      <c r="D409">
        <v>5000</v>
      </c>
      <c r="E409">
        <v>100</v>
      </c>
      <c r="F409" t="s">
        <v>355</v>
      </c>
      <c r="H409" t="s">
        <v>8376</v>
      </c>
      <c r="K409" t="b">
        <v>0</v>
      </c>
      <c r="L409" t="s">
        <v>18</v>
      </c>
      <c r="M409" t="s">
        <v>19</v>
      </c>
      <c r="N409" t="b">
        <v>1</v>
      </c>
      <c r="O409">
        <v>1431702289</v>
      </c>
      <c r="P409">
        <v>1426518289</v>
      </c>
      <c r="Q409" t="b">
        <v>0</v>
      </c>
      <c r="R409">
        <v>1</v>
      </c>
      <c r="S409" t="b">
        <v>0</v>
      </c>
      <c r="T409">
        <f>ROUND(E409/D409*100,0)</f>
        <v>2</v>
      </c>
      <c r="U409" s="12">
        <f>(E409/R409)</f>
        <v>100</v>
      </c>
      <c r="V409" t="str">
        <f>LEFT(Z409,SEARCH("/",Z409)-1)</f>
        <v>film &amp; video</v>
      </c>
      <c r="W409" t="str">
        <f>RIGHT(Z409,LEN(Z409)-SEARCH("/",Z409))</f>
        <v>drama</v>
      </c>
      <c r="X409" s="2">
        <f>(((P409/60)/60)/24)+DATE(1970,1,1)</f>
        <v>42079.628344907411</v>
      </c>
      <c r="Y409" s="2">
        <f>(((O409/60)/60)/24)+DATE(1970,1,1)</f>
        <v>42139.628344907411</v>
      </c>
      <c r="Z409" t="s">
        <v>8272</v>
      </c>
    </row>
    <row r="410" spans="1:26" ht="28.8" x14ac:dyDescent="0.3">
      <c r="A410">
        <f>ROW(A410)-2</f>
        <v>408</v>
      </c>
      <c r="B410" s="1" t="s">
        <v>477</v>
      </c>
      <c r="C410" s="1" t="s">
        <v>478</v>
      </c>
      <c r="D410">
        <v>50000</v>
      </c>
      <c r="E410">
        <v>8815</v>
      </c>
      <c r="F410" t="s">
        <v>355</v>
      </c>
      <c r="H410" t="s">
        <v>8376</v>
      </c>
      <c r="K410" t="b">
        <v>0</v>
      </c>
      <c r="L410" t="s">
        <v>18</v>
      </c>
      <c r="M410" t="s">
        <v>19</v>
      </c>
      <c r="N410" t="b">
        <v>1</v>
      </c>
      <c r="O410">
        <v>1459493940</v>
      </c>
      <c r="P410">
        <v>1456732225</v>
      </c>
      <c r="Q410" t="b">
        <v>0</v>
      </c>
      <c r="R410">
        <v>76</v>
      </c>
      <c r="S410" t="b">
        <v>0</v>
      </c>
      <c r="T410">
        <f>ROUND(E410/D410*100,0)</f>
        <v>18</v>
      </c>
      <c r="U410" s="12">
        <f>(E410/R410)</f>
        <v>115.98684210526316</v>
      </c>
      <c r="V410" t="str">
        <f>LEFT(Z410,SEARCH("/",Z410)-1)</f>
        <v>film &amp; video</v>
      </c>
      <c r="W410" t="str">
        <f>RIGHT(Z410,LEN(Z410)-SEARCH("/",Z410))</f>
        <v>drama</v>
      </c>
      <c r="X410" s="2">
        <f>(((P410/60)/60)/24)+DATE(1970,1,1)</f>
        <v>42429.326678240745</v>
      </c>
      <c r="Y410" s="2">
        <f>(((O410/60)/60)/24)+DATE(1970,1,1)</f>
        <v>42461.290972222225</v>
      </c>
      <c r="Z410" t="s">
        <v>8272</v>
      </c>
    </row>
    <row r="411" spans="1:26" ht="43.2" x14ac:dyDescent="0.3">
      <c r="A411">
        <f>ROW(A411)-2</f>
        <v>409</v>
      </c>
      <c r="B411" s="1" t="s">
        <v>479</v>
      </c>
      <c r="C411" s="1" t="s">
        <v>480</v>
      </c>
      <c r="D411">
        <v>50000</v>
      </c>
      <c r="E411">
        <v>360</v>
      </c>
      <c r="F411" t="s">
        <v>355</v>
      </c>
      <c r="H411" t="s">
        <v>8376</v>
      </c>
      <c r="K411" t="b">
        <v>0</v>
      </c>
      <c r="L411" t="s">
        <v>18</v>
      </c>
      <c r="M411" t="s">
        <v>19</v>
      </c>
      <c r="N411" t="b">
        <v>1</v>
      </c>
      <c r="O411">
        <v>1440101160</v>
      </c>
      <c r="P411">
        <v>1436542030</v>
      </c>
      <c r="Q411" t="b">
        <v>0</v>
      </c>
      <c r="R411">
        <v>3</v>
      </c>
      <c r="S411" t="b">
        <v>0</v>
      </c>
      <c r="T411">
        <f>ROUND(E411/D411*100,0)</f>
        <v>1</v>
      </c>
      <c r="U411" s="12">
        <f>(E411/R411)</f>
        <v>120</v>
      </c>
      <c r="V411" t="str">
        <f>LEFT(Z411,SEARCH("/",Z411)-1)</f>
        <v>film &amp; video</v>
      </c>
      <c r="W411" t="str">
        <f>RIGHT(Z411,LEN(Z411)-SEARCH("/",Z411))</f>
        <v>drama</v>
      </c>
      <c r="X411" s="2">
        <f>(((P411/60)/60)/24)+DATE(1970,1,1)</f>
        <v>42195.643865740742</v>
      </c>
      <c r="Y411" s="2">
        <f>(((O411/60)/60)/24)+DATE(1970,1,1)</f>
        <v>42236.837499999994</v>
      </c>
      <c r="Z411" t="s">
        <v>8272</v>
      </c>
    </row>
    <row r="412" spans="1:26" x14ac:dyDescent="0.3">
      <c r="A412">
        <f>ROW(A412)-2</f>
        <v>410</v>
      </c>
      <c r="B412" s="1" t="s">
        <v>481</v>
      </c>
      <c r="C412" s="1" t="s">
        <v>482</v>
      </c>
      <c r="D412">
        <v>50000</v>
      </c>
      <c r="E412">
        <v>0</v>
      </c>
      <c r="F412" t="s">
        <v>355</v>
      </c>
      <c r="H412" t="s">
        <v>8376</v>
      </c>
      <c r="K412" t="b">
        <v>0</v>
      </c>
      <c r="L412" t="s">
        <v>18</v>
      </c>
      <c r="M412" t="s">
        <v>19</v>
      </c>
      <c r="N412" t="b">
        <v>1</v>
      </c>
      <c r="O412">
        <v>1427569564</v>
      </c>
      <c r="P412">
        <v>1422389164</v>
      </c>
      <c r="Q412" t="b">
        <v>0</v>
      </c>
      <c r="R412">
        <v>0</v>
      </c>
      <c r="S412" t="b">
        <v>0</v>
      </c>
      <c r="T412">
        <f>ROUND(E412/D412*100,0)</f>
        <v>0</v>
      </c>
      <c r="U412" s="12" t="e">
        <f>(E412/R412)</f>
        <v>#DIV/0!</v>
      </c>
      <c r="V412" t="str">
        <f>LEFT(Z412,SEARCH("/",Z412)-1)</f>
        <v>film &amp; video</v>
      </c>
      <c r="W412" t="str">
        <f>RIGHT(Z412,LEN(Z412)-SEARCH("/",Z412))</f>
        <v>drama</v>
      </c>
      <c r="X412" s="2">
        <f>(((P412/60)/60)/24)+DATE(1970,1,1)</f>
        <v>42031.837546296301</v>
      </c>
      <c r="Y412" s="2">
        <f>(((O412/60)/60)/24)+DATE(1970,1,1)</f>
        <v>42091.79587962963</v>
      </c>
      <c r="Z412" t="s">
        <v>8272</v>
      </c>
    </row>
    <row r="413" spans="1:26" ht="43.2" x14ac:dyDescent="0.3">
      <c r="A413">
        <f>ROW(A413)-2</f>
        <v>411</v>
      </c>
      <c r="B413" s="1" t="s">
        <v>483</v>
      </c>
      <c r="C413" s="1" t="s">
        <v>484</v>
      </c>
      <c r="D413">
        <v>1000</v>
      </c>
      <c r="E413">
        <v>130</v>
      </c>
      <c r="F413" t="s">
        <v>355</v>
      </c>
      <c r="H413" t="s">
        <v>8376</v>
      </c>
      <c r="K413" t="b">
        <v>0</v>
      </c>
      <c r="L413" t="s">
        <v>18</v>
      </c>
      <c r="M413" t="s">
        <v>19</v>
      </c>
      <c r="N413" t="b">
        <v>1</v>
      </c>
      <c r="O413">
        <v>1427423940</v>
      </c>
      <c r="P413">
        <v>1422383318</v>
      </c>
      <c r="Q413" t="b">
        <v>0</v>
      </c>
      <c r="R413">
        <v>2</v>
      </c>
      <c r="S413" t="b">
        <v>0</v>
      </c>
      <c r="T413">
        <f>ROUND(E413/D413*100,0)</f>
        <v>13</v>
      </c>
      <c r="U413" s="12">
        <f>(E413/R413)</f>
        <v>65</v>
      </c>
      <c r="V413" t="str">
        <f>LEFT(Z413,SEARCH("/",Z413)-1)</f>
        <v>film &amp; video</v>
      </c>
      <c r="W413" t="str">
        <f>RIGHT(Z413,LEN(Z413)-SEARCH("/",Z413))</f>
        <v>drama</v>
      </c>
      <c r="X413" s="2">
        <f>(((P413/60)/60)/24)+DATE(1970,1,1)</f>
        <v>42031.769884259258</v>
      </c>
      <c r="Y413" s="2">
        <f>(((O413/60)/60)/24)+DATE(1970,1,1)</f>
        <v>42090.110416666663</v>
      </c>
      <c r="Z413" t="s">
        <v>8272</v>
      </c>
    </row>
    <row r="414" spans="1:26" ht="43.2" x14ac:dyDescent="0.3">
      <c r="A414">
        <f>ROW(A414)-2</f>
        <v>412</v>
      </c>
      <c r="B414" s="1" t="s">
        <v>485</v>
      </c>
      <c r="C414" s="1" t="s">
        <v>486</v>
      </c>
      <c r="D414">
        <v>1500000</v>
      </c>
      <c r="E414">
        <v>0</v>
      </c>
      <c r="F414" t="s">
        <v>355</v>
      </c>
      <c r="H414" t="s">
        <v>8376</v>
      </c>
      <c r="K414" t="b">
        <v>0</v>
      </c>
      <c r="L414" t="s">
        <v>18</v>
      </c>
      <c r="M414" t="s">
        <v>19</v>
      </c>
      <c r="N414" t="b">
        <v>1</v>
      </c>
      <c r="O414">
        <v>1463879100</v>
      </c>
      <c r="P414">
        <v>1461287350</v>
      </c>
      <c r="Q414" t="b">
        <v>0</v>
      </c>
      <c r="R414">
        <v>0</v>
      </c>
      <c r="S414" t="b">
        <v>0</v>
      </c>
      <c r="T414">
        <f>ROUND(E414/D414*100,0)</f>
        <v>0</v>
      </c>
      <c r="U414" s="12" t="e">
        <f>(E414/R414)</f>
        <v>#DIV/0!</v>
      </c>
      <c r="V414" t="str">
        <f>LEFT(Z414,SEARCH("/",Z414)-1)</f>
        <v>film &amp; video</v>
      </c>
      <c r="W414" t="str">
        <f>RIGHT(Z414,LEN(Z414)-SEARCH("/",Z414))</f>
        <v>drama</v>
      </c>
      <c r="X414" s="2">
        <f>(((P414/60)/60)/24)+DATE(1970,1,1)</f>
        <v>42482.048032407409</v>
      </c>
      <c r="Y414" s="2">
        <f>(((O414/60)/60)/24)+DATE(1970,1,1)</f>
        <v>42512.045138888891</v>
      </c>
      <c r="Z414" t="s">
        <v>8272</v>
      </c>
    </row>
    <row r="415" spans="1:26" ht="43.2" x14ac:dyDescent="0.3">
      <c r="A415">
        <f>ROW(A415)-2</f>
        <v>413</v>
      </c>
      <c r="B415" s="1" t="s">
        <v>487</v>
      </c>
      <c r="C415" s="1" t="s">
        <v>488</v>
      </c>
      <c r="D415">
        <v>6000000</v>
      </c>
      <c r="E415">
        <v>0</v>
      </c>
      <c r="F415" t="s">
        <v>355</v>
      </c>
      <c r="H415" t="s">
        <v>8376</v>
      </c>
      <c r="K415" t="b">
        <v>0</v>
      </c>
      <c r="L415" t="s">
        <v>50</v>
      </c>
      <c r="M415" t="s">
        <v>51</v>
      </c>
      <c r="N415" t="b">
        <v>1</v>
      </c>
      <c r="O415">
        <v>1436506726</v>
      </c>
      <c r="P415">
        <v>1431322726</v>
      </c>
      <c r="Q415" t="b">
        <v>0</v>
      </c>
      <c r="R415">
        <v>0</v>
      </c>
      <c r="S415" t="b">
        <v>0</v>
      </c>
      <c r="T415">
        <f>ROUND(E415/D415*100,0)</f>
        <v>0</v>
      </c>
      <c r="U415" s="12" t="e">
        <f>(E415/R415)</f>
        <v>#DIV/0!</v>
      </c>
      <c r="V415" t="str">
        <f>LEFT(Z415,SEARCH("/",Z415)-1)</f>
        <v>film &amp; video</v>
      </c>
      <c r="W415" t="str">
        <f>RIGHT(Z415,LEN(Z415)-SEARCH("/",Z415))</f>
        <v>drama</v>
      </c>
      <c r="X415" s="2">
        <f>(((P415/60)/60)/24)+DATE(1970,1,1)</f>
        <v>42135.235254629632</v>
      </c>
      <c r="Y415" s="2">
        <f>(((O415/60)/60)/24)+DATE(1970,1,1)</f>
        <v>42195.235254629632</v>
      </c>
      <c r="Z415" t="s">
        <v>8272</v>
      </c>
    </row>
    <row r="416" spans="1:26" ht="43.2" x14ac:dyDescent="0.3">
      <c r="A416">
        <f>ROW(A416)-2</f>
        <v>414</v>
      </c>
      <c r="B416" s="1" t="s">
        <v>489</v>
      </c>
      <c r="C416" s="1" t="s">
        <v>490</v>
      </c>
      <c r="D416">
        <v>200</v>
      </c>
      <c r="E416">
        <v>0</v>
      </c>
      <c r="F416" t="s">
        <v>355</v>
      </c>
      <c r="H416" t="s">
        <v>8376</v>
      </c>
      <c r="K416" t="b">
        <v>0</v>
      </c>
      <c r="L416" t="s">
        <v>18</v>
      </c>
      <c r="M416" t="s">
        <v>19</v>
      </c>
      <c r="N416" t="b">
        <v>1</v>
      </c>
      <c r="O416">
        <v>1460153054</v>
      </c>
      <c r="P416">
        <v>1457564654</v>
      </c>
      <c r="Q416" t="b">
        <v>0</v>
      </c>
      <c r="R416">
        <v>0</v>
      </c>
      <c r="S416" t="b">
        <v>0</v>
      </c>
      <c r="T416">
        <f>ROUND(E416/D416*100,0)</f>
        <v>0</v>
      </c>
      <c r="U416" s="12" t="e">
        <f>(E416/R416)</f>
        <v>#DIV/0!</v>
      </c>
      <c r="V416" t="str">
        <f>LEFT(Z416,SEARCH("/",Z416)-1)</f>
        <v>film &amp; video</v>
      </c>
      <c r="W416" t="str">
        <f>RIGHT(Z416,LEN(Z416)-SEARCH("/",Z416))</f>
        <v>drama</v>
      </c>
      <c r="X416" s="2">
        <f>(((P416/60)/60)/24)+DATE(1970,1,1)</f>
        <v>42438.961273148147</v>
      </c>
      <c r="Y416" s="2">
        <f>(((O416/60)/60)/24)+DATE(1970,1,1)</f>
        <v>42468.919606481482</v>
      </c>
      <c r="Z416" t="s">
        <v>8272</v>
      </c>
    </row>
    <row r="417" spans="1:26" ht="43.2" x14ac:dyDescent="0.3">
      <c r="A417">
        <f>ROW(A417)-2</f>
        <v>415</v>
      </c>
      <c r="B417" s="1" t="s">
        <v>491</v>
      </c>
      <c r="C417" s="1" t="s">
        <v>492</v>
      </c>
      <c r="D417">
        <v>29000</v>
      </c>
      <c r="E417">
        <v>250</v>
      </c>
      <c r="F417" t="s">
        <v>355</v>
      </c>
      <c r="H417" t="s">
        <v>8376</v>
      </c>
      <c r="K417" t="b">
        <v>0</v>
      </c>
      <c r="L417" t="s">
        <v>24</v>
      </c>
      <c r="M417" t="s">
        <v>25</v>
      </c>
      <c r="N417" t="b">
        <v>0</v>
      </c>
      <c r="O417">
        <v>1433064540</v>
      </c>
      <c r="P417">
        <v>1428854344</v>
      </c>
      <c r="Q417" t="b">
        <v>0</v>
      </c>
      <c r="R417">
        <v>2</v>
      </c>
      <c r="S417" t="b">
        <v>0</v>
      </c>
      <c r="T417">
        <f>ROUND(E417/D417*100,0)</f>
        <v>1</v>
      </c>
      <c r="U417" s="12">
        <f>(E417/R417)</f>
        <v>125</v>
      </c>
      <c r="V417" t="str">
        <f>LEFT(Z417,SEARCH("/",Z417)-1)</f>
        <v>film &amp; video</v>
      </c>
      <c r="W417" t="str">
        <f>RIGHT(Z417,LEN(Z417)-SEARCH("/",Z417))</f>
        <v>drama</v>
      </c>
      <c r="X417" s="2">
        <f>(((P417/60)/60)/24)+DATE(1970,1,1)</f>
        <v>42106.666018518517</v>
      </c>
      <c r="Y417" s="2">
        <f>(((O417/60)/60)/24)+DATE(1970,1,1)</f>
        <v>42155.395138888889</v>
      </c>
      <c r="Z417" t="s">
        <v>8272</v>
      </c>
    </row>
    <row r="418" spans="1:26" ht="43.2" x14ac:dyDescent="0.3">
      <c r="A418">
        <f>ROW(A418)-2</f>
        <v>416</v>
      </c>
      <c r="B418" s="1" t="s">
        <v>493</v>
      </c>
      <c r="C418" s="1" t="s">
        <v>494</v>
      </c>
      <c r="D418">
        <v>28000</v>
      </c>
      <c r="E418">
        <v>0</v>
      </c>
      <c r="F418" t="s">
        <v>355</v>
      </c>
      <c r="H418" t="s">
        <v>8376</v>
      </c>
      <c r="K418" t="b">
        <v>0</v>
      </c>
      <c r="L418" t="s">
        <v>18</v>
      </c>
      <c r="M418" t="s">
        <v>19</v>
      </c>
      <c r="N418" t="b">
        <v>1</v>
      </c>
      <c r="O418">
        <v>1436477241</v>
      </c>
      <c r="P418">
        <v>1433885241</v>
      </c>
      <c r="Q418" t="b">
        <v>0</v>
      </c>
      <c r="R418">
        <v>0</v>
      </c>
      <c r="S418" t="b">
        <v>0</v>
      </c>
      <c r="T418">
        <f>ROUND(E418/D418*100,0)</f>
        <v>0</v>
      </c>
      <c r="U418" s="12" t="e">
        <f>(E418/R418)</f>
        <v>#DIV/0!</v>
      </c>
      <c r="V418" t="str">
        <f>LEFT(Z418,SEARCH("/",Z418)-1)</f>
        <v>film &amp; video</v>
      </c>
      <c r="W418" t="str">
        <f>RIGHT(Z418,LEN(Z418)-SEARCH("/",Z418))</f>
        <v>drama</v>
      </c>
      <c r="X418" s="2">
        <f>(((P418/60)/60)/24)+DATE(1970,1,1)</f>
        <v>42164.893993055557</v>
      </c>
      <c r="Y418" s="2">
        <f>(((O418/60)/60)/24)+DATE(1970,1,1)</f>
        <v>42194.893993055557</v>
      </c>
      <c r="Z418" t="s">
        <v>8272</v>
      </c>
    </row>
    <row r="419" spans="1:26" ht="28.8" x14ac:dyDescent="0.3">
      <c r="A419">
        <f>ROW(A419)-2</f>
        <v>417</v>
      </c>
      <c r="B419" s="1" t="s">
        <v>495</v>
      </c>
      <c r="C419" s="1" t="s">
        <v>496</v>
      </c>
      <c r="D419">
        <v>8000</v>
      </c>
      <c r="E419">
        <v>0</v>
      </c>
      <c r="F419" t="s">
        <v>355</v>
      </c>
      <c r="H419" t="s">
        <v>8376</v>
      </c>
      <c r="K419" t="b">
        <v>0</v>
      </c>
      <c r="L419" t="s">
        <v>24</v>
      </c>
      <c r="M419" t="s">
        <v>25</v>
      </c>
      <c r="N419" t="b">
        <v>0</v>
      </c>
      <c r="O419">
        <v>1433176105</v>
      </c>
      <c r="P419">
        <v>1427992105</v>
      </c>
      <c r="Q419" t="b">
        <v>0</v>
      </c>
      <c r="R419">
        <v>0</v>
      </c>
      <c r="S419" t="b">
        <v>0</v>
      </c>
      <c r="T419">
        <f>ROUND(E419/D419*100,0)</f>
        <v>0</v>
      </c>
      <c r="U419" s="12" t="e">
        <f>(E419/R419)</f>
        <v>#DIV/0!</v>
      </c>
      <c r="V419" t="str">
        <f>LEFT(Z419,SEARCH("/",Z419)-1)</f>
        <v>film &amp; video</v>
      </c>
      <c r="W419" t="str">
        <f>RIGHT(Z419,LEN(Z419)-SEARCH("/",Z419))</f>
        <v>drama</v>
      </c>
      <c r="X419" s="2">
        <f>(((P419/60)/60)/24)+DATE(1970,1,1)</f>
        <v>42096.686400462961</v>
      </c>
      <c r="Y419" s="2">
        <f>(((O419/60)/60)/24)+DATE(1970,1,1)</f>
        <v>42156.686400462961</v>
      </c>
      <c r="Z419" t="s">
        <v>8272</v>
      </c>
    </row>
    <row r="420" spans="1:26" ht="43.2" x14ac:dyDescent="0.3">
      <c r="A420">
        <f>ROW(A420)-2</f>
        <v>418</v>
      </c>
      <c r="B420" s="1" t="s">
        <v>497</v>
      </c>
      <c r="C420" s="1" t="s">
        <v>498</v>
      </c>
      <c r="D420">
        <v>3000</v>
      </c>
      <c r="E420">
        <v>0</v>
      </c>
      <c r="F420" t="s">
        <v>355</v>
      </c>
      <c r="H420" t="s">
        <v>8376</v>
      </c>
      <c r="K420" t="b">
        <v>0</v>
      </c>
      <c r="L420" t="s">
        <v>499</v>
      </c>
      <c r="M420" t="s">
        <v>55</v>
      </c>
      <c r="N420" t="b">
        <v>0</v>
      </c>
      <c r="O420">
        <v>1455402297</v>
      </c>
      <c r="P420">
        <v>1452810297</v>
      </c>
      <c r="Q420" t="b">
        <v>0</v>
      </c>
      <c r="R420">
        <v>0</v>
      </c>
      <c r="S420" t="b">
        <v>0</v>
      </c>
      <c r="T420">
        <f>ROUND(E420/D420*100,0)</f>
        <v>0</v>
      </c>
      <c r="U420" s="12" t="e">
        <f>(E420/R420)</f>
        <v>#DIV/0!</v>
      </c>
      <c r="V420" t="str">
        <f>LEFT(Z420,SEARCH("/",Z420)-1)</f>
        <v>film &amp; video</v>
      </c>
      <c r="W420" t="str">
        <f>RIGHT(Z420,LEN(Z420)-SEARCH("/",Z420))</f>
        <v>drama</v>
      </c>
      <c r="X420" s="2">
        <f>(((P420/60)/60)/24)+DATE(1970,1,1)</f>
        <v>42383.933993055558</v>
      </c>
      <c r="Y420" s="2">
        <f>(((O420/60)/60)/24)+DATE(1970,1,1)</f>
        <v>42413.933993055558</v>
      </c>
      <c r="Z420" t="s">
        <v>8272</v>
      </c>
    </row>
    <row r="421" spans="1:26" ht="43.2" x14ac:dyDescent="0.3">
      <c r="A421">
        <f>ROW(A421)-2</f>
        <v>419</v>
      </c>
      <c r="B421" s="1" t="s">
        <v>500</v>
      </c>
      <c r="C421" s="1" t="s">
        <v>501</v>
      </c>
      <c r="D421">
        <v>15000</v>
      </c>
      <c r="E421">
        <v>60</v>
      </c>
      <c r="F421" t="s">
        <v>355</v>
      </c>
      <c r="H421" t="s">
        <v>8376</v>
      </c>
      <c r="K421" t="b">
        <v>0</v>
      </c>
      <c r="L421" t="s">
        <v>18</v>
      </c>
      <c r="M421" t="s">
        <v>19</v>
      </c>
      <c r="N421" t="b">
        <v>1</v>
      </c>
      <c r="O421">
        <v>1433443151</v>
      </c>
      <c r="P421">
        <v>1430851151</v>
      </c>
      <c r="Q421" t="b">
        <v>0</v>
      </c>
      <c r="R421">
        <v>2</v>
      </c>
      <c r="S421" t="b">
        <v>0</v>
      </c>
      <c r="T421">
        <f>ROUND(E421/D421*100,0)</f>
        <v>0</v>
      </c>
      <c r="U421" s="12">
        <f>(E421/R421)</f>
        <v>30</v>
      </c>
      <c r="V421" t="str">
        <f>LEFT(Z421,SEARCH("/",Z421)-1)</f>
        <v>film &amp; video</v>
      </c>
      <c r="W421" t="str">
        <f>RIGHT(Z421,LEN(Z421)-SEARCH("/",Z421))</f>
        <v>drama</v>
      </c>
      <c r="X421" s="2">
        <f>(((P421/60)/60)/24)+DATE(1970,1,1)</f>
        <v>42129.777210648142</v>
      </c>
      <c r="Y421" s="2">
        <f>(((O421/60)/60)/24)+DATE(1970,1,1)</f>
        <v>42159.777210648142</v>
      </c>
      <c r="Z421" t="s">
        <v>8272</v>
      </c>
    </row>
    <row r="422" spans="1:26" ht="43.2" x14ac:dyDescent="0.3">
      <c r="A422">
        <f>ROW(A422)-2</f>
        <v>420</v>
      </c>
      <c r="B422" s="1" t="s">
        <v>502</v>
      </c>
      <c r="C422" s="1" t="s">
        <v>503</v>
      </c>
      <c r="D422">
        <v>1500000</v>
      </c>
      <c r="E422">
        <v>0</v>
      </c>
      <c r="F422" t="s">
        <v>355</v>
      </c>
      <c r="H422" t="s">
        <v>8376</v>
      </c>
      <c r="K422" t="b">
        <v>0</v>
      </c>
      <c r="L422" t="s">
        <v>18</v>
      </c>
      <c r="M422" t="s">
        <v>19</v>
      </c>
      <c r="N422" t="b">
        <v>1</v>
      </c>
      <c r="O422">
        <v>1451775651</v>
      </c>
      <c r="P422">
        <v>1449183651</v>
      </c>
      <c r="Q422" t="b">
        <v>0</v>
      </c>
      <c r="R422">
        <v>0</v>
      </c>
      <c r="S422" t="b">
        <v>0</v>
      </c>
      <c r="T422">
        <f>ROUND(E422/D422*100,0)</f>
        <v>0</v>
      </c>
      <c r="U422" s="12" t="e">
        <f>(E422/R422)</f>
        <v>#DIV/0!</v>
      </c>
      <c r="V422" t="str">
        <f>LEFT(Z422,SEARCH("/",Z422)-1)</f>
        <v>film &amp; video</v>
      </c>
      <c r="W422" t="str">
        <f>RIGHT(Z422,LEN(Z422)-SEARCH("/",Z422))</f>
        <v>drama</v>
      </c>
      <c r="X422" s="2">
        <f>(((P422/60)/60)/24)+DATE(1970,1,1)</f>
        <v>42341.958923611113</v>
      </c>
      <c r="Y422" s="2">
        <f>(((O422/60)/60)/24)+DATE(1970,1,1)</f>
        <v>42371.958923611113</v>
      </c>
      <c r="Z422" t="s">
        <v>8272</v>
      </c>
    </row>
    <row r="423" spans="1:26" ht="43.2" x14ac:dyDescent="0.3">
      <c r="A423">
        <f>ROW(A423)-2</f>
        <v>421</v>
      </c>
      <c r="B423" s="1" t="s">
        <v>504</v>
      </c>
      <c r="C423" s="1" t="s">
        <v>505</v>
      </c>
      <c r="D423">
        <v>4000</v>
      </c>
      <c r="E423">
        <v>110</v>
      </c>
      <c r="F423" t="s">
        <v>355</v>
      </c>
      <c r="H423" t="s">
        <v>8376</v>
      </c>
      <c r="K423" t="b">
        <v>0</v>
      </c>
      <c r="L423" t="s">
        <v>24</v>
      </c>
      <c r="M423" t="s">
        <v>25</v>
      </c>
      <c r="N423" t="b">
        <v>0</v>
      </c>
      <c r="O423">
        <v>1425066546</v>
      </c>
      <c r="P423">
        <v>1422474546</v>
      </c>
      <c r="Q423" t="b">
        <v>0</v>
      </c>
      <c r="R423">
        <v>7</v>
      </c>
      <c r="S423" t="b">
        <v>0</v>
      </c>
      <c r="T423">
        <f>ROUND(E423/D423*100,0)</f>
        <v>3</v>
      </c>
      <c r="U423" s="12">
        <f>(E423/R423)</f>
        <v>15.714285714285714</v>
      </c>
      <c r="V423" t="str">
        <f>LEFT(Z423,SEARCH("/",Z423)-1)</f>
        <v>film &amp; video</v>
      </c>
      <c r="W423" t="str">
        <f>RIGHT(Z423,LEN(Z423)-SEARCH("/",Z423))</f>
        <v>drama</v>
      </c>
      <c r="X423" s="2">
        <f>(((P423/60)/60)/24)+DATE(1970,1,1)</f>
        <v>42032.82576388889</v>
      </c>
      <c r="Y423" s="2">
        <f>(((O423/60)/60)/24)+DATE(1970,1,1)</f>
        <v>42062.82576388889</v>
      </c>
      <c r="Z423" t="s">
        <v>8272</v>
      </c>
    </row>
    <row r="424" spans="1:26" ht="43.2" x14ac:dyDescent="0.3">
      <c r="A424">
        <f>ROW(A424)-2</f>
        <v>422</v>
      </c>
      <c r="B424" s="1" t="s">
        <v>506</v>
      </c>
      <c r="C424" s="1" t="s">
        <v>507</v>
      </c>
      <c r="D424">
        <v>350000</v>
      </c>
      <c r="E424">
        <v>0</v>
      </c>
      <c r="F424" t="s">
        <v>355</v>
      </c>
      <c r="H424" t="s">
        <v>8376</v>
      </c>
      <c r="K424" t="b">
        <v>0</v>
      </c>
      <c r="L424" t="s">
        <v>18</v>
      </c>
      <c r="M424" t="s">
        <v>19</v>
      </c>
      <c r="N424" t="b">
        <v>1</v>
      </c>
      <c r="O424">
        <v>1475185972</v>
      </c>
      <c r="P424">
        <v>1472593972</v>
      </c>
      <c r="Q424" t="b">
        <v>0</v>
      </c>
      <c r="R424">
        <v>0</v>
      </c>
      <c r="S424" t="b">
        <v>0</v>
      </c>
      <c r="T424">
        <f>ROUND(E424/D424*100,0)</f>
        <v>0</v>
      </c>
      <c r="U424" s="12" t="e">
        <f>(E424/R424)</f>
        <v>#DIV/0!</v>
      </c>
      <c r="V424" t="str">
        <f>LEFT(Z424,SEARCH("/",Z424)-1)</f>
        <v>film &amp; video</v>
      </c>
      <c r="W424" t="str">
        <f>RIGHT(Z424,LEN(Z424)-SEARCH("/",Z424))</f>
        <v>drama</v>
      </c>
      <c r="X424" s="2">
        <f>(((P424/60)/60)/24)+DATE(1970,1,1)</f>
        <v>42612.911712962959</v>
      </c>
      <c r="Y424" s="2">
        <f>(((O424/60)/60)/24)+DATE(1970,1,1)</f>
        <v>42642.911712962959</v>
      </c>
      <c r="Z424" t="s">
        <v>8272</v>
      </c>
    </row>
    <row r="425" spans="1:26" ht="43.2" x14ac:dyDescent="0.3">
      <c r="A425">
        <f>ROW(A425)-2</f>
        <v>423</v>
      </c>
      <c r="B425" s="1" t="s">
        <v>508</v>
      </c>
      <c r="C425" s="1" t="s">
        <v>509</v>
      </c>
      <c r="D425">
        <v>1000</v>
      </c>
      <c r="E425">
        <v>401</v>
      </c>
      <c r="F425" t="s">
        <v>355</v>
      </c>
      <c r="H425" t="s">
        <v>8376</v>
      </c>
      <c r="K425" t="b">
        <v>0</v>
      </c>
      <c r="L425" t="s">
        <v>18</v>
      </c>
      <c r="M425" t="s">
        <v>19</v>
      </c>
      <c r="N425" t="b">
        <v>1</v>
      </c>
      <c r="O425">
        <v>1434847859</v>
      </c>
      <c r="P425">
        <v>1431391859</v>
      </c>
      <c r="Q425" t="b">
        <v>0</v>
      </c>
      <c r="R425">
        <v>5</v>
      </c>
      <c r="S425" t="b">
        <v>0</v>
      </c>
      <c r="T425">
        <f>ROUND(E425/D425*100,0)</f>
        <v>40</v>
      </c>
      <c r="U425" s="12">
        <f>(E425/R425)</f>
        <v>80.2</v>
      </c>
      <c r="V425" t="str">
        <f>LEFT(Z425,SEARCH("/",Z425)-1)</f>
        <v>film &amp; video</v>
      </c>
      <c r="W425" t="str">
        <f>RIGHT(Z425,LEN(Z425)-SEARCH("/",Z425))</f>
        <v>drama</v>
      </c>
      <c r="X425" s="2">
        <f>(((P425/60)/60)/24)+DATE(1970,1,1)</f>
        <v>42136.035405092596</v>
      </c>
      <c r="Y425" s="2">
        <f>(((O425/60)/60)/24)+DATE(1970,1,1)</f>
        <v>42176.035405092596</v>
      </c>
      <c r="Z425" t="s">
        <v>8272</v>
      </c>
    </row>
    <row r="426" spans="1:26" ht="43.2" x14ac:dyDescent="0.3">
      <c r="A426">
        <f>ROW(A426)-2</f>
        <v>424</v>
      </c>
      <c r="B426" s="1" t="s">
        <v>510</v>
      </c>
      <c r="C426" s="1" t="s">
        <v>511</v>
      </c>
      <c r="D426">
        <v>10000</v>
      </c>
      <c r="E426">
        <v>0</v>
      </c>
      <c r="F426" t="s">
        <v>355</v>
      </c>
      <c r="H426" t="s">
        <v>8376</v>
      </c>
      <c r="K426" t="b">
        <v>0</v>
      </c>
      <c r="L426" t="s">
        <v>18</v>
      </c>
      <c r="M426" t="s">
        <v>19</v>
      </c>
      <c r="N426" t="b">
        <v>1</v>
      </c>
      <c r="O426">
        <v>1436478497</v>
      </c>
      <c r="P426">
        <v>1433886497</v>
      </c>
      <c r="Q426" t="b">
        <v>0</v>
      </c>
      <c r="R426">
        <v>0</v>
      </c>
      <c r="S426" t="b">
        <v>0</v>
      </c>
      <c r="T426">
        <f>ROUND(E426/D426*100,0)</f>
        <v>0</v>
      </c>
      <c r="U426" s="12" t="e">
        <f>(E426/R426)</f>
        <v>#DIV/0!</v>
      </c>
      <c r="V426" t="str">
        <f>LEFT(Z426,SEARCH("/",Z426)-1)</f>
        <v>film &amp; video</v>
      </c>
      <c r="W426" t="str">
        <f>RIGHT(Z426,LEN(Z426)-SEARCH("/",Z426))</f>
        <v>drama</v>
      </c>
      <c r="X426" s="2">
        <f>(((P426/60)/60)/24)+DATE(1970,1,1)</f>
        <v>42164.908530092594</v>
      </c>
      <c r="Y426" s="2">
        <f>(((O426/60)/60)/24)+DATE(1970,1,1)</f>
        <v>42194.908530092594</v>
      </c>
      <c r="Z426" t="s">
        <v>8272</v>
      </c>
    </row>
    <row r="427" spans="1:26" ht="43.2" x14ac:dyDescent="0.3">
      <c r="A427">
        <f>ROW(A427)-2</f>
        <v>425</v>
      </c>
      <c r="B427" s="1" t="s">
        <v>512</v>
      </c>
      <c r="C427" s="1" t="s">
        <v>513</v>
      </c>
      <c r="D427">
        <v>150000</v>
      </c>
      <c r="E427">
        <v>0</v>
      </c>
      <c r="F427" t="s">
        <v>355</v>
      </c>
      <c r="H427" t="s">
        <v>8376</v>
      </c>
      <c r="K427" t="b">
        <v>0</v>
      </c>
      <c r="L427" t="s">
        <v>18</v>
      </c>
      <c r="M427" t="s">
        <v>19</v>
      </c>
      <c r="N427" t="b">
        <v>1</v>
      </c>
      <c r="O427">
        <v>1451952000</v>
      </c>
      <c r="P427">
        <v>1447380099</v>
      </c>
      <c r="Q427" t="b">
        <v>0</v>
      </c>
      <c r="R427">
        <v>0</v>
      </c>
      <c r="S427" t="b">
        <v>0</v>
      </c>
      <c r="T427">
        <f>ROUND(E427/D427*100,0)</f>
        <v>0</v>
      </c>
      <c r="U427" s="12" t="e">
        <f>(E427/R427)</f>
        <v>#DIV/0!</v>
      </c>
      <c r="V427" t="str">
        <f>LEFT(Z427,SEARCH("/",Z427)-1)</f>
        <v>film &amp; video</v>
      </c>
      <c r="W427" t="str">
        <f>RIGHT(Z427,LEN(Z427)-SEARCH("/",Z427))</f>
        <v>drama</v>
      </c>
      <c r="X427" s="2">
        <f>(((P427/60)/60)/24)+DATE(1970,1,1)</f>
        <v>42321.08447916666</v>
      </c>
      <c r="Y427" s="2">
        <f>(((O427/60)/60)/24)+DATE(1970,1,1)</f>
        <v>42374</v>
      </c>
      <c r="Z427" t="s">
        <v>8272</v>
      </c>
    </row>
    <row r="428" spans="1:26" ht="28.8" x14ac:dyDescent="0.3">
      <c r="A428">
        <f>ROW(A428)-2</f>
        <v>426</v>
      </c>
      <c r="B428" s="1" t="s">
        <v>514</v>
      </c>
      <c r="C428" s="1" t="s">
        <v>515</v>
      </c>
      <c r="D428">
        <v>15000</v>
      </c>
      <c r="E428">
        <v>50</v>
      </c>
      <c r="F428" t="s">
        <v>355</v>
      </c>
      <c r="H428" t="s">
        <v>8376</v>
      </c>
      <c r="K428" t="b">
        <v>0</v>
      </c>
      <c r="L428" t="s">
        <v>18</v>
      </c>
      <c r="M428" t="s">
        <v>19</v>
      </c>
      <c r="N428" t="b">
        <v>1</v>
      </c>
      <c r="O428">
        <v>1457445069</v>
      </c>
      <c r="P428">
        <v>1452261069</v>
      </c>
      <c r="Q428" t="b">
        <v>0</v>
      </c>
      <c r="R428">
        <v>1</v>
      </c>
      <c r="S428" t="b">
        <v>0</v>
      </c>
      <c r="T428">
        <f>ROUND(E428/D428*100,0)</f>
        <v>0</v>
      </c>
      <c r="U428" s="12">
        <f>(E428/R428)</f>
        <v>50</v>
      </c>
      <c r="V428" t="str">
        <f>LEFT(Z428,SEARCH("/",Z428)-1)</f>
        <v>film &amp; video</v>
      </c>
      <c r="W428" t="str">
        <f>RIGHT(Z428,LEN(Z428)-SEARCH("/",Z428))</f>
        <v>drama</v>
      </c>
      <c r="X428" s="2">
        <f>(((P428/60)/60)/24)+DATE(1970,1,1)</f>
        <v>42377.577187499999</v>
      </c>
      <c r="Y428" s="2">
        <f>(((O428/60)/60)/24)+DATE(1970,1,1)</f>
        <v>42437.577187499999</v>
      </c>
      <c r="Z428" t="s">
        <v>8272</v>
      </c>
    </row>
    <row r="429" spans="1:26" ht="43.2" x14ac:dyDescent="0.3">
      <c r="A429">
        <f>ROW(A429)-2</f>
        <v>427</v>
      </c>
      <c r="B429" s="1" t="s">
        <v>516</v>
      </c>
      <c r="C429" s="1" t="s">
        <v>517</v>
      </c>
      <c r="D429">
        <v>26000</v>
      </c>
      <c r="E429">
        <v>0</v>
      </c>
      <c r="F429" t="s">
        <v>355</v>
      </c>
      <c r="H429" t="s">
        <v>8376</v>
      </c>
      <c r="K429" t="b">
        <v>0</v>
      </c>
      <c r="L429" t="s">
        <v>18</v>
      </c>
      <c r="M429" t="s">
        <v>19</v>
      </c>
      <c r="N429" t="b">
        <v>1</v>
      </c>
      <c r="O429">
        <v>1483088400</v>
      </c>
      <c r="P429">
        <v>1481324760</v>
      </c>
      <c r="Q429" t="b">
        <v>0</v>
      </c>
      <c r="R429">
        <v>0</v>
      </c>
      <c r="S429" t="b">
        <v>0</v>
      </c>
      <c r="T429">
        <f>ROUND(E429/D429*100,0)</f>
        <v>0</v>
      </c>
      <c r="U429" s="12" t="e">
        <f>(E429/R429)</f>
        <v>#DIV/0!</v>
      </c>
      <c r="V429" t="str">
        <f>LEFT(Z429,SEARCH("/",Z429)-1)</f>
        <v>film &amp; video</v>
      </c>
      <c r="W429" t="str">
        <f>RIGHT(Z429,LEN(Z429)-SEARCH("/",Z429))</f>
        <v>drama</v>
      </c>
      <c r="X429" s="2">
        <f>(((P429/60)/60)/24)+DATE(1970,1,1)</f>
        <v>42713.962499999994</v>
      </c>
      <c r="Y429" s="2">
        <f>(((O429/60)/60)/24)+DATE(1970,1,1)</f>
        <v>42734.375</v>
      </c>
      <c r="Z429" t="s">
        <v>8272</v>
      </c>
    </row>
    <row r="430" spans="1:26" ht="43.2" x14ac:dyDescent="0.3">
      <c r="A430">
        <f>ROW(A430)-2</f>
        <v>428</v>
      </c>
      <c r="B430" s="1" t="s">
        <v>518</v>
      </c>
      <c r="C430" s="1" t="s">
        <v>519</v>
      </c>
      <c r="D430">
        <v>1000</v>
      </c>
      <c r="E430">
        <v>250</v>
      </c>
      <c r="F430" t="s">
        <v>355</v>
      </c>
      <c r="H430" t="s">
        <v>8376</v>
      </c>
      <c r="K430" t="b">
        <v>0</v>
      </c>
      <c r="L430" t="s">
        <v>50</v>
      </c>
      <c r="M430" t="s">
        <v>51</v>
      </c>
      <c r="N430" t="b">
        <v>1</v>
      </c>
      <c r="O430">
        <v>1446984000</v>
      </c>
      <c r="P430">
        <v>1445308730</v>
      </c>
      <c r="Q430" t="b">
        <v>0</v>
      </c>
      <c r="R430">
        <v>5</v>
      </c>
      <c r="S430" t="b">
        <v>0</v>
      </c>
      <c r="T430">
        <f>ROUND(E430/D430*100,0)</f>
        <v>25</v>
      </c>
      <c r="U430" s="12">
        <f>(E430/R430)</f>
        <v>50</v>
      </c>
      <c r="V430" t="str">
        <f>LEFT(Z430,SEARCH("/",Z430)-1)</f>
        <v>film &amp; video</v>
      </c>
      <c r="W430" t="str">
        <f>RIGHT(Z430,LEN(Z430)-SEARCH("/",Z430))</f>
        <v>drama</v>
      </c>
      <c r="X430" s="2">
        <f>(((P430/60)/60)/24)+DATE(1970,1,1)</f>
        <v>42297.110300925924</v>
      </c>
      <c r="Y430" s="2">
        <f>(((O430/60)/60)/24)+DATE(1970,1,1)</f>
        <v>42316.5</v>
      </c>
      <c r="Z430" t="s">
        <v>8272</v>
      </c>
    </row>
    <row r="431" spans="1:26" ht="43.2" x14ac:dyDescent="0.3">
      <c r="A431">
        <f>ROW(A431)-2</f>
        <v>429</v>
      </c>
      <c r="B431" s="1" t="s">
        <v>879</v>
      </c>
      <c r="C431" s="1" t="s">
        <v>880</v>
      </c>
      <c r="D431">
        <v>3300</v>
      </c>
      <c r="E431">
        <v>14.5</v>
      </c>
      <c r="F431" t="s">
        <v>355</v>
      </c>
      <c r="H431" t="s">
        <v>8376</v>
      </c>
      <c r="K431" t="b">
        <v>0</v>
      </c>
      <c r="L431" t="s">
        <v>18</v>
      </c>
      <c r="M431" t="s">
        <v>19</v>
      </c>
      <c r="N431" t="b">
        <v>1</v>
      </c>
      <c r="O431">
        <v>1394772031</v>
      </c>
      <c r="P431">
        <v>1392183631</v>
      </c>
      <c r="Q431" t="b">
        <v>0</v>
      </c>
      <c r="R431">
        <v>3</v>
      </c>
      <c r="S431" t="b">
        <v>0</v>
      </c>
      <c r="T431">
        <f>ROUND(E431/D431*100,0)</f>
        <v>0</v>
      </c>
      <c r="U431" s="12">
        <f>(E431/R431)</f>
        <v>4.833333333333333</v>
      </c>
      <c r="V431" t="str">
        <f>LEFT(Z431,SEARCH("/",Z431)-1)</f>
        <v>film &amp; video</v>
      </c>
      <c r="W431" t="str">
        <f>RIGHT(Z431,LEN(Z431)-SEARCH("/",Z431))</f>
        <v>animation</v>
      </c>
      <c r="X431" s="2">
        <f>(((P431/60)/60)/24)+DATE(1970,1,1)</f>
        <v>41682.23646990741</v>
      </c>
      <c r="Y431" s="2">
        <f>(((O431/60)/60)/24)+DATE(1970,1,1)</f>
        <v>41712.194803240738</v>
      </c>
      <c r="Z431" t="s">
        <v>8274</v>
      </c>
    </row>
    <row r="432" spans="1:26" ht="43.2" x14ac:dyDescent="0.3">
      <c r="A432">
        <f>ROW(A432)-2</f>
        <v>430</v>
      </c>
      <c r="B432" s="1" t="s">
        <v>881</v>
      </c>
      <c r="C432" s="1" t="s">
        <v>882</v>
      </c>
      <c r="D432">
        <v>15000</v>
      </c>
      <c r="E432">
        <v>301</v>
      </c>
      <c r="F432" t="s">
        <v>355</v>
      </c>
      <c r="H432" t="s">
        <v>8376</v>
      </c>
      <c r="K432" t="b">
        <v>0</v>
      </c>
      <c r="L432" t="s">
        <v>18</v>
      </c>
      <c r="M432" t="s">
        <v>19</v>
      </c>
      <c r="N432" t="b">
        <v>1</v>
      </c>
      <c r="O432">
        <v>1440157656</v>
      </c>
      <c r="P432">
        <v>1434973656</v>
      </c>
      <c r="Q432" t="b">
        <v>0</v>
      </c>
      <c r="R432">
        <v>6</v>
      </c>
      <c r="S432" t="b">
        <v>0</v>
      </c>
      <c r="T432">
        <f>ROUND(E432/D432*100,0)</f>
        <v>2</v>
      </c>
      <c r="U432" s="12">
        <f>(E432/R432)</f>
        <v>50.166666666666664</v>
      </c>
      <c r="V432" t="str">
        <f>LEFT(Z432,SEARCH("/",Z432)-1)</f>
        <v>film &amp; video</v>
      </c>
      <c r="W432" t="str">
        <f>RIGHT(Z432,LEN(Z432)-SEARCH("/",Z432))</f>
        <v>animation</v>
      </c>
      <c r="X432" s="2">
        <f>(((P432/60)/60)/24)+DATE(1970,1,1)</f>
        <v>42177.491388888884</v>
      </c>
      <c r="Y432" s="2">
        <f>(((O432/60)/60)/24)+DATE(1970,1,1)</f>
        <v>42237.491388888884</v>
      </c>
      <c r="Z432" t="s">
        <v>8274</v>
      </c>
    </row>
    <row r="433" spans="1:26" ht="43.2" x14ac:dyDescent="0.3">
      <c r="A433">
        <f>ROW(A433)-2</f>
        <v>431</v>
      </c>
      <c r="B433" s="1" t="s">
        <v>883</v>
      </c>
      <c r="C433" s="1" t="s">
        <v>884</v>
      </c>
      <c r="D433">
        <v>40000</v>
      </c>
      <c r="E433">
        <v>430</v>
      </c>
      <c r="F433" t="s">
        <v>355</v>
      </c>
      <c r="H433" t="s">
        <v>8376</v>
      </c>
      <c r="K433" t="b">
        <v>0</v>
      </c>
      <c r="L433" t="s">
        <v>18</v>
      </c>
      <c r="M433" t="s">
        <v>19</v>
      </c>
      <c r="N433" t="b">
        <v>1</v>
      </c>
      <c r="O433">
        <v>1410416097</v>
      </c>
      <c r="P433">
        <v>1407824097</v>
      </c>
      <c r="Q433" t="b">
        <v>0</v>
      </c>
      <c r="R433">
        <v>12</v>
      </c>
      <c r="S433" t="b">
        <v>0</v>
      </c>
      <c r="T433">
        <f>ROUND(E433/D433*100,0)</f>
        <v>1</v>
      </c>
      <c r="U433" s="12">
        <f>(E433/R433)</f>
        <v>35.833333333333336</v>
      </c>
      <c r="V433" t="str">
        <f>LEFT(Z433,SEARCH("/",Z433)-1)</f>
        <v>film &amp; video</v>
      </c>
      <c r="W433" t="str">
        <f>RIGHT(Z433,LEN(Z433)-SEARCH("/",Z433))</f>
        <v>animation</v>
      </c>
      <c r="X433" s="2">
        <f>(((P433/60)/60)/24)+DATE(1970,1,1)</f>
        <v>41863.260381944441</v>
      </c>
      <c r="Y433" s="2">
        <f>(((O433/60)/60)/24)+DATE(1970,1,1)</f>
        <v>41893.260381944441</v>
      </c>
      <c r="Z433" t="s">
        <v>8274</v>
      </c>
    </row>
    <row r="434" spans="1:26" ht="43.2" x14ac:dyDescent="0.3">
      <c r="A434">
        <f>ROW(A434)-2</f>
        <v>432</v>
      </c>
      <c r="B434" s="1" t="s">
        <v>885</v>
      </c>
      <c r="C434" s="1" t="s">
        <v>886</v>
      </c>
      <c r="D434">
        <v>20000</v>
      </c>
      <c r="E434">
        <v>153</v>
      </c>
      <c r="F434" t="s">
        <v>355</v>
      </c>
      <c r="H434" t="s">
        <v>8376</v>
      </c>
      <c r="K434" t="b">
        <v>0</v>
      </c>
      <c r="L434" t="s">
        <v>18</v>
      </c>
      <c r="M434" t="s">
        <v>19</v>
      </c>
      <c r="N434" t="b">
        <v>1</v>
      </c>
      <c r="O434">
        <v>1370470430</v>
      </c>
      <c r="P434">
        <v>1367878430</v>
      </c>
      <c r="Q434" t="b">
        <v>0</v>
      </c>
      <c r="R434">
        <v>13</v>
      </c>
      <c r="S434" t="b">
        <v>0</v>
      </c>
      <c r="T434">
        <f>ROUND(E434/D434*100,0)</f>
        <v>1</v>
      </c>
      <c r="U434" s="12">
        <f>(E434/R434)</f>
        <v>11.76923076923077</v>
      </c>
      <c r="V434" t="str">
        <f>LEFT(Z434,SEARCH("/",Z434)-1)</f>
        <v>film &amp; video</v>
      </c>
      <c r="W434" t="str">
        <f>RIGHT(Z434,LEN(Z434)-SEARCH("/",Z434))</f>
        <v>animation</v>
      </c>
      <c r="X434" s="2">
        <f>(((P434/60)/60)/24)+DATE(1970,1,1)</f>
        <v>41400.92627314815</v>
      </c>
      <c r="Y434" s="2">
        <f>(((O434/60)/60)/24)+DATE(1970,1,1)</f>
        <v>41430.92627314815</v>
      </c>
      <c r="Z434" t="s">
        <v>8274</v>
      </c>
    </row>
    <row r="435" spans="1:26" ht="43.2" x14ac:dyDescent="0.3">
      <c r="A435">
        <f>ROW(A435)-2</f>
        <v>433</v>
      </c>
      <c r="B435" s="1" t="s">
        <v>887</v>
      </c>
      <c r="C435" s="1" t="s">
        <v>888</v>
      </c>
      <c r="D435">
        <v>3000</v>
      </c>
      <c r="E435">
        <v>203.9</v>
      </c>
      <c r="F435" t="s">
        <v>355</v>
      </c>
      <c r="H435" t="s">
        <v>8376</v>
      </c>
      <c r="K435" t="b">
        <v>0</v>
      </c>
      <c r="L435" t="s">
        <v>18</v>
      </c>
      <c r="M435" t="s">
        <v>19</v>
      </c>
      <c r="N435" t="b">
        <v>1</v>
      </c>
      <c r="O435">
        <v>1332748899</v>
      </c>
      <c r="P435">
        <v>1327568499</v>
      </c>
      <c r="Q435" t="b">
        <v>0</v>
      </c>
      <c r="R435">
        <v>5</v>
      </c>
      <c r="S435" t="b">
        <v>0</v>
      </c>
      <c r="T435">
        <f>ROUND(E435/D435*100,0)</f>
        <v>7</v>
      </c>
      <c r="U435" s="12">
        <f>(E435/R435)</f>
        <v>40.78</v>
      </c>
      <c r="V435" t="str">
        <f>LEFT(Z435,SEARCH("/",Z435)-1)</f>
        <v>film &amp; video</v>
      </c>
      <c r="W435" t="str">
        <f>RIGHT(Z435,LEN(Z435)-SEARCH("/",Z435))</f>
        <v>animation</v>
      </c>
      <c r="X435" s="2">
        <f>(((P435/60)/60)/24)+DATE(1970,1,1)</f>
        <v>40934.376145833332</v>
      </c>
      <c r="Y435" s="2">
        <f>(((O435/60)/60)/24)+DATE(1970,1,1)</f>
        <v>40994.334479166668</v>
      </c>
      <c r="Z435" t="s">
        <v>8274</v>
      </c>
    </row>
    <row r="436" spans="1:26" ht="43.2" x14ac:dyDescent="0.3">
      <c r="A436">
        <f>ROW(A436)-2</f>
        <v>434</v>
      </c>
      <c r="B436" s="1" t="s">
        <v>889</v>
      </c>
      <c r="C436" s="1" t="s">
        <v>890</v>
      </c>
      <c r="D436">
        <v>50000</v>
      </c>
      <c r="E436">
        <v>6</v>
      </c>
      <c r="F436" t="s">
        <v>355</v>
      </c>
      <c r="H436" t="s">
        <v>8376</v>
      </c>
      <c r="K436" t="b">
        <v>0</v>
      </c>
      <c r="L436" t="s">
        <v>18</v>
      </c>
      <c r="M436" t="s">
        <v>19</v>
      </c>
      <c r="N436" t="b">
        <v>1</v>
      </c>
      <c r="O436">
        <v>1448660404</v>
      </c>
      <c r="P436">
        <v>1443472804</v>
      </c>
      <c r="Q436" t="b">
        <v>0</v>
      </c>
      <c r="R436">
        <v>2</v>
      </c>
      <c r="S436" t="b">
        <v>0</v>
      </c>
      <c r="T436">
        <f>ROUND(E436/D436*100,0)</f>
        <v>0</v>
      </c>
      <c r="U436" s="12">
        <f>(E436/R436)</f>
        <v>3</v>
      </c>
      <c r="V436" t="str">
        <f>LEFT(Z436,SEARCH("/",Z436)-1)</f>
        <v>film &amp; video</v>
      </c>
      <c r="W436" t="str">
        <f>RIGHT(Z436,LEN(Z436)-SEARCH("/",Z436))</f>
        <v>animation</v>
      </c>
      <c r="X436" s="2">
        <f>(((P436/60)/60)/24)+DATE(1970,1,1)</f>
        <v>42275.861157407402</v>
      </c>
      <c r="Y436" s="2">
        <f>(((O436/60)/60)/24)+DATE(1970,1,1)</f>
        <v>42335.902824074074</v>
      </c>
      <c r="Z436" t="s">
        <v>8274</v>
      </c>
    </row>
    <row r="437" spans="1:26" ht="43.2" x14ac:dyDescent="0.3">
      <c r="A437">
        <f>ROW(A437)-2</f>
        <v>435</v>
      </c>
      <c r="B437" s="1" t="s">
        <v>891</v>
      </c>
      <c r="C437" s="1" t="s">
        <v>892</v>
      </c>
      <c r="D437">
        <v>10000</v>
      </c>
      <c r="E437">
        <v>133</v>
      </c>
      <c r="F437" t="s">
        <v>355</v>
      </c>
      <c r="H437" t="s">
        <v>8376</v>
      </c>
      <c r="K437" t="b">
        <v>0</v>
      </c>
      <c r="L437" t="s">
        <v>18</v>
      </c>
      <c r="M437" t="s">
        <v>19</v>
      </c>
      <c r="N437" t="b">
        <v>1</v>
      </c>
      <c r="O437">
        <v>1456851914</v>
      </c>
      <c r="P437">
        <v>1454259914</v>
      </c>
      <c r="Q437" t="b">
        <v>0</v>
      </c>
      <c r="R437">
        <v>8</v>
      </c>
      <c r="S437" t="b">
        <v>0</v>
      </c>
      <c r="T437">
        <f>ROUND(E437/D437*100,0)</f>
        <v>1</v>
      </c>
      <c r="U437" s="12">
        <f>(E437/R437)</f>
        <v>16.625</v>
      </c>
      <c r="V437" t="str">
        <f>LEFT(Z437,SEARCH("/",Z437)-1)</f>
        <v>film &amp; video</v>
      </c>
      <c r="W437" t="str">
        <f>RIGHT(Z437,LEN(Z437)-SEARCH("/",Z437))</f>
        <v>animation</v>
      </c>
      <c r="X437" s="2">
        <f>(((P437/60)/60)/24)+DATE(1970,1,1)</f>
        <v>42400.711967592593</v>
      </c>
      <c r="Y437" s="2">
        <f>(((O437/60)/60)/24)+DATE(1970,1,1)</f>
        <v>42430.711967592593</v>
      </c>
      <c r="Z437" t="s">
        <v>8274</v>
      </c>
    </row>
    <row r="438" spans="1:26" ht="57.6" x14ac:dyDescent="0.3">
      <c r="A438">
        <f>ROW(A438)-2</f>
        <v>436</v>
      </c>
      <c r="B438" s="1" t="s">
        <v>893</v>
      </c>
      <c r="C438" s="1" t="s">
        <v>894</v>
      </c>
      <c r="D438">
        <v>6500</v>
      </c>
      <c r="E438">
        <v>0</v>
      </c>
      <c r="F438" t="s">
        <v>355</v>
      </c>
      <c r="H438" t="s">
        <v>8376</v>
      </c>
      <c r="K438" t="b">
        <v>0</v>
      </c>
      <c r="L438" t="s">
        <v>18</v>
      </c>
      <c r="M438" t="s">
        <v>19</v>
      </c>
      <c r="N438" t="b">
        <v>1</v>
      </c>
      <c r="O438">
        <v>1445540340</v>
      </c>
      <c r="P438">
        <v>1444340940</v>
      </c>
      <c r="Q438" t="b">
        <v>0</v>
      </c>
      <c r="R438">
        <v>0</v>
      </c>
      <c r="S438" t="b">
        <v>0</v>
      </c>
      <c r="T438">
        <f>ROUND(E438/D438*100,0)</f>
        <v>0</v>
      </c>
      <c r="U438" s="12" t="e">
        <f>(E438/R438)</f>
        <v>#DIV/0!</v>
      </c>
      <c r="V438" t="str">
        <f>LEFT(Z438,SEARCH("/",Z438)-1)</f>
        <v>film &amp; video</v>
      </c>
      <c r="W438" t="str">
        <f>RIGHT(Z438,LEN(Z438)-SEARCH("/",Z438))</f>
        <v>animation</v>
      </c>
      <c r="X438" s="2">
        <f>(((P438/60)/60)/24)+DATE(1970,1,1)</f>
        <v>42285.909027777772</v>
      </c>
      <c r="Y438" s="2">
        <f>(((O438/60)/60)/24)+DATE(1970,1,1)</f>
        <v>42299.790972222225</v>
      </c>
      <c r="Z438" t="s">
        <v>8274</v>
      </c>
    </row>
    <row r="439" spans="1:26" ht="28.8" x14ac:dyDescent="0.3">
      <c r="A439">
        <f>ROW(A439)-2</f>
        <v>437</v>
      </c>
      <c r="B439" s="1" t="s">
        <v>895</v>
      </c>
      <c r="C439" s="1" t="s">
        <v>896</v>
      </c>
      <c r="D439">
        <v>12000</v>
      </c>
      <c r="E439">
        <v>676</v>
      </c>
      <c r="F439" t="s">
        <v>355</v>
      </c>
      <c r="H439" t="s">
        <v>8376</v>
      </c>
      <c r="K439" t="b">
        <v>0</v>
      </c>
      <c r="L439" t="s">
        <v>18</v>
      </c>
      <c r="M439" t="s">
        <v>19</v>
      </c>
      <c r="N439" t="b">
        <v>1</v>
      </c>
      <c r="O439">
        <v>1402956000</v>
      </c>
      <c r="P439">
        <v>1400523845</v>
      </c>
      <c r="Q439" t="b">
        <v>0</v>
      </c>
      <c r="R439">
        <v>13</v>
      </c>
      <c r="S439" t="b">
        <v>0</v>
      </c>
      <c r="T439">
        <f>ROUND(E439/D439*100,0)</f>
        <v>6</v>
      </c>
      <c r="U439" s="12">
        <f>(E439/R439)</f>
        <v>52</v>
      </c>
      <c r="V439" t="str">
        <f>LEFT(Z439,SEARCH("/",Z439)-1)</f>
        <v>film &amp; video</v>
      </c>
      <c r="W439" t="str">
        <f>RIGHT(Z439,LEN(Z439)-SEARCH("/",Z439))</f>
        <v>animation</v>
      </c>
      <c r="X439" s="2">
        <f>(((P439/60)/60)/24)+DATE(1970,1,1)</f>
        <v>41778.766724537039</v>
      </c>
      <c r="Y439" s="2">
        <f>(((O439/60)/60)/24)+DATE(1970,1,1)</f>
        <v>41806.916666666664</v>
      </c>
      <c r="Z439" t="s">
        <v>8274</v>
      </c>
    </row>
    <row r="440" spans="1:26" ht="57.6" x14ac:dyDescent="0.3">
      <c r="A440">
        <f>ROW(A440)-2</f>
        <v>438</v>
      </c>
      <c r="B440" s="1" t="s">
        <v>897</v>
      </c>
      <c r="C440" s="1" t="s">
        <v>898</v>
      </c>
      <c r="D440">
        <v>5000</v>
      </c>
      <c r="E440">
        <v>0</v>
      </c>
      <c r="F440" t="s">
        <v>355</v>
      </c>
      <c r="H440" t="s">
        <v>8376</v>
      </c>
      <c r="K440" t="b">
        <v>0</v>
      </c>
      <c r="L440" t="s">
        <v>18</v>
      </c>
      <c r="M440" t="s">
        <v>19</v>
      </c>
      <c r="N440" t="b">
        <v>1</v>
      </c>
      <c r="O440">
        <v>1259297940</v>
      </c>
      <c r="P440">
        <v>1252964282</v>
      </c>
      <c r="Q440" t="b">
        <v>0</v>
      </c>
      <c r="R440">
        <v>0</v>
      </c>
      <c r="S440" t="b">
        <v>0</v>
      </c>
      <c r="T440">
        <f>ROUND(E440/D440*100,0)</f>
        <v>0</v>
      </c>
      <c r="U440" s="12" t="e">
        <f>(E440/R440)</f>
        <v>#DIV/0!</v>
      </c>
      <c r="V440" t="str">
        <f>LEFT(Z440,SEARCH("/",Z440)-1)</f>
        <v>film &amp; video</v>
      </c>
      <c r="W440" t="str">
        <f>RIGHT(Z440,LEN(Z440)-SEARCH("/",Z440))</f>
        <v>animation</v>
      </c>
      <c r="X440" s="2">
        <f>(((P440/60)/60)/24)+DATE(1970,1,1)</f>
        <v>40070.901412037041</v>
      </c>
      <c r="Y440" s="2">
        <f>(((O440/60)/60)/24)+DATE(1970,1,1)</f>
        <v>40144.207638888889</v>
      </c>
      <c r="Z440" t="s">
        <v>8274</v>
      </c>
    </row>
    <row r="441" spans="1:26" ht="43.2" x14ac:dyDescent="0.3">
      <c r="A441">
        <f>ROW(A441)-2</f>
        <v>439</v>
      </c>
      <c r="B441" s="1" t="s">
        <v>899</v>
      </c>
      <c r="C441" s="1" t="s">
        <v>900</v>
      </c>
      <c r="D441">
        <v>1000</v>
      </c>
      <c r="E441">
        <v>24</v>
      </c>
      <c r="F441" t="s">
        <v>355</v>
      </c>
      <c r="H441" t="s">
        <v>8376</v>
      </c>
      <c r="K441" t="b">
        <v>0</v>
      </c>
      <c r="L441" t="s">
        <v>18</v>
      </c>
      <c r="M441" t="s">
        <v>19</v>
      </c>
      <c r="N441" t="b">
        <v>1</v>
      </c>
      <c r="O441">
        <v>1378866867</v>
      </c>
      <c r="P441">
        <v>1377570867</v>
      </c>
      <c r="Q441" t="b">
        <v>0</v>
      </c>
      <c r="R441">
        <v>5</v>
      </c>
      <c r="S441" t="b">
        <v>0</v>
      </c>
      <c r="T441">
        <f>ROUND(E441/D441*100,0)</f>
        <v>2</v>
      </c>
      <c r="U441" s="12">
        <f>(E441/R441)</f>
        <v>4.8</v>
      </c>
      <c r="V441" t="str">
        <f>LEFT(Z441,SEARCH("/",Z441)-1)</f>
        <v>film &amp; video</v>
      </c>
      <c r="W441" t="str">
        <f>RIGHT(Z441,LEN(Z441)-SEARCH("/",Z441))</f>
        <v>animation</v>
      </c>
      <c r="X441" s="2">
        <f>(((P441/60)/60)/24)+DATE(1970,1,1)</f>
        <v>41513.107256944444</v>
      </c>
      <c r="Y441" s="2">
        <f>(((O441/60)/60)/24)+DATE(1970,1,1)</f>
        <v>41528.107256944444</v>
      </c>
      <c r="Z441" t="s">
        <v>8274</v>
      </c>
    </row>
    <row r="442" spans="1:26" ht="43.2" x14ac:dyDescent="0.3">
      <c r="A442">
        <f>ROW(A442)-2</f>
        <v>440</v>
      </c>
      <c r="B442" s="1" t="s">
        <v>901</v>
      </c>
      <c r="C442" s="1" t="s">
        <v>902</v>
      </c>
      <c r="D442">
        <v>3000</v>
      </c>
      <c r="E442">
        <v>415</v>
      </c>
      <c r="F442" t="s">
        <v>355</v>
      </c>
      <c r="H442" t="s">
        <v>8376</v>
      </c>
      <c r="K442" t="b">
        <v>0</v>
      </c>
      <c r="L442" t="s">
        <v>24</v>
      </c>
      <c r="M442" t="s">
        <v>25</v>
      </c>
      <c r="N442" t="b">
        <v>0</v>
      </c>
      <c r="O442">
        <v>1467752083</v>
      </c>
      <c r="P442">
        <v>1465160083</v>
      </c>
      <c r="Q442" t="b">
        <v>0</v>
      </c>
      <c r="R442">
        <v>8</v>
      </c>
      <c r="S442" t="b">
        <v>0</v>
      </c>
      <c r="T442">
        <f>ROUND(E442/D442*100,0)</f>
        <v>14</v>
      </c>
      <c r="U442" s="12">
        <f>(E442/R442)</f>
        <v>51.875</v>
      </c>
      <c r="V442" t="str">
        <f>LEFT(Z442,SEARCH("/",Z442)-1)</f>
        <v>film &amp; video</v>
      </c>
      <c r="W442" t="str">
        <f>RIGHT(Z442,LEN(Z442)-SEARCH("/",Z442))</f>
        <v>animation</v>
      </c>
      <c r="X442" s="2">
        <f>(((P442/60)/60)/24)+DATE(1970,1,1)</f>
        <v>42526.871331018512</v>
      </c>
      <c r="Y442" s="2">
        <f>(((O442/60)/60)/24)+DATE(1970,1,1)</f>
        <v>42556.871331018512</v>
      </c>
      <c r="Z442" t="s">
        <v>8274</v>
      </c>
    </row>
    <row r="443" spans="1:26" ht="57.6" x14ac:dyDescent="0.3">
      <c r="A443">
        <f>ROW(A443)-2</f>
        <v>441</v>
      </c>
      <c r="B443" s="1" t="s">
        <v>903</v>
      </c>
      <c r="C443" s="1" t="s">
        <v>904</v>
      </c>
      <c r="D443">
        <v>6000</v>
      </c>
      <c r="E443">
        <v>570</v>
      </c>
      <c r="F443" t="s">
        <v>355</v>
      </c>
      <c r="H443" t="s">
        <v>8376</v>
      </c>
      <c r="K443" t="b">
        <v>0</v>
      </c>
      <c r="L443" t="s">
        <v>18</v>
      </c>
      <c r="M443" t="s">
        <v>19</v>
      </c>
      <c r="N443" t="b">
        <v>1</v>
      </c>
      <c r="O443">
        <v>1445448381</v>
      </c>
      <c r="P443">
        <v>1440264381</v>
      </c>
      <c r="Q443" t="b">
        <v>0</v>
      </c>
      <c r="R443">
        <v>8</v>
      </c>
      <c r="S443" t="b">
        <v>0</v>
      </c>
      <c r="T443">
        <f>ROUND(E443/D443*100,0)</f>
        <v>10</v>
      </c>
      <c r="U443" s="12">
        <f>(E443/R443)</f>
        <v>71.25</v>
      </c>
      <c r="V443" t="str">
        <f>LEFT(Z443,SEARCH("/",Z443)-1)</f>
        <v>film &amp; video</v>
      </c>
      <c r="W443" t="str">
        <f>RIGHT(Z443,LEN(Z443)-SEARCH("/",Z443))</f>
        <v>animation</v>
      </c>
      <c r="X443" s="2">
        <f>(((P443/60)/60)/24)+DATE(1970,1,1)</f>
        <v>42238.726631944446</v>
      </c>
      <c r="Y443" s="2">
        <f>(((O443/60)/60)/24)+DATE(1970,1,1)</f>
        <v>42298.726631944446</v>
      </c>
      <c r="Z443" t="s">
        <v>8274</v>
      </c>
    </row>
    <row r="444" spans="1:26" ht="57.6" x14ac:dyDescent="0.3">
      <c r="A444">
        <f>ROW(A444)-2</f>
        <v>442</v>
      </c>
      <c r="B444" s="1" t="s">
        <v>905</v>
      </c>
      <c r="C444" s="1" t="s">
        <v>906</v>
      </c>
      <c r="D444">
        <v>3000</v>
      </c>
      <c r="E444">
        <v>0</v>
      </c>
      <c r="F444" t="s">
        <v>355</v>
      </c>
      <c r="H444" t="s">
        <v>8376</v>
      </c>
      <c r="K444" t="b">
        <v>0</v>
      </c>
      <c r="L444" t="s">
        <v>18</v>
      </c>
      <c r="M444" t="s">
        <v>19</v>
      </c>
      <c r="N444" t="b">
        <v>1</v>
      </c>
      <c r="O444">
        <v>1444576022</v>
      </c>
      <c r="P444">
        <v>1439392022</v>
      </c>
      <c r="Q444" t="b">
        <v>0</v>
      </c>
      <c r="R444">
        <v>0</v>
      </c>
      <c r="S444" t="b">
        <v>0</v>
      </c>
      <c r="T444">
        <f>ROUND(E444/D444*100,0)</f>
        <v>0</v>
      </c>
      <c r="U444" s="12" t="e">
        <f>(E444/R444)</f>
        <v>#DIV/0!</v>
      </c>
      <c r="V444" t="str">
        <f>LEFT(Z444,SEARCH("/",Z444)-1)</f>
        <v>film &amp; video</v>
      </c>
      <c r="W444" t="str">
        <f>RIGHT(Z444,LEN(Z444)-SEARCH("/",Z444))</f>
        <v>animation</v>
      </c>
      <c r="X444" s="2">
        <f>(((P444/60)/60)/24)+DATE(1970,1,1)</f>
        <v>42228.629884259266</v>
      </c>
      <c r="Y444" s="2">
        <f>(((O444/60)/60)/24)+DATE(1970,1,1)</f>
        <v>42288.629884259266</v>
      </c>
      <c r="Z444" t="s">
        <v>8274</v>
      </c>
    </row>
    <row r="445" spans="1:26" ht="57.6" x14ac:dyDescent="0.3">
      <c r="A445">
        <f>ROW(A445)-2</f>
        <v>443</v>
      </c>
      <c r="B445" s="1" t="s">
        <v>907</v>
      </c>
      <c r="C445" s="1" t="s">
        <v>908</v>
      </c>
      <c r="D445">
        <v>2500</v>
      </c>
      <c r="E445">
        <v>125</v>
      </c>
      <c r="F445" t="s">
        <v>355</v>
      </c>
      <c r="H445" t="s">
        <v>8376</v>
      </c>
      <c r="K445" t="b">
        <v>0</v>
      </c>
      <c r="L445" t="s">
        <v>18</v>
      </c>
      <c r="M445" t="s">
        <v>19</v>
      </c>
      <c r="N445" t="b">
        <v>1</v>
      </c>
      <c r="O445">
        <v>1385931702</v>
      </c>
      <c r="P445">
        <v>1383076902</v>
      </c>
      <c r="Q445" t="b">
        <v>0</v>
      </c>
      <c r="R445">
        <v>2</v>
      </c>
      <c r="S445" t="b">
        <v>0</v>
      </c>
      <c r="T445">
        <f>ROUND(E445/D445*100,0)</f>
        <v>5</v>
      </c>
      <c r="U445" s="12">
        <f>(E445/R445)</f>
        <v>62.5</v>
      </c>
      <c r="V445" t="str">
        <f>LEFT(Z445,SEARCH("/",Z445)-1)</f>
        <v>film &amp; video</v>
      </c>
      <c r="W445" t="str">
        <f>RIGHT(Z445,LEN(Z445)-SEARCH("/",Z445))</f>
        <v>animation</v>
      </c>
      <c r="X445" s="2">
        <f>(((P445/60)/60)/24)+DATE(1970,1,1)</f>
        <v>41576.834513888891</v>
      </c>
      <c r="Y445" s="2">
        <f>(((O445/60)/60)/24)+DATE(1970,1,1)</f>
        <v>41609.876180555555</v>
      </c>
      <c r="Z445" t="s">
        <v>8274</v>
      </c>
    </row>
    <row r="446" spans="1:26" ht="57.6" x14ac:dyDescent="0.3">
      <c r="A446">
        <f>ROW(A446)-2</f>
        <v>444</v>
      </c>
      <c r="B446" s="1" t="s">
        <v>909</v>
      </c>
      <c r="C446" s="1" t="s">
        <v>910</v>
      </c>
      <c r="D446">
        <v>110000</v>
      </c>
      <c r="E446">
        <v>3</v>
      </c>
      <c r="F446" t="s">
        <v>355</v>
      </c>
      <c r="H446" t="s">
        <v>8376</v>
      </c>
      <c r="K446" t="b">
        <v>0</v>
      </c>
      <c r="L446" t="s">
        <v>18</v>
      </c>
      <c r="M446" t="s">
        <v>19</v>
      </c>
      <c r="N446" t="b">
        <v>1</v>
      </c>
      <c r="O446">
        <v>1379094980</v>
      </c>
      <c r="P446">
        <v>1376502980</v>
      </c>
      <c r="Q446" t="b">
        <v>0</v>
      </c>
      <c r="R446">
        <v>3</v>
      </c>
      <c r="S446" t="b">
        <v>0</v>
      </c>
      <c r="T446">
        <f>ROUND(E446/D446*100,0)</f>
        <v>0</v>
      </c>
      <c r="U446" s="12">
        <f>(E446/R446)</f>
        <v>1</v>
      </c>
      <c r="V446" t="str">
        <f>LEFT(Z446,SEARCH("/",Z446)-1)</f>
        <v>film &amp; video</v>
      </c>
      <c r="W446" t="str">
        <f>RIGHT(Z446,LEN(Z446)-SEARCH("/",Z446))</f>
        <v>animation</v>
      </c>
      <c r="X446" s="2">
        <f>(((P446/60)/60)/24)+DATE(1970,1,1)</f>
        <v>41500.747453703705</v>
      </c>
      <c r="Y446" s="2">
        <f>(((O446/60)/60)/24)+DATE(1970,1,1)</f>
        <v>41530.747453703705</v>
      </c>
      <c r="Z446" t="s">
        <v>8274</v>
      </c>
    </row>
    <row r="447" spans="1:26" ht="43.2" x14ac:dyDescent="0.3">
      <c r="A447">
        <f>ROW(A447)-2</f>
        <v>445</v>
      </c>
      <c r="B447" s="1" t="s">
        <v>911</v>
      </c>
      <c r="C447" s="1" t="s">
        <v>912</v>
      </c>
      <c r="D447">
        <v>1000</v>
      </c>
      <c r="E447">
        <v>0</v>
      </c>
      <c r="F447" t="s">
        <v>355</v>
      </c>
      <c r="H447" t="s">
        <v>8376</v>
      </c>
      <c r="K447" t="b">
        <v>0</v>
      </c>
      <c r="L447" t="s">
        <v>18</v>
      </c>
      <c r="M447" t="s">
        <v>19</v>
      </c>
      <c r="N447" t="b">
        <v>1</v>
      </c>
      <c r="O447">
        <v>1375260113</v>
      </c>
      <c r="P447">
        <v>1372668113</v>
      </c>
      <c r="Q447" t="b">
        <v>0</v>
      </c>
      <c r="R447">
        <v>0</v>
      </c>
      <c r="S447" t="b">
        <v>0</v>
      </c>
      <c r="T447">
        <f>ROUND(E447/D447*100,0)</f>
        <v>0</v>
      </c>
      <c r="U447" s="12" t="e">
        <f>(E447/R447)</f>
        <v>#DIV/0!</v>
      </c>
      <c r="V447" t="str">
        <f>LEFT(Z447,SEARCH("/",Z447)-1)</f>
        <v>film &amp; video</v>
      </c>
      <c r="W447" t="str">
        <f>RIGHT(Z447,LEN(Z447)-SEARCH("/",Z447))</f>
        <v>animation</v>
      </c>
      <c r="X447" s="2">
        <f>(((P447/60)/60)/24)+DATE(1970,1,1)</f>
        <v>41456.36241898148</v>
      </c>
      <c r="Y447" s="2">
        <f>(((O447/60)/60)/24)+DATE(1970,1,1)</f>
        <v>41486.36241898148</v>
      </c>
      <c r="Z447" t="s">
        <v>8274</v>
      </c>
    </row>
    <row r="448" spans="1:26" ht="43.2" x14ac:dyDescent="0.3">
      <c r="A448">
        <f>ROW(A448)-2</f>
        <v>446</v>
      </c>
      <c r="B448" s="1" t="s">
        <v>913</v>
      </c>
      <c r="C448" s="1" t="s">
        <v>914</v>
      </c>
      <c r="D448">
        <v>7000</v>
      </c>
      <c r="E448">
        <v>0</v>
      </c>
      <c r="F448" t="s">
        <v>355</v>
      </c>
      <c r="H448" t="s">
        <v>8376</v>
      </c>
      <c r="K448" t="b">
        <v>0</v>
      </c>
      <c r="L448" t="s">
        <v>158</v>
      </c>
      <c r="M448" t="s">
        <v>159</v>
      </c>
      <c r="N448" t="b">
        <v>1</v>
      </c>
      <c r="O448">
        <v>1475912326</v>
      </c>
      <c r="P448">
        <v>1470728326</v>
      </c>
      <c r="Q448" t="b">
        <v>0</v>
      </c>
      <c r="R448">
        <v>0</v>
      </c>
      <c r="S448" t="b">
        <v>0</v>
      </c>
      <c r="T448">
        <f>ROUND(E448/D448*100,0)</f>
        <v>0</v>
      </c>
      <c r="U448" s="12" t="e">
        <f>(E448/R448)</f>
        <v>#DIV/0!</v>
      </c>
      <c r="V448" t="str">
        <f>LEFT(Z448,SEARCH("/",Z448)-1)</f>
        <v>film &amp; video</v>
      </c>
      <c r="W448" t="str">
        <f>RIGHT(Z448,LEN(Z448)-SEARCH("/",Z448))</f>
        <v>animation</v>
      </c>
      <c r="X448" s="2">
        <f>(((P448/60)/60)/24)+DATE(1970,1,1)</f>
        <v>42591.31858796296</v>
      </c>
      <c r="Y448" s="2">
        <f>(((O448/60)/60)/24)+DATE(1970,1,1)</f>
        <v>42651.31858796296</v>
      </c>
      <c r="Z448" t="s">
        <v>8274</v>
      </c>
    </row>
    <row r="449" spans="1:26" ht="43.2" x14ac:dyDescent="0.3">
      <c r="A449">
        <f>ROW(A449)-2</f>
        <v>447</v>
      </c>
      <c r="B449" s="1" t="s">
        <v>915</v>
      </c>
      <c r="C449" s="1" t="s">
        <v>916</v>
      </c>
      <c r="D449">
        <v>20000</v>
      </c>
      <c r="E449">
        <v>1876</v>
      </c>
      <c r="F449" t="s">
        <v>355</v>
      </c>
      <c r="H449" t="s">
        <v>8376</v>
      </c>
      <c r="K449" t="b">
        <v>0</v>
      </c>
      <c r="L449" t="s">
        <v>18</v>
      </c>
      <c r="M449" t="s">
        <v>19</v>
      </c>
      <c r="N449" t="b">
        <v>1</v>
      </c>
      <c r="O449">
        <v>1447830958</v>
      </c>
      <c r="P449">
        <v>1445235358</v>
      </c>
      <c r="Q449" t="b">
        <v>0</v>
      </c>
      <c r="R449">
        <v>11</v>
      </c>
      <c r="S449" t="b">
        <v>0</v>
      </c>
      <c r="T449">
        <f>ROUND(E449/D449*100,0)</f>
        <v>9</v>
      </c>
      <c r="U449" s="12">
        <f>(E449/R449)</f>
        <v>170.54545454545453</v>
      </c>
      <c r="V449" t="str">
        <f>LEFT(Z449,SEARCH("/",Z449)-1)</f>
        <v>film &amp; video</v>
      </c>
      <c r="W449" t="str">
        <f>RIGHT(Z449,LEN(Z449)-SEARCH("/",Z449))</f>
        <v>animation</v>
      </c>
      <c r="X449" s="2">
        <f>(((P449/60)/60)/24)+DATE(1970,1,1)</f>
        <v>42296.261087962965</v>
      </c>
      <c r="Y449" s="2">
        <f>(((O449/60)/60)/24)+DATE(1970,1,1)</f>
        <v>42326.302754629629</v>
      </c>
      <c r="Z449" t="s">
        <v>8274</v>
      </c>
    </row>
    <row r="450" spans="1:26" ht="43.2" x14ac:dyDescent="0.3">
      <c r="A450">
        <f>ROW(A450)-2</f>
        <v>448</v>
      </c>
      <c r="B450" s="1" t="s">
        <v>917</v>
      </c>
      <c r="C450" s="1" t="s">
        <v>918</v>
      </c>
      <c r="D450">
        <v>450</v>
      </c>
      <c r="E450">
        <v>0</v>
      </c>
      <c r="F450" t="s">
        <v>355</v>
      </c>
      <c r="H450" t="s">
        <v>8376</v>
      </c>
      <c r="K450" t="b">
        <v>0</v>
      </c>
      <c r="L450" t="s">
        <v>18</v>
      </c>
      <c r="M450" t="s">
        <v>19</v>
      </c>
      <c r="N450" t="b">
        <v>1</v>
      </c>
      <c r="O450">
        <v>1413569818</v>
      </c>
      <c r="P450">
        <v>1412705818</v>
      </c>
      <c r="Q450" t="b">
        <v>0</v>
      </c>
      <c r="R450">
        <v>0</v>
      </c>
      <c r="S450" t="b">
        <v>0</v>
      </c>
      <c r="T450">
        <f>ROUND(E450/D450*100,0)</f>
        <v>0</v>
      </c>
      <c r="U450" s="12" t="e">
        <f>(E450/R450)</f>
        <v>#DIV/0!</v>
      </c>
      <c r="V450" t="str">
        <f>LEFT(Z450,SEARCH("/",Z450)-1)</f>
        <v>film &amp; video</v>
      </c>
      <c r="W450" t="str">
        <f>RIGHT(Z450,LEN(Z450)-SEARCH("/",Z450))</f>
        <v>animation</v>
      </c>
      <c r="X450" s="2">
        <f>(((P450/60)/60)/24)+DATE(1970,1,1)</f>
        <v>41919.761782407404</v>
      </c>
      <c r="Y450" s="2">
        <f>(((O450/60)/60)/24)+DATE(1970,1,1)</f>
        <v>41929.761782407404</v>
      </c>
      <c r="Z450" t="s">
        <v>8274</v>
      </c>
    </row>
    <row r="451" spans="1:26" ht="43.2" x14ac:dyDescent="0.3">
      <c r="A451">
        <f>ROW(A451)-2</f>
        <v>449</v>
      </c>
      <c r="B451" s="1" t="s">
        <v>919</v>
      </c>
      <c r="C451" s="1" t="s">
        <v>920</v>
      </c>
      <c r="D451">
        <v>5000</v>
      </c>
      <c r="E451">
        <v>5</v>
      </c>
      <c r="F451" t="s">
        <v>355</v>
      </c>
      <c r="H451" t="s">
        <v>8376</v>
      </c>
      <c r="K451" t="b">
        <v>0</v>
      </c>
      <c r="L451" t="s">
        <v>18</v>
      </c>
      <c r="M451" t="s">
        <v>19</v>
      </c>
      <c r="N451" t="b">
        <v>1</v>
      </c>
      <c r="O451">
        <v>1458859153</v>
      </c>
      <c r="P451">
        <v>1456270753</v>
      </c>
      <c r="Q451" t="b">
        <v>0</v>
      </c>
      <c r="R451">
        <v>1</v>
      </c>
      <c r="S451" t="b">
        <v>0</v>
      </c>
      <c r="T451">
        <f>ROUND(E451/D451*100,0)</f>
        <v>0</v>
      </c>
      <c r="U451" s="12">
        <f>(E451/R451)</f>
        <v>5</v>
      </c>
      <c r="V451" t="str">
        <f>LEFT(Z451,SEARCH("/",Z451)-1)</f>
        <v>film &amp; video</v>
      </c>
      <c r="W451" t="str">
        <f>RIGHT(Z451,LEN(Z451)-SEARCH("/",Z451))</f>
        <v>animation</v>
      </c>
      <c r="X451" s="2">
        <f>(((P451/60)/60)/24)+DATE(1970,1,1)</f>
        <v>42423.985567129625</v>
      </c>
      <c r="Y451" s="2">
        <f>(((O451/60)/60)/24)+DATE(1970,1,1)</f>
        <v>42453.943900462968</v>
      </c>
      <c r="Z451" t="s">
        <v>8274</v>
      </c>
    </row>
    <row r="452" spans="1:26" ht="43.2" x14ac:dyDescent="0.3">
      <c r="A452">
        <f>ROW(A452)-2</f>
        <v>450</v>
      </c>
      <c r="B452" s="1" t="s">
        <v>921</v>
      </c>
      <c r="C452" s="1" t="s">
        <v>922</v>
      </c>
      <c r="D452">
        <v>400</v>
      </c>
      <c r="E452">
        <v>0</v>
      </c>
      <c r="F452" t="s">
        <v>355</v>
      </c>
      <c r="H452" t="s">
        <v>8376</v>
      </c>
      <c r="K452" t="b">
        <v>0</v>
      </c>
      <c r="L452" t="s">
        <v>24</v>
      </c>
      <c r="M452" t="s">
        <v>25</v>
      </c>
      <c r="N452" t="b">
        <v>0</v>
      </c>
      <c r="O452">
        <v>1383418996</v>
      </c>
      <c r="P452">
        <v>1380826996</v>
      </c>
      <c r="Q452" t="b">
        <v>0</v>
      </c>
      <c r="R452">
        <v>0</v>
      </c>
      <c r="S452" t="b">
        <v>0</v>
      </c>
      <c r="T452">
        <f>ROUND(E452/D452*100,0)</f>
        <v>0</v>
      </c>
      <c r="U452" s="12" t="e">
        <f>(E452/R452)</f>
        <v>#DIV/0!</v>
      </c>
      <c r="V452" t="str">
        <f>LEFT(Z452,SEARCH("/",Z452)-1)</f>
        <v>film &amp; video</v>
      </c>
      <c r="W452" t="str">
        <f>RIGHT(Z452,LEN(Z452)-SEARCH("/",Z452))</f>
        <v>animation</v>
      </c>
      <c r="X452" s="2">
        <f>(((P452/60)/60)/24)+DATE(1970,1,1)</f>
        <v>41550.793935185182</v>
      </c>
      <c r="Y452" s="2">
        <f>(((O452/60)/60)/24)+DATE(1970,1,1)</f>
        <v>41580.793935185182</v>
      </c>
      <c r="Z452" t="s">
        <v>8274</v>
      </c>
    </row>
    <row r="453" spans="1:26" x14ac:dyDescent="0.3">
      <c r="A453">
        <f>ROW(A453)-2</f>
        <v>451</v>
      </c>
      <c r="B453" s="1" t="s">
        <v>923</v>
      </c>
      <c r="C453" s="1" t="s">
        <v>924</v>
      </c>
      <c r="D453">
        <v>17000</v>
      </c>
      <c r="E453">
        <v>6691</v>
      </c>
      <c r="F453" t="s">
        <v>355</v>
      </c>
      <c r="H453" t="s">
        <v>8376</v>
      </c>
      <c r="K453" t="b">
        <v>0</v>
      </c>
      <c r="L453" t="s">
        <v>18</v>
      </c>
      <c r="M453" t="s">
        <v>19</v>
      </c>
      <c r="N453" t="b">
        <v>1</v>
      </c>
      <c r="O453">
        <v>1424380783</v>
      </c>
      <c r="P453">
        <v>1421788783</v>
      </c>
      <c r="Q453" t="b">
        <v>0</v>
      </c>
      <c r="R453">
        <v>17</v>
      </c>
      <c r="S453" t="b">
        <v>0</v>
      </c>
      <c r="T453">
        <f>ROUND(E453/D453*100,0)</f>
        <v>39</v>
      </c>
      <c r="U453" s="12">
        <f>(E453/R453)</f>
        <v>393.58823529411762</v>
      </c>
      <c r="V453" t="str">
        <f>LEFT(Z453,SEARCH("/",Z453)-1)</f>
        <v>film &amp; video</v>
      </c>
      <c r="W453" t="str">
        <f>RIGHT(Z453,LEN(Z453)-SEARCH("/",Z453))</f>
        <v>animation</v>
      </c>
      <c r="X453" s="2">
        <f>(((P453/60)/60)/24)+DATE(1970,1,1)</f>
        <v>42024.888692129629</v>
      </c>
      <c r="Y453" s="2">
        <f>(((O453/60)/60)/24)+DATE(1970,1,1)</f>
        <v>42054.888692129629</v>
      </c>
      <c r="Z453" t="s">
        <v>8274</v>
      </c>
    </row>
    <row r="454" spans="1:26" ht="43.2" x14ac:dyDescent="0.3">
      <c r="A454">
        <f>ROW(A454)-2</f>
        <v>452</v>
      </c>
      <c r="B454" s="1" t="s">
        <v>925</v>
      </c>
      <c r="C454" s="1" t="s">
        <v>926</v>
      </c>
      <c r="D454">
        <v>10000</v>
      </c>
      <c r="E454">
        <v>10</v>
      </c>
      <c r="F454" t="s">
        <v>355</v>
      </c>
      <c r="H454" t="s">
        <v>8376</v>
      </c>
      <c r="K454" t="b">
        <v>0</v>
      </c>
      <c r="L454" t="s">
        <v>158</v>
      </c>
      <c r="M454" t="s">
        <v>159</v>
      </c>
      <c r="N454" t="b">
        <v>1</v>
      </c>
      <c r="O454">
        <v>1391991701</v>
      </c>
      <c r="P454">
        <v>1389399701</v>
      </c>
      <c r="Q454" t="b">
        <v>0</v>
      </c>
      <c r="R454">
        <v>2</v>
      </c>
      <c r="S454" t="b">
        <v>0</v>
      </c>
      <c r="T454">
        <f>ROUND(E454/D454*100,0)</f>
        <v>0</v>
      </c>
      <c r="U454" s="12">
        <f>(E454/R454)</f>
        <v>5</v>
      </c>
      <c r="V454" t="str">
        <f>LEFT(Z454,SEARCH("/",Z454)-1)</f>
        <v>film &amp; video</v>
      </c>
      <c r="W454" t="str">
        <f>RIGHT(Z454,LEN(Z454)-SEARCH("/",Z454))</f>
        <v>animation</v>
      </c>
      <c r="X454" s="2">
        <f>(((P454/60)/60)/24)+DATE(1970,1,1)</f>
        <v>41650.015057870369</v>
      </c>
      <c r="Y454" s="2">
        <f>(((O454/60)/60)/24)+DATE(1970,1,1)</f>
        <v>41680.015057870369</v>
      </c>
      <c r="Z454" t="s">
        <v>8274</v>
      </c>
    </row>
    <row r="455" spans="1:26" ht="43.2" x14ac:dyDescent="0.3">
      <c r="A455">
        <f>ROW(A455)-2</f>
        <v>453</v>
      </c>
      <c r="B455" s="1" t="s">
        <v>927</v>
      </c>
      <c r="C455" s="1" t="s">
        <v>928</v>
      </c>
      <c r="D455">
        <v>1000</v>
      </c>
      <c r="E455">
        <v>50</v>
      </c>
      <c r="F455" t="s">
        <v>355</v>
      </c>
      <c r="H455" t="s">
        <v>8376</v>
      </c>
      <c r="K455" t="b">
        <v>0</v>
      </c>
      <c r="L455" t="s">
        <v>18</v>
      </c>
      <c r="M455" t="s">
        <v>19</v>
      </c>
      <c r="N455" t="b">
        <v>1</v>
      </c>
      <c r="O455">
        <v>1329342361</v>
      </c>
      <c r="P455">
        <v>1324158361</v>
      </c>
      <c r="Q455" t="b">
        <v>0</v>
      </c>
      <c r="R455">
        <v>1</v>
      </c>
      <c r="S455" t="b">
        <v>0</v>
      </c>
      <c r="T455">
        <f>ROUND(E455/D455*100,0)</f>
        <v>5</v>
      </c>
      <c r="U455" s="12">
        <f>(E455/R455)</f>
        <v>50</v>
      </c>
      <c r="V455" t="str">
        <f>LEFT(Z455,SEARCH("/",Z455)-1)</f>
        <v>film &amp; video</v>
      </c>
      <c r="W455" t="str">
        <f>RIGHT(Z455,LEN(Z455)-SEARCH("/",Z455))</f>
        <v>animation</v>
      </c>
      <c r="X455" s="2">
        <f>(((P455/60)/60)/24)+DATE(1970,1,1)</f>
        <v>40894.906956018516</v>
      </c>
      <c r="Y455" s="2">
        <f>(((O455/60)/60)/24)+DATE(1970,1,1)</f>
        <v>40954.906956018516</v>
      </c>
      <c r="Z455" t="s">
        <v>8274</v>
      </c>
    </row>
    <row r="456" spans="1:26" ht="43.2" x14ac:dyDescent="0.3">
      <c r="A456">
        <f>ROW(A456)-2</f>
        <v>454</v>
      </c>
      <c r="B456" s="1" t="s">
        <v>929</v>
      </c>
      <c r="C456" s="1" t="s">
        <v>930</v>
      </c>
      <c r="D456">
        <v>60000</v>
      </c>
      <c r="E456">
        <v>2</v>
      </c>
      <c r="F456" t="s">
        <v>355</v>
      </c>
      <c r="H456" t="s">
        <v>8376</v>
      </c>
      <c r="K456" t="b">
        <v>0</v>
      </c>
      <c r="L456" t="s">
        <v>18</v>
      </c>
      <c r="M456" t="s">
        <v>19</v>
      </c>
      <c r="N456" t="b">
        <v>1</v>
      </c>
      <c r="O456">
        <v>1432195375</v>
      </c>
      <c r="P456">
        <v>1430899375</v>
      </c>
      <c r="Q456" t="b">
        <v>0</v>
      </c>
      <c r="R456">
        <v>2</v>
      </c>
      <c r="S456" t="b">
        <v>0</v>
      </c>
      <c r="T456">
        <f>ROUND(E456/D456*100,0)</f>
        <v>0</v>
      </c>
      <c r="U456" s="12">
        <f>(E456/R456)</f>
        <v>1</v>
      </c>
      <c r="V456" t="str">
        <f>LEFT(Z456,SEARCH("/",Z456)-1)</f>
        <v>film &amp; video</v>
      </c>
      <c r="W456" t="str">
        <f>RIGHT(Z456,LEN(Z456)-SEARCH("/",Z456))</f>
        <v>animation</v>
      </c>
      <c r="X456" s="2">
        <f>(((P456/60)/60)/24)+DATE(1970,1,1)</f>
        <v>42130.335358796292</v>
      </c>
      <c r="Y456" s="2">
        <f>(((O456/60)/60)/24)+DATE(1970,1,1)</f>
        <v>42145.335358796292</v>
      </c>
      <c r="Z456" t="s">
        <v>8274</v>
      </c>
    </row>
    <row r="457" spans="1:26" ht="43.2" x14ac:dyDescent="0.3">
      <c r="A457">
        <f>ROW(A457)-2</f>
        <v>455</v>
      </c>
      <c r="B457" s="1" t="s">
        <v>931</v>
      </c>
      <c r="C457" s="1" t="s">
        <v>932</v>
      </c>
      <c r="D457">
        <v>10500</v>
      </c>
      <c r="E457">
        <v>766</v>
      </c>
      <c r="F457" t="s">
        <v>355</v>
      </c>
      <c r="H457" t="s">
        <v>8376</v>
      </c>
      <c r="K457" t="b">
        <v>0</v>
      </c>
      <c r="L457" t="s">
        <v>18</v>
      </c>
      <c r="M457" t="s">
        <v>19</v>
      </c>
      <c r="N457" t="b">
        <v>1</v>
      </c>
      <c r="O457">
        <v>1425434420</v>
      </c>
      <c r="P457">
        <v>1422842420</v>
      </c>
      <c r="Q457" t="b">
        <v>0</v>
      </c>
      <c r="R457">
        <v>16</v>
      </c>
      <c r="S457" t="b">
        <v>0</v>
      </c>
      <c r="T457">
        <f>ROUND(E457/D457*100,0)</f>
        <v>7</v>
      </c>
      <c r="U457" s="12">
        <f>(E457/R457)</f>
        <v>47.875</v>
      </c>
      <c r="V457" t="str">
        <f>LEFT(Z457,SEARCH("/",Z457)-1)</f>
        <v>film &amp; video</v>
      </c>
      <c r="W457" t="str">
        <f>RIGHT(Z457,LEN(Z457)-SEARCH("/",Z457))</f>
        <v>animation</v>
      </c>
      <c r="X457" s="2">
        <f>(((P457/60)/60)/24)+DATE(1970,1,1)</f>
        <v>42037.083564814813</v>
      </c>
      <c r="Y457" s="2">
        <f>(((O457/60)/60)/24)+DATE(1970,1,1)</f>
        <v>42067.083564814813</v>
      </c>
      <c r="Z457" t="s">
        <v>8274</v>
      </c>
    </row>
    <row r="458" spans="1:26" ht="43.2" x14ac:dyDescent="0.3">
      <c r="A458">
        <f>ROW(A458)-2</f>
        <v>456</v>
      </c>
      <c r="B458" s="1" t="s">
        <v>933</v>
      </c>
      <c r="C458" s="1" t="s">
        <v>934</v>
      </c>
      <c r="D458">
        <v>30000</v>
      </c>
      <c r="E458">
        <v>5</v>
      </c>
      <c r="F458" t="s">
        <v>355</v>
      </c>
      <c r="H458" t="s">
        <v>8376</v>
      </c>
      <c r="K458" t="b">
        <v>0</v>
      </c>
      <c r="L458" t="s">
        <v>24</v>
      </c>
      <c r="M458" t="s">
        <v>25</v>
      </c>
      <c r="N458" t="b">
        <v>0</v>
      </c>
      <c r="O458">
        <v>1364041163</v>
      </c>
      <c r="P458">
        <v>1361884763</v>
      </c>
      <c r="Q458" t="b">
        <v>0</v>
      </c>
      <c r="R458">
        <v>1</v>
      </c>
      <c r="S458" t="b">
        <v>0</v>
      </c>
      <c r="T458">
        <f>ROUND(E458/D458*100,0)</f>
        <v>0</v>
      </c>
      <c r="U458" s="12">
        <f>(E458/R458)</f>
        <v>5</v>
      </c>
      <c r="V458" t="str">
        <f>LEFT(Z458,SEARCH("/",Z458)-1)</f>
        <v>film &amp; video</v>
      </c>
      <c r="W458" t="str">
        <f>RIGHT(Z458,LEN(Z458)-SEARCH("/",Z458))</f>
        <v>animation</v>
      </c>
      <c r="X458" s="2">
        <f>(((P458/60)/60)/24)+DATE(1970,1,1)</f>
        <v>41331.555127314816</v>
      </c>
      <c r="Y458" s="2">
        <f>(((O458/60)/60)/24)+DATE(1970,1,1)</f>
        <v>41356.513460648144</v>
      </c>
      <c r="Z458" t="s">
        <v>8274</v>
      </c>
    </row>
    <row r="459" spans="1:26" ht="43.2" x14ac:dyDescent="0.3">
      <c r="A459">
        <f>ROW(A459)-2</f>
        <v>457</v>
      </c>
      <c r="B459" s="1" t="s">
        <v>935</v>
      </c>
      <c r="C459" s="1" t="s">
        <v>936</v>
      </c>
      <c r="D459">
        <v>2500</v>
      </c>
      <c r="E459">
        <v>82.01</v>
      </c>
      <c r="F459" t="s">
        <v>355</v>
      </c>
      <c r="H459" t="s">
        <v>8376</v>
      </c>
      <c r="K459" t="b">
        <v>0</v>
      </c>
      <c r="L459" t="s">
        <v>18</v>
      </c>
      <c r="M459" t="s">
        <v>19</v>
      </c>
      <c r="N459" t="b">
        <v>1</v>
      </c>
      <c r="O459">
        <v>1400091095</v>
      </c>
      <c r="P459">
        <v>1398363095</v>
      </c>
      <c r="Q459" t="b">
        <v>0</v>
      </c>
      <c r="R459">
        <v>4</v>
      </c>
      <c r="S459" t="b">
        <v>0</v>
      </c>
      <c r="T459">
        <f>ROUND(E459/D459*100,0)</f>
        <v>3</v>
      </c>
      <c r="U459" s="12">
        <f>(E459/R459)</f>
        <v>20.502500000000001</v>
      </c>
      <c r="V459" t="str">
        <f>LEFT(Z459,SEARCH("/",Z459)-1)</f>
        <v>film &amp; video</v>
      </c>
      <c r="W459" t="str">
        <f>RIGHT(Z459,LEN(Z459)-SEARCH("/",Z459))</f>
        <v>animation</v>
      </c>
      <c r="X459" s="2">
        <f>(((P459/60)/60)/24)+DATE(1970,1,1)</f>
        <v>41753.758043981477</v>
      </c>
      <c r="Y459" s="2">
        <f>(((O459/60)/60)/24)+DATE(1970,1,1)</f>
        <v>41773.758043981477</v>
      </c>
      <c r="Z459" t="s">
        <v>8274</v>
      </c>
    </row>
    <row r="460" spans="1:26" ht="43.2" x14ac:dyDescent="0.3">
      <c r="A460">
        <f>ROW(A460)-2</f>
        <v>458</v>
      </c>
      <c r="B460" s="1" t="s">
        <v>937</v>
      </c>
      <c r="C460" s="1" t="s">
        <v>938</v>
      </c>
      <c r="D460">
        <v>2000</v>
      </c>
      <c r="E460">
        <v>45</v>
      </c>
      <c r="F460" t="s">
        <v>355</v>
      </c>
      <c r="H460" t="s">
        <v>8376</v>
      </c>
      <c r="K460" t="b">
        <v>0</v>
      </c>
      <c r="L460" t="s">
        <v>24</v>
      </c>
      <c r="M460" t="s">
        <v>25</v>
      </c>
      <c r="N460" t="b">
        <v>0</v>
      </c>
      <c r="O460">
        <v>1382017085</v>
      </c>
      <c r="P460">
        <v>1379425085</v>
      </c>
      <c r="Q460" t="b">
        <v>0</v>
      </c>
      <c r="R460">
        <v>5</v>
      </c>
      <c r="S460" t="b">
        <v>0</v>
      </c>
      <c r="T460">
        <f>ROUND(E460/D460*100,0)</f>
        <v>2</v>
      </c>
      <c r="U460" s="12">
        <f>(E460/R460)</f>
        <v>9</v>
      </c>
      <c r="V460" t="str">
        <f>LEFT(Z460,SEARCH("/",Z460)-1)</f>
        <v>film &amp; video</v>
      </c>
      <c r="W460" t="str">
        <f>RIGHT(Z460,LEN(Z460)-SEARCH("/",Z460))</f>
        <v>animation</v>
      </c>
      <c r="X460" s="2">
        <f>(((P460/60)/60)/24)+DATE(1970,1,1)</f>
        <v>41534.568113425928</v>
      </c>
      <c r="Y460" s="2">
        <f>(((O460/60)/60)/24)+DATE(1970,1,1)</f>
        <v>41564.568113425928</v>
      </c>
      <c r="Z460" t="s">
        <v>8274</v>
      </c>
    </row>
    <row r="461" spans="1:26" ht="43.2" x14ac:dyDescent="0.3">
      <c r="A461">
        <f>ROW(A461)-2</f>
        <v>459</v>
      </c>
      <c r="B461" s="1" t="s">
        <v>939</v>
      </c>
      <c r="C461" s="1" t="s">
        <v>940</v>
      </c>
      <c r="D461">
        <v>50000</v>
      </c>
      <c r="E461">
        <v>396</v>
      </c>
      <c r="F461" t="s">
        <v>355</v>
      </c>
      <c r="H461" t="s">
        <v>8376</v>
      </c>
      <c r="K461" t="b">
        <v>0</v>
      </c>
      <c r="L461" t="s">
        <v>18</v>
      </c>
      <c r="M461" t="s">
        <v>19</v>
      </c>
      <c r="N461" t="b">
        <v>1</v>
      </c>
      <c r="O461">
        <v>1392417800</v>
      </c>
      <c r="P461">
        <v>1389825800</v>
      </c>
      <c r="Q461" t="b">
        <v>0</v>
      </c>
      <c r="R461">
        <v>7</v>
      </c>
      <c r="S461" t="b">
        <v>0</v>
      </c>
      <c r="T461">
        <f>ROUND(E461/D461*100,0)</f>
        <v>1</v>
      </c>
      <c r="U461" s="12">
        <f>(E461/R461)</f>
        <v>56.571428571428569</v>
      </c>
      <c r="V461" t="str">
        <f>LEFT(Z461,SEARCH("/",Z461)-1)</f>
        <v>film &amp; video</v>
      </c>
      <c r="W461" t="str">
        <f>RIGHT(Z461,LEN(Z461)-SEARCH("/",Z461))</f>
        <v>animation</v>
      </c>
      <c r="X461" s="2">
        <f>(((P461/60)/60)/24)+DATE(1970,1,1)</f>
        <v>41654.946759259255</v>
      </c>
      <c r="Y461" s="2">
        <f>(((O461/60)/60)/24)+DATE(1970,1,1)</f>
        <v>41684.946759259255</v>
      </c>
      <c r="Z461" t="s">
        <v>8274</v>
      </c>
    </row>
    <row r="462" spans="1:26" ht="43.2" x14ac:dyDescent="0.3">
      <c r="A462">
        <f>ROW(A462)-2</f>
        <v>460</v>
      </c>
      <c r="B462" s="1" t="s">
        <v>941</v>
      </c>
      <c r="C462" s="1" t="s">
        <v>942</v>
      </c>
      <c r="D462">
        <v>20000</v>
      </c>
      <c r="E462">
        <v>0</v>
      </c>
      <c r="F462" t="s">
        <v>355</v>
      </c>
      <c r="H462" t="s">
        <v>8376</v>
      </c>
      <c r="K462" t="b">
        <v>0</v>
      </c>
      <c r="L462" t="s">
        <v>18</v>
      </c>
      <c r="M462" t="s">
        <v>19</v>
      </c>
      <c r="N462" t="b">
        <v>1</v>
      </c>
      <c r="O462">
        <v>1390669791</v>
      </c>
      <c r="P462">
        <v>1388077791</v>
      </c>
      <c r="Q462" t="b">
        <v>0</v>
      </c>
      <c r="R462">
        <v>0</v>
      </c>
      <c r="S462" t="b">
        <v>0</v>
      </c>
      <c r="T462">
        <f>ROUND(E462/D462*100,0)</f>
        <v>0</v>
      </c>
      <c r="U462" s="12" t="e">
        <f>(E462/R462)</f>
        <v>#DIV/0!</v>
      </c>
      <c r="V462" t="str">
        <f>LEFT(Z462,SEARCH("/",Z462)-1)</f>
        <v>film &amp; video</v>
      </c>
      <c r="W462" t="str">
        <f>RIGHT(Z462,LEN(Z462)-SEARCH("/",Z462))</f>
        <v>animation</v>
      </c>
      <c r="X462" s="2">
        <f>(((P462/60)/60)/24)+DATE(1970,1,1)</f>
        <v>41634.715173611112</v>
      </c>
      <c r="Y462" s="2">
        <f>(((O462/60)/60)/24)+DATE(1970,1,1)</f>
        <v>41664.715173611112</v>
      </c>
      <c r="Z462" t="s">
        <v>8274</v>
      </c>
    </row>
    <row r="463" spans="1:26" ht="28.8" x14ac:dyDescent="0.3">
      <c r="A463">
        <f>ROW(A463)-2</f>
        <v>461</v>
      </c>
      <c r="B463" s="1" t="s">
        <v>943</v>
      </c>
      <c r="C463" s="1" t="s">
        <v>944</v>
      </c>
      <c r="D463">
        <v>750</v>
      </c>
      <c r="E463">
        <v>480</v>
      </c>
      <c r="F463" t="s">
        <v>355</v>
      </c>
      <c r="H463" t="s">
        <v>8376</v>
      </c>
      <c r="K463" t="b">
        <v>0</v>
      </c>
      <c r="L463" t="s">
        <v>18</v>
      </c>
      <c r="M463" t="s">
        <v>19</v>
      </c>
      <c r="N463" t="b">
        <v>1</v>
      </c>
      <c r="O463">
        <v>1431536015</v>
      </c>
      <c r="P463">
        <v>1428944015</v>
      </c>
      <c r="Q463" t="b">
        <v>0</v>
      </c>
      <c r="R463">
        <v>12</v>
      </c>
      <c r="S463" t="b">
        <v>0</v>
      </c>
      <c r="T463">
        <f>ROUND(E463/D463*100,0)</f>
        <v>64</v>
      </c>
      <c r="U463" s="12">
        <f>(E463/R463)</f>
        <v>40</v>
      </c>
      <c r="V463" t="str">
        <f>LEFT(Z463,SEARCH("/",Z463)-1)</f>
        <v>film &amp; video</v>
      </c>
      <c r="W463" t="str">
        <f>RIGHT(Z463,LEN(Z463)-SEARCH("/",Z463))</f>
        <v>animation</v>
      </c>
      <c r="X463" s="2">
        <f>(((P463/60)/60)/24)+DATE(1970,1,1)</f>
        <v>42107.703877314809</v>
      </c>
      <c r="Y463" s="2">
        <f>(((O463/60)/60)/24)+DATE(1970,1,1)</f>
        <v>42137.703877314809</v>
      </c>
      <c r="Z463" t="s">
        <v>8274</v>
      </c>
    </row>
    <row r="464" spans="1:26" ht="43.2" x14ac:dyDescent="0.3">
      <c r="A464">
        <f>ROW(A464)-2</f>
        <v>462</v>
      </c>
      <c r="B464" s="1" t="s">
        <v>945</v>
      </c>
      <c r="C464" s="1" t="s">
        <v>946</v>
      </c>
      <c r="D464">
        <v>94875</v>
      </c>
      <c r="E464">
        <v>26</v>
      </c>
      <c r="F464" t="s">
        <v>355</v>
      </c>
      <c r="H464" t="s">
        <v>8376</v>
      </c>
      <c r="K464" t="b">
        <v>0</v>
      </c>
      <c r="L464" t="s">
        <v>18</v>
      </c>
      <c r="M464" t="s">
        <v>19</v>
      </c>
      <c r="N464" t="b">
        <v>1</v>
      </c>
      <c r="O464">
        <v>1424375279</v>
      </c>
      <c r="P464">
        <v>1422992879</v>
      </c>
      <c r="Q464" t="b">
        <v>0</v>
      </c>
      <c r="R464">
        <v>2</v>
      </c>
      <c r="S464" t="b">
        <v>0</v>
      </c>
      <c r="T464">
        <f>ROUND(E464/D464*100,0)</f>
        <v>0</v>
      </c>
      <c r="U464" s="12">
        <f>(E464/R464)</f>
        <v>13</v>
      </c>
      <c r="V464" t="str">
        <f>LEFT(Z464,SEARCH("/",Z464)-1)</f>
        <v>film &amp; video</v>
      </c>
      <c r="W464" t="str">
        <f>RIGHT(Z464,LEN(Z464)-SEARCH("/",Z464))</f>
        <v>animation</v>
      </c>
      <c r="X464" s="2">
        <f>(((P464/60)/60)/24)+DATE(1970,1,1)</f>
        <v>42038.824988425928</v>
      </c>
      <c r="Y464" s="2">
        <f>(((O464/60)/60)/24)+DATE(1970,1,1)</f>
        <v>42054.824988425928</v>
      </c>
      <c r="Z464" t="s">
        <v>8274</v>
      </c>
    </row>
    <row r="465" spans="1:26" ht="43.2" x14ac:dyDescent="0.3">
      <c r="A465">
        <f>ROW(A465)-2</f>
        <v>463</v>
      </c>
      <c r="B465" s="1" t="s">
        <v>947</v>
      </c>
      <c r="C465" s="1" t="s">
        <v>948</v>
      </c>
      <c r="D465">
        <v>10000</v>
      </c>
      <c r="E465">
        <v>82</v>
      </c>
      <c r="F465" t="s">
        <v>355</v>
      </c>
      <c r="H465" t="s">
        <v>8376</v>
      </c>
      <c r="K465" t="b">
        <v>0</v>
      </c>
      <c r="L465" t="s">
        <v>18</v>
      </c>
      <c r="M465" t="s">
        <v>19</v>
      </c>
      <c r="N465" t="b">
        <v>1</v>
      </c>
      <c r="O465">
        <v>1417007640</v>
      </c>
      <c r="P465">
        <v>1414343571</v>
      </c>
      <c r="Q465" t="b">
        <v>0</v>
      </c>
      <c r="R465">
        <v>5</v>
      </c>
      <c r="S465" t="b">
        <v>0</v>
      </c>
      <c r="T465">
        <f>ROUND(E465/D465*100,0)</f>
        <v>1</v>
      </c>
      <c r="U465" s="12">
        <f>(E465/R465)</f>
        <v>16.399999999999999</v>
      </c>
      <c r="V465" t="str">
        <f>LEFT(Z465,SEARCH("/",Z465)-1)</f>
        <v>film &amp; video</v>
      </c>
      <c r="W465" t="str">
        <f>RIGHT(Z465,LEN(Z465)-SEARCH("/",Z465))</f>
        <v>animation</v>
      </c>
      <c r="X465" s="2">
        <f>(((P465/60)/60)/24)+DATE(1970,1,1)</f>
        <v>41938.717256944445</v>
      </c>
      <c r="Y465" s="2">
        <f>(((O465/60)/60)/24)+DATE(1970,1,1)</f>
        <v>41969.551388888889</v>
      </c>
      <c r="Z465" t="s">
        <v>8274</v>
      </c>
    </row>
    <row r="466" spans="1:26" ht="43.2" x14ac:dyDescent="0.3">
      <c r="A466">
        <f>ROW(A466)-2</f>
        <v>464</v>
      </c>
      <c r="B466" s="1" t="s">
        <v>949</v>
      </c>
      <c r="C466" s="1" t="s">
        <v>950</v>
      </c>
      <c r="D466">
        <v>65000</v>
      </c>
      <c r="E466">
        <v>45</v>
      </c>
      <c r="F466" t="s">
        <v>355</v>
      </c>
      <c r="H466" t="s">
        <v>8376</v>
      </c>
      <c r="K466" t="b">
        <v>0</v>
      </c>
      <c r="L466" t="s">
        <v>18</v>
      </c>
      <c r="M466" t="s">
        <v>19</v>
      </c>
      <c r="N466" t="b">
        <v>1</v>
      </c>
      <c r="O466">
        <v>1334622660</v>
      </c>
      <c r="P466">
        <v>1330733022</v>
      </c>
      <c r="Q466" t="b">
        <v>0</v>
      </c>
      <c r="R466">
        <v>2</v>
      </c>
      <c r="S466" t="b">
        <v>0</v>
      </c>
      <c r="T466">
        <f>ROUND(E466/D466*100,0)</f>
        <v>0</v>
      </c>
      <c r="U466" s="12">
        <f>(E466/R466)</f>
        <v>22.5</v>
      </c>
      <c r="V466" t="str">
        <f>LEFT(Z466,SEARCH("/",Z466)-1)</f>
        <v>film &amp; video</v>
      </c>
      <c r="W466" t="str">
        <f>RIGHT(Z466,LEN(Z466)-SEARCH("/",Z466))</f>
        <v>animation</v>
      </c>
      <c r="X466" s="2">
        <f>(((P466/60)/60)/24)+DATE(1970,1,1)</f>
        <v>40971.002569444441</v>
      </c>
      <c r="Y466" s="2">
        <f>(((O466/60)/60)/24)+DATE(1970,1,1)</f>
        <v>41016.021527777775</v>
      </c>
      <c r="Z466" t="s">
        <v>8274</v>
      </c>
    </row>
    <row r="467" spans="1:26" ht="43.2" x14ac:dyDescent="0.3">
      <c r="A467">
        <f>ROW(A467)-2</f>
        <v>465</v>
      </c>
      <c r="B467" s="1" t="s">
        <v>951</v>
      </c>
      <c r="C467" s="1" t="s">
        <v>952</v>
      </c>
      <c r="D467">
        <v>8888</v>
      </c>
      <c r="E467">
        <v>61</v>
      </c>
      <c r="F467" t="s">
        <v>355</v>
      </c>
      <c r="H467" t="s">
        <v>8376</v>
      </c>
      <c r="K467" t="b">
        <v>0</v>
      </c>
      <c r="L467" t="s">
        <v>18</v>
      </c>
      <c r="M467" t="s">
        <v>19</v>
      </c>
      <c r="N467" t="b">
        <v>1</v>
      </c>
      <c r="O467">
        <v>1382414340</v>
      </c>
      <c r="P467">
        <v>1380559201</v>
      </c>
      <c r="Q467" t="b">
        <v>0</v>
      </c>
      <c r="R467">
        <v>3</v>
      </c>
      <c r="S467" t="b">
        <v>0</v>
      </c>
      <c r="T467">
        <f>ROUND(E467/D467*100,0)</f>
        <v>1</v>
      </c>
      <c r="U467" s="12">
        <f>(E467/R467)</f>
        <v>20.333333333333332</v>
      </c>
      <c r="V467" t="str">
        <f>LEFT(Z467,SEARCH("/",Z467)-1)</f>
        <v>film &amp; video</v>
      </c>
      <c r="W467" t="str">
        <f>RIGHT(Z467,LEN(Z467)-SEARCH("/",Z467))</f>
        <v>animation</v>
      </c>
      <c r="X467" s="2">
        <f>(((P467/60)/60)/24)+DATE(1970,1,1)</f>
        <v>41547.694456018515</v>
      </c>
      <c r="Y467" s="2">
        <f>(((O467/60)/60)/24)+DATE(1970,1,1)</f>
        <v>41569.165972222225</v>
      </c>
      <c r="Z467" t="s">
        <v>8274</v>
      </c>
    </row>
    <row r="468" spans="1:26" ht="43.2" x14ac:dyDescent="0.3">
      <c r="A468">
        <f>ROW(A468)-2</f>
        <v>466</v>
      </c>
      <c r="B468" s="1" t="s">
        <v>953</v>
      </c>
      <c r="C468" s="1" t="s">
        <v>954</v>
      </c>
      <c r="D468">
        <v>20000</v>
      </c>
      <c r="E468">
        <v>0</v>
      </c>
      <c r="F468" t="s">
        <v>355</v>
      </c>
      <c r="H468" t="s">
        <v>8376</v>
      </c>
      <c r="K468" t="b">
        <v>0</v>
      </c>
      <c r="L468" t="s">
        <v>158</v>
      </c>
      <c r="M468" t="s">
        <v>159</v>
      </c>
      <c r="N468" t="b">
        <v>1</v>
      </c>
      <c r="O468">
        <v>1408213512</v>
      </c>
      <c r="P468">
        <v>1405621512</v>
      </c>
      <c r="Q468" t="b">
        <v>0</v>
      </c>
      <c r="R468">
        <v>0</v>
      </c>
      <c r="S468" t="b">
        <v>0</v>
      </c>
      <c r="T468">
        <f>ROUND(E468/D468*100,0)</f>
        <v>0</v>
      </c>
      <c r="U468" s="12" t="e">
        <f>(E468/R468)</f>
        <v>#DIV/0!</v>
      </c>
      <c r="V468" t="str">
        <f>LEFT(Z468,SEARCH("/",Z468)-1)</f>
        <v>film &amp; video</v>
      </c>
      <c r="W468" t="str">
        <f>RIGHT(Z468,LEN(Z468)-SEARCH("/",Z468))</f>
        <v>animation</v>
      </c>
      <c r="X468" s="2">
        <f>(((P468/60)/60)/24)+DATE(1970,1,1)</f>
        <v>41837.767500000002</v>
      </c>
      <c r="Y468" s="2">
        <f>(((O468/60)/60)/24)+DATE(1970,1,1)</f>
        <v>41867.767500000002</v>
      </c>
      <c r="Z468" t="s">
        <v>8274</v>
      </c>
    </row>
    <row r="469" spans="1:26" ht="43.2" x14ac:dyDescent="0.3">
      <c r="A469">
        <f>ROW(A469)-2</f>
        <v>467</v>
      </c>
      <c r="B469" s="1" t="s">
        <v>955</v>
      </c>
      <c r="C469" s="1" t="s">
        <v>956</v>
      </c>
      <c r="D469">
        <v>10000</v>
      </c>
      <c r="E469">
        <v>821</v>
      </c>
      <c r="F469" t="s">
        <v>355</v>
      </c>
      <c r="H469" t="s">
        <v>8376</v>
      </c>
      <c r="K469" t="b">
        <v>0</v>
      </c>
      <c r="L469" t="s">
        <v>24</v>
      </c>
      <c r="M469" t="s">
        <v>25</v>
      </c>
      <c r="N469" t="b">
        <v>0</v>
      </c>
      <c r="O469">
        <v>1368550060</v>
      </c>
      <c r="P469">
        <v>1365958060</v>
      </c>
      <c r="Q469" t="b">
        <v>0</v>
      </c>
      <c r="R469">
        <v>49</v>
      </c>
      <c r="S469" t="b">
        <v>0</v>
      </c>
      <c r="T469">
        <f>ROUND(E469/D469*100,0)</f>
        <v>8</v>
      </c>
      <c r="U469" s="12">
        <f>(E469/R469)</f>
        <v>16.755102040816325</v>
      </c>
      <c r="V469" t="str">
        <f>LEFT(Z469,SEARCH("/",Z469)-1)</f>
        <v>film &amp; video</v>
      </c>
      <c r="W469" t="str">
        <f>RIGHT(Z469,LEN(Z469)-SEARCH("/",Z469))</f>
        <v>animation</v>
      </c>
      <c r="X469" s="2">
        <f>(((P469/60)/60)/24)+DATE(1970,1,1)</f>
        <v>41378.69976851852</v>
      </c>
      <c r="Y469" s="2">
        <f>(((O469/60)/60)/24)+DATE(1970,1,1)</f>
        <v>41408.69976851852</v>
      </c>
      <c r="Z469" t="s">
        <v>8274</v>
      </c>
    </row>
    <row r="470" spans="1:26" ht="43.2" x14ac:dyDescent="0.3">
      <c r="A470">
        <f>ROW(A470)-2</f>
        <v>468</v>
      </c>
      <c r="B470" s="1" t="s">
        <v>957</v>
      </c>
      <c r="C470" s="1" t="s">
        <v>958</v>
      </c>
      <c r="D470">
        <v>39000</v>
      </c>
      <c r="E470">
        <v>25</v>
      </c>
      <c r="F470" t="s">
        <v>355</v>
      </c>
      <c r="H470" t="s">
        <v>8376</v>
      </c>
      <c r="K470" t="b">
        <v>0</v>
      </c>
      <c r="L470" t="s">
        <v>18</v>
      </c>
      <c r="M470" t="s">
        <v>19</v>
      </c>
      <c r="N470" t="b">
        <v>1</v>
      </c>
      <c r="O470">
        <v>1321201327</v>
      </c>
      <c r="P470">
        <v>1316013727</v>
      </c>
      <c r="Q470" t="b">
        <v>0</v>
      </c>
      <c r="R470">
        <v>1</v>
      </c>
      <c r="S470" t="b">
        <v>0</v>
      </c>
      <c r="T470">
        <f>ROUND(E470/D470*100,0)</f>
        <v>0</v>
      </c>
      <c r="U470" s="12">
        <f>(E470/R470)</f>
        <v>25</v>
      </c>
      <c r="V470" t="str">
        <f>LEFT(Z470,SEARCH("/",Z470)-1)</f>
        <v>film &amp; video</v>
      </c>
      <c r="W470" t="str">
        <f>RIGHT(Z470,LEN(Z470)-SEARCH("/",Z470))</f>
        <v>animation</v>
      </c>
      <c r="X470" s="2">
        <f>(((P470/60)/60)/24)+DATE(1970,1,1)</f>
        <v>40800.6403587963</v>
      </c>
      <c r="Y470" s="2">
        <f>(((O470/60)/60)/24)+DATE(1970,1,1)</f>
        <v>40860.682025462964</v>
      </c>
      <c r="Z470" t="s">
        <v>8274</v>
      </c>
    </row>
    <row r="471" spans="1:26" ht="28.8" x14ac:dyDescent="0.3">
      <c r="A471">
        <f>ROW(A471)-2</f>
        <v>469</v>
      </c>
      <c r="B471" s="1" t="s">
        <v>959</v>
      </c>
      <c r="C471" s="1" t="s">
        <v>960</v>
      </c>
      <c r="D471">
        <v>8500</v>
      </c>
      <c r="E471">
        <v>25</v>
      </c>
      <c r="F471" t="s">
        <v>355</v>
      </c>
      <c r="H471" t="s">
        <v>8376</v>
      </c>
      <c r="K471" t="b">
        <v>0</v>
      </c>
      <c r="L471" t="s">
        <v>18</v>
      </c>
      <c r="M471" t="s">
        <v>19</v>
      </c>
      <c r="N471" t="b">
        <v>1</v>
      </c>
      <c r="O471">
        <v>1401595200</v>
      </c>
      <c r="P471">
        <v>1398862875</v>
      </c>
      <c r="Q471" t="b">
        <v>0</v>
      </c>
      <c r="R471">
        <v>2</v>
      </c>
      <c r="S471" t="b">
        <v>0</v>
      </c>
      <c r="T471">
        <f>ROUND(E471/D471*100,0)</f>
        <v>0</v>
      </c>
      <c r="U471" s="12">
        <f>(E471/R471)</f>
        <v>12.5</v>
      </c>
      <c r="V471" t="str">
        <f>LEFT(Z471,SEARCH("/",Z471)-1)</f>
        <v>film &amp; video</v>
      </c>
      <c r="W471" t="str">
        <f>RIGHT(Z471,LEN(Z471)-SEARCH("/",Z471))</f>
        <v>animation</v>
      </c>
      <c r="X471" s="2">
        <f>(((P471/60)/60)/24)+DATE(1970,1,1)</f>
        <v>41759.542534722219</v>
      </c>
      <c r="Y471" s="2">
        <f>(((O471/60)/60)/24)+DATE(1970,1,1)</f>
        <v>41791.166666666664</v>
      </c>
      <c r="Z471" t="s">
        <v>8274</v>
      </c>
    </row>
    <row r="472" spans="1:26" ht="43.2" x14ac:dyDescent="0.3">
      <c r="A472">
        <f>ROW(A472)-2</f>
        <v>470</v>
      </c>
      <c r="B472" s="1" t="s">
        <v>961</v>
      </c>
      <c r="C472" s="1" t="s">
        <v>962</v>
      </c>
      <c r="D472">
        <v>550</v>
      </c>
      <c r="E472">
        <v>0</v>
      </c>
      <c r="F472" t="s">
        <v>355</v>
      </c>
      <c r="H472" t="s">
        <v>8376</v>
      </c>
      <c r="K472" t="b">
        <v>0</v>
      </c>
      <c r="L472" t="s">
        <v>24</v>
      </c>
      <c r="M472" t="s">
        <v>25</v>
      </c>
      <c r="N472" t="b">
        <v>0</v>
      </c>
      <c r="O472">
        <v>1370204367</v>
      </c>
      <c r="P472">
        <v>1368476367</v>
      </c>
      <c r="Q472" t="b">
        <v>0</v>
      </c>
      <c r="R472">
        <v>0</v>
      </c>
      <c r="S472" t="b">
        <v>0</v>
      </c>
      <c r="T472">
        <f>ROUND(E472/D472*100,0)</f>
        <v>0</v>
      </c>
      <c r="U472" s="12" t="e">
        <f>(E472/R472)</f>
        <v>#DIV/0!</v>
      </c>
      <c r="V472" t="str">
        <f>LEFT(Z472,SEARCH("/",Z472)-1)</f>
        <v>film &amp; video</v>
      </c>
      <c r="W472" t="str">
        <f>RIGHT(Z472,LEN(Z472)-SEARCH("/",Z472))</f>
        <v>animation</v>
      </c>
      <c r="X472" s="2">
        <f>(((P472/60)/60)/24)+DATE(1970,1,1)</f>
        <v>41407.84684027778</v>
      </c>
      <c r="Y472" s="2">
        <f>(((O472/60)/60)/24)+DATE(1970,1,1)</f>
        <v>41427.84684027778</v>
      </c>
      <c r="Z472" t="s">
        <v>8274</v>
      </c>
    </row>
    <row r="473" spans="1:26" ht="43.2" x14ac:dyDescent="0.3">
      <c r="A473">
        <f>ROW(A473)-2</f>
        <v>471</v>
      </c>
      <c r="B473" s="1" t="s">
        <v>963</v>
      </c>
      <c r="C473" s="1" t="s">
        <v>964</v>
      </c>
      <c r="D473">
        <v>100000</v>
      </c>
      <c r="E473">
        <v>0</v>
      </c>
      <c r="F473" t="s">
        <v>355</v>
      </c>
      <c r="H473" t="s">
        <v>8376</v>
      </c>
      <c r="K473" t="b">
        <v>0</v>
      </c>
      <c r="L473" t="s">
        <v>18</v>
      </c>
      <c r="M473" t="s">
        <v>19</v>
      </c>
      <c r="N473" t="b">
        <v>1</v>
      </c>
      <c r="O473">
        <v>1312945341</v>
      </c>
      <c r="P473">
        <v>1307761341</v>
      </c>
      <c r="Q473" t="b">
        <v>0</v>
      </c>
      <c r="R473">
        <v>0</v>
      </c>
      <c r="S473" t="b">
        <v>0</v>
      </c>
      <c r="T473">
        <f>ROUND(E473/D473*100,0)</f>
        <v>0</v>
      </c>
      <c r="U473" s="12" t="e">
        <f>(E473/R473)</f>
        <v>#DIV/0!</v>
      </c>
      <c r="V473" t="str">
        <f>LEFT(Z473,SEARCH("/",Z473)-1)</f>
        <v>film &amp; video</v>
      </c>
      <c r="W473" t="str">
        <f>RIGHT(Z473,LEN(Z473)-SEARCH("/",Z473))</f>
        <v>animation</v>
      </c>
      <c r="X473" s="2">
        <f>(((P473/60)/60)/24)+DATE(1970,1,1)</f>
        <v>40705.126631944448</v>
      </c>
      <c r="Y473" s="2">
        <f>(((O473/60)/60)/24)+DATE(1970,1,1)</f>
        <v>40765.126631944448</v>
      </c>
      <c r="Z473" t="s">
        <v>8274</v>
      </c>
    </row>
    <row r="474" spans="1:26" ht="43.2" x14ac:dyDescent="0.3">
      <c r="A474">
        <f>ROW(A474)-2</f>
        <v>472</v>
      </c>
      <c r="B474" s="1" t="s">
        <v>965</v>
      </c>
      <c r="C474" s="1" t="s">
        <v>966</v>
      </c>
      <c r="D474">
        <v>55000</v>
      </c>
      <c r="E474">
        <v>1250</v>
      </c>
      <c r="F474" t="s">
        <v>355</v>
      </c>
      <c r="H474" t="s">
        <v>8376</v>
      </c>
      <c r="K474" t="b">
        <v>0</v>
      </c>
      <c r="L474" t="s">
        <v>18</v>
      </c>
      <c r="M474" t="s">
        <v>19</v>
      </c>
      <c r="N474" t="b">
        <v>1</v>
      </c>
      <c r="O474">
        <v>1316883753</v>
      </c>
      <c r="P474">
        <v>1311699753</v>
      </c>
      <c r="Q474" t="b">
        <v>0</v>
      </c>
      <c r="R474">
        <v>11</v>
      </c>
      <c r="S474" t="b">
        <v>0</v>
      </c>
      <c r="T474">
        <f>ROUND(E474/D474*100,0)</f>
        <v>2</v>
      </c>
      <c r="U474" s="12">
        <f>(E474/R474)</f>
        <v>113.63636363636364</v>
      </c>
      <c r="V474" t="str">
        <f>LEFT(Z474,SEARCH("/",Z474)-1)</f>
        <v>film &amp; video</v>
      </c>
      <c r="W474" t="str">
        <f>RIGHT(Z474,LEN(Z474)-SEARCH("/",Z474))</f>
        <v>animation</v>
      </c>
      <c r="X474" s="2">
        <f>(((P474/60)/60)/24)+DATE(1970,1,1)</f>
        <v>40750.710104166668</v>
      </c>
      <c r="Y474" s="2">
        <f>(((O474/60)/60)/24)+DATE(1970,1,1)</f>
        <v>40810.710104166668</v>
      </c>
      <c r="Z474" t="s">
        <v>8274</v>
      </c>
    </row>
    <row r="475" spans="1:26" ht="28.8" x14ac:dyDescent="0.3">
      <c r="A475">
        <f>ROW(A475)-2</f>
        <v>473</v>
      </c>
      <c r="B475" s="1" t="s">
        <v>967</v>
      </c>
      <c r="C475" s="1" t="s">
        <v>968</v>
      </c>
      <c r="D475">
        <v>1010</v>
      </c>
      <c r="E475">
        <v>1</v>
      </c>
      <c r="F475" t="s">
        <v>355</v>
      </c>
      <c r="H475" t="s">
        <v>8376</v>
      </c>
      <c r="K475" t="b">
        <v>0</v>
      </c>
      <c r="L475" t="s">
        <v>499</v>
      </c>
      <c r="M475" t="s">
        <v>55</v>
      </c>
      <c r="N475" t="b">
        <v>0</v>
      </c>
      <c r="O475">
        <v>1463602935</v>
      </c>
      <c r="P475">
        <v>1461874935</v>
      </c>
      <c r="Q475" t="b">
        <v>0</v>
      </c>
      <c r="R475">
        <v>1</v>
      </c>
      <c r="S475" t="b">
        <v>0</v>
      </c>
      <c r="T475">
        <f>ROUND(E475/D475*100,0)</f>
        <v>0</v>
      </c>
      <c r="U475" s="12">
        <f>(E475/R475)</f>
        <v>1</v>
      </c>
      <c r="V475" t="str">
        <f>LEFT(Z475,SEARCH("/",Z475)-1)</f>
        <v>film &amp; video</v>
      </c>
      <c r="W475" t="str">
        <f>RIGHT(Z475,LEN(Z475)-SEARCH("/",Z475))</f>
        <v>animation</v>
      </c>
      <c r="X475" s="2">
        <f>(((P475/60)/60)/24)+DATE(1970,1,1)</f>
        <v>42488.848784722228</v>
      </c>
      <c r="Y475" s="2">
        <f>(((O475/60)/60)/24)+DATE(1970,1,1)</f>
        <v>42508.848784722228</v>
      </c>
      <c r="Z475" t="s">
        <v>8274</v>
      </c>
    </row>
    <row r="476" spans="1:26" x14ac:dyDescent="0.3">
      <c r="A476">
        <f>ROW(A476)-2</f>
        <v>474</v>
      </c>
      <c r="B476" s="1" t="s">
        <v>969</v>
      </c>
      <c r="C476" s="1" t="s">
        <v>970</v>
      </c>
      <c r="D476">
        <v>512</v>
      </c>
      <c r="E476">
        <v>138</v>
      </c>
      <c r="F476" t="s">
        <v>355</v>
      </c>
      <c r="H476" t="s">
        <v>8376</v>
      </c>
      <c r="K476" t="b">
        <v>0</v>
      </c>
      <c r="L476" t="s">
        <v>18</v>
      </c>
      <c r="M476" t="s">
        <v>19</v>
      </c>
      <c r="N476" t="b">
        <v>1</v>
      </c>
      <c r="O476">
        <v>1403837574</v>
      </c>
      <c r="P476">
        <v>1402455174</v>
      </c>
      <c r="Q476" t="b">
        <v>0</v>
      </c>
      <c r="R476">
        <v>8</v>
      </c>
      <c r="S476" t="b">
        <v>0</v>
      </c>
      <c r="T476">
        <f>ROUND(E476/D476*100,0)</f>
        <v>27</v>
      </c>
      <c r="U476" s="12">
        <f>(E476/R476)</f>
        <v>17.25</v>
      </c>
      <c r="V476" t="str">
        <f>LEFT(Z476,SEARCH("/",Z476)-1)</f>
        <v>film &amp; video</v>
      </c>
      <c r="W476" t="str">
        <f>RIGHT(Z476,LEN(Z476)-SEARCH("/",Z476))</f>
        <v>animation</v>
      </c>
      <c r="X476" s="2">
        <f>(((P476/60)/60)/24)+DATE(1970,1,1)</f>
        <v>41801.120069444441</v>
      </c>
      <c r="Y476" s="2">
        <f>(((O476/60)/60)/24)+DATE(1970,1,1)</f>
        <v>41817.120069444441</v>
      </c>
      <c r="Z476" t="s">
        <v>8274</v>
      </c>
    </row>
    <row r="477" spans="1:26" ht="43.2" x14ac:dyDescent="0.3">
      <c r="A477">
        <f>ROW(A477)-2</f>
        <v>475</v>
      </c>
      <c r="B477" s="1" t="s">
        <v>971</v>
      </c>
      <c r="C477" s="1" t="s">
        <v>972</v>
      </c>
      <c r="D477">
        <v>10000</v>
      </c>
      <c r="E477">
        <v>76</v>
      </c>
      <c r="F477" t="s">
        <v>355</v>
      </c>
      <c r="H477" t="s">
        <v>8376</v>
      </c>
      <c r="K477" t="b">
        <v>0</v>
      </c>
      <c r="L477" t="s">
        <v>18</v>
      </c>
      <c r="M477" t="s">
        <v>19</v>
      </c>
      <c r="N477" t="b">
        <v>1</v>
      </c>
      <c r="O477">
        <v>1347057464</v>
      </c>
      <c r="P477">
        <v>1344465464</v>
      </c>
      <c r="Q477" t="b">
        <v>0</v>
      </c>
      <c r="R477">
        <v>5</v>
      </c>
      <c r="S477" t="b">
        <v>0</v>
      </c>
      <c r="T477">
        <f>ROUND(E477/D477*100,0)</f>
        <v>1</v>
      </c>
      <c r="U477" s="12">
        <f>(E477/R477)</f>
        <v>15.2</v>
      </c>
      <c r="V477" t="str">
        <f>LEFT(Z477,SEARCH("/",Z477)-1)</f>
        <v>film &amp; video</v>
      </c>
      <c r="W477" t="str">
        <f>RIGHT(Z477,LEN(Z477)-SEARCH("/",Z477))</f>
        <v>animation</v>
      </c>
      <c r="X477" s="2">
        <f>(((P477/60)/60)/24)+DATE(1970,1,1)</f>
        <v>41129.942870370374</v>
      </c>
      <c r="Y477" s="2">
        <f>(((O477/60)/60)/24)+DATE(1970,1,1)</f>
        <v>41159.942870370374</v>
      </c>
      <c r="Z477" t="s">
        <v>8274</v>
      </c>
    </row>
    <row r="478" spans="1:26" ht="43.2" x14ac:dyDescent="0.3">
      <c r="A478">
        <f>ROW(A478)-2</f>
        <v>476</v>
      </c>
      <c r="B478" s="1" t="s">
        <v>973</v>
      </c>
      <c r="C478" s="1" t="s">
        <v>974</v>
      </c>
      <c r="D478">
        <v>20000</v>
      </c>
      <c r="E478">
        <v>4315</v>
      </c>
      <c r="F478" t="s">
        <v>355</v>
      </c>
      <c r="H478" t="s">
        <v>8376</v>
      </c>
      <c r="K478" t="b">
        <v>0</v>
      </c>
      <c r="L478" t="s">
        <v>18</v>
      </c>
      <c r="M478" t="s">
        <v>19</v>
      </c>
      <c r="N478" t="b">
        <v>1</v>
      </c>
      <c r="O478">
        <v>1348849134</v>
      </c>
      <c r="P478">
        <v>1344961134</v>
      </c>
      <c r="Q478" t="b">
        <v>0</v>
      </c>
      <c r="R478">
        <v>39</v>
      </c>
      <c r="S478" t="b">
        <v>0</v>
      </c>
      <c r="T478">
        <f>ROUND(E478/D478*100,0)</f>
        <v>22</v>
      </c>
      <c r="U478" s="12">
        <f>(E478/R478)</f>
        <v>110.64102564102564</v>
      </c>
      <c r="V478" t="str">
        <f>LEFT(Z478,SEARCH("/",Z478)-1)</f>
        <v>film &amp; video</v>
      </c>
      <c r="W478" t="str">
        <f>RIGHT(Z478,LEN(Z478)-SEARCH("/",Z478))</f>
        <v>animation</v>
      </c>
      <c r="X478" s="2">
        <f>(((P478/60)/60)/24)+DATE(1970,1,1)</f>
        <v>41135.679791666669</v>
      </c>
      <c r="Y478" s="2">
        <f>(((O478/60)/60)/24)+DATE(1970,1,1)</f>
        <v>41180.679791666669</v>
      </c>
      <c r="Z478" t="s">
        <v>8274</v>
      </c>
    </row>
    <row r="479" spans="1:26" ht="43.2" x14ac:dyDescent="0.3">
      <c r="A479">
        <f>ROW(A479)-2</f>
        <v>477</v>
      </c>
      <c r="B479" s="1" t="s">
        <v>975</v>
      </c>
      <c r="C479" s="1" t="s">
        <v>976</v>
      </c>
      <c r="D479">
        <v>7500</v>
      </c>
      <c r="E479">
        <v>0</v>
      </c>
      <c r="F479" t="s">
        <v>355</v>
      </c>
      <c r="H479" t="s">
        <v>8376</v>
      </c>
      <c r="K479" t="b">
        <v>0</v>
      </c>
      <c r="L479" t="s">
        <v>18</v>
      </c>
      <c r="M479" t="s">
        <v>19</v>
      </c>
      <c r="N479" t="b">
        <v>1</v>
      </c>
      <c r="O479">
        <v>1341978665</v>
      </c>
      <c r="P479">
        <v>1336795283</v>
      </c>
      <c r="Q479" t="b">
        <v>0</v>
      </c>
      <c r="R479">
        <v>0</v>
      </c>
      <c r="S479" t="b">
        <v>0</v>
      </c>
      <c r="T479">
        <f>ROUND(E479/D479*100,0)</f>
        <v>0</v>
      </c>
      <c r="U479" s="12" t="e">
        <f>(E479/R479)</f>
        <v>#DIV/0!</v>
      </c>
      <c r="V479" t="str">
        <f>LEFT(Z479,SEARCH("/",Z479)-1)</f>
        <v>film &amp; video</v>
      </c>
      <c r="W479" t="str">
        <f>RIGHT(Z479,LEN(Z479)-SEARCH("/",Z479))</f>
        <v>animation</v>
      </c>
      <c r="X479" s="2">
        <f>(((P479/60)/60)/24)+DATE(1970,1,1)</f>
        <v>41041.167627314811</v>
      </c>
      <c r="Y479" s="2">
        <f>(((O479/60)/60)/24)+DATE(1970,1,1)</f>
        <v>41101.160474537035</v>
      </c>
      <c r="Z479" t="s">
        <v>8274</v>
      </c>
    </row>
    <row r="480" spans="1:26" ht="28.8" x14ac:dyDescent="0.3">
      <c r="A480">
        <f>ROW(A480)-2</f>
        <v>478</v>
      </c>
      <c r="B480" s="1" t="s">
        <v>977</v>
      </c>
      <c r="C480" s="1" t="s">
        <v>978</v>
      </c>
      <c r="D480">
        <v>6000</v>
      </c>
      <c r="E480">
        <v>0</v>
      </c>
      <c r="F480" t="s">
        <v>355</v>
      </c>
      <c r="H480" t="s">
        <v>8376</v>
      </c>
      <c r="K480" t="b">
        <v>0</v>
      </c>
      <c r="L480" t="s">
        <v>24</v>
      </c>
      <c r="M480" t="s">
        <v>25</v>
      </c>
      <c r="N480" t="b">
        <v>0</v>
      </c>
      <c r="O480">
        <v>1409960724</v>
      </c>
      <c r="P480">
        <v>1404776724</v>
      </c>
      <c r="Q480" t="b">
        <v>0</v>
      </c>
      <c r="R480">
        <v>0</v>
      </c>
      <c r="S480" t="b">
        <v>0</v>
      </c>
      <c r="T480">
        <f>ROUND(E480/D480*100,0)</f>
        <v>0</v>
      </c>
      <c r="U480" s="12" t="e">
        <f>(E480/R480)</f>
        <v>#DIV/0!</v>
      </c>
      <c r="V480" t="str">
        <f>LEFT(Z480,SEARCH("/",Z480)-1)</f>
        <v>film &amp; video</v>
      </c>
      <c r="W480" t="str">
        <f>RIGHT(Z480,LEN(Z480)-SEARCH("/",Z480))</f>
        <v>animation</v>
      </c>
      <c r="X480" s="2">
        <f>(((P480/60)/60)/24)+DATE(1970,1,1)</f>
        <v>41827.989861111113</v>
      </c>
      <c r="Y480" s="2">
        <f>(((O480/60)/60)/24)+DATE(1970,1,1)</f>
        <v>41887.989861111113</v>
      </c>
      <c r="Z480" t="s">
        <v>8274</v>
      </c>
    </row>
    <row r="481" spans="1:26" ht="43.2" x14ac:dyDescent="0.3">
      <c r="A481">
        <f>ROW(A481)-2</f>
        <v>479</v>
      </c>
      <c r="B481" s="1" t="s">
        <v>979</v>
      </c>
      <c r="C481" s="1" t="s">
        <v>980</v>
      </c>
      <c r="D481">
        <v>5000</v>
      </c>
      <c r="E481">
        <v>51</v>
      </c>
      <c r="F481" t="s">
        <v>355</v>
      </c>
      <c r="H481" t="s">
        <v>8376</v>
      </c>
      <c r="K481" t="b">
        <v>0</v>
      </c>
      <c r="L481" t="s">
        <v>18</v>
      </c>
      <c r="M481" t="s">
        <v>19</v>
      </c>
      <c r="N481" t="b">
        <v>1</v>
      </c>
      <c r="O481">
        <v>1389844800</v>
      </c>
      <c r="P481">
        <v>1385524889</v>
      </c>
      <c r="Q481" t="b">
        <v>0</v>
      </c>
      <c r="R481">
        <v>2</v>
      </c>
      <c r="S481" t="b">
        <v>0</v>
      </c>
      <c r="T481">
        <f>ROUND(E481/D481*100,0)</f>
        <v>1</v>
      </c>
      <c r="U481" s="12">
        <f>(E481/R481)</f>
        <v>25.5</v>
      </c>
      <c r="V481" t="str">
        <f>LEFT(Z481,SEARCH("/",Z481)-1)</f>
        <v>film &amp; video</v>
      </c>
      <c r="W481" t="str">
        <f>RIGHT(Z481,LEN(Z481)-SEARCH("/",Z481))</f>
        <v>animation</v>
      </c>
      <c r="X481" s="2">
        <f>(((P481/60)/60)/24)+DATE(1970,1,1)</f>
        <v>41605.167696759258</v>
      </c>
      <c r="Y481" s="2">
        <f>(((O481/60)/60)/24)+DATE(1970,1,1)</f>
        <v>41655.166666666664</v>
      </c>
      <c r="Z481" t="s">
        <v>8274</v>
      </c>
    </row>
    <row r="482" spans="1:26" ht="57.6" x14ac:dyDescent="0.3">
      <c r="A482">
        <f>ROW(A482)-2</f>
        <v>480</v>
      </c>
      <c r="B482" s="1" t="s">
        <v>981</v>
      </c>
      <c r="C482" s="1" t="s">
        <v>982</v>
      </c>
      <c r="D482">
        <v>55000</v>
      </c>
      <c r="E482">
        <v>6541</v>
      </c>
      <c r="F482" t="s">
        <v>355</v>
      </c>
      <c r="H482" t="s">
        <v>8376</v>
      </c>
      <c r="K482" t="b">
        <v>0</v>
      </c>
      <c r="L482" t="s">
        <v>18</v>
      </c>
      <c r="M482" t="s">
        <v>19</v>
      </c>
      <c r="N482" t="b">
        <v>1</v>
      </c>
      <c r="O482">
        <v>1397924379</v>
      </c>
      <c r="P482">
        <v>1394039979</v>
      </c>
      <c r="Q482" t="b">
        <v>0</v>
      </c>
      <c r="R482">
        <v>170</v>
      </c>
      <c r="S482" t="b">
        <v>0</v>
      </c>
      <c r="T482">
        <f>ROUND(E482/D482*100,0)</f>
        <v>12</v>
      </c>
      <c r="U482" s="12">
        <f>(E482/R482)</f>
        <v>38.476470588235294</v>
      </c>
      <c r="V482" t="str">
        <f>LEFT(Z482,SEARCH("/",Z482)-1)</f>
        <v>film &amp; video</v>
      </c>
      <c r="W482" t="str">
        <f>RIGHT(Z482,LEN(Z482)-SEARCH("/",Z482))</f>
        <v>animation</v>
      </c>
      <c r="X482" s="2">
        <f>(((P482/60)/60)/24)+DATE(1970,1,1)</f>
        <v>41703.721979166665</v>
      </c>
      <c r="Y482" s="2">
        <f>(((O482/60)/60)/24)+DATE(1970,1,1)</f>
        <v>41748.680312500001</v>
      </c>
      <c r="Z482" t="s">
        <v>8274</v>
      </c>
    </row>
    <row r="483" spans="1:26" ht="43.2" x14ac:dyDescent="0.3">
      <c r="A483">
        <f>ROW(A483)-2</f>
        <v>481</v>
      </c>
      <c r="B483" s="1" t="s">
        <v>983</v>
      </c>
      <c r="C483" s="1" t="s">
        <v>984</v>
      </c>
      <c r="D483">
        <v>800</v>
      </c>
      <c r="E483">
        <v>141</v>
      </c>
      <c r="F483" t="s">
        <v>355</v>
      </c>
      <c r="H483" t="s">
        <v>8376</v>
      </c>
      <c r="K483" t="b">
        <v>0</v>
      </c>
      <c r="L483" t="s">
        <v>18</v>
      </c>
      <c r="M483" t="s">
        <v>19</v>
      </c>
      <c r="N483" t="b">
        <v>1</v>
      </c>
      <c r="O483">
        <v>1408831718</v>
      </c>
      <c r="P483">
        <v>1406239718</v>
      </c>
      <c r="Q483" t="b">
        <v>0</v>
      </c>
      <c r="R483">
        <v>5</v>
      </c>
      <c r="S483" t="b">
        <v>0</v>
      </c>
      <c r="T483">
        <f>ROUND(E483/D483*100,0)</f>
        <v>18</v>
      </c>
      <c r="U483" s="12">
        <f>(E483/R483)</f>
        <v>28.2</v>
      </c>
      <c r="V483" t="str">
        <f>LEFT(Z483,SEARCH("/",Z483)-1)</f>
        <v>film &amp; video</v>
      </c>
      <c r="W483" t="str">
        <f>RIGHT(Z483,LEN(Z483)-SEARCH("/",Z483))</f>
        <v>animation</v>
      </c>
      <c r="X483" s="2">
        <f>(((P483/60)/60)/24)+DATE(1970,1,1)</f>
        <v>41844.922662037039</v>
      </c>
      <c r="Y483" s="2">
        <f>(((O483/60)/60)/24)+DATE(1970,1,1)</f>
        <v>41874.922662037039</v>
      </c>
      <c r="Z483" t="s">
        <v>8274</v>
      </c>
    </row>
    <row r="484" spans="1:26" ht="43.2" x14ac:dyDescent="0.3">
      <c r="A484">
        <f>ROW(A484)-2</f>
        <v>482</v>
      </c>
      <c r="B484" s="1" t="s">
        <v>985</v>
      </c>
      <c r="C484" s="1" t="s">
        <v>986</v>
      </c>
      <c r="D484">
        <v>30000</v>
      </c>
      <c r="E484">
        <v>861</v>
      </c>
      <c r="F484" t="s">
        <v>355</v>
      </c>
      <c r="H484" t="s">
        <v>8376</v>
      </c>
      <c r="K484" t="b">
        <v>0</v>
      </c>
      <c r="L484" t="s">
        <v>18</v>
      </c>
      <c r="M484" t="s">
        <v>19</v>
      </c>
      <c r="N484" t="b">
        <v>1</v>
      </c>
      <c r="O484">
        <v>1410972319</v>
      </c>
      <c r="P484">
        <v>1408380319</v>
      </c>
      <c r="Q484" t="b">
        <v>0</v>
      </c>
      <c r="R484">
        <v>14</v>
      </c>
      <c r="S484" t="b">
        <v>0</v>
      </c>
      <c r="T484">
        <f>ROUND(E484/D484*100,0)</f>
        <v>3</v>
      </c>
      <c r="U484" s="12">
        <f>(E484/R484)</f>
        <v>61.5</v>
      </c>
      <c r="V484" t="str">
        <f>LEFT(Z484,SEARCH("/",Z484)-1)</f>
        <v>film &amp; video</v>
      </c>
      <c r="W484" t="str">
        <f>RIGHT(Z484,LEN(Z484)-SEARCH("/",Z484))</f>
        <v>animation</v>
      </c>
      <c r="X484" s="2">
        <f>(((P484/60)/60)/24)+DATE(1970,1,1)</f>
        <v>41869.698136574072</v>
      </c>
      <c r="Y484" s="2">
        <f>(((O484/60)/60)/24)+DATE(1970,1,1)</f>
        <v>41899.698136574072</v>
      </c>
      <c r="Z484" t="s">
        <v>8274</v>
      </c>
    </row>
    <row r="485" spans="1:26" ht="43.2" x14ac:dyDescent="0.3">
      <c r="A485">
        <f>ROW(A485)-2</f>
        <v>483</v>
      </c>
      <c r="B485" s="1" t="s">
        <v>987</v>
      </c>
      <c r="C485" s="1" t="s">
        <v>988</v>
      </c>
      <c r="D485">
        <v>3300</v>
      </c>
      <c r="E485">
        <v>1</v>
      </c>
      <c r="F485" t="s">
        <v>355</v>
      </c>
      <c r="H485" t="s">
        <v>8376</v>
      </c>
      <c r="K485" t="b">
        <v>0</v>
      </c>
      <c r="L485" t="s">
        <v>18</v>
      </c>
      <c r="M485" t="s">
        <v>19</v>
      </c>
      <c r="N485" t="b">
        <v>1</v>
      </c>
      <c r="O485">
        <v>1487318029</v>
      </c>
      <c r="P485">
        <v>1484726029</v>
      </c>
      <c r="Q485" t="b">
        <v>0</v>
      </c>
      <c r="R485">
        <v>1</v>
      </c>
      <c r="S485" t="b">
        <v>0</v>
      </c>
      <c r="T485">
        <f>ROUND(E485/D485*100,0)</f>
        <v>0</v>
      </c>
      <c r="U485" s="12">
        <f>(E485/R485)</f>
        <v>1</v>
      </c>
      <c r="V485" t="str">
        <f>LEFT(Z485,SEARCH("/",Z485)-1)</f>
        <v>film &amp; video</v>
      </c>
      <c r="W485" t="str">
        <f>RIGHT(Z485,LEN(Z485)-SEARCH("/",Z485))</f>
        <v>animation</v>
      </c>
      <c r="X485" s="2">
        <f>(((P485/60)/60)/24)+DATE(1970,1,1)</f>
        <v>42753.329039351855</v>
      </c>
      <c r="Y485" s="2">
        <f>(((O485/60)/60)/24)+DATE(1970,1,1)</f>
        <v>42783.329039351855</v>
      </c>
      <c r="Z485" t="s">
        <v>8274</v>
      </c>
    </row>
    <row r="486" spans="1:26" ht="57.6" x14ac:dyDescent="0.3">
      <c r="A486">
        <f>ROW(A486)-2</f>
        <v>484</v>
      </c>
      <c r="B486" s="1" t="s">
        <v>989</v>
      </c>
      <c r="C486" s="1" t="s">
        <v>990</v>
      </c>
      <c r="D486">
        <v>2000</v>
      </c>
      <c r="E486">
        <v>0</v>
      </c>
      <c r="F486" t="s">
        <v>355</v>
      </c>
      <c r="H486" t="s">
        <v>8376</v>
      </c>
      <c r="K486" t="b">
        <v>0</v>
      </c>
      <c r="L486" t="s">
        <v>18</v>
      </c>
      <c r="M486" t="s">
        <v>19</v>
      </c>
      <c r="N486" t="b">
        <v>1</v>
      </c>
      <c r="O486">
        <v>1430877843</v>
      </c>
      <c r="P486">
        <v>1428285843</v>
      </c>
      <c r="Q486" t="b">
        <v>0</v>
      </c>
      <c r="R486">
        <v>0</v>
      </c>
      <c r="S486" t="b">
        <v>0</v>
      </c>
      <c r="T486">
        <f>ROUND(E486/D486*100,0)</f>
        <v>0</v>
      </c>
      <c r="U486" s="12" t="e">
        <f>(E486/R486)</f>
        <v>#DIV/0!</v>
      </c>
      <c r="V486" t="str">
        <f>LEFT(Z486,SEARCH("/",Z486)-1)</f>
        <v>film &amp; video</v>
      </c>
      <c r="W486" t="str">
        <f>RIGHT(Z486,LEN(Z486)-SEARCH("/",Z486))</f>
        <v>animation</v>
      </c>
      <c r="X486" s="2">
        <f>(((P486/60)/60)/24)+DATE(1970,1,1)</f>
        <v>42100.086145833338</v>
      </c>
      <c r="Y486" s="2">
        <f>(((O486/60)/60)/24)+DATE(1970,1,1)</f>
        <v>42130.086145833338</v>
      </c>
      <c r="Z486" t="s">
        <v>8274</v>
      </c>
    </row>
    <row r="487" spans="1:26" ht="28.8" x14ac:dyDescent="0.3">
      <c r="A487">
        <f>ROW(A487)-2</f>
        <v>485</v>
      </c>
      <c r="B487" s="1" t="s">
        <v>991</v>
      </c>
      <c r="C487" s="1" t="s">
        <v>992</v>
      </c>
      <c r="D487">
        <v>220000</v>
      </c>
      <c r="E487">
        <v>4906.59</v>
      </c>
      <c r="F487" t="s">
        <v>355</v>
      </c>
      <c r="H487" t="s">
        <v>8376</v>
      </c>
      <c r="K487" t="b">
        <v>0</v>
      </c>
      <c r="L487" t="s">
        <v>18</v>
      </c>
      <c r="M487" t="s">
        <v>19</v>
      </c>
      <c r="N487" t="b">
        <v>1</v>
      </c>
      <c r="O487">
        <v>1401767940</v>
      </c>
      <c r="P487">
        <v>1398727441</v>
      </c>
      <c r="Q487" t="b">
        <v>0</v>
      </c>
      <c r="R487">
        <v>124</v>
      </c>
      <c r="S487" t="b">
        <v>0</v>
      </c>
      <c r="T487">
        <f>ROUND(E487/D487*100,0)</f>
        <v>2</v>
      </c>
      <c r="U487" s="12">
        <f>(E487/R487)</f>
        <v>39.569274193548388</v>
      </c>
      <c r="V487" t="str">
        <f>LEFT(Z487,SEARCH("/",Z487)-1)</f>
        <v>film &amp; video</v>
      </c>
      <c r="W487" t="str">
        <f>RIGHT(Z487,LEN(Z487)-SEARCH("/",Z487))</f>
        <v>animation</v>
      </c>
      <c r="X487" s="2">
        <f>(((P487/60)/60)/24)+DATE(1970,1,1)</f>
        <v>41757.975011574075</v>
      </c>
      <c r="Y487" s="2">
        <f>(((O487/60)/60)/24)+DATE(1970,1,1)</f>
        <v>41793.165972222225</v>
      </c>
      <c r="Z487" t="s">
        <v>8274</v>
      </c>
    </row>
    <row r="488" spans="1:26" ht="57.6" x14ac:dyDescent="0.3">
      <c r="A488">
        <f>ROW(A488)-2</f>
        <v>486</v>
      </c>
      <c r="B488" s="1" t="s">
        <v>993</v>
      </c>
      <c r="C488" s="1" t="s">
        <v>994</v>
      </c>
      <c r="D488">
        <v>1500</v>
      </c>
      <c r="E488">
        <v>0</v>
      </c>
      <c r="F488" t="s">
        <v>355</v>
      </c>
      <c r="H488" t="s">
        <v>8376</v>
      </c>
      <c r="K488" t="b">
        <v>0</v>
      </c>
      <c r="L488" t="s">
        <v>18</v>
      </c>
      <c r="M488" t="s">
        <v>19</v>
      </c>
      <c r="N488" t="b">
        <v>1</v>
      </c>
      <c r="O488">
        <v>1337371334</v>
      </c>
      <c r="P488">
        <v>1332187334</v>
      </c>
      <c r="Q488" t="b">
        <v>0</v>
      </c>
      <c r="R488">
        <v>0</v>
      </c>
      <c r="S488" t="b">
        <v>0</v>
      </c>
      <c r="T488">
        <f>ROUND(E488/D488*100,0)</f>
        <v>0</v>
      </c>
      <c r="U488" s="12" t="e">
        <f>(E488/R488)</f>
        <v>#DIV/0!</v>
      </c>
      <c r="V488" t="str">
        <f>LEFT(Z488,SEARCH("/",Z488)-1)</f>
        <v>film &amp; video</v>
      </c>
      <c r="W488" t="str">
        <f>RIGHT(Z488,LEN(Z488)-SEARCH("/",Z488))</f>
        <v>animation</v>
      </c>
      <c r="X488" s="2">
        <f>(((P488/60)/60)/24)+DATE(1970,1,1)</f>
        <v>40987.83488425926</v>
      </c>
      <c r="Y488" s="2">
        <f>(((O488/60)/60)/24)+DATE(1970,1,1)</f>
        <v>41047.83488425926</v>
      </c>
      <c r="Z488" t="s">
        <v>8274</v>
      </c>
    </row>
    <row r="489" spans="1:26" ht="43.2" x14ac:dyDescent="0.3">
      <c r="A489">
        <f>ROW(A489)-2</f>
        <v>487</v>
      </c>
      <c r="B489" s="1" t="s">
        <v>995</v>
      </c>
      <c r="C489" s="1" t="s">
        <v>996</v>
      </c>
      <c r="D489">
        <v>10000</v>
      </c>
      <c r="E489">
        <v>0</v>
      </c>
      <c r="F489" t="s">
        <v>355</v>
      </c>
      <c r="H489" t="s">
        <v>8376</v>
      </c>
      <c r="K489" t="b">
        <v>0</v>
      </c>
      <c r="L489" t="s">
        <v>18</v>
      </c>
      <c r="M489" t="s">
        <v>19</v>
      </c>
      <c r="N489" t="b">
        <v>1</v>
      </c>
      <c r="O489">
        <v>1427921509</v>
      </c>
      <c r="P489">
        <v>1425333109</v>
      </c>
      <c r="Q489" t="b">
        <v>0</v>
      </c>
      <c r="R489">
        <v>0</v>
      </c>
      <c r="S489" t="b">
        <v>0</v>
      </c>
      <c r="T489">
        <f>ROUND(E489/D489*100,0)</f>
        <v>0</v>
      </c>
      <c r="U489" s="12" t="e">
        <f>(E489/R489)</f>
        <v>#DIV/0!</v>
      </c>
      <c r="V489" t="str">
        <f>LEFT(Z489,SEARCH("/",Z489)-1)</f>
        <v>film &amp; video</v>
      </c>
      <c r="W489" t="str">
        <f>RIGHT(Z489,LEN(Z489)-SEARCH("/",Z489))</f>
        <v>animation</v>
      </c>
      <c r="X489" s="2">
        <f>(((P489/60)/60)/24)+DATE(1970,1,1)</f>
        <v>42065.910983796297</v>
      </c>
      <c r="Y489" s="2">
        <f>(((O489/60)/60)/24)+DATE(1970,1,1)</f>
        <v>42095.869317129633</v>
      </c>
      <c r="Z489" t="s">
        <v>8274</v>
      </c>
    </row>
    <row r="490" spans="1:26" ht="43.2" x14ac:dyDescent="0.3">
      <c r="A490">
        <f>ROW(A490)-2</f>
        <v>488</v>
      </c>
      <c r="B490" s="1" t="s">
        <v>997</v>
      </c>
      <c r="C490" s="1" t="s">
        <v>998</v>
      </c>
      <c r="D490">
        <v>15000</v>
      </c>
      <c r="E490">
        <v>4884</v>
      </c>
      <c r="F490" t="s">
        <v>355</v>
      </c>
      <c r="H490" t="s">
        <v>8376</v>
      </c>
      <c r="K490" t="b">
        <v>0</v>
      </c>
      <c r="L490" t="s">
        <v>18</v>
      </c>
      <c r="M490" t="s">
        <v>19</v>
      </c>
      <c r="N490" t="b">
        <v>1</v>
      </c>
      <c r="O490">
        <v>1416566835</v>
      </c>
      <c r="P490">
        <v>1411379235</v>
      </c>
      <c r="Q490" t="b">
        <v>0</v>
      </c>
      <c r="R490">
        <v>55</v>
      </c>
      <c r="S490" t="b">
        <v>0</v>
      </c>
      <c r="T490">
        <f>ROUND(E490/D490*100,0)</f>
        <v>33</v>
      </c>
      <c r="U490" s="12">
        <f>(E490/R490)</f>
        <v>88.8</v>
      </c>
      <c r="V490" t="str">
        <f>LEFT(Z490,SEARCH("/",Z490)-1)</f>
        <v>film &amp; video</v>
      </c>
      <c r="W490" t="str">
        <f>RIGHT(Z490,LEN(Z490)-SEARCH("/",Z490))</f>
        <v>animation</v>
      </c>
      <c r="X490" s="2">
        <f>(((P490/60)/60)/24)+DATE(1970,1,1)</f>
        <v>41904.407812500001</v>
      </c>
      <c r="Y490" s="2">
        <f>(((O490/60)/60)/24)+DATE(1970,1,1)</f>
        <v>41964.449479166666</v>
      </c>
      <c r="Z490" t="s">
        <v>8274</v>
      </c>
    </row>
    <row r="491" spans="1:26" ht="43.2" x14ac:dyDescent="0.3">
      <c r="A491">
        <f>ROW(A491)-2</f>
        <v>489</v>
      </c>
      <c r="B491" s="1" t="s">
        <v>999</v>
      </c>
      <c r="C491" s="1" t="s">
        <v>1000</v>
      </c>
      <c r="D491">
        <v>40000</v>
      </c>
      <c r="E491">
        <v>7764</v>
      </c>
      <c r="F491" t="s">
        <v>355</v>
      </c>
      <c r="H491" t="s">
        <v>8376</v>
      </c>
      <c r="K491" t="b">
        <v>0</v>
      </c>
      <c r="L491" t="s">
        <v>18</v>
      </c>
      <c r="M491" t="s">
        <v>19</v>
      </c>
      <c r="N491" t="b">
        <v>1</v>
      </c>
      <c r="O491">
        <v>1376049615</v>
      </c>
      <c r="P491">
        <v>1373457615</v>
      </c>
      <c r="Q491" t="b">
        <v>0</v>
      </c>
      <c r="R491">
        <v>140</v>
      </c>
      <c r="S491" t="b">
        <v>0</v>
      </c>
      <c r="T491">
        <f>ROUND(E491/D491*100,0)</f>
        <v>19</v>
      </c>
      <c r="U491" s="12">
        <f>(E491/R491)</f>
        <v>55.457142857142856</v>
      </c>
      <c r="V491" t="str">
        <f>LEFT(Z491,SEARCH("/",Z491)-1)</f>
        <v>film &amp; video</v>
      </c>
      <c r="W491" t="str">
        <f>RIGHT(Z491,LEN(Z491)-SEARCH("/",Z491))</f>
        <v>animation</v>
      </c>
      <c r="X491" s="2">
        <f>(((P491/60)/60)/24)+DATE(1970,1,1)</f>
        <v>41465.500173611108</v>
      </c>
      <c r="Y491" s="2">
        <f>(((O491/60)/60)/24)+DATE(1970,1,1)</f>
        <v>41495.500173611108</v>
      </c>
      <c r="Z491" t="s">
        <v>8274</v>
      </c>
    </row>
    <row r="492" spans="1:26" ht="43.2" x14ac:dyDescent="0.3">
      <c r="A492">
        <f>ROW(A492)-2</f>
        <v>490</v>
      </c>
      <c r="B492" s="1" t="s">
        <v>1001</v>
      </c>
      <c r="C492" s="1" t="s">
        <v>1002</v>
      </c>
      <c r="D492">
        <v>30000</v>
      </c>
      <c r="E492">
        <v>1830</v>
      </c>
      <c r="F492" t="s">
        <v>355</v>
      </c>
      <c r="H492" t="s">
        <v>8376</v>
      </c>
      <c r="K492" t="b">
        <v>0</v>
      </c>
      <c r="L492" t="s">
        <v>18</v>
      </c>
      <c r="M492" t="s">
        <v>19</v>
      </c>
      <c r="N492" t="b">
        <v>1</v>
      </c>
      <c r="O492">
        <v>1349885289</v>
      </c>
      <c r="P492">
        <v>1347293289</v>
      </c>
      <c r="Q492" t="b">
        <v>0</v>
      </c>
      <c r="R492">
        <v>21</v>
      </c>
      <c r="S492" t="b">
        <v>0</v>
      </c>
      <c r="T492">
        <f>ROUND(E492/D492*100,0)</f>
        <v>6</v>
      </c>
      <c r="U492" s="12">
        <f>(E492/R492)</f>
        <v>87.142857142857139</v>
      </c>
      <c r="V492" t="str">
        <f>LEFT(Z492,SEARCH("/",Z492)-1)</f>
        <v>film &amp; video</v>
      </c>
      <c r="W492" t="str">
        <f>RIGHT(Z492,LEN(Z492)-SEARCH("/",Z492))</f>
        <v>animation</v>
      </c>
      <c r="X492" s="2">
        <f>(((P492/60)/60)/24)+DATE(1970,1,1)</f>
        <v>41162.672326388885</v>
      </c>
      <c r="Y492" s="2">
        <f>(((O492/60)/60)/24)+DATE(1970,1,1)</f>
        <v>41192.672326388885</v>
      </c>
      <c r="Z492" t="s">
        <v>8274</v>
      </c>
    </row>
    <row r="493" spans="1:26" ht="43.2" x14ac:dyDescent="0.3">
      <c r="A493">
        <f>ROW(A493)-2</f>
        <v>491</v>
      </c>
      <c r="B493" s="1" t="s">
        <v>1003</v>
      </c>
      <c r="C493" s="1" t="s">
        <v>1004</v>
      </c>
      <c r="D493">
        <v>10000</v>
      </c>
      <c r="E493">
        <v>10</v>
      </c>
      <c r="F493" t="s">
        <v>355</v>
      </c>
      <c r="H493" t="s">
        <v>8376</v>
      </c>
      <c r="K493" t="b">
        <v>0</v>
      </c>
      <c r="L493" t="s">
        <v>18</v>
      </c>
      <c r="M493" t="s">
        <v>19</v>
      </c>
      <c r="N493" t="b">
        <v>1</v>
      </c>
      <c r="O493">
        <v>1460644440</v>
      </c>
      <c r="P493">
        <v>1458336690</v>
      </c>
      <c r="Q493" t="b">
        <v>0</v>
      </c>
      <c r="R493">
        <v>1</v>
      </c>
      <c r="S493" t="b">
        <v>0</v>
      </c>
      <c r="T493">
        <f>ROUND(E493/D493*100,0)</f>
        <v>0</v>
      </c>
      <c r="U493" s="12">
        <f>(E493/R493)</f>
        <v>10</v>
      </c>
      <c r="V493" t="str">
        <f>LEFT(Z493,SEARCH("/",Z493)-1)</f>
        <v>film &amp; video</v>
      </c>
      <c r="W493" t="str">
        <f>RIGHT(Z493,LEN(Z493)-SEARCH("/",Z493))</f>
        <v>animation</v>
      </c>
      <c r="X493" s="2">
        <f>(((P493/60)/60)/24)+DATE(1970,1,1)</f>
        <v>42447.896875000006</v>
      </c>
      <c r="Y493" s="2">
        <f>(((O493/60)/60)/24)+DATE(1970,1,1)</f>
        <v>42474.606944444444</v>
      </c>
      <c r="Z493" t="s">
        <v>8274</v>
      </c>
    </row>
    <row r="494" spans="1:26" ht="57.6" x14ac:dyDescent="0.3">
      <c r="A494">
        <f>ROW(A494)-2</f>
        <v>492</v>
      </c>
      <c r="B494" s="1" t="s">
        <v>1005</v>
      </c>
      <c r="C494" s="1" t="s">
        <v>1006</v>
      </c>
      <c r="D494">
        <v>15000</v>
      </c>
      <c r="E494">
        <v>7530</v>
      </c>
      <c r="F494" t="s">
        <v>355</v>
      </c>
      <c r="H494" t="s">
        <v>8376</v>
      </c>
      <c r="K494" t="b">
        <v>0</v>
      </c>
      <c r="L494" t="s">
        <v>24</v>
      </c>
      <c r="M494" t="s">
        <v>25</v>
      </c>
      <c r="N494" t="b">
        <v>0</v>
      </c>
      <c r="O494">
        <v>1359434672</v>
      </c>
      <c r="P494">
        <v>1354250672</v>
      </c>
      <c r="Q494" t="b">
        <v>0</v>
      </c>
      <c r="R494">
        <v>147</v>
      </c>
      <c r="S494" t="b">
        <v>0</v>
      </c>
      <c r="T494">
        <f>ROUND(E494/D494*100,0)</f>
        <v>50</v>
      </c>
      <c r="U494" s="12">
        <f>(E494/R494)</f>
        <v>51.224489795918366</v>
      </c>
      <c r="V494" t="str">
        <f>LEFT(Z494,SEARCH("/",Z494)-1)</f>
        <v>film &amp; video</v>
      </c>
      <c r="W494" t="str">
        <f>RIGHT(Z494,LEN(Z494)-SEARCH("/",Z494))</f>
        <v>animation</v>
      </c>
      <c r="X494" s="2">
        <f>(((P494/60)/60)/24)+DATE(1970,1,1)</f>
        <v>41243.197592592594</v>
      </c>
      <c r="Y494" s="2">
        <f>(((O494/60)/60)/24)+DATE(1970,1,1)</f>
        <v>41303.197592592594</v>
      </c>
      <c r="Z494" t="s">
        <v>8274</v>
      </c>
    </row>
    <row r="495" spans="1:26" ht="57.6" x14ac:dyDescent="0.3">
      <c r="A495">
        <f>ROW(A495)-2</f>
        <v>493</v>
      </c>
      <c r="B495" s="1" t="s">
        <v>1007</v>
      </c>
      <c r="C495" s="1" t="s">
        <v>1008</v>
      </c>
      <c r="D495">
        <v>80000</v>
      </c>
      <c r="E495">
        <v>149</v>
      </c>
      <c r="F495" t="s">
        <v>355</v>
      </c>
      <c r="H495" t="s">
        <v>8376</v>
      </c>
      <c r="K495" t="b">
        <v>0</v>
      </c>
      <c r="L495" t="s">
        <v>24</v>
      </c>
      <c r="M495" t="s">
        <v>25</v>
      </c>
      <c r="N495" t="b">
        <v>0</v>
      </c>
      <c r="O495">
        <v>1446766372</v>
      </c>
      <c r="P495">
        <v>1443220372</v>
      </c>
      <c r="Q495" t="b">
        <v>0</v>
      </c>
      <c r="R495">
        <v>11</v>
      </c>
      <c r="S495" t="b">
        <v>0</v>
      </c>
      <c r="T495">
        <f>ROUND(E495/D495*100,0)</f>
        <v>0</v>
      </c>
      <c r="U495" s="12">
        <f>(E495/R495)</f>
        <v>13.545454545454545</v>
      </c>
      <c r="V495" t="str">
        <f>LEFT(Z495,SEARCH("/",Z495)-1)</f>
        <v>film &amp; video</v>
      </c>
      <c r="W495" t="str">
        <f>RIGHT(Z495,LEN(Z495)-SEARCH("/",Z495))</f>
        <v>animation</v>
      </c>
      <c r="X495" s="2">
        <f>(((P495/60)/60)/24)+DATE(1970,1,1)</f>
        <v>42272.93949074074</v>
      </c>
      <c r="Y495" s="2">
        <f>(((O495/60)/60)/24)+DATE(1970,1,1)</f>
        <v>42313.981157407412</v>
      </c>
      <c r="Z495" t="s">
        <v>8274</v>
      </c>
    </row>
    <row r="496" spans="1:26" ht="43.2" x14ac:dyDescent="0.3">
      <c r="A496">
        <f>ROW(A496)-2</f>
        <v>494</v>
      </c>
      <c r="B496" s="1" t="s">
        <v>1009</v>
      </c>
      <c r="C496" s="1" t="s">
        <v>1010</v>
      </c>
      <c r="D496">
        <v>37956</v>
      </c>
      <c r="E496">
        <v>8315.01</v>
      </c>
      <c r="F496" t="s">
        <v>355</v>
      </c>
      <c r="H496" t="s">
        <v>8376</v>
      </c>
      <c r="K496" t="b">
        <v>0</v>
      </c>
      <c r="L496" t="s">
        <v>24</v>
      </c>
      <c r="M496" t="s">
        <v>25</v>
      </c>
      <c r="N496" t="b">
        <v>0</v>
      </c>
      <c r="O496">
        <v>1368792499</v>
      </c>
      <c r="P496">
        <v>1366200499</v>
      </c>
      <c r="Q496" t="b">
        <v>0</v>
      </c>
      <c r="R496">
        <v>125</v>
      </c>
      <c r="S496" t="b">
        <v>0</v>
      </c>
      <c r="T496">
        <f>ROUND(E496/D496*100,0)</f>
        <v>22</v>
      </c>
      <c r="U496" s="12">
        <f>(E496/R496)</f>
        <v>66.520080000000007</v>
      </c>
      <c r="V496" t="str">
        <f>LEFT(Z496,SEARCH("/",Z496)-1)</f>
        <v>film &amp; video</v>
      </c>
      <c r="W496" t="str">
        <f>RIGHT(Z496,LEN(Z496)-SEARCH("/",Z496))</f>
        <v>animation</v>
      </c>
      <c r="X496" s="2">
        <f>(((P496/60)/60)/24)+DATE(1970,1,1)</f>
        <v>41381.50577546296</v>
      </c>
      <c r="Y496" s="2">
        <f>(((O496/60)/60)/24)+DATE(1970,1,1)</f>
        <v>41411.50577546296</v>
      </c>
      <c r="Z496" t="s">
        <v>8274</v>
      </c>
    </row>
    <row r="497" spans="1:26" ht="43.2" x14ac:dyDescent="0.3">
      <c r="A497">
        <f>ROW(A497)-2</f>
        <v>495</v>
      </c>
      <c r="B497" s="1" t="s">
        <v>1011</v>
      </c>
      <c r="C497" s="1" t="s">
        <v>1012</v>
      </c>
      <c r="D497">
        <v>550000</v>
      </c>
      <c r="E497">
        <v>50</v>
      </c>
      <c r="F497" t="s">
        <v>355</v>
      </c>
      <c r="H497" t="s">
        <v>8376</v>
      </c>
      <c r="K497" t="b">
        <v>0</v>
      </c>
      <c r="L497" t="s">
        <v>50</v>
      </c>
      <c r="M497" t="s">
        <v>51</v>
      </c>
      <c r="N497" t="b">
        <v>1</v>
      </c>
      <c r="O497">
        <v>1401662239</v>
      </c>
      <c r="P497">
        <v>1399070239</v>
      </c>
      <c r="Q497" t="b">
        <v>0</v>
      </c>
      <c r="R497">
        <v>1</v>
      </c>
      <c r="S497" t="b">
        <v>0</v>
      </c>
      <c r="T497">
        <f>ROUND(E497/D497*100,0)</f>
        <v>0</v>
      </c>
      <c r="U497" s="12">
        <f>(E497/R497)</f>
        <v>50</v>
      </c>
      <c r="V497" t="str">
        <f>LEFT(Z497,SEARCH("/",Z497)-1)</f>
        <v>film &amp; video</v>
      </c>
      <c r="W497" t="str">
        <f>RIGHT(Z497,LEN(Z497)-SEARCH("/",Z497))</f>
        <v>animation</v>
      </c>
      <c r="X497" s="2">
        <f>(((P497/60)/60)/24)+DATE(1970,1,1)</f>
        <v>41761.94258101852</v>
      </c>
      <c r="Y497" s="2">
        <f>(((O497/60)/60)/24)+DATE(1970,1,1)</f>
        <v>41791.94258101852</v>
      </c>
      <c r="Z497" t="s">
        <v>8274</v>
      </c>
    </row>
    <row r="498" spans="1:26" ht="43.2" x14ac:dyDescent="0.3">
      <c r="A498">
        <f>ROW(A498)-2</f>
        <v>496</v>
      </c>
      <c r="B498" s="1" t="s">
        <v>1013</v>
      </c>
      <c r="C498" s="1" t="s">
        <v>1014</v>
      </c>
      <c r="D498">
        <v>50000</v>
      </c>
      <c r="E498">
        <v>0</v>
      </c>
      <c r="F498" t="s">
        <v>355</v>
      </c>
      <c r="H498" t="s">
        <v>8376</v>
      </c>
      <c r="K498" t="b">
        <v>0</v>
      </c>
      <c r="L498" t="s">
        <v>158</v>
      </c>
      <c r="M498" t="s">
        <v>159</v>
      </c>
      <c r="N498" t="b">
        <v>1</v>
      </c>
      <c r="O498">
        <v>1482678994</v>
      </c>
      <c r="P498">
        <v>1477491394</v>
      </c>
      <c r="Q498" t="b">
        <v>0</v>
      </c>
      <c r="R498">
        <v>0</v>
      </c>
      <c r="S498" t="b">
        <v>0</v>
      </c>
      <c r="T498">
        <f>ROUND(E498/D498*100,0)</f>
        <v>0</v>
      </c>
      <c r="U498" s="12" t="e">
        <f>(E498/R498)</f>
        <v>#DIV/0!</v>
      </c>
      <c r="V498" t="str">
        <f>LEFT(Z498,SEARCH("/",Z498)-1)</f>
        <v>film &amp; video</v>
      </c>
      <c r="W498" t="str">
        <f>RIGHT(Z498,LEN(Z498)-SEARCH("/",Z498))</f>
        <v>animation</v>
      </c>
      <c r="X498" s="2">
        <f>(((P498/60)/60)/24)+DATE(1970,1,1)</f>
        <v>42669.594837962963</v>
      </c>
      <c r="Y498" s="2">
        <f>(((O498/60)/60)/24)+DATE(1970,1,1)</f>
        <v>42729.636504629627</v>
      </c>
      <c r="Z498" t="s">
        <v>8274</v>
      </c>
    </row>
    <row r="499" spans="1:26" ht="43.2" x14ac:dyDescent="0.3">
      <c r="A499">
        <f>ROW(A499)-2</f>
        <v>497</v>
      </c>
      <c r="B499" s="1" t="s">
        <v>1015</v>
      </c>
      <c r="C499" s="1" t="s">
        <v>1016</v>
      </c>
      <c r="D499">
        <v>12000</v>
      </c>
      <c r="E499">
        <v>0</v>
      </c>
      <c r="F499" t="s">
        <v>355</v>
      </c>
      <c r="H499" t="s">
        <v>8376</v>
      </c>
      <c r="K499" t="b">
        <v>0</v>
      </c>
      <c r="L499" t="s">
        <v>18</v>
      </c>
      <c r="M499" t="s">
        <v>19</v>
      </c>
      <c r="N499" t="b">
        <v>1</v>
      </c>
      <c r="O499">
        <v>1483924700</v>
      </c>
      <c r="P499">
        <v>1481332700</v>
      </c>
      <c r="Q499" t="b">
        <v>0</v>
      </c>
      <c r="R499">
        <v>0</v>
      </c>
      <c r="S499" t="b">
        <v>0</v>
      </c>
      <c r="T499">
        <f>ROUND(E499/D499*100,0)</f>
        <v>0</v>
      </c>
      <c r="U499" s="12" t="e">
        <f>(E499/R499)</f>
        <v>#DIV/0!</v>
      </c>
      <c r="V499" t="str">
        <f>LEFT(Z499,SEARCH("/",Z499)-1)</f>
        <v>film &amp; video</v>
      </c>
      <c r="W499" t="str">
        <f>RIGHT(Z499,LEN(Z499)-SEARCH("/",Z499))</f>
        <v>animation</v>
      </c>
      <c r="X499" s="2">
        <f>(((P499/60)/60)/24)+DATE(1970,1,1)</f>
        <v>42714.054398148146</v>
      </c>
      <c r="Y499" s="2">
        <f>(((O499/60)/60)/24)+DATE(1970,1,1)</f>
        <v>42744.054398148146</v>
      </c>
      <c r="Z499" t="s">
        <v>8274</v>
      </c>
    </row>
    <row r="500" spans="1:26" ht="43.2" x14ac:dyDescent="0.3">
      <c r="A500">
        <f>ROW(A500)-2</f>
        <v>498</v>
      </c>
      <c r="B500" s="1" t="s">
        <v>1017</v>
      </c>
      <c r="C500" s="1" t="s">
        <v>1018</v>
      </c>
      <c r="D500">
        <v>74997</v>
      </c>
      <c r="E500">
        <v>215</v>
      </c>
      <c r="F500" t="s">
        <v>355</v>
      </c>
      <c r="H500" t="s">
        <v>8376</v>
      </c>
      <c r="K500" t="b">
        <v>0</v>
      </c>
      <c r="L500" t="s">
        <v>18</v>
      </c>
      <c r="M500" t="s">
        <v>19</v>
      </c>
      <c r="N500" t="b">
        <v>1</v>
      </c>
      <c r="O500">
        <v>1325763180</v>
      </c>
      <c r="P500">
        <v>1323084816</v>
      </c>
      <c r="Q500" t="b">
        <v>0</v>
      </c>
      <c r="R500">
        <v>3</v>
      </c>
      <c r="S500" t="b">
        <v>0</v>
      </c>
      <c r="T500">
        <f>ROUND(E500/D500*100,0)</f>
        <v>0</v>
      </c>
      <c r="U500" s="12">
        <f>(E500/R500)</f>
        <v>71.666666666666671</v>
      </c>
      <c r="V500" t="str">
        <f>LEFT(Z500,SEARCH("/",Z500)-1)</f>
        <v>film &amp; video</v>
      </c>
      <c r="W500" t="str">
        <f>RIGHT(Z500,LEN(Z500)-SEARCH("/",Z500))</f>
        <v>animation</v>
      </c>
      <c r="X500" s="2">
        <f>(((P500/60)/60)/24)+DATE(1970,1,1)</f>
        <v>40882.481666666667</v>
      </c>
      <c r="Y500" s="2">
        <f>(((O500/60)/60)/24)+DATE(1970,1,1)</f>
        <v>40913.481249999997</v>
      </c>
      <c r="Z500" t="s">
        <v>8274</v>
      </c>
    </row>
    <row r="501" spans="1:26" x14ac:dyDescent="0.3">
      <c r="A501">
        <f>ROW(A501)-2</f>
        <v>499</v>
      </c>
      <c r="B501" s="1" t="s">
        <v>1019</v>
      </c>
      <c r="C501" s="1" t="s">
        <v>1020</v>
      </c>
      <c r="D501">
        <v>1000</v>
      </c>
      <c r="E501">
        <v>0</v>
      </c>
      <c r="F501" t="s">
        <v>355</v>
      </c>
      <c r="H501" t="s">
        <v>8376</v>
      </c>
      <c r="K501" t="b">
        <v>0</v>
      </c>
      <c r="L501" t="s">
        <v>18</v>
      </c>
      <c r="M501" t="s">
        <v>19</v>
      </c>
      <c r="N501" t="b">
        <v>1</v>
      </c>
      <c r="O501">
        <v>1345677285</v>
      </c>
      <c r="P501">
        <v>1343085285</v>
      </c>
      <c r="Q501" t="b">
        <v>0</v>
      </c>
      <c r="R501">
        <v>0</v>
      </c>
      <c r="S501" t="b">
        <v>0</v>
      </c>
      <c r="T501">
        <f>ROUND(E501/D501*100,0)</f>
        <v>0</v>
      </c>
      <c r="U501" s="12" t="e">
        <f>(E501/R501)</f>
        <v>#DIV/0!</v>
      </c>
      <c r="V501" t="str">
        <f>LEFT(Z501,SEARCH("/",Z501)-1)</f>
        <v>film &amp; video</v>
      </c>
      <c r="W501" t="str">
        <f>RIGHT(Z501,LEN(Z501)-SEARCH("/",Z501))</f>
        <v>animation</v>
      </c>
      <c r="X501" s="2">
        <f>(((P501/60)/60)/24)+DATE(1970,1,1)</f>
        <v>41113.968576388892</v>
      </c>
      <c r="Y501" s="2">
        <f>(((O501/60)/60)/24)+DATE(1970,1,1)</f>
        <v>41143.968576388892</v>
      </c>
      <c r="Z501" t="s">
        <v>8274</v>
      </c>
    </row>
    <row r="502" spans="1:26" ht="43.2" x14ac:dyDescent="0.3">
      <c r="A502">
        <f>ROW(A502)-2</f>
        <v>500</v>
      </c>
      <c r="B502" s="1" t="s">
        <v>1021</v>
      </c>
      <c r="C502" s="1" t="s">
        <v>1022</v>
      </c>
      <c r="D502">
        <v>10000</v>
      </c>
      <c r="E502">
        <v>0</v>
      </c>
      <c r="F502" t="s">
        <v>355</v>
      </c>
      <c r="H502" t="s">
        <v>8376</v>
      </c>
      <c r="K502" t="b">
        <v>0</v>
      </c>
      <c r="L502" t="s">
        <v>18</v>
      </c>
      <c r="M502" t="s">
        <v>19</v>
      </c>
      <c r="N502" t="b">
        <v>1</v>
      </c>
      <c r="O502">
        <v>1453937699</v>
      </c>
      <c r="P502">
        <v>1451345699</v>
      </c>
      <c r="Q502" t="b">
        <v>0</v>
      </c>
      <c r="R502">
        <v>0</v>
      </c>
      <c r="S502" t="b">
        <v>0</v>
      </c>
      <c r="T502">
        <f>ROUND(E502/D502*100,0)</f>
        <v>0</v>
      </c>
      <c r="U502" s="12" t="e">
        <f>(E502/R502)</f>
        <v>#DIV/0!</v>
      </c>
      <c r="V502" t="str">
        <f>LEFT(Z502,SEARCH("/",Z502)-1)</f>
        <v>film &amp; video</v>
      </c>
      <c r="W502" t="str">
        <f>RIGHT(Z502,LEN(Z502)-SEARCH("/",Z502))</f>
        <v>animation</v>
      </c>
      <c r="X502" s="2">
        <f>(((P502/60)/60)/24)+DATE(1970,1,1)</f>
        <v>42366.982627314821</v>
      </c>
      <c r="Y502" s="2">
        <f>(((O502/60)/60)/24)+DATE(1970,1,1)</f>
        <v>42396.982627314821</v>
      </c>
      <c r="Z502" t="s">
        <v>8274</v>
      </c>
    </row>
    <row r="503" spans="1:26" ht="43.2" x14ac:dyDescent="0.3">
      <c r="A503">
        <f>ROW(A503)-2</f>
        <v>501</v>
      </c>
      <c r="B503" s="1" t="s">
        <v>1023</v>
      </c>
      <c r="C503" s="1" t="s">
        <v>1024</v>
      </c>
      <c r="D503">
        <v>10000000</v>
      </c>
      <c r="E503">
        <v>0</v>
      </c>
      <c r="F503" t="s">
        <v>355</v>
      </c>
      <c r="H503" t="s">
        <v>8376</v>
      </c>
      <c r="K503" t="b">
        <v>0</v>
      </c>
      <c r="L503" t="s">
        <v>473</v>
      </c>
      <c r="M503" t="s">
        <v>474</v>
      </c>
      <c r="N503" t="b">
        <v>1</v>
      </c>
      <c r="O503">
        <v>1476319830</v>
      </c>
      <c r="P503">
        <v>1471135830</v>
      </c>
      <c r="Q503" t="b">
        <v>0</v>
      </c>
      <c r="R503">
        <v>0</v>
      </c>
      <c r="S503" t="b">
        <v>0</v>
      </c>
      <c r="T503">
        <f>ROUND(E503/D503*100,0)</f>
        <v>0</v>
      </c>
      <c r="U503" s="12" t="e">
        <f>(E503/R503)</f>
        <v>#DIV/0!</v>
      </c>
      <c r="V503" t="str">
        <f>LEFT(Z503,SEARCH("/",Z503)-1)</f>
        <v>film &amp; video</v>
      </c>
      <c r="W503" t="str">
        <f>RIGHT(Z503,LEN(Z503)-SEARCH("/",Z503))</f>
        <v>animation</v>
      </c>
      <c r="X503" s="2">
        <f>(((P503/60)/60)/24)+DATE(1970,1,1)</f>
        <v>42596.03506944445</v>
      </c>
      <c r="Y503" s="2">
        <f>(((O503/60)/60)/24)+DATE(1970,1,1)</f>
        <v>42656.03506944445</v>
      </c>
      <c r="Z503" t="s">
        <v>8274</v>
      </c>
    </row>
    <row r="504" spans="1:26" ht="43.2" x14ac:dyDescent="0.3">
      <c r="A504">
        <f>ROW(A504)-2</f>
        <v>502</v>
      </c>
      <c r="B504" s="1" t="s">
        <v>1025</v>
      </c>
      <c r="C504" s="1" t="s">
        <v>1026</v>
      </c>
      <c r="D504">
        <v>30000</v>
      </c>
      <c r="E504">
        <v>0</v>
      </c>
      <c r="F504" t="s">
        <v>355</v>
      </c>
      <c r="H504" t="s">
        <v>8376</v>
      </c>
      <c r="K504" t="b">
        <v>0</v>
      </c>
      <c r="L504" t="s">
        <v>24</v>
      </c>
      <c r="M504" t="s">
        <v>25</v>
      </c>
      <c r="N504" t="b">
        <v>0</v>
      </c>
      <c r="O504">
        <v>1432142738</v>
      </c>
      <c r="P504">
        <v>1429550738</v>
      </c>
      <c r="Q504" t="b">
        <v>0</v>
      </c>
      <c r="R504">
        <v>0</v>
      </c>
      <c r="S504" t="b">
        <v>0</v>
      </c>
      <c r="T504">
        <f>ROUND(E504/D504*100,0)</f>
        <v>0</v>
      </c>
      <c r="U504" s="12" t="e">
        <f>(E504/R504)</f>
        <v>#DIV/0!</v>
      </c>
      <c r="V504" t="str">
        <f>LEFT(Z504,SEARCH("/",Z504)-1)</f>
        <v>film &amp; video</v>
      </c>
      <c r="W504" t="str">
        <f>RIGHT(Z504,LEN(Z504)-SEARCH("/",Z504))</f>
        <v>animation</v>
      </c>
      <c r="X504" s="2">
        <f>(((P504/60)/60)/24)+DATE(1970,1,1)</f>
        <v>42114.726134259254</v>
      </c>
      <c r="Y504" s="2">
        <f>(((O504/60)/60)/24)+DATE(1970,1,1)</f>
        <v>42144.726134259254</v>
      </c>
      <c r="Z504" t="s">
        <v>8274</v>
      </c>
    </row>
    <row r="505" spans="1:26" ht="43.2" x14ac:dyDescent="0.3">
      <c r="A505">
        <f>ROW(A505)-2</f>
        <v>503</v>
      </c>
      <c r="B505" s="1" t="s">
        <v>1027</v>
      </c>
      <c r="C505" s="1" t="s">
        <v>1028</v>
      </c>
      <c r="D505">
        <v>20000</v>
      </c>
      <c r="E505">
        <v>31</v>
      </c>
      <c r="F505" t="s">
        <v>355</v>
      </c>
      <c r="H505" t="s">
        <v>8376</v>
      </c>
      <c r="K505" t="b">
        <v>0</v>
      </c>
      <c r="L505" t="s">
        <v>18</v>
      </c>
      <c r="M505" t="s">
        <v>19</v>
      </c>
      <c r="N505" t="b">
        <v>1</v>
      </c>
      <c r="O505">
        <v>1404356400</v>
      </c>
      <c r="P505">
        <v>1402343765</v>
      </c>
      <c r="Q505" t="b">
        <v>0</v>
      </c>
      <c r="R505">
        <v>3</v>
      </c>
      <c r="S505" t="b">
        <v>0</v>
      </c>
      <c r="T505">
        <f>ROUND(E505/D505*100,0)</f>
        <v>0</v>
      </c>
      <c r="U505" s="12">
        <f>(E505/R505)</f>
        <v>10.333333333333334</v>
      </c>
      <c r="V505" t="str">
        <f>LEFT(Z505,SEARCH("/",Z505)-1)</f>
        <v>film &amp; video</v>
      </c>
      <c r="W505" t="str">
        <f>RIGHT(Z505,LEN(Z505)-SEARCH("/",Z505))</f>
        <v>animation</v>
      </c>
      <c r="X505" s="2">
        <f>(((P505/60)/60)/24)+DATE(1970,1,1)</f>
        <v>41799.830613425926</v>
      </c>
      <c r="Y505" s="2">
        <f>(((O505/60)/60)/24)+DATE(1970,1,1)</f>
        <v>41823.125</v>
      </c>
      <c r="Z505" t="s">
        <v>8274</v>
      </c>
    </row>
    <row r="506" spans="1:26" ht="43.2" x14ac:dyDescent="0.3">
      <c r="A506">
        <f>ROW(A506)-2</f>
        <v>504</v>
      </c>
      <c r="B506" s="1" t="s">
        <v>1029</v>
      </c>
      <c r="C506" s="1" t="s">
        <v>1030</v>
      </c>
      <c r="D506">
        <v>7000</v>
      </c>
      <c r="E506">
        <v>0</v>
      </c>
      <c r="F506" t="s">
        <v>355</v>
      </c>
      <c r="H506" t="s">
        <v>8376</v>
      </c>
      <c r="K506" t="b">
        <v>0</v>
      </c>
      <c r="L506" t="s">
        <v>18</v>
      </c>
      <c r="M506" t="s">
        <v>19</v>
      </c>
      <c r="N506" t="b">
        <v>1</v>
      </c>
      <c r="O506">
        <v>1437076305</v>
      </c>
      <c r="P506">
        <v>1434484305</v>
      </c>
      <c r="Q506" t="b">
        <v>0</v>
      </c>
      <c r="R506">
        <v>0</v>
      </c>
      <c r="S506" t="b">
        <v>0</v>
      </c>
      <c r="T506">
        <f>ROUND(E506/D506*100,0)</f>
        <v>0</v>
      </c>
      <c r="U506" s="12" t="e">
        <f>(E506/R506)</f>
        <v>#DIV/0!</v>
      </c>
      <c r="V506" t="str">
        <f>LEFT(Z506,SEARCH("/",Z506)-1)</f>
        <v>film &amp; video</v>
      </c>
      <c r="W506" t="str">
        <f>RIGHT(Z506,LEN(Z506)-SEARCH("/",Z506))</f>
        <v>animation</v>
      </c>
      <c r="X506" s="2">
        <f>(((P506/60)/60)/24)+DATE(1970,1,1)</f>
        <v>42171.827604166669</v>
      </c>
      <c r="Y506" s="2">
        <f>(((O506/60)/60)/24)+DATE(1970,1,1)</f>
        <v>42201.827604166669</v>
      </c>
      <c r="Z506" t="s">
        <v>8274</v>
      </c>
    </row>
    <row r="507" spans="1:26" ht="28.8" x14ac:dyDescent="0.3">
      <c r="A507">
        <f>ROW(A507)-2</f>
        <v>505</v>
      </c>
      <c r="B507" s="1" t="s">
        <v>1031</v>
      </c>
      <c r="C507" s="1" t="s">
        <v>1032</v>
      </c>
      <c r="D507">
        <v>60000</v>
      </c>
      <c r="E507">
        <v>1</v>
      </c>
      <c r="F507" t="s">
        <v>355</v>
      </c>
      <c r="H507" t="s">
        <v>8376</v>
      </c>
      <c r="K507" t="b">
        <v>0</v>
      </c>
      <c r="L507" t="s">
        <v>18</v>
      </c>
      <c r="M507" t="s">
        <v>19</v>
      </c>
      <c r="N507" t="b">
        <v>1</v>
      </c>
      <c r="O507">
        <v>1392070874</v>
      </c>
      <c r="P507">
        <v>1386886874</v>
      </c>
      <c r="Q507" t="b">
        <v>0</v>
      </c>
      <c r="R507">
        <v>1</v>
      </c>
      <c r="S507" t="b">
        <v>0</v>
      </c>
      <c r="T507">
        <f>ROUND(E507/D507*100,0)</f>
        <v>0</v>
      </c>
      <c r="U507" s="12">
        <f>(E507/R507)</f>
        <v>1</v>
      </c>
      <c r="V507" t="str">
        <f>LEFT(Z507,SEARCH("/",Z507)-1)</f>
        <v>film &amp; video</v>
      </c>
      <c r="W507" t="str">
        <f>RIGHT(Z507,LEN(Z507)-SEARCH("/",Z507))</f>
        <v>animation</v>
      </c>
      <c r="X507" s="2">
        <f>(((P507/60)/60)/24)+DATE(1970,1,1)</f>
        <v>41620.93141203704</v>
      </c>
      <c r="Y507" s="2">
        <f>(((O507/60)/60)/24)+DATE(1970,1,1)</f>
        <v>41680.93141203704</v>
      </c>
      <c r="Z507" t="s">
        <v>8274</v>
      </c>
    </row>
    <row r="508" spans="1:26" x14ac:dyDescent="0.3">
      <c r="A508">
        <f>ROW(A508)-2</f>
        <v>506</v>
      </c>
      <c r="B508" s="1" t="s">
        <v>1033</v>
      </c>
      <c r="C508" s="1" t="s">
        <v>1034</v>
      </c>
      <c r="D508">
        <v>4480</v>
      </c>
      <c r="E508">
        <v>30</v>
      </c>
      <c r="F508" t="s">
        <v>355</v>
      </c>
      <c r="H508" t="s">
        <v>8376</v>
      </c>
      <c r="K508" t="b">
        <v>0</v>
      </c>
      <c r="L508" t="s">
        <v>18</v>
      </c>
      <c r="M508" t="s">
        <v>19</v>
      </c>
      <c r="N508" t="b">
        <v>1</v>
      </c>
      <c r="O508">
        <v>1419483600</v>
      </c>
      <c r="P508">
        <v>1414889665</v>
      </c>
      <c r="Q508" t="b">
        <v>0</v>
      </c>
      <c r="R508">
        <v>3</v>
      </c>
      <c r="S508" t="b">
        <v>0</v>
      </c>
      <c r="T508">
        <f>ROUND(E508/D508*100,0)</f>
        <v>1</v>
      </c>
      <c r="U508" s="12">
        <f>(E508/R508)</f>
        <v>10</v>
      </c>
      <c r="V508" t="str">
        <f>LEFT(Z508,SEARCH("/",Z508)-1)</f>
        <v>film &amp; video</v>
      </c>
      <c r="W508" t="str">
        <f>RIGHT(Z508,LEN(Z508)-SEARCH("/",Z508))</f>
        <v>animation</v>
      </c>
      <c r="X508" s="2">
        <f>(((P508/60)/60)/24)+DATE(1970,1,1)</f>
        <v>41945.037789351853</v>
      </c>
      <c r="Y508" s="2">
        <f>(((O508/60)/60)/24)+DATE(1970,1,1)</f>
        <v>41998.208333333328</v>
      </c>
      <c r="Z508" t="s">
        <v>8274</v>
      </c>
    </row>
    <row r="509" spans="1:26" ht="43.2" x14ac:dyDescent="0.3">
      <c r="A509">
        <f>ROW(A509)-2</f>
        <v>507</v>
      </c>
      <c r="B509" s="1" t="s">
        <v>1035</v>
      </c>
      <c r="C509" s="1" t="s">
        <v>1036</v>
      </c>
      <c r="D509">
        <v>65108</v>
      </c>
      <c r="E509">
        <v>2994</v>
      </c>
      <c r="F509" t="s">
        <v>355</v>
      </c>
      <c r="H509" t="s">
        <v>8376</v>
      </c>
      <c r="K509" t="b">
        <v>0</v>
      </c>
      <c r="L509" t="s">
        <v>18</v>
      </c>
      <c r="M509" t="s">
        <v>19</v>
      </c>
      <c r="N509" t="b">
        <v>1</v>
      </c>
      <c r="O509">
        <v>1324664249</v>
      </c>
      <c r="P509">
        <v>1321035449</v>
      </c>
      <c r="Q509" t="b">
        <v>0</v>
      </c>
      <c r="R509">
        <v>22</v>
      </c>
      <c r="S509" t="b">
        <v>0</v>
      </c>
      <c r="T509">
        <f>ROUND(E509/D509*100,0)</f>
        <v>5</v>
      </c>
      <c r="U509" s="12">
        <f>(E509/R509)</f>
        <v>136.09090909090909</v>
      </c>
      <c r="V509" t="str">
        <f>LEFT(Z509,SEARCH("/",Z509)-1)</f>
        <v>film &amp; video</v>
      </c>
      <c r="W509" t="str">
        <f>RIGHT(Z509,LEN(Z509)-SEARCH("/",Z509))</f>
        <v>animation</v>
      </c>
      <c r="X509" s="2">
        <f>(((P509/60)/60)/24)+DATE(1970,1,1)</f>
        <v>40858.762141203704</v>
      </c>
      <c r="Y509" s="2">
        <f>(((O509/60)/60)/24)+DATE(1970,1,1)</f>
        <v>40900.762141203704</v>
      </c>
      <c r="Z509" t="s">
        <v>8274</v>
      </c>
    </row>
    <row r="510" spans="1:26" ht="72" x14ac:dyDescent="0.3">
      <c r="A510">
        <f>ROW(A510)-2</f>
        <v>508</v>
      </c>
      <c r="B510" s="1" t="s">
        <v>1037</v>
      </c>
      <c r="C510" s="1" t="s">
        <v>1038</v>
      </c>
      <c r="D510">
        <v>20000</v>
      </c>
      <c r="E510">
        <v>1910</v>
      </c>
      <c r="F510" t="s">
        <v>355</v>
      </c>
      <c r="H510" t="s">
        <v>8376</v>
      </c>
      <c r="K510" t="b">
        <v>0</v>
      </c>
      <c r="L510" t="s">
        <v>18</v>
      </c>
      <c r="M510" t="s">
        <v>19</v>
      </c>
      <c r="N510" t="b">
        <v>1</v>
      </c>
      <c r="O510">
        <v>1255381140</v>
      </c>
      <c r="P510">
        <v>1250630968</v>
      </c>
      <c r="Q510" t="b">
        <v>0</v>
      </c>
      <c r="R510">
        <v>26</v>
      </c>
      <c r="S510" t="b">
        <v>0</v>
      </c>
      <c r="T510">
        <f>ROUND(E510/D510*100,0)</f>
        <v>10</v>
      </c>
      <c r="U510" s="12">
        <f>(E510/R510)</f>
        <v>73.461538461538467</v>
      </c>
      <c r="V510" t="str">
        <f>LEFT(Z510,SEARCH("/",Z510)-1)</f>
        <v>film &amp; video</v>
      </c>
      <c r="W510" t="str">
        <f>RIGHT(Z510,LEN(Z510)-SEARCH("/",Z510))</f>
        <v>animation</v>
      </c>
      <c r="X510" s="2">
        <f>(((P510/60)/60)/24)+DATE(1970,1,1)</f>
        <v>40043.895462962959</v>
      </c>
      <c r="Y510" s="2">
        <f>(((O510/60)/60)/24)+DATE(1970,1,1)</f>
        <v>40098.874305555553</v>
      </c>
      <c r="Z510" t="s">
        <v>8274</v>
      </c>
    </row>
    <row r="511" spans="1:26" ht="57.6" x14ac:dyDescent="0.3">
      <c r="A511">
        <f>ROW(A511)-2</f>
        <v>509</v>
      </c>
      <c r="B511" s="1" t="s">
        <v>1039</v>
      </c>
      <c r="C511" s="1" t="s">
        <v>1040</v>
      </c>
      <c r="D511">
        <v>6500</v>
      </c>
      <c r="E511">
        <v>215</v>
      </c>
      <c r="F511" t="s">
        <v>355</v>
      </c>
      <c r="H511" t="s">
        <v>8376</v>
      </c>
      <c r="K511" t="b">
        <v>0</v>
      </c>
      <c r="L511" t="s">
        <v>18</v>
      </c>
      <c r="M511" t="s">
        <v>19</v>
      </c>
      <c r="N511" t="b">
        <v>1</v>
      </c>
      <c r="O511">
        <v>1273356960</v>
      </c>
      <c r="P511">
        <v>1268255751</v>
      </c>
      <c r="Q511" t="b">
        <v>0</v>
      </c>
      <c r="R511">
        <v>4</v>
      </c>
      <c r="S511" t="b">
        <v>0</v>
      </c>
      <c r="T511">
        <f>ROUND(E511/D511*100,0)</f>
        <v>3</v>
      </c>
      <c r="U511" s="12">
        <f>(E511/R511)</f>
        <v>53.75</v>
      </c>
      <c r="V511" t="str">
        <f>LEFT(Z511,SEARCH("/",Z511)-1)</f>
        <v>film &amp; video</v>
      </c>
      <c r="W511" t="str">
        <f>RIGHT(Z511,LEN(Z511)-SEARCH("/",Z511))</f>
        <v>animation</v>
      </c>
      <c r="X511" s="2">
        <f>(((P511/60)/60)/24)+DATE(1970,1,1)</f>
        <v>40247.886006944449</v>
      </c>
      <c r="Y511" s="2">
        <f>(((O511/60)/60)/24)+DATE(1970,1,1)</f>
        <v>40306.927777777775</v>
      </c>
      <c r="Z511" t="s">
        <v>8274</v>
      </c>
    </row>
    <row r="512" spans="1:26" ht="43.2" x14ac:dyDescent="0.3">
      <c r="A512">
        <f>ROW(A512)-2</f>
        <v>510</v>
      </c>
      <c r="B512" s="1" t="s">
        <v>1041</v>
      </c>
      <c r="C512" s="1" t="s">
        <v>1042</v>
      </c>
      <c r="D512">
        <v>10000</v>
      </c>
      <c r="E512">
        <v>0</v>
      </c>
      <c r="F512" t="s">
        <v>355</v>
      </c>
      <c r="H512" t="s">
        <v>8376</v>
      </c>
      <c r="K512" t="b">
        <v>0</v>
      </c>
      <c r="L512" t="s">
        <v>18</v>
      </c>
      <c r="M512" t="s">
        <v>19</v>
      </c>
      <c r="N512" t="b">
        <v>1</v>
      </c>
      <c r="O512">
        <v>1310189851</v>
      </c>
      <c r="P512">
        <v>1307597851</v>
      </c>
      <c r="Q512" t="b">
        <v>0</v>
      </c>
      <c r="R512">
        <v>0</v>
      </c>
      <c r="S512" t="b">
        <v>0</v>
      </c>
      <c r="T512">
        <f>ROUND(E512/D512*100,0)</f>
        <v>0</v>
      </c>
      <c r="U512" s="12" t="e">
        <f>(E512/R512)</f>
        <v>#DIV/0!</v>
      </c>
      <c r="V512" t="str">
        <f>LEFT(Z512,SEARCH("/",Z512)-1)</f>
        <v>film &amp; video</v>
      </c>
      <c r="W512" t="str">
        <f>RIGHT(Z512,LEN(Z512)-SEARCH("/",Z512))</f>
        <v>animation</v>
      </c>
      <c r="X512" s="2">
        <f>(((P512/60)/60)/24)+DATE(1970,1,1)</f>
        <v>40703.234386574077</v>
      </c>
      <c r="Y512" s="2">
        <f>(((O512/60)/60)/24)+DATE(1970,1,1)</f>
        <v>40733.234386574077</v>
      </c>
      <c r="Z512" t="s">
        <v>8274</v>
      </c>
    </row>
    <row r="513" spans="1:26" ht="57.6" x14ac:dyDescent="0.3">
      <c r="A513">
        <f>ROW(A513)-2</f>
        <v>511</v>
      </c>
      <c r="B513" s="1" t="s">
        <v>1043</v>
      </c>
      <c r="C513" s="1" t="s">
        <v>1044</v>
      </c>
      <c r="D513">
        <v>20000</v>
      </c>
      <c r="E513">
        <v>230</v>
      </c>
      <c r="F513" t="s">
        <v>355</v>
      </c>
      <c r="H513" t="s">
        <v>8376</v>
      </c>
      <c r="K513" t="b">
        <v>0</v>
      </c>
      <c r="L513" t="s">
        <v>18</v>
      </c>
      <c r="M513" t="s">
        <v>19</v>
      </c>
      <c r="N513" t="b">
        <v>1</v>
      </c>
      <c r="O513">
        <v>1332073025</v>
      </c>
      <c r="P513">
        <v>1329484625</v>
      </c>
      <c r="Q513" t="b">
        <v>0</v>
      </c>
      <c r="R513">
        <v>4</v>
      </c>
      <c r="S513" t="b">
        <v>0</v>
      </c>
      <c r="T513">
        <f>ROUND(E513/D513*100,0)</f>
        <v>1</v>
      </c>
      <c r="U513" s="12">
        <f>(E513/R513)</f>
        <v>57.5</v>
      </c>
      <c r="V513" t="str">
        <f>LEFT(Z513,SEARCH("/",Z513)-1)</f>
        <v>film &amp; video</v>
      </c>
      <c r="W513" t="str">
        <f>RIGHT(Z513,LEN(Z513)-SEARCH("/",Z513))</f>
        <v>animation</v>
      </c>
      <c r="X513" s="2">
        <f>(((P513/60)/60)/24)+DATE(1970,1,1)</f>
        <v>40956.553530092591</v>
      </c>
      <c r="Y513" s="2">
        <f>(((O513/60)/60)/24)+DATE(1970,1,1)</f>
        <v>40986.511863425927</v>
      </c>
      <c r="Z513" t="s">
        <v>8274</v>
      </c>
    </row>
    <row r="514" spans="1:26" ht="43.2" x14ac:dyDescent="0.3">
      <c r="A514">
        <f>ROW(A514)-2</f>
        <v>512</v>
      </c>
      <c r="B514" s="1" t="s">
        <v>1045</v>
      </c>
      <c r="C514" s="1" t="s">
        <v>1046</v>
      </c>
      <c r="D514">
        <v>6500</v>
      </c>
      <c r="E514">
        <v>114</v>
      </c>
      <c r="F514" t="s">
        <v>355</v>
      </c>
      <c r="H514" t="s">
        <v>8376</v>
      </c>
      <c r="K514" t="b">
        <v>0</v>
      </c>
      <c r="L514" t="s">
        <v>24</v>
      </c>
      <c r="M514" t="s">
        <v>25</v>
      </c>
      <c r="N514" t="b">
        <v>0</v>
      </c>
      <c r="O514">
        <v>1421498303</v>
      </c>
      <c r="P514">
        <v>1418906303</v>
      </c>
      <c r="Q514" t="b">
        <v>0</v>
      </c>
      <c r="R514">
        <v>9</v>
      </c>
      <c r="S514" t="b">
        <v>0</v>
      </c>
      <c r="T514">
        <f>ROUND(E514/D514*100,0)</f>
        <v>2</v>
      </c>
      <c r="U514" s="12">
        <f>(E514/R514)</f>
        <v>12.666666666666666</v>
      </c>
      <c r="V514" t="str">
        <f>LEFT(Z514,SEARCH("/",Z514)-1)</f>
        <v>film &amp; video</v>
      </c>
      <c r="W514" t="str">
        <f>RIGHT(Z514,LEN(Z514)-SEARCH("/",Z514))</f>
        <v>animation</v>
      </c>
      <c r="X514" s="2">
        <f>(((P514/60)/60)/24)+DATE(1970,1,1)</f>
        <v>41991.526655092588</v>
      </c>
      <c r="Y514" s="2">
        <f>(((O514/60)/60)/24)+DATE(1970,1,1)</f>
        <v>42021.526655092588</v>
      </c>
      <c r="Z514" t="s">
        <v>8274</v>
      </c>
    </row>
    <row r="515" spans="1:26" ht="43.2" x14ac:dyDescent="0.3">
      <c r="A515">
        <f>ROW(A515)-2</f>
        <v>513</v>
      </c>
      <c r="B515" s="1" t="s">
        <v>1047</v>
      </c>
      <c r="C515" s="1" t="s">
        <v>1048</v>
      </c>
      <c r="D515">
        <v>24500</v>
      </c>
      <c r="E515">
        <v>335</v>
      </c>
      <c r="F515" t="s">
        <v>355</v>
      </c>
      <c r="H515" t="s">
        <v>8376</v>
      </c>
      <c r="K515" t="b">
        <v>0</v>
      </c>
      <c r="L515" t="s">
        <v>18</v>
      </c>
      <c r="M515" t="s">
        <v>19</v>
      </c>
      <c r="N515" t="b">
        <v>1</v>
      </c>
      <c r="O515">
        <v>1334097387</v>
      </c>
      <c r="P515">
        <v>1328916987</v>
      </c>
      <c r="Q515" t="b">
        <v>0</v>
      </c>
      <c r="R515">
        <v>5</v>
      </c>
      <c r="S515" t="b">
        <v>0</v>
      </c>
      <c r="T515">
        <f>ROUND(E515/D515*100,0)</f>
        <v>1</v>
      </c>
      <c r="U515" s="12">
        <f>(E515/R515)</f>
        <v>67</v>
      </c>
      <c r="V515" t="str">
        <f>LEFT(Z515,SEARCH("/",Z515)-1)</f>
        <v>film &amp; video</v>
      </c>
      <c r="W515" t="str">
        <f>RIGHT(Z515,LEN(Z515)-SEARCH("/",Z515))</f>
        <v>animation</v>
      </c>
      <c r="X515" s="2">
        <f>(((P515/60)/60)/24)+DATE(1970,1,1)</f>
        <v>40949.98364583333</v>
      </c>
      <c r="Y515" s="2">
        <f>(((O515/60)/60)/24)+DATE(1970,1,1)</f>
        <v>41009.941979166666</v>
      </c>
      <c r="Z515" t="s">
        <v>8274</v>
      </c>
    </row>
    <row r="516" spans="1:26" ht="43.2" x14ac:dyDescent="0.3">
      <c r="A516">
        <f>ROW(A516)-2</f>
        <v>514</v>
      </c>
      <c r="B516" s="1" t="s">
        <v>1049</v>
      </c>
      <c r="C516" s="1" t="s">
        <v>1050</v>
      </c>
      <c r="D516">
        <v>12000</v>
      </c>
      <c r="E516">
        <v>52</v>
      </c>
      <c r="F516" t="s">
        <v>355</v>
      </c>
      <c r="H516" t="s">
        <v>8376</v>
      </c>
      <c r="K516" t="b">
        <v>0</v>
      </c>
      <c r="L516" t="s">
        <v>18</v>
      </c>
      <c r="M516" t="s">
        <v>19</v>
      </c>
      <c r="N516" t="b">
        <v>1</v>
      </c>
      <c r="O516">
        <v>1451010086</v>
      </c>
      <c r="P516">
        <v>1447122086</v>
      </c>
      <c r="Q516" t="b">
        <v>0</v>
      </c>
      <c r="R516">
        <v>14</v>
      </c>
      <c r="S516" t="b">
        <v>0</v>
      </c>
      <c r="T516">
        <f>ROUND(E516/D516*100,0)</f>
        <v>0</v>
      </c>
      <c r="U516" s="12">
        <f>(E516/R516)</f>
        <v>3.7142857142857144</v>
      </c>
      <c r="V516" t="str">
        <f>LEFT(Z516,SEARCH("/",Z516)-1)</f>
        <v>film &amp; video</v>
      </c>
      <c r="W516" t="str">
        <f>RIGHT(Z516,LEN(Z516)-SEARCH("/",Z516))</f>
        <v>animation</v>
      </c>
      <c r="X516" s="2">
        <f>(((P516/60)/60)/24)+DATE(1970,1,1)</f>
        <v>42318.098217592589</v>
      </c>
      <c r="Y516" s="2">
        <f>(((O516/60)/60)/24)+DATE(1970,1,1)</f>
        <v>42363.098217592589</v>
      </c>
      <c r="Z516" t="s">
        <v>8274</v>
      </c>
    </row>
    <row r="517" spans="1:26" ht="43.2" x14ac:dyDescent="0.3">
      <c r="A517">
        <f>ROW(A517)-2</f>
        <v>515</v>
      </c>
      <c r="B517" s="1" t="s">
        <v>1051</v>
      </c>
      <c r="C517" s="1" t="s">
        <v>1052</v>
      </c>
      <c r="D517">
        <v>200000</v>
      </c>
      <c r="E517">
        <v>250</v>
      </c>
      <c r="F517" t="s">
        <v>355</v>
      </c>
      <c r="H517" t="s">
        <v>8376</v>
      </c>
      <c r="K517" t="b">
        <v>0</v>
      </c>
      <c r="L517" t="s">
        <v>18</v>
      </c>
      <c r="M517" t="s">
        <v>19</v>
      </c>
      <c r="N517" t="b">
        <v>1</v>
      </c>
      <c r="O517">
        <v>1376140520</v>
      </c>
      <c r="P517">
        <v>1373548520</v>
      </c>
      <c r="Q517" t="b">
        <v>0</v>
      </c>
      <c r="R517">
        <v>1</v>
      </c>
      <c r="S517" t="b">
        <v>0</v>
      </c>
      <c r="T517">
        <f>ROUND(E517/D517*100,0)</f>
        <v>0</v>
      </c>
      <c r="U517" s="12">
        <f>(E517/R517)</f>
        <v>250</v>
      </c>
      <c r="V517" t="str">
        <f>LEFT(Z517,SEARCH("/",Z517)-1)</f>
        <v>film &amp; video</v>
      </c>
      <c r="W517" t="str">
        <f>RIGHT(Z517,LEN(Z517)-SEARCH("/",Z517))</f>
        <v>animation</v>
      </c>
      <c r="X517" s="2">
        <f>(((P517/60)/60)/24)+DATE(1970,1,1)</f>
        <v>41466.552314814813</v>
      </c>
      <c r="Y517" s="2">
        <f>(((O517/60)/60)/24)+DATE(1970,1,1)</f>
        <v>41496.552314814813</v>
      </c>
      <c r="Z517" t="s">
        <v>8274</v>
      </c>
    </row>
    <row r="518" spans="1:26" ht="43.2" x14ac:dyDescent="0.3">
      <c r="A518">
        <f>ROW(A518)-2</f>
        <v>516</v>
      </c>
      <c r="B518" s="1" t="s">
        <v>1053</v>
      </c>
      <c r="C518" s="1" t="s">
        <v>1054</v>
      </c>
      <c r="D518">
        <v>20000</v>
      </c>
      <c r="E518">
        <v>640</v>
      </c>
      <c r="F518" t="s">
        <v>355</v>
      </c>
      <c r="H518" t="s">
        <v>8376</v>
      </c>
      <c r="K518" t="b">
        <v>0</v>
      </c>
      <c r="L518" t="s">
        <v>18</v>
      </c>
      <c r="M518" t="s">
        <v>19</v>
      </c>
      <c r="N518" t="b">
        <v>1</v>
      </c>
      <c r="O518">
        <v>1350687657</v>
      </c>
      <c r="P518">
        <v>1346799657</v>
      </c>
      <c r="Q518" t="b">
        <v>0</v>
      </c>
      <c r="R518">
        <v>10</v>
      </c>
      <c r="S518" t="b">
        <v>0</v>
      </c>
      <c r="T518">
        <f>ROUND(E518/D518*100,0)</f>
        <v>3</v>
      </c>
      <c r="U518" s="12">
        <f>(E518/R518)</f>
        <v>64</v>
      </c>
      <c r="V518" t="str">
        <f>LEFT(Z518,SEARCH("/",Z518)-1)</f>
        <v>film &amp; video</v>
      </c>
      <c r="W518" t="str">
        <f>RIGHT(Z518,LEN(Z518)-SEARCH("/",Z518))</f>
        <v>animation</v>
      </c>
      <c r="X518" s="2">
        <f>(((P518/60)/60)/24)+DATE(1970,1,1)</f>
        <v>41156.958993055552</v>
      </c>
      <c r="Y518" s="2">
        <f>(((O518/60)/60)/24)+DATE(1970,1,1)</f>
        <v>41201.958993055552</v>
      </c>
      <c r="Z518" t="s">
        <v>8274</v>
      </c>
    </row>
    <row r="519" spans="1:26" ht="57.6" x14ac:dyDescent="0.3">
      <c r="A519">
        <f>ROW(A519)-2</f>
        <v>517</v>
      </c>
      <c r="B519" s="1" t="s">
        <v>1055</v>
      </c>
      <c r="C519" s="1" t="s">
        <v>1056</v>
      </c>
      <c r="D519">
        <v>50000</v>
      </c>
      <c r="E519">
        <v>400</v>
      </c>
      <c r="F519" t="s">
        <v>355</v>
      </c>
      <c r="H519" t="s">
        <v>8376</v>
      </c>
      <c r="K519" t="b">
        <v>0</v>
      </c>
      <c r="L519" t="s">
        <v>18</v>
      </c>
      <c r="M519" t="s">
        <v>19</v>
      </c>
      <c r="N519" t="b">
        <v>1</v>
      </c>
      <c r="O519">
        <v>1337955240</v>
      </c>
      <c r="P519">
        <v>1332808501</v>
      </c>
      <c r="Q519" t="b">
        <v>0</v>
      </c>
      <c r="R519">
        <v>3</v>
      </c>
      <c r="S519" t="b">
        <v>0</v>
      </c>
      <c r="T519">
        <f>ROUND(E519/D519*100,0)</f>
        <v>1</v>
      </c>
      <c r="U519" s="12">
        <f>(E519/R519)</f>
        <v>133.33333333333334</v>
      </c>
      <c r="V519" t="str">
        <f>LEFT(Z519,SEARCH("/",Z519)-1)</f>
        <v>film &amp; video</v>
      </c>
      <c r="W519" t="str">
        <f>RIGHT(Z519,LEN(Z519)-SEARCH("/",Z519))</f>
        <v>animation</v>
      </c>
      <c r="X519" s="2">
        <f>(((P519/60)/60)/24)+DATE(1970,1,1)</f>
        <v>40995.024317129632</v>
      </c>
      <c r="Y519" s="2">
        <f>(((O519/60)/60)/24)+DATE(1970,1,1)</f>
        <v>41054.593055555553</v>
      </c>
      <c r="Z519" t="s">
        <v>8274</v>
      </c>
    </row>
    <row r="520" spans="1:26" ht="43.2" x14ac:dyDescent="0.3">
      <c r="A520">
        <f>ROW(A520)-2</f>
        <v>518</v>
      </c>
      <c r="B520" s="1" t="s">
        <v>1057</v>
      </c>
      <c r="C520" s="1" t="s">
        <v>1058</v>
      </c>
      <c r="D520">
        <v>5000</v>
      </c>
      <c r="E520">
        <v>10</v>
      </c>
      <c r="F520" t="s">
        <v>355</v>
      </c>
      <c r="H520" t="s">
        <v>8376</v>
      </c>
      <c r="K520" t="b">
        <v>0</v>
      </c>
      <c r="L520" t="s">
        <v>24</v>
      </c>
      <c r="M520" t="s">
        <v>25</v>
      </c>
      <c r="N520" t="b">
        <v>0</v>
      </c>
      <c r="O520">
        <v>1435504170</v>
      </c>
      <c r="P520">
        <v>1432912170</v>
      </c>
      <c r="Q520" t="b">
        <v>0</v>
      </c>
      <c r="R520">
        <v>1</v>
      </c>
      <c r="S520" t="b">
        <v>0</v>
      </c>
      <c r="T520">
        <f>ROUND(E520/D520*100,0)</f>
        <v>0</v>
      </c>
      <c r="U520" s="12">
        <f>(E520/R520)</f>
        <v>10</v>
      </c>
      <c r="V520" t="str">
        <f>LEFT(Z520,SEARCH("/",Z520)-1)</f>
        <v>film &amp; video</v>
      </c>
      <c r="W520" t="str">
        <f>RIGHT(Z520,LEN(Z520)-SEARCH("/",Z520))</f>
        <v>animation</v>
      </c>
      <c r="X520" s="2">
        <f>(((P520/60)/60)/24)+DATE(1970,1,1)</f>
        <v>42153.631597222222</v>
      </c>
      <c r="Y520" s="2">
        <f>(((O520/60)/60)/24)+DATE(1970,1,1)</f>
        <v>42183.631597222222</v>
      </c>
      <c r="Z520" t="s">
        <v>8274</v>
      </c>
    </row>
    <row r="521" spans="1:26" ht="43.2" x14ac:dyDescent="0.3">
      <c r="A521">
        <f>ROW(A521)-2</f>
        <v>519</v>
      </c>
      <c r="B521" s="1" t="s">
        <v>1059</v>
      </c>
      <c r="C521" s="1" t="s">
        <v>1060</v>
      </c>
      <c r="D521">
        <v>14000</v>
      </c>
      <c r="E521">
        <v>0</v>
      </c>
      <c r="F521" t="s">
        <v>355</v>
      </c>
      <c r="H521" t="s">
        <v>8376</v>
      </c>
      <c r="K521" t="b">
        <v>0</v>
      </c>
      <c r="L521" t="s">
        <v>18</v>
      </c>
      <c r="M521" t="s">
        <v>19</v>
      </c>
      <c r="N521" t="b">
        <v>1</v>
      </c>
      <c r="O521">
        <v>1456805639</v>
      </c>
      <c r="P521">
        <v>1454213639</v>
      </c>
      <c r="Q521" t="b">
        <v>0</v>
      </c>
      <c r="R521">
        <v>0</v>
      </c>
      <c r="S521" t="b">
        <v>0</v>
      </c>
      <c r="T521">
        <f>ROUND(E521/D521*100,0)</f>
        <v>0</v>
      </c>
      <c r="U521" s="12" t="e">
        <f>(E521/R521)</f>
        <v>#DIV/0!</v>
      </c>
      <c r="V521" t="str">
        <f>LEFT(Z521,SEARCH("/",Z521)-1)</f>
        <v>film &amp; video</v>
      </c>
      <c r="W521" t="str">
        <f>RIGHT(Z521,LEN(Z521)-SEARCH("/",Z521))</f>
        <v>animation</v>
      </c>
      <c r="X521" s="2">
        <f>(((P521/60)/60)/24)+DATE(1970,1,1)</f>
        <v>42400.176377314812</v>
      </c>
      <c r="Y521" s="2">
        <f>(((O521/60)/60)/24)+DATE(1970,1,1)</f>
        <v>42430.176377314812</v>
      </c>
      <c r="Z521" t="s">
        <v>8274</v>
      </c>
    </row>
    <row r="522" spans="1:26" ht="43.2" x14ac:dyDescent="0.3">
      <c r="A522">
        <f>ROW(A522)-2</f>
        <v>520</v>
      </c>
      <c r="B522" s="1" t="s">
        <v>1061</v>
      </c>
      <c r="C522" s="1" t="s">
        <v>1062</v>
      </c>
      <c r="D522">
        <v>5000</v>
      </c>
      <c r="E522">
        <v>150</v>
      </c>
      <c r="F522" t="s">
        <v>355</v>
      </c>
      <c r="H522" t="s">
        <v>8376</v>
      </c>
      <c r="K522" t="b">
        <v>0</v>
      </c>
      <c r="L522" t="s">
        <v>18</v>
      </c>
      <c r="M522" t="s">
        <v>19</v>
      </c>
      <c r="N522" t="b">
        <v>1</v>
      </c>
      <c r="O522">
        <v>1365228982</v>
      </c>
      <c r="P522">
        <v>1362640582</v>
      </c>
      <c r="Q522" t="b">
        <v>0</v>
      </c>
      <c r="R522">
        <v>5</v>
      </c>
      <c r="S522" t="b">
        <v>0</v>
      </c>
      <c r="T522">
        <f>ROUND(E522/D522*100,0)</f>
        <v>3</v>
      </c>
      <c r="U522" s="12">
        <f>(E522/R522)</f>
        <v>30</v>
      </c>
      <c r="V522" t="str">
        <f>LEFT(Z522,SEARCH("/",Z522)-1)</f>
        <v>film &amp; video</v>
      </c>
      <c r="W522" t="str">
        <f>RIGHT(Z522,LEN(Z522)-SEARCH("/",Z522))</f>
        <v>animation</v>
      </c>
      <c r="X522" s="2">
        <f>(((P522/60)/60)/24)+DATE(1970,1,1)</f>
        <v>41340.303032407406</v>
      </c>
      <c r="Y522" s="2">
        <f>(((O522/60)/60)/24)+DATE(1970,1,1)</f>
        <v>41370.261365740742</v>
      </c>
      <c r="Z522" t="s">
        <v>8274</v>
      </c>
    </row>
    <row r="523" spans="1:26" ht="43.2" x14ac:dyDescent="0.3">
      <c r="A523">
        <f>ROW(A523)-2</f>
        <v>521</v>
      </c>
      <c r="B523" s="1" t="s">
        <v>1063</v>
      </c>
      <c r="C523" s="1" t="s">
        <v>1064</v>
      </c>
      <c r="D523">
        <v>8000</v>
      </c>
      <c r="E523">
        <v>11</v>
      </c>
      <c r="F523" t="s">
        <v>355</v>
      </c>
      <c r="H523" t="s">
        <v>8376</v>
      </c>
      <c r="K523" t="b">
        <v>0</v>
      </c>
      <c r="L523" t="s">
        <v>18</v>
      </c>
      <c r="M523" t="s">
        <v>19</v>
      </c>
      <c r="N523" t="b">
        <v>1</v>
      </c>
      <c r="O523">
        <v>1479667727</v>
      </c>
      <c r="P523">
        <v>1475776127</v>
      </c>
      <c r="Q523" t="b">
        <v>0</v>
      </c>
      <c r="R523">
        <v>2</v>
      </c>
      <c r="S523" t="b">
        <v>0</v>
      </c>
      <c r="T523">
        <f>ROUND(E523/D523*100,0)</f>
        <v>0</v>
      </c>
      <c r="U523" s="12">
        <f>(E523/R523)</f>
        <v>5.5</v>
      </c>
      <c r="V523" t="str">
        <f>LEFT(Z523,SEARCH("/",Z523)-1)</f>
        <v>film &amp; video</v>
      </c>
      <c r="W523" t="str">
        <f>RIGHT(Z523,LEN(Z523)-SEARCH("/",Z523))</f>
        <v>animation</v>
      </c>
      <c r="X523" s="2">
        <f>(((P523/60)/60)/24)+DATE(1970,1,1)</f>
        <v>42649.742210648154</v>
      </c>
      <c r="Y523" s="2">
        <f>(((O523/60)/60)/24)+DATE(1970,1,1)</f>
        <v>42694.783877314811</v>
      </c>
      <c r="Z523" t="s">
        <v>8274</v>
      </c>
    </row>
    <row r="524" spans="1:26" ht="28.8" x14ac:dyDescent="0.3">
      <c r="A524">
        <f>ROW(A524)-2</f>
        <v>522</v>
      </c>
      <c r="B524" s="1" t="s">
        <v>1065</v>
      </c>
      <c r="C524" s="1" t="s">
        <v>1066</v>
      </c>
      <c r="D524">
        <v>50000</v>
      </c>
      <c r="E524">
        <v>6962</v>
      </c>
      <c r="F524" t="s">
        <v>355</v>
      </c>
      <c r="H524" t="s">
        <v>8376</v>
      </c>
      <c r="K524" t="b">
        <v>0</v>
      </c>
      <c r="L524" t="s">
        <v>18</v>
      </c>
      <c r="M524" t="s">
        <v>19</v>
      </c>
      <c r="N524" t="b">
        <v>1</v>
      </c>
      <c r="O524">
        <v>1471244400</v>
      </c>
      <c r="P524">
        <v>1467387705</v>
      </c>
      <c r="Q524" t="b">
        <v>0</v>
      </c>
      <c r="R524">
        <v>68</v>
      </c>
      <c r="S524" t="b">
        <v>0</v>
      </c>
      <c r="T524">
        <f>ROUND(E524/D524*100,0)</f>
        <v>14</v>
      </c>
      <c r="U524" s="12">
        <f>(E524/R524)</f>
        <v>102.38235294117646</v>
      </c>
      <c r="V524" t="str">
        <f>LEFT(Z524,SEARCH("/",Z524)-1)</f>
        <v>film &amp; video</v>
      </c>
      <c r="W524" t="str">
        <f>RIGHT(Z524,LEN(Z524)-SEARCH("/",Z524))</f>
        <v>animation</v>
      </c>
      <c r="X524" s="2">
        <f>(((P524/60)/60)/24)+DATE(1970,1,1)</f>
        <v>42552.653993055559</v>
      </c>
      <c r="Y524" s="2">
        <f>(((O524/60)/60)/24)+DATE(1970,1,1)</f>
        <v>42597.291666666672</v>
      </c>
      <c r="Z524" t="s">
        <v>8274</v>
      </c>
    </row>
    <row r="525" spans="1:26" ht="43.2" x14ac:dyDescent="0.3">
      <c r="A525">
        <f>ROW(A525)-2</f>
        <v>523</v>
      </c>
      <c r="B525" s="1" t="s">
        <v>1067</v>
      </c>
      <c r="C525" s="1" t="s">
        <v>1068</v>
      </c>
      <c r="D525">
        <v>1500</v>
      </c>
      <c r="E525">
        <v>50</v>
      </c>
      <c r="F525" t="s">
        <v>355</v>
      </c>
      <c r="H525" t="s">
        <v>8376</v>
      </c>
      <c r="K525" t="b">
        <v>0</v>
      </c>
      <c r="L525" t="s">
        <v>158</v>
      </c>
      <c r="M525" t="s">
        <v>159</v>
      </c>
      <c r="N525" t="b">
        <v>1</v>
      </c>
      <c r="O525">
        <v>1407595447</v>
      </c>
      <c r="P525">
        <v>1405003447</v>
      </c>
      <c r="Q525" t="b">
        <v>0</v>
      </c>
      <c r="R525">
        <v>3</v>
      </c>
      <c r="S525" t="b">
        <v>0</v>
      </c>
      <c r="T525">
        <f>ROUND(E525/D525*100,0)</f>
        <v>3</v>
      </c>
      <c r="U525" s="12">
        <f>(E525/R525)</f>
        <v>16.666666666666668</v>
      </c>
      <c r="V525" t="str">
        <f>LEFT(Z525,SEARCH("/",Z525)-1)</f>
        <v>film &amp; video</v>
      </c>
      <c r="W525" t="str">
        <f>RIGHT(Z525,LEN(Z525)-SEARCH("/",Z525))</f>
        <v>animation</v>
      </c>
      <c r="X525" s="2">
        <f>(((P525/60)/60)/24)+DATE(1970,1,1)</f>
        <v>41830.613969907405</v>
      </c>
      <c r="Y525" s="2">
        <f>(((O525/60)/60)/24)+DATE(1970,1,1)</f>
        <v>41860.613969907405</v>
      </c>
      <c r="Z525" t="s">
        <v>8274</v>
      </c>
    </row>
    <row r="526" spans="1:26" ht="43.2" x14ac:dyDescent="0.3">
      <c r="A526">
        <f>ROW(A526)-2</f>
        <v>524</v>
      </c>
      <c r="B526" s="1" t="s">
        <v>1069</v>
      </c>
      <c r="C526" s="1" t="s">
        <v>1070</v>
      </c>
      <c r="D526">
        <v>97000</v>
      </c>
      <c r="E526">
        <v>24651</v>
      </c>
      <c r="F526" t="s">
        <v>355</v>
      </c>
      <c r="H526" t="s">
        <v>8376</v>
      </c>
      <c r="K526" t="b">
        <v>0</v>
      </c>
      <c r="L526" t="s">
        <v>18</v>
      </c>
      <c r="M526" t="s">
        <v>19</v>
      </c>
      <c r="N526" t="b">
        <v>1</v>
      </c>
      <c r="O526">
        <v>1451389601</v>
      </c>
      <c r="P526">
        <v>1447933601</v>
      </c>
      <c r="Q526" t="b">
        <v>0</v>
      </c>
      <c r="R526">
        <v>34</v>
      </c>
      <c r="S526" t="b">
        <v>0</v>
      </c>
      <c r="T526">
        <f>ROUND(E526/D526*100,0)</f>
        <v>25</v>
      </c>
      <c r="U526" s="12">
        <f>(E526/R526)</f>
        <v>725.02941176470586</v>
      </c>
      <c r="V526" t="str">
        <f>LEFT(Z526,SEARCH("/",Z526)-1)</f>
        <v>film &amp; video</v>
      </c>
      <c r="W526" t="str">
        <f>RIGHT(Z526,LEN(Z526)-SEARCH("/",Z526))</f>
        <v>animation</v>
      </c>
      <c r="X526" s="2">
        <f>(((P526/60)/60)/24)+DATE(1970,1,1)</f>
        <v>42327.490752314814</v>
      </c>
      <c r="Y526" s="2">
        <f>(((O526/60)/60)/24)+DATE(1970,1,1)</f>
        <v>42367.490752314814</v>
      </c>
      <c r="Z526" t="s">
        <v>8274</v>
      </c>
    </row>
    <row r="527" spans="1:26" ht="28.8" x14ac:dyDescent="0.3">
      <c r="A527">
        <f>ROW(A527)-2</f>
        <v>525</v>
      </c>
      <c r="B527" s="1" t="s">
        <v>1071</v>
      </c>
      <c r="C527" s="1" t="s">
        <v>1072</v>
      </c>
      <c r="D527">
        <v>5000</v>
      </c>
      <c r="E527">
        <v>0</v>
      </c>
      <c r="F527" t="s">
        <v>355</v>
      </c>
      <c r="H527" t="s">
        <v>8376</v>
      </c>
      <c r="K527" t="b">
        <v>0</v>
      </c>
      <c r="L527" t="s">
        <v>24</v>
      </c>
      <c r="M527" t="s">
        <v>25</v>
      </c>
      <c r="N527" t="b">
        <v>0</v>
      </c>
      <c r="O527">
        <v>1432752080</v>
      </c>
      <c r="P527">
        <v>1427568080</v>
      </c>
      <c r="Q527" t="b">
        <v>0</v>
      </c>
      <c r="R527">
        <v>0</v>
      </c>
      <c r="S527" t="b">
        <v>0</v>
      </c>
      <c r="T527">
        <f>ROUND(E527/D527*100,0)</f>
        <v>0</v>
      </c>
      <c r="U527" s="12" t="e">
        <f>(E527/R527)</f>
        <v>#DIV/0!</v>
      </c>
      <c r="V527" t="str">
        <f>LEFT(Z527,SEARCH("/",Z527)-1)</f>
        <v>film &amp; video</v>
      </c>
      <c r="W527" t="str">
        <f>RIGHT(Z527,LEN(Z527)-SEARCH("/",Z527))</f>
        <v>animation</v>
      </c>
      <c r="X527" s="2">
        <f>(((P527/60)/60)/24)+DATE(1970,1,1)</f>
        <v>42091.778703703705</v>
      </c>
      <c r="Y527" s="2">
        <f>(((O527/60)/60)/24)+DATE(1970,1,1)</f>
        <v>42151.778703703705</v>
      </c>
      <c r="Z527" t="s">
        <v>8274</v>
      </c>
    </row>
    <row r="528" spans="1:26" ht="43.2" x14ac:dyDescent="0.3">
      <c r="A528">
        <f>ROW(A528)-2</f>
        <v>526</v>
      </c>
      <c r="B528" s="1" t="s">
        <v>1073</v>
      </c>
      <c r="C528" s="1" t="s">
        <v>1074</v>
      </c>
      <c r="D528">
        <v>15000</v>
      </c>
      <c r="E528">
        <v>205</v>
      </c>
      <c r="F528" t="s">
        <v>355</v>
      </c>
      <c r="H528" t="s">
        <v>8376</v>
      </c>
      <c r="K528" t="b">
        <v>0</v>
      </c>
      <c r="L528" t="s">
        <v>18</v>
      </c>
      <c r="M528" t="s">
        <v>19</v>
      </c>
      <c r="N528" t="b">
        <v>1</v>
      </c>
      <c r="O528">
        <v>1486046761</v>
      </c>
      <c r="P528">
        <v>1483454761</v>
      </c>
      <c r="Q528" t="b">
        <v>0</v>
      </c>
      <c r="R528">
        <v>3</v>
      </c>
      <c r="S528" t="b">
        <v>0</v>
      </c>
      <c r="T528">
        <f>ROUND(E528/D528*100,0)</f>
        <v>1</v>
      </c>
      <c r="U528" s="12">
        <f>(E528/R528)</f>
        <v>68.333333333333329</v>
      </c>
      <c r="V528" t="str">
        <f>LEFT(Z528,SEARCH("/",Z528)-1)</f>
        <v>film &amp; video</v>
      </c>
      <c r="W528" t="str">
        <f>RIGHT(Z528,LEN(Z528)-SEARCH("/",Z528))</f>
        <v>animation</v>
      </c>
      <c r="X528" s="2">
        <f>(((P528/60)/60)/24)+DATE(1970,1,1)</f>
        <v>42738.615289351852</v>
      </c>
      <c r="Y528" s="2">
        <f>(((O528/60)/60)/24)+DATE(1970,1,1)</f>
        <v>42768.615289351852</v>
      </c>
      <c r="Z528" t="s">
        <v>8274</v>
      </c>
    </row>
    <row r="529" spans="1:26" ht="43.2" x14ac:dyDescent="0.3">
      <c r="A529">
        <f>ROW(A529)-2</f>
        <v>527</v>
      </c>
      <c r="B529" s="1" t="s">
        <v>1075</v>
      </c>
      <c r="C529" s="1" t="s">
        <v>1076</v>
      </c>
      <c r="D529">
        <v>7175</v>
      </c>
      <c r="E529">
        <v>0</v>
      </c>
      <c r="F529" t="s">
        <v>355</v>
      </c>
      <c r="H529" t="s">
        <v>8376</v>
      </c>
      <c r="K529" t="b">
        <v>0</v>
      </c>
      <c r="L529" t="s">
        <v>18</v>
      </c>
      <c r="M529" t="s">
        <v>19</v>
      </c>
      <c r="N529" t="b">
        <v>1</v>
      </c>
      <c r="O529">
        <v>1441550760</v>
      </c>
      <c r="P529">
        <v>1438958824</v>
      </c>
      <c r="Q529" t="b">
        <v>0</v>
      </c>
      <c r="R529">
        <v>0</v>
      </c>
      <c r="S529" t="b">
        <v>0</v>
      </c>
      <c r="T529">
        <f>ROUND(E529/D529*100,0)</f>
        <v>0</v>
      </c>
      <c r="U529" s="12" t="e">
        <f>(E529/R529)</f>
        <v>#DIV/0!</v>
      </c>
      <c r="V529" t="str">
        <f>LEFT(Z529,SEARCH("/",Z529)-1)</f>
        <v>film &amp; video</v>
      </c>
      <c r="W529" t="str">
        <f>RIGHT(Z529,LEN(Z529)-SEARCH("/",Z529))</f>
        <v>animation</v>
      </c>
      <c r="X529" s="2">
        <f>(((P529/60)/60)/24)+DATE(1970,1,1)</f>
        <v>42223.616018518514</v>
      </c>
      <c r="Y529" s="2">
        <f>(((O529/60)/60)/24)+DATE(1970,1,1)</f>
        <v>42253.615277777775</v>
      </c>
      <c r="Z529" t="s">
        <v>8274</v>
      </c>
    </row>
    <row r="530" spans="1:26" ht="43.2" x14ac:dyDescent="0.3">
      <c r="A530">
        <f>ROW(A530)-2</f>
        <v>528</v>
      </c>
      <c r="B530" s="1" t="s">
        <v>1077</v>
      </c>
      <c r="C530" s="1" t="s">
        <v>1078</v>
      </c>
      <c r="D530">
        <v>12001</v>
      </c>
      <c r="E530">
        <v>2746</v>
      </c>
      <c r="F530" t="s">
        <v>355</v>
      </c>
      <c r="H530" t="s">
        <v>8376</v>
      </c>
      <c r="K530" t="b">
        <v>0</v>
      </c>
      <c r="L530" t="s">
        <v>18</v>
      </c>
      <c r="M530" t="s">
        <v>19</v>
      </c>
      <c r="N530" t="b">
        <v>1</v>
      </c>
      <c r="O530">
        <v>1354699421</v>
      </c>
      <c r="P530">
        <v>1352107421</v>
      </c>
      <c r="Q530" t="b">
        <v>0</v>
      </c>
      <c r="R530">
        <v>70</v>
      </c>
      <c r="S530" t="b">
        <v>0</v>
      </c>
      <c r="T530">
        <f>ROUND(E530/D530*100,0)</f>
        <v>23</v>
      </c>
      <c r="U530" s="12">
        <f>(E530/R530)</f>
        <v>39.228571428571428</v>
      </c>
      <c r="V530" t="str">
        <f>LEFT(Z530,SEARCH("/",Z530)-1)</f>
        <v>film &amp; video</v>
      </c>
      <c r="W530" t="str">
        <f>RIGHT(Z530,LEN(Z530)-SEARCH("/",Z530))</f>
        <v>animation</v>
      </c>
      <c r="X530" s="2">
        <f>(((P530/60)/60)/24)+DATE(1970,1,1)</f>
        <v>41218.391446759262</v>
      </c>
      <c r="Y530" s="2">
        <f>(((O530/60)/60)/24)+DATE(1970,1,1)</f>
        <v>41248.391446759262</v>
      </c>
      <c r="Z530" t="s">
        <v>8274</v>
      </c>
    </row>
    <row r="531" spans="1:26" ht="57.6" x14ac:dyDescent="0.3">
      <c r="A531">
        <f>ROW(A531)-2</f>
        <v>529</v>
      </c>
      <c r="B531" s="1" t="s">
        <v>1119</v>
      </c>
      <c r="C531" s="1" t="s">
        <v>1120</v>
      </c>
      <c r="D531">
        <v>15000</v>
      </c>
      <c r="E531">
        <v>1</v>
      </c>
      <c r="F531" t="s">
        <v>355</v>
      </c>
      <c r="H531" t="s">
        <v>8376</v>
      </c>
      <c r="K531" t="b">
        <v>0</v>
      </c>
      <c r="L531" t="s">
        <v>18</v>
      </c>
      <c r="M531" t="s">
        <v>19</v>
      </c>
      <c r="N531" t="b">
        <v>1</v>
      </c>
      <c r="O531">
        <v>1423078606</v>
      </c>
      <c r="P531">
        <v>1420486606</v>
      </c>
      <c r="Q531" t="b">
        <v>0</v>
      </c>
      <c r="R531">
        <v>1</v>
      </c>
      <c r="S531" t="b">
        <v>0</v>
      </c>
      <c r="T531">
        <f>ROUND(E531/D531*100,0)</f>
        <v>0</v>
      </c>
      <c r="U531" s="12">
        <f>(E531/R531)</f>
        <v>1</v>
      </c>
      <c r="V531" t="str">
        <f>LEFT(Z531,SEARCH("/",Z531)-1)</f>
        <v>technology</v>
      </c>
      <c r="W531" t="str">
        <f>RIGHT(Z531,LEN(Z531)-SEARCH("/",Z531))</f>
        <v>web</v>
      </c>
      <c r="X531" s="2">
        <f>(((P531/60)/60)/24)+DATE(1970,1,1)</f>
        <v>42009.817199074074</v>
      </c>
      <c r="Y531" s="2">
        <f>(((O531/60)/60)/24)+DATE(1970,1,1)</f>
        <v>42039.817199074074</v>
      </c>
      <c r="Z531" t="s">
        <v>8276</v>
      </c>
    </row>
    <row r="532" spans="1:26" ht="43.2" x14ac:dyDescent="0.3">
      <c r="A532">
        <f>ROW(A532)-2</f>
        <v>530</v>
      </c>
      <c r="B532" s="1" t="s">
        <v>1121</v>
      </c>
      <c r="C532" s="1" t="s">
        <v>1122</v>
      </c>
      <c r="D532">
        <v>4500</v>
      </c>
      <c r="E532">
        <v>25</v>
      </c>
      <c r="F532" t="s">
        <v>355</v>
      </c>
      <c r="H532" t="s">
        <v>8376</v>
      </c>
      <c r="K532" t="b">
        <v>0</v>
      </c>
      <c r="L532" t="s">
        <v>18</v>
      </c>
      <c r="M532" t="s">
        <v>19</v>
      </c>
      <c r="N532" t="b">
        <v>1</v>
      </c>
      <c r="O532">
        <v>1446080834</v>
      </c>
      <c r="P532">
        <v>1443488834</v>
      </c>
      <c r="Q532" t="b">
        <v>0</v>
      </c>
      <c r="R532">
        <v>1</v>
      </c>
      <c r="S532" t="b">
        <v>0</v>
      </c>
      <c r="T532">
        <f>ROUND(E532/D532*100,0)</f>
        <v>1</v>
      </c>
      <c r="U532" s="12">
        <f>(E532/R532)</f>
        <v>25</v>
      </c>
      <c r="V532" t="str">
        <f>LEFT(Z532,SEARCH("/",Z532)-1)</f>
        <v>technology</v>
      </c>
      <c r="W532" t="str">
        <f>RIGHT(Z532,LEN(Z532)-SEARCH("/",Z532))</f>
        <v>web</v>
      </c>
      <c r="X532" s="2">
        <f>(((P532/60)/60)/24)+DATE(1970,1,1)</f>
        <v>42276.046689814815</v>
      </c>
      <c r="Y532" s="2">
        <f>(((O532/60)/60)/24)+DATE(1970,1,1)</f>
        <v>42306.046689814815</v>
      </c>
      <c r="Z532" t="s">
        <v>8276</v>
      </c>
    </row>
    <row r="533" spans="1:26" ht="43.2" x14ac:dyDescent="0.3">
      <c r="A533">
        <f>ROW(A533)-2</f>
        <v>531</v>
      </c>
      <c r="B533" s="1" t="s">
        <v>1123</v>
      </c>
      <c r="C533" s="1" t="s">
        <v>1124</v>
      </c>
      <c r="D533">
        <v>250000</v>
      </c>
      <c r="E533">
        <v>1</v>
      </c>
      <c r="F533" t="s">
        <v>355</v>
      </c>
      <c r="H533" t="s">
        <v>8376</v>
      </c>
      <c r="K533" t="b">
        <v>0</v>
      </c>
      <c r="L533" t="s">
        <v>18</v>
      </c>
      <c r="M533" t="s">
        <v>19</v>
      </c>
      <c r="N533" t="b">
        <v>1</v>
      </c>
      <c r="O533">
        <v>1462293716</v>
      </c>
      <c r="P533">
        <v>1457113316</v>
      </c>
      <c r="Q533" t="b">
        <v>0</v>
      </c>
      <c r="R533">
        <v>1</v>
      </c>
      <c r="S533" t="b">
        <v>0</v>
      </c>
      <c r="T533">
        <f>ROUND(E533/D533*100,0)</f>
        <v>0</v>
      </c>
      <c r="U533" s="12">
        <f>(E533/R533)</f>
        <v>1</v>
      </c>
      <c r="V533" t="str">
        <f>LEFT(Z533,SEARCH("/",Z533)-1)</f>
        <v>technology</v>
      </c>
      <c r="W533" t="str">
        <f>RIGHT(Z533,LEN(Z533)-SEARCH("/",Z533))</f>
        <v>web</v>
      </c>
      <c r="X533" s="2">
        <f>(((P533/60)/60)/24)+DATE(1970,1,1)</f>
        <v>42433.737453703703</v>
      </c>
      <c r="Y533" s="2">
        <f>(((O533/60)/60)/24)+DATE(1970,1,1)</f>
        <v>42493.695787037039</v>
      </c>
      <c r="Z533" t="s">
        <v>8276</v>
      </c>
    </row>
    <row r="534" spans="1:26" ht="43.2" x14ac:dyDescent="0.3">
      <c r="A534">
        <f>ROW(A534)-2</f>
        <v>532</v>
      </c>
      <c r="B534" s="1" t="s">
        <v>1125</v>
      </c>
      <c r="C534" s="1" t="s">
        <v>1126</v>
      </c>
      <c r="D534">
        <v>22000</v>
      </c>
      <c r="E534">
        <v>70</v>
      </c>
      <c r="F534" t="s">
        <v>355</v>
      </c>
      <c r="H534" t="s">
        <v>8376</v>
      </c>
      <c r="K534" t="b">
        <v>0</v>
      </c>
      <c r="L534" t="s">
        <v>50</v>
      </c>
      <c r="M534" t="s">
        <v>51</v>
      </c>
      <c r="N534" t="b">
        <v>1</v>
      </c>
      <c r="O534">
        <v>1414807962</v>
      </c>
      <c r="P534">
        <v>1412215962</v>
      </c>
      <c r="Q534" t="b">
        <v>0</v>
      </c>
      <c r="R534">
        <v>2</v>
      </c>
      <c r="S534" t="b">
        <v>0</v>
      </c>
      <c r="T534">
        <f>ROUND(E534/D534*100,0)</f>
        <v>0</v>
      </c>
      <c r="U534" s="12">
        <f>(E534/R534)</f>
        <v>35</v>
      </c>
      <c r="V534" t="str">
        <f>LEFT(Z534,SEARCH("/",Z534)-1)</f>
        <v>technology</v>
      </c>
      <c r="W534" t="str">
        <f>RIGHT(Z534,LEN(Z534)-SEARCH("/",Z534))</f>
        <v>web</v>
      </c>
      <c r="X534" s="2">
        <f>(((P534/60)/60)/24)+DATE(1970,1,1)</f>
        <v>41914.092152777775</v>
      </c>
      <c r="Y534" s="2">
        <f>(((O534/60)/60)/24)+DATE(1970,1,1)</f>
        <v>41944.092152777775</v>
      </c>
      <c r="Z534" t="s">
        <v>8276</v>
      </c>
    </row>
    <row r="535" spans="1:26" ht="43.2" x14ac:dyDescent="0.3">
      <c r="A535">
        <f>ROW(A535)-2</f>
        <v>533</v>
      </c>
      <c r="B535" s="1" t="s">
        <v>1127</v>
      </c>
      <c r="C535" s="1" t="s">
        <v>1128</v>
      </c>
      <c r="D535">
        <v>500</v>
      </c>
      <c r="E535">
        <v>6</v>
      </c>
      <c r="F535" t="s">
        <v>355</v>
      </c>
      <c r="H535" t="s">
        <v>8376</v>
      </c>
      <c r="K535" t="b">
        <v>0</v>
      </c>
      <c r="L535" t="s">
        <v>18</v>
      </c>
      <c r="M535" t="s">
        <v>19</v>
      </c>
      <c r="N535" t="b">
        <v>1</v>
      </c>
      <c r="O535">
        <v>1467647160</v>
      </c>
      <c r="P535">
        <v>1465055160</v>
      </c>
      <c r="Q535" t="b">
        <v>0</v>
      </c>
      <c r="R535">
        <v>2</v>
      </c>
      <c r="S535" t="b">
        <v>0</v>
      </c>
      <c r="T535">
        <f>ROUND(E535/D535*100,0)</f>
        <v>1</v>
      </c>
      <c r="U535" s="12">
        <f>(E535/R535)</f>
        <v>3</v>
      </c>
      <c r="V535" t="str">
        <f>LEFT(Z535,SEARCH("/",Z535)-1)</f>
        <v>technology</v>
      </c>
      <c r="W535" t="str">
        <f>RIGHT(Z535,LEN(Z535)-SEARCH("/",Z535))</f>
        <v>web</v>
      </c>
      <c r="X535" s="2">
        <f>(((P535/60)/60)/24)+DATE(1970,1,1)</f>
        <v>42525.656944444447</v>
      </c>
      <c r="Y535" s="2">
        <f>(((O535/60)/60)/24)+DATE(1970,1,1)</f>
        <v>42555.656944444447</v>
      </c>
      <c r="Z535" t="s">
        <v>8276</v>
      </c>
    </row>
    <row r="536" spans="1:26" ht="43.2" x14ac:dyDescent="0.3">
      <c r="A536">
        <f>ROW(A536)-2</f>
        <v>534</v>
      </c>
      <c r="B536" s="1" t="s">
        <v>1129</v>
      </c>
      <c r="C536" s="1" t="s">
        <v>1130</v>
      </c>
      <c r="D536">
        <v>50000</v>
      </c>
      <c r="E536">
        <v>13692</v>
      </c>
      <c r="F536" t="s">
        <v>355</v>
      </c>
      <c r="H536" t="s">
        <v>8376</v>
      </c>
      <c r="K536" t="b">
        <v>0</v>
      </c>
      <c r="L536" t="s">
        <v>178</v>
      </c>
      <c r="M536" t="s">
        <v>55</v>
      </c>
      <c r="N536" t="b">
        <v>0</v>
      </c>
      <c r="O536">
        <v>1447600389</v>
      </c>
      <c r="P536">
        <v>1444140789</v>
      </c>
      <c r="Q536" t="b">
        <v>0</v>
      </c>
      <c r="R536">
        <v>34</v>
      </c>
      <c r="S536" t="b">
        <v>0</v>
      </c>
      <c r="T536">
        <f>ROUND(E536/D536*100,0)</f>
        <v>27</v>
      </c>
      <c r="U536" s="12">
        <f>(E536/R536)</f>
        <v>402.70588235294116</v>
      </c>
      <c r="V536" t="str">
        <f>LEFT(Z536,SEARCH("/",Z536)-1)</f>
        <v>technology</v>
      </c>
      <c r="W536" t="str">
        <f>RIGHT(Z536,LEN(Z536)-SEARCH("/",Z536))</f>
        <v>web</v>
      </c>
      <c r="X536" s="2">
        <f>(((P536/60)/60)/24)+DATE(1970,1,1)</f>
        <v>42283.592465277776</v>
      </c>
      <c r="Y536" s="2">
        <f>(((O536/60)/60)/24)+DATE(1970,1,1)</f>
        <v>42323.634131944447</v>
      </c>
      <c r="Z536" t="s">
        <v>8276</v>
      </c>
    </row>
    <row r="537" spans="1:26" ht="43.2" x14ac:dyDescent="0.3">
      <c r="A537">
        <f>ROW(A537)-2</f>
        <v>535</v>
      </c>
      <c r="B537" s="1" t="s">
        <v>1131</v>
      </c>
      <c r="C537" s="1" t="s">
        <v>1132</v>
      </c>
      <c r="D537">
        <v>60000</v>
      </c>
      <c r="E537">
        <v>52</v>
      </c>
      <c r="F537" t="s">
        <v>355</v>
      </c>
      <c r="H537" t="s">
        <v>8376</v>
      </c>
      <c r="K537" t="b">
        <v>0</v>
      </c>
      <c r="L537" t="s">
        <v>18</v>
      </c>
      <c r="M537" t="s">
        <v>19</v>
      </c>
      <c r="N537" t="b">
        <v>1</v>
      </c>
      <c r="O537">
        <v>1445097715</v>
      </c>
      <c r="P537">
        <v>1441209715</v>
      </c>
      <c r="Q537" t="b">
        <v>0</v>
      </c>
      <c r="R537">
        <v>2</v>
      </c>
      <c r="S537" t="b">
        <v>0</v>
      </c>
      <c r="T537">
        <f>ROUND(E537/D537*100,0)</f>
        <v>0</v>
      </c>
      <c r="U537" s="12">
        <f>(E537/R537)</f>
        <v>26</v>
      </c>
      <c r="V537" t="str">
        <f>LEFT(Z537,SEARCH("/",Z537)-1)</f>
        <v>technology</v>
      </c>
      <c r="W537" t="str">
        <f>RIGHT(Z537,LEN(Z537)-SEARCH("/",Z537))</f>
        <v>web</v>
      </c>
      <c r="X537" s="2">
        <f>(((P537/60)/60)/24)+DATE(1970,1,1)</f>
        <v>42249.667997685188</v>
      </c>
      <c r="Y537" s="2">
        <f>(((O537/60)/60)/24)+DATE(1970,1,1)</f>
        <v>42294.667997685188</v>
      </c>
      <c r="Z537" t="s">
        <v>8276</v>
      </c>
    </row>
    <row r="538" spans="1:26" ht="57.6" x14ac:dyDescent="0.3">
      <c r="A538">
        <f>ROW(A538)-2</f>
        <v>536</v>
      </c>
      <c r="B538" s="1" t="s">
        <v>1133</v>
      </c>
      <c r="C538" s="1" t="s">
        <v>1134</v>
      </c>
      <c r="D538">
        <v>7500</v>
      </c>
      <c r="E538">
        <v>0</v>
      </c>
      <c r="F538" t="s">
        <v>355</v>
      </c>
      <c r="H538" t="s">
        <v>8376</v>
      </c>
      <c r="K538" t="b">
        <v>0</v>
      </c>
      <c r="L538" t="s">
        <v>24</v>
      </c>
      <c r="M538" t="s">
        <v>25</v>
      </c>
      <c r="N538" t="b">
        <v>0</v>
      </c>
      <c r="O538">
        <v>1455122564</v>
      </c>
      <c r="P538">
        <v>1452530564</v>
      </c>
      <c r="Q538" t="b">
        <v>0</v>
      </c>
      <c r="R538">
        <v>0</v>
      </c>
      <c r="S538" t="b">
        <v>0</v>
      </c>
      <c r="T538">
        <f>ROUND(E538/D538*100,0)</f>
        <v>0</v>
      </c>
      <c r="U538" s="12" t="e">
        <f>(E538/R538)</f>
        <v>#DIV/0!</v>
      </c>
      <c r="V538" t="str">
        <f>LEFT(Z538,SEARCH("/",Z538)-1)</f>
        <v>technology</v>
      </c>
      <c r="W538" t="str">
        <f>RIGHT(Z538,LEN(Z538)-SEARCH("/",Z538))</f>
        <v>web</v>
      </c>
      <c r="X538" s="2">
        <f>(((P538/60)/60)/24)+DATE(1970,1,1)</f>
        <v>42380.696342592593</v>
      </c>
      <c r="Y538" s="2">
        <f>(((O538/60)/60)/24)+DATE(1970,1,1)</f>
        <v>42410.696342592593</v>
      </c>
      <c r="Z538" t="s">
        <v>8276</v>
      </c>
    </row>
    <row r="539" spans="1:26" ht="43.2" x14ac:dyDescent="0.3">
      <c r="A539">
        <f>ROW(A539)-2</f>
        <v>537</v>
      </c>
      <c r="B539" s="1" t="s">
        <v>1135</v>
      </c>
      <c r="C539" s="1" t="s">
        <v>1136</v>
      </c>
      <c r="D539">
        <v>10000</v>
      </c>
      <c r="E539">
        <v>9</v>
      </c>
      <c r="F539" t="s">
        <v>355</v>
      </c>
      <c r="H539" t="s">
        <v>8376</v>
      </c>
      <c r="K539" t="b">
        <v>0</v>
      </c>
      <c r="L539" t="s">
        <v>24</v>
      </c>
      <c r="M539" t="s">
        <v>25</v>
      </c>
      <c r="N539" t="b">
        <v>0</v>
      </c>
      <c r="O539">
        <v>1446154848</v>
      </c>
      <c r="P539">
        <v>1443562848</v>
      </c>
      <c r="Q539" t="b">
        <v>0</v>
      </c>
      <c r="R539">
        <v>1</v>
      </c>
      <c r="S539" t="b">
        <v>0</v>
      </c>
      <c r="T539">
        <f>ROUND(E539/D539*100,0)</f>
        <v>0</v>
      </c>
      <c r="U539" s="12">
        <f>(E539/R539)</f>
        <v>9</v>
      </c>
      <c r="V539" t="str">
        <f>LEFT(Z539,SEARCH("/",Z539)-1)</f>
        <v>technology</v>
      </c>
      <c r="W539" t="str">
        <f>RIGHT(Z539,LEN(Z539)-SEARCH("/",Z539))</f>
        <v>web</v>
      </c>
      <c r="X539" s="2">
        <f>(((P539/60)/60)/24)+DATE(1970,1,1)</f>
        <v>42276.903333333335</v>
      </c>
      <c r="Y539" s="2">
        <f>(((O539/60)/60)/24)+DATE(1970,1,1)</f>
        <v>42306.903333333335</v>
      </c>
      <c r="Z539" t="s">
        <v>8276</v>
      </c>
    </row>
    <row r="540" spans="1:26" ht="57.6" x14ac:dyDescent="0.3">
      <c r="A540">
        <f>ROW(A540)-2</f>
        <v>538</v>
      </c>
      <c r="B540" s="1" t="s">
        <v>1137</v>
      </c>
      <c r="C540" s="1" t="s">
        <v>1138</v>
      </c>
      <c r="D540">
        <v>2500</v>
      </c>
      <c r="E540">
        <v>68</v>
      </c>
      <c r="F540" t="s">
        <v>355</v>
      </c>
      <c r="H540" t="s">
        <v>8376</v>
      </c>
      <c r="K540" t="b">
        <v>0</v>
      </c>
      <c r="L540" t="s">
        <v>24</v>
      </c>
      <c r="M540" t="s">
        <v>25</v>
      </c>
      <c r="N540" t="b">
        <v>0</v>
      </c>
      <c r="O540">
        <v>1436368622</v>
      </c>
      <c r="P540">
        <v>1433776622</v>
      </c>
      <c r="Q540" t="b">
        <v>0</v>
      </c>
      <c r="R540">
        <v>8</v>
      </c>
      <c r="S540" t="b">
        <v>0</v>
      </c>
      <c r="T540">
        <f>ROUND(E540/D540*100,0)</f>
        <v>3</v>
      </c>
      <c r="U540" s="12">
        <f>(E540/R540)</f>
        <v>8.5</v>
      </c>
      <c r="V540" t="str">
        <f>LEFT(Z540,SEARCH("/",Z540)-1)</f>
        <v>technology</v>
      </c>
      <c r="W540" t="str">
        <f>RIGHT(Z540,LEN(Z540)-SEARCH("/",Z540))</f>
        <v>web</v>
      </c>
      <c r="X540" s="2">
        <f>(((P540/60)/60)/24)+DATE(1970,1,1)</f>
        <v>42163.636828703704</v>
      </c>
      <c r="Y540" s="2">
        <f>(((O540/60)/60)/24)+DATE(1970,1,1)</f>
        <v>42193.636828703704</v>
      </c>
      <c r="Z540" t="s">
        <v>8276</v>
      </c>
    </row>
    <row r="541" spans="1:26" ht="43.2" x14ac:dyDescent="0.3">
      <c r="A541">
        <f>ROW(A541)-2</f>
        <v>539</v>
      </c>
      <c r="B541" s="1" t="s">
        <v>1139</v>
      </c>
      <c r="C541" s="1" t="s">
        <v>1140</v>
      </c>
      <c r="D541">
        <v>5000</v>
      </c>
      <c r="E541">
        <v>35</v>
      </c>
      <c r="F541" t="s">
        <v>355</v>
      </c>
      <c r="H541" t="s">
        <v>8376</v>
      </c>
      <c r="K541" t="b">
        <v>0</v>
      </c>
      <c r="L541" t="s">
        <v>158</v>
      </c>
      <c r="M541" t="s">
        <v>159</v>
      </c>
      <c r="N541" t="b">
        <v>1</v>
      </c>
      <c r="O541">
        <v>1485838800</v>
      </c>
      <c r="P541">
        <v>1484756245</v>
      </c>
      <c r="Q541" t="b">
        <v>0</v>
      </c>
      <c r="R541">
        <v>4</v>
      </c>
      <c r="S541" t="b">
        <v>0</v>
      </c>
      <c r="T541">
        <f>ROUND(E541/D541*100,0)</f>
        <v>1</v>
      </c>
      <c r="U541" s="12">
        <f>(E541/R541)</f>
        <v>8.75</v>
      </c>
      <c r="V541" t="str">
        <f>LEFT(Z541,SEARCH("/",Z541)-1)</f>
        <v>technology</v>
      </c>
      <c r="W541" t="str">
        <f>RIGHT(Z541,LEN(Z541)-SEARCH("/",Z541))</f>
        <v>web</v>
      </c>
      <c r="X541" s="2">
        <f>(((P541/60)/60)/24)+DATE(1970,1,1)</f>
        <v>42753.678761574076</v>
      </c>
      <c r="Y541" s="2">
        <f>(((O541/60)/60)/24)+DATE(1970,1,1)</f>
        <v>42766.208333333328</v>
      </c>
      <c r="Z541" t="s">
        <v>8276</v>
      </c>
    </row>
    <row r="542" spans="1:26" ht="43.2" x14ac:dyDescent="0.3">
      <c r="A542">
        <f>ROW(A542)-2</f>
        <v>540</v>
      </c>
      <c r="B542" s="1" t="s">
        <v>1141</v>
      </c>
      <c r="C542" s="1" t="s">
        <v>1142</v>
      </c>
      <c r="D542">
        <v>75000</v>
      </c>
      <c r="E542">
        <v>3781</v>
      </c>
      <c r="F542" t="s">
        <v>355</v>
      </c>
      <c r="H542" t="s">
        <v>8376</v>
      </c>
      <c r="K542" t="b">
        <v>0</v>
      </c>
      <c r="L542" t="s">
        <v>18</v>
      </c>
      <c r="M542" t="s">
        <v>19</v>
      </c>
      <c r="N542" t="b">
        <v>1</v>
      </c>
      <c r="O542">
        <v>1438451580</v>
      </c>
      <c r="P542">
        <v>1434609424</v>
      </c>
      <c r="Q542" t="b">
        <v>0</v>
      </c>
      <c r="R542">
        <v>28</v>
      </c>
      <c r="S542" t="b">
        <v>0</v>
      </c>
      <c r="T542">
        <f>ROUND(E542/D542*100,0)</f>
        <v>5</v>
      </c>
      <c r="U542" s="12">
        <f>(E542/R542)</f>
        <v>135.03571428571428</v>
      </c>
      <c r="V542" t="str">
        <f>LEFT(Z542,SEARCH("/",Z542)-1)</f>
        <v>technology</v>
      </c>
      <c r="W542" t="str">
        <f>RIGHT(Z542,LEN(Z542)-SEARCH("/",Z542))</f>
        <v>web</v>
      </c>
      <c r="X542" s="2">
        <f>(((P542/60)/60)/24)+DATE(1970,1,1)</f>
        <v>42173.275740740741</v>
      </c>
      <c r="Y542" s="2">
        <f>(((O542/60)/60)/24)+DATE(1970,1,1)</f>
        <v>42217.745138888888</v>
      </c>
      <c r="Z542" t="s">
        <v>8276</v>
      </c>
    </row>
    <row r="543" spans="1:26" ht="43.2" x14ac:dyDescent="0.3">
      <c r="A543">
        <f>ROW(A543)-2</f>
        <v>541</v>
      </c>
      <c r="B543" s="1" t="s">
        <v>1143</v>
      </c>
      <c r="C543" s="1" t="s">
        <v>1144</v>
      </c>
      <c r="D543">
        <v>45000</v>
      </c>
      <c r="E543">
        <v>0</v>
      </c>
      <c r="F543" t="s">
        <v>355</v>
      </c>
      <c r="H543" t="s">
        <v>8376</v>
      </c>
      <c r="K543" t="b">
        <v>0</v>
      </c>
      <c r="L543" t="s">
        <v>158</v>
      </c>
      <c r="M543" t="s">
        <v>159</v>
      </c>
      <c r="N543" t="b">
        <v>1</v>
      </c>
      <c r="O543">
        <v>1452350896</v>
      </c>
      <c r="P543">
        <v>1447166896</v>
      </c>
      <c r="Q543" t="b">
        <v>0</v>
      </c>
      <c r="R543">
        <v>0</v>
      </c>
      <c r="S543" t="b">
        <v>0</v>
      </c>
      <c r="T543">
        <f>ROUND(E543/D543*100,0)</f>
        <v>0</v>
      </c>
      <c r="U543" s="12" t="e">
        <f>(E543/R543)</f>
        <v>#DIV/0!</v>
      </c>
      <c r="V543" t="str">
        <f>LEFT(Z543,SEARCH("/",Z543)-1)</f>
        <v>technology</v>
      </c>
      <c r="W543" t="str">
        <f>RIGHT(Z543,LEN(Z543)-SEARCH("/",Z543))</f>
        <v>web</v>
      </c>
      <c r="X543" s="2">
        <f>(((P543/60)/60)/24)+DATE(1970,1,1)</f>
        <v>42318.616851851853</v>
      </c>
      <c r="Y543" s="2">
        <f>(((O543/60)/60)/24)+DATE(1970,1,1)</f>
        <v>42378.616851851853</v>
      </c>
      <c r="Z543" t="s">
        <v>8276</v>
      </c>
    </row>
    <row r="544" spans="1:26" ht="43.2" x14ac:dyDescent="0.3">
      <c r="A544">
        <f>ROW(A544)-2</f>
        <v>542</v>
      </c>
      <c r="B544" s="1" t="s">
        <v>1145</v>
      </c>
      <c r="C544" s="1" t="s">
        <v>1146</v>
      </c>
      <c r="D544">
        <v>25000</v>
      </c>
      <c r="E544">
        <v>123</v>
      </c>
      <c r="F544" t="s">
        <v>355</v>
      </c>
      <c r="H544" t="s">
        <v>8376</v>
      </c>
      <c r="K544" t="b">
        <v>0</v>
      </c>
      <c r="L544" t="s">
        <v>18</v>
      </c>
      <c r="M544" t="s">
        <v>19</v>
      </c>
      <c r="N544" t="b">
        <v>1</v>
      </c>
      <c r="O544">
        <v>1415988991</v>
      </c>
      <c r="P544">
        <v>1413393391</v>
      </c>
      <c r="Q544" t="b">
        <v>0</v>
      </c>
      <c r="R544">
        <v>6</v>
      </c>
      <c r="S544" t="b">
        <v>0</v>
      </c>
      <c r="T544">
        <f>ROUND(E544/D544*100,0)</f>
        <v>0</v>
      </c>
      <c r="U544" s="12">
        <f>(E544/R544)</f>
        <v>20.5</v>
      </c>
      <c r="V544" t="str">
        <f>LEFT(Z544,SEARCH("/",Z544)-1)</f>
        <v>technology</v>
      </c>
      <c r="W544" t="str">
        <f>RIGHT(Z544,LEN(Z544)-SEARCH("/",Z544))</f>
        <v>web</v>
      </c>
      <c r="X544" s="2">
        <f>(((P544/60)/60)/24)+DATE(1970,1,1)</f>
        <v>41927.71980324074</v>
      </c>
      <c r="Y544" s="2">
        <f>(((O544/60)/60)/24)+DATE(1970,1,1)</f>
        <v>41957.761469907404</v>
      </c>
      <c r="Z544" t="s">
        <v>8276</v>
      </c>
    </row>
    <row r="545" spans="1:26" ht="43.2" x14ac:dyDescent="0.3">
      <c r="A545">
        <f>ROW(A545)-2</f>
        <v>543</v>
      </c>
      <c r="B545" s="1" t="s">
        <v>1147</v>
      </c>
      <c r="C545" s="1" t="s">
        <v>1148</v>
      </c>
      <c r="D545">
        <v>3870</v>
      </c>
      <c r="E545">
        <v>1416</v>
      </c>
      <c r="F545" t="s">
        <v>355</v>
      </c>
      <c r="H545" t="s">
        <v>8376</v>
      </c>
      <c r="K545" t="b">
        <v>0</v>
      </c>
      <c r="L545" t="s">
        <v>18</v>
      </c>
      <c r="M545" t="s">
        <v>19</v>
      </c>
      <c r="N545" t="b">
        <v>1</v>
      </c>
      <c r="O545">
        <v>1413735972</v>
      </c>
      <c r="P545">
        <v>1411143972</v>
      </c>
      <c r="Q545" t="b">
        <v>0</v>
      </c>
      <c r="R545">
        <v>22</v>
      </c>
      <c r="S545" t="b">
        <v>0</v>
      </c>
      <c r="T545">
        <f>ROUND(E545/D545*100,0)</f>
        <v>37</v>
      </c>
      <c r="U545" s="12">
        <f>(E545/R545)</f>
        <v>64.36363636363636</v>
      </c>
      <c r="V545" t="str">
        <f>LEFT(Z545,SEARCH("/",Z545)-1)</f>
        <v>technology</v>
      </c>
      <c r="W545" t="str">
        <f>RIGHT(Z545,LEN(Z545)-SEARCH("/",Z545))</f>
        <v>web</v>
      </c>
      <c r="X545" s="2">
        <f>(((P545/60)/60)/24)+DATE(1970,1,1)</f>
        <v>41901.684861111113</v>
      </c>
      <c r="Y545" s="2">
        <f>(((O545/60)/60)/24)+DATE(1970,1,1)</f>
        <v>41931.684861111113</v>
      </c>
      <c r="Z545" t="s">
        <v>8276</v>
      </c>
    </row>
    <row r="546" spans="1:26" ht="43.2" x14ac:dyDescent="0.3">
      <c r="A546">
        <f>ROW(A546)-2</f>
        <v>544</v>
      </c>
      <c r="B546" s="1" t="s">
        <v>1149</v>
      </c>
      <c r="C546" s="1" t="s">
        <v>1150</v>
      </c>
      <c r="D546">
        <v>7500</v>
      </c>
      <c r="E546">
        <v>0</v>
      </c>
      <c r="F546" t="s">
        <v>355</v>
      </c>
      <c r="H546" t="s">
        <v>8376</v>
      </c>
      <c r="K546" t="b">
        <v>0</v>
      </c>
      <c r="L546" t="s">
        <v>24</v>
      </c>
      <c r="M546" t="s">
        <v>25</v>
      </c>
      <c r="N546" t="b">
        <v>0</v>
      </c>
      <c r="O546">
        <v>1465720143</v>
      </c>
      <c r="P546">
        <v>1463128143</v>
      </c>
      <c r="Q546" t="b">
        <v>0</v>
      </c>
      <c r="R546">
        <v>0</v>
      </c>
      <c r="S546" t="b">
        <v>0</v>
      </c>
      <c r="T546">
        <f>ROUND(E546/D546*100,0)</f>
        <v>0</v>
      </c>
      <c r="U546" s="12" t="e">
        <f>(E546/R546)</f>
        <v>#DIV/0!</v>
      </c>
      <c r="V546" t="str">
        <f>LEFT(Z546,SEARCH("/",Z546)-1)</f>
        <v>technology</v>
      </c>
      <c r="W546" t="str">
        <f>RIGHT(Z546,LEN(Z546)-SEARCH("/",Z546))</f>
        <v>web</v>
      </c>
      <c r="X546" s="2">
        <f>(((P546/60)/60)/24)+DATE(1970,1,1)</f>
        <v>42503.353506944448</v>
      </c>
      <c r="Y546" s="2">
        <f>(((O546/60)/60)/24)+DATE(1970,1,1)</f>
        <v>42533.353506944448</v>
      </c>
      <c r="Z546" t="s">
        <v>8276</v>
      </c>
    </row>
    <row r="547" spans="1:26" ht="28.8" x14ac:dyDescent="0.3">
      <c r="A547">
        <f>ROW(A547)-2</f>
        <v>545</v>
      </c>
      <c r="B547" s="1" t="s">
        <v>1151</v>
      </c>
      <c r="C547" s="1" t="s">
        <v>1152</v>
      </c>
      <c r="D547">
        <v>8000</v>
      </c>
      <c r="E547">
        <v>200</v>
      </c>
      <c r="F547" t="s">
        <v>355</v>
      </c>
      <c r="H547" t="s">
        <v>8376</v>
      </c>
      <c r="K547" t="b">
        <v>0</v>
      </c>
      <c r="L547" t="s">
        <v>18</v>
      </c>
      <c r="M547" t="s">
        <v>19</v>
      </c>
      <c r="N547" t="b">
        <v>1</v>
      </c>
      <c r="O547">
        <v>1452112717</v>
      </c>
      <c r="P547">
        <v>1449520717</v>
      </c>
      <c r="Q547" t="b">
        <v>0</v>
      </c>
      <c r="R547">
        <v>1</v>
      </c>
      <c r="S547" t="b">
        <v>0</v>
      </c>
      <c r="T547">
        <f>ROUND(E547/D547*100,0)</f>
        <v>3</v>
      </c>
      <c r="U547" s="12">
        <f>(E547/R547)</f>
        <v>200</v>
      </c>
      <c r="V547" t="str">
        <f>LEFT(Z547,SEARCH("/",Z547)-1)</f>
        <v>technology</v>
      </c>
      <c r="W547" t="str">
        <f>RIGHT(Z547,LEN(Z547)-SEARCH("/",Z547))</f>
        <v>web</v>
      </c>
      <c r="X547" s="2">
        <f>(((P547/60)/60)/24)+DATE(1970,1,1)</f>
        <v>42345.860150462962</v>
      </c>
      <c r="Y547" s="2">
        <f>(((O547/60)/60)/24)+DATE(1970,1,1)</f>
        <v>42375.860150462962</v>
      </c>
      <c r="Z547" t="s">
        <v>8276</v>
      </c>
    </row>
    <row r="548" spans="1:26" ht="43.2" x14ac:dyDescent="0.3">
      <c r="A548">
        <f>ROW(A548)-2</f>
        <v>546</v>
      </c>
      <c r="B548" s="1" t="s">
        <v>1153</v>
      </c>
      <c r="C548" s="1" t="s">
        <v>1154</v>
      </c>
      <c r="D548">
        <v>150000</v>
      </c>
      <c r="E548">
        <v>1366</v>
      </c>
      <c r="F548" t="s">
        <v>355</v>
      </c>
      <c r="H548" t="s">
        <v>8376</v>
      </c>
      <c r="K548" t="b">
        <v>0</v>
      </c>
      <c r="L548" t="s">
        <v>499</v>
      </c>
      <c r="M548" t="s">
        <v>55</v>
      </c>
      <c r="N548" t="b">
        <v>0</v>
      </c>
      <c r="O548">
        <v>1480721803</v>
      </c>
      <c r="P548">
        <v>1478126203</v>
      </c>
      <c r="Q548" t="b">
        <v>0</v>
      </c>
      <c r="R548">
        <v>20</v>
      </c>
      <c r="S548" t="b">
        <v>0</v>
      </c>
      <c r="T548">
        <f>ROUND(E548/D548*100,0)</f>
        <v>1</v>
      </c>
      <c r="U548" s="12">
        <f>(E548/R548)</f>
        <v>68.3</v>
      </c>
      <c r="V548" t="str">
        <f>LEFT(Z548,SEARCH("/",Z548)-1)</f>
        <v>technology</v>
      </c>
      <c r="W548" t="str">
        <f>RIGHT(Z548,LEN(Z548)-SEARCH("/",Z548))</f>
        <v>web</v>
      </c>
      <c r="X548" s="2">
        <f>(((P548/60)/60)/24)+DATE(1970,1,1)</f>
        <v>42676.942164351851</v>
      </c>
      <c r="Y548" s="2">
        <f>(((O548/60)/60)/24)+DATE(1970,1,1)</f>
        <v>42706.983831018515</v>
      </c>
      <c r="Z548" t="s">
        <v>8276</v>
      </c>
    </row>
    <row r="549" spans="1:26" ht="43.2" x14ac:dyDescent="0.3">
      <c r="A549">
        <f>ROW(A549)-2</f>
        <v>547</v>
      </c>
      <c r="B549" s="1" t="s">
        <v>1155</v>
      </c>
      <c r="C549" s="1" t="s">
        <v>1156</v>
      </c>
      <c r="D549">
        <v>750</v>
      </c>
      <c r="E549">
        <v>0</v>
      </c>
      <c r="F549" t="s">
        <v>355</v>
      </c>
      <c r="H549" t="s">
        <v>8376</v>
      </c>
      <c r="K549" t="b">
        <v>0</v>
      </c>
      <c r="L549" t="s">
        <v>18</v>
      </c>
      <c r="M549" t="s">
        <v>19</v>
      </c>
      <c r="N549" t="b">
        <v>1</v>
      </c>
      <c r="O549">
        <v>1427227905</v>
      </c>
      <c r="P549">
        <v>1424639505</v>
      </c>
      <c r="Q549" t="b">
        <v>0</v>
      </c>
      <c r="R549">
        <v>0</v>
      </c>
      <c r="S549" t="b">
        <v>0</v>
      </c>
      <c r="T549">
        <f>ROUND(E549/D549*100,0)</f>
        <v>0</v>
      </c>
      <c r="U549" s="12" t="e">
        <f>(E549/R549)</f>
        <v>#DIV/0!</v>
      </c>
      <c r="V549" t="str">
        <f>LEFT(Z549,SEARCH("/",Z549)-1)</f>
        <v>technology</v>
      </c>
      <c r="W549" t="str">
        <f>RIGHT(Z549,LEN(Z549)-SEARCH("/",Z549))</f>
        <v>web</v>
      </c>
      <c r="X549" s="2">
        <f>(((P549/60)/60)/24)+DATE(1970,1,1)</f>
        <v>42057.883159722223</v>
      </c>
      <c r="Y549" s="2">
        <f>(((O549/60)/60)/24)+DATE(1970,1,1)</f>
        <v>42087.841493055559</v>
      </c>
      <c r="Z549" t="s">
        <v>8276</v>
      </c>
    </row>
    <row r="550" spans="1:26" ht="43.2" x14ac:dyDescent="0.3">
      <c r="A550">
        <f>ROW(A550)-2</f>
        <v>548</v>
      </c>
      <c r="B550" s="1" t="s">
        <v>1157</v>
      </c>
      <c r="C550" s="1" t="s">
        <v>1158</v>
      </c>
      <c r="D550">
        <v>240000</v>
      </c>
      <c r="E550">
        <v>50</v>
      </c>
      <c r="F550" t="s">
        <v>355</v>
      </c>
      <c r="H550" t="s">
        <v>8376</v>
      </c>
      <c r="K550" t="b">
        <v>0</v>
      </c>
      <c r="L550" t="s">
        <v>18</v>
      </c>
      <c r="M550" t="s">
        <v>19</v>
      </c>
      <c r="N550" t="b">
        <v>1</v>
      </c>
      <c r="O550">
        <v>1449989260</v>
      </c>
      <c r="P550">
        <v>1447397260</v>
      </c>
      <c r="Q550" t="b">
        <v>0</v>
      </c>
      <c r="R550">
        <v>1</v>
      </c>
      <c r="S550" t="b">
        <v>0</v>
      </c>
      <c r="T550">
        <f>ROUND(E550/D550*100,0)</f>
        <v>0</v>
      </c>
      <c r="U550" s="12">
        <f>(E550/R550)</f>
        <v>50</v>
      </c>
      <c r="V550" t="str">
        <f>LEFT(Z550,SEARCH("/",Z550)-1)</f>
        <v>technology</v>
      </c>
      <c r="W550" t="str">
        <f>RIGHT(Z550,LEN(Z550)-SEARCH("/",Z550))</f>
        <v>web</v>
      </c>
      <c r="X550" s="2">
        <f>(((P550/60)/60)/24)+DATE(1970,1,1)</f>
        <v>42321.283101851848</v>
      </c>
      <c r="Y550" s="2">
        <f>(((O550/60)/60)/24)+DATE(1970,1,1)</f>
        <v>42351.283101851848</v>
      </c>
      <c r="Z550" t="s">
        <v>8276</v>
      </c>
    </row>
    <row r="551" spans="1:26" ht="43.2" x14ac:dyDescent="0.3">
      <c r="A551">
        <f>ROW(A551)-2</f>
        <v>549</v>
      </c>
      <c r="B551" s="1" t="s">
        <v>1159</v>
      </c>
      <c r="C551" s="1" t="s">
        <v>1160</v>
      </c>
      <c r="D551">
        <v>100000</v>
      </c>
      <c r="E551">
        <v>12</v>
      </c>
      <c r="F551" t="s">
        <v>355</v>
      </c>
      <c r="H551" t="s">
        <v>8376</v>
      </c>
      <c r="K551" t="b">
        <v>0</v>
      </c>
      <c r="L551" t="s">
        <v>158</v>
      </c>
      <c r="M551" t="s">
        <v>159</v>
      </c>
      <c r="N551" t="b">
        <v>1</v>
      </c>
      <c r="O551">
        <v>1418841045</v>
      </c>
      <c r="P551">
        <v>1416249045</v>
      </c>
      <c r="Q551" t="b">
        <v>0</v>
      </c>
      <c r="R551">
        <v>3</v>
      </c>
      <c r="S551" t="b">
        <v>0</v>
      </c>
      <c r="T551">
        <f>ROUND(E551/D551*100,0)</f>
        <v>0</v>
      </c>
      <c r="U551" s="12">
        <f>(E551/R551)</f>
        <v>4</v>
      </c>
      <c r="V551" t="str">
        <f>LEFT(Z551,SEARCH("/",Z551)-1)</f>
        <v>technology</v>
      </c>
      <c r="W551" t="str">
        <f>RIGHT(Z551,LEN(Z551)-SEARCH("/",Z551))</f>
        <v>web</v>
      </c>
      <c r="X551" s="2">
        <f>(((P551/60)/60)/24)+DATE(1970,1,1)</f>
        <v>41960.771354166667</v>
      </c>
      <c r="Y551" s="2">
        <f>(((O551/60)/60)/24)+DATE(1970,1,1)</f>
        <v>41990.771354166667</v>
      </c>
      <c r="Z551" t="s">
        <v>8276</v>
      </c>
    </row>
    <row r="552" spans="1:26" ht="43.2" x14ac:dyDescent="0.3">
      <c r="A552">
        <f>ROW(A552)-2</f>
        <v>550</v>
      </c>
      <c r="B552" s="1" t="s">
        <v>1161</v>
      </c>
      <c r="C552" s="1" t="s">
        <v>1162</v>
      </c>
      <c r="D552">
        <v>15000</v>
      </c>
      <c r="E552">
        <v>55</v>
      </c>
      <c r="F552" t="s">
        <v>355</v>
      </c>
      <c r="H552" t="s">
        <v>8376</v>
      </c>
      <c r="K552" t="b">
        <v>0</v>
      </c>
      <c r="L552" t="s">
        <v>18</v>
      </c>
      <c r="M552" t="s">
        <v>19</v>
      </c>
      <c r="N552" t="b">
        <v>1</v>
      </c>
      <c r="O552">
        <v>1445874513</v>
      </c>
      <c r="P552">
        <v>1442850513</v>
      </c>
      <c r="Q552" t="b">
        <v>0</v>
      </c>
      <c r="R552">
        <v>2</v>
      </c>
      <c r="S552" t="b">
        <v>0</v>
      </c>
      <c r="T552">
        <f>ROUND(E552/D552*100,0)</f>
        <v>0</v>
      </c>
      <c r="U552" s="12">
        <f>(E552/R552)</f>
        <v>27.5</v>
      </c>
      <c r="V552" t="str">
        <f>LEFT(Z552,SEARCH("/",Z552)-1)</f>
        <v>technology</v>
      </c>
      <c r="W552" t="str">
        <f>RIGHT(Z552,LEN(Z552)-SEARCH("/",Z552))</f>
        <v>web</v>
      </c>
      <c r="X552" s="2">
        <f>(((P552/60)/60)/24)+DATE(1970,1,1)</f>
        <v>42268.658715277779</v>
      </c>
      <c r="Y552" s="2">
        <f>(((O552/60)/60)/24)+DATE(1970,1,1)</f>
        <v>42303.658715277779</v>
      </c>
      <c r="Z552" t="s">
        <v>8276</v>
      </c>
    </row>
    <row r="553" spans="1:26" ht="43.2" x14ac:dyDescent="0.3">
      <c r="A553">
        <f>ROW(A553)-2</f>
        <v>551</v>
      </c>
      <c r="B553" s="1" t="s">
        <v>1163</v>
      </c>
      <c r="C553" s="1" t="s">
        <v>1164</v>
      </c>
      <c r="D553">
        <v>50000</v>
      </c>
      <c r="E553">
        <v>0</v>
      </c>
      <c r="F553" t="s">
        <v>355</v>
      </c>
      <c r="H553" t="s">
        <v>8376</v>
      </c>
      <c r="K553" t="b">
        <v>0</v>
      </c>
      <c r="L553" t="s">
        <v>384</v>
      </c>
      <c r="M553" t="s">
        <v>55</v>
      </c>
      <c r="N553" t="b">
        <v>0</v>
      </c>
      <c r="O553">
        <v>1482052815</v>
      </c>
      <c r="P553">
        <v>1479460815</v>
      </c>
      <c r="Q553" t="b">
        <v>0</v>
      </c>
      <c r="R553">
        <v>0</v>
      </c>
      <c r="S553" t="b">
        <v>0</v>
      </c>
      <c r="T553">
        <f>ROUND(E553/D553*100,0)</f>
        <v>0</v>
      </c>
      <c r="U553" s="12" t="e">
        <f>(E553/R553)</f>
        <v>#DIV/0!</v>
      </c>
      <c r="V553" t="str">
        <f>LEFT(Z553,SEARCH("/",Z553)-1)</f>
        <v>technology</v>
      </c>
      <c r="W553" t="str">
        <f>RIGHT(Z553,LEN(Z553)-SEARCH("/",Z553))</f>
        <v>web</v>
      </c>
      <c r="X553" s="2">
        <f>(((P553/60)/60)/24)+DATE(1970,1,1)</f>
        <v>42692.389062500006</v>
      </c>
      <c r="Y553" s="2">
        <f>(((O553/60)/60)/24)+DATE(1970,1,1)</f>
        <v>42722.389062500006</v>
      </c>
      <c r="Z553" t="s">
        <v>8276</v>
      </c>
    </row>
    <row r="554" spans="1:26" ht="43.2" x14ac:dyDescent="0.3">
      <c r="A554">
        <f>ROW(A554)-2</f>
        <v>552</v>
      </c>
      <c r="B554" s="1" t="s">
        <v>1165</v>
      </c>
      <c r="C554" s="1" t="s">
        <v>1166</v>
      </c>
      <c r="D554">
        <v>75000</v>
      </c>
      <c r="E554">
        <v>68</v>
      </c>
      <c r="F554" t="s">
        <v>355</v>
      </c>
      <c r="H554" t="s">
        <v>8376</v>
      </c>
      <c r="K554" t="b">
        <v>0</v>
      </c>
      <c r="L554" t="s">
        <v>50</v>
      </c>
      <c r="M554" t="s">
        <v>51</v>
      </c>
      <c r="N554" t="b">
        <v>1</v>
      </c>
      <c r="O554">
        <v>1424137247</v>
      </c>
      <c r="P554">
        <v>1421545247</v>
      </c>
      <c r="Q554" t="b">
        <v>0</v>
      </c>
      <c r="R554">
        <v>2</v>
      </c>
      <c r="S554" t="b">
        <v>0</v>
      </c>
      <c r="T554">
        <f>ROUND(E554/D554*100,0)</f>
        <v>0</v>
      </c>
      <c r="U554" s="12">
        <f>(E554/R554)</f>
        <v>34</v>
      </c>
      <c r="V554" t="str">
        <f>LEFT(Z554,SEARCH("/",Z554)-1)</f>
        <v>technology</v>
      </c>
      <c r="W554" t="str">
        <f>RIGHT(Z554,LEN(Z554)-SEARCH("/",Z554))</f>
        <v>web</v>
      </c>
      <c r="X554" s="2">
        <f>(((P554/60)/60)/24)+DATE(1970,1,1)</f>
        <v>42022.069988425923</v>
      </c>
      <c r="Y554" s="2">
        <f>(((O554/60)/60)/24)+DATE(1970,1,1)</f>
        <v>42052.069988425923</v>
      </c>
      <c r="Z554" t="s">
        <v>8276</v>
      </c>
    </row>
    <row r="555" spans="1:26" ht="57.6" x14ac:dyDescent="0.3">
      <c r="A555">
        <f>ROW(A555)-2</f>
        <v>553</v>
      </c>
      <c r="B555" s="1" t="s">
        <v>1167</v>
      </c>
      <c r="C555" s="1" t="s">
        <v>1168</v>
      </c>
      <c r="D555">
        <v>18000</v>
      </c>
      <c r="E555">
        <v>1</v>
      </c>
      <c r="F555" t="s">
        <v>355</v>
      </c>
      <c r="H555" t="s">
        <v>8376</v>
      </c>
      <c r="K555" t="b">
        <v>0</v>
      </c>
      <c r="L555" t="s">
        <v>178</v>
      </c>
      <c r="M555" t="s">
        <v>55</v>
      </c>
      <c r="N555" t="b">
        <v>0</v>
      </c>
      <c r="O555">
        <v>1457822275</v>
      </c>
      <c r="P555">
        <v>1455230275</v>
      </c>
      <c r="Q555" t="b">
        <v>0</v>
      </c>
      <c r="R555">
        <v>1</v>
      </c>
      <c r="S555" t="b">
        <v>0</v>
      </c>
      <c r="T555">
        <f>ROUND(E555/D555*100,0)</f>
        <v>0</v>
      </c>
      <c r="U555" s="12">
        <f>(E555/R555)</f>
        <v>1</v>
      </c>
      <c r="V555" t="str">
        <f>LEFT(Z555,SEARCH("/",Z555)-1)</f>
        <v>technology</v>
      </c>
      <c r="W555" t="str">
        <f>RIGHT(Z555,LEN(Z555)-SEARCH("/",Z555))</f>
        <v>web</v>
      </c>
      <c r="X555" s="2">
        <f>(((P555/60)/60)/24)+DATE(1970,1,1)</f>
        <v>42411.942997685182</v>
      </c>
      <c r="Y555" s="2">
        <f>(((O555/60)/60)/24)+DATE(1970,1,1)</f>
        <v>42441.942997685182</v>
      </c>
      <c r="Z555" t="s">
        <v>8276</v>
      </c>
    </row>
    <row r="556" spans="1:26" ht="43.2" x14ac:dyDescent="0.3">
      <c r="A556">
        <f>ROW(A556)-2</f>
        <v>554</v>
      </c>
      <c r="B556" s="1" t="s">
        <v>1169</v>
      </c>
      <c r="C556" s="1" t="s">
        <v>1170</v>
      </c>
      <c r="D556">
        <v>25000</v>
      </c>
      <c r="E556">
        <v>0</v>
      </c>
      <c r="F556" t="s">
        <v>355</v>
      </c>
      <c r="H556" t="s">
        <v>8376</v>
      </c>
      <c r="K556" t="b">
        <v>0</v>
      </c>
      <c r="L556" t="s">
        <v>24</v>
      </c>
      <c r="M556" t="s">
        <v>25</v>
      </c>
      <c r="N556" t="b">
        <v>0</v>
      </c>
      <c r="O556">
        <v>1436554249</v>
      </c>
      <c r="P556">
        <v>1433962249</v>
      </c>
      <c r="Q556" t="b">
        <v>0</v>
      </c>
      <c r="R556">
        <v>0</v>
      </c>
      <c r="S556" t="b">
        <v>0</v>
      </c>
      <c r="T556">
        <f>ROUND(E556/D556*100,0)</f>
        <v>0</v>
      </c>
      <c r="U556" s="12" t="e">
        <f>(E556/R556)</f>
        <v>#DIV/0!</v>
      </c>
      <c r="V556" t="str">
        <f>LEFT(Z556,SEARCH("/",Z556)-1)</f>
        <v>technology</v>
      </c>
      <c r="W556" t="str">
        <f>RIGHT(Z556,LEN(Z556)-SEARCH("/",Z556))</f>
        <v>web</v>
      </c>
      <c r="X556" s="2">
        <f>(((P556/60)/60)/24)+DATE(1970,1,1)</f>
        <v>42165.785289351858</v>
      </c>
      <c r="Y556" s="2">
        <f>(((O556/60)/60)/24)+DATE(1970,1,1)</f>
        <v>42195.785289351858</v>
      </c>
      <c r="Z556" t="s">
        <v>8276</v>
      </c>
    </row>
    <row r="557" spans="1:26" ht="43.2" x14ac:dyDescent="0.3">
      <c r="A557">
        <f>ROW(A557)-2</f>
        <v>555</v>
      </c>
      <c r="B557" s="1" t="s">
        <v>1171</v>
      </c>
      <c r="C557" s="1" t="s">
        <v>1172</v>
      </c>
      <c r="D557">
        <v>5000</v>
      </c>
      <c r="E557">
        <v>1</v>
      </c>
      <c r="F557" t="s">
        <v>355</v>
      </c>
      <c r="H557" t="s">
        <v>8376</v>
      </c>
      <c r="K557" t="b">
        <v>0</v>
      </c>
      <c r="L557" t="s">
        <v>18</v>
      </c>
      <c r="M557" t="s">
        <v>19</v>
      </c>
      <c r="N557" t="b">
        <v>1</v>
      </c>
      <c r="O557">
        <v>1468513533</v>
      </c>
      <c r="P557">
        <v>1465921533</v>
      </c>
      <c r="Q557" t="b">
        <v>0</v>
      </c>
      <c r="R557">
        <v>1</v>
      </c>
      <c r="S557" t="b">
        <v>0</v>
      </c>
      <c r="T557">
        <f>ROUND(E557/D557*100,0)</f>
        <v>0</v>
      </c>
      <c r="U557" s="12">
        <f>(E557/R557)</f>
        <v>1</v>
      </c>
      <c r="V557" t="str">
        <f>LEFT(Z557,SEARCH("/",Z557)-1)</f>
        <v>technology</v>
      </c>
      <c r="W557" t="str">
        <f>RIGHT(Z557,LEN(Z557)-SEARCH("/",Z557))</f>
        <v>web</v>
      </c>
      <c r="X557" s="2">
        <f>(((P557/60)/60)/24)+DATE(1970,1,1)</f>
        <v>42535.68440972222</v>
      </c>
      <c r="Y557" s="2">
        <f>(((O557/60)/60)/24)+DATE(1970,1,1)</f>
        <v>42565.68440972222</v>
      </c>
      <c r="Z557" t="s">
        <v>8276</v>
      </c>
    </row>
    <row r="558" spans="1:26" ht="43.2" x14ac:dyDescent="0.3">
      <c r="A558">
        <f>ROW(A558)-2</f>
        <v>556</v>
      </c>
      <c r="B558" s="1" t="s">
        <v>1173</v>
      </c>
      <c r="C558" s="1" t="s">
        <v>1174</v>
      </c>
      <c r="D558">
        <v>10000</v>
      </c>
      <c r="E558">
        <v>0</v>
      </c>
      <c r="F558" t="s">
        <v>355</v>
      </c>
      <c r="H558" t="s">
        <v>8376</v>
      </c>
      <c r="K558" t="b">
        <v>0</v>
      </c>
      <c r="L558" t="s">
        <v>18</v>
      </c>
      <c r="M558" t="s">
        <v>19</v>
      </c>
      <c r="N558" t="b">
        <v>1</v>
      </c>
      <c r="O558">
        <v>1420143194</v>
      </c>
      <c r="P558">
        <v>1417551194</v>
      </c>
      <c r="Q558" t="b">
        <v>0</v>
      </c>
      <c r="R558">
        <v>0</v>
      </c>
      <c r="S558" t="b">
        <v>0</v>
      </c>
      <c r="T558">
        <f>ROUND(E558/D558*100,0)</f>
        <v>0</v>
      </c>
      <c r="U558" s="12" t="e">
        <f>(E558/R558)</f>
        <v>#DIV/0!</v>
      </c>
      <c r="V558" t="str">
        <f>LEFT(Z558,SEARCH("/",Z558)-1)</f>
        <v>technology</v>
      </c>
      <c r="W558" t="str">
        <f>RIGHT(Z558,LEN(Z558)-SEARCH("/",Z558))</f>
        <v>web</v>
      </c>
      <c r="X558" s="2">
        <f>(((P558/60)/60)/24)+DATE(1970,1,1)</f>
        <v>41975.842523148152</v>
      </c>
      <c r="Y558" s="2">
        <f>(((O558/60)/60)/24)+DATE(1970,1,1)</f>
        <v>42005.842523148152</v>
      </c>
      <c r="Z558" t="s">
        <v>8276</v>
      </c>
    </row>
    <row r="559" spans="1:26" ht="57.6" x14ac:dyDescent="0.3">
      <c r="A559">
        <f>ROW(A559)-2</f>
        <v>557</v>
      </c>
      <c r="B559" s="1" t="s">
        <v>1175</v>
      </c>
      <c r="C559" s="1" t="s">
        <v>1176</v>
      </c>
      <c r="D559">
        <v>24500</v>
      </c>
      <c r="E559">
        <v>245</v>
      </c>
      <c r="F559" t="s">
        <v>355</v>
      </c>
      <c r="H559" t="s">
        <v>8376</v>
      </c>
      <c r="K559" t="b">
        <v>0</v>
      </c>
      <c r="L559" t="s">
        <v>80</v>
      </c>
      <c r="M559" t="s">
        <v>81</v>
      </c>
      <c r="N559" t="b">
        <v>1</v>
      </c>
      <c r="O559">
        <v>1452942000</v>
      </c>
      <c r="P559">
        <v>1449785223</v>
      </c>
      <c r="Q559" t="b">
        <v>0</v>
      </c>
      <c r="R559">
        <v>5</v>
      </c>
      <c r="S559" t="b">
        <v>0</v>
      </c>
      <c r="T559">
        <f>ROUND(E559/D559*100,0)</f>
        <v>1</v>
      </c>
      <c r="U559" s="12">
        <f>(E559/R559)</f>
        <v>49</v>
      </c>
      <c r="V559" t="str">
        <f>LEFT(Z559,SEARCH("/",Z559)-1)</f>
        <v>technology</v>
      </c>
      <c r="W559" t="str">
        <f>RIGHT(Z559,LEN(Z559)-SEARCH("/",Z559))</f>
        <v>web</v>
      </c>
      <c r="X559" s="2">
        <f>(((P559/60)/60)/24)+DATE(1970,1,1)</f>
        <v>42348.9215625</v>
      </c>
      <c r="Y559" s="2">
        <f>(((O559/60)/60)/24)+DATE(1970,1,1)</f>
        <v>42385.458333333328</v>
      </c>
      <c r="Z559" t="s">
        <v>8276</v>
      </c>
    </row>
    <row r="560" spans="1:26" ht="43.2" x14ac:dyDescent="0.3">
      <c r="A560">
        <f>ROW(A560)-2</f>
        <v>558</v>
      </c>
      <c r="B560" s="1" t="s">
        <v>1177</v>
      </c>
      <c r="C560" s="1" t="s">
        <v>1178</v>
      </c>
      <c r="D560">
        <v>2500</v>
      </c>
      <c r="E560">
        <v>20</v>
      </c>
      <c r="F560" t="s">
        <v>355</v>
      </c>
      <c r="H560" t="s">
        <v>8376</v>
      </c>
      <c r="K560" t="b">
        <v>0</v>
      </c>
      <c r="L560" t="s">
        <v>158</v>
      </c>
      <c r="M560" t="s">
        <v>159</v>
      </c>
      <c r="N560" t="b">
        <v>1</v>
      </c>
      <c r="O560">
        <v>1451679612</v>
      </c>
      <c r="P560">
        <v>1449087612</v>
      </c>
      <c r="Q560" t="b">
        <v>0</v>
      </c>
      <c r="R560">
        <v>1</v>
      </c>
      <c r="S560" t="b">
        <v>0</v>
      </c>
      <c r="T560">
        <f>ROUND(E560/D560*100,0)</f>
        <v>1</v>
      </c>
      <c r="U560" s="12">
        <f>(E560/R560)</f>
        <v>20</v>
      </c>
      <c r="V560" t="str">
        <f>LEFT(Z560,SEARCH("/",Z560)-1)</f>
        <v>technology</v>
      </c>
      <c r="W560" t="str">
        <f>RIGHT(Z560,LEN(Z560)-SEARCH("/",Z560))</f>
        <v>web</v>
      </c>
      <c r="X560" s="2">
        <f>(((P560/60)/60)/24)+DATE(1970,1,1)</f>
        <v>42340.847361111111</v>
      </c>
      <c r="Y560" s="2">
        <f>(((O560/60)/60)/24)+DATE(1970,1,1)</f>
        <v>42370.847361111111</v>
      </c>
      <c r="Z560" t="s">
        <v>8276</v>
      </c>
    </row>
    <row r="561" spans="1:26" ht="28.8" x14ac:dyDescent="0.3">
      <c r="A561">
        <f>ROW(A561)-2</f>
        <v>559</v>
      </c>
      <c r="B561" s="1" t="s">
        <v>1179</v>
      </c>
      <c r="C561" s="1" t="s">
        <v>1180</v>
      </c>
      <c r="D561">
        <v>85000</v>
      </c>
      <c r="E561">
        <v>142</v>
      </c>
      <c r="F561" t="s">
        <v>355</v>
      </c>
      <c r="H561" t="s">
        <v>8376</v>
      </c>
      <c r="K561" t="b">
        <v>0</v>
      </c>
      <c r="L561" t="s">
        <v>18</v>
      </c>
      <c r="M561" t="s">
        <v>19</v>
      </c>
      <c r="N561" t="b">
        <v>1</v>
      </c>
      <c r="O561">
        <v>1455822569</v>
      </c>
      <c r="P561">
        <v>1453230569</v>
      </c>
      <c r="Q561" t="b">
        <v>0</v>
      </c>
      <c r="R561">
        <v>1</v>
      </c>
      <c r="S561" t="b">
        <v>0</v>
      </c>
      <c r="T561">
        <f>ROUND(E561/D561*100,0)</f>
        <v>0</v>
      </c>
      <c r="U561" s="12">
        <f>(E561/R561)</f>
        <v>142</v>
      </c>
      <c r="V561" t="str">
        <f>LEFT(Z561,SEARCH("/",Z561)-1)</f>
        <v>technology</v>
      </c>
      <c r="W561" t="str">
        <f>RIGHT(Z561,LEN(Z561)-SEARCH("/",Z561))</f>
        <v>web</v>
      </c>
      <c r="X561" s="2">
        <f>(((P561/60)/60)/24)+DATE(1970,1,1)</f>
        <v>42388.798252314817</v>
      </c>
      <c r="Y561" s="2">
        <f>(((O561/60)/60)/24)+DATE(1970,1,1)</f>
        <v>42418.798252314817</v>
      </c>
      <c r="Z561" t="s">
        <v>8276</v>
      </c>
    </row>
    <row r="562" spans="1:26" ht="43.2" x14ac:dyDescent="0.3">
      <c r="A562">
        <f>ROW(A562)-2</f>
        <v>560</v>
      </c>
      <c r="B562" s="1" t="s">
        <v>1181</v>
      </c>
      <c r="C562" s="1" t="s">
        <v>1182</v>
      </c>
      <c r="D562">
        <v>25000</v>
      </c>
      <c r="E562">
        <v>106</v>
      </c>
      <c r="F562" t="s">
        <v>355</v>
      </c>
      <c r="H562" t="s">
        <v>8376</v>
      </c>
      <c r="K562" t="b">
        <v>0</v>
      </c>
      <c r="L562" t="s">
        <v>18</v>
      </c>
      <c r="M562" t="s">
        <v>19</v>
      </c>
      <c r="N562" t="b">
        <v>1</v>
      </c>
      <c r="O562">
        <v>1437969540</v>
      </c>
      <c r="P562">
        <v>1436297723</v>
      </c>
      <c r="Q562" t="b">
        <v>0</v>
      </c>
      <c r="R562">
        <v>2</v>
      </c>
      <c r="S562" t="b">
        <v>0</v>
      </c>
      <c r="T562">
        <f>ROUND(E562/D562*100,0)</f>
        <v>0</v>
      </c>
      <c r="U562" s="12">
        <f>(E562/R562)</f>
        <v>53</v>
      </c>
      <c r="V562" t="str">
        <f>LEFT(Z562,SEARCH("/",Z562)-1)</f>
        <v>technology</v>
      </c>
      <c r="W562" t="str">
        <f>RIGHT(Z562,LEN(Z562)-SEARCH("/",Z562))</f>
        <v>web</v>
      </c>
      <c r="X562" s="2">
        <f>(((P562/60)/60)/24)+DATE(1970,1,1)</f>
        <v>42192.816238425927</v>
      </c>
      <c r="Y562" s="2">
        <f>(((O562/60)/60)/24)+DATE(1970,1,1)</f>
        <v>42212.165972222225</v>
      </c>
      <c r="Z562" t="s">
        <v>8276</v>
      </c>
    </row>
    <row r="563" spans="1:26" ht="43.2" x14ac:dyDescent="0.3">
      <c r="A563">
        <f>ROW(A563)-2</f>
        <v>561</v>
      </c>
      <c r="B563" s="1" t="s">
        <v>1183</v>
      </c>
      <c r="C563" s="1" t="s">
        <v>1184</v>
      </c>
      <c r="D563">
        <v>2500</v>
      </c>
      <c r="E563">
        <v>0</v>
      </c>
      <c r="F563" t="s">
        <v>355</v>
      </c>
      <c r="H563" t="s">
        <v>8376</v>
      </c>
      <c r="K563" t="b">
        <v>0</v>
      </c>
      <c r="L563" t="s">
        <v>18</v>
      </c>
      <c r="M563" t="s">
        <v>19</v>
      </c>
      <c r="N563" t="b">
        <v>1</v>
      </c>
      <c r="O563">
        <v>1446660688</v>
      </c>
      <c r="P563">
        <v>1444065088</v>
      </c>
      <c r="Q563" t="b">
        <v>0</v>
      </c>
      <c r="R563">
        <v>0</v>
      </c>
      <c r="S563" t="b">
        <v>0</v>
      </c>
      <c r="T563">
        <f>ROUND(E563/D563*100,0)</f>
        <v>0</v>
      </c>
      <c r="U563" s="12" t="e">
        <f>(E563/R563)</f>
        <v>#DIV/0!</v>
      </c>
      <c r="V563" t="str">
        <f>LEFT(Z563,SEARCH("/",Z563)-1)</f>
        <v>technology</v>
      </c>
      <c r="W563" t="str">
        <f>RIGHT(Z563,LEN(Z563)-SEARCH("/",Z563))</f>
        <v>web</v>
      </c>
      <c r="X563" s="2">
        <f>(((P563/60)/60)/24)+DATE(1970,1,1)</f>
        <v>42282.71629629629</v>
      </c>
      <c r="Y563" s="2">
        <f>(((O563/60)/60)/24)+DATE(1970,1,1)</f>
        <v>42312.757962962962</v>
      </c>
      <c r="Z563" t="s">
        <v>8276</v>
      </c>
    </row>
    <row r="564" spans="1:26" ht="57.6" x14ac:dyDescent="0.3">
      <c r="A564">
        <f>ROW(A564)-2</f>
        <v>562</v>
      </c>
      <c r="B564" s="1" t="s">
        <v>1185</v>
      </c>
      <c r="C564" s="1" t="s">
        <v>1186</v>
      </c>
      <c r="D564">
        <v>88888</v>
      </c>
      <c r="E564">
        <v>346</v>
      </c>
      <c r="F564" t="s">
        <v>355</v>
      </c>
      <c r="H564" t="s">
        <v>8376</v>
      </c>
      <c r="K564" t="b">
        <v>0</v>
      </c>
      <c r="L564" t="s">
        <v>18</v>
      </c>
      <c r="M564" t="s">
        <v>19</v>
      </c>
      <c r="N564" t="b">
        <v>1</v>
      </c>
      <c r="O564">
        <v>1421543520</v>
      </c>
      <c r="P564">
        <v>1416445931</v>
      </c>
      <c r="Q564" t="b">
        <v>0</v>
      </c>
      <c r="R564">
        <v>9</v>
      </c>
      <c r="S564" t="b">
        <v>0</v>
      </c>
      <c r="T564">
        <f>ROUND(E564/D564*100,0)</f>
        <v>0</v>
      </c>
      <c r="U564" s="12">
        <f>(E564/R564)</f>
        <v>38.444444444444443</v>
      </c>
      <c r="V564" t="str">
        <f>LEFT(Z564,SEARCH("/",Z564)-1)</f>
        <v>technology</v>
      </c>
      <c r="W564" t="str">
        <f>RIGHT(Z564,LEN(Z564)-SEARCH("/",Z564))</f>
        <v>web</v>
      </c>
      <c r="X564" s="2">
        <f>(((P564/60)/60)/24)+DATE(1970,1,1)</f>
        <v>41963.050127314811</v>
      </c>
      <c r="Y564" s="2">
        <f>(((O564/60)/60)/24)+DATE(1970,1,1)</f>
        <v>42022.05</v>
      </c>
      <c r="Z564" t="s">
        <v>8276</v>
      </c>
    </row>
    <row r="565" spans="1:26" ht="43.2" x14ac:dyDescent="0.3">
      <c r="A565">
        <f>ROW(A565)-2</f>
        <v>563</v>
      </c>
      <c r="B565" s="1" t="s">
        <v>1187</v>
      </c>
      <c r="C565" s="1" t="s">
        <v>1188</v>
      </c>
      <c r="D565">
        <v>11180</v>
      </c>
      <c r="E565">
        <v>80</v>
      </c>
      <c r="F565" t="s">
        <v>355</v>
      </c>
      <c r="H565" t="s">
        <v>8376</v>
      </c>
      <c r="K565" t="b">
        <v>0</v>
      </c>
      <c r="L565" t="s">
        <v>24</v>
      </c>
      <c r="M565" t="s">
        <v>25</v>
      </c>
      <c r="N565" t="b">
        <v>0</v>
      </c>
      <c r="O565">
        <v>1476873507</v>
      </c>
      <c r="P565">
        <v>1474281507</v>
      </c>
      <c r="Q565" t="b">
        <v>0</v>
      </c>
      <c r="R565">
        <v>4</v>
      </c>
      <c r="S565" t="b">
        <v>0</v>
      </c>
      <c r="T565">
        <f>ROUND(E565/D565*100,0)</f>
        <v>1</v>
      </c>
      <c r="U565" s="12">
        <f>(E565/R565)</f>
        <v>20</v>
      </c>
      <c r="V565" t="str">
        <f>LEFT(Z565,SEARCH("/",Z565)-1)</f>
        <v>technology</v>
      </c>
      <c r="W565" t="str">
        <f>RIGHT(Z565,LEN(Z565)-SEARCH("/",Z565))</f>
        <v>web</v>
      </c>
      <c r="X565" s="2">
        <f>(((P565/60)/60)/24)+DATE(1970,1,1)</f>
        <v>42632.443368055552</v>
      </c>
      <c r="Y565" s="2">
        <f>(((O565/60)/60)/24)+DATE(1970,1,1)</f>
        <v>42662.443368055552</v>
      </c>
      <c r="Z565" t="s">
        <v>8276</v>
      </c>
    </row>
    <row r="566" spans="1:26" ht="57.6" x14ac:dyDescent="0.3">
      <c r="A566">
        <f>ROW(A566)-2</f>
        <v>564</v>
      </c>
      <c r="B566" s="1" t="s">
        <v>1189</v>
      </c>
      <c r="C566" s="1" t="s">
        <v>1190</v>
      </c>
      <c r="D566">
        <v>60000</v>
      </c>
      <c r="E566">
        <v>259</v>
      </c>
      <c r="F566" t="s">
        <v>355</v>
      </c>
      <c r="H566" t="s">
        <v>8376</v>
      </c>
      <c r="K566" t="b">
        <v>0</v>
      </c>
      <c r="L566" t="s">
        <v>499</v>
      </c>
      <c r="M566" t="s">
        <v>55</v>
      </c>
      <c r="N566" t="b">
        <v>0</v>
      </c>
      <c r="O566">
        <v>1434213443</v>
      </c>
      <c r="P566">
        <v>1431621443</v>
      </c>
      <c r="Q566" t="b">
        <v>0</v>
      </c>
      <c r="R566">
        <v>4</v>
      </c>
      <c r="S566" t="b">
        <v>0</v>
      </c>
      <c r="T566">
        <f>ROUND(E566/D566*100,0)</f>
        <v>0</v>
      </c>
      <c r="U566" s="12">
        <f>(E566/R566)</f>
        <v>64.75</v>
      </c>
      <c r="V566" t="str">
        <f>LEFT(Z566,SEARCH("/",Z566)-1)</f>
        <v>technology</v>
      </c>
      <c r="W566" t="str">
        <f>RIGHT(Z566,LEN(Z566)-SEARCH("/",Z566))</f>
        <v>web</v>
      </c>
      <c r="X566" s="2">
        <f>(((P566/60)/60)/24)+DATE(1970,1,1)</f>
        <v>42138.692627314813</v>
      </c>
      <c r="Y566" s="2">
        <f>(((O566/60)/60)/24)+DATE(1970,1,1)</f>
        <v>42168.692627314813</v>
      </c>
      <c r="Z566" t="s">
        <v>8276</v>
      </c>
    </row>
    <row r="567" spans="1:26" ht="43.2" x14ac:dyDescent="0.3">
      <c r="A567">
        <f>ROW(A567)-2</f>
        <v>565</v>
      </c>
      <c r="B567" s="1" t="s">
        <v>1191</v>
      </c>
      <c r="C567" s="1" t="s">
        <v>1192</v>
      </c>
      <c r="D567">
        <v>80000</v>
      </c>
      <c r="E567">
        <v>1</v>
      </c>
      <c r="F567" t="s">
        <v>355</v>
      </c>
      <c r="H567" t="s">
        <v>8376</v>
      </c>
      <c r="K567" t="b">
        <v>0</v>
      </c>
      <c r="L567" t="s">
        <v>18</v>
      </c>
      <c r="M567" t="s">
        <v>19</v>
      </c>
      <c r="N567" t="b">
        <v>1</v>
      </c>
      <c r="O567">
        <v>1427537952</v>
      </c>
      <c r="P567">
        <v>1422357552</v>
      </c>
      <c r="Q567" t="b">
        <v>0</v>
      </c>
      <c r="R567">
        <v>1</v>
      </c>
      <c r="S567" t="b">
        <v>0</v>
      </c>
      <c r="T567">
        <f>ROUND(E567/D567*100,0)</f>
        <v>0</v>
      </c>
      <c r="U567" s="12">
        <f>(E567/R567)</f>
        <v>1</v>
      </c>
      <c r="V567" t="str">
        <f>LEFT(Z567,SEARCH("/",Z567)-1)</f>
        <v>technology</v>
      </c>
      <c r="W567" t="str">
        <f>RIGHT(Z567,LEN(Z567)-SEARCH("/",Z567))</f>
        <v>web</v>
      </c>
      <c r="X567" s="2">
        <f>(((P567/60)/60)/24)+DATE(1970,1,1)</f>
        <v>42031.471666666665</v>
      </c>
      <c r="Y567" s="2">
        <f>(((O567/60)/60)/24)+DATE(1970,1,1)</f>
        <v>42091.43</v>
      </c>
      <c r="Z567" t="s">
        <v>8276</v>
      </c>
    </row>
    <row r="568" spans="1:26" ht="43.2" x14ac:dyDescent="0.3">
      <c r="A568">
        <f>ROW(A568)-2</f>
        <v>566</v>
      </c>
      <c r="B568" s="1" t="s">
        <v>1193</v>
      </c>
      <c r="C568" s="1" t="s">
        <v>1194</v>
      </c>
      <c r="D568">
        <v>5000</v>
      </c>
      <c r="E568">
        <v>10</v>
      </c>
      <c r="F568" t="s">
        <v>355</v>
      </c>
      <c r="H568" t="s">
        <v>8376</v>
      </c>
      <c r="K568" t="b">
        <v>0</v>
      </c>
      <c r="L568" t="s">
        <v>18</v>
      </c>
      <c r="M568" t="s">
        <v>19</v>
      </c>
      <c r="N568" t="b">
        <v>1</v>
      </c>
      <c r="O568">
        <v>1463753302</v>
      </c>
      <c r="P568">
        <v>1458569302</v>
      </c>
      <c r="Q568" t="b">
        <v>0</v>
      </c>
      <c r="R568">
        <v>1</v>
      </c>
      <c r="S568" t="b">
        <v>0</v>
      </c>
      <c r="T568">
        <f>ROUND(E568/D568*100,0)</f>
        <v>0</v>
      </c>
      <c r="U568" s="12">
        <f>(E568/R568)</f>
        <v>10</v>
      </c>
      <c r="V568" t="str">
        <f>LEFT(Z568,SEARCH("/",Z568)-1)</f>
        <v>technology</v>
      </c>
      <c r="W568" t="str">
        <f>RIGHT(Z568,LEN(Z568)-SEARCH("/",Z568))</f>
        <v>web</v>
      </c>
      <c r="X568" s="2">
        <f>(((P568/60)/60)/24)+DATE(1970,1,1)</f>
        <v>42450.589143518519</v>
      </c>
      <c r="Y568" s="2">
        <f>(((O568/60)/60)/24)+DATE(1970,1,1)</f>
        <v>42510.589143518519</v>
      </c>
      <c r="Z568" t="s">
        <v>8276</v>
      </c>
    </row>
    <row r="569" spans="1:26" ht="28.8" x14ac:dyDescent="0.3">
      <c r="A569">
        <f>ROW(A569)-2</f>
        <v>567</v>
      </c>
      <c r="B569" s="1" t="s">
        <v>1195</v>
      </c>
      <c r="C569" s="1" t="s">
        <v>1196</v>
      </c>
      <c r="D569">
        <v>125000</v>
      </c>
      <c r="E569">
        <v>14</v>
      </c>
      <c r="F569" t="s">
        <v>355</v>
      </c>
      <c r="H569" t="s">
        <v>8376</v>
      </c>
      <c r="K569" t="b">
        <v>0</v>
      </c>
      <c r="L569" t="s">
        <v>24</v>
      </c>
      <c r="M569" t="s">
        <v>25</v>
      </c>
      <c r="N569" t="b">
        <v>0</v>
      </c>
      <c r="O569">
        <v>1441633993</v>
      </c>
      <c r="P569">
        <v>1439560393</v>
      </c>
      <c r="Q569" t="b">
        <v>0</v>
      </c>
      <c r="R569">
        <v>7</v>
      </c>
      <c r="S569" t="b">
        <v>0</v>
      </c>
      <c r="T569">
        <f>ROUND(E569/D569*100,0)</f>
        <v>0</v>
      </c>
      <c r="U569" s="12">
        <f>(E569/R569)</f>
        <v>2</v>
      </c>
      <c r="V569" t="str">
        <f>LEFT(Z569,SEARCH("/",Z569)-1)</f>
        <v>technology</v>
      </c>
      <c r="W569" t="str">
        <f>RIGHT(Z569,LEN(Z569)-SEARCH("/",Z569))</f>
        <v>web</v>
      </c>
      <c r="X569" s="2">
        <f>(((P569/60)/60)/24)+DATE(1970,1,1)</f>
        <v>42230.578622685185</v>
      </c>
      <c r="Y569" s="2">
        <f>(((O569/60)/60)/24)+DATE(1970,1,1)</f>
        <v>42254.578622685185</v>
      </c>
      <c r="Z569" t="s">
        <v>8276</v>
      </c>
    </row>
    <row r="570" spans="1:26" ht="28.8" x14ac:dyDescent="0.3">
      <c r="A570">
        <f>ROW(A570)-2</f>
        <v>568</v>
      </c>
      <c r="B570" s="1" t="s">
        <v>1197</v>
      </c>
      <c r="C570" s="1" t="s">
        <v>1198</v>
      </c>
      <c r="D570">
        <v>12000</v>
      </c>
      <c r="E570">
        <v>175</v>
      </c>
      <c r="F570" t="s">
        <v>355</v>
      </c>
      <c r="H570" t="s">
        <v>8376</v>
      </c>
      <c r="K570" t="b">
        <v>0</v>
      </c>
      <c r="L570" t="s">
        <v>18</v>
      </c>
      <c r="M570" t="s">
        <v>19</v>
      </c>
      <c r="N570" t="b">
        <v>1</v>
      </c>
      <c r="O570">
        <v>1419539223</v>
      </c>
      <c r="P570">
        <v>1416947223</v>
      </c>
      <c r="Q570" t="b">
        <v>0</v>
      </c>
      <c r="R570">
        <v>5</v>
      </c>
      <c r="S570" t="b">
        <v>0</v>
      </c>
      <c r="T570">
        <f>ROUND(E570/D570*100,0)</f>
        <v>1</v>
      </c>
      <c r="U570" s="12">
        <f>(E570/R570)</f>
        <v>35</v>
      </c>
      <c r="V570" t="str">
        <f>LEFT(Z570,SEARCH("/",Z570)-1)</f>
        <v>technology</v>
      </c>
      <c r="W570" t="str">
        <f>RIGHT(Z570,LEN(Z570)-SEARCH("/",Z570))</f>
        <v>web</v>
      </c>
      <c r="X570" s="2">
        <f>(((P570/60)/60)/24)+DATE(1970,1,1)</f>
        <v>41968.852118055554</v>
      </c>
      <c r="Y570" s="2">
        <f>(((O570/60)/60)/24)+DATE(1970,1,1)</f>
        <v>41998.852118055554</v>
      </c>
      <c r="Z570" t="s">
        <v>8276</v>
      </c>
    </row>
    <row r="571" spans="1:26" ht="43.2" x14ac:dyDescent="0.3">
      <c r="A571">
        <f>ROW(A571)-2</f>
        <v>569</v>
      </c>
      <c r="B571" s="1" t="s">
        <v>1199</v>
      </c>
      <c r="C571" s="1" t="s">
        <v>1200</v>
      </c>
      <c r="D571">
        <v>3000</v>
      </c>
      <c r="E571">
        <v>1</v>
      </c>
      <c r="F571" t="s">
        <v>355</v>
      </c>
      <c r="H571" t="s">
        <v>8376</v>
      </c>
      <c r="K571" t="b">
        <v>0</v>
      </c>
      <c r="L571" t="s">
        <v>18</v>
      </c>
      <c r="M571" t="s">
        <v>19</v>
      </c>
      <c r="N571" t="b">
        <v>1</v>
      </c>
      <c r="O571">
        <v>1474580867</v>
      </c>
      <c r="P571">
        <v>1471988867</v>
      </c>
      <c r="Q571" t="b">
        <v>0</v>
      </c>
      <c r="R571">
        <v>1</v>
      </c>
      <c r="S571" t="b">
        <v>0</v>
      </c>
      <c r="T571">
        <f>ROUND(E571/D571*100,0)</f>
        <v>0</v>
      </c>
      <c r="U571" s="12">
        <f>(E571/R571)</f>
        <v>1</v>
      </c>
      <c r="V571" t="str">
        <f>LEFT(Z571,SEARCH("/",Z571)-1)</f>
        <v>technology</v>
      </c>
      <c r="W571" t="str">
        <f>RIGHT(Z571,LEN(Z571)-SEARCH("/",Z571))</f>
        <v>web</v>
      </c>
      <c r="X571" s="2">
        <f>(((P571/60)/60)/24)+DATE(1970,1,1)</f>
        <v>42605.908182870371</v>
      </c>
      <c r="Y571" s="2">
        <f>(((O571/60)/60)/24)+DATE(1970,1,1)</f>
        <v>42635.908182870371</v>
      </c>
      <c r="Z571" t="s">
        <v>8276</v>
      </c>
    </row>
    <row r="572" spans="1:26" ht="43.2" x14ac:dyDescent="0.3">
      <c r="A572">
        <f>ROW(A572)-2</f>
        <v>570</v>
      </c>
      <c r="B572" s="1" t="s">
        <v>1201</v>
      </c>
      <c r="C572" s="1" t="s">
        <v>1202</v>
      </c>
      <c r="D572">
        <v>400</v>
      </c>
      <c r="E572">
        <v>0</v>
      </c>
      <c r="F572" t="s">
        <v>355</v>
      </c>
      <c r="H572" t="s">
        <v>8376</v>
      </c>
      <c r="K572" t="b">
        <v>0</v>
      </c>
      <c r="L572" t="s">
        <v>18</v>
      </c>
      <c r="M572" t="s">
        <v>19</v>
      </c>
      <c r="N572" t="b">
        <v>1</v>
      </c>
      <c r="O572">
        <v>1438474704</v>
      </c>
      <c r="P572">
        <v>1435882704</v>
      </c>
      <c r="Q572" t="b">
        <v>0</v>
      </c>
      <c r="R572">
        <v>0</v>
      </c>
      <c r="S572" t="b">
        <v>0</v>
      </c>
      <c r="T572">
        <f>ROUND(E572/D572*100,0)</f>
        <v>0</v>
      </c>
      <c r="U572" s="12" t="e">
        <f>(E572/R572)</f>
        <v>#DIV/0!</v>
      </c>
      <c r="V572" t="str">
        <f>LEFT(Z572,SEARCH("/",Z572)-1)</f>
        <v>technology</v>
      </c>
      <c r="W572" t="str">
        <f>RIGHT(Z572,LEN(Z572)-SEARCH("/",Z572))</f>
        <v>web</v>
      </c>
      <c r="X572" s="2">
        <f>(((P572/60)/60)/24)+DATE(1970,1,1)</f>
        <v>42188.012777777782</v>
      </c>
      <c r="Y572" s="2">
        <f>(((O572/60)/60)/24)+DATE(1970,1,1)</f>
        <v>42218.012777777782</v>
      </c>
      <c r="Z572" t="s">
        <v>8276</v>
      </c>
    </row>
    <row r="573" spans="1:26" ht="43.2" x14ac:dyDescent="0.3">
      <c r="A573">
        <f>ROW(A573)-2</f>
        <v>571</v>
      </c>
      <c r="B573" s="1" t="s">
        <v>1203</v>
      </c>
      <c r="C573" s="1" t="s">
        <v>1204</v>
      </c>
      <c r="D573">
        <v>100000</v>
      </c>
      <c r="E573">
        <v>0</v>
      </c>
      <c r="F573" t="s">
        <v>355</v>
      </c>
      <c r="H573" t="s">
        <v>8376</v>
      </c>
      <c r="K573" t="b">
        <v>0</v>
      </c>
      <c r="L573" t="s">
        <v>18</v>
      </c>
      <c r="M573" t="s">
        <v>19</v>
      </c>
      <c r="N573" t="b">
        <v>1</v>
      </c>
      <c r="O573">
        <v>1426442400</v>
      </c>
      <c r="P573">
        <v>1424454319</v>
      </c>
      <c r="Q573" t="b">
        <v>0</v>
      </c>
      <c r="R573">
        <v>0</v>
      </c>
      <c r="S573" t="b">
        <v>0</v>
      </c>
      <c r="T573">
        <f>ROUND(E573/D573*100,0)</f>
        <v>0</v>
      </c>
      <c r="U573" s="12" t="e">
        <f>(E573/R573)</f>
        <v>#DIV/0!</v>
      </c>
      <c r="V573" t="str">
        <f>LEFT(Z573,SEARCH("/",Z573)-1)</f>
        <v>technology</v>
      </c>
      <c r="W573" t="str">
        <f>RIGHT(Z573,LEN(Z573)-SEARCH("/",Z573))</f>
        <v>web</v>
      </c>
      <c r="X573" s="2">
        <f>(((P573/60)/60)/24)+DATE(1970,1,1)</f>
        <v>42055.739803240736</v>
      </c>
      <c r="Y573" s="2">
        <f>(((O573/60)/60)/24)+DATE(1970,1,1)</f>
        <v>42078.75</v>
      </c>
      <c r="Z573" t="s">
        <v>8276</v>
      </c>
    </row>
    <row r="574" spans="1:26" ht="43.2" x14ac:dyDescent="0.3">
      <c r="A574">
        <f>ROW(A574)-2</f>
        <v>572</v>
      </c>
      <c r="B574" s="1" t="s">
        <v>1205</v>
      </c>
      <c r="C574" s="1" t="s">
        <v>1206</v>
      </c>
      <c r="D574">
        <v>9000</v>
      </c>
      <c r="E574">
        <v>1</v>
      </c>
      <c r="F574" t="s">
        <v>355</v>
      </c>
      <c r="H574" t="s">
        <v>8376</v>
      </c>
      <c r="K574" t="b">
        <v>0</v>
      </c>
      <c r="L574" t="s">
        <v>18</v>
      </c>
      <c r="M574" t="s">
        <v>19</v>
      </c>
      <c r="N574" t="b">
        <v>1</v>
      </c>
      <c r="O574">
        <v>1426800687</v>
      </c>
      <c r="P574">
        <v>1424212287</v>
      </c>
      <c r="Q574" t="b">
        <v>0</v>
      </c>
      <c r="R574">
        <v>1</v>
      </c>
      <c r="S574" t="b">
        <v>0</v>
      </c>
      <c r="T574">
        <f>ROUND(E574/D574*100,0)</f>
        <v>0</v>
      </c>
      <c r="U574" s="12">
        <f>(E574/R574)</f>
        <v>1</v>
      </c>
      <c r="V574" t="str">
        <f>LEFT(Z574,SEARCH("/",Z574)-1)</f>
        <v>technology</v>
      </c>
      <c r="W574" t="str">
        <f>RIGHT(Z574,LEN(Z574)-SEARCH("/",Z574))</f>
        <v>web</v>
      </c>
      <c r="X574" s="2">
        <f>(((P574/60)/60)/24)+DATE(1970,1,1)</f>
        <v>42052.93850694444</v>
      </c>
      <c r="Y574" s="2">
        <f>(((O574/60)/60)/24)+DATE(1970,1,1)</f>
        <v>42082.896840277783</v>
      </c>
      <c r="Z574" t="s">
        <v>8276</v>
      </c>
    </row>
    <row r="575" spans="1:26" ht="43.2" x14ac:dyDescent="0.3">
      <c r="A575">
        <f>ROW(A575)-2</f>
        <v>573</v>
      </c>
      <c r="B575" s="1" t="s">
        <v>1207</v>
      </c>
      <c r="C575" s="1" t="s">
        <v>1208</v>
      </c>
      <c r="D575">
        <v>1000</v>
      </c>
      <c r="E575">
        <v>10</v>
      </c>
      <c r="F575" t="s">
        <v>355</v>
      </c>
      <c r="H575" t="s">
        <v>8376</v>
      </c>
      <c r="K575" t="b">
        <v>0</v>
      </c>
      <c r="L575" t="s">
        <v>18</v>
      </c>
      <c r="M575" t="s">
        <v>19</v>
      </c>
      <c r="N575" t="b">
        <v>1</v>
      </c>
      <c r="O575">
        <v>1426522316</v>
      </c>
      <c r="P575">
        <v>1423933916</v>
      </c>
      <c r="Q575" t="b">
        <v>0</v>
      </c>
      <c r="R575">
        <v>2</v>
      </c>
      <c r="S575" t="b">
        <v>0</v>
      </c>
      <c r="T575">
        <f>ROUND(E575/D575*100,0)</f>
        <v>1</v>
      </c>
      <c r="U575" s="12">
        <f>(E575/R575)</f>
        <v>5</v>
      </c>
      <c r="V575" t="str">
        <f>LEFT(Z575,SEARCH("/",Z575)-1)</f>
        <v>technology</v>
      </c>
      <c r="W575" t="str">
        <f>RIGHT(Z575,LEN(Z575)-SEARCH("/",Z575))</f>
        <v>web</v>
      </c>
      <c r="X575" s="2">
        <f>(((P575/60)/60)/24)+DATE(1970,1,1)</f>
        <v>42049.716620370367</v>
      </c>
      <c r="Y575" s="2">
        <f>(((O575/60)/60)/24)+DATE(1970,1,1)</f>
        <v>42079.674953703703</v>
      </c>
      <c r="Z575" t="s">
        <v>8276</v>
      </c>
    </row>
    <row r="576" spans="1:26" ht="43.2" x14ac:dyDescent="0.3">
      <c r="A576">
        <f>ROW(A576)-2</f>
        <v>574</v>
      </c>
      <c r="B576" s="1" t="s">
        <v>1209</v>
      </c>
      <c r="C576" s="1" t="s">
        <v>1210</v>
      </c>
      <c r="D576">
        <v>9000</v>
      </c>
      <c r="E576">
        <v>0</v>
      </c>
      <c r="F576" t="s">
        <v>355</v>
      </c>
      <c r="H576" t="s">
        <v>8376</v>
      </c>
      <c r="K576" t="b">
        <v>0</v>
      </c>
      <c r="L576" t="s">
        <v>24</v>
      </c>
      <c r="M576" t="s">
        <v>25</v>
      </c>
      <c r="N576" t="b">
        <v>0</v>
      </c>
      <c r="O576">
        <v>1448928000</v>
      </c>
      <c r="P576">
        <v>1444123377</v>
      </c>
      <c r="Q576" t="b">
        <v>0</v>
      </c>
      <c r="R576">
        <v>0</v>
      </c>
      <c r="S576" t="b">
        <v>0</v>
      </c>
      <c r="T576">
        <f>ROUND(E576/D576*100,0)</f>
        <v>0</v>
      </c>
      <c r="U576" s="12" t="e">
        <f>(E576/R576)</f>
        <v>#DIV/0!</v>
      </c>
      <c r="V576" t="str">
        <f>LEFT(Z576,SEARCH("/",Z576)-1)</f>
        <v>technology</v>
      </c>
      <c r="W576" t="str">
        <f>RIGHT(Z576,LEN(Z576)-SEARCH("/",Z576))</f>
        <v>web</v>
      </c>
      <c r="X576" s="2">
        <f>(((P576/60)/60)/24)+DATE(1970,1,1)</f>
        <v>42283.3909375</v>
      </c>
      <c r="Y576" s="2">
        <f>(((O576/60)/60)/24)+DATE(1970,1,1)</f>
        <v>42339</v>
      </c>
      <c r="Z576" t="s">
        <v>8276</v>
      </c>
    </row>
    <row r="577" spans="1:26" ht="43.2" x14ac:dyDescent="0.3">
      <c r="A577">
        <f>ROW(A577)-2</f>
        <v>575</v>
      </c>
      <c r="B577" s="1" t="s">
        <v>1211</v>
      </c>
      <c r="C577" s="1" t="s">
        <v>1212</v>
      </c>
      <c r="D577">
        <v>10000</v>
      </c>
      <c r="E577">
        <v>56</v>
      </c>
      <c r="F577" t="s">
        <v>355</v>
      </c>
      <c r="H577" t="s">
        <v>8376</v>
      </c>
      <c r="K577" t="b">
        <v>0</v>
      </c>
      <c r="L577" t="s">
        <v>18</v>
      </c>
      <c r="M577" t="s">
        <v>19</v>
      </c>
      <c r="N577" t="b">
        <v>1</v>
      </c>
      <c r="O577">
        <v>1424032207</v>
      </c>
      <c r="P577">
        <v>1421440207</v>
      </c>
      <c r="Q577" t="b">
        <v>0</v>
      </c>
      <c r="R577">
        <v>4</v>
      </c>
      <c r="S577" t="b">
        <v>0</v>
      </c>
      <c r="T577">
        <f>ROUND(E577/D577*100,0)</f>
        <v>1</v>
      </c>
      <c r="U577" s="12">
        <f>(E577/R577)</f>
        <v>14</v>
      </c>
      <c r="V577" t="str">
        <f>LEFT(Z577,SEARCH("/",Z577)-1)</f>
        <v>technology</v>
      </c>
      <c r="W577" t="str">
        <f>RIGHT(Z577,LEN(Z577)-SEARCH("/",Z577))</f>
        <v>web</v>
      </c>
      <c r="X577" s="2">
        <f>(((P577/60)/60)/24)+DATE(1970,1,1)</f>
        <v>42020.854247685187</v>
      </c>
      <c r="Y577" s="2">
        <f>(((O577/60)/60)/24)+DATE(1970,1,1)</f>
        <v>42050.854247685187</v>
      </c>
      <c r="Z577" t="s">
        <v>8276</v>
      </c>
    </row>
    <row r="578" spans="1:26" ht="72" x14ac:dyDescent="0.3">
      <c r="A578">
        <f>ROW(A578)-2</f>
        <v>576</v>
      </c>
      <c r="B578" s="1" t="s">
        <v>1213</v>
      </c>
      <c r="C578" s="1" t="s">
        <v>1214</v>
      </c>
      <c r="D578">
        <v>30000</v>
      </c>
      <c r="E578">
        <v>2725</v>
      </c>
      <c r="F578" t="s">
        <v>355</v>
      </c>
      <c r="H578" t="s">
        <v>8376</v>
      </c>
      <c r="K578" t="b">
        <v>0</v>
      </c>
      <c r="L578" t="s">
        <v>158</v>
      </c>
      <c r="M578" t="s">
        <v>159</v>
      </c>
      <c r="N578" t="b">
        <v>1</v>
      </c>
      <c r="O578">
        <v>1429207833</v>
      </c>
      <c r="P578">
        <v>1426615833</v>
      </c>
      <c r="Q578" t="b">
        <v>0</v>
      </c>
      <c r="R578">
        <v>7</v>
      </c>
      <c r="S578" t="b">
        <v>0</v>
      </c>
      <c r="T578">
        <f>ROUND(E578/D578*100,0)</f>
        <v>9</v>
      </c>
      <c r="U578" s="12">
        <f>(E578/R578)</f>
        <v>389.28571428571428</v>
      </c>
      <c r="V578" t="str">
        <f>LEFT(Z578,SEARCH("/",Z578)-1)</f>
        <v>technology</v>
      </c>
      <c r="W578" t="str">
        <f>RIGHT(Z578,LEN(Z578)-SEARCH("/",Z578))</f>
        <v>web</v>
      </c>
      <c r="X578" s="2">
        <f>(((P578/60)/60)/24)+DATE(1970,1,1)</f>
        <v>42080.757326388892</v>
      </c>
      <c r="Y578" s="2">
        <f>(((O578/60)/60)/24)+DATE(1970,1,1)</f>
        <v>42110.757326388892</v>
      </c>
      <c r="Z578" t="s">
        <v>8276</v>
      </c>
    </row>
    <row r="579" spans="1:26" ht="43.2" x14ac:dyDescent="0.3">
      <c r="A579">
        <f>ROW(A579)-2</f>
        <v>577</v>
      </c>
      <c r="B579" s="1" t="s">
        <v>1215</v>
      </c>
      <c r="C579" s="1" t="s">
        <v>1216</v>
      </c>
      <c r="D579">
        <v>9000</v>
      </c>
      <c r="E579">
        <v>301</v>
      </c>
      <c r="F579" t="s">
        <v>355</v>
      </c>
      <c r="H579" t="s">
        <v>8376</v>
      </c>
      <c r="K579" t="b">
        <v>0</v>
      </c>
      <c r="L579" t="s">
        <v>1217</v>
      </c>
      <c r="M579" t="s">
        <v>55</v>
      </c>
      <c r="N579" t="b">
        <v>0</v>
      </c>
      <c r="O579">
        <v>1479410886</v>
      </c>
      <c r="P579">
        <v>1474223286</v>
      </c>
      <c r="Q579" t="b">
        <v>0</v>
      </c>
      <c r="R579">
        <v>2</v>
      </c>
      <c r="S579" t="b">
        <v>0</v>
      </c>
      <c r="T579">
        <f>ROUND(E579/D579*100,0)</f>
        <v>3</v>
      </c>
      <c r="U579" s="12">
        <f>(E579/R579)</f>
        <v>150.5</v>
      </c>
      <c r="V579" t="str">
        <f>LEFT(Z579,SEARCH("/",Z579)-1)</f>
        <v>technology</v>
      </c>
      <c r="W579" t="str">
        <f>RIGHT(Z579,LEN(Z579)-SEARCH("/",Z579))</f>
        <v>web</v>
      </c>
      <c r="X579" s="2">
        <f>(((P579/60)/60)/24)+DATE(1970,1,1)</f>
        <v>42631.769513888896</v>
      </c>
      <c r="Y579" s="2">
        <f>(((O579/60)/60)/24)+DATE(1970,1,1)</f>
        <v>42691.811180555553</v>
      </c>
      <c r="Z579" t="s">
        <v>8276</v>
      </c>
    </row>
    <row r="580" spans="1:26" x14ac:dyDescent="0.3">
      <c r="A580">
        <f>ROW(A580)-2</f>
        <v>578</v>
      </c>
      <c r="B580" s="1" t="s">
        <v>1218</v>
      </c>
      <c r="C580" s="1" t="s">
        <v>1219</v>
      </c>
      <c r="D580">
        <v>7500</v>
      </c>
      <c r="E580">
        <v>1</v>
      </c>
      <c r="F580" t="s">
        <v>355</v>
      </c>
      <c r="H580" t="s">
        <v>8376</v>
      </c>
      <c r="K580" t="b">
        <v>0</v>
      </c>
      <c r="L580" t="s">
        <v>18</v>
      </c>
      <c r="M580" t="s">
        <v>19</v>
      </c>
      <c r="N580" t="b">
        <v>1</v>
      </c>
      <c r="O580">
        <v>1436366699</v>
      </c>
      <c r="P580">
        <v>1435070699</v>
      </c>
      <c r="Q580" t="b">
        <v>0</v>
      </c>
      <c r="R580">
        <v>1</v>
      </c>
      <c r="S580" t="b">
        <v>0</v>
      </c>
      <c r="T580">
        <f>ROUND(E580/D580*100,0)</f>
        <v>0</v>
      </c>
      <c r="U580" s="12">
        <f>(E580/R580)</f>
        <v>1</v>
      </c>
      <c r="V580" t="str">
        <f>LEFT(Z580,SEARCH("/",Z580)-1)</f>
        <v>technology</v>
      </c>
      <c r="W580" t="str">
        <f>RIGHT(Z580,LEN(Z580)-SEARCH("/",Z580))</f>
        <v>web</v>
      </c>
      <c r="X580" s="2">
        <f>(((P580/60)/60)/24)+DATE(1970,1,1)</f>
        <v>42178.614571759259</v>
      </c>
      <c r="Y580" s="2">
        <f>(((O580/60)/60)/24)+DATE(1970,1,1)</f>
        <v>42193.614571759259</v>
      </c>
      <c r="Z580" t="s">
        <v>8276</v>
      </c>
    </row>
    <row r="581" spans="1:26" ht="57.6" x14ac:dyDescent="0.3">
      <c r="A581">
        <f>ROW(A581)-2</f>
        <v>579</v>
      </c>
      <c r="B581" s="1" t="s">
        <v>1220</v>
      </c>
      <c r="C581" s="1" t="s">
        <v>1221</v>
      </c>
      <c r="D581">
        <v>5000</v>
      </c>
      <c r="E581">
        <v>223</v>
      </c>
      <c r="F581" t="s">
        <v>355</v>
      </c>
      <c r="H581" t="s">
        <v>8376</v>
      </c>
      <c r="K581" t="b">
        <v>0</v>
      </c>
      <c r="L581" t="s">
        <v>24</v>
      </c>
      <c r="M581" t="s">
        <v>25</v>
      </c>
      <c r="N581" t="b">
        <v>0</v>
      </c>
      <c r="O581">
        <v>1454936460</v>
      </c>
      <c r="P581">
        <v>1452259131</v>
      </c>
      <c r="Q581" t="b">
        <v>0</v>
      </c>
      <c r="R581">
        <v>9</v>
      </c>
      <c r="S581" t="b">
        <v>0</v>
      </c>
      <c r="T581">
        <f>ROUND(E581/D581*100,0)</f>
        <v>4</v>
      </c>
      <c r="U581" s="12">
        <f>(E581/R581)</f>
        <v>24.777777777777779</v>
      </c>
      <c r="V581" t="str">
        <f>LEFT(Z581,SEARCH("/",Z581)-1)</f>
        <v>technology</v>
      </c>
      <c r="W581" t="str">
        <f>RIGHT(Z581,LEN(Z581)-SEARCH("/",Z581))</f>
        <v>web</v>
      </c>
      <c r="X581" s="2">
        <f>(((P581/60)/60)/24)+DATE(1970,1,1)</f>
        <v>42377.554756944446</v>
      </c>
      <c r="Y581" s="2">
        <f>(((O581/60)/60)/24)+DATE(1970,1,1)</f>
        <v>42408.542361111111</v>
      </c>
      <c r="Z581" t="s">
        <v>8276</v>
      </c>
    </row>
    <row r="582" spans="1:26" ht="43.2" x14ac:dyDescent="0.3">
      <c r="A582">
        <f>ROW(A582)-2</f>
        <v>580</v>
      </c>
      <c r="B582" s="1" t="s">
        <v>1222</v>
      </c>
      <c r="C582" s="1" t="s">
        <v>1223</v>
      </c>
      <c r="D582">
        <v>100000</v>
      </c>
      <c r="E582">
        <v>61</v>
      </c>
      <c r="F582" t="s">
        <v>355</v>
      </c>
      <c r="H582" t="s">
        <v>8376</v>
      </c>
      <c r="K582" t="b">
        <v>0</v>
      </c>
      <c r="L582" t="s">
        <v>18</v>
      </c>
      <c r="M582" t="s">
        <v>19</v>
      </c>
      <c r="N582" t="b">
        <v>1</v>
      </c>
      <c r="O582">
        <v>1437570130</v>
      </c>
      <c r="P582">
        <v>1434978130</v>
      </c>
      <c r="Q582" t="b">
        <v>0</v>
      </c>
      <c r="R582">
        <v>2</v>
      </c>
      <c r="S582" t="b">
        <v>0</v>
      </c>
      <c r="T582">
        <f>ROUND(E582/D582*100,0)</f>
        <v>0</v>
      </c>
      <c r="U582" s="12">
        <f>(E582/R582)</f>
        <v>30.5</v>
      </c>
      <c r="V582" t="str">
        <f>LEFT(Z582,SEARCH("/",Z582)-1)</f>
        <v>technology</v>
      </c>
      <c r="W582" t="str">
        <f>RIGHT(Z582,LEN(Z582)-SEARCH("/",Z582))</f>
        <v>web</v>
      </c>
      <c r="X582" s="2">
        <f>(((P582/60)/60)/24)+DATE(1970,1,1)</f>
        <v>42177.543171296296</v>
      </c>
      <c r="Y582" s="2">
        <f>(((O582/60)/60)/24)+DATE(1970,1,1)</f>
        <v>42207.543171296296</v>
      </c>
      <c r="Z582" t="s">
        <v>8276</v>
      </c>
    </row>
    <row r="583" spans="1:26" ht="43.2" x14ac:dyDescent="0.3">
      <c r="A583">
        <f>ROW(A583)-2</f>
        <v>581</v>
      </c>
      <c r="B583" s="1" t="s">
        <v>1224</v>
      </c>
      <c r="C583" s="1" t="s">
        <v>1225</v>
      </c>
      <c r="D583">
        <v>7500</v>
      </c>
      <c r="E583">
        <v>250</v>
      </c>
      <c r="F583" t="s">
        <v>355</v>
      </c>
      <c r="H583" t="s">
        <v>8376</v>
      </c>
      <c r="K583" t="b">
        <v>0</v>
      </c>
      <c r="L583" t="s">
        <v>18</v>
      </c>
      <c r="M583" t="s">
        <v>19</v>
      </c>
      <c r="N583" t="b">
        <v>1</v>
      </c>
      <c r="O583">
        <v>1417584860</v>
      </c>
      <c r="P583">
        <v>1414992860</v>
      </c>
      <c r="Q583" t="b">
        <v>0</v>
      </c>
      <c r="R583">
        <v>1</v>
      </c>
      <c r="S583" t="b">
        <v>0</v>
      </c>
      <c r="T583">
        <f>ROUND(E583/D583*100,0)</f>
        <v>3</v>
      </c>
      <c r="U583" s="12">
        <f>(E583/R583)</f>
        <v>250</v>
      </c>
      <c r="V583" t="str">
        <f>LEFT(Z583,SEARCH("/",Z583)-1)</f>
        <v>technology</v>
      </c>
      <c r="W583" t="str">
        <f>RIGHT(Z583,LEN(Z583)-SEARCH("/",Z583))</f>
        <v>web</v>
      </c>
      <c r="X583" s="2">
        <f>(((P583/60)/60)/24)+DATE(1970,1,1)</f>
        <v>41946.232175925928</v>
      </c>
      <c r="Y583" s="2">
        <f>(((O583/60)/60)/24)+DATE(1970,1,1)</f>
        <v>41976.232175925921</v>
      </c>
      <c r="Z583" t="s">
        <v>8276</v>
      </c>
    </row>
    <row r="584" spans="1:26" ht="57.6" x14ac:dyDescent="0.3">
      <c r="A584">
        <f>ROW(A584)-2</f>
        <v>582</v>
      </c>
      <c r="B584" s="1" t="s">
        <v>1226</v>
      </c>
      <c r="C584" s="1" t="s">
        <v>1227</v>
      </c>
      <c r="D584">
        <v>500</v>
      </c>
      <c r="E584">
        <v>115</v>
      </c>
      <c r="F584" t="s">
        <v>355</v>
      </c>
      <c r="H584" t="s">
        <v>8376</v>
      </c>
      <c r="K584" t="b">
        <v>0</v>
      </c>
      <c r="L584" t="s">
        <v>24</v>
      </c>
      <c r="M584" t="s">
        <v>25</v>
      </c>
      <c r="N584" t="b">
        <v>0</v>
      </c>
      <c r="O584">
        <v>1428333345</v>
      </c>
      <c r="P584">
        <v>1425744945</v>
      </c>
      <c r="Q584" t="b">
        <v>0</v>
      </c>
      <c r="R584">
        <v>7</v>
      </c>
      <c r="S584" t="b">
        <v>0</v>
      </c>
      <c r="T584">
        <f>ROUND(E584/D584*100,0)</f>
        <v>23</v>
      </c>
      <c r="U584" s="12">
        <f>(E584/R584)</f>
        <v>16.428571428571427</v>
      </c>
      <c r="V584" t="str">
        <f>LEFT(Z584,SEARCH("/",Z584)-1)</f>
        <v>technology</v>
      </c>
      <c r="W584" t="str">
        <f>RIGHT(Z584,LEN(Z584)-SEARCH("/",Z584))</f>
        <v>web</v>
      </c>
      <c r="X584" s="2">
        <f>(((P584/60)/60)/24)+DATE(1970,1,1)</f>
        <v>42070.677604166667</v>
      </c>
      <c r="Y584" s="2">
        <f>(((O584/60)/60)/24)+DATE(1970,1,1)</f>
        <v>42100.635937500003</v>
      </c>
      <c r="Z584" t="s">
        <v>8276</v>
      </c>
    </row>
    <row r="585" spans="1:26" ht="28.8" x14ac:dyDescent="0.3">
      <c r="A585">
        <f>ROW(A585)-2</f>
        <v>583</v>
      </c>
      <c r="B585" s="1" t="s">
        <v>1228</v>
      </c>
      <c r="C585" s="1" t="s">
        <v>1229</v>
      </c>
      <c r="D585">
        <v>25000</v>
      </c>
      <c r="E585">
        <v>26</v>
      </c>
      <c r="F585" t="s">
        <v>355</v>
      </c>
      <c r="H585" t="s">
        <v>8376</v>
      </c>
      <c r="K585" t="b">
        <v>0</v>
      </c>
      <c r="L585" t="s">
        <v>18</v>
      </c>
      <c r="M585" t="s">
        <v>19</v>
      </c>
      <c r="N585" t="b">
        <v>1</v>
      </c>
      <c r="O585">
        <v>1460832206</v>
      </c>
      <c r="P585">
        <v>1458240206</v>
      </c>
      <c r="Q585" t="b">
        <v>0</v>
      </c>
      <c r="R585">
        <v>2</v>
      </c>
      <c r="S585" t="b">
        <v>0</v>
      </c>
      <c r="T585">
        <f>ROUND(E585/D585*100,0)</f>
        <v>0</v>
      </c>
      <c r="U585" s="12">
        <f>(E585/R585)</f>
        <v>13</v>
      </c>
      <c r="V585" t="str">
        <f>LEFT(Z585,SEARCH("/",Z585)-1)</f>
        <v>technology</v>
      </c>
      <c r="W585" t="str">
        <f>RIGHT(Z585,LEN(Z585)-SEARCH("/",Z585))</f>
        <v>web</v>
      </c>
      <c r="X585" s="2">
        <f>(((P585/60)/60)/24)+DATE(1970,1,1)</f>
        <v>42446.780162037037</v>
      </c>
      <c r="Y585" s="2">
        <f>(((O585/60)/60)/24)+DATE(1970,1,1)</f>
        <v>42476.780162037037</v>
      </c>
      <c r="Z585" t="s">
        <v>8276</v>
      </c>
    </row>
    <row r="586" spans="1:26" ht="43.2" x14ac:dyDescent="0.3">
      <c r="A586">
        <f>ROW(A586)-2</f>
        <v>584</v>
      </c>
      <c r="B586" s="1" t="s">
        <v>1230</v>
      </c>
      <c r="C586" s="1" t="s">
        <v>1231</v>
      </c>
      <c r="D586">
        <v>100000</v>
      </c>
      <c r="E586">
        <v>426</v>
      </c>
      <c r="F586" t="s">
        <v>355</v>
      </c>
      <c r="H586" t="s">
        <v>8376</v>
      </c>
      <c r="K586" t="b">
        <v>0</v>
      </c>
      <c r="L586" t="s">
        <v>18</v>
      </c>
      <c r="M586" t="s">
        <v>19</v>
      </c>
      <c r="N586" t="b">
        <v>1</v>
      </c>
      <c r="O586">
        <v>1430703638</v>
      </c>
      <c r="P586">
        <v>1426815638</v>
      </c>
      <c r="Q586" t="b">
        <v>0</v>
      </c>
      <c r="R586">
        <v>8</v>
      </c>
      <c r="S586" t="b">
        <v>0</v>
      </c>
      <c r="T586">
        <f>ROUND(E586/D586*100,0)</f>
        <v>0</v>
      </c>
      <c r="U586" s="12">
        <f>(E586/R586)</f>
        <v>53.25</v>
      </c>
      <c r="V586" t="str">
        <f>LEFT(Z586,SEARCH("/",Z586)-1)</f>
        <v>technology</v>
      </c>
      <c r="W586" t="str">
        <f>RIGHT(Z586,LEN(Z586)-SEARCH("/",Z586))</f>
        <v>web</v>
      </c>
      <c r="X586" s="2">
        <f>(((P586/60)/60)/24)+DATE(1970,1,1)</f>
        <v>42083.069884259254</v>
      </c>
      <c r="Y586" s="2">
        <f>(((O586/60)/60)/24)+DATE(1970,1,1)</f>
        <v>42128.069884259254</v>
      </c>
      <c r="Z586" t="s">
        <v>8276</v>
      </c>
    </row>
    <row r="587" spans="1:26" ht="28.8" x14ac:dyDescent="0.3">
      <c r="A587">
        <f>ROW(A587)-2</f>
        <v>585</v>
      </c>
      <c r="B587" s="1" t="s">
        <v>1232</v>
      </c>
      <c r="C587" s="1" t="s">
        <v>1233</v>
      </c>
      <c r="D587">
        <v>20000</v>
      </c>
      <c r="E587">
        <v>6</v>
      </c>
      <c r="F587" t="s">
        <v>355</v>
      </c>
      <c r="H587" t="s">
        <v>8376</v>
      </c>
      <c r="K587" t="b">
        <v>0</v>
      </c>
      <c r="L587" t="s">
        <v>18</v>
      </c>
      <c r="M587" t="s">
        <v>19</v>
      </c>
      <c r="N587" t="b">
        <v>1</v>
      </c>
      <c r="O587">
        <v>1478122292</v>
      </c>
      <c r="P587">
        <v>1475530292</v>
      </c>
      <c r="Q587" t="b">
        <v>0</v>
      </c>
      <c r="R587">
        <v>2</v>
      </c>
      <c r="S587" t="b">
        <v>0</v>
      </c>
      <c r="T587">
        <f>ROUND(E587/D587*100,0)</f>
        <v>0</v>
      </c>
      <c r="U587" s="12">
        <f>(E587/R587)</f>
        <v>3</v>
      </c>
      <c r="V587" t="str">
        <f>LEFT(Z587,SEARCH("/",Z587)-1)</f>
        <v>technology</v>
      </c>
      <c r="W587" t="str">
        <f>RIGHT(Z587,LEN(Z587)-SEARCH("/",Z587))</f>
        <v>web</v>
      </c>
      <c r="X587" s="2">
        <f>(((P587/60)/60)/24)+DATE(1970,1,1)</f>
        <v>42646.896898148145</v>
      </c>
      <c r="Y587" s="2">
        <f>(((O587/60)/60)/24)+DATE(1970,1,1)</f>
        <v>42676.896898148145</v>
      </c>
      <c r="Z587" t="s">
        <v>8276</v>
      </c>
    </row>
    <row r="588" spans="1:26" ht="43.2" x14ac:dyDescent="0.3">
      <c r="A588">
        <f>ROW(A588)-2</f>
        <v>586</v>
      </c>
      <c r="B588" s="1" t="s">
        <v>1234</v>
      </c>
      <c r="C588" s="1" t="s">
        <v>1235</v>
      </c>
      <c r="D588">
        <v>7500</v>
      </c>
      <c r="E588">
        <v>20</v>
      </c>
      <c r="F588" t="s">
        <v>355</v>
      </c>
      <c r="H588" t="s">
        <v>8376</v>
      </c>
      <c r="K588" t="b">
        <v>0</v>
      </c>
      <c r="L588" t="s">
        <v>18</v>
      </c>
      <c r="M588" t="s">
        <v>19</v>
      </c>
      <c r="N588" t="b">
        <v>1</v>
      </c>
      <c r="O588">
        <v>1469980800</v>
      </c>
      <c r="P588">
        <v>1466787335</v>
      </c>
      <c r="Q588" t="b">
        <v>0</v>
      </c>
      <c r="R588">
        <v>2</v>
      </c>
      <c r="S588" t="b">
        <v>0</v>
      </c>
      <c r="T588">
        <f>ROUND(E588/D588*100,0)</f>
        <v>0</v>
      </c>
      <c r="U588" s="12">
        <f>(E588/R588)</f>
        <v>10</v>
      </c>
      <c r="V588" t="str">
        <f>LEFT(Z588,SEARCH("/",Z588)-1)</f>
        <v>technology</v>
      </c>
      <c r="W588" t="str">
        <f>RIGHT(Z588,LEN(Z588)-SEARCH("/",Z588))</f>
        <v>web</v>
      </c>
      <c r="X588" s="2">
        <f>(((P588/60)/60)/24)+DATE(1970,1,1)</f>
        <v>42545.705266203702</v>
      </c>
      <c r="Y588" s="2">
        <f>(((O588/60)/60)/24)+DATE(1970,1,1)</f>
        <v>42582.666666666672</v>
      </c>
      <c r="Z588" t="s">
        <v>8276</v>
      </c>
    </row>
    <row r="589" spans="1:26" ht="28.8" x14ac:dyDescent="0.3">
      <c r="A589">
        <f>ROW(A589)-2</f>
        <v>587</v>
      </c>
      <c r="B589" s="1" t="s">
        <v>1236</v>
      </c>
      <c r="C589" s="1" t="s">
        <v>1237</v>
      </c>
      <c r="D589">
        <v>2500</v>
      </c>
      <c r="E589">
        <v>850</v>
      </c>
      <c r="F589" t="s">
        <v>355</v>
      </c>
      <c r="H589" t="s">
        <v>8376</v>
      </c>
      <c r="K589" t="b">
        <v>0</v>
      </c>
      <c r="L589" t="s">
        <v>18</v>
      </c>
      <c r="M589" t="s">
        <v>19</v>
      </c>
      <c r="N589" t="b">
        <v>1</v>
      </c>
      <c r="O589">
        <v>1417737781</v>
      </c>
      <c r="P589">
        <v>1415145781</v>
      </c>
      <c r="Q589" t="b">
        <v>0</v>
      </c>
      <c r="R589">
        <v>7</v>
      </c>
      <c r="S589" t="b">
        <v>0</v>
      </c>
      <c r="T589">
        <f>ROUND(E589/D589*100,0)</f>
        <v>34</v>
      </c>
      <c r="U589" s="12">
        <f>(E589/R589)</f>
        <v>121.42857142857143</v>
      </c>
      <c r="V589" t="str">
        <f>LEFT(Z589,SEARCH("/",Z589)-1)</f>
        <v>technology</v>
      </c>
      <c r="W589" t="str">
        <f>RIGHT(Z589,LEN(Z589)-SEARCH("/",Z589))</f>
        <v>web</v>
      </c>
      <c r="X589" s="2">
        <f>(((P589/60)/60)/24)+DATE(1970,1,1)</f>
        <v>41948.00209490741</v>
      </c>
      <c r="Y589" s="2">
        <f>(((O589/60)/60)/24)+DATE(1970,1,1)</f>
        <v>41978.00209490741</v>
      </c>
      <c r="Z589" t="s">
        <v>8276</v>
      </c>
    </row>
    <row r="590" spans="1:26" ht="43.2" x14ac:dyDescent="0.3">
      <c r="A590">
        <f>ROW(A590)-2</f>
        <v>588</v>
      </c>
      <c r="B590" s="1" t="s">
        <v>1238</v>
      </c>
      <c r="C590" s="1" t="s">
        <v>1239</v>
      </c>
      <c r="D590">
        <v>50000</v>
      </c>
      <c r="E590">
        <v>31</v>
      </c>
      <c r="F590" t="s">
        <v>355</v>
      </c>
      <c r="H590" t="s">
        <v>8376</v>
      </c>
      <c r="K590" t="b">
        <v>0</v>
      </c>
      <c r="L590" t="s">
        <v>18</v>
      </c>
      <c r="M590" t="s">
        <v>19</v>
      </c>
      <c r="N590" t="b">
        <v>1</v>
      </c>
      <c r="O590">
        <v>1425827760</v>
      </c>
      <c r="P590">
        <v>1423769402</v>
      </c>
      <c r="Q590" t="b">
        <v>0</v>
      </c>
      <c r="R590">
        <v>2</v>
      </c>
      <c r="S590" t="b">
        <v>0</v>
      </c>
      <c r="T590">
        <f>ROUND(E590/D590*100,0)</f>
        <v>0</v>
      </c>
      <c r="U590" s="12">
        <f>(E590/R590)</f>
        <v>15.5</v>
      </c>
      <c r="V590" t="str">
        <f>LEFT(Z590,SEARCH("/",Z590)-1)</f>
        <v>technology</v>
      </c>
      <c r="W590" t="str">
        <f>RIGHT(Z590,LEN(Z590)-SEARCH("/",Z590))</f>
        <v>web</v>
      </c>
      <c r="X590" s="2">
        <f>(((P590/60)/60)/24)+DATE(1970,1,1)</f>
        <v>42047.812523148154</v>
      </c>
      <c r="Y590" s="2">
        <f>(((O590/60)/60)/24)+DATE(1970,1,1)</f>
        <v>42071.636111111111</v>
      </c>
      <c r="Z590" t="s">
        <v>8276</v>
      </c>
    </row>
    <row r="591" spans="1:26" ht="43.2" x14ac:dyDescent="0.3">
      <c r="A591">
        <f>ROW(A591)-2</f>
        <v>589</v>
      </c>
      <c r="B591" s="1" t="s">
        <v>1360</v>
      </c>
      <c r="C591" s="1" t="s">
        <v>1361</v>
      </c>
      <c r="D591">
        <v>50000</v>
      </c>
      <c r="E591">
        <v>1529</v>
      </c>
      <c r="F591" t="s">
        <v>355</v>
      </c>
      <c r="H591" t="s">
        <v>8376</v>
      </c>
      <c r="K591" t="b">
        <v>0</v>
      </c>
      <c r="L591" t="s">
        <v>18</v>
      </c>
      <c r="M591" t="s">
        <v>19</v>
      </c>
      <c r="N591" t="b">
        <v>1</v>
      </c>
      <c r="O591">
        <v>1415558879</v>
      </c>
      <c r="P591">
        <v>1412963279</v>
      </c>
      <c r="Q591" t="b">
        <v>0</v>
      </c>
      <c r="R591">
        <v>18</v>
      </c>
      <c r="S591" t="b">
        <v>0</v>
      </c>
      <c r="T591">
        <f>ROUND(E591/D591*100,0)</f>
        <v>3</v>
      </c>
      <c r="U591" s="12">
        <f>(E591/R591)</f>
        <v>84.944444444444443</v>
      </c>
      <c r="V591" t="str">
        <f>LEFT(Z591,SEARCH("/",Z591)-1)</f>
        <v>technology</v>
      </c>
      <c r="W591" t="str">
        <f>RIGHT(Z591,LEN(Z591)-SEARCH("/",Z591))</f>
        <v>wearables</v>
      </c>
      <c r="X591" s="2">
        <f>(((P591/60)/60)/24)+DATE(1970,1,1)</f>
        <v>41922.741655092592</v>
      </c>
      <c r="Y591" s="2">
        <f>(((O591/60)/60)/24)+DATE(1970,1,1)</f>
        <v>41952.783321759263</v>
      </c>
      <c r="Z591" t="s">
        <v>8277</v>
      </c>
    </row>
    <row r="592" spans="1:26" ht="43.2" x14ac:dyDescent="0.3">
      <c r="A592">
        <f>ROW(A592)-2</f>
        <v>590</v>
      </c>
      <c r="B592" s="1" t="s">
        <v>1362</v>
      </c>
      <c r="C592" s="1" t="s">
        <v>1363</v>
      </c>
      <c r="D592">
        <v>10000</v>
      </c>
      <c r="E592">
        <v>95</v>
      </c>
      <c r="F592" t="s">
        <v>355</v>
      </c>
      <c r="H592" t="s">
        <v>8376</v>
      </c>
      <c r="K592" t="b">
        <v>0</v>
      </c>
      <c r="L592" t="s">
        <v>18</v>
      </c>
      <c r="M592" t="s">
        <v>19</v>
      </c>
      <c r="N592" t="b">
        <v>1</v>
      </c>
      <c r="O592">
        <v>1477236559</v>
      </c>
      <c r="P592">
        <v>1474644559</v>
      </c>
      <c r="Q592" t="b">
        <v>0</v>
      </c>
      <c r="R592">
        <v>9</v>
      </c>
      <c r="S592" t="b">
        <v>0</v>
      </c>
      <c r="T592">
        <f>ROUND(E592/D592*100,0)</f>
        <v>1</v>
      </c>
      <c r="U592" s="12">
        <f>(E592/R592)</f>
        <v>10.555555555555555</v>
      </c>
      <c r="V592" t="str">
        <f>LEFT(Z592,SEARCH("/",Z592)-1)</f>
        <v>technology</v>
      </c>
      <c r="W592" t="str">
        <f>RIGHT(Z592,LEN(Z592)-SEARCH("/",Z592))</f>
        <v>wearables</v>
      </c>
      <c r="X592" s="2">
        <f>(((P592/60)/60)/24)+DATE(1970,1,1)</f>
        <v>42636.645358796297</v>
      </c>
      <c r="Y592" s="2">
        <f>(((O592/60)/60)/24)+DATE(1970,1,1)</f>
        <v>42666.645358796297</v>
      </c>
      <c r="Z592" t="s">
        <v>8277</v>
      </c>
    </row>
    <row r="593" spans="1:26" ht="43.2" x14ac:dyDescent="0.3">
      <c r="A593">
        <f>ROW(A593)-2</f>
        <v>591</v>
      </c>
      <c r="B593" s="1" t="s">
        <v>1364</v>
      </c>
      <c r="C593" s="1" t="s">
        <v>1365</v>
      </c>
      <c r="D593">
        <v>39000</v>
      </c>
      <c r="E593">
        <v>156</v>
      </c>
      <c r="F593" t="s">
        <v>355</v>
      </c>
      <c r="H593" t="s">
        <v>8376</v>
      </c>
      <c r="K593" t="b">
        <v>0</v>
      </c>
      <c r="L593" t="s">
        <v>18</v>
      </c>
      <c r="M593" t="s">
        <v>19</v>
      </c>
      <c r="N593" t="b">
        <v>1</v>
      </c>
      <c r="O593">
        <v>1421404247</v>
      </c>
      <c r="P593">
        <v>1418812247</v>
      </c>
      <c r="Q593" t="b">
        <v>0</v>
      </c>
      <c r="R593">
        <v>4</v>
      </c>
      <c r="S593" t="b">
        <v>0</v>
      </c>
      <c r="T593">
        <f>ROUND(E593/D593*100,0)</f>
        <v>0</v>
      </c>
      <c r="U593" s="12">
        <f>(E593/R593)</f>
        <v>39</v>
      </c>
      <c r="V593" t="str">
        <f>LEFT(Z593,SEARCH("/",Z593)-1)</f>
        <v>technology</v>
      </c>
      <c r="W593" t="str">
        <f>RIGHT(Z593,LEN(Z593)-SEARCH("/",Z593))</f>
        <v>wearables</v>
      </c>
      <c r="X593" s="2">
        <f>(((P593/60)/60)/24)+DATE(1970,1,1)</f>
        <v>41990.438043981485</v>
      </c>
      <c r="Y593" s="2">
        <f>(((O593/60)/60)/24)+DATE(1970,1,1)</f>
        <v>42020.438043981485</v>
      </c>
      <c r="Z593" t="s">
        <v>8277</v>
      </c>
    </row>
    <row r="594" spans="1:26" ht="43.2" x14ac:dyDescent="0.3">
      <c r="A594">
        <f>ROW(A594)-2</f>
        <v>592</v>
      </c>
      <c r="B594" s="1" t="s">
        <v>1366</v>
      </c>
      <c r="C594" s="1" t="s">
        <v>1367</v>
      </c>
      <c r="D594">
        <v>200000</v>
      </c>
      <c r="E594">
        <v>700</v>
      </c>
      <c r="F594" t="s">
        <v>355</v>
      </c>
      <c r="H594" t="s">
        <v>8376</v>
      </c>
      <c r="K594" t="b">
        <v>0</v>
      </c>
      <c r="L594" t="s">
        <v>307</v>
      </c>
      <c r="M594" t="s">
        <v>308</v>
      </c>
      <c r="N594" t="b">
        <v>1</v>
      </c>
      <c r="O594">
        <v>1437250456</v>
      </c>
      <c r="P594">
        <v>1434658456</v>
      </c>
      <c r="Q594" t="b">
        <v>0</v>
      </c>
      <c r="R594">
        <v>7</v>
      </c>
      <c r="S594" t="b">
        <v>0</v>
      </c>
      <c r="T594">
        <f>ROUND(E594/D594*100,0)</f>
        <v>0</v>
      </c>
      <c r="U594" s="12">
        <f>(E594/R594)</f>
        <v>100</v>
      </c>
      <c r="V594" t="str">
        <f>LEFT(Z594,SEARCH("/",Z594)-1)</f>
        <v>technology</v>
      </c>
      <c r="W594" t="str">
        <f>RIGHT(Z594,LEN(Z594)-SEARCH("/",Z594))</f>
        <v>wearables</v>
      </c>
      <c r="X594" s="2">
        <f>(((P594/60)/60)/24)+DATE(1970,1,1)</f>
        <v>42173.843240740738</v>
      </c>
      <c r="Y594" s="2">
        <f>(((O594/60)/60)/24)+DATE(1970,1,1)</f>
        <v>42203.843240740738</v>
      </c>
      <c r="Z594" t="s">
        <v>8277</v>
      </c>
    </row>
    <row r="595" spans="1:26" ht="43.2" x14ac:dyDescent="0.3">
      <c r="A595">
        <f>ROW(A595)-2</f>
        <v>593</v>
      </c>
      <c r="B595" s="1" t="s">
        <v>1368</v>
      </c>
      <c r="C595" s="1" t="s">
        <v>1369</v>
      </c>
      <c r="D595">
        <v>12000</v>
      </c>
      <c r="E595">
        <v>904</v>
      </c>
      <c r="F595" t="s">
        <v>355</v>
      </c>
      <c r="H595" t="s">
        <v>8376</v>
      </c>
      <c r="K595" t="b">
        <v>0</v>
      </c>
      <c r="L595" t="s">
        <v>18</v>
      </c>
      <c r="M595" t="s">
        <v>19</v>
      </c>
      <c r="N595" t="b">
        <v>1</v>
      </c>
      <c r="O595">
        <v>1428940775</v>
      </c>
      <c r="P595">
        <v>1426348775</v>
      </c>
      <c r="Q595" t="b">
        <v>0</v>
      </c>
      <c r="R595">
        <v>29</v>
      </c>
      <c r="S595" t="b">
        <v>0</v>
      </c>
      <c r="T595">
        <f>ROUND(E595/D595*100,0)</f>
        <v>8</v>
      </c>
      <c r="U595" s="12">
        <f>(E595/R595)</f>
        <v>31.172413793103448</v>
      </c>
      <c r="V595" t="str">
        <f>LEFT(Z595,SEARCH("/",Z595)-1)</f>
        <v>technology</v>
      </c>
      <c r="W595" t="str">
        <f>RIGHT(Z595,LEN(Z595)-SEARCH("/",Z595))</f>
        <v>wearables</v>
      </c>
      <c r="X595" s="2">
        <f>(((P595/60)/60)/24)+DATE(1970,1,1)</f>
        <v>42077.666377314818</v>
      </c>
      <c r="Y595" s="2">
        <f>(((O595/60)/60)/24)+DATE(1970,1,1)</f>
        <v>42107.666377314818</v>
      </c>
      <c r="Z595" t="s">
        <v>8277</v>
      </c>
    </row>
    <row r="596" spans="1:26" ht="43.2" x14ac:dyDescent="0.3">
      <c r="A596">
        <f>ROW(A596)-2</f>
        <v>594</v>
      </c>
      <c r="B596" s="1" t="s">
        <v>1370</v>
      </c>
      <c r="C596" s="1" t="s">
        <v>1371</v>
      </c>
      <c r="D596">
        <v>10000</v>
      </c>
      <c r="E596">
        <v>1864</v>
      </c>
      <c r="F596" t="s">
        <v>355</v>
      </c>
      <c r="H596" t="s">
        <v>8376</v>
      </c>
      <c r="K596" t="b">
        <v>0</v>
      </c>
      <c r="L596" t="s">
        <v>18</v>
      </c>
      <c r="M596" t="s">
        <v>19</v>
      </c>
      <c r="N596" t="b">
        <v>1</v>
      </c>
      <c r="O596">
        <v>1484327061</v>
      </c>
      <c r="P596">
        <v>1479143061</v>
      </c>
      <c r="Q596" t="b">
        <v>0</v>
      </c>
      <c r="R596">
        <v>12</v>
      </c>
      <c r="S596" t="b">
        <v>0</v>
      </c>
      <c r="T596">
        <f>ROUND(E596/D596*100,0)</f>
        <v>19</v>
      </c>
      <c r="U596" s="12">
        <f>(E596/R596)</f>
        <v>155.33333333333334</v>
      </c>
      <c r="V596" t="str">
        <f>LEFT(Z596,SEARCH("/",Z596)-1)</f>
        <v>technology</v>
      </c>
      <c r="W596" t="str">
        <f>RIGHT(Z596,LEN(Z596)-SEARCH("/",Z596))</f>
        <v>wearables</v>
      </c>
      <c r="X596" s="2">
        <f>(((P596/60)/60)/24)+DATE(1970,1,1)</f>
        <v>42688.711354166662</v>
      </c>
      <c r="Y596" s="2">
        <f>(((O596/60)/60)/24)+DATE(1970,1,1)</f>
        <v>42748.711354166662</v>
      </c>
      <c r="Z596" t="s">
        <v>8277</v>
      </c>
    </row>
    <row r="597" spans="1:26" ht="43.2" x14ac:dyDescent="0.3">
      <c r="A597">
        <f>ROW(A597)-2</f>
        <v>595</v>
      </c>
      <c r="B597" s="1" t="s">
        <v>1372</v>
      </c>
      <c r="C597" s="1" t="s">
        <v>1373</v>
      </c>
      <c r="D597">
        <v>200000</v>
      </c>
      <c r="E597">
        <v>8</v>
      </c>
      <c r="F597" t="s">
        <v>355</v>
      </c>
      <c r="H597" t="s">
        <v>8376</v>
      </c>
      <c r="K597" t="b">
        <v>0</v>
      </c>
      <c r="L597" t="s">
        <v>18</v>
      </c>
      <c r="M597" t="s">
        <v>19</v>
      </c>
      <c r="N597" t="b">
        <v>1</v>
      </c>
      <c r="O597">
        <v>1408305498</v>
      </c>
      <c r="P597">
        <v>1405713498</v>
      </c>
      <c r="Q597" t="b">
        <v>0</v>
      </c>
      <c r="R597">
        <v>4</v>
      </c>
      <c r="S597" t="b">
        <v>0</v>
      </c>
      <c r="T597">
        <f>ROUND(E597/D597*100,0)</f>
        <v>0</v>
      </c>
      <c r="U597" s="12">
        <f>(E597/R597)</f>
        <v>2</v>
      </c>
      <c r="V597" t="str">
        <f>LEFT(Z597,SEARCH("/",Z597)-1)</f>
        <v>technology</v>
      </c>
      <c r="W597" t="str">
        <f>RIGHT(Z597,LEN(Z597)-SEARCH("/",Z597))</f>
        <v>wearables</v>
      </c>
      <c r="X597" s="2">
        <f>(((P597/60)/60)/24)+DATE(1970,1,1)</f>
        <v>41838.832152777781</v>
      </c>
      <c r="Y597" s="2">
        <f>(((O597/60)/60)/24)+DATE(1970,1,1)</f>
        <v>41868.832152777781</v>
      </c>
      <c r="Z597" t="s">
        <v>8277</v>
      </c>
    </row>
    <row r="598" spans="1:26" ht="43.2" x14ac:dyDescent="0.3">
      <c r="A598">
        <f>ROW(A598)-2</f>
        <v>596</v>
      </c>
      <c r="B598" s="1" t="s">
        <v>1374</v>
      </c>
      <c r="C598" s="1" t="s">
        <v>1375</v>
      </c>
      <c r="D598">
        <v>50000</v>
      </c>
      <c r="E598">
        <v>5010</v>
      </c>
      <c r="F598" t="s">
        <v>355</v>
      </c>
      <c r="H598" t="s">
        <v>8376</v>
      </c>
      <c r="K598" t="b">
        <v>0</v>
      </c>
      <c r="L598" t="s">
        <v>1217</v>
      </c>
      <c r="M598" t="s">
        <v>55</v>
      </c>
      <c r="N598" t="b">
        <v>0</v>
      </c>
      <c r="O598">
        <v>1477731463</v>
      </c>
      <c r="P598">
        <v>1474275463</v>
      </c>
      <c r="Q598" t="b">
        <v>0</v>
      </c>
      <c r="R598">
        <v>28</v>
      </c>
      <c r="S598" t="b">
        <v>0</v>
      </c>
      <c r="T598">
        <f>ROUND(E598/D598*100,0)</f>
        <v>10</v>
      </c>
      <c r="U598" s="12">
        <f>(E598/R598)</f>
        <v>178.92857142857142</v>
      </c>
      <c r="V598" t="str">
        <f>LEFT(Z598,SEARCH("/",Z598)-1)</f>
        <v>technology</v>
      </c>
      <c r="W598" t="str">
        <f>RIGHT(Z598,LEN(Z598)-SEARCH("/",Z598))</f>
        <v>wearables</v>
      </c>
      <c r="X598" s="2">
        <f>(((P598/60)/60)/24)+DATE(1970,1,1)</f>
        <v>42632.373414351852</v>
      </c>
      <c r="Y598" s="2">
        <f>(((O598/60)/60)/24)+DATE(1970,1,1)</f>
        <v>42672.373414351852</v>
      </c>
      <c r="Z598" t="s">
        <v>8277</v>
      </c>
    </row>
    <row r="599" spans="1:26" ht="43.2" x14ac:dyDescent="0.3">
      <c r="A599">
        <f>ROW(A599)-2</f>
        <v>597</v>
      </c>
      <c r="B599" s="1" t="s">
        <v>1376</v>
      </c>
      <c r="C599" s="1" t="s">
        <v>1377</v>
      </c>
      <c r="D599">
        <v>15000</v>
      </c>
      <c r="E599">
        <v>684</v>
      </c>
      <c r="F599" t="s">
        <v>355</v>
      </c>
      <c r="H599" t="s">
        <v>8376</v>
      </c>
      <c r="K599" t="b">
        <v>0</v>
      </c>
      <c r="L599" t="s">
        <v>18</v>
      </c>
      <c r="M599" t="s">
        <v>19</v>
      </c>
      <c r="N599" t="b">
        <v>1</v>
      </c>
      <c r="O599">
        <v>1431374222</v>
      </c>
      <c r="P599">
        <v>1427486222</v>
      </c>
      <c r="Q599" t="b">
        <v>0</v>
      </c>
      <c r="R599">
        <v>25</v>
      </c>
      <c r="S599" t="b">
        <v>0</v>
      </c>
      <c r="T599">
        <f>ROUND(E599/D599*100,0)</f>
        <v>5</v>
      </c>
      <c r="U599" s="12">
        <f>(E599/R599)</f>
        <v>27.36</v>
      </c>
      <c r="V599" t="str">
        <f>LEFT(Z599,SEARCH("/",Z599)-1)</f>
        <v>technology</v>
      </c>
      <c r="W599" t="str">
        <f>RIGHT(Z599,LEN(Z599)-SEARCH("/",Z599))</f>
        <v>wearables</v>
      </c>
      <c r="X599" s="2">
        <f>(((P599/60)/60)/24)+DATE(1970,1,1)</f>
        <v>42090.831273148149</v>
      </c>
      <c r="Y599" s="2">
        <f>(((O599/60)/60)/24)+DATE(1970,1,1)</f>
        <v>42135.831273148149</v>
      </c>
      <c r="Z599" t="s">
        <v>8277</v>
      </c>
    </row>
    <row r="600" spans="1:26" ht="57.6" x14ac:dyDescent="0.3">
      <c r="A600">
        <f>ROW(A600)-2</f>
        <v>598</v>
      </c>
      <c r="B600" s="1" t="s">
        <v>1378</v>
      </c>
      <c r="C600" s="1" t="s">
        <v>1379</v>
      </c>
      <c r="D600">
        <v>200000</v>
      </c>
      <c r="E600">
        <v>43015</v>
      </c>
      <c r="F600" t="s">
        <v>355</v>
      </c>
      <c r="H600" t="s">
        <v>8376</v>
      </c>
      <c r="K600" t="b">
        <v>0</v>
      </c>
      <c r="L600" t="s">
        <v>473</v>
      </c>
      <c r="M600" t="s">
        <v>474</v>
      </c>
      <c r="N600" t="b">
        <v>1</v>
      </c>
      <c r="O600">
        <v>1467817258</v>
      </c>
      <c r="P600">
        <v>1465225258</v>
      </c>
      <c r="Q600" t="b">
        <v>0</v>
      </c>
      <c r="R600">
        <v>28</v>
      </c>
      <c r="S600" t="b">
        <v>0</v>
      </c>
      <c r="T600">
        <f>ROUND(E600/D600*100,0)</f>
        <v>22</v>
      </c>
      <c r="U600" s="12">
        <f>(E600/R600)</f>
        <v>1536.25</v>
      </c>
      <c r="V600" t="str">
        <f>LEFT(Z600,SEARCH("/",Z600)-1)</f>
        <v>technology</v>
      </c>
      <c r="W600" t="str">
        <f>RIGHT(Z600,LEN(Z600)-SEARCH("/",Z600))</f>
        <v>wearables</v>
      </c>
      <c r="X600" s="2">
        <f>(((P600/60)/60)/24)+DATE(1970,1,1)</f>
        <v>42527.625671296293</v>
      </c>
      <c r="Y600" s="2">
        <f>(((O600/60)/60)/24)+DATE(1970,1,1)</f>
        <v>42557.625671296293</v>
      </c>
      <c r="Z600" t="s">
        <v>8277</v>
      </c>
    </row>
    <row r="601" spans="1:26" ht="57.6" x14ac:dyDescent="0.3">
      <c r="A601">
        <f>ROW(A601)-2</f>
        <v>599</v>
      </c>
      <c r="B601" s="1" t="s">
        <v>1380</v>
      </c>
      <c r="C601" s="1" t="s">
        <v>1381</v>
      </c>
      <c r="D601">
        <v>90000</v>
      </c>
      <c r="E601">
        <v>26349</v>
      </c>
      <c r="F601" t="s">
        <v>355</v>
      </c>
      <c r="H601" t="s">
        <v>8376</v>
      </c>
      <c r="K601" t="b">
        <v>0</v>
      </c>
      <c r="L601" t="s">
        <v>1217</v>
      </c>
      <c r="M601" t="s">
        <v>55</v>
      </c>
      <c r="N601" t="b">
        <v>0</v>
      </c>
      <c r="O601">
        <v>1466323800</v>
      </c>
      <c r="P601">
        <v>1463418120</v>
      </c>
      <c r="Q601" t="b">
        <v>0</v>
      </c>
      <c r="R601">
        <v>310</v>
      </c>
      <c r="S601" t="b">
        <v>0</v>
      </c>
      <c r="T601">
        <f>ROUND(E601/D601*100,0)</f>
        <v>29</v>
      </c>
      <c r="U601" s="12">
        <f>(E601/R601)</f>
        <v>84.99677419354839</v>
      </c>
      <c r="V601" t="str">
        <f>LEFT(Z601,SEARCH("/",Z601)-1)</f>
        <v>technology</v>
      </c>
      <c r="W601" t="str">
        <f>RIGHT(Z601,LEN(Z601)-SEARCH("/",Z601))</f>
        <v>wearables</v>
      </c>
      <c r="X601" s="2">
        <f>(((P601/60)/60)/24)+DATE(1970,1,1)</f>
        <v>42506.709722222222</v>
      </c>
      <c r="Y601" s="2">
        <f>(((O601/60)/60)/24)+DATE(1970,1,1)</f>
        <v>42540.340277777781</v>
      </c>
      <c r="Z601" t="s">
        <v>8277</v>
      </c>
    </row>
    <row r="602" spans="1:26" ht="57.6" x14ac:dyDescent="0.3">
      <c r="A602">
        <f>ROW(A602)-2</f>
        <v>600</v>
      </c>
      <c r="B602" s="1" t="s">
        <v>1382</v>
      </c>
      <c r="C602" s="1" t="s">
        <v>1383</v>
      </c>
      <c r="D602">
        <v>30000</v>
      </c>
      <c r="E602">
        <v>11828</v>
      </c>
      <c r="F602" t="s">
        <v>355</v>
      </c>
      <c r="H602" t="s">
        <v>8376</v>
      </c>
      <c r="K602" t="b">
        <v>0</v>
      </c>
      <c r="L602" t="s">
        <v>18</v>
      </c>
      <c r="M602" t="s">
        <v>19</v>
      </c>
      <c r="N602" t="b">
        <v>1</v>
      </c>
      <c r="O602">
        <v>1421208000</v>
      </c>
      <c r="P602">
        <v>1418315852</v>
      </c>
      <c r="Q602" t="b">
        <v>0</v>
      </c>
      <c r="R602">
        <v>15</v>
      </c>
      <c r="S602" t="b">
        <v>0</v>
      </c>
      <c r="T602">
        <f>ROUND(E602/D602*100,0)</f>
        <v>39</v>
      </c>
      <c r="U602" s="12">
        <f>(E602/R602)</f>
        <v>788.5333333333333</v>
      </c>
      <c r="V602" t="str">
        <f>LEFT(Z602,SEARCH("/",Z602)-1)</f>
        <v>technology</v>
      </c>
      <c r="W602" t="str">
        <f>RIGHT(Z602,LEN(Z602)-SEARCH("/",Z602))</f>
        <v>wearables</v>
      </c>
      <c r="X602" s="2">
        <f>(((P602/60)/60)/24)+DATE(1970,1,1)</f>
        <v>41984.692731481482</v>
      </c>
      <c r="Y602" s="2">
        <f>(((O602/60)/60)/24)+DATE(1970,1,1)</f>
        <v>42018.166666666672</v>
      </c>
      <c r="Z602" t="s">
        <v>8277</v>
      </c>
    </row>
    <row r="603" spans="1:26" ht="43.2" x14ac:dyDescent="0.3">
      <c r="A603">
        <f>ROW(A603)-2</f>
        <v>601</v>
      </c>
      <c r="B603" s="1" t="s">
        <v>1384</v>
      </c>
      <c r="C603" s="1" t="s">
        <v>1385</v>
      </c>
      <c r="D603">
        <v>50000</v>
      </c>
      <c r="E603">
        <v>10814</v>
      </c>
      <c r="F603" t="s">
        <v>355</v>
      </c>
      <c r="H603" t="s">
        <v>8376</v>
      </c>
      <c r="K603" t="b">
        <v>0</v>
      </c>
      <c r="L603" t="s">
        <v>18</v>
      </c>
      <c r="M603" t="s">
        <v>19</v>
      </c>
      <c r="N603" t="b">
        <v>1</v>
      </c>
      <c r="O603">
        <v>1420088340</v>
      </c>
      <c r="P603">
        <v>1417410964</v>
      </c>
      <c r="Q603" t="b">
        <v>0</v>
      </c>
      <c r="R603">
        <v>215</v>
      </c>
      <c r="S603" t="b">
        <v>0</v>
      </c>
      <c r="T603">
        <f>ROUND(E603/D603*100,0)</f>
        <v>22</v>
      </c>
      <c r="U603" s="12">
        <f>(E603/R603)</f>
        <v>50.29767441860465</v>
      </c>
      <c r="V603" t="str">
        <f>LEFT(Z603,SEARCH("/",Z603)-1)</f>
        <v>technology</v>
      </c>
      <c r="W603" t="str">
        <f>RIGHT(Z603,LEN(Z603)-SEARCH("/",Z603))</f>
        <v>wearables</v>
      </c>
      <c r="X603" s="2">
        <f>(((P603/60)/60)/24)+DATE(1970,1,1)</f>
        <v>41974.219490740739</v>
      </c>
      <c r="Y603" s="2">
        <f>(((O603/60)/60)/24)+DATE(1970,1,1)</f>
        <v>42005.207638888889</v>
      </c>
      <c r="Z603" t="s">
        <v>8277</v>
      </c>
    </row>
    <row r="604" spans="1:26" ht="57.6" x14ac:dyDescent="0.3">
      <c r="A604">
        <f>ROW(A604)-2</f>
        <v>602</v>
      </c>
      <c r="B604" s="1" t="s">
        <v>1386</v>
      </c>
      <c r="C604" s="1" t="s">
        <v>1387</v>
      </c>
      <c r="D604">
        <v>100000</v>
      </c>
      <c r="E604">
        <v>205</v>
      </c>
      <c r="F604" t="s">
        <v>355</v>
      </c>
      <c r="H604" t="s">
        <v>8376</v>
      </c>
      <c r="K604" t="b">
        <v>0</v>
      </c>
      <c r="L604" t="s">
        <v>18</v>
      </c>
      <c r="M604" t="s">
        <v>19</v>
      </c>
      <c r="N604" t="b">
        <v>1</v>
      </c>
      <c r="O604">
        <v>1409602217</v>
      </c>
      <c r="P604">
        <v>1405714217</v>
      </c>
      <c r="Q604" t="b">
        <v>0</v>
      </c>
      <c r="R604">
        <v>3</v>
      </c>
      <c r="S604" t="b">
        <v>0</v>
      </c>
      <c r="T604">
        <f>ROUND(E604/D604*100,0)</f>
        <v>0</v>
      </c>
      <c r="U604" s="12">
        <f>(E604/R604)</f>
        <v>68.333333333333329</v>
      </c>
      <c r="V604" t="str">
        <f>LEFT(Z604,SEARCH("/",Z604)-1)</f>
        <v>technology</v>
      </c>
      <c r="W604" t="str">
        <f>RIGHT(Z604,LEN(Z604)-SEARCH("/",Z604))</f>
        <v>wearables</v>
      </c>
      <c r="X604" s="2">
        <f>(((P604/60)/60)/24)+DATE(1970,1,1)</f>
        <v>41838.840474537035</v>
      </c>
      <c r="Y604" s="2">
        <f>(((O604/60)/60)/24)+DATE(1970,1,1)</f>
        <v>41883.840474537035</v>
      </c>
      <c r="Z604" t="s">
        <v>8277</v>
      </c>
    </row>
    <row r="605" spans="1:26" ht="28.8" x14ac:dyDescent="0.3">
      <c r="A605">
        <f>ROW(A605)-2</f>
        <v>603</v>
      </c>
      <c r="B605" s="1" t="s">
        <v>1388</v>
      </c>
      <c r="C605" s="1" t="s">
        <v>1389</v>
      </c>
      <c r="D605">
        <v>50000</v>
      </c>
      <c r="E605">
        <v>15</v>
      </c>
      <c r="F605" t="s">
        <v>355</v>
      </c>
      <c r="H605" t="s">
        <v>8376</v>
      </c>
      <c r="K605" t="b">
        <v>0</v>
      </c>
      <c r="L605" t="s">
        <v>18</v>
      </c>
      <c r="M605" t="s">
        <v>19</v>
      </c>
      <c r="N605" t="b">
        <v>1</v>
      </c>
      <c r="O605">
        <v>1407811627</v>
      </c>
      <c r="P605">
        <v>1402627627</v>
      </c>
      <c r="Q605" t="b">
        <v>0</v>
      </c>
      <c r="R605">
        <v>2</v>
      </c>
      <c r="S605" t="b">
        <v>0</v>
      </c>
      <c r="T605">
        <f>ROUND(E605/D605*100,0)</f>
        <v>0</v>
      </c>
      <c r="U605" s="12">
        <f>(E605/R605)</f>
        <v>7.5</v>
      </c>
      <c r="V605" t="str">
        <f>LEFT(Z605,SEARCH("/",Z605)-1)</f>
        <v>technology</v>
      </c>
      <c r="W605" t="str">
        <f>RIGHT(Z605,LEN(Z605)-SEARCH("/",Z605))</f>
        <v>wearables</v>
      </c>
      <c r="X605" s="2">
        <f>(((P605/60)/60)/24)+DATE(1970,1,1)</f>
        <v>41803.116053240738</v>
      </c>
      <c r="Y605" s="2">
        <f>(((O605/60)/60)/24)+DATE(1970,1,1)</f>
        <v>41863.116053240738</v>
      </c>
      <c r="Z605" t="s">
        <v>8277</v>
      </c>
    </row>
    <row r="606" spans="1:26" ht="43.2" x14ac:dyDescent="0.3">
      <c r="A606">
        <f>ROW(A606)-2</f>
        <v>604</v>
      </c>
      <c r="B606" s="1" t="s">
        <v>1390</v>
      </c>
      <c r="C606" s="1" t="s">
        <v>1391</v>
      </c>
      <c r="D606">
        <v>6000</v>
      </c>
      <c r="E606">
        <v>891</v>
      </c>
      <c r="F606" t="s">
        <v>355</v>
      </c>
      <c r="H606" t="s">
        <v>8376</v>
      </c>
      <c r="K606" t="b">
        <v>0</v>
      </c>
      <c r="L606" t="s">
        <v>18</v>
      </c>
      <c r="M606" t="s">
        <v>19</v>
      </c>
      <c r="N606" t="b">
        <v>1</v>
      </c>
      <c r="O606">
        <v>1420095540</v>
      </c>
      <c r="P606">
        <v>1417558804</v>
      </c>
      <c r="Q606" t="b">
        <v>0</v>
      </c>
      <c r="R606">
        <v>26</v>
      </c>
      <c r="S606" t="b">
        <v>0</v>
      </c>
      <c r="T606">
        <f>ROUND(E606/D606*100,0)</f>
        <v>15</v>
      </c>
      <c r="U606" s="12">
        <f>(E606/R606)</f>
        <v>34.269230769230766</v>
      </c>
      <c r="V606" t="str">
        <f>LEFT(Z606,SEARCH("/",Z606)-1)</f>
        <v>technology</v>
      </c>
      <c r="W606" t="str">
        <f>RIGHT(Z606,LEN(Z606)-SEARCH("/",Z606))</f>
        <v>wearables</v>
      </c>
      <c r="X606" s="2">
        <f>(((P606/60)/60)/24)+DATE(1970,1,1)</f>
        <v>41975.930601851855</v>
      </c>
      <c r="Y606" s="2">
        <f>(((O606/60)/60)/24)+DATE(1970,1,1)</f>
        <v>42005.290972222225</v>
      </c>
      <c r="Z606" t="s">
        <v>8277</v>
      </c>
    </row>
    <row r="607" spans="1:26" ht="57.6" x14ac:dyDescent="0.3">
      <c r="A607">
        <f>ROW(A607)-2</f>
        <v>605</v>
      </c>
      <c r="B607" s="1" t="s">
        <v>1392</v>
      </c>
      <c r="C607" s="1" t="s">
        <v>1393</v>
      </c>
      <c r="D607">
        <v>100000</v>
      </c>
      <c r="E607">
        <v>1471</v>
      </c>
      <c r="F607" t="s">
        <v>355</v>
      </c>
      <c r="H607" t="s">
        <v>8376</v>
      </c>
      <c r="K607" t="b">
        <v>0</v>
      </c>
      <c r="L607" t="s">
        <v>158</v>
      </c>
      <c r="M607" t="s">
        <v>159</v>
      </c>
      <c r="N607" t="b">
        <v>1</v>
      </c>
      <c r="O607">
        <v>1423333581</v>
      </c>
      <c r="P607">
        <v>1420741581</v>
      </c>
      <c r="Q607" t="b">
        <v>0</v>
      </c>
      <c r="R607">
        <v>24</v>
      </c>
      <c r="S607" t="b">
        <v>0</v>
      </c>
      <c r="T607">
        <f>ROUND(E607/D607*100,0)</f>
        <v>1</v>
      </c>
      <c r="U607" s="12">
        <f>(E607/R607)</f>
        <v>61.291666666666664</v>
      </c>
      <c r="V607" t="str">
        <f>LEFT(Z607,SEARCH("/",Z607)-1)</f>
        <v>technology</v>
      </c>
      <c r="W607" t="str">
        <f>RIGHT(Z607,LEN(Z607)-SEARCH("/",Z607))</f>
        <v>wearables</v>
      </c>
      <c r="X607" s="2">
        <f>(((P607/60)/60)/24)+DATE(1970,1,1)</f>
        <v>42012.768298611118</v>
      </c>
      <c r="Y607" s="2">
        <f>(((O607/60)/60)/24)+DATE(1970,1,1)</f>
        <v>42042.768298611118</v>
      </c>
      <c r="Z607" t="s">
        <v>8277</v>
      </c>
    </row>
    <row r="608" spans="1:26" ht="57.6" x14ac:dyDescent="0.3">
      <c r="A608">
        <f>ROW(A608)-2</f>
        <v>606</v>
      </c>
      <c r="B608" s="1" t="s">
        <v>1394</v>
      </c>
      <c r="C608" s="1" t="s">
        <v>1395</v>
      </c>
      <c r="D608">
        <v>50000</v>
      </c>
      <c r="E608">
        <v>12792</v>
      </c>
      <c r="F608" t="s">
        <v>355</v>
      </c>
      <c r="H608" t="s">
        <v>8376</v>
      </c>
      <c r="K608" t="b">
        <v>0</v>
      </c>
      <c r="L608" t="s">
        <v>1217</v>
      </c>
      <c r="M608" t="s">
        <v>55</v>
      </c>
      <c r="N608" t="b">
        <v>0</v>
      </c>
      <c r="O608">
        <v>1467106895</v>
      </c>
      <c r="P608">
        <v>1463218895</v>
      </c>
      <c r="Q608" t="b">
        <v>0</v>
      </c>
      <c r="R608">
        <v>96</v>
      </c>
      <c r="S608" t="b">
        <v>0</v>
      </c>
      <c r="T608">
        <f>ROUND(E608/D608*100,0)</f>
        <v>26</v>
      </c>
      <c r="U608" s="12">
        <f>(E608/R608)</f>
        <v>133.25</v>
      </c>
      <c r="V608" t="str">
        <f>LEFT(Z608,SEARCH("/",Z608)-1)</f>
        <v>technology</v>
      </c>
      <c r="W608" t="str">
        <f>RIGHT(Z608,LEN(Z608)-SEARCH("/",Z608))</f>
        <v>wearables</v>
      </c>
      <c r="X608" s="2">
        <f>(((P608/60)/60)/24)+DATE(1970,1,1)</f>
        <v>42504.403877314813</v>
      </c>
      <c r="Y608" s="2">
        <f>(((O608/60)/60)/24)+DATE(1970,1,1)</f>
        <v>42549.403877314813</v>
      </c>
      <c r="Z608" t="s">
        <v>8277</v>
      </c>
    </row>
    <row r="609" spans="1:26" ht="43.2" x14ac:dyDescent="0.3">
      <c r="A609">
        <f>ROW(A609)-2</f>
        <v>607</v>
      </c>
      <c r="B609" s="1" t="s">
        <v>1396</v>
      </c>
      <c r="C609" s="1" t="s">
        <v>1397</v>
      </c>
      <c r="D609">
        <v>29000</v>
      </c>
      <c r="E609">
        <v>1108</v>
      </c>
      <c r="F609" t="s">
        <v>355</v>
      </c>
      <c r="H609" t="s">
        <v>8376</v>
      </c>
      <c r="K609" t="b">
        <v>0</v>
      </c>
      <c r="L609" t="s">
        <v>18</v>
      </c>
      <c r="M609" t="s">
        <v>19</v>
      </c>
      <c r="N609" t="b">
        <v>1</v>
      </c>
      <c r="O609">
        <v>1463821338</v>
      </c>
      <c r="P609">
        <v>1461229338</v>
      </c>
      <c r="Q609" t="b">
        <v>0</v>
      </c>
      <c r="R609">
        <v>17</v>
      </c>
      <c r="S609" t="b">
        <v>0</v>
      </c>
      <c r="T609">
        <f>ROUND(E609/D609*100,0)</f>
        <v>4</v>
      </c>
      <c r="U609" s="12">
        <f>(E609/R609)</f>
        <v>65.17647058823529</v>
      </c>
      <c r="V609" t="str">
        <f>LEFT(Z609,SEARCH("/",Z609)-1)</f>
        <v>technology</v>
      </c>
      <c r="W609" t="str">
        <f>RIGHT(Z609,LEN(Z609)-SEARCH("/",Z609))</f>
        <v>wearables</v>
      </c>
      <c r="X609" s="2">
        <f>(((P609/60)/60)/24)+DATE(1970,1,1)</f>
        <v>42481.376597222217</v>
      </c>
      <c r="Y609" s="2">
        <f>(((O609/60)/60)/24)+DATE(1970,1,1)</f>
        <v>42511.376597222217</v>
      </c>
      <c r="Z609" t="s">
        <v>8277</v>
      </c>
    </row>
    <row r="610" spans="1:26" ht="43.2" x14ac:dyDescent="0.3">
      <c r="A610">
        <f>ROW(A610)-2</f>
        <v>608</v>
      </c>
      <c r="B610" s="1" t="s">
        <v>1398</v>
      </c>
      <c r="C610" s="1" t="s">
        <v>1399</v>
      </c>
      <c r="D610">
        <v>57000</v>
      </c>
      <c r="E610">
        <v>8827</v>
      </c>
      <c r="F610" t="s">
        <v>355</v>
      </c>
      <c r="H610" t="s">
        <v>8376</v>
      </c>
      <c r="K610" t="b">
        <v>0</v>
      </c>
      <c r="L610" t="s">
        <v>18</v>
      </c>
      <c r="M610" t="s">
        <v>19</v>
      </c>
      <c r="N610" t="b">
        <v>1</v>
      </c>
      <c r="O610">
        <v>1472920909</v>
      </c>
      <c r="P610">
        <v>1467736909</v>
      </c>
      <c r="Q610" t="b">
        <v>0</v>
      </c>
      <c r="R610">
        <v>94</v>
      </c>
      <c r="S610" t="b">
        <v>0</v>
      </c>
      <c r="T610">
        <f>ROUND(E610/D610*100,0)</f>
        <v>15</v>
      </c>
      <c r="U610" s="12">
        <f>(E610/R610)</f>
        <v>93.90425531914893</v>
      </c>
      <c r="V610" t="str">
        <f>LEFT(Z610,SEARCH("/",Z610)-1)</f>
        <v>technology</v>
      </c>
      <c r="W610" t="str">
        <f>RIGHT(Z610,LEN(Z610)-SEARCH("/",Z610))</f>
        <v>wearables</v>
      </c>
      <c r="X610" s="2">
        <f>(((P610/60)/60)/24)+DATE(1970,1,1)</f>
        <v>42556.695706018523</v>
      </c>
      <c r="Y610" s="2">
        <f>(((O610/60)/60)/24)+DATE(1970,1,1)</f>
        <v>42616.695706018523</v>
      </c>
      <c r="Z610" t="s">
        <v>8277</v>
      </c>
    </row>
    <row r="611" spans="1:26" ht="43.2" x14ac:dyDescent="0.3">
      <c r="A611">
        <f>ROW(A611)-2</f>
        <v>609</v>
      </c>
      <c r="B611" s="1" t="s">
        <v>1400</v>
      </c>
      <c r="C611" s="1" t="s">
        <v>1401</v>
      </c>
      <c r="D611">
        <v>75000</v>
      </c>
      <c r="E611">
        <v>19434</v>
      </c>
      <c r="F611" t="s">
        <v>355</v>
      </c>
      <c r="H611" t="s">
        <v>8376</v>
      </c>
      <c r="K611" t="b">
        <v>0</v>
      </c>
      <c r="L611" t="s">
        <v>18</v>
      </c>
      <c r="M611" t="s">
        <v>19</v>
      </c>
      <c r="N611" t="b">
        <v>1</v>
      </c>
      <c r="O611">
        <v>1410955331</v>
      </c>
      <c r="P611">
        <v>1407931331</v>
      </c>
      <c r="Q611" t="b">
        <v>0</v>
      </c>
      <c r="R611">
        <v>129</v>
      </c>
      <c r="S611" t="b">
        <v>0</v>
      </c>
      <c r="T611">
        <f>ROUND(E611/D611*100,0)</f>
        <v>26</v>
      </c>
      <c r="U611" s="12">
        <f>(E611/R611)</f>
        <v>150.65116279069767</v>
      </c>
      <c r="V611" t="str">
        <f>LEFT(Z611,SEARCH("/",Z611)-1)</f>
        <v>technology</v>
      </c>
      <c r="W611" t="str">
        <f>RIGHT(Z611,LEN(Z611)-SEARCH("/",Z611))</f>
        <v>wearables</v>
      </c>
      <c r="X611" s="2">
        <f>(((P611/60)/60)/24)+DATE(1970,1,1)</f>
        <v>41864.501516203702</v>
      </c>
      <c r="Y611" s="2">
        <f>(((O611/60)/60)/24)+DATE(1970,1,1)</f>
        <v>41899.501516203702</v>
      </c>
      <c r="Z611" t="s">
        <v>8277</v>
      </c>
    </row>
    <row r="612" spans="1:26" ht="43.2" x14ac:dyDescent="0.3">
      <c r="A612">
        <f>ROW(A612)-2</f>
        <v>610</v>
      </c>
      <c r="B612" s="1" t="s">
        <v>1402</v>
      </c>
      <c r="C612" s="1" t="s">
        <v>1403</v>
      </c>
      <c r="D612">
        <v>2500</v>
      </c>
      <c r="E612">
        <v>1</v>
      </c>
      <c r="F612" t="s">
        <v>355</v>
      </c>
      <c r="H612" t="s">
        <v>8376</v>
      </c>
      <c r="K612" t="b">
        <v>0</v>
      </c>
      <c r="L612" t="s">
        <v>18</v>
      </c>
      <c r="M612" t="s">
        <v>19</v>
      </c>
      <c r="N612" t="b">
        <v>1</v>
      </c>
      <c r="O612">
        <v>1477509604</v>
      </c>
      <c r="P612">
        <v>1474917604</v>
      </c>
      <c r="Q612" t="b">
        <v>0</v>
      </c>
      <c r="R612">
        <v>1</v>
      </c>
      <c r="S612" t="b">
        <v>0</v>
      </c>
      <c r="T612">
        <f>ROUND(E612/D612*100,0)</f>
        <v>0</v>
      </c>
      <c r="U612" s="12">
        <f>(E612/R612)</f>
        <v>1</v>
      </c>
      <c r="V612" t="str">
        <f>LEFT(Z612,SEARCH("/",Z612)-1)</f>
        <v>technology</v>
      </c>
      <c r="W612" t="str">
        <f>RIGHT(Z612,LEN(Z612)-SEARCH("/",Z612))</f>
        <v>wearables</v>
      </c>
      <c r="X612" s="2">
        <f>(((P612/60)/60)/24)+DATE(1970,1,1)</f>
        <v>42639.805601851855</v>
      </c>
      <c r="Y612" s="2">
        <f>(((O612/60)/60)/24)+DATE(1970,1,1)</f>
        <v>42669.805601851855</v>
      </c>
      <c r="Z612" t="s">
        <v>8277</v>
      </c>
    </row>
    <row r="613" spans="1:26" ht="43.2" x14ac:dyDescent="0.3">
      <c r="A613">
        <f>ROW(A613)-2</f>
        <v>611</v>
      </c>
      <c r="B613" s="1" t="s">
        <v>1404</v>
      </c>
      <c r="C613" s="1" t="s">
        <v>1405</v>
      </c>
      <c r="D613">
        <v>50000</v>
      </c>
      <c r="E613">
        <v>53</v>
      </c>
      <c r="F613" t="s">
        <v>355</v>
      </c>
      <c r="H613" t="s">
        <v>8376</v>
      </c>
      <c r="K613" t="b">
        <v>0</v>
      </c>
      <c r="L613" t="s">
        <v>18</v>
      </c>
      <c r="M613" t="s">
        <v>19</v>
      </c>
      <c r="N613" t="b">
        <v>1</v>
      </c>
      <c r="O613">
        <v>1489512122</v>
      </c>
      <c r="P613">
        <v>1486923722</v>
      </c>
      <c r="Q613" t="b">
        <v>0</v>
      </c>
      <c r="R613">
        <v>4</v>
      </c>
      <c r="S613" t="b">
        <v>0</v>
      </c>
      <c r="T613">
        <f>ROUND(E613/D613*100,0)</f>
        <v>0</v>
      </c>
      <c r="U613" s="12">
        <f>(E613/R613)</f>
        <v>13.25</v>
      </c>
      <c r="V613" t="str">
        <f>LEFT(Z613,SEARCH("/",Z613)-1)</f>
        <v>technology</v>
      </c>
      <c r="W613" t="str">
        <f>RIGHT(Z613,LEN(Z613)-SEARCH("/",Z613))</f>
        <v>wearables</v>
      </c>
      <c r="X613" s="2">
        <f>(((P613/60)/60)/24)+DATE(1970,1,1)</f>
        <v>42778.765300925923</v>
      </c>
      <c r="Y613" s="2">
        <f>(((O613/60)/60)/24)+DATE(1970,1,1)</f>
        <v>42808.723634259266</v>
      </c>
      <c r="Z613" t="s">
        <v>8277</v>
      </c>
    </row>
    <row r="614" spans="1:26" ht="43.2" x14ac:dyDescent="0.3">
      <c r="A614">
        <f>ROW(A614)-2</f>
        <v>612</v>
      </c>
      <c r="B614" s="1" t="s">
        <v>1406</v>
      </c>
      <c r="C614" s="1" t="s">
        <v>1407</v>
      </c>
      <c r="D614">
        <v>35000</v>
      </c>
      <c r="E614">
        <v>298</v>
      </c>
      <c r="F614" t="s">
        <v>355</v>
      </c>
      <c r="H614" t="s">
        <v>8376</v>
      </c>
      <c r="K614" t="b">
        <v>0</v>
      </c>
      <c r="L614" t="s">
        <v>18</v>
      </c>
      <c r="M614" t="s">
        <v>19</v>
      </c>
      <c r="N614" t="b">
        <v>1</v>
      </c>
      <c r="O614">
        <v>1477949764</v>
      </c>
      <c r="P614">
        <v>1474493764</v>
      </c>
      <c r="Q614" t="b">
        <v>0</v>
      </c>
      <c r="R614">
        <v>3</v>
      </c>
      <c r="S614" t="b">
        <v>0</v>
      </c>
      <c r="T614">
        <f>ROUND(E614/D614*100,0)</f>
        <v>1</v>
      </c>
      <c r="U614" s="12">
        <f>(E614/R614)</f>
        <v>99.333333333333329</v>
      </c>
      <c r="V614" t="str">
        <f>LEFT(Z614,SEARCH("/",Z614)-1)</f>
        <v>technology</v>
      </c>
      <c r="W614" t="str">
        <f>RIGHT(Z614,LEN(Z614)-SEARCH("/",Z614))</f>
        <v>wearables</v>
      </c>
      <c r="X614" s="2">
        <f>(((P614/60)/60)/24)+DATE(1970,1,1)</f>
        <v>42634.900046296301</v>
      </c>
      <c r="Y614" s="2">
        <f>(((O614/60)/60)/24)+DATE(1970,1,1)</f>
        <v>42674.900046296301</v>
      </c>
      <c r="Z614" t="s">
        <v>8277</v>
      </c>
    </row>
    <row r="615" spans="1:26" ht="28.8" x14ac:dyDescent="0.3">
      <c r="A615">
        <f>ROW(A615)-2</f>
        <v>613</v>
      </c>
      <c r="B615" s="1" t="s">
        <v>1408</v>
      </c>
      <c r="C615" s="1" t="s">
        <v>1409</v>
      </c>
      <c r="D615">
        <v>320000</v>
      </c>
      <c r="E615">
        <v>23948</v>
      </c>
      <c r="F615" t="s">
        <v>355</v>
      </c>
      <c r="H615" t="s">
        <v>8376</v>
      </c>
      <c r="K615" t="b">
        <v>0</v>
      </c>
      <c r="L615" t="s">
        <v>18</v>
      </c>
      <c r="M615" t="s">
        <v>19</v>
      </c>
      <c r="N615" t="b">
        <v>1</v>
      </c>
      <c r="O615">
        <v>1406257200</v>
      </c>
      <c r="P615">
        <v>1403176891</v>
      </c>
      <c r="Q615" t="b">
        <v>0</v>
      </c>
      <c r="R615">
        <v>135</v>
      </c>
      <c r="S615" t="b">
        <v>0</v>
      </c>
      <c r="T615">
        <f>ROUND(E615/D615*100,0)</f>
        <v>7</v>
      </c>
      <c r="U615" s="12">
        <f>(E615/R615)</f>
        <v>177.39259259259259</v>
      </c>
      <c r="V615" t="str">
        <f>LEFT(Z615,SEARCH("/",Z615)-1)</f>
        <v>technology</v>
      </c>
      <c r="W615" t="str">
        <f>RIGHT(Z615,LEN(Z615)-SEARCH("/",Z615))</f>
        <v>wearables</v>
      </c>
      <c r="X615" s="2">
        <f>(((P615/60)/60)/24)+DATE(1970,1,1)</f>
        <v>41809.473275462966</v>
      </c>
      <c r="Y615" s="2">
        <f>(((O615/60)/60)/24)+DATE(1970,1,1)</f>
        <v>41845.125</v>
      </c>
      <c r="Z615" t="s">
        <v>8277</v>
      </c>
    </row>
    <row r="616" spans="1:26" ht="43.2" x14ac:dyDescent="0.3">
      <c r="A616">
        <f>ROW(A616)-2</f>
        <v>614</v>
      </c>
      <c r="B616" s="1" t="s">
        <v>1410</v>
      </c>
      <c r="C616" s="1" t="s">
        <v>1411</v>
      </c>
      <c r="D616">
        <v>2000</v>
      </c>
      <c r="E616">
        <v>553</v>
      </c>
      <c r="F616" t="s">
        <v>355</v>
      </c>
      <c r="H616" t="s">
        <v>8376</v>
      </c>
      <c r="K616" t="b">
        <v>0</v>
      </c>
      <c r="L616" t="s">
        <v>18</v>
      </c>
      <c r="M616" t="s">
        <v>19</v>
      </c>
      <c r="N616" t="b">
        <v>1</v>
      </c>
      <c r="O616">
        <v>1421095672</v>
      </c>
      <c r="P616">
        <v>1417207672</v>
      </c>
      <c r="Q616" t="b">
        <v>0</v>
      </c>
      <c r="R616">
        <v>10</v>
      </c>
      <c r="S616" t="b">
        <v>0</v>
      </c>
      <c r="T616">
        <f>ROUND(E616/D616*100,0)</f>
        <v>28</v>
      </c>
      <c r="U616" s="12">
        <f>(E616/R616)</f>
        <v>55.3</v>
      </c>
      <c r="V616" t="str">
        <f>LEFT(Z616,SEARCH("/",Z616)-1)</f>
        <v>technology</v>
      </c>
      <c r="W616" t="str">
        <f>RIGHT(Z616,LEN(Z616)-SEARCH("/",Z616))</f>
        <v>wearables</v>
      </c>
      <c r="X616" s="2">
        <f>(((P616/60)/60)/24)+DATE(1970,1,1)</f>
        <v>41971.866574074069</v>
      </c>
      <c r="Y616" s="2">
        <f>(((O616/60)/60)/24)+DATE(1970,1,1)</f>
        <v>42016.866574074069</v>
      </c>
      <c r="Z616" t="s">
        <v>8277</v>
      </c>
    </row>
    <row r="617" spans="1:26" ht="57.6" x14ac:dyDescent="0.3">
      <c r="A617">
        <f>ROW(A617)-2</f>
        <v>615</v>
      </c>
      <c r="B617" s="1" t="s">
        <v>1412</v>
      </c>
      <c r="C617" s="1" t="s">
        <v>1413</v>
      </c>
      <c r="D617">
        <v>500000</v>
      </c>
      <c r="E617">
        <v>0</v>
      </c>
      <c r="F617" t="s">
        <v>355</v>
      </c>
      <c r="H617" t="s">
        <v>8376</v>
      </c>
      <c r="K617" t="b">
        <v>0</v>
      </c>
      <c r="L617" t="s">
        <v>1217</v>
      </c>
      <c r="M617" t="s">
        <v>55</v>
      </c>
      <c r="N617" t="b">
        <v>0</v>
      </c>
      <c r="O617">
        <v>1438618170</v>
      </c>
      <c r="P617">
        <v>1436026170</v>
      </c>
      <c r="Q617" t="b">
        <v>0</v>
      </c>
      <c r="R617">
        <v>0</v>
      </c>
      <c r="S617" t="b">
        <v>0</v>
      </c>
      <c r="T617">
        <f>ROUND(E617/D617*100,0)</f>
        <v>0</v>
      </c>
      <c r="U617" s="12" t="e">
        <f>(E617/R617)</f>
        <v>#DIV/0!</v>
      </c>
      <c r="V617" t="str">
        <f>LEFT(Z617,SEARCH("/",Z617)-1)</f>
        <v>technology</v>
      </c>
      <c r="W617" t="str">
        <f>RIGHT(Z617,LEN(Z617)-SEARCH("/",Z617))</f>
        <v>wearables</v>
      </c>
      <c r="X617" s="2">
        <f>(((P617/60)/60)/24)+DATE(1970,1,1)</f>
        <v>42189.673263888893</v>
      </c>
      <c r="Y617" s="2">
        <f>(((O617/60)/60)/24)+DATE(1970,1,1)</f>
        <v>42219.673263888893</v>
      </c>
      <c r="Z617" t="s">
        <v>8277</v>
      </c>
    </row>
    <row r="618" spans="1:26" ht="43.2" x14ac:dyDescent="0.3">
      <c r="A618">
        <f>ROW(A618)-2</f>
        <v>616</v>
      </c>
      <c r="B618" s="1" t="s">
        <v>1414</v>
      </c>
      <c r="C618" s="1" t="s">
        <v>1415</v>
      </c>
      <c r="D618">
        <v>100000</v>
      </c>
      <c r="E618">
        <v>3550</v>
      </c>
      <c r="F618" t="s">
        <v>355</v>
      </c>
      <c r="H618" t="s">
        <v>8376</v>
      </c>
      <c r="K618" t="b">
        <v>0</v>
      </c>
      <c r="L618" t="s">
        <v>1416</v>
      </c>
      <c r="M618" t="s">
        <v>1417</v>
      </c>
      <c r="N618" t="b">
        <v>1</v>
      </c>
      <c r="O618">
        <v>1486317653</v>
      </c>
      <c r="P618">
        <v>1481133653</v>
      </c>
      <c r="Q618" t="b">
        <v>0</v>
      </c>
      <c r="R618">
        <v>6</v>
      </c>
      <c r="S618" t="b">
        <v>0</v>
      </c>
      <c r="T618">
        <f>ROUND(E618/D618*100,0)</f>
        <v>4</v>
      </c>
      <c r="U618" s="12">
        <f>(E618/R618)</f>
        <v>591.66666666666663</v>
      </c>
      <c r="V618" t="str">
        <f>LEFT(Z618,SEARCH("/",Z618)-1)</f>
        <v>technology</v>
      </c>
      <c r="W618" t="str">
        <f>RIGHT(Z618,LEN(Z618)-SEARCH("/",Z618))</f>
        <v>wearables</v>
      </c>
      <c r="X618" s="2">
        <f>(((P618/60)/60)/24)+DATE(1970,1,1)</f>
        <v>42711.750613425931</v>
      </c>
      <c r="Y618" s="2">
        <f>(((O618/60)/60)/24)+DATE(1970,1,1)</f>
        <v>42771.750613425931</v>
      </c>
      <c r="Z618" t="s">
        <v>8277</v>
      </c>
    </row>
    <row r="619" spans="1:26" ht="43.2" x14ac:dyDescent="0.3">
      <c r="A619">
        <f>ROW(A619)-2</f>
        <v>617</v>
      </c>
      <c r="B619" s="1" t="s">
        <v>1418</v>
      </c>
      <c r="C619" s="1" t="s">
        <v>1419</v>
      </c>
      <c r="D619">
        <v>20000</v>
      </c>
      <c r="E619">
        <v>14598</v>
      </c>
      <c r="F619" t="s">
        <v>355</v>
      </c>
      <c r="H619" t="s">
        <v>8376</v>
      </c>
      <c r="K619" t="b">
        <v>0</v>
      </c>
      <c r="L619" t="s">
        <v>18</v>
      </c>
      <c r="M619" t="s">
        <v>19</v>
      </c>
      <c r="N619" t="b">
        <v>1</v>
      </c>
      <c r="O619">
        <v>1444876253</v>
      </c>
      <c r="P619">
        <v>1442284253</v>
      </c>
      <c r="Q619" t="b">
        <v>0</v>
      </c>
      <c r="R619">
        <v>36</v>
      </c>
      <c r="S619" t="b">
        <v>0</v>
      </c>
      <c r="T619">
        <f>ROUND(E619/D619*100,0)</f>
        <v>73</v>
      </c>
      <c r="U619" s="12">
        <f>(E619/R619)</f>
        <v>405.5</v>
      </c>
      <c r="V619" t="str">
        <f>LEFT(Z619,SEARCH("/",Z619)-1)</f>
        <v>technology</v>
      </c>
      <c r="W619" t="str">
        <f>RIGHT(Z619,LEN(Z619)-SEARCH("/",Z619))</f>
        <v>wearables</v>
      </c>
      <c r="X619" s="2">
        <f>(((P619/60)/60)/24)+DATE(1970,1,1)</f>
        <v>42262.104780092588</v>
      </c>
      <c r="Y619" s="2">
        <f>(((O619/60)/60)/24)+DATE(1970,1,1)</f>
        <v>42292.104780092588</v>
      </c>
      <c r="Z619" t="s">
        <v>8277</v>
      </c>
    </row>
    <row r="620" spans="1:26" ht="43.2" x14ac:dyDescent="0.3">
      <c r="A620">
        <f>ROW(A620)-2</f>
        <v>618</v>
      </c>
      <c r="B620" s="1" t="s">
        <v>1420</v>
      </c>
      <c r="C620" s="1" t="s">
        <v>1421</v>
      </c>
      <c r="D620">
        <v>200000</v>
      </c>
      <c r="E620">
        <v>115297.5</v>
      </c>
      <c r="F620" t="s">
        <v>355</v>
      </c>
      <c r="H620" t="s">
        <v>8376</v>
      </c>
      <c r="K620" t="b">
        <v>0</v>
      </c>
      <c r="L620" t="s">
        <v>18</v>
      </c>
      <c r="M620" t="s">
        <v>19</v>
      </c>
      <c r="N620" t="b">
        <v>1</v>
      </c>
      <c r="O620">
        <v>1481173140</v>
      </c>
      <c r="P620">
        <v>1478016097</v>
      </c>
      <c r="Q620" t="b">
        <v>0</v>
      </c>
      <c r="R620">
        <v>336</v>
      </c>
      <c r="S620" t="b">
        <v>0</v>
      </c>
      <c r="T620">
        <f>ROUND(E620/D620*100,0)</f>
        <v>58</v>
      </c>
      <c r="U620" s="12">
        <f>(E620/R620)</f>
        <v>343.14732142857144</v>
      </c>
      <c r="V620" t="str">
        <f>LEFT(Z620,SEARCH("/",Z620)-1)</f>
        <v>technology</v>
      </c>
      <c r="W620" t="str">
        <f>RIGHT(Z620,LEN(Z620)-SEARCH("/",Z620))</f>
        <v>wearables</v>
      </c>
      <c r="X620" s="2">
        <f>(((P620/60)/60)/24)+DATE(1970,1,1)</f>
        <v>42675.66778935185</v>
      </c>
      <c r="Y620" s="2">
        <f>(((O620/60)/60)/24)+DATE(1970,1,1)</f>
        <v>42712.207638888889</v>
      </c>
      <c r="Z620" t="s">
        <v>8277</v>
      </c>
    </row>
    <row r="621" spans="1:26" ht="28.8" x14ac:dyDescent="0.3">
      <c r="A621">
        <f>ROW(A621)-2</f>
        <v>619</v>
      </c>
      <c r="B621" s="1" t="s">
        <v>1422</v>
      </c>
      <c r="C621" s="1" t="s">
        <v>1423</v>
      </c>
      <c r="D621">
        <v>20000</v>
      </c>
      <c r="E621">
        <v>2468</v>
      </c>
      <c r="F621" t="s">
        <v>355</v>
      </c>
      <c r="H621" t="s">
        <v>8376</v>
      </c>
      <c r="K621" t="b">
        <v>0</v>
      </c>
      <c r="L621" t="s">
        <v>18</v>
      </c>
      <c r="M621" t="s">
        <v>19</v>
      </c>
      <c r="N621" t="b">
        <v>1</v>
      </c>
      <c r="O621">
        <v>1473400800</v>
      </c>
      <c r="P621">
        <v>1469718841</v>
      </c>
      <c r="Q621" t="b">
        <v>0</v>
      </c>
      <c r="R621">
        <v>34</v>
      </c>
      <c r="S621" t="b">
        <v>0</v>
      </c>
      <c r="T621">
        <f>ROUND(E621/D621*100,0)</f>
        <v>12</v>
      </c>
      <c r="U621" s="12">
        <f>(E621/R621)</f>
        <v>72.588235294117652</v>
      </c>
      <c r="V621" t="str">
        <f>LEFT(Z621,SEARCH("/",Z621)-1)</f>
        <v>technology</v>
      </c>
      <c r="W621" t="str">
        <f>RIGHT(Z621,LEN(Z621)-SEARCH("/",Z621))</f>
        <v>wearables</v>
      </c>
      <c r="X621" s="2">
        <f>(((P621/60)/60)/24)+DATE(1970,1,1)</f>
        <v>42579.634733796294</v>
      </c>
      <c r="Y621" s="2">
        <f>(((O621/60)/60)/24)+DATE(1970,1,1)</f>
        <v>42622.25</v>
      </c>
      <c r="Z621" t="s">
        <v>8277</v>
      </c>
    </row>
    <row r="622" spans="1:26" ht="43.2" x14ac:dyDescent="0.3">
      <c r="A622">
        <f>ROW(A622)-2</f>
        <v>620</v>
      </c>
      <c r="B622" s="1" t="s">
        <v>1424</v>
      </c>
      <c r="C622" s="1" t="s">
        <v>1425</v>
      </c>
      <c r="D622">
        <v>50000</v>
      </c>
      <c r="E622">
        <v>260</v>
      </c>
      <c r="F622" t="s">
        <v>355</v>
      </c>
      <c r="H622" t="s">
        <v>8376</v>
      </c>
      <c r="K622" t="b">
        <v>0</v>
      </c>
      <c r="L622" t="s">
        <v>18</v>
      </c>
      <c r="M622" t="s">
        <v>19</v>
      </c>
      <c r="N622" t="b">
        <v>1</v>
      </c>
      <c r="O622">
        <v>1435711246</v>
      </c>
      <c r="P622">
        <v>1433292046</v>
      </c>
      <c r="Q622" t="b">
        <v>0</v>
      </c>
      <c r="R622">
        <v>10</v>
      </c>
      <c r="S622" t="b">
        <v>0</v>
      </c>
      <c r="T622">
        <f>ROUND(E622/D622*100,0)</f>
        <v>1</v>
      </c>
      <c r="U622" s="12">
        <f>(E622/R622)</f>
        <v>26</v>
      </c>
      <c r="V622" t="str">
        <f>LEFT(Z622,SEARCH("/",Z622)-1)</f>
        <v>technology</v>
      </c>
      <c r="W622" t="str">
        <f>RIGHT(Z622,LEN(Z622)-SEARCH("/",Z622))</f>
        <v>wearables</v>
      </c>
      <c r="X622" s="2">
        <f>(((P622/60)/60)/24)+DATE(1970,1,1)</f>
        <v>42158.028310185182</v>
      </c>
      <c r="Y622" s="2">
        <f>(((O622/60)/60)/24)+DATE(1970,1,1)</f>
        <v>42186.028310185182</v>
      </c>
      <c r="Z622" t="s">
        <v>8277</v>
      </c>
    </row>
    <row r="623" spans="1:26" ht="43.2" x14ac:dyDescent="0.3">
      <c r="A623">
        <f>ROW(A623)-2</f>
        <v>621</v>
      </c>
      <c r="B623" s="1" t="s">
        <v>1426</v>
      </c>
      <c r="C623" s="1" t="s">
        <v>1427</v>
      </c>
      <c r="D623">
        <v>20000</v>
      </c>
      <c r="E623">
        <v>1306</v>
      </c>
      <c r="F623" t="s">
        <v>355</v>
      </c>
      <c r="H623" t="s">
        <v>8376</v>
      </c>
      <c r="K623" t="b">
        <v>0</v>
      </c>
      <c r="L623" t="s">
        <v>24</v>
      </c>
      <c r="M623" t="s">
        <v>25</v>
      </c>
      <c r="N623" t="b">
        <v>0</v>
      </c>
      <c r="O623">
        <v>1482397263</v>
      </c>
      <c r="P623">
        <v>1479805263</v>
      </c>
      <c r="Q623" t="b">
        <v>0</v>
      </c>
      <c r="R623">
        <v>201</v>
      </c>
      <c r="S623" t="b">
        <v>0</v>
      </c>
      <c r="T623">
        <f>ROUND(E623/D623*100,0)</f>
        <v>7</v>
      </c>
      <c r="U623" s="12">
        <f>(E623/R623)</f>
        <v>6.4975124378109452</v>
      </c>
      <c r="V623" t="str">
        <f>LEFT(Z623,SEARCH("/",Z623)-1)</f>
        <v>technology</v>
      </c>
      <c r="W623" t="str">
        <f>RIGHT(Z623,LEN(Z623)-SEARCH("/",Z623))</f>
        <v>wearables</v>
      </c>
      <c r="X623" s="2">
        <f>(((P623/60)/60)/24)+DATE(1970,1,1)</f>
        <v>42696.37572916667</v>
      </c>
      <c r="Y623" s="2">
        <f>(((O623/60)/60)/24)+DATE(1970,1,1)</f>
        <v>42726.37572916667</v>
      </c>
      <c r="Z623" t="s">
        <v>8277</v>
      </c>
    </row>
    <row r="624" spans="1:26" ht="43.2" x14ac:dyDescent="0.3">
      <c r="A624">
        <f>ROW(A624)-2</f>
        <v>622</v>
      </c>
      <c r="B624" s="1" t="s">
        <v>1428</v>
      </c>
      <c r="C624" s="1" t="s">
        <v>1429</v>
      </c>
      <c r="D624">
        <v>100000</v>
      </c>
      <c r="E624">
        <v>35338</v>
      </c>
      <c r="F624" t="s">
        <v>355</v>
      </c>
      <c r="H624" t="s">
        <v>8376</v>
      </c>
      <c r="K624" t="b">
        <v>0</v>
      </c>
      <c r="L624" t="s">
        <v>18</v>
      </c>
      <c r="M624" t="s">
        <v>19</v>
      </c>
      <c r="N624" t="b">
        <v>1</v>
      </c>
      <c r="O624">
        <v>1430421827</v>
      </c>
      <c r="P624">
        <v>1427829827</v>
      </c>
      <c r="Q624" t="b">
        <v>0</v>
      </c>
      <c r="R624">
        <v>296</v>
      </c>
      <c r="S624" t="b">
        <v>0</v>
      </c>
      <c r="T624">
        <f>ROUND(E624/D624*100,0)</f>
        <v>35</v>
      </c>
      <c r="U624" s="12">
        <f>(E624/R624)</f>
        <v>119.38513513513513</v>
      </c>
      <c r="V624" t="str">
        <f>LEFT(Z624,SEARCH("/",Z624)-1)</f>
        <v>technology</v>
      </c>
      <c r="W624" t="str">
        <f>RIGHT(Z624,LEN(Z624)-SEARCH("/",Z624))</f>
        <v>wearables</v>
      </c>
      <c r="X624" s="2">
        <f>(((P624/60)/60)/24)+DATE(1970,1,1)</f>
        <v>42094.808182870373</v>
      </c>
      <c r="Y624" s="2">
        <f>(((O624/60)/60)/24)+DATE(1970,1,1)</f>
        <v>42124.808182870373</v>
      </c>
      <c r="Z624" t="s">
        <v>8277</v>
      </c>
    </row>
    <row r="625" spans="1:26" ht="43.2" x14ac:dyDescent="0.3">
      <c r="A625">
        <f>ROW(A625)-2</f>
        <v>623</v>
      </c>
      <c r="B625" s="1" t="s">
        <v>1430</v>
      </c>
      <c r="C625" s="1" t="s">
        <v>1431</v>
      </c>
      <c r="D625">
        <v>150000</v>
      </c>
      <c r="E625">
        <v>590</v>
      </c>
      <c r="F625" t="s">
        <v>355</v>
      </c>
      <c r="H625" t="s">
        <v>8376</v>
      </c>
      <c r="K625" t="b">
        <v>0</v>
      </c>
      <c r="L625" t="s">
        <v>18</v>
      </c>
      <c r="M625" t="s">
        <v>19</v>
      </c>
      <c r="N625" t="b">
        <v>1</v>
      </c>
      <c r="O625">
        <v>1485964559</v>
      </c>
      <c r="P625">
        <v>1483372559</v>
      </c>
      <c r="Q625" t="b">
        <v>0</v>
      </c>
      <c r="R625">
        <v>7</v>
      </c>
      <c r="S625" t="b">
        <v>0</v>
      </c>
      <c r="T625">
        <f>ROUND(E625/D625*100,0)</f>
        <v>0</v>
      </c>
      <c r="U625" s="12">
        <f>(E625/R625)</f>
        <v>84.285714285714292</v>
      </c>
      <c r="V625" t="str">
        <f>LEFT(Z625,SEARCH("/",Z625)-1)</f>
        <v>technology</v>
      </c>
      <c r="W625" t="str">
        <f>RIGHT(Z625,LEN(Z625)-SEARCH("/",Z625))</f>
        <v>wearables</v>
      </c>
      <c r="X625" s="2">
        <f>(((P625/60)/60)/24)+DATE(1970,1,1)</f>
        <v>42737.663877314815</v>
      </c>
      <c r="Y625" s="2">
        <f>(((O625/60)/60)/24)+DATE(1970,1,1)</f>
        <v>42767.663877314815</v>
      </c>
      <c r="Z625" t="s">
        <v>8277</v>
      </c>
    </row>
    <row r="626" spans="1:26" ht="57.6" x14ac:dyDescent="0.3">
      <c r="A626">
        <f>ROW(A626)-2</f>
        <v>624</v>
      </c>
      <c r="B626" s="1" t="s">
        <v>1432</v>
      </c>
      <c r="C626" s="1" t="s">
        <v>1433</v>
      </c>
      <c r="D626">
        <v>60000</v>
      </c>
      <c r="E626">
        <v>636</v>
      </c>
      <c r="F626" t="s">
        <v>355</v>
      </c>
      <c r="H626" t="s">
        <v>8376</v>
      </c>
      <c r="K626" t="b">
        <v>0</v>
      </c>
      <c r="L626" t="s">
        <v>18</v>
      </c>
      <c r="M626" t="s">
        <v>19</v>
      </c>
      <c r="N626" t="b">
        <v>1</v>
      </c>
      <c r="O626">
        <v>1414758620</v>
      </c>
      <c r="P626">
        <v>1412166620</v>
      </c>
      <c r="Q626" t="b">
        <v>0</v>
      </c>
      <c r="R626">
        <v>7</v>
      </c>
      <c r="S626" t="b">
        <v>0</v>
      </c>
      <c r="T626">
        <f>ROUND(E626/D626*100,0)</f>
        <v>1</v>
      </c>
      <c r="U626" s="12">
        <f>(E626/R626)</f>
        <v>90.857142857142861</v>
      </c>
      <c r="V626" t="str">
        <f>LEFT(Z626,SEARCH("/",Z626)-1)</f>
        <v>technology</v>
      </c>
      <c r="W626" t="str">
        <f>RIGHT(Z626,LEN(Z626)-SEARCH("/",Z626))</f>
        <v>wearables</v>
      </c>
      <c r="X626" s="2">
        <f>(((P626/60)/60)/24)+DATE(1970,1,1)</f>
        <v>41913.521064814813</v>
      </c>
      <c r="Y626" s="2">
        <f>(((O626/60)/60)/24)+DATE(1970,1,1)</f>
        <v>41943.521064814813</v>
      </c>
      <c r="Z626" t="s">
        <v>8277</v>
      </c>
    </row>
    <row r="627" spans="1:26" ht="28.8" x14ac:dyDescent="0.3">
      <c r="A627">
        <f>ROW(A627)-2</f>
        <v>625</v>
      </c>
      <c r="B627" s="1" t="s">
        <v>1434</v>
      </c>
      <c r="C627" s="1" t="s">
        <v>1435</v>
      </c>
      <c r="D627">
        <v>175000</v>
      </c>
      <c r="E627">
        <v>1</v>
      </c>
      <c r="F627" t="s">
        <v>355</v>
      </c>
      <c r="H627" t="s">
        <v>8376</v>
      </c>
      <c r="K627" t="b">
        <v>0</v>
      </c>
      <c r="L627" t="s">
        <v>384</v>
      </c>
      <c r="M627" t="s">
        <v>55</v>
      </c>
      <c r="N627" t="b">
        <v>0</v>
      </c>
      <c r="O627">
        <v>1406326502</v>
      </c>
      <c r="P627">
        <v>1403734502</v>
      </c>
      <c r="Q627" t="b">
        <v>0</v>
      </c>
      <c r="R627">
        <v>1</v>
      </c>
      <c r="S627" t="b">
        <v>0</v>
      </c>
      <c r="T627">
        <f>ROUND(E627/D627*100,0)</f>
        <v>0</v>
      </c>
      <c r="U627" s="12">
        <f>(E627/R627)</f>
        <v>1</v>
      </c>
      <c r="V627" t="str">
        <f>LEFT(Z627,SEARCH("/",Z627)-1)</f>
        <v>technology</v>
      </c>
      <c r="W627" t="str">
        <f>RIGHT(Z627,LEN(Z627)-SEARCH("/",Z627))</f>
        <v>wearables</v>
      </c>
      <c r="X627" s="2">
        <f>(((P627/60)/60)/24)+DATE(1970,1,1)</f>
        <v>41815.927106481482</v>
      </c>
      <c r="Y627" s="2">
        <f>(((O627/60)/60)/24)+DATE(1970,1,1)</f>
        <v>41845.927106481482</v>
      </c>
      <c r="Z627" t="s">
        <v>8277</v>
      </c>
    </row>
    <row r="628" spans="1:26" ht="43.2" x14ac:dyDescent="0.3">
      <c r="A628">
        <f>ROW(A628)-2</f>
        <v>626</v>
      </c>
      <c r="B628" s="1" t="s">
        <v>1436</v>
      </c>
      <c r="C628" s="1" t="s">
        <v>1437</v>
      </c>
      <c r="D628">
        <v>5000</v>
      </c>
      <c r="E628">
        <v>2319</v>
      </c>
      <c r="F628" t="s">
        <v>355</v>
      </c>
      <c r="H628" t="s">
        <v>8376</v>
      </c>
      <c r="K628" t="b">
        <v>0</v>
      </c>
      <c r="L628" t="s">
        <v>499</v>
      </c>
      <c r="M628" t="s">
        <v>55</v>
      </c>
      <c r="N628" t="b">
        <v>0</v>
      </c>
      <c r="O628">
        <v>1454502789</v>
      </c>
      <c r="P628">
        <v>1453206789</v>
      </c>
      <c r="Q628" t="b">
        <v>0</v>
      </c>
      <c r="R628">
        <v>114</v>
      </c>
      <c r="S628" t="b">
        <v>0</v>
      </c>
      <c r="T628">
        <f>ROUND(E628/D628*100,0)</f>
        <v>46</v>
      </c>
      <c r="U628" s="12">
        <f>(E628/R628)</f>
        <v>20.342105263157894</v>
      </c>
      <c r="V628" t="str">
        <f>LEFT(Z628,SEARCH("/",Z628)-1)</f>
        <v>technology</v>
      </c>
      <c r="W628" t="str">
        <f>RIGHT(Z628,LEN(Z628)-SEARCH("/",Z628))</f>
        <v>wearables</v>
      </c>
      <c r="X628" s="2">
        <f>(((P628/60)/60)/24)+DATE(1970,1,1)</f>
        <v>42388.523020833338</v>
      </c>
      <c r="Y628" s="2">
        <f>(((O628/60)/60)/24)+DATE(1970,1,1)</f>
        <v>42403.523020833338</v>
      </c>
      <c r="Z628" t="s">
        <v>8277</v>
      </c>
    </row>
    <row r="629" spans="1:26" ht="43.2" x14ac:dyDescent="0.3">
      <c r="A629">
        <f>ROW(A629)-2</f>
        <v>627</v>
      </c>
      <c r="B629" s="1" t="s">
        <v>1438</v>
      </c>
      <c r="C629" s="1" t="s">
        <v>1439</v>
      </c>
      <c r="D629">
        <v>100000</v>
      </c>
      <c r="E629">
        <v>15390</v>
      </c>
      <c r="F629" t="s">
        <v>355</v>
      </c>
      <c r="H629" t="s">
        <v>8376</v>
      </c>
      <c r="K629" t="b">
        <v>0</v>
      </c>
      <c r="L629" t="s">
        <v>18</v>
      </c>
      <c r="M629" t="s">
        <v>19</v>
      </c>
      <c r="N629" t="b">
        <v>1</v>
      </c>
      <c r="O629">
        <v>1411005600</v>
      </c>
      <c r="P629">
        <v>1408141245</v>
      </c>
      <c r="Q629" t="b">
        <v>0</v>
      </c>
      <c r="R629">
        <v>29</v>
      </c>
      <c r="S629" t="b">
        <v>0</v>
      </c>
      <c r="T629">
        <f>ROUND(E629/D629*100,0)</f>
        <v>15</v>
      </c>
      <c r="U629" s="12">
        <f>(E629/R629)</f>
        <v>530.68965517241384</v>
      </c>
      <c r="V629" t="str">
        <f>LEFT(Z629,SEARCH("/",Z629)-1)</f>
        <v>technology</v>
      </c>
      <c r="W629" t="str">
        <f>RIGHT(Z629,LEN(Z629)-SEARCH("/",Z629))</f>
        <v>wearables</v>
      </c>
      <c r="X629" s="2">
        <f>(((P629/60)/60)/24)+DATE(1970,1,1)</f>
        <v>41866.931076388886</v>
      </c>
      <c r="Y629" s="2">
        <f>(((O629/60)/60)/24)+DATE(1970,1,1)</f>
        <v>41900.083333333336</v>
      </c>
      <c r="Z629" t="s">
        <v>8277</v>
      </c>
    </row>
    <row r="630" spans="1:26" ht="43.2" x14ac:dyDescent="0.3">
      <c r="A630">
        <f>ROW(A630)-2</f>
        <v>628</v>
      </c>
      <c r="B630" s="1" t="s">
        <v>1440</v>
      </c>
      <c r="C630" s="1" t="s">
        <v>1441</v>
      </c>
      <c r="D630">
        <v>130000</v>
      </c>
      <c r="E630">
        <v>107148.74</v>
      </c>
      <c r="F630" t="s">
        <v>355</v>
      </c>
      <c r="H630" t="s">
        <v>8376</v>
      </c>
      <c r="K630" t="b">
        <v>0</v>
      </c>
      <c r="L630" t="s">
        <v>18</v>
      </c>
      <c r="M630" t="s">
        <v>19</v>
      </c>
      <c r="N630" t="b">
        <v>1</v>
      </c>
      <c r="O630">
        <v>1385136000</v>
      </c>
      <c r="P630">
        <v>1381923548</v>
      </c>
      <c r="Q630" t="b">
        <v>0</v>
      </c>
      <c r="R630">
        <v>890</v>
      </c>
      <c r="S630" t="b">
        <v>0</v>
      </c>
      <c r="T630">
        <f>ROUND(E630/D630*100,0)</f>
        <v>82</v>
      </c>
      <c r="U630" s="12">
        <f>(E630/R630)</f>
        <v>120.39184269662923</v>
      </c>
      <c r="V630" t="str">
        <f>LEFT(Z630,SEARCH("/",Z630)-1)</f>
        <v>technology</v>
      </c>
      <c r="W630" t="str">
        <f>RIGHT(Z630,LEN(Z630)-SEARCH("/",Z630))</f>
        <v>wearables</v>
      </c>
      <c r="X630" s="2">
        <f>(((P630/60)/60)/24)+DATE(1970,1,1)</f>
        <v>41563.485509259262</v>
      </c>
      <c r="Y630" s="2">
        <f>(((O630/60)/60)/24)+DATE(1970,1,1)</f>
        <v>41600.666666666664</v>
      </c>
      <c r="Z630" t="s">
        <v>8277</v>
      </c>
    </row>
    <row r="631" spans="1:26" ht="43.2" x14ac:dyDescent="0.3">
      <c r="A631">
        <f>ROW(A631)-2</f>
        <v>629</v>
      </c>
      <c r="B631" s="1" t="s">
        <v>1442</v>
      </c>
      <c r="C631" s="1" t="s">
        <v>1443</v>
      </c>
      <c r="D631">
        <v>15000</v>
      </c>
      <c r="E631">
        <v>403</v>
      </c>
      <c r="F631" t="s">
        <v>355</v>
      </c>
      <c r="H631" t="s">
        <v>8376</v>
      </c>
      <c r="K631" t="b">
        <v>0</v>
      </c>
      <c r="L631" t="s">
        <v>54</v>
      </c>
      <c r="M631" t="s">
        <v>55</v>
      </c>
      <c r="N631" t="b">
        <v>0</v>
      </c>
      <c r="O631">
        <v>1484065881</v>
      </c>
      <c r="P631">
        <v>1481473881</v>
      </c>
      <c r="Q631" t="b">
        <v>0</v>
      </c>
      <c r="R631">
        <v>31</v>
      </c>
      <c r="S631" t="b">
        <v>0</v>
      </c>
      <c r="T631">
        <f>ROUND(E631/D631*100,0)</f>
        <v>3</v>
      </c>
      <c r="U631" s="12">
        <f>(E631/R631)</f>
        <v>13</v>
      </c>
      <c r="V631" t="str">
        <f>LEFT(Z631,SEARCH("/",Z631)-1)</f>
        <v>technology</v>
      </c>
      <c r="W631" t="str">
        <f>RIGHT(Z631,LEN(Z631)-SEARCH("/",Z631))</f>
        <v>wearables</v>
      </c>
      <c r="X631" s="2">
        <f>(((P631/60)/60)/24)+DATE(1970,1,1)</f>
        <v>42715.688437500001</v>
      </c>
      <c r="Y631" s="2">
        <f>(((O631/60)/60)/24)+DATE(1970,1,1)</f>
        <v>42745.688437500001</v>
      </c>
      <c r="Z631" t="s">
        <v>8277</v>
      </c>
    </row>
    <row r="632" spans="1:26" ht="43.2" x14ac:dyDescent="0.3">
      <c r="A632">
        <f>ROW(A632)-2</f>
        <v>630</v>
      </c>
      <c r="B632" s="1" t="s">
        <v>1444</v>
      </c>
      <c r="C632" s="1" t="s">
        <v>1445</v>
      </c>
      <c r="D632">
        <v>23000</v>
      </c>
      <c r="E632">
        <v>6118</v>
      </c>
      <c r="F632" t="s">
        <v>355</v>
      </c>
      <c r="H632" t="s">
        <v>8376</v>
      </c>
      <c r="K632" t="b">
        <v>0</v>
      </c>
      <c r="L632" t="s">
        <v>24</v>
      </c>
      <c r="M632" t="s">
        <v>25</v>
      </c>
      <c r="N632" t="b">
        <v>0</v>
      </c>
      <c r="O632">
        <v>1406130880</v>
      </c>
      <c r="P632">
        <v>1403538880</v>
      </c>
      <c r="Q632" t="b">
        <v>0</v>
      </c>
      <c r="R632">
        <v>21</v>
      </c>
      <c r="S632" t="b">
        <v>0</v>
      </c>
      <c r="T632">
        <f>ROUND(E632/D632*100,0)</f>
        <v>27</v>
      </c>
      <c r="U632" s="12">
        <f>(E632/R632)</f>
        <v>291.33333333333331</v>
      </c>
      <c r="V632" t="str">
        <f>LEFT(Z632,SEARCH("/",Z632)-1)</f>
        <v>technology</v>
      </c>
      <c r="W632" t="str">
        <f>RIGHT(Z632,LEN(Z632)-SEARCH("/",Z632))</f>
        <v>wearables</v>
      </c>
      <c r="X632" s="2">
        <f>(((P632/60)/60)/24)+DATE(1970,1,1)</f>
        <v>41813.662962962961</v>
      </c>
      <c r="Y632" s="2">
        <f>(((O632/60)/60)/24)+DATE(1970,1,1)</f>
        <v>41843.662962962961</v>
      </c>
      <c r="Z632" t="s">
        <v>8277</v>
      </c>
    </row>
    <row r="633" spans="1:26" ht="43.2" x14ac:dyDescent="0.3">
      <c r="A633">
        <f>ROW(A633)-2</f>
        <v>631</v>
      </c>
      <c r="B633" s="1" t="s">
        <v>1446</v>
      </c>
      <c r="C633" s="1" t="s">
        <v>1447</v>
      </c>
      <c r="D633">
        <v>15000</v>
      </c>
      <c r="E633">
        <v>4622.01</v>
      </c>
      <c r="F633" t="s">
        <v>355</v>
      </c>
      <c r="H633" t="s">
        <v>8376</v>
      </c>
      <c r="K633" t="b">
        <v>0</v>
      </c>
      <c r="L633" t="s">
        <v>18</v>
      </c>
      <c r="M633" t="s">
        <v>19</v>
      </c>
      <c r="N633" t="b">
        <v>1</v>
      </c>
      <c r="O633">
        <v>1480011987</v>
      </c>
      <c r="P633">
        <v>1477416387</v>
      </c>
      <c r="Q633" t="b">
        <v>0</v>
      </c>
      <c r="R633">
        <v>37</v>
      </c>
      <c r="S633" t="b">
        <v>0</v>
      </c>
      <c r="T633">
        <f>ROUND(E633/D633*100,0)</f>
        <v>31</v>
      </c>
      <c r="U633" s="12">
        <f>(E633/R633)</f>
        <v>124.9191891891892</v>
      </c>
      <c r="V633" t="str">
        <f>LEFT(Z633,SEARCH("/",Z633)-1)</f>
        <v>technology</v>
      </c>
      <c r="W633" t="str">
        <f>RIGHT(Z633,LEN(Z633)-SEARCH("/",Z633))</f>
        <v>wearables</v>
      </c>
      <c r="X633" s="2">
        <f>(((P633/60)/60)/24)+DATE(1970,1,1)</f>
        <v>42668.726701388892</v>
      </c>
      <c r="Y633" s="2">
        <f>(((O633/60)/60)/24)+DATE(1970,1,1)</f>
        <v>42698.768368055549</v>
      </c>
      <c r="Z633" t="s">
        <v>8277</v>
      </c>
    </row>
    <row r="634" spans="1:26" ht="43.2" x14ac:dyDescent="0.3">
      <c r="A634">
        <f>ROW(A634)-2</f>
        <v>632</v>
      </c>
      <c r="B634" s="1" t="s">
        <v>1448</v>
      </c>
      <c r="C634" s="1" t="s">
        <v>1449</v>
      </c>
      <c r="D634">
        <v>15000</v>
      </c>
      <c r="E634">
        <v>837</v>
      </c>
      <c r="F634" t="s">
        <v>355</v>
      </c>
      <c r="H634" t="s">
        <v>8376</v>
      </c>
      <c r="K634" t="b">
        <v>0</v>
      </c>
      <c r="L634" t="s">
        <v>18</v>
      </c>
      <c r="M634" t="s">
        <v>19</v>
      </c>
      <c r="N634" t="b">
        <v>1</v>
      </c>
      <c r="O634">
        <v>1485905520</v>
      </c>
      <c r="P634">
        <v>1481150949</v>
      </c>
      <c r="Q634" t="b">
        <v>0</v>
      </c>
      <c r="R634">
        <v>7</v>
      </c>
      <c r="S634" t="b">
        <v>0</v>
      </c>
      <c r="T634">
        <f>ROUND(E634/D634*100,0)</f>
        <v>6</v>
      </c>
      <c r="U634" s="12">
        <f>(E634/R634)</f>
        <v>119.57142857142857</v>
      </c>
      <c r="V634" t="str">
        <f>LEFT(Z634,SEARCH("/",Z634)-1)</f>
        <v>technology</v>
      </c>
      <c r="W634" t="str">
        <f>RIGHT(Z634,LEN(Z634)-SEARCH("/",Z634))</f>
        <v>wearables</v>
      </c>
      <c r="X634" s="2">
        <f>(((P634/60)/60)/24)+DATE(1970,1,1)</f>
        <v>42711.950798611113</v>
      </c>
      <c r="Y634" s="2">
        <f>(((O634/60)/60)/24)+DATE(1970,1,1)</f>
        <v>42766.98055555555</v>
      </c>
      <c r="Z634" t="s">
        <v>8277</v>
      </c>
    </row>
    <row r="635" spans="1:26" ht="43.2" x14ac:dyDescent="0.3">
      <c r="A635">
        <f>ROW(A635)-2</f>
        <v>633</v>
      </c>
      <c r="B635" s="1" t="s">
        <v>1450</v>
      </c>
      <c r="C635" s="1" t="s">
        <v>1451</v>
      </c>
      <c r="D635">
        <v>55000</v>
      </c>
      <c r="E635">
        <v>481</v>
      </c>
      <c r="F635" t="s">
        <v>355</v>
      </c>
      <c r="H635" t="s">
        <v>8376</v>
      </c>
      <c r="K635" t="b">
        <v>0</v>
      </c>
      <c r="L635" t="s">
        <v>158</v>
      </c>
      <c r="M635" t="s">
        <v>159</v>
      </c>
      <c r="N635" t="b">
        <v>1</v>
      </c>
      <c r="O635">
        <v>1487565468</v>
      </c>
      <c r="P635">
        <v>1482381468</v>
      </c>
      <c r="Q635" t="b">
        <v>0</v>
      </c>
      <c r="R635">
        <v>4</v>
      </c>
      <c r="S635" t="b">
        <v>0</v>
      </c>
      <c r="T635">
        <f>ROUND(E635/D635*100,0)</f>
        <v>1</v>
      </c>
      <c r="U635" s="12">
        <f>(E635/R635)</f>
        <v>120.25</v>
      </c>
      <c r="V635" t="str">
        <f>LEFT(Z635,SEARCH("/",Z635)-1)</f>
        <v>technology</v>
      </c>
      <c r="W635" t="str">
        <f>RIGHT(Z635,LEN(Z635)-SEARCH("/",Z635))</f>
        <v>wearables</v>
      </c>
      <c r="X635" s="2">
        <f>(((P635/60)/60)/24)+DATE(1970,1,1)</f>
        <v>42726.192916666667</v>
      </c>
      <c r="Y635" s="2">
        <f>(((O635/60)/60)/24)+DATE(1970,1,1)</f>
        <v>42786.192916666667</v>
      </c>
      <c r="Z635" t="s">
        <v>8277</v>
      </c>
    </row>
    <row r="636" spans="1:26" ht="28.8" x14ac:dyDescent="0.3">
      <c r="A636">
        <f>ROW(A636)-2</f>
        <v>634</v>
      </c>
      <c r="B636" s="1" t="s">
        <v>1452</v>
      </c>
      <c r="C636" s="1" t="s">
        <v>1453</v>
      </c>
      <c r="D636">
        <v>100000</v>
      </c>
      <c r="E636">
        <v>977</v>
      </c>
      <c r="F636" t="s">
        <v>355</v>
      </c>
      <c r="H636" t="s">
        <v>8376</v>
      </c>
      <c r="K636" t="b">
        <v>0</v>
      </c>
      <c r="L636" t="s">
        <v>384</v>
      </c>
      <c r="M636" t="s">
        <v>55</v>
      </c>
      <c r="N636" t="b">
        <v>0</v>
      </c>
      <c r="O636">
        <v>1484999278</v>
      </c>
      <c r="P636">
        <v>1482407278</v>
      </c>
      <c r="Q636" t="b">
        <v>0</v>
      </c>
      <c r="R636">
        <v>5</v>
      </c>
      <c r="S636" t="b">
        <v>0</v>
      </c>
      <c r="T636">
        <f>ROUND(E636/D636*100,0)</f>
        <v>1</v>
      </c>
      <c r="U636" s="12">
        <f>(E636/R636)</f>
        <v>195.4</v>
      </c>
      <c r="V636" t="str">
        <f>LEFT(Z636,SEARCH("/",Z636)-1)</f>
        <v>technology</v>
      </c>
      <c r="W636" t="str">
        <f>RIGHT(Z636,LEN(Z636)-SEARCH("/",Z636))</f>
        <v>wearables</v>
      </c>
      <c r="X636" s="2">
        <f>(((P636/60)/60)/24)+DATE(1970,1,1)</f>
        <v>42726.491643518515</v>
      </c>
      <c r="Y636" s="2">
        <f>(((O636/60)/60)/24)+DATE(1970,1,1)</f>
        <v>42756.491643518515</v>
      </c>
      <c r="Z636" t="s">
        <v>8277</v>
      </c>
    </row>
    <row r="637" spans="1:26" ht="43.2" x14ac:dyDescent="0.3">
      <c r="A637">
        <f>ROW(A637)-2</f>
        <v>635</v>
      </c>
      <c r="B637" s="1" t="s">
        <v>1454</v>
      </c>
      <c r="C637" s="1" t="s">
        <v>1455</v>
      </c>
      <c r="D637">
        <v>100000</v>
      </c>
      <c r="E637">
        <v>0</v>
      </c>
      <c r="F637" t="s">
        <v>355</v>
      </c>
      <c r="H637" t="s">
        <v>8376</v>
      </c>
      <c r="K637" t="b">
        <v>0</v>
      </c>
      <c r="L637" t="s">
        <v>54</v>
      </c>
      <c r="M637" t="s">
        <v>55</v>
      </c>
      <c r="N637" t="b">
        <v>0</v>
      </c>
      <c r="O637">
        <v>1481740740</v>
      </c>
      <c r="P637">
        <v>1478130783</v>
      </c>
      <c r="Q637" t="b">
        <v>0</v>
      </c>
      <c r="R637">
        <v>0</v>
      </c>
      <c r="S637" t="b">
        <v>0</v>
      </c>
      <c r="T637">
        <f>ROUND(E637/D637*100,0)</f>
        <v>0</v>
      </c>
      <c r="U637" s="12" t="e">
        <f>(E637/R637)</f>
        <v>#DIV/0!</v>
      </c>
      <c r="V637" t="str">
        <f>LEFT(Z637,SEARCH("/",Z637)-1)</f>
        <v>technology</v>
      </c>
      <c r="W637" t="str">
        <f>RIGHT(Z637,LEN(Z637)-SEARCH("/",Z637))</f>
        <v>wearables</v>
      </c>
      <c r="X637" s="2">
        <f>(((P637/60)/60)/24)+DATE(1970,1,1)</f>
        <v>42676.995173611111</v>
      </c>
      <c r="Y637" s="2">
        <f>(((O637/60)/60)/24)+DATE(1970,1,1)</f>
        <v>42718.777083333334</v>
      </c>
      <c r="Z637" t="s">
        <v>8277</v>
      </c>
    </row>
    <row r="638" spans="1:26" ht="43.2" x14ac:dyDescent="0.3">
      <c r="A638">
        <f>ROW(A638)-2</f>
        <v>636</v>
      </c>
      <c r="B638" s="1" t="s">
        <v>1456</v>
      </c>
      <c r="C638" s="1" t="s">
        <v>1457</v>
      </c>
      <c r="D638">
        <v>68000</v>
      </c>
      <c r="E638">
        <v>53670.6</v>
      </c>
      <c r="F638" t="s">
        <v>355</v>
      </c>
      <c r="H638" t="s">
        <v>8376</v>
      </c>
      <c r="K638" t="b">
        <v>0</v>
      </c>
      <c r="L638" t="s">
        <v>24</v>
      </c>
      <c r="M638" t="s">
        <v>25</v>
      </c>
      <c r="N638" t="b">
        <v>0</v>
      </c>
      <c r="O638">
        <v>1483286127</v>
      </c>
      <c r="P638">
        <v>1479830127</v>
      </c>
      <c r="Q638" t="b">
        <v>0</v>
      </c>
      <c r="R638">
        <v>456</v>
      </c>
      <c r="S638" t="b">
        <v>0</v>
      </c>
      <c r="T638">
        <f>ROUND(E638/D638*100,0)</f>
        <v>79</v>
      </c>
      <c r="U638" s="12">
        <f>(E638/R638)</f>
        <v>117.69868421052631</v>
      </c>
      <c r="V638" t="str">
        <f>LEFT(Z638,SEARCH("/",Z638)-1)</f>
        <v>technology</v>
      </c>
      <c r="W638" t="str">
        <f>RIGHT(Z638,LEN(Z638)-SEARCH("/",Z638))</f>
        <v>wearables</v>
      </c>
      <c r="X638" s="2">
        <f>(((P638/60)/60)/24)+DATE(1970,1,1)</f>
        <v>42696.663506944446</v>
      </c>
      <c r="Y638" s="2">
        <f>(((O638/60)/60)/24)+DATE(1970,1,1)</f>
        <v>42736.663506944446</v>
      </c>
      <c r="Z638" t="s">
        <v>8277</v>
      </c>
    </row>
    <row r="639" spans="1:26" ht="43.2" x14ac:dyDescent="0.3">
      <c r="A639">
        <f>ROW(A639)-2</f>
        <v>637</v>
      </c>
      <c r="B639" s="1" t="s">
        <v>1458</v>
      </c>
      <c r="C639" s="1" t="s">
        <v>1459</v>
      </c>
      <c r="D639">
        <v>40000</v>
      </c>
      <c r="E639">
        <v>8837</v>
      </c>
      <c r="F639" t="s">
        <v>355</v>
      </c>
      <c r="H639" t="s">
        <v>8376</v>
      </c>
      <c r="K639" t="b">
        <v>0</v>
      </c>
      <c r="L639" t="s">
        <v>24</v>
      </c>
      <c r="M639" t="s">
        <v>25</v>
      </c>
      <c r="N639" t="b">
        <v>0</v>
      </c>
      <c r="O639">
        <v>1410616600</v>
      </c>
      <c r="P639">
        <v>1405432600</v>
      </c>
      <c r="Q639" t="b">
        <v>0</v>
      </c>
      <c r="R639">
        <v>369</v>
      </c>
      <c r="S639" t="b">
        <v>0</v>
      </c>
      <c r="T639">
        <f>ROUND(E639/D639*100,0)</f>
        <v>22</v>
      </c>
      <c r="U639" s="12">
        <f>(E639/R639)</f>
        <v>23.948509485094849</v>
      </c>
      <c r="V639" t="str">
        <f>LEFT(Z639,SEARCH("/",Z639)-1)</f>
        <v>technology</v>
      </c>
      <c r="W639" t="str">
        <f>RIGHT(Z639,LEN(Z639)-SEARCH("/",Z639))</f>
        <v>wearables</v>
      </c>
      <c r="X639" s="2">
        <f>(((P639/60)/60)/24)+DATE(1970,1,1)</f>
        <v>41835.581018518518</v>
      </c>
      <c r="Y639" s="2">
        <f>(((O639/60)/60)/24)+DATE(1970,1,1)</f>
        <v>41895.581018518518</v>
      </c>
      <c r="Z639" t="s">
        <v>8277</v>
      </c>
    </row>
    <row r="640" spans="1:26" ht="28.8" x14ac:dyDescent="0.3">
      <c r="A640">
        <f>ROW(A640)-2</f>
        <v>638</v>
      </c>
      <c r="B640" s="1" t="s">
        <v>1460</v>
      </c>
      <c r="C640" s="1" t="s">
        <v>1461</v>
      </c>
      <c r="D640">
        <v>15000</v>
      </c>
      <c r="E640">
        <v>61</v>
      </c>
      <c r="F640" t="s">
        <v>355</v>
      </c>
      <c r="H640" t="s">
        <v>8376</v>
      </c>
      <c r="K640" t="b">
        <v>0</v>
      </c>
      <c r="L640" t="s">
        <v>18</v>
      </c>
      <c r="M640" t="s">
        <v>19</v>
      </c>
      <c r="N640" t="b">
        <v>1</v>
      </c>
      <c r="O640">
        <v>1417741159</v>
      </c>
      <c r="P640">
        <v>1415149159</v>
      </c>
      <c r="Q640" t="b">
        <v>0</v>
      </c>
      <c r="R640">
        <v>2</v>
      </c>
      <c r="S640" t="b">
        <v>0</v>
      </c>
      <c r="T640">
        <f>ROUND(E640/D640*100,0)</f>
        <v>0</v>
      </c>
      <c r="U640" s="12">
        <f>(E640/R640)</f>
        <v>30.5</v>
      </c>
      <c r="V640" t="str">
        <f>LEFT(Z640,SEARCH("/",Z640)-1)</f>
        <v>technology</v>
      </c>
      <c r="W640" t="str">
        <f>RIGHT(Z640,LEN(Z640)-SEARCH("/",Z640))</f>
        <v>wearables</v>
      </c>
      <c r="X640" s="2">
        <f>(((P640/60)/60)/24)+DATE(1970,1,1)</f>
        <v>41948.041192129633</v>
      </c>
      <c r="Y640" s="2">
        <f>(((O640/60)/60)/24)+DATE(1970,1,1)</f>
        <v>41978.041192129633</v>
      </c>
      <c r="Z640" t="s">
        <v>8277</v>
      </c>
    </row>
    <row r="641" spans="1:26" ht="28.8" x14ac:dyDescent="0.3">
      <c r="A641">
        <f>ROW(A641)-2</f>
        <v>639</v>
      </c>
      <c r="B641" s="1" t="s">
        <v>1462</v>
      </c>
      <c r="C641" s="1" t="s">
        <v>1463</v>
      </c>
      <c r="D641">
        <v>1200</v>
      </c>
      <c r="E641">
        <v>0</v>
      </c>
      <c r="F641" t="s">
        <v>355</v>
      </c>
      <c r="H641" t="s">
        <v>8376</v>
      </c>
      <c r="K641" t="b">
        <v>0</v>
      </c>
      <c r="L641" t="s">
        <v>158</v>
      </c>
      <c r="M641" t="s">
        <v>159</v>
      </c>
      <c r="N641" t="b">
        <v>1</v>
      </c>
      <c r="O641">
        <v>1408495440</v>
      </c>
      <c r="P641">
        <v>1405640302</v>
      </c>
      <c r="Q641" t="b">
        <v>0</v>
      </c>
      <c r="R641">
        <v>0</v>
      </c>
      <c r="S641" t="b">
        <v>0</v>
      </c>
      <c r="T641">
        <f>ROUND(E641/D641*100,0)</f>
        <v>0</v>
      </c>
      <c r="U641" s="12" t="e">
        <f>(E641/R641)</f>
        <v>#DIV/0!</v>
      </c>
      <c r="V641" t="str">
        <f>LEFT(Z641,SEARCH("/",Z641)-1)</f>
        <v>technology</v>
      </c>
      <c r="W641" t="str">
        <f>RIGHT(Z641,LEN(Z641)-SEARCH("/",Z641))</f>
        <v>wearables</v>
      </c>
      <c r="X641" s="2">
        <f>(((P641/60)/60)/24)+DATE(1970,1,1)</f>
        <v>41837.984976851854</v>
      </c>
      <c r="Y641" s="2">
        <f>(((O641/60)/60)/24)+DATE(1970,1,1)</f>
        <v>41871.030555555553</v>
      </c>
      <c r="Z641" t="s">
        <v>8277</v>
      </c>
    </row>
    <row r="642" spans="1:26" ht="57.6" x14ac:dyDescent="0.3">
      <c r="A642">
        <f>ROW(A642)-2</f>
        <v>640</v>
      </c>
      <c r="B642" s="1" t="s">
        <v>1464</v>
      </c>
      <c r="C642" s="1" t="s">
        <v>1465</v>
      </c>
      <c r="D642">
        <v>100000</v>
      </c>
      <c r="E642">
        <v>33791</v>
      </c>
      <c r="F642" t="s">
        <v>355</v>
      </c>
      <c r="H642" t="s">
        <v>8376</v>
      </c>
      <c r="K642" t="b">
        <v>0</v>
      </c>
      <c r="L642" t="s">
        <v>384</v>
      </c>
      <c r="M642" t="s">
        <v>55</v>
      </c>
      <c r="N642" t="b">
        <v>0</v>
      </c>
      <c r="O642">
        <v>1481716868</v>
      </c>
      <c r="P642">
        <v>1478257268</v>
      </c>
      <c r="Q642" t="b">
        <v>0</v>
      </c>
      <c r="R642">
        <v>338</v>
      </c>
      <c r="S642" t="b">
        <v>0</v>
      </c>
      <c r="T642">
        <f>ROUND(E642/D642*100,0)</f>
        <v>34</v>
      </c>
      <c r="U642" s="12">
        <f>(E642/R642)</f>
        <v>99.973372781065095</v>
      </c>
      <c r="V642" t="str">
        <f>LEFT(Z642,SEARCH("/",Z642)-1)</f>
        <v>technology</v>
      </c>
      <c r="W642" t="str">
        <f>RIGHT(Z642,LEN(Z642)-SEARCH("/",Z642))</f>
        <v>wearables</v>
      </c>
      <c r="X642" s="2">
        <f>(((P642/60)/60)/24)+DATE(1970,1,1)</f>
        <v>42678.459120370375</v>
      </c>
      <c r="Y642" s="2">
        <f>(((O642/60)/60)/24)+DATE(1970,1,1)</f>
        <v>42718.500787037032</v>
      </c>
      <c r="Z642" t="s">
        <v>8277</v>
      </c>
    </row>
    <row r="643" spans="1:26" ht="57.6" x14ac:dyDescent="0.3">
      <c r="A643">
        <f>ROW(A643)-2</f>
        <v>641</v>
      </c>
      <c r="B643" s="1" t="s">
        <v>1466</v>
      </c>
      <c r="C643" s="1" t="s">
        <v>1467</v>
      </c>
      <c r="D643">
        <v>48500</v>
      </c>
      <c r="E643">
        <v>105</v>
      </c>
      <c r="F643" t="s">
        <v>355</v>
      </c>
      <c r="H643" t="s">
        <v>8376</v>
      </c>
      <c r="K643" t="b">
        <v>0</v>
      </c>
      <c r="L643" t="s">
        <v>18</v>
      </c>
      <c r="M643" t="s">
        <v>19</v>
      </c>
      <c r="N643" t="b">
        <v>1</v>
      </c>
      <c r="O643">
        <v>1455466832</v>
      </c>
      <c r="P643">
        <v>1452874832</v>
      </c>
      <c r="Q643" t="b">
        <v>0</v>
      </c>
      <c r="R643">
        <v>4</v>
      </c>
      <c r="S643" t="b">
        <v>0</v>
      </c>
      <c r="T643">
        <f>ROUND(E643/D643*100,0)</f>
        <v>0</v>
      </c>
      <c r="U643" s="12">
        <f>(E643/R643)</f>
        <v>26.25</v>
      </c>
      <c r="V643" t="str">
        <f>LEFT(Z643,SEARCH("/",Z643)-1)</f>
        <v>technology</v>
      </c>
      <c r="W643" t="str">
        <f>RIGHT(Z643,LEN(Z643)-SEARCH("/",Z643))</f>
        <v>wearables</v>
      </c>
      <c r="X643" s="2">
        <f>(((P643/60)/60)/24)+DATE(1970,1,1)</f>
        <v>42384.680925925932</v>
      </c>
      <c r="Y643" s="2">
        <f>(((O643/60)/60)/24)+DATE(1970,1,1)</f>
        <v>42414.680925925932</v>
      </c>
      <c r="Z643" t="s">
        <v>8277</v>
      </c>
    </row>
    <row r="644" spans="1:26" ht="43.2" x14ac:dyDescent="0.3">
      <c r="A644">
        <f>ROW(A644)-2</f>
        <v>642</v>
      </c>
      <c r="B644" s="1" t="s">
        <v>1468</v>
      </c>
      <c r="C644" s="1" t="s">
        <v>1469</v>
      </c>
      <c r="D644">
        <v>25000</v>
      </c>
      <c r="E644">
        <v>199</v>
      </c>
      <c r="F644" t="s">
        <v>355</v>
      </c>
      <c r="H644" t="s">
        <v>8376</v>
      </c>
      <c r="K644" t="b">
        <v>0</v>
      </c>
      <c r="L644" t="s">
        <v>1217</v>
      </c>
      <c r="M644" t="s">
        <v>55</v>
      </c>
      <c r="N644" t="b">
        <v>0</v>
      </c>
      <c r="O644">
        <v>1465130532</v>
      </c>
      <c r="P644">
        <v>1462538532</v>
      </c>
      <c r="Q644" t="b">
        <v>0</v>
      </c>
      <c r="R644">
        <v>1</v>
      </c>
      <c r="S644" t="b">
        <v>0</v>
      </c>
      <c r="T644">
        <f>ROUND(E644/D644*100,0)</f>
        <v>1</v>
      </c>
      <c r="U644" s="12">
        <f>(E644/R644)</f>
        <v>199</v>
      </c>
      <c r="V644" t="str">
        <f>LEFT(Z644,SEARCH("/",Z644)-1)</f>
        <v>technology</v>
      </c>
      <c r="W644" t="str">
        <f>RIGHT(Z644,LEN(Z644)-SEARCH("/",Z644))</f>
        <v>wearables</v>
      </c>
      <c r="X644" s="2">
        <f>(((P644/60)/60)/24)+DATE(1970,1,1)</f>
        <v>42496.529305555552</v>
      </c>
      <c r="Y644" s="2">
        <f>(((O644/60)/60)/24)+DATE(1970,1,1)</f>
        <v>42526.529305555552</v>
      </c>
      <c r="Z644" t="s">
        <v>8277</v>
      </c>
    </row>
    <row r="645" spans="1:26" ht="43.2" x14ac:dyDescent="0.3">
      <c r="A645">
        <f>ROW(A645)-2</f>
        <v>643</v>
      </c>
      <c r="B645" s="1" t="s">
        <v>1470</v>
      </c>
      <c r="C645" s="1" t="s">
        <v>1471</v>
      </c>
      <c r="D645">
        <v>15000</v>
      </c>
      <c r="E645">
        <v>2249</v>
      </c>
      <c r="F645" t="s">
        <v>355</v>
      </c>
      <c r="H645" t="s">
        <v>8376</v>
      </c>
      <c r="K645" t="b">
        <v>0</v>
      </c>
      <c r="L645" t="s">
        <v>18</v>
      </c>
      <c r="M645" t="s">
        <v>19</v>
      </c>
      <c r="N645" t="b">
        <v>1</v>
      </c>
      <c r="O645">
        <v>1488308082</v>
      </c>
      <c r="P645">
        <v>1483124082</v>
      </c>
      <c r="Q645" t="b">
        <v>0</v>
      </c>
      <c r="R645">
        <v>28</v>
      </c>
      <c r="S645" t="b">
        <v>0</v>
      </c>
      <c r="T645">
        <f>ROUND(E645/D645*100,0)</f>
        <v>15</v>
      </c>
      <c r="U645" s="12">
        <f>(E645/R645)</f>
        <v>80.321428571428569</v>
      </c>
      <c r="V645" t="str">
        <f>LEFT(Z645,SEARCH("/",Z645)-1)</f>
        <v>technology</v>
      </c>
      <c r="W645" t="str">
        <f>RIGHT(Z645,LEN(Z645)-SEARCH("/",Z645))</f>
        <v>wearables</v>
      </c>
      <c r="X645" s="2">
        <f>(((P645/60)/60)/24)+DATE(1970,1,1)</f>
        <v>42734.787986111114</v>
      </c>
      <c r="Y645" s="2">
        <f>(((O645/60)/60)/24)+DATE(1970,1,1)</f>
        <v>42794.787986111114</v>
      </c>
      <c r="Z645" t="s">
        <v>8277</v>
      </c>
    </row>
    <row r="646" spans="1:26" ht="57.6" x14ac:dyDescent="0.3">
      <c r="A646">
        <f>ROW(A646)-2</f>
        <v>644</v>
      </c>
      <c r="B646" s="1" t="s">
        <v>1472</v>
      </c>
      <c r="C646" s="1" t="s">
        <v>1473</v>
      </c>
      <c r="D646">
        <v>27500</v>
      </c>
      <c r="E646">
        <v>1389</v>
      </c>
      <c r="F646" t="s">
        <v>355</v>
      </c>
      <c r="H646" t="s">
        <v>8376</v>
      </c>
      <c r="K646" t="b">
        <v>0</v>
      </c>
      <c r="L646" t="s">
        <v>18</v>
      </c>
      <c r="M646" t="s">
        <v>19</v>
      </c>
      <c r="N646" t="b">
        <v>1</v>
      </c>
      <c r="O646">
        <v>1446693040</v>
      </c>
      <c r="P646">
        <v>1443233440</v>
      </c>
      <c r="Q646" t="b">
        <v>0</v>
      </c>
      <c r="R646">
        <v>12</v>
      </c>
      <c r="S646" t="b">
        <v>0</v>
      </c>
      <c r="T646">
        <f>ROUND(E646/D646*100,0)</f>
        <v>5</v>
      </c>
      <c r="U646" s="12">
        <f>(E646/R646)</f>
        <v>115.75</v>
      </c>
      <c r="V646" t="str">
        <f>LEFT(Z646,SEARCH("/",Z646)-1)</f>
        <v>technology</v>
      </c>
      <c r="W646" t="str">
        <f>RIGHT(Z646,LEN(Z646)-SEARCH("/",Z646))</f>
        <v>wearables</v>
      </c>
      <c r="X646" s="2">
        <f>(((P646/60)/60)/24)+DATE(1970,1,1)</f>
        <v>42273.090740740736</v>
      </c>
      <c r="Y646" s="2">
        <f>(((O646/60)/60)/24)+DATE(1970,1,1)</f>
        <v>42313.132407407407</v>
      </c>
      <c r="Z646" t="s">
        <v>8277</v>
      </c>
    </row>
    <row r="647" spans="1:26" ht="43.2" x14ac:dyDescent="0.3">
      <c r="A647">
        <f>ROW(A647)-2</f>
        <v>645</v>
      </c>
      <c r="B647" s="1" t="s">
        <v>1474</v>
      </c>
      <c r="C647" s="1" t="s">
        <v>1475</v>
      </c>
      <c r="D647">
        <v>7000</v>
      </c>
      <c r="E647">
        <v>715</v>
      </c>
      <c r="F647" t="s">
        <v>355</v>
      </c>
      <c r="H647" t="s">
        <v>8376</v>
      </c>
      <c r="K647" t="b">
        <v>0</v>
      </c>
      <c r="L647" t="s">
        <v>18</v>
      </c>
      <c r="M647" t="s">
        <v>19</v>
      </c>
      <c r="N647" t="b">
        <v>1</v>
      </c>
      <c r="O647">
        <v>1417392000</v>
      </c>
      <c r="P647">
        <v>1414511307</v>
      </c>
      <c r="Q647" t="b">
        <v>0</v>
      </c>
      <c r="R647">
        <v>16</v>
      </c>
      <c r="S647" t="b">
        <v>0</v>
      </c>
      <c r="T647">
        <f>ROUND(E647/D647*100,0)</f>
        <v>10</v>
      </c>
      <c r="U647" s="12">
        <f>(E647/R647)</f>
        <v>44.6875</v>
      </c>
      <c r="V647" t="str">
        <f>LEFT(Z647,SEARCH("/",Z647)-1)</f>
        <v>technology</v>
      </c>
      <c r="W647" t="str">
        <f>RIGHT(Z647,LEN(Z647)-SEARCH("/",Z647))</f>
        <v>wearables</v>
      </c>
      <c r="X647" s="2">
        <f>(((P647/60)/60)/24)+DATE(1970,1,1)</f>
        <v>41940.658645833333</v>
      </c>
      <c r="Y647" s="2">
        <f>(((O647/60)/60)/24)+DATE(1970,1,1)</f>
        <v>41974</v>
      </c>
      <c r="Z647" t="s">
        <v>8277</v>
      </c>
    </row>
    <row r="648" spans="1:26" x14ac:dyDescent="0.3">
      <c r="A648">
        <f>ROW(A648)-2</f>
        <v>646</v>
      </c>
      <c r="B648" s="1" t="s">
        <v>1476</v>
      </c>
      <c r="C648" s="1" t="s">
        <v>1477</v>
      </c>
      <c r="D648">
        <v>100000</v>
      </c>
      <c r="E648">
        <v>305</v>
      </c>
      <c r="F648" t="s">
        <v>355</v>
      </c>
      <c r="H648" t="s">
        <v>8376</v>
      </c>
      <c r="K648" t="b">
        <v>0</v>
      </c>
      <c r="L648" t="s">
        <v>18</v>
      </c>
      <c r="M648" t="s">
        <v>19</v>
      </c>
      <c r="N648" t="b">
        <v>1</v>
      </c>
      <c r="O648">
        <v>1409949002</v>
      </c>
      <c r="P648">
        <v>1407357002</v>
      </c>
      <c r="Q648" t="b">
        <v>0</v>
      </c>
      <c r="R648">
        <v>4</v>
      </c>
      <c r="S648" t="b">
        <v>0</v>
      </c>
      <c r="T648">
        <f>ROUND(E648/D648*100,0)</f>
        <v>0</v>
      </c>
      <c r="U648" s="12">
        <f>(E648/R648)</f>
        <v>76.25</v>
      </c>
      <c r="V648" t="str">
        <f>LEFT(Z648,SEARCH("/",Z648)-1)</f>
        <v>technology</v>
      </c>
      <c r="W648" t="str">
        <f>RIGHT(Z648,LEN(Z648)-SEARCH("/",Z648))</f>
        <v>wearables</v>
      </c>
      <c r="X648" s="2">
        <f>(((P648/60)/60)/24)+DATE(1970,1,1)</f>
        <v>41857.854189814818</v>
      </c>
      <c r="Y648" s="2">
        <f>(((O648/60)/60)/24)+DATE(1970,1,1)</f>
        <v>41887.854189814818</v>
      </c>
      <c r="Z648" t="s">
        <v>8277</v>
      </c>
    </row>
    <row r="649" spans="1:26" ht="43.2" x14ac:dyDescent="0.3">
      <c r="A649">
        <f>ROW(A649)-2</f>
        <v>647</v>
      </c>
      <c r="B649" s="1" t="s">
        <v>1478</v>
      </c>
      <c r="C649" s="1" t="s">
        <v>1479</v>
      </c>
      <c r="D649">
        <v>12000</v>
      </c>
      <c r="E649">
        <v>90</v>
      </c>
      <c r="F649" t="s">
        <v>355</v>
      </c>
      <c r="H649" t="s">
        <v>8376</v>
      </c>
      <c r="K649" t="b">
        <v>0</v>
      </c>
      <c r="L649" t="s">
        <v>18</v>
      </c>
      <c r="M649" t="s">
        <v>19</v>
      </c>
      <c r="N649" t="b">
        <v>1</v>
      </c>
      <c r="O649">
        <v>1487397540</v>
      </c>
      <c r="P649">
        <v>1484684247</v>
      </c>
      <c r="Q649" t="b">
        <v>0</v>
      </c>
      <c r="R649">
        <v>4</v>
      </c>
      <c r="S649" t="b">
        <v>0</v>
      </c>
      <c r="T649">
        <f>ROUND(E649/D649*100,0)</f>
        <v>1</v>
      </c>
      <c r="U649" s="12">
        <f>(E649/R649)</f>
        <v>22.5</v>
      </c>
      <c r="V649" t="str">
        <f>LEFT(Z649,SEARCH("/",Z649)-1)</f>
        <v>technology</v>
      </c>
      <c r="W649" t="str">
        <f>RIGHT(Z649,LEN(Z649)-SEARCH("/",Z649))</f>
        <v>wearables</v>
      </c>
      <c r="X649" s="2">
        <f>(((P649/60)/60)/24)+DATE(1970,1,1)</f>
        <v>42752.845451388886</v>
      </c>
      <c r="Y649" s="2">
        <f>(((O649/60)/60)/24)+DATE(1970,1,1)</f>
        <v>42784.249305555553</v>
      </c>
      <c r="Z649" t="s">
        <v>8277</v>
      </c>
    </row>
    <row r="650" spans="1:26" ht="43.2" x14ac:dyDescent="0.3">
      <c r="A650">
        <f>ROW(A650)-2</f>
        <v>648</v>
      </c>
      <c r="B650" s="1" t="s">
        <v>1480</v>
      </c>
      <c r="C650" s="1" t="s">
        <v>1481</v>
      </c>
      <c r="D650">
        <v>15000</v>
      </c>
      <c r="E650">
        <v>194</v>
      </c>
      <c r="F650" t="s">
        <v>355</v>
      </c>
      <c r="H650" t="s">
        <v>8376</v>
      </c>
      <c r="K650" t="b">
        <v>0</v>
      </c>
      <c r="L650" t="s">
        <v>18</v>
      </c>
      <c r="M650" t="s">
        <v>19</v>
      </c>
      <c r="N650" t="b">
        <v>1</v>
      </c>
      <c r="O650">
        <v>1456189076</v>
      </c>
      <c r="P650">
        <v>1454979476</v>
      </c>
      <c r="Q650" t="b">
        <v>0</v>
      </c>
      <c r="R650">
        <v>10</v>
      </c>
      <c r="S650" t="b">
        <v>0</v>
      </c>
      <c r="T650">
        <f>ROUND(E650/D650*100,0)</f>
        <v>1</v>
      </c>
      <c r="U650" s="12">
        <f>(E650/R650)</f>
        <v>19.399999999999999</v>
      </c>
      <c r="V650" t="str">
        <f>LEFT(Z650,SEARCH("/",Z650)-1)</f>
        <v>technology</v>
      </c>
      <c r="W650" t="str">
        <f>RIGHT(Z650,LEN(Z650)-SEARCH("/",Z650))</f>
        <v>wearables</v>
      </c>
      <c r="X650" s="2">
        <f>(((P650/60)/60)/24)+DATE(1970,1,1)</f>
        <v>42409.040231481486</v>
      </c>
      <c r="Y650" s="2">
        <f>(((O650/60)/60)/24)+DATE(1970,1,1)</f>
        <v>42423.040231481486</v>
      </c>
      <c r="Z650" t="s">
        <v>8277</v>
      </c>
    </row>
    <row r="651" spans="1:26" ht="43.2" x14ac:dyDescent="0.3">
      <c r="A651">
        <f>ROW(A651)-2</f>
        <v>649</v>
      </c>
      <c r="B651" s="1" t="s">
        <v>1562</v>
      </c>
      <c r="C651" s="1" t="s">
        <v>1563</v>
      </c>
      <c r="D651">
        <v>2200</v>
      </c>
      <c r="E651">
        <v>0</v>
      </c>
      <c r="F651" t="s">
        <v>355</v>
      </c>
      <c r="H651" t="s">
        <v>8376</v>
      </c>
      <c r="K651" t="b">
        <v>0</v>
      </c>
      <c r="L651" t="s">
        <v>18</v>
      </c>
      <c r="M651" t="s">
        <v>19</v>
      </c>
      <c r="N651" t="b">
        <v>1</v>
      </c>
      <c r="O651">
        <v>1480188013</v>
      </c>
      <c r="P651">
        <v>1477592413</v>
      </c>
      <c r="Q651" t="b">
        <v>0</v>
      </c>
      <c r="R651">
        <v>0</v>
      </c>
      <c r="S651" t="b">
        <v>0</v>
      </c>
      <c r="T651">
        <f>ROUND(E651/D651*100,0)</f>
        <v>0</v>
      </c>
      <c r="U651" s="12" t="e">
        <f>(E651/R651)</f>
        <v>#DIV/0!</v>
      </c>
      <c r="V651" t="str">
        <f>LEFT(Z651,SEARCH("/",Z651)-1)</f>
        <v>publishing</v>
      </c>
      <c r="W651" t="str">
        <f>RIGHT(Z651,LEN(Z651)-SEARCH("/",Z651))</f>
        <v>fiction</v>
      </c>
      <c r="X651" s="2">
        <f>(((P651/60)/60)/24)+DATE(1970,1,1)</f>
        <v>42670.764039351852</v>
      </c>
      <c r="Y651" s="2">
        <f>(((O651/60)/60)/24)+DATE(1970,1,1)</f>
        <v>42700.805706018517</v>
      </c>
      <c r="Z651" t="s">
        <v>8279</v>
      </c>
    </row>
    <row r="652" spans="1:26" ht="43.2" x14ac:dyDescent="0.3">
      <c r="A652">
        <f>ROW(A652)-2</f>
        <v>650</v>
      </c>
      <c r="B652" s="1" t="s">
        <v>1564</v>
      </c>
      <c r="C652" s="1" t="s">
        <v>1565</v>
      </c>
      <c r="D652">
        <v>5000</v>
      </c>
      <c r="E652">
        <v>235</v>
      </c>
      <c r="F652" t="s">
        <v>355</v>
      </c>
      <c r="H652" t="s">
        <v>8376</v>
      </c>
      <c r="K652" t="b">
        <v>0</v>
      </c>
      <c r="L652" t="s">
        <v>18</v>
      </c>
      <c r="M652" t="s">
        <v>19</v>
      </c>
      <c r="N652" t="b">
        <v>1</v>
      </c>
      <c r="O652">
        <v>1391364126</v>
      </c>
      <c r="P652">
        <v>1388772126</v>
      </c>
      <c r="Q652" t="b">
        <v>0</v>
      </c>
      <c r="R652">
        <v>6</v>
      </c>
      <c r="S652" t="b">
        <v>0</v>
      </c>
      <c r="T652">
        <f>ROUND(E652/D652*100,0)</f>
        <v>5</v>
      </c>
      <c r="U652" s="12">
        <f>(E652/R652)</f>
        <v>39.166666666666664</v>
      </c>
      <c r="V652" t="str">
        <f>LEFT(Z652,SEARCH("/",Z652)-1)</f>
        <v>publishing</v>
      </c>
      <c r="W652" t="str">
        <f>RIGHT(Z652,LEN(Z652)-SEARCH("/",Z652))</f>
        <v>fiction</v>
      </c>
      <c r="X652" s="2">
        <f>(((P652/60)/60)/24)+DATE(1970,1,1)</f>
        <v>41642.751458333332</v>
      </c>
      <c r="Y652" s="2">
        <f>(((O652/60)/60)/24)+DATE(1970,1,1)</f>
        <v>41672.751458333332</v>
      </c>
      <c r="Z652" t="s">
        <v>8279</v>
      </c>
    </row>
    <row r="653" spans="1:26" ht="43.2" x14ac:dyDescent="0.3">
      <c r="A653">
        <f>ROW(A653)-2</f>
        <v>651</v>
      </c>
      <c r="B653" s="1" t="s">
        <v>1566</v>
      </c>
      <c r="C653" s="1" t="s">
        <v>1567</v>
      </c>
      <c r="D653">
        <v>3500</v>
      </c>
      <c r="E653">
        <v>0</v>
      </c>
      <c r="F653" t="s">
        <v>355</v>
      </c>
      <c r="H653" t="s">
        <v>8376</v>
      </c>
      <c r="K653" t="b">
        <v>0</v>
      </c>
      <c r="L653" t="s">
        <v>1416</v>
      </c>
      <c r="M653" t="s">
        <v>1417</v>
      </c>
      <c r="N653" t="b">
        <v>1</v>
      </c>
      <c r="O653">
        <v>1480831200</v>
      </c>
      <c r="P653">
        <v>1479328570</v>
      </c>
      <c r="Q653" t="b">
        <v>0</v>
      </c>
      <c r="R653">
        <v>0</v>
      </c>
      <c r="S653" t="b">
        <v>0</v>
      </c>
      <c r="T653">
        <f>ROUND(E653/D653*100,0)</f>
        <v>0</v>
      </c>
      <c r="U653" s="12" t="e">
        <f>(E653/R653)</f>
        <v>#DIV/0!</v>
      </c>
      <c r="V653" t="str">
        <f>LEFT(Z653,SEARCH("/",Z653)-1)</f>
        <v>publishing</v>
      </c>
      <c r="W653" t="str">
        <f>RIGHT(Z653,LEN(Z653)-SEARCH("/",Z653))</f>
        <v>fiction</v>
      </c>
      <c r="X653" s="2">
        <f>(((P653/60)/60)/24)+DATE(1970,1,1)</f>
        <v>42690.858449074076</v>
      </c>
      <c r="Y653" s="2">
        <f>(((O653/60)/60)/24)+DATE(1970,1,1)</f>
        <v>42708.25</v>
      </c>
      <c r="Z653" t="s">
        <v>8279</v>
      </c>
    </row>
    <row r="654" spans="1:26" ht="43.2" x14ac:dyDescent="0.3">
      <c r="A654">
        <f>ROW(A654)-2</f>
        <v>652</v>
      </c>
      <c r="B654" s="1" t="s">
        <v>1568</v>
      </c>
      <c r="C654" s="1" t="s">
        <v>1569</v>
      </c>
      <c r="D654">
        <v>4290</v>
      </c>
      <c r="E654">
        <v>5</v>
      </c>
      <c r="F654" t="s">
        <v>355</v>
      </c>
      <c r="H654" t="s">
        <v>8376</v>
      </c>
      <c r="K654" t="b">
        <v>0</v>
      </c>
      <c r="L654" t="s">
        <v>24</v>
      </c>
      <c r="M654" t="s">
        <v>25</v>
      </c>
      <c r="N654" t="b">
        <v>0</v>
      </c>
      <c r="O654">
        <v>1376563408</v>
      </c>
      <c r="P654">
        <v>1373971408</v>
      </c>
      <c r="Q654" t="b">
        <v>0</v>
      </c>
      <c r="R654">
        <v>1</v>
      </c>
      <c r="S654" t="b">
        <v>0</v>
      </c>
      <c r="T654">
        <f>ROUND(E654/D654*100,0)</f>
        <v>0</v>
      </c>
      <c r="U654" s="12">
        <f>(E654/R654)</f>
        <v>5</v>
      </c>
      <c r="V654" t="str">
        <f>LEFT(Z654,SEARCH("/",Z654)-1)</f>
        <v>publishing</v>
      </c>
      <c r="W654" t="str">
        <f>RIGHT(Z654,LEN(Z654)-SEARCH("/",Z654))</f>
        <v>fiction</v>
      </c>
      <c r="X654" s="2">
        <f>(((P654/60)/60)/24)+DATE(1970,1,1)</f>
        <v>41471.446851851848</v>
      </c>
      <c r="Y654" s="2">
        <f>(((O654/60)/60)/24)+DATE(1970,1,1)</f>
        <v>41501.446851851848</v>
      </c>
      <c r="Z654" t="s">
        <v>8279</v>
      </c>
    </row>
    <row r="655" spans="1:26" ht="43.2" x14ac:dyDescent="0.3">
      <c r="A655">
        <f>ROW(A655)-2</f>
        <v>653</v>
      </c>
      <c r="B655" s="1" t="s">
        <v>1570</v>
      </c>
      <c r="C655" s="1" t="s">
        <v>1571</v>
      </c>
      <c r="D655">
        <v>5000</v>
      </c>
      <c r="E655">
        <v>0</v>
      </c>
      <c r="F655" t="s">
        <v>355</v>
      </c>
      <c r="H655" t="s">
        <v>8376</v>
      </c>
      <c r="K655" t="b">
        <v>0</v>
      </c>
      <c r="L655" t="s">
        <v>18</v>
      </c>
      <c r="M655" t="s">
        <v>19</v>
      </c>
      <c r="N655" t="b">
        <v>1</v>
      </c>
      <c r="O655">
        <v>1441858161</v>
      </c>
      <c r="P655">
        <v>1439266161</v>
      </c>
      <c r="Q655" t="b">
        <v>0</v>
      </c>
      <c r="R655">
        <v>0</v>
      </c>
      <c r="S655" t="b">
        <v>0</v>
      </c>
      <c r="T655">
        <f>ROUND(E655/D655*100,0)</f>
        <v>0</v>
      </c>
      <c r="U655" s="12" t="e">
        <f>(E655/R655)</f>
        <v>#DIV/0!</v>
      </c>
      <c r="V655" t="str">
        <f>LEFT(Z655,SEARCH("/",Z655)-1)</f>
        <v>publishing</v>
      </c>
      <c r="W655" t="str">
        <f>RIGHT(Z655,LEN(Z655)-SEARCH("/",Z655))</f>
        <v>fiction</v>
      </c>
      <c r="X655" s="2">
        <f>(((P655/60)/60)/24)+DATE(1970,1,1)</f>
        <v>42227.173159722224</v>
      </c>
      <c r="Y655" s="2">
        <f>(((O655/60)/60)/24)+DATE(1970,1,1)</f>
        <v>42257.173159722224</v>
      </c>
      <c r="Z655" t="s">
        <v>8279</v>
      </c>
    </row>
    <row r="656" spans="1:26" ht="43.2" x14ac:dyDescent="0.3">
      <c r="A656">
        <f>ROW(A656)-2</f>
        <v>654</v>
      </c>
      <c r="B656" s="1" t="s">
        <v>1572</v>
      </c>
      <c r="C656" s="1" t="s">
        <v>1573</v>
      </c>
      <c r="D656">
        <v>7000</v>
      </c>
      <c r="E656">
        <v>2521</v>
      </c>
      <c r="F656" t="s">
        <v>355</v>
      </c>
      <c r="H656" t="s">
        <v>8376</v>
      </c>
      <c r="K656" t="b">
        <v>0</v>
      </c>
      <c r="L656" t="s">
        <v>18</v>
      </c>
      <c r="M656" t="s">
        <v>19</v>
      </c>
      <c r="N656" t="b">
        <v>1</v>
      </c>
      <c r="O656">
        <v>1413723684</v>
      </c>
      <c r="P656">
        <v>1411131684</v>
      </c>
      <c r="Q656" t="b">
        <v>0</v>
      </c>
      <c r="R656">
        <v>44</v>
      </c>
      <c r="S656" t="b">
        <v>0</v>
      </c>
      <c r="T656">
        <f>ROUND(E656/D656*100,0)</f>
        <v>36</v>
      </c>
      <c r="U656" s="12">
        <f>(E656/R656)</f>
        <v>57.295454545454547</v>
      </c>
      <c r="V656" t="str">
        <f>LEFT(Z656,SEARCH("/",Z656)-1)</f>
        <v>publishing</v>
      </c>
      <c r="W656" t="str">
        <f>RIGHT(Z656,LEN(Z656)-SEARCH("/",Z656))</f>
        <v>fiction</v>
      </c>
      <c r="X656" s="2">
        <f>(((P656/60)/60)/24)+DATE(1970,1,1)</f>
        <v>41901.542638888888</v>
      </c>
      <c r="Y656" s="2">
        <f>(((O656/60)/60)/24)+DATE(1970,1,1)</f>
        <v>41931.542638888888</v>
      </c>
      <c r="Z656" t="s">
        <v>8279</v>
      </c>
    </row>
    <row r="657" spans="1:26" ht="43.2" x14ac:dyDescent="0.3">
      <c r="A657">
        <f>ROW(A657)-2</f>
        <v>655</v>
      </c>
      <c r="B657" s="1" t="s">
        <v>1574</v>
      </c>
      <c r="C657" s="1" t="s">
        <v>1575</v>
      </c>
      <c r="D657">
        <v>4000</v>
      </c>
      <c r="E657">
        <v>0</v>
      </c>
      <c r="F657" t="s">
        <v>355</v>
      </c>
      <c r="H657" t="s">
        <v>8376</v>
      </c>
      <c r="K657" t="b">
        <v>0</v>
      </c>
      <c r="L657" t="s">
        <v>158</v>
      </c>
      <c r="M657" t="s">
        <v>159</v>
      </c>
      <c r="N657" t="b">
        <v>1</v>
      </c>
      <c r="O657">
        <v>1424112483</v>
      </c>
      <c r="P657">
        <v>1421520483</v>
      </c>
      <c r="Q657" t="b">
        <v>0</v>
      </c>
      <c r="R657">
        <v>0</v>
      </c>
      <c r="S657" t="b">
        <v>0</v>
      </c>
      <c r="T657">
        <f>ROUND(E657/D657*100,0)</f>
        <v>0</v>
      </c>
      <c r="U657" s="12" t="e">
        <f>(E657/R657)</f>
        <v>#DIV/0!</v>
      </c>
      <c r="V657" t="str">
        <f>LEFT(Z657,SEARCH("/",Z657)-1)</f>
        <v>publishing</v>
      </c>
      <c r="W657" t="str">
        <f>RIGHT(Z657,LEN(Z657)-SEARCH("/",Z657))</f>
        <v>fiction</v>
      </c>
      <c r="X657" s="2">
        <f>(((P657/60)/60)/24)+DATE(1970,1,1)</f>
        <v>42021.783368055556</v>
      </c>
      <c r="Y657" s="2">
        <f>(((O657/60)/60)/24)+DATE(1970,1,1)</f>
        <v>42051.783368055556</v>
      </c>
      <c r="Z657" t="s">
        <v>8279</v>
      </c>
    </row>
    <row r="658" spans="1:26" ht="57.6" x14ac:dyDescent="0.3">
      <c r="A658">
        <f>ROW(A658)-2</f>
        <v>656</v>
      </c>
      <c r="B658" s="1" t="s">
        <v>1576</v>
      </c>
      <c r="C658" s="1" t="s">
        <v>1577</v>
      </c>
      <c r="D658">
        <v>5000</v>
      </c>
      <c r="E658">
        <v>177</v>
      </c>
      <c r="F658" t="s">
        <v>355</v>
      </c>
      <c r="H658" t="s">
        <v>8376</v>
      </c>
      <c r="K658" t="b">
        <v>0</v>
      </c>
      <c r="L658" t="s">
        <v>18</v>
      </c>
      <c r="M658" t="s">
        <v>19</v>
      </c>
      <c r="N658" t="b">
        <v>1</v>
      </c>
      <c r="O658">
        <v>1432178810</v>
      </c>
      <c r="P658">
        <v>1429586810</v>
      </c>
      <c r="Q658" t="b">
        <v>0</v>
      </c>
      <c r="R658">
        <v>3</v>
      </c>
      <c r="S658" t="b">
        <v>0</v>
      </c>
      <c r="T658">
        <f>ROUND(E658/D658*100,0)</f>
        <v>4</v>
      </c>
      <c r="U658" s="12">
        <f>(E658/R658)</f>
        <v>59</v>
      </c>
      <c r="V658" t="str">
        <f>LEFT(Z658,SEARCH("/",Z658)-1)</f>
        <v>publishing</v>
      </c>
      <c r="W658" t="str">
        <f>RIGHT(Z658,LEN(Z658)-SEARCH("/",Z658))</f>
        <v>fiction</v>
      </c>
      <c r="X658" s="2">
        <f>(((P658/60)/60)/24)+DATE(1970,1,1)</f>
        <v>42115.143634259264</v>
      </c>
      <c r="Y658" s="2">
        <f>(((O658/60)/60)/24)+DATE(1970,1,1)</f>
        <v>42145.143634259264</v>
      </c>
      <c r="Z658" t="s">
        <v>8279</v>
      </c>
    </row>
    <row r="659" spans="1:26" ht="43.2" x14ac:dyDescent="0.3">
      <c r="A659">
        <f>ROW(A659)-2</f>
        <v>657</v>
      </c>
      <c r="B659" s="1" t="s">
        <v>1578</v>
      </c>
      <c r="C659" s="1" t="s">
        <v>1579</v>
      </c>
      <c r="D659">
        <v>2500</v>
      </c>
      <c r="E659">
        <v>0</v>
      </c>
      <c r="F659" t="s">
        <v>355</v>
      </c>
      <c r="H659" t="s">
        <v>8376</v>
      </c>
      <c r="K659" t="b">
        <v>0</v>
      </c>
      <c r="L659" t="s">
        <v>18</v>
      </c>
      <c r="M659" t="s">
        <v>19</v>
      </c>
      <c r="N659" t="b">
        <v>1</v>
      </c>
      <c r="O659">
        <v>1387169890</v>
      </c>
      <c r="P659">
        <v>1384577890</v>
      </c>
      <c r="Q659" t="b">
        <v>0</v>
      </c>
      <c r="R659">
        <v>0</v>
      </c>
      <c r="S659" t="b">
        <v>0</v>
      </c>
      <c r="T659">
        <f>ROUND(E659/D659*100,0)</f>
        <v>0</v>
      </c>
      <c r="U659" s="12" t="e">
        <f>(E659/R659)</f>
        <v>#DIV/0!</v>
      </c>
      <c r="V659" t="str">
        <f>LEFT(Z659,SEARCH("/",Z659)-1)</f>
        <v>publishing</v>
      </c>
      <c r="W659" t="str">
        <f>RIGHT(Z659,LEN(Z659)-SEARCH("/",Z659))</f>
        <v>fiction</v>
      </c>
      <c r="X659" s="2">
        <f>(((P659/60)/60)/24)+DATE(1970,1,1)</f>
        <v>41594.207060185188</v>
      </c>
      <c r="Y659" s="2">
        <f>(((O659/60)/60)/24)+DATE(1970,1,1)</f>
        <v>41624.207060185188</v>
      </c>
      <c r="Z659" t="s">
        <v>8279</v>
      </c>
    </row>
    <row r="660" spans="1:26" ht="57.6" x14ac:dyDescent="0.3">
      <c r="A660">
        <f>ROW(A660)-2</f>
        <v>658</v>
      </c>
      <c r="B660" s="1" t="s">
        <v>1580</v>
      </c>
      <c r="C660" s="1" t="s">
        <v>1581</v>
      </c>
      <c r="D660">
        <v>4000</v>
      </c>
      <c r="E660">
        <v>1656</v>
      </c>
      <c r="F660" t="s">
        <v>355</v>
      </c>
      <c r="H660" t="s">
        <v>8376</v>
      </c>
      <c r="K660" t="b">
        <v>0</v>
      </c>
      <c r="L660" t="s">
        <v>18</v>
      </c>
      <c r="M660" t="s">
        <v>19</v>
      </c>
      <c r="N660" t="b">
        <v>1</v>
      </c>
      <c r="O660">
        <v>1388102094</v>
      </c>
      <c r="P660">
        <v>1385510094</v>
      </c>
      <c r="Q660" t="b">
        <v>0</v>
      </c>
      <c r="R660">
        <v>52</v>
      </c>
      <c r="S660" t="b">
        <v>0</v>
      </c>
      <c r="T660">
        <f>ROUND(E660/D660*100,0)</f>
        <v>41</v>
      </c>
      <c r="U660" s="12">
        <f>(E660/R660)</f>
        <v>31.846153846153847</v>
      </c>
      <c r="V660" t="str">
        <f>LEFT(Z660,SEARCH("/",Z660)-1)</f>
        <v>publishing</v>
      </c>
      <c r="W660" t="str">
        <f>RIGHT(Z660,LEN(Z660)-SEARCH("/",Z660))</f>
        <v>fiction</v>
      </c>
      <c r="X660" s="2">
        <f>(((P660/60)/60)/24)+DATE(1970,1,1)</f>
        <v>41604.996458333335</v>
      </c>
      <c r="Y660" s="2">
        <f>(((O660/60)/60)/24)+DATE(1970,1,1)</f>
        <v>41634.996458333335</v>
      </c>
      <c r="Z660" t="s">
        <v>8279</v>
      </c>
    </row>
    <row r="661" spans="1:26" ht="43.2" x14ac:dyDescent="0.3">
      <c r="A661">
        <f>ROW(A661)-2</f>
        <v>659</v>
      </c>
      <c r="B661" s="1" t="s">
        <v>1582</v>
      </c>
      <c r="C661" s="1" t="s">
        <v>1583</v>
      </c>
      <c r="D661">
        <v>17500</v>
      </c>
      <c r="E661">
        <v>0</v>
      </c>
      <c r="F661" t="s">
        <v>355</v>
      </c>
      <c r="H661" t="s">
        <v>8376</v>
      </c>
      <c r="K661" t="b">
        <v>0</v>
      </c>
      <c r="L661" t="s">
        <v>18</v>
      </c>
      <c r="M661" t="s">
        <v>19</v>
      </c>
      <c r="N661" t="b">
        <v>1</v>
      </c>
      <c r="O661">
        <v>1361750369</v>
      </c>
      <c r="P661">
        <v>1358294369</v>
      </c>
      <c r="Q661" t="b">
        <v>0</v>
      </c>
      <c r="R661">
        <v>0</v>
      </c>
      <c r="S661" t="b">
        <v>0</v>
      </c>
      <c r="T661">
        <f>ROUND(E661/D661*100,0)</f>
        <v>0</v>
      </c>
      <c r="U661" s="12" t="e">
        <f>(E661/R661)</f>
        <v>#DIV/0!</v>
      </c>
      <c r="V661" t="str">
        <f>LEFT(Z661,SEARCH("/",Z661)-1)</f>
        <v>publishing</v>
      </c>
      <c r="W661" t="str">
        <f>RIGHT(Z661,LEN(Z661)-SEARCH("/",Z661))</f>
        <v>fiction</v>
      </c>
      <c r="X661" s="2">
        <f>(((P661/60)/60)/24)+DATE(1970,1,1)</f>
        <v>41289.999641203707</v>
      </c>
      <c r="Y661" s="2">
        <f>(((O661/60)/60)/24)+DATE(1970,1,1)</f>
        <v>41329.999641203707</v>
      </c>
      <c r="Z661" t="s">
        <v>8279</v>
      </c>
    </row>
    <row r="662" spans="1:26" ht="43.2" x14ac:dyDescent="0.3">
      <c r="A662">
        <f>ROW(A662)-2</f>
        <v>660</v>
      </c>
      <c r="B662" s="1" t="s">
        <v>1584</v>
      </c>
      <c r="C662" s="1" t="s">
        <v>1585</v>
      </c>
      <c r="D662">
        <v>38000</v>
      </c>
      <c r="E662">
        <v>10</v>
      </c>
      <c r="F662" t="s">
        <v>355</v>
      </c>
      <c r="H662" t="s">
        <v>8376</v>
      </c>
      <c r="K662" t="b">
        <v>0</v>
      </c>
      <c r="L662" t="s">
        <v>18</v>
      </c>
      <c r="M662" t="s">
        <v>19</v>
      </c>
      <c r="N662" t="b">
        <v>1</v>
      </c>
      <c r="O662">
        <v>1454183202</v>
      </c>
      <c r="P662">
        <v>1449863202</v>
      </c>
      <c r="Q662" t="b">
        <v>0</v>
      </c>
      <c r="R662">
        <v>1</v>
      </c>
      <c r="S662" t="b">
        <v>0</v>
      </c>
      <c r="T662">
        <f>ROUND(E662/D662*100,0)</f>
        <v>0</v>
      </c>
      <c r="U662" s="12">
        <f>(E662/R662)</f>
        <v>10</v>
      </c>
      <c r="V662" t="str">
        <f>LEFT(Z662,SEARCH("/",Z662)-1)</f>
        <v>publishing</v>
      </c>
      <c r="W662" t="str">
        <f>RIGHT(Z662,LEN(Z662)-SEARCH("/",Z662))</f>
        <v>fiction</v>
      </c>
      <c r="X662" s="2">
        <f>(((P662/60)/60)/24)+DATE(1970,1,1)</f>
        <v>42349.824097222227</v>
      </c>
      <c r="Y662" s="2">
        <f>(((O662/60)/60)/24)+DATE(1970,1,1)</f>
        <v>42399.824097222227</v>
      </c>
      <c r="Z662" t="s">
        <v>8279</v>
      </c>
    </row>
    <row r="663" spans="1:26" ht="57.6" x14ac:dyDescent="0.3">
      <c r="A663">
        <f>ROW(A663)-2</f>
        <v>661</v>
      </c>
      <c r="B663" s="1" t="s">
        <v>1586</v>
      </c>
      <c r="C663" s="1" t="s">
        <v>1587</v>
      </c>
      <c r="D663">
        <v>1500</v>
      </c>
      <c r="E663">
        <v>50</v>
      </c>
      <c r="F663" t="s">
        <v>355</v>
      </c>
      <c r="H663" t="s">
        <v>8376</v>
      </c>
      <c r="K663" t="b">
        <v>0</v>
      </c>
      <c r="L663" t="s">
        <v>18</v>
      </c>
      <c r="M663" t="s">
        <v>19</v>
      </c>
      <c r="N663" t="b">
        <v>1</v>
      </c>
      <c r="O663">
        <v>1257047940</v>
      </c>
      <c r="P663">
        <v>1252718519</v>
      </c>
      <c r="Q663" t="b">
        <v>0</v>
      </c>
      <c r="R663">
        <v>1</v>
      </c>
      <c r="S663" t="b">
        <v>0</v>
      </c>
      <c r="T663">
        <f>ROUND(E663/D663*100,0)</f>
        <v>3</v>
      </c>
      <c r="U663" s="12">
        <f>(E663/R663)</f>
        <v>50</v>
      </c>
      <c r="V663" t="str">
        <f>LEFT(Z663,SEARCH("/",Z663)-1)</f>
        <v>publishing</v>
      </c>
      <c r="W663" t="str">
        <f>RIGHT(Z663,LEN(Z663)-SEARCH("/",Z663))</f>
        <v>fiction</v>
      </c>
      <c r="X663" s="2">
        <f>(((P663/60)/60)/24)+DATE(1970,1,1)</f>
        <v>40068.056932870371</v>
      </c>
      <c r="Y663" s="2">
        <f>(((O663/60)/60)/24)+DATE(1970,1,1)</f>
        <v>40118.165972222225</v>
      </c>
      <c r="Z663" t="s">
        <v>8279</v>
      </c>
    </row>
    <row r="664" spans="1:26" ht="43.2" x14ac:dyDescent="0.3">
      <c r="A664">
        <f>ROW(A664)-2</f>
        <v>662</v>
      </c>
      <c r="B664" s="1" t="s">
        <v>1588</v>
      </c>
      <c r="C664" s="1" t="s">
        <v>1589</v>
      </c>
      <c r="D664">
        <v>3759</v>
      </c>
      <c r="E664">
        <v>32</v>
      </c>
      <c r="F664" t="s">
        <v>355</v>
      </c>
      <c r="H664" t="s">
        <v>8376</v>
      </c>
      <c r="K664" t="b">
        <v>0</v>
      </c>
      <c r="L664" t="s">
        <v>24</v>
      </c>
      <c r="M664" t="s">
        <v>25</v>
      </c>
      <c r="N664" t="b">
        <v>0</v>
      </c>
      <c r="O664">
        <v>1431298860</v>
      </c>
      <c r="P664">
        <v>1428341985</v>
      </c>
      <c r="Q664" t="b">
        <v>0</v>
      </c>
      <c r="R664">
        <v>2</v>
      </c>
      <c r="S664" t="b">
        <v>0</v>
      </c>
      <c r="T664">
        <f>ROUND(E664/D664*100,0)</f>
        <v>1</v>
      </c>
      <c r="U664" s="12">
        <f>(E664/R664)</f>
        <v>16</v>
      </c>
      <c r="V664" t="str">
        <f>LEFT(Z664,SEARCH("/",Z664)-1)</f>
        <v>publishing</v>
      </c>
      <c r="W664" t="str">
        <f>RIGHT(Z664,LEN(Z664)-SEARCH("/",Z664))</f>
        <v>fiction</v>
      </c>
      <c r="X664" s="2">
        <f>(((P664/60)/60)/24)+DATE(1970,1,1)</f>
        <v>42100.735937499994</v>
      </c>
      <c r="Y664" s="2">
        <f>(((O664/60)/60)/24)+DATE(1970,1,1)</f>
        <v>42134.959027777775</v>
      </c>
      <c r="Z664" t="s">
        <v>8279</v>
      </c>
    </row>
    <row r="665" spans="1:26" ht="43.2" x14ac:dyDescent="0.3">
      <c r="A665">
        <f>ROW(A665)-2</f>
        <v>663</v>
      </c>
      <c r="B665" s="1" t="s">
        <v>1590</v>
      </c>
      <c r="C665" s="1" t="s">
        <v>1591</v>
      </c>
      <c r="D665">
        <v>500</v>
      </c>
      <c r="E665">
        <v>351</v>
      </c>
      <c r="F665" t="s">
        <v>355</v>
      </c>
      <c r="H665" t="s">
        <v>8376</v>
      </c>
      <c r="K665" t="b">
        <v>0</v>
      </c>
      <c r="L665" t="s">
        <v>18</v>
      </c>
      <c r="M665" t="s">
        <v>19</v>
      </c>
      <c r="N665" t="b">
        <v>1</v>
      </c>
      <c r="O665">
        <v>1393181018</v>
      </c>
      <c r="P665">
        <v>1390589018</v>
      </c>
      <c r="Q665" t="b">
        <v>0</v>
      </c>
      <c r="R665">
        <v>9</v>
      </c>
      <c r="S665" t="b">
        <v>0</v>
      </c>
      <c r="T665">
        <f>ROUND(E665/D665*100,0)</f>
        <v>70</v>
      </c>
      <c r="U665" s="12">
        <f>(E665/R665)</f>
        <v>39</v>
      </c>
      <c r="V665" t="str">
        <f>LEFT(Z665,SEARCH("/",Z665)-1)</f>
        <v>publishing</v>
      </c>
      <c r="W665" t="str">
        <f>RIGHT(Z665,LEN(Z665)-SEARCH("/",Z665))</f>
        <v>fiction</v>
      </c>
      <c r="X665" s="2">
        <f>(((P665/60)/60)/24)+DATE(1970,1,1)</f>
        <v>41663.780300925922</v>
      </c>
      <c r="Y665" s="2">
        <f>(((O665/60)/60)/24)+DATE(1970,1,1)</f>
        <v>41693.780300925922</v>
      </c>
      <c r="Z665" t="s">
        <v>8279</v>
      </c>
    </row>
    <row r="666" spans="1:26" ht="43.2" x14ac:dyDescent="0.3">
      <c r="A666">
        <f>ROW(A666)-2</f>
        <v>664</v>
      </c>
      <c r="B666" s="1" t="s">
        <v>1592</v>
      </c>
      <c r="C666" s="1" t="s">
        <v>1593</v>
      </c>
      <c r="D666">
        <v>10000</v>
      </c>
      <c r="E666">
        <v>170</v>
      </c>
      <c r="F666" t="s">
        <v>355</v>
      </c>
      <c r="H666" t="s">
        <v>8376</v>
      </c>
      <c r="K666" t="b">
        <v>0</v>
      </c>
      <c r="L666" t="s">
        <v>18</v>
      </c>
      <c r="M666" t="s">
        <v>19</v>
      </c>
      <c r="N666" t="b">
        <v>1</v>
      </c>
      <c r="O666">
        <v>1323998795</v>
      </c>
      <c r="P666">
        <v>1321406795</v>
      </c>
      <c r="Q666" t="b">
        <v>0</v>
      </c>
      <c r="R666">
        <v>5</v>
      </c>
      <c r="S666" t="b">
        <v>0</v>
      </c>
      <c r="T666">
        <f>ROUND(E666/D666*100,0)</f>
        <v>2</v>
      </c>
      <c r="U666" s="12">
        <f>(E666/R666)</f>
        <v>34</v>
      </c>
      <c r="V666" t="str">
        <f>LEFT(Z666,SEARCH("/",Z666)-1)</f>
        <v>publishing</v>
      </c>
      <c r="W666" t="str">
        <f>RIGHT(Z666,LEN(Z666)-SEARCH("/",Z666))</f>
        <v>fiction</v>
      </c>
      <c r="X666" s="2">
        <f>(((P666/60)/60)/24)+DATE(1970,1,1)</f>
        <v>40863.060127314813</v>
      </c>
      <c r="Y666" s="2">
        <f>(((O666/60)/60)/24)+DATE(1970,1,1)</f>
        <v>40893.060127314813</v>
      </c>
      <c r="Z666" t="s">
        <v>8279</v>
      </c>
    </row>
    <row r="667" spans="1:26" ht="43.2" x14ac:dyDescent="0.3">
      <c r="A667">
        <f>ROW(A667)-2</f>
        <v>665</v>
      </c>
      <c r="B667" s="1" t="s">
        <v>1594</v>
      </c>
      <c r="C667" s="1" t="s">
        <v>1595</v>
      </c>
      <c r="D667">
        <v>7000</v>
      </c>
      <c r="E667">
        <v>3598</v>
      </c>
      <c r="F667" t="s">
        <v>355</v>
      </c>
      <c r="H667" t="s">
        <v>8376</v>
      </c>
      <c r="K667" t="b">
        <v>0</v>
      </c>
      <c r="L667" t="s">
        <v>18</v>
      </c>
      <c r="M667" t="s">
        <v>19</v>
      </c>
      <c r="N667" t="b">
        <v>1</v>
      </c>
      <c r="O667">
        <v>1444539600</v>
      </c>
      <c r="P667">
        <v>1441297645</v>
      </c>
      <c r="Q667" t="b">
        <v>0</v>
      </c>
      <c r="R667">
        <v>57</v>
      </c>
      <c r="S667" t="b">
        <v>0</v>
      </c>
      <c r="T667">
        <f>ROUND(E667/D667*100,0)</f>
        <v>51</v>
      </c>
      <c r="U667" s="12">
        <f>(E667/R667)</f>
        <v>63.122807017543863</v>
      </c>
      <c r="V667" t="str">
        <f>LEFT(Z667,SEARCH("/",Z667)-1)</f>
        <v>publishing</v>
      </c>
      <c r="W667" t="str">
        <f>RIGHT(Z667,LEN(Z667)-SEARCH("/",Z667))</f>
        <v>fiction</v>
      </c>
      <c r="X667" s="2">
        <f>(((P667/60)/60)/24)+DATE(1970,1,1)</f>
        <v>42250.685706018514</v>
      </c>
      <c r="Y667" s="2">
        <f>(((O667/60)/60)/24)+DATE(1970,1,1)</f>
        <v>42288.208333333328</v>
      </c>
      <c r="Z667" t="s">
        <v>8279</v>
      </c>
    </row>
    <row r="668" spans="1:26" ht="43.2" x14ac:dyDescent="0.3">
      <c r="A668">
        <f>ROW(A668)-2</f>
        <v>666</v>
      </c>
      <c r="B668" s="1" t="s">
        <v>1596</v>
      </c>
      <c r="C668" s="1" t="s">
        <v>1597</v>
      </c>
      <c r="D668">
        <v>3000</v>
      </c>
      <c r="E668">
        <v>21</v>
      </c>
      <c r="F668" t="s">
        <v>355</v>
      </c>
      <c r="H668" t="s">
        <v>8376</v>
      </c>
      <c r="K668" t="b">
        <v>0</v>
      </c>
      <c r="L668" t="s">
        <v>18</v>
      </c>
      <c r="M668" t="s">
        <v>19</v>
      </c>
      <c r="N668" t="b">
        <v>1</v>
      </c>
      <c r="O668">
        <v>1375313577</v>
      </c>
      <c r="P668">
        <v>1372721577</v>
      </c>
      <c r="Q668" t="b">
        <v>0</v>
      </c>
      <c r="R668">
        <v>3</v>
      </c>
      <c r="S668" t="b">
        <v>0</v>
      </c>
      <c r="T668">
        <f>ROUND(E668/D668*100,0)</f>
        <v>1</v>
      </c>
      <c r="U668" s="12">
        <f>(E668/R668)</f>
        <v>7</v>
      </c>
      <c r="V668" t="str">
        <f>LEFT(Z668,SEARCH("/",Z668)-1)</f>
        <v>publishing</v>
      </c>
      <c r="W668" t="str">
        <f>RIGHT(Z668,LEN(Z668)-SEARCH("/",Z668))</f>
        <v>fiction</v>
      </c>
      <c r="X668" s="2">
        <f>(((P668/60)/60)/24)+DATE(1970,1,1)</f>
        <v>41456.981215277774</v>
      </c>
      <c r="Y668" s="2">
        <f>(((O668/60)/60)/24)+DATE(1970,1,1)</f>
        <v>41486.981215277774</v>
      </c>
      <c r="Z668" t="s">
        <v>8279</v>
      </c>
    </row>
    <row r="669" spans="1:26" ht="43.2" x14ac:dyDescent="0.3">
      <c r="A669">
        <f>ROW(A669)-2</f>
        <v>667</v>
      </c>
      <c r="B669" s="1" t="s">
        <v>1598</v>
      </c>
      <c r="C669" s="1" t="s">
        <v>1599</v>
      </c>
      <c r="D669">
        <v>500</v>
      </c>
      <c r="E669">
        <v>2</v>
      </c>
      <c r="F669" t="s">
        <v>355</v>
      </c>
      <c r="H669" t="s">
        <v>8376</v>
      </c>
      <c r="K669" t="b">
        <v>0</v>
      </c>
      <c r="L669" t="s">
        <v>18</v>
      </c>
      <c r="M669" t="s">
        <v>19</v>
      </c>
      <c r="N669" t="b">
        <v>1</v>
      </c>
      <c r="O669">
        <v>1398876680</v>
      </c>
      <c r="P669">
        <v>1396284680</v>
      </c>
      <c r="Q669" t="b">
        <v>0</v>
      </c>
      <c r="R669">
        <v>1</v>
      </c>
      <c r="S669" t="b">
        <v>0</v>
      </c>
      <c r="T669">
        <f>ROUND(E669/D669*100,0)</f>
        <v>0</v>
      </c>
      <c r="U669" s="12">
        <f>(E669/R669)</f>
        <v>2</v>
      </c>
      <c r="V669" t="str">
        <f>LEFT(Z669,SEARCH("/",Z669)-1)</f>
        <v>publishing</v>
      </c>
      <c r="W669" t="str">
        <f>RIGHT(Z669,LEN(Z669)-SEARCH("/",Z669))</f>
        <v>fiction</v>
      </c>
      <c r="X669" s="2">
        <f>(((P669/60)/60)/24)+DATE(1970,1,1)</f>
        <v>41729.702314814815</v>
      </c>
      <c r="Y669" s="2">
        <f>(((O669/60)/60)/24)+DATE(1970,1,1)</f>
        <v>41759.702314814815</v>
      </c>
      <c r="Z669" t="s">
        <v>8279</v>
      </c>
    </row>
    <row r="670" spans="1:26" ht="57.6" x14ac:dyDescent="0.3">
      <c r="A670">
        <f>ROW(A670)-2</f>
        <v>668</v>
      </c>
      <c r="B670" s="1" t="s">
        <v>1600</v>
      </c>
      <c r="C670" s="1" t="s">
        <v>1601</v>
      </c>
      <c r="D670">
        <v>15000</v>
      </c>
      <c r="E670">
        <v>400</v>
      </c>
      <c r="F670" t="s">
        <v>355</v>
      </c>
      <c r="H670" t="s">
        <v>8376</v>
      </c>
      <c r="K670" t="b">
        <v>0</v>
      </c>
      <c r="L670" t="s">
        <v>18</v>
      </c>
      <c r="M670" t="s">
        <v>19</v>
      </c>
      <c r="N670" t="b">
        <v>1</v>
      </c>
      <c r="O670">
        <v>1287115200</v>
      </c>
      <c r="P670">
        <v>1284567905</v>
      </c>
      <c r="Q670" t="b">
        <v>0</v>
      </c>
      <c r="R670">
        <v>6</v>
      </c>
      <c r="S670" t="b">
        <v>0</v>
      </c>
      <c r="T670">
        <f>ROUND(E670/D670*100,0)</f>
        <v>3</v>
      </c>
      <c r="U670" s="12">
        <f>(E670/R670)</f>
        <v>66.666666666666671</v>
      </c>
      <c r="V670" t="str">
        <f>LEFT(Z670,SEARCH("/",Z670)-1)</f>
        <v>publishing</v>
      </c>
      <c r="W670" t="str">
        <f>RIGHT(Z670,LEN(Z670)-SEARCH("/",Z670))</f>
        <v>fiction</v>
      </c>
      <c r="X670" s="2">
        <f>(((P670/60)/60)/24)+DATE(1970,1,1)</f>
        <v>40436.68408564815</v>
      </c>
      <c r="Y670" s="2">
        <f>(((O670/60)/60)/24)+DATE(1970,1,1)</f>
        <v>40466.166666666664</v>
      </c>
      <c r="Z670" t="s">
        <v>8279</v>
      </c>
    </row>
    <row r="671" spans="1:26" ht="43.2" x14ac:dyDescent="0.3">
      <c r="A671">
        <f>ROW(A671)-2</f>
        <v>669</v>
      </c>
      <c r="B671" s="1" t="s">
        <v>1762</v>
      </c>
      <c r="C671" s="1" t="s">
        <v>1763</v>
      </c>
      <c r="D671">
        <v>14000</v>
      </c>
      <c r="E671">
        <v>2540</v>
      </c>
      <c r="F671" t="s">
        <v>355</v>
      </c>
      <c r="H671" t="s">
        <v>8376</v>
      </c>
      <c r="K671" t="b">
        <v>0</v>
      </c>
      <c r="L671" t="s">
        <v>18</v>
      </c>
      <c r="M671" t="s">
        <v>19</v>
      </c>
      <c r="N671" t="b">
        <v>1</v>
      </c>
      <c r="O671">
        <v>1385123713</v>
      </c>
      <c r="P671">
        <v>1382528113</v>
      </c>
      <c r="Q671" t="b">
        <v>0</v>
      </c>
      <c r="R671">
        <v>48</v>
      </c>
      <c r="S671" t="b">
        <v>0</v>
      </c>
      <c r="T671">
        <f>ROUND(E671/D671*100,0)</f>
        <v>18</v>
      </c>
      <c r="U671" s="12">
        <f>(E671/R671)</f>
        <v>52.916666666666664</v>
      </c>
      <c r="V671" t="str">
        <f>LEFT(Z671,SEARCH("/",Z671)-1)</f>
        <v>music</v>
      </c>
      <c r="W671" t="str">
        <f>RIGHT(Z671,LEN(Z671)-SEARCH("/",Z671))</f>
        <v>jazz</v>
      </c>
      <c r="X671" s="2">
        <f>(((P671/60)/60)/24)+DATE(1970,1,1)</f>
        <v>41570.482789351852</v>
      </c>
      <c r="Y671" s="2">
        <f>(((O671/60)/60)/24)+DATE(1970,1,1)</f>
        <v>41600.524456018517</v>
      </c>
      <c r="Z671" t="s">
        <v>8282</v>
      </c>
    </row>
    <row r="672" spans="1:26" ht="43.2" x14ac:dyDescent="0.3">
      <c r="A672">
        <f>ROW(A672)-2</f>
        <v>670</v>
      </c>
      <c r="B672" s="1" t="s">
        <v>1764</v>
      </c>
      <c r="C672" s="1" t="s">
        <v>1765</v>
      </c>
      <c r="D672">
        <v>4500</v>
      </c>
      <c r="E672">
        <v>101</v>
      </c>
      <c r="F672" t="s">
        <v>355</v>
      </c>
      <c r="H672" t="s">
        <v>8376</v>
      </c>
      <c r="K672" t="b">
        <v>0</v>
      </c>
      <c r="L672" t="s">
        <v>18</v>
      </c>
      <c r="M672" t="s">
        <v>19</v>
      </c>
      <c r="N672" t="b">
        <v>1</v>
      </c>
      <c r="O672">
        <v>1474067404</v>
      </c>
      <c r="P672">
        <v>1471475404</v>
      </c>
      <c r="Q672" t="b">
        <v>0</v>
      </c>
      <c r="R672">
        <v>2</v>
      </c>
      <c r="S672" t="b">
        <v>0</v>
      </c>
      <c r="T672">
        <f>ROUND(E672/D672*100,0)</f>
        <v>2</v>
      </c>
      <c r="U672" s="12">
        <f>(E672/R672)</f>
        <v>50.5</v>
      </c>
      <c r="V672" t="str">
        <f>LEFT(Z672,SEARCH("/",Z672)-1)</f>
        <v>music</v>
      </c>
      <c r="W672" t="str">
        <f>RIGHT(Z672,LEN(Z672)-SEARCH("/",Z672))</f>
        <v>jazz</v>
      </c>
      <c r="X672" s="2">
        <f>(((P672/60)/60)/24)+DATE(1970,1,1)</f>
        <v>42599.965324074074</v>
      </c>
      <c r="Y672" s="2">
        <f>(((O672/60)/60)/24)+DATE(1970,1,1)</f>
        <v>42629.965324074074</v>
      </c>
      <c r="Z672" t="s">
        <v>8282</v>
      </c>
    </row>
    <row r="673" spans="1:26" ht="43.2" x14ac:dyDescent="0.3">
      <c r="A673">
        <f>ROW(A673)-2</f>
        <v>671</v>
      </c>
      <c r="B673" s="1" t="s">
        <v>1766</v>
      </c>
      <c r="C673" s="1" t="s">
        <v>1767</v>
      </c>
      <c r="D673">
        <v>50000</v>
      </c>
      <c r="E673">
        <v>170</v>
      </c>
      <c r="F673" t="s">
        <v>355</v>
      </c>
      <c r="H673" t="s">
        <v>8376</v>
      </c>
      <c r="K673" t="b">
        <v>0</v>
      </c>
      <c r="L673" t="s">
        <v>24</v>
      </c>
      <c r="M673" t="s">
        <v>25</v>
      </c>
      <c r="N673" t="b">
        <v>0</v>
      </c>
      <c r="O673">
        <v>1384179548</v>
      </c>
      <c r="P673">
        <v>1381583948</v>
      </c>
      <c r="Q673" t="b">
        <v>0</v>
      </c>
      <c r="R673">
        <v>4</v>
      </c>
      <c r="S673" t="b">
        <v>0</v>
      </c>
      <c r="T673">
        <f>ROUND(E673/D673*100,0)</f>
        <v>0</v>
      </c>
      <c r="U673" s="12">
        <f>(E673/R673)</f>
        <v>42.5</v>
      </c>
      <c r="V673" t="str">
        <f>LEFT(Z673,SEARCH("/",Z673)-1)</f>
        <v>music</v>
      </c>
      <c r="W673" t="str">
        <f>RIGHT(Z673,LEN(Z673)-SEARCH("/",Z673))</f>
        <v>jazz</v>
      </c>
      <c r="X673" s="2">
        <f>(((P673/60)/60)/24)+DATE(1970,1,1)</f>
        <v>41559.5549537037</v>
      </c>
      <c r="Y673" s="2">
        <f>(((O673/60)/60)/24)+DATE(1970,1,1)</f>
        <v>41589.596620370372</v>
      </c>
      <c r="Z673" t="s">
        <v>8282</v>
      </c>
    </row>
    <row r="674" spans="1:26" ht="43.2" x14ac:dyDescent="0.3">
      <c r="A674">
        <f>ROW(A674)-2</f>
        <v>672</v>
      </c>
      <c r="B674" s="1" t="s">
        <v>1768</v>
      </c>
      <c r="C674" s="1" t="s">
        <v>1769</v>
      </c>
      <c r="D674">
        <v>2000</v>
      </c>
      <c r="E674">
        <v>90</v>
      </c>
      <c r="F674" t="s">
        <v>355</v>
      </c>
      <c r="H674" t="s">
        <v>8376</v>
      </c>
      <c r="K674" t="b">
        <v>0</v>
      </c>
      <c r="L674" t="s">
        <v>18</v>
      </c>
      <c r="M674" t="s">
        <v>19</v>
      </c>
      <c r="N674" t="b">
        <v>1</v>
      </c>
      <c r="O674">
        <v>1329014966</v>
      </c>
      <c r="P674">
        <v>1326422966</v>
      </c>
      <c r="Q674" t="b">
        <v>0</v>
      </c>
      <c r="R674">
        <v>5</v>
      </c>
      <c r="S674" t="b">
        <v>0</v>
      </c>
      <c r="T674">
        <f>ROUND(E674/D674*100,0)</f>
        <v>5</v>
      </c>
      <c r="U674" s="12">
        <f>(E674/R674)</f>
        <v>18</v>
      </c>
      <c r="V674" t="str">
        <f>LEFT(Z674,SEARCH("/",Z674)-1)</f>
        <v>music</v>
      </c>
      <c r="W674" t="str">
        <f>RIGHT(Z674,LEN(Z674)-SEARCH("/",Z674))</f>
        <v>jazz</v>
      </c>
      <c r="X674" s="2">
        <f>(((P674/60)/60)/24)+DATE(1970,1,1)</f>
        <v>40921.117662037039</v>
      </c>
      <c r="Y674" s="2">
        <f>(((O674/60)/60)/24)+DATE(1970,1,1)</f>
        <v>40951.117662037039</v>
      </c>
      <c r="Z674" t="s">
        <v>8282</v>
      </c>
    </row>
    <row r="675" spans="1:26" ht="43.2" x14ac:dyDescent="0.3">
      <c r="A675">
        <f>ROW(A675)-2</f>
        <v>673</v>
      </c>
      <c r="B675" s="1" t="s">
        <v>1770</v>
      </c>
      <c r="C675" s="1" t="s">
        <v>1771</v>
      </c>
      <c r="D675">
        <v>6500</v>
      </c>
      <c r="E675">
        <v>2700</v>
      </c>
      <c r="F675" t="s">
        <v>355</v>
      </c>
      <c r="H675" t="s">
        <v>8376</v>
      </c>
      <c r="K675" t="b">
        <v>0</v>
      </c>
      <c r="L675" t="s">
        <v>18</v>
      </c>
      <c r="M675" t="s">
        <v>19</v>
      </c>
      <c r="N675" t="b">
        <v>1</v>
      </c>
      <c r="O675">
        <v>1381917540</v>
      </c>
      <c r="P675">
        <v>1379990038</v>
      </c>
      <c r="Q675" t="b">
        <v>0</v>
      </c>
      <c r="R675">
        <v>79</v>
      </c>
      <c r="S675" t="b">
        <v>0</v>
      </c>
      <c r="T675">
        <f>ROUND(E675/D675*100,0)</f>
        <v>42</v>
      </c>
      <c r="U675" s="12">
        <f>(E675/R675)</f>
        <v>34.177215189873415</v>
      </c>
      <c r="V675" t="str">
        <f>LEFT(Z675,SEARCH("/",Z675)-1)</f>
        <v>music</v>
      </c>
      <c r="W675" t="str">
        <f>RIGHT(Z675,LEN(Z675)-SEARCH("/",Z675))</f>
        <v>jazz</v>
      </c>
      <c r="X675" s="2">
        <f>(((P675/60)/60)/24)+DATE(1970,1,1)</f>
        <v>41541.106921296298</v>
      </c>
      <c r="Y675" s="2">
        <f>(((O675/60)/60)/24)+DATE(1970,1,1)</f>
        <v>41563.415972222225</v>
      </c>
      <c r="Z675" t="s">
        <v>8282</v>
      </c>
    </row>
    <row r="676" spans="1:26" ht="43.2" x14ac:dyDescent="0.3">
      <c r="A676">
        <f>ROW(A676)-2</f>
        <v>674</v>
      </c>
      <c r="B676" s="1" t="s">
        <v>1772</v>
      </c>
      <c r="C676" s="1" t="s">
        <v>1773</v>
      </c>
      <c r="D676">
        <v>2200</v>
      </c>
      <c r="E676">
        <v>45</v>
      </c>
      <c r="F676" t="s">
        <v>355</v>
      </c>
      <c r="H676" t="s">
        <v>8376</v>
      </c>
      <c r="K676" t="b">
        <v>0</v>
      </c>
      <c r="L676" t="s">
        <v>18</v>
      </c>
      <c r="M676" t="s">
        <v>19</v>
      </c>
      <c r="N676" t="b">
        <v>1</v>
      </c>
      <c r="O676">
        <v>1358361197</v>
      </c>
      <c r="P676">
        <v>1353177197</v>
      </c>
      <c r="Q676" t="b">
        <v>0</v>
      </c>
      <c r="R676">
        <v>2</v>
      </c>
      <c r="S676" t="b">
        <v>0</v>
      </c>
      <c r="T676">
        <f>ROUND(E676/D676*100,0)</f>
        <v>2</v>
      </c>
      <c r="U676" s="12">
        <f>(E676/R676)</f>
        <v>22.5</v>
      </c>
      <c r="V676" t="str">
        <f>LEFT(Z676,SEARCH("/",Z676)-1)</f>
        <v>music</v>
      </c>
      <c r="W676" t="str">
        <f>RIGHT(Z676,LEN(Z676)-SEARCH("/",Z676))</f>
        <v>jazz</v>
      </c>
      <c r="X676" s="2">
        <f>(((P676/60)/60)/24)+DATE(1970,1,1)</f>
        <v>41230.77311342593</v>
      </c>
      <c r="Y676" s="2">
        <f>(((O676/60)/60)/24)+DATE(1970,1,1)</f>
        <v>41290.77311342593</v>
      </c>
      <c r="Z676" t="s">
        <v>8282</v>
      </c>
    </row>
    <row r="677" spans="1:26" ht="43.2" x14ac:dyDescent="0.3">
      <c r="A677">
        <f>ROW(A677)-2</f>
        <v>675</v>
      </c>
      <c r="B677" s="1" t="s">
        <v>1774</v>
      </c>
      <c r="C677" s="1" t="s">
        <v>1775</v>
      </c>
      <c r="D677">
        <v>3500</v>
      </c>
      <c r="E677">
        <v>640</v>
      </c>
      <c r="F677" t="s">
        <v>355</v>
      </c>
      <c r="H677" t="s">
        <v>8376</v>
      </c>
      <c r="K677" t="b">
        <v>0</v>
      </c>
      <c r="L677" t="s">
        <v>18</v>
      </c>
      <c r="M677" t="s">
        <v>19</v>
      </c>
      <c r="N677" t="b">
        <v>1</v>
      </c>
      <c r="O677">
        <v>1425136200</v>
      </c>
      <c r="P677">
        <v>1421853518</v>
      </c>
      <c r="Q677" t="b">
        <v>0</v>
      </c>
      <c r="R677">
        <v>11</v>
      </c>
      <c r="S677" t="b">
        <v>0</v>
      </c>
      <c r="T677">
        <f>ROUND(E677/D677*100,0)</f>
        <v>18</v>
      </c>
      <c r="U677" s="12">
        <f>(E677/R677)</f>
        <v>58.18181818181818</v>
      </c>
      <c r="V677" t="str">
        <f>LEFT(Z677,SEARCH("/",Z677)-1)</f>
        <v>music</v>
      </c>
      <c r="W677" t="str">
        <f>RIGHT(Z677,LEN(Z677)-SEARCH("/",Z677))</f>
        <v>jazz</v>
      </c>
      <c r="X677" s="2">
        <f>(((P677/60)/60)/24)+DATE(1970,1,1)</f>
        <v>42025.637939814813</v>
      </c>
      <c r="Y677" s="2">
        <f>(((O677/60)/60)/24)+DATE(1970,1,1)</f>
        <v>42063.631944444445</v>
      </c>
      <c r="Z677" t="s">
        <v>8282</v>
      </c>
    </row>
    <row r="678" spans="1:26" ht="43.2" x14ac:dyDescent="0.3">
      <c r="A678">
        <f>ROW(A678)-2</f>
        <v>676</v>
      </c>
      <c r="B678" s="1" t="s">
        <v>1776</v>
      </c>
      <c r="C678" s="1" t="s">
        <v>1777</v>
      </c>
      <c r="D678">
        <v>5000</v>
      </c>
      <c r="E678">
        <v>1201</v>
      </c>
      <c r="F678" t="s">
        <v>355</v>
      </c>
      <c r="H678" t="s">
        <v>8376</v>
      </c>
      <c r="K678" t="b">
        <v>0</v>
      </c>
      <c r="L678" t="s">
        <v>18</v>
      </c>
      <c r="M678" t="s">
        <v>19</v>
      </c>
      <c r="N678" t="b">
        <v>1</v>
      </c>
      <c r="O678">
        <v>1259643540</v>
      </c>
      <c r="P678">
        <v>1254450706</v>
      </c>
      <c r="Q678" t="b">
        <v>0</v>
      </c>
      <c r="R678">
        <v>11</v>
      </c>
      <c r="S678" t="b">
        <v>0</v>
      </c>
      <c r="T678">
        <f>ROUND(E678/D678*100,0)</f>
        <v>24</v>
      </c>
      <c r="U678" s="12">
        <f>(E678/R678)</f>
        <v>109.18181818181819</v>
      </c>
      <c r="V678" t="str">
        <f>LEFT(Z678,SEARCH("/",Z678)-1)</f>
        <v>music</v>
      </c>
      <c r="W678" t="str">
        <f>RIGHT(Z678,LEN(Z678)-SEARCH("/",Z678))</f>
        <v>jazz</v>
      </c>
      <c r="X678" s="2">
        <f>(((P678/60)/60)/24)+DATE(1970,1,1)</f>
        <v>40088.105393518519</v>
      </c>
      <c r="Y678" s="2">
        <f>(((O678/60)/60)/24)+DATE(1970,1,1)</f>
        <v>40148.207638888889</v>
      </c>
      <c r="Z678" t="s">
        <v>8282</v>
      </c>
    </row>
    <row r="679" spans="1:26" ht="57.6" x14ac:dyDescent="0.3">
      <c r="A679">
        <f>ROW(A679)-2</f>
        <v>677</v>
      </c>
      <c r="B679" s="1" t="s">
        <v>1778</v>
      </c>
      <c r="C679" s="1" t="s">
        <v>1779</v>
      </c>
      <c r="D679">
        <v>45000</v>
      </c>
      <c r="E679">
        <v>50</v>
      </c>
      <c r="F679" t="s">
        <v>355</v>
      </c>
      <c r="H679" t="s">
        <v>8376</v>
      </c>
      <c r="K679" t="b">
        <v>0</v>
      </c>
      <c r="L679" t="s">
        <v>18</v>
      </c>
      <c r="M679" t="s">
        <v>19</v>
      </c>
      <c r="N679" t="b">
        <v>1</v>
      </c>
      <c r="O679">
        <v>1389055198</v>
      </c>
      <c r="P679">
        <v>1386463198</v>
      </c>
      <c r="Q679" t="b">
        <v>0</v>
      </c>
      <c r="R679">
        <v>1</v>
      </c>
      <c r="S679" t="b">
        <v>0</v>
      </c>
      <c r="T679">
        <f>ROUND(E679/D679*100,0)</f>
        <v>0</v>
      </c>
      <c r="U679" s="12">
        <f>(E679/R679)</f>
        <v>50</v>
      </c>
      <c r="V679" t="str">
        <f>LEFT(Z679,SEARCH("/",Z679)-1)</f>
        <v>music</v>
      </c>
      <c r="W679" t="str">
        <f>RIGHT(Z679,LEN(Z679)-SEARCH("/",Z679))</f>
        <v>jazz</v>
      </c>
      <c r="X679" s="2">
        <f>(((P679/60)/60)/24)+DATE(1970,1,1)</f>
        <v>41616.027754629627</v>
      </c>
      <c r="Y679" s="2">
        <f>(((O679/60)/60)/24)+DATE(1970,1,1)</f>
        <v>41646.027754629627</v>
      </c>
      <c r="Z679" t="s">
        <v>8282</v>
      </c>
    </row>
    <row r="680" spans="1:26" ht="57.6" x14ac:dyDescent="0.3">
      <c r="A680">
        <f>ROW(A680)-2</f>
        <v>678</v>
      </c>
      <c r="B680" s="1" t="s">
        <v>1780</v>
      </c>
      <c r="C680" s="1" t="s">
        <v>1781</v>
      </c>
      <c r="D680">
        <v>8800</v>
      </c>
      <c r="E680">
        <v>1040</v>
      </c>
      <c r="F680" t="s">
        <v>355</v>
      </c>
      <c r="H680" t="s">
        <v>8376</v>
      </c>
      <c r="K680" t="b">
        <v>0</v>
      </c>
      <c r="L680" t="s">
        <v>18</v>
      </c>
      <c r="M680" t="s">
        <v>19</v>
      </c>
      <c r="N680" t="b">
        <v>1</v>
      </c>
      <c r="O680">
        <v>1365448657</v>
      </c>
      <c r="P680">
        <v>1362860257</v>
      </c>
      <c r="Q680" t="b">
        <v>0</v>
      </c>
      <c r="R680">
        <v>3</v>
      </c>
      <c r="S680" t="b">
        <v>0</v>
      </c>
      <c r="T680">
        <f>ROUND(E680/D680*100,0)</f>
        <v>12</v>
      </c>
      <c r="U680" s="12">
        <f>(E680/R680)</f>
        <v>346.66666666666669</v>
      </c>
      <c r="V680" t="str">
        <f>LEFT(Z680,SEARCH("/",Z680)-1)</f>
        <v>music</v>
      </c>
      <c r="W680" t="str">
        <f>RIGHT(Z680,LEN(Z680)-SEARCH("/",Z680))</f>
        <v>jazz</v>
      </c>
      <c r="X680" s="2">
        <f>(((P680/60)/60)/24)+DATE(1970,1,1)</f>
        <v>41342.845567129632</v>
      </c>
      <c r="Y680" s="2">
        <f>(((O680/60)/60)/24)+DATE(1970,1,1)</f>
        <v>41372.803900462961</v>
      </c>
      <c r="Z680" t="s">
        <v>8282</v>
      </c>
    </row>
    <row r="681" spans="1:26" ht="43.2" x14ac:dyDescent="0.3">
      <c r="A681">
        <f>ROW(A681)-2</f>
        <v>679</v>
      </c>
      <c r="B681" s="1" t="s">
        <v>1782</v>
      </c>
      <c r="C681" s="1" t="s">
        <v>1783</v>
      </c>
      <c r="D681">
        <v>20000</v>
      </c>
      <c r="E681">
        <v>62</v>
      </c>
      <c r="F681" t="s">
        <v>355</v>
      </c>
      <c r="H681" t="s">
        <v>8376</v>
      </c>
      <c r="K681" t="b">
        <v>0</v>
      </c>
      <c r="L681" t="s">
        <v>24</v>
      </c>
      <c r="M681" t="s">
        <v>25</v>
      </c>
      <c r="N681" t="b">
        <v>0</v>
      </c>
      <c r="O681">
        <v>1377995523</v>
      </c>
      <c r="P681">
        <v>1375403523</v>
      </c>
      <c r="Q681" t="b">
        <v>0</v>
      </c>
      <c r="R681">
        <v>5</v>
      </c>
      <c r="S681" t="b">
        <v>0</v>
      </c>
      <c r="T681">
        <f>ROUND(E681/D681*100,0)</f>
        <v>0</v>
      </c>
      <c r="U681" s="12">
        <f>(E681/R681)</f>
        <v>12.4</v>
      </c>
      <c r="V681" t="str">
        <f>LEFT(Z681,SEARCH("/",Z681)-1)</f>
        <v>music</v>
      </c>
      <c r="W681" t="str">
        <f>RIGHT(Z681,LEN(Z681)-SEARCH("/",Z681))</f>
        <v>jazz</v>
      </c>
      <c r="X681" s="2">
        <f>(((P681/60)/60)/24)+DATE(1970,1,1)</f>
        <v>41488.022256944445</v>
      </c>
      <c r="Y681" s="2">
        <f>(((O681/60)/60)/24)+DATE(1970,1,1)</f>
        <v>41518.022256944445</v>
      </c>
      <c r="Z681" t="s">
        <v>8282</v>
      </c>
    </row>
    <row r="682" spans="1:26" ht="43.2" x14ac:dyDescent="0.3">
      <c r="A682">
        <f>ROW(A682)-2</f>
        <v>680</v>
      </c>
      <c r="B682" s="1" t="s">
        <v>1784</v>
      </c>
      <c r="C682" s="1" t="s">
        <v>1785</v>
      </c>
      <c r="D682">
        <v>6000</v>
      </c>
      <c r="E682">
        <v>325</v>
      </c>
      <c r="F682" t="s">
        <v>355</v>
      </c>
      <c r="H682" t="s">
        <v>8376</v>
      </c>
      <c r="K682" t="b">
        <v>0</v>
      </c>
      <c r="L682" t="s">
        <v>18</v>
      </c>
      <c r="M682" t="s">
        <v>19</v>
      </c>
      <c r="N682" t="b">
        <v>1</v>
      </c>
      <c r="O682">
        <v>1385735295</v>
      </c>
      <c r="P682">
        <v>1383139695</v>
      </c>
      <c r="Q682" t="b">
        <v>0</v>
      </c>
      <c r="R682">
        <v>12</v>
      </c>
      <c r="S682" t="b">
        <v>0</v>
      </c>
      <c r="T682">
        <f>ROUND(E682/D682*100,0)</f>
        <v>5</v>
      </c>
      <c r="U682" s="12">
        <f>(E682/R682)</f>
        <v>27.083333333333332</v>
      </c>
      <c r="V682" t="str">
        <f>LEFT(Z682,SEARCH("/",Z682)-1)</f>
        <v>music</v>
      </c>
      <c r="W682" t="str">
        <f>RIGHT(Z682,LEN(Z682)-SEARCH("/",Z682))</f>
        <v>jazz</v>
      </c>
      <c r="X682" s="2">
        <f>(((P682/60)/60)/24)+DATE(1970,1,1)</f>
        <v>41577.561284722222</v>
      </c>
      <c r="Y682" s="2">
        <f>(((O682/60)/60)/24)+DATE(1970,1,1)</f>
        <v>41607.602951388886</v>
      </c>
      <c r="Z682" t="s">
        <v>8282</v>
      </c>
    </row>
    <row r="683" spans="1:26" ht="43.2" x14ac:dyDescent="0.3">
      <c r="A683">
        <f>ROW(A683)-2</f>
        <v>681</v>
      </c>
      <c r="B683" s="1" t="s">
        <v>1786</v>
      </c>
      <c r="C683" s="1" t="s">
        <v>1787</v>
      </c>
      <c r="D683">
        <v>8000</v>
      </c>
      <c r="E683">
        <v>65</v>
      </c>
      <c r="F683" t="s">
        <v>355</v>
      </c>
      <c r="H683" t="s">
        <v>8376</v>
      </c>
      <c r="K683" t="b">
        <v>0</v>
      </c>
      <c r="L683" t="s">
        <v>18</v>
      </c>
      <c r="M683" t="s">
        <v>19</v>
      </c>
      <c r="N683" t="b">
        <v>1</v>
      </c>
      <c r="O683">
        <v>1299786527</v>
      </c>
      <c r="P683">
        <v>1295898527</v>
      </c>
      <c r="Q683" t="b">
        <v>0</v>
      </c>
      <c r="R683">
        <v>2</v>
      </c>
      <c r="S683" t="b">
        <v>0</v>
      </c>
      <c r="T683">
        <f>ROUND(E683/D683*100,0)</f>
        <v>1</v>
      </c>
      <c r="U683" s="12">
        <f>(E683/R683)</f>
        <v>32.5</v>
      </c>
      <c r="V683" t="str">
        <f>LEFT(Z683,SEARCH("/",Z683)-1)</f>
        <v>music</v>
      </c>
      <c r="W683" t="str">
        <f>RIGHT(Z683,LEN(Z683)-SEARCH("/",Z683))</f>
        <v>jazz</v>
      </c>
      <c r="X683" s="2">
        <f>(((P683/60)/60)/24)+DATE(1970,1,1)</f>
        <v>40567.825543981482</v>
      </c>
      <c r="Y683" s="2">
        <f>(((O683/60)/60)/24)+DATE(1970,1,1)</f>
        <v>40612.825543981482</v>
      </c>
      <c r="Z683" t="s">
        <v>8282</v>
      </c>
    </row>
    <row r="684" spans="1:26" ht="28.8" x14ac:dyDescent="0.3">
      <c r="A684">
        <f>ROW(A684)-2</f>
        <v>682</v>
      </c>
      <c r="B684" s="1" t="s">
        <v>1788</v>
      </c>
      <c r="C684" s="1" t="s">
        <v>1789</v>
      </c>
      <c r="D684">
        <v>3500</v>
      </c>
      <c r="E684">
        <v>45</v>
      </c>
      <c r="F684" t="s">
        <v>355</v>
      </c>
      <c r="H684" t="s">
        <v>8376</v>
      </c>
      <c r="K684" t="b">
        <v>0</v>
      </c>
      <c r="L684" t="s">
        <v>18</v>
      </c>
      <c r="M684" t="s">
        <v>19</v>
      </c>
      <c r="N684" t="b">
        <v>1</v>
      </c>
      <c r="O684">
        <v>1352610040</v>
      </c>
      <c r="P684">
        <v>1349150440</v>
      </c>
      <c r="Q684" t="b">
        <v>0</v>
      </c>
      <c r="R684">
        <v>5</v>
      </c>
      <c r="S684" t="b">
        <v>0</v>
      </c>
      <c r="T684">
        <f>ROUND(E684/D684*100,0)</f>
        <v>1</v>
      </c>
      <c r="U684" s="12">
        <f>(E684/R684)</f>
        <v>9</v>
      </c>
      <c r="V684" t="str">
        <f>LEFT(Z684,SEARCH("/",Z684)-1)</f>
        <v>music</v>
      </c>
      <c r="W684" t="str">
        <f>RIGHT(Z684,LEN(Z684)-SEARCH("/",Z684))</f>
        <v>jazz</v>
      </c>
      <c r="X684" s="2">
        <f>(((P684/60)/60)/24)+DATE(1970,1,1)</f>
        <v>41184.167129629634</v>
      </c>
      <c r="Y684" s="2">
        <f>(((O684/60)/60)/24)+DATE(1970,1,1)</f>
        <v>41224.208796296298</v>
      </c>
      <c r="Z684" t="s">
        <v>8282</v>
      </c>
    </row>
    <row r="685" spans="1:26" ht="57.6" x14ac:dyDescent="0.3">
      <c r="A685">
        <f>ROW(A685)-2</f>
        <v>683</v>
      </c>
      <c r="B685" s="1" t="s">
        <v>1790</v>
      </c>
      <c r="C685" s="1" t="s">
        <v>1791</v>
      </c>
      <c r="D685">
        <v>3000</v>
      </c>
      <c r="E685">
        <v>730</v>
      </c>
      <c r="F685" t="s">
        <v>355</v>
      </c>
      <c r="H685" t="s">
        <v>8376</v>
      </c>
      <c r="K685" t="b">
        <v>0</v>
      </c>
      <c r="L685" t="s">
        <v>18</v>
      </c>
      <c r="M685" t="s">
        <v>19</v>
      </c>
      <c r="N685" t="b">
        <v>1</v>
      </c>
      <c r="O685">
        <v>1367676034</v>
      </c>
      <c r="P685">
        <v>1365084034</v>
      </c>
      <c r="Q685" t="b">
        <v>0</v>
      </c>
      <c r="R685">
        <v>21</v>
      </c>
      <c r="S685" t="b">
        <v>0</v>
      </c>
      <c r="T685">
        <f>ROUND(E685/D685*100,0)</f>
        <v>24</v>
      </c>
      <c r="U685" s="12">
        <f>(E685/R685)</f>
        <v>34.761904761904759</v>
      </c>
      <c r="V685" t="str">
        <f>LEFT(Z685,SEARCH("/",Z685)-1)</f>
        <v>music</v>
      </c>
      <c r="W685" t="str">
        <f>RIGHT(Z685,LEN(Z685)-SEARCH("/",Z685))</f>
        <v>jazz</v>
      </c>
      <c r="X685" s="2">
        <f>(((P685/60)/60)/24)+DATE(1970,1,1)</f>
        <v>41368.583726851852</v>
      </c>
      <c r="Y685" s="2">
        <f>(((O685/60)/60)/24)+DATE(1970,1,1)</f>
        <v>41398.583726851852</v>
      </c>
      <c r="Z685" t="s">
        <v>8282</v>
      </c>
    </row>
    <row r="686" spans="1:26" ht="57.6" x14ac:dyDescent="0.3">
      <c r="A686">
        <f>ROW(A686)-2</f>
        <v>684</v>
      </c>
      <c r="B686" s="1" t="s">
        <v>1792</v>
      </c>
      <c r="C686" s="1" t="s">
        <v>1793</v>
      </c>
      <c r="D686">
        <v>5000</v>
      </c>
      <c r="E686">
        <v>0</v>
      </c>
      <c r="F686" t="s">
        <v>355</v>
      </c>
      <c r="H686" t="s">
        <v>8376</v>
      </c>
      <c r="K686" t="b">
        <v>0</v>
      </c>
      <c r="L686" t="s">
        <v>18</v>
      </c>
      <c r="M686" t="s">
        <v>19</v>
      </c>
      <c r="N686" t="b">
        <v>1</v>
      </c>
      <c r="O686">
        <v>1442856131</v>
      </c>
      <c r="P686">
        <v>1441128131</v>
      </c>
      <c r="Q686" t="b">
        <v>0</v>
      </c>
      <c r="R686">
        <v>0</v>
      </c>
      <c r="S686" t="b">
        <v>0</v>
      </c>
      <c r="T686">
        <f>ROUND(E686/D686*100,0)</f>
        <v>0</v>
      </c>
      <c r="U686" s="12" t="e">
        <f>(E686/R686)</f>
        <v>#DIV/0!</v>
      </c>
      <c r="V686" t="str">
        <f>LEFT(Z686,SEARCH("/",Z686)-1)</f>
        <v>music</v>
      </c>
      <c r="W686" t="str">
        <f>RIGHT(Z686,LEN(Z686)-SEARCH("/",Z686))</f>
        <v>jazz</v>
      </c>
      <c r="X686" s="2">
        <f>(((P686/60)/60)/24)+DATE(1970,1,1)</f>
        <v>42248.723738425921</v>
      </c>
      <c r="Y686" s="2">
        <f>(((O686/60)/60)/24)+DATE(1970,1,1)</f>
        <v>42268.723738425921</v>
      </c>
      <c r="Z686" t="s">
        <v>8282</v>
      </c>
    </row>
    <row r="687" spans="1:26" ht="28.8" x14ac:dyDescent="0.3">
      <c r="A687">
        <f>ROW(A687)-2</f>
        <v>685</v>
      </c>
      <c r="B687" s="1" t="s">
        <v>1794</v>
      </c>
      <c r="C687" s="1" t="s">
        <v>1795</v>
      </c>
      <c r="D687">
        <v>3152</v>
      </c>
      <c r="E687">
        <v>1286</v>
      </c>
      <c r="F687" t="s">
        <v>355</v>
      </c>
      <c r="H687" t="s">
        <v>8376</v>
      </c>
      <c r="K687" t="b">
        <v>0</v>
      </c>
      <c r="L687" t="s">
        <v>24</v>
      </c>
      <c r="M687" t="s">
        <v>25</v>
      </c>
      <c r="N687" t="b">
        <v>0</v>
      </c>
      <c r="O687">
        <v>1359978927</v>
      </c>
      <c r="P687">
        <v>1357127727</v>
      </c>
      <c r="Q687" t="b">
        <v>0</v>
      </c>
      <c r="R687">
        <v>45</v>
      </c>
      <c r="S687" t="b">
        <v>0</v>
      </c>
      <c r="T687">
        <f>ROUND(E687/D687*100,0)</f>
        <v>41</v>
      </c>
      <c r="U687" s="12">
        <f>(E687/R687)</f>
        <v>28.577777777777779</v>
      </c>
      <c r="V687" t="str">
        <f>LEFT(Z687,SEARCH("/",Z687)-1)</f>
        <v>music</v>
      </c>
      <c r="W687" t="str">
        <f>RIGHT(Z687,LEN(Z687)-SEARCH("/",Z687))</f>
        <v>jazz</v>
      </c>
      <c r="X687" s="2">
        <f>(((P687/60)/60)/24)+DATE(1970,1,1)</f>
        <v>41276.496840277774</v>
      </c>
      <c r="Y687" s="2">
        <f>(((O687/60)/60)/24)+DATE(1970,1,1)</f>
        <v>41309.496840277774</v>
      </c>
      <c r="Z687" t="s">
        <v>8282</v>
      </c>
    </row>
    <row r="688" spans="1:26" ht="43.2" x14ac:dyDescent="0.3">
      <c r="A688">
        <f>ROW(A688)-2</f>
        <v>686</v>
      </c>
      <c r="B688" s="1" t="s">
        <v>1796</v>
      </c>
      <c r="C688" s="1" t="s">
        <v>1797</v>
      </c>
      <c r="D688">
        <v>2000</v>
      </c>
      <c r="E688">
        <v>1351</v>
      </c>
      <c r="F688" t="s">
        <v>355</v>
      </c>
      <c r="H688" t="s">
        <v>8376</v>
      </c>
      <c r="K688" t="b">
        <v>0</v>
      </c>
      <c r="L688" t="s">
        <v>18</v>
      </c>
      <c r="M688" t="s">
        <v>19</v>
      </c>
      <c r="N688" t="b">
        <v>1</v>
      </c>
      <c r="O688">
        <v>1387479360</v>
      </c>
      <c r="P688">
        <v>1384887360</v>
      </c>
      <c r="Q688" t="b">
        <v>0</v>
      </c>
      <c r="R688">
        <v>29</v>
      </c>
      <c r="S688" t="b">
        <v>0</v>
      </c>
      <c r="T688">
        <f>ROUND(E688/D688*100,0)</f>
        <v>68</v>
      </c>
      <c r="U688" s="12">
        <f>(E688/R688)</f>
        <v>46.586206896551722</v>
      </c>
      <c r="V688" t="str">
        <f>LEFT(Z688,SEARCH("/",Z688)-1)</f>
        <v>music</v>
      </c>
      <c r="W688" t="str">
        <f>RIGHT(Z688,LEN(Z688)-SEARCH("/",Z688))</f>
        <v>jazz</v>
      </c>
      <c r="X688" s="2">
        <f>(((P688/60)/60)/24)+DATE(1970,1,1)</f>
        <v>41597.788888888892</v>
      </c>
      <c r="Y688" s="2">
        <f>(((O688/60)/60)/24)+DATE(1970,1,1)</f>
        <v>41627.788888888892</v>
      </c>
      <c r="Z688" t="s">
        <v>8282</v>
      </c>
    </row>
    <row r="689" spans="1:26" ht="43.2" x14ac:dyDescent="0.3">
      <c r="A689">
        <f>ROW(A689)-2</f>
        <v>687</v>
      </c>
      <c r="B689" s="1" t="s">
        <v>1798</v>
      </c>
      <c r="C689" s="1" t="s">
        <v>1799</v>
      </c>
      <c r="D689">
        <v>5000</v>
      </c>
      <c r="E689">
        <v>65</v>
      </c>
      <c r="F689" t="s">
        <v>355</v>
      </c>
      <c r="H689" t="s">
        <v>8376</v>
      </c>
      <c r="K689" t="b">
        <v>0</v>
      </c>
      <c r="L689" t="s">
        <v>18</v>
      </c>
      <c r="M689" t="s">
        <v>19</v>
      </c>
      <c r="N689" t="b">
        <v>1</v>
      </c>
      <c r="O689">
        <v>1293082524</v>
      </c>
      <c r="P689">
        <v>1290490524</v>
      </c>
      <c r="Q689" t="b">
        <v>0</v>
      </c>
      <c r="R689">
        <v>2</v>
      </c>
      <c r="S689" t="b">
        <v>0</v>
      </c>
      <c r="T689">
        <f>ROUND(E689/D689*100,0)</f>
        <v>1</v>
      </c>
      <c r="U689" s="12">
        <f>(E689/R689)</f>
        <v>32.5</v>
      </c>
      <c r="V689" t="str">
        <f>LEFT(Z689,SEARCH("/",Z689)-1)</f>
        <v>music</v>
      </c>
      <c r="W689" t="str">
        <f>RIGHT(Z689,LEN(Z689)-SEARCH("/",Z689))</f>
        <v>jazz</v>
      </c>
      <c r="X689" s="2">
        <f>(((P689/60)/60)/24)+DATE(1970,1,1)</f>
        <v>40505.232916666668</v>
      </c>
      <c r="Y689" s="2">
        <f>(((O689/60)/60)/24)+DATE(1970,1,1)</f>
        <v>40535.232916666668</v>
      </c>
      <c r="Z689" t="s">
        <v>8282</v>
      </c>
    </row>
    <row r="690" spans="1:26" ht="43.2" x14ac:dyDescent="0.3">
      <c r="A690">
        <f>ROW(A690)-2</f>
        <v>688</v>
      </c>
      <c r="B690" s="1" t="s">
        <v>1800</v>
      </c>
      <c r="C690" s="1" t="s">
        <v>1801</v>
      </c>
      <c r="D690">
        <v>2100</v>
      </c>
      <c r="E690">
        <v>644</v>
      </c>
      <c r="F690" t="s">
        <v>355</v>
      </c>
      <c r="H690" t="s">
        <v>8376</v>
      </c>
      <c r="K690" t="b">
        <v>0</v>
      </c>
      <c r="L690" t="s">
        <v>18</v>
      </c>
      <c r="M690" t="s">
        <v>19</v>
      </c>
      <c r="N690" t="b">
        <v>1</v>
      </c>
      <c r="O690">
        <v>1338321305</v>
      </c>
      <c r="P690">
        <v>1336506905</v>
      </c>
      <c r="Q690" t="b">
        <v>0</v>
      </c>
      <c r="R690">
        <v>30</v>
      </c>
      <c r="S690" t="b">
        <v>0</v>
      </c>
      <c r="T690">
        <f>ROUND(E690/D690*100,0)</f>
        <v>31</v>
      </c>
      <c r="U690" s="12">
        <f>(E690/R690)</f>
        <v>21.466666666666665</v>
      </c>
      <c r="V690" t="str">
        <f>LEFT(Z690,SEARCH("/",Z690)-1)</f>
        <v>music</v>
      </c>
      <c r="W690" t="str">
        <f>RIGHT(Z690,LEN(Z690)-SEARCH("/",Z690))</f>
        <v>jazz</v>
      </c>
      <c r="X690" s="2">
        <f>(((P690/60)/60)/24)+DATE(1970,1,1)</f>
        <v>41037.829918981479</v>
      </c>
      <c r="Y690" s="2">
        <f>(((O690/60)/60)/24)+DATE(1970,1,1)</f>
        <v>41058.829918981479</v>
      </c>
      <c r="Z690" t="s">
        <v>8282</v>
      </c>
    </row>
    <row r="691" spans="1:26" ht="43.2" x14ac:dyDescent="0.3">
      <c r="A691">
        <f>ROW(A691)-2</f>
        <v>689</v>
      </c>
      <c r="B691" s="1" t="s">
        <v>1802</v>
      </c>
      <c r="C691" s="1" t="s">
        <v>1803</v>
      </c>
      <c r="D691">
        <v>3780</v>
      </c>
      <c r="E691">
        <v>113</v>
      </c>
      <c r="F691" t="s">
        <v>355</v>
      </c>
      <c r="H691" t="s">
        <v>8376</v>
      </c>
      <c r="K691" t="b">
        <v>0</v>
      </c>
      <c r="L691" t="s">
        <v>18</v>
      </c>
      <c r="M691" t="s">
        <v>19</v>
      </c>
      <c r="N691" t="b">
        <v>1</v>
      </c>
      <c r="O691">
        <v>1351582938</v>
      </c>
      <c r="P691">
        <v>1348731738</v>
      </c>
      <c r="Q691" t="b">
        <v>0</v>
      </c>
      <c r="R691">
        <v>8</v>
      </c>
      <c r="S691" t="b">
        <v>0</v>
      </c>
      <c r="T691">
        <f>ROUND(E691/D691*100,0)</f>
        <v>3</v>
      </c>
      <c r="U691" s="12">
        <f>(E691/R691)</f>
        <v>14.125</v>
      </c>
      <c r="V691" t="str">
        <f>LEFT(Z691,SEARCH("/",Z691)-1)</f>
        <v>music</v>
      </c>
      <c r="W691" t="str">
        <f>RIGHT(Z691,LEN(Z691)-SEARCH("/",Z691))</f>
        <v>indie rock</v>
      </c>
      <c r="X691" s="2">
        <f>(((P691/60)/60)/24)+DATE(1970,1,1)</f>
        <v>41179.32104166667</v>
      </c>
      <c r="Y691" s="2">
        <f>(((O691/60)/60)/24)+DATE(1970,1,1)</f>
        <v>41212.32104166667</v>
      </c>
      <c r="Z691" t="s">
        <v>8283</v>
      </c>
    </row>
    <row r="692" spans="1:26" ht="43.2" x14ac:dyDescent="0.3">
      <c r="A692">
        <f>ROW(A692)-2</f>
        <v>690</v>
      </c>
      <c r="B692" s="1" t="s">
        <v>1804</v>
      </c>
      <c r="C692" s="1" t="s">
        <v>1805</v>
      </c>
      <c r="D692">
        <v>3750</v>
      </c>
      <c r="E692">
        <v>30</v>
      </c>
      <c r="F692" t="s">
        <v>355</v>
      </c>
      <c r="H692" t="s">
        <v>8376</v>
      </c>
      <c r="K692" t="b">
        <v>0</v>
      </c>
      <c r="L692" t="s">
        <v>18</v>
      </c>
      <c r="M692" t="s">
        <v>19</v>
      </c>
      <c r="N692" t="b">
        <v>1</v>
      </c>
      <c r="O692">
        <v>1326520886</v>
      </c>
      <c r="P692">
        <v>1322632886</v>
      </c>
      <c r="Q692" t="b">
        <v>0</v>
      </c>
      <c r="R692">
        <v>1</v>
      </c>
      <c r="S692" t="b">
        <v>0</v>
      </c>
      <c r="T692">
        <f>ROUND(E692/D692*100,0)</f>
        <v>1</v>
      </c>
      <c r="U692" s="12">
        <f>(E692/R692)</f>
        <v>30</v>
      </c>
      <c r="V692" t="str">
        <f>LEFT(Z692,SEARCH("/",Z692)-1)</f>
        <v>music</v>
      </c>
      <c r="W692" t="str">
        <f>RIGHT(Z692,LEN(Z692)-SEARCH("/",Z692))</f>
        <v>indie rock</v>
      </c>
      <c r="X692" s="2">
        <f>(((P692/60)/60)/24)+DATE(1970,1,1)</f>
        <v>40877.25099537037</v>
      </c>
      <c r="Y692" s="2">
        <f>(((O692/60)/60)/24)+DATE(1970,1,1)</f>
        <v>40922.25099537037</v>
      </c>
      <c r="Z692" t="s">
        <v>8283</v>
      </c>
    </row>
    <row r="693" spans="1:26" ht="43.2" x14ac:dyDescent="0.3">
      <c r="A693">
        <f>ROW(A693)-2</f>
        <v>691</v>
      </c>
      <c r="B693" s="1" t="s">
        <v>1806</v>
      </c>
      <c r="C693" s="1" t="s">
        <v>1807</v>
      </c>
      <c r="D693">
        <v>1500</v>
      </c>
      <c r="E693">
        <v>302</v>
      </c>
      <c r="F693" t="s">
        <v>355</v>
      </c>
      <c r="H693" t="s">
        <v>8376</v>
      </c>
      <c r="K693" t="b">
        <v>0</v>
      </c>
      <c r="L693" t="s">
        <v>18</v>
      </c>
      <c r="M693" t="s">
        <v>19</v>
      </c>
      <c r="N693" t="b">
        <v>1</v>
      </c>
      <c r="O693">
        <v>1315341550</v>
      </c>
      <c r="P693">
        <v>1312490350</v>
      </c>
      <c r="Q693" t="b">
        <v>0</v>
      </c>
      <c r="R693">
        <v>14</v>
      </c>
      <c r="S693" t="b">
        <v>0</v>
      </c>
      <c r="T693">
        <f>ROUND(E693/D693*100,0)</f>
        <v>20</v>
      </c>
      <c r="U693" s="12">
        <f>(E693/R693)</f>
        <v>21.571428571428573</v>
      </c>
      <c r="V693" t="str">
        <f>LEFT(Z693,SEARCH("/",Z693)-1)</f>
        <v>music</v>
      </c>
      <c r="W693" t="str">
        <f>RIGHT(Z693,LEN(Z693)-SEARCH("/",Z693))</f>
        <v>indie rock</v>
      </c>
      <c r="X693" s="2">
        <f>(((P693/60)/60)/24)+DATE(1970,1,1)</f>
        <v>40759.860532407409</v>
      </c>
      <c r="Y693" s="2">
        <f>(((O693/60)/60)/24)+DATE(1970,1,1)</f>
        <v>40792.860532407409</v>
      </c>
      <c r="Z693" t="s">
        <v>8283</v>
      </c>
    </row>
    <row r="694" spans="1:26" ht="57.6" x14ac:dyDescent="0.3">
      <c r="A694">
        <f>ROW(A694)-2</f>
        <v>692</v>
      </c>
      <c r="B694" s="1" t="s">
        <v>1808</v>
      </c>
      <c r="C694" s="1" t="s">
        <v>1809</v>
      </c>
      <c r="D694">
        <v>5000</v>
      </c>
      <c r="E694">
        <v>2001</v>
      </c>
      <c r="F694" t="s">
        <v>355</v>
      </c>
      <c r="H694" t="s">
        <v>8376</v>
      </c>
      <c r="K694" t="b">
        <v>0</v>
      </c>
      <c r="L694" t="s">
        <v>18</v>
      </c>
      <c r="M694" t="s">
        <v>19</v>
      </c>
      <c r="N694" t="b">
        <v>1</v>
      </c>
      <c r="O694">
        <v>1456957635</v>
      </c>
      <c r="P694">
        <v>1451773635</v>
      </c>
      <c r="Q694" t="b">
        <v>0</v>
      </c>
      <c r="R694">
        <v>24</v>
      </c>
      <c r="S694" t="b">
        <v>0</v>
      </c>
      <c r="T694">
        <f>ROUND(E694/D694*100,0)</f>
        <v>40</v>
      </c>
      <c r="U694" s="12">
        <f>(E694/R694)</f>
        <v>83.375</v>
      </c>
      <c r="V694" t="str">
        <f>LEFT(Z694,SEARCH("/",Z694)-1)</f>
        <v>music</v>
      </c>
      <c r="W694" t="str">
        <f>RIGHT(Z694,LEN(Z694)-SEARCH("/",Z694))</f>
        <v>indie rock</v>
      </c>
      <c r="X694" s="2">
        <f>(((P694/60)/60)/24)+DATE(1970,1,1)</f>
        <v>42371.935590277775</v>
      </c>
      <c r="Y694" s="2">
        <f>(((O694/60)/60)/24)+DATE(1970,1,1)</f>
        <v>42431.935590277775</v>
      </c>
      <c r="Z694" t="s">
        <v>8283</v>
      </c>
    </row>
    <row r="695" spans="1:26" ht="43.2" x14ac:dyDescent="0.3">
      <c r="A695">
        <f>ROW(A695)-2</f>
        <v>693</v>
      </c>
      <c r="B695" s="1" t="s">
        <v>1810</v>
      </c>
      <c r="C695" s="1" t="s">
        <v>1811</v>
      </c>
      <c r="D695">
        <v>2000</v>
      </c>
      <c r="E695">
        <v>20</v>
      </c>
      <c r="F695" t="s">
        <v>355</v>
      </c>
      <c r="H695" t="s">
        <v>8376</v>
      </c>
      <c r="K695" t="b">
        <v>0</v>
      </c>
      <c r="L695" t="s">
        <v>18</v>
      </c>
      <c r="M695" t="s">
        <v>19</v>
      </c>
      <c r="N695" t="b">
        <v>1</v>
      </c>
      <c r="O695">
        <v>1336789860</v>
      </c>
      <c r="P695">
        <v>1331666146</v>
      </c>
      <c r="Q695" t="b">
        <v>0</v>
      </c>
      <c r="R695">
        <v>2</v>
      </c>
      <c r="S695" t="b">
        <v>0</v>
      </c>
      <c r="T695">
        <f>ROUND(E695/D695*100,0)</f>
        <v>1</v>
      </c>
      <c r="U695" s="12">
        <f>(E695/R695)</f>
        <v>10</v>
      </c>
      <c r="V695" t="str">
        <f>LEFT(Z695,SEARCH("/",Z695)-1)</f>
        <v>music</v>
      </c>
      <c r="W695" t="str">
        <f>RIGHT(Z695,LEN(Z695)-SEARCH("/",Z695))</f>
        <v>indie rock</v>
      </c>
      <c r="X695" s="2">
        <f>(((P695/60)/60)/24)+DATE(1970,1,1)</f>
        <v>40981.802615740737</v>
      </c>
      <c r="Y695" s="2">
        <f>(((O695/60)/60)/24)+DATE(1970,1,1)</f>
        <v>41041.104861111111</v>
      </c>
      <c r="Z695" t="s">
        <v>8283</v>
      </c>
    </row>
    <row r="696" spans="1:26" ht="43.2" x14ac:dyDescent="0.3">
      <c r="A696">
        <f>ROW(A696)-2</f>
        <v>694</v>
      </c>
      <c r="B696" s="1" t="s">
        <v>1812</v>
      </c>
      <c r="C696" s="1" t="s">
        <v>1813</v>
      </c>
      <c r="D696">
        <v>1000</v>
      </c>
      <c r="E696">
        <v>750</v>
      </c>
      <c r="F696" t="s">
        <v>355</v>
      </c>
      <c r="H696" t="s">
        <v>8376</v>
      </c>
      <c r="K696" t="b">
        <v>0</v>
      </c>
      <c r="L696" t="s">
        <v>18</v>
      </c>
      <c r="M696" t="s">
        <v>19</v>
      </c>
      <c r="N696" t="b">
        <v>1</v>
      </c>
      <c r="O696">
        <v>1483137311</v>
      </c>
      <c r="P696">
        <v>1481322911</v>
      </c>
      <c r="Q696" t="b">
        <v>0</v>
      </c>
      <c r="R696">
        <v>21</v>
      </c>
      <c r="S696" t="b">
        <v>0</v>
      </c>
      <c r="T696">
        <f>ROUND(E696/D696*100,0)</f>
        <v>75</v>
      </c>
      <c r="U696" s="12">
        <f>(E696/R696)</f>
        <v>35.714285714285715</v>
      </c>
      <c r="V696" t="str">
        <f>LEFT(Z696,SEARCH("/",Z696)-1)</f>
        <v>music</v>
      </c>
      <c r="W696" t="str">
        <f>RIGHT(Z696,LEN(Z696)-SEARCH("/",Z696))</f>
        <v>indie rock</v>
      </c>
      <c r="X696" s="2">
        <f>(((P696/60)/60)/24)+DATE(1970,1,1)</f>
        <v>42713.941099537042</v>
      </c>
      <c r="Y696" s="2">
        <f>(((O696/60)/60)/24)+DATE(1970,1,1)</f>
        <v>42734.941099537042</v>
      </c>
      <c r="Z696" t="s">
        <v>8283</v>
      </c>
    </row>
    <row r="697" spans="1:26" ht="43.2" x14ac:dyDescent="0.3">
      <c r="A697">
        <f>ROW(A697)-2</f>
        <v>695</v>
      </c>
      <c r="B697" s="1" t="s">
        <v>1814</v>
      </c>
      <c r="C697" s="1" t="s">
        <v>1815</v>
      </c>
      <c r="D697">
        <v>500</v>
      </c>
      <c r="E697">
        <v>205</v>
      </c>
      <c r="F697" t="s">
        <v>355</v>
      </c>
      <c r="H697" t="s">
        <v>8376</v>
      </c>
      <c r="K697" t="b">
        <v>0</v>
      </c>
      <c r="L697" t="s">
        <v>18</v>
      </c>
      <c r="M697" t="s">
        <v>19</v>
      </c>
      <c r="N697" t="b">
        <v>1</v>
      </c>
      <c r="O697">
        <v>1473972813</v>
      </c>
      <c r="P697">
        <v>1471812813</v>
      </c>
      <c r="Q697" t="b">
        <v>0</v>
      </c>
      <c r="R697">
        <v>7</v>
      </c>
      <c r="S697" t="b">
        <v>0</v>
      </c>
      <c r="T697">
        <f>ROUND(E697/D697*100,0)</f>
        <v>41</v>
      </c>
      <c r="U697" s="12">
        <f>(E697/R697)</f>
        <v>29.285714285714285</v>
      </c>
      <c r="V697" t="str">
        <f>LEFT(Z697,SEARCH("/",Z697)-1)</f>
        <v>music</v>
      </c>
      <c r="W697" t="str">
        <f>RIGHT(Z697,LEN(Z697)-SEARCH("/",Z697))</f>
        <v>indie rock</v>
      </c>
      <c r="X697" s="2">
        <f>(((P697/60)/60)/24)+DATE(1970,1,1)</f>
        <v>42603.870520833334</v>
      </c>
      <c r="Y697" s="2">
        <f>(((O697/60)/60)/24)+DATE(1970,1,1)</f>
        <v>42628.870520833334</v>
      </c>
      <c r="Z697" t="s">
        <v>8283</v>
      </c>
    </row>
    <row r="698" spans="1:26" ht="43.2" x14ac:dyDescent="0.3">
      <c r="A698">
        <f>ROW(A698)-2</f>
        <v>696</v>
      </c>
      <c r="B698" s="1" t="s">
        <v>1816</v>
      </c>
      <c r="C698" s="1" t="s">
        <v>1817</v>
      </c>
      <c r="D698">
        <v>1000</v>
      </c>
      <c r="E698">
        <v>0</v>
      </c>
      <c r="F698" t="s">
        <v>355</v>
      </c>
      <c r="H698" t="s">
        <v>8376</v>
      </c>
      <c r="K698" t="b">
        <v>0</v>
      </c>
      <c r="L698" t="s">
        <v>18</v>
      </c>
      <c r="M698" t="s">
        <v>19</v>
      </c>
      <c r="N698" t="b">
        <v>1</v>
      </c>
      <c r="O698">
        <v>1338159655</v>
      </c>
      <c r="P698">
        <v>1335567655</v>
      </c>
      <c r="Q698" t="b">
        <v>0</v>
      </c>
      <c r="R698">
        <v>0</v>
      </c>
      <c r="S698" t="b">
        <v>0</v>
      </c>
      <c r="T698">
        <f>ROUND(E698/D698*100,0)</f>
        <v>0</v>
      </c>
      <c r="U698" s="12" t="e">
        <f>(E698/R698)</f>
        <v>#DIV/0!</v>
      </c>
      <c r="V698" t="str">
        <f>LEFT(Z698,SEARCH("/",Z698)-1)</f>
        <v>music</v>
      </c>
      <c r="W698" t="str">
        <f>RIGHT(Z698,LEN(Z698)-SEARCH("/",Z698))</f>
        <v>indie rock</v>
      </c>
      <c r="X698" s="2">
        <f>(((P698/60)/60)/24)+DATE(1970,1,1)</f>
        <v>41026.958969907406</v>
      </c>
      <c r="Y698" s="2">
        <f>(((O698/60)/60)/24)+DATE(1970,1,1)</f>
        <v>41056.958969907406</v>
      </c>
      <c r="Z698" t="s">
        <v>8283</v>
      </c>
    </row>
    <row r="699" spans="1:26" ht="57.6" x14ac:dyDescent="0.3">
      <c r="A699">
        <f>ROW(A699)-2</f>
        <v>697</v>
      </c>
      <c r="B699" s="1" t="s">
        <v>1818</v>
      </c>
      <c r="C699" s="1" t="s">
        <v>1819</v>
      </c>
      <c r="D699">
        <v>1000</v>
      </c>
      <c r="E699">
        <v>72</v>
      </c>
      <c r="F699" t="s">
        <v>355</v>
      </c>
      <c r="H699" t="s">
        <v>8376</v>
      </c>
      <c r="K699" t="b">
        <v>0</v>
      </c>
      <c r="L699" t="s">
        <v>18</v>
      </c>
      <c r="M699" t="s">
        <v>19</v>
      </c>
      <c r="N699" t="b">
        <v>1</v>
      </c>
      <c r="O699">
        <v>1314856800</v>
      </c>
      <c r="P699">
        <v>1311789885</v>
      </c>
      <c r="Q699" t="b">
        <v>0</v>
      </c>
      <c r="R699">
        <v>4</v>
      </c>
      <c r="S699" t="b">
        <v>0</v>
      </c>
      <c r="T699">
        <f>ROUND(E699/D699*100,0)</f>
        <v>7</v>
      </c>
      <c r="U699" s="12">
        <f>(E699/R699)</f>
        <v>18</v>
      </c>
      <c r="V699" t="str">
        <f>LEFT(Z699,SEARCH("/",Z699)-1)</f>
        <v>music</v>
      </c>
      <c r="W699" t="str">
        <f>RIGHT(Z699,LEN(Z699)-SEARCH("/",Z699))</f>
        <v>indie rock</v>
      </c>
      <c r="X699" s="2">
        <f>(((P699/60)/60)/24)+DATE(1970,1,1)</f>
        <v>40751.753298611111</v>
      </c>
      <c r="Y699" s="2">
        <f>(((O699/60)/60)/24)+DATE(1970,1,1)</f>
        <v>40787.25</v>
      </c>
      <c r="Z699" t="s">
        <v>8283</v>
      </c>
    </row>
    <row r="700" spans="1:26" ht="43.2" x14ac:dyDescent="0.3">
      <c r="A700">
        <f>ROW(A700)-2</f>
        <v>698</v>
      </c>
      <c r="B700" s="1" t="s">
        <v>1820</v>
      </c>
      <c r="C700" s="1" t="s">
        <v>1821</v>
      </c>
      <c r="D700">
        <v>25000</v>
      </c>
      <c r="E700">
        <v>2360.3200000000002</v>
      </c>
      <c r="F700" t="s">
        <v>355</v>
      </c>
      <c r="H700" t="s">
        <v>8376</v>
      </c>
      <c r="K700" t="b">
        <v>0</v>
      </c>
      <c r="L700" t="s">
        <v>18</v>
      </c>
      <c r="M700" t="s">
        <v>19</v>
      </c>
      <c r="N700" t="b">
        <v>1</v>
      </c>
      <c r="O700">
        <v>1412534943</v>
      </c>
      <c r="P700">
        <v>1409942943</v>
      </c>
      <c r="Q700" t="b">
        <v>0</v>
      </c>
      <c r="R700">
        <v>32</v>
      </c>
      <c r="S700" t="b">
        <v>0</v>
      </c>
      <c r="T700">
        <f>ROUND(E700/D700*100,0)</f>
        <v>9</v>
      </c>
      <c r="U700" s="12">
        <f>(E700/R700)</f>
        <v>73.760000000000005</v>
      </c>
      <c r="V700" t="str">
        <f>LEFT(Z700,SEARCH("/",Z700)-1)</f>
        <v>music</v>
      </c>
      <c r="W700" t="str">
        <f>RIGHT(Z700,LEN(Z700)-SEARCH("/",Z700))</f>
        <v>indie rock</v>
      </c>
      <c r="X700" s="2">
        <f>(((P700/60)/60)/24)+DATE(1970,1,1)</f>
        <v>41887.784062500003</v>
      </c>
      <c r="Y700" s="2">
        <f>(((O700/60)/60)/24)+DATE(1970,1,1)</f>
        <v>41917.784062500003</v>
      </c>
      <c r="Z700" t="s">
        <v>8283</v>
      </c>
    </row>
    <row r="701" spans="1:26" ht="57.6" x14ac:dyDescent="0.3">
      <c r="A701">
        <f>ROW(A701)-2</f>
        <v>699</v>
      </c>
      <c r="B701" s="1" t="s">
        <v>1822</v>
      </c>
      <c r="C701" s="1" t="s">
        <v>1823</v>
      </c>
      <c r="D701">
        <v>3000</v>
      </c>
      <c r="E701">
        <v>125</v>
      </c>
      <c r="F701" t="s">
        <v>355</v>
      </c>
      <c r="H701" t="s">
        <v>8376</v>
      </c>
      <c r="K701" t="b">
        <v>0</v>
      </c>
      <c r="L701" t="s">
        <v>18</v>
      </c>
      <c r="M701" t="s">
        <v>19</v>
      </c>
      <c r="N701" t="b">
        <v>1</v>
      </c>
      <c r="O701">
        <v>1385055979</v>
      </c>
      <c r="P701">
        <v>1382460379</v>
      </c>
      <c r="Q701" t="b">
        <v>0</v>
      </c>
      <c r="R701">
        <v>4</v>
      </c>
      <c r="S701" t="b">
        <v>0</v>
      </c>
      <c r="T701">
        <f>ROUND(E701/D701*100,0)</f>
        <v>4</v>
      </c>
      <c r="U701" s="12">
        <f>(E701/R701)</f>
        <v>31.25</v>
      </c>
      <c r="V701" t="str">
        <f>LEFT(Z701,SEARCH("/",Z701)-1)</f>
        <v>music</v>
      </c>
      <c r="W701" t="str">
        <f>RIGHT(Z701,LEN(Z701)-SEARCH("/",Z701))</f>
        <v>indie rock</v>
      </c>
      <c r="X701" s="2">
        <f>(((P701/60)/60)/24)+DATE(1970,1,1)</f>
        <v>41569.698831018519</v>
      </c>
      <c r="Y701" s="2">
        <f>(((O701/60)/60)/24)+DATE(1970,1,1)</f>
        <v>41599.740497685183</v>
      </c>
      <c r="Z701" t="s">
        <v>8283</v>
      </c>
    </row>
    <row r="702" spans="1:26" ht="43.2" x14ac:dyDescent="0.3">
      <c r="A702">
        <f>ROW(A702)-2</f>
        <v>700</v>
      </c>
      <c r="B702" s="1" t="s">
        <v>1824</v>
      </c>
      <c r="C702" s="1" t="s">
        <v>1825</v>
      </c>
      <c r="D702">
        <v>8000</v>
      </c>
      <c r="E702">
        <v>260</v>
      </c>
      <c r="F702" t="s">
        <v>355</v>
      </c>
      <c r="H702" t="s">
        <v>8376</v>
      </c>
      <c r="K702" t="b">
        <v>0</v>
      </c>
      <c r="L702" t="s">
        <v>18</v>
      </c>
      <c r="M702" t="s">
        <v>19</v>
      </c>
      <c r="N702" t="b">
        <v>1</v>
      </c>
      <c r="O702">
        <v>1408581930</v>
      </c>
      <c r="P702">
        <v>1405989930</v>
      </c>
      <c r="Q702" t="b">
        <v>0</v>
      </c>
      <c r="R702">
        <v>9</v>
      </c>
      <c r="S702" t="b">
        <v>0</v>
      </c>
      <c r="T702">
        <f>ROUND(E702/D702*100,0)</f>
        <v>3</v>
      </c>
      <c r="U702" s="12">
        <f>(E702/R702)</f>
        <v>28.888888888888889</v>
      </c>
      <c r="V702" t="str">
        <f>LEFT(Z702,SEARCH("/",Z702)-1)</f>
        <v>music</v>
      </c>
      <c r="W702" t="str">
        <f>RIGHT(Z702,LEN(Z702)-SEARCH("/",Z702))</f>
        <v>indie rock</v>
      </c>
      <c r="X702" s="2">
        <f>(((P702/60)/60)/24)+DATE(1970,1,1)</f>
        <v>41842.031597222223</v>
      </c>
      <c r="Y702" s="2">
        <f>(((O702/60)/60)/24)+DATE(1970,1,1)</f>
        <v>41872.031597222223</v>
      </c>
      <c r="Z702" t="s">
        <v>8283</v>
      </c>
    </row>
    <row r="703" spans="1:26" ht="43.2" x14ac:dyDescent="0.3">
      <c r="A703">
        <f>ROW(A703)-2</f>
        <v>701</v>
      </c>
      <c r="B703" s="1" t="s">
        <v>1826</v>
      </c>
      <c r="C703" s="1" t="s">
        <v>1827</v>
      </c>
      <c r="D703">
        <v>6000</v>
      </c>
      <c r="E703">
        <v>2445</v>
      </c>
      <c r="F703" t="s">
        <v>355</v>
      </c>
      <c r="H703" t="s">
        <v>8376</v>
      </c>
      <c r="K703" t="b">
        <v>0</v>
      </c>
      <c r="L703" t="s">
        <v>18</v>
      </c>
      <c r="M703" t="s">
        <v>19</v>
      </c>
      <c r="N703" t="b">
        <v>1</v>
      </c>
      <c r="O703">
        <v>1280635200</v>
      </c>
      <c r="P703">
        <v>1273121283</v>
      </c>
      <c r="Q703" t="b">
        <v>0</v>
      </c>
      <c r="R703">
        <v>17</v>
      </c>
      <c r="S703" t="b">
        <v>0</v>
      </c>
      <c r="T703">
        <f>ROUND(E703/D703*100,0)</f>
        <v>41</v>
      </c>
      <c r="U703" s="12">
        <f>(E703/R703)</f>
        <v>143.8235294117647</v>
      </c>
      <c r="V703" t="str">
        <f>LEFT(Z703,SEARCH("/",Z703)-1)</f>
        <v>music</v>
      </c>
      <c r="W703" t="str">
        <f>RIGHT(Z703,LEN(Z703)-SEARCH("/",Z703))</f>
        <v>indie rock</v>
      </c>
      <c r="X703" s="2">
        <f>(((P703/60)/60)/24)+DATE(1970,1,1)</f>
        <v>40304.20003472222</v>
      </c>
      <c r="Y703" s="2">
        <f>(((O703/60)/60)/24)+DATE(1970,1,1)</f>
        <v>40391.166666666664</v>
      </c>
      <c r="Z703" t="s">
        <v>8283</v>
      </c>
    </row>
    <row r="704" spans="1:26" ht="43.2" x14ac:dyDescent="0.3">
      <c r="A704">
        <f>ROW(A704)-2</f>
        <v>702</v>
      </c>
      <c r="B704" s="1" t="s">
        <v>1828</v>
      </c>
      <c r="C704" s="1" t="s">
        <v>1829</v>
      </c>
      <c r="D704">
        <v>2000</v>
      </c>
      <c r="E704">
        <v>200</v>
      </c>
      <c r="F704" t="s">
        <v>355</v>
      </c>
      <c r="H704" t="s">
        <v>8376</v>
      </c>
      <c r="K704" t="b">
        <v>0</v>
      </c>
      <c r="L704" t="s">
        <v>18</v>
      </c>
      <c r="M704" t="s">
        <v>19</v>
      </c>
      <c r="N704" t="b">
        <v>1</v>
      </c>
      <c r="O704">
        <v>1427920363</v>
      </c>
      <c r="P704">
        <v>1425331963</v>
      </c>
      <c r="Q704" t="b">
        <v>0</v>
      </c>
      <c r="R704">
        <v>5</v>
      </c>
      <c r="S704" t="b">
        <v>0</v>
      </c>
      <c r="T704">
        <f>ROUND(E704/D704*100,0)</f>
        <v>10</v>
      </c>
      <c r="U704" s="12">
        <f>(E704/R704)</f>
        <v>40</v>
      </c>
      <c r="V704" t="str">
        <f>LEFT(Z704,SEARCH("/",Z704)-1)</f>
        <v>music</v>
      </c>
      <c r="W704" t="str">
        <f>RIGHT(Z704,LEN(Z704)-SEARCH("/",Z704))</f>
        <v>indie rock</v>
      </c>
      <c r="X704" s="2">
        <f>(((P704/60)/60)/24)+DATE(1970,1,1)</f>
        <v>42065.897719907407</v>
      </c>
      <c r="Y704" s="2">
        <f>(((O704/60)/60)/24)+DATE(1970,1,1)</f>
        <v>42095.856053240743</v>
      </c>
      <c r="Z704" t="s">
        <v>8283</v>
      </c>
    </row>
    <row r="705" spans="1:26" ht="43.2" x14ac:dyDescent="0.3">
      <c r="A705">
        <f>ROW(A705)-2</f>
        <v>703</v>
      </c>
      <c r="B705" s="1" t="s">
        <v>1830</v>
      </c>
      <c r="C705" s="1" t="s">
        <v>1831</v>
      </c>
      <c r="D705">
        <v>20000</v>
      </c>
      <c r="E705">
        <v>7834</v>
      </c>
      <c r="F705" t="s">
        <v>355</v>
      </c>
      <c r="H705" t="s">
        <v>8376</v>
      </c>
      <c r="K705" t="b">
        <v>0</v>
      </c>
      <c r="L705" t="s">
        <v>18</v>
      </c>
      <c r="M705" t="s">
        <v>19</v>
      </c>
      <c r="N705" t="b">
        <v>1</v>
      </c>
      <c r="O705">
        <v>1465169610</v>
      </c>
      <c r="P705">
        <v>1462577610</v>
      </c>
      <c r="Q705" t="b">
        <v>0</v>
      </c>
      <c r="R705">
        <v>53</v>
      </c>
      <c r="S705" t="b">
        <v>0</v>
      </c>
      <c r="T705">
        <f>ROUND(E705/D705*100,0)</f>
        <v>39</v>
      </c>
      <c r="U705" s="12">
        <f>(E705/R705)</f>
        <v>147.81132075471697</v>
      </c>
      <c r="V705" t="str">
        <f>LEFT(Z705,SEARCH("/",Z705)-1)</f>
        <v>music</v>
      </c>
      <c r="W705" t="str">
        <f>RIGHT(Z705,LEN(Z705)-SEARCH("/",Z705))</f>
        <v>indie rock</v>
      </c>
      <c r="X705" s="2">
        <f>(((P705/60)/60)/24)+DATE(1970,1,1)</f>
        <v>42496.981597222228</v>
      </c>
      <c r="Y705" s="2">
        <f>(((O705/60)/60)/24)+DATE(1970,1,1)</f>
        <v>42526.981597222228</v>
      </c>
      <c r="Z705" t="s">
        <v>8283</v>
      </c>
    </row>
    <row r="706" spans="1:26" ht="43.2" x14ac:dyDescent="0.3">
      <c r="A706">
        <f>ROW(A706)-2</f>
        <v>704</v>
      </c>
      <c r="B706" s="1" t="s">
        <v>1832</v>
      </c>
      <c r="C706" s="1" t="s">
        <v>1833</v>
      </c>
      <c r="D706">
        <v>8000</v>
      </c>
      <c r="E706">
        <v>195</v>
      </c>
      <c r="F706" t="s">
        <v>355</v>
      </c>
      <c r="H706" t="s">
        <v>8376</v>
      </c>
      <c r="K706" t="b">
        <v>0</v>
      </c>
      <c r="L706" t="s">
        <v>18</v>
      </c>
      <c r="M706" t="s">
        <v>19</v>
      </c>
      <c r="N706" t="b">
        <v>1</v>
      </c>
      <c r="O706">
        <v>1287975829</v>
      </c>
      <c r="P706">
        <v>1284087829</v>
      </c>
      <c r="Q706" t="b">
        <v>0</v>
      </c>
      <c r="R706">
        <v>7</v>
      </c>
      <c r="S706" t="b">
        <v>0</v>
      </c>
      <c r="T706">
        <f>ROUND(E706/D706*100,0)</f>
        <v>2</v>
      </c>
      <c r="U706" s="12">
        <f>(E706/R706)</f>
        <v>27.857142857142858</v>
      </c>
      <c r="V706" t="str">
        <f>LEFT(Z706,SEARCH("/",Z706)-1)</f>
        <v>music</v>
      </c>
      <c r="W706" t="str">
        <f>RIGHT(Z706,LEN(Z706)-SEARCH("/",Z706))</f>
        <v>indie rock</v>
      </c>
      <c r="X706" s="2">
        <f>(((P706/60)/60)/24)+DATE(1970,1,1)</f>
        <v>40431.127650462964</v>
      </c>
      <c r="Y706" s="2">
        <f>(((O706/60)/60)/24)+DATE(1970,1,1)</f>
        <v>40476.127650462964</v>
      </c>
      <c r="Z706" t="s">
        <v>8283</v>
      </c>
    </row>
    <row r="707" spans="1:26" ht="43.2" x14ac:dyDescent="0.3">
      <c r="A707">
        <f>ROW(A707)-2</f>
        <v>705</v>
      </c>
      <c r="B707" s="1" t="s">
        <v>1834</v>
      </c>
      <c r="C707" s="1" t="s">
        <v>1835</v>
      </c>
      <c r="D707">
        <v>8000</v>
      </c>
      <c r="E707">
        <v>3200</v>
      </c>
      <c r="F707" t="s">
        <v>355</v>
      </c>
      <c r="H707" t="s">
        <v>8376</v>
      </c>
      <c r="K707" t="b">
        <v>0</v>
      </c>
      <c r="L707" t="s">
        <v>18</v>
      </c>
      <c r="M707" t="s">
        <v>19</v>
      </c>
      <c r="N707" t="b">
        <v>1</v>
      </c>
      <c r="O707">
        <v>1440734400</v>
      </c>
      <c r="P707">
        <v>1438549026</v>
      </c>
      <c r="Q707" t="b">
        <v>0</v>
      </c>
      <c r="R707">
        <v>72</v>
      </c>
      <c r="S707" t="b">
        <v>0</v>
      </c>
      <c r="T707">
        <f>ROUND(E707/D707*100,0)</f>
        <v>40</v>
      </c>
      <c r="U707" s="12">
        <f>(E707/R707)</f>
        <v>44.444444444444443</v>
      </c>
      <c r="V707" t="str">
        <f>LEFT(Z707,SEARCH("/",Z707)-1)</f>
        <v>music</v>
      </c>
      <c r="W707" t="str">
        <f>RIGHT(Z707,LEN(Z707)-SEARCH("/",Z707))</f>
        <v>indie rock</v>
      </c>
      <c r="X707" s="2">
        <f>(((P707/60)/60)/24)+DATE(1970,1,1)</f>
        <v>42218.872986111113</v>
      </c>
      <c r="Y707" s="2">
        <f>(((O707/60)/60)/24)+DATE(1970,1,1)</f>
        <v>42244.166666666672</v>
      </c>
      <c r="Z707" t="s">
        <v>8283</v>
      </c>
    </row>
    <row r="708" spans="1:26" ht="43.2" x14ac:dyDescent="0.3">
      <c r="A708">
        <f>ROW(A708)-2</f>
        <v>706</v>
      </c>
      <c r="B708" s="1" t="s">
        <v>1836</v>
      </c>
      <c r="C708" s="1" t="s">
        <v>1837</v>
      </c>
      <c r="D708">
        <v>3000</v>
      </c>
      <c r="E708">
        <v>0</v>
      </c>
      <c r="F708" t="s">
        <v>355</v>
      </c>
      <c r="H708" t="s">
        <v>8376</v>
      </c>
      <c r="K708" t="b">
        <v>0</v>
      </c>
      <c r="L708" t="s">
        <v>18</v>
      </c>
      <c r="M708" t="s">
        <v>19</v>
      </c>
      <c r="N708" t="b">
        <v>1</v>
      </c>
      <c r="O708">
        <v>1354123908</v>
      </c>
      <c r="P708">
        <v>1351528308</v>
      </c>
      <c r="Q708" t="b">
        <v>0</v>
      </c>
      <c r="R708">
        <v>0</v>
      </c>
      <c r="S708" t="b">
        <v>0</v>
      </c>
      <c r="T708">
        <f>ROUND(E708/D708*100,0)</f>
        <v>0</v>
      </c>
      <c r="U708" s="12" t="e">
        <f>(E708/R708)</f>
        <v>#DIV/0!</v>
      </c>
      <c r="V708" t="str">
        <f>LEFT(Z708,SEARCH("/",Z708)-1)</f>
        <v>music</v>
      </c>
      <c r="W708" t="str">
        <f>RIGHT(Z708,LEN(Z708)-SEARCH("/",Z708))</f>
        <v>indie rock</v>
      </c>
      <c r="X708" s="2">
        <f>(((P708/60)/60)/24)+DATE(1970,1,1)</f>
        <v>41211.688750000001</v>
      </c>
      <c r="Y708" s="2">
        <f>(((O708/60)/60)/24)+DATE(1970,1,1)</f>
        <v>41241.730416666665</v>
      </c>
      <c r="Z708" t="s">
        <v>8283</v>
      </c>
    </row>
    <row r="709" spans="1:26" ht="43.2" x14ac:dyDescent="0.3">
      <c r="A709">
        <f>ROW(A709)-2</f>
        <v>707</v>
      </c>
      <c r="B709" s="1" t="s">
        <v>1838</v>
      </c>
      <c r="C709" s="1" t="s">
        <v>1839</v>
      </c>
      <c r="D709">
        <v>2500</v>
      </c>
      <c r="E709">
        <v>70</v>
      </c>
      <c r="F709" t="s">
        <v>355</v>
      </c>
      <c r="H709" t="s">
        <v>8376</v>
      </c>
      <c r="K709" t="b">
        <v>0</v>
      </c>
      <c r="L709" t="s">
        <v>18</v>
      </c>
      <c r="M709" t="s">
        <v>19</v>
      </c>
      <c r="N709" t="b">
        <v>1</v>
      </c>
      <c r="O709">
        <v>1326651110</v>
      </c>
      <c r="P709">
        <v>1322763110</v>
      </c>
      <c r="Q709" t="b">
        <v>0</v>
      </c>
      <c r="R709">
        <v>2</v>
      </c>
      <c r="S709" t="b">
        <v>0</v>
      </c>
      <c r="T709">
        <f>ROUND(E709/D709*100,0)</f>
        <v>3</v>
      </c>
      <c r="U709" s="12">
        <f>(E709/R709)</f>
        <v>35</v>
      </c>
      <c r="V709" t="str">
        <f>LEFT(Z709,SEARCH("/",Z709)-1)</f>
        <v>music</v>
      </c>
      <c r="W709" t="str">
        <f>RIGHT(Z709,LEN(Z709)-SEARCH("/",Z709))</f>
        <v>indie rock</v>
      </c>
      <c r="X709" s="2">
        <f>(((P709/60)/60)/24)+DATE(1970,1,1)</f>
        <v>40878.758217592593</v>
      </c>
      <c r="Y709" s="2">
        <f>(((O709/60)/60)/24)+DATE(1970,1,1)</f>
        <v>40923.758217592593</v>
      </c>
      <c r="Z709" t="s">
        <v>8283</v>
      </c>
    </row>
    <row r="710" spans="1:26" ht="43.2" x14ac:dyDescent="0.3">
      <c r="A710">
        <f>ROW(A710)-2</f>
        <v>708</v>
      </c>
      <c r="B710" s="1" t="s">
        <v>1840</v>
      </c>
      <c r="C710" s="1" t="s">
        <v>1841</v>
      </c>
      <c r="D710">
        <v>750</v>
      </c>
      <c r="E710">
        <v>280</v>
      </c>
      <c r="F710" t="s">
        <v>355</v>
      </c>
      <c r="H710" t="s">
        <v>8376</v>
      </c>
      <c r="K710" t="b">
        <v>0</v>
      </c>
      <c r="L710" t="s">
        <v>18</v>
      </c>
      <c r="M710" t="s">
        <v>19</v>
      </c>
      <c r="N710" t="b">
        <v>1</v>
      </c>
      <c r="O710">
        <v>1306549362</v>
      </c>
      <c r="P710">
        <v>1302661362</v>
      </c>
      <c r="Q710" t="b">
        <v>0</v>
      </c>
      <c r="R710">
        <v>8</v>
      </c>
      <c r="S710" t="b">
        <v>0</v>
      </c>
      <c r="T710">
        <f>ROUND(E710/D710*100,0)</f>
        <v>37</v>
      </c>
      <c r="U710" s="12">
        <f>(E710/R710)</f>
        <v>35</v>
      </c>
      <c r="V710" t="str">
        <f>LEFT(Z710,SEARCH("/",Z710)-1)</f>
        <v>music</v>
      </c>
      <c r="W710" t="str">
        <f>RIGHT(Z710,LEN(Z710)-SEARCH("/",Z710))</f>
        <v>indie rock</v>
      </c>
      <c r="X710" s="2">
        <f>(((P710/60)/60)/24)+DATE(1970,1,1)</f>
        <v>40646.099097222221</v>
      </c>
      <c r="Y710" s="2">
        <f>(((O710/60)/60)/24)+DATE(1970,1,1)</f>
        <v>40691.099097222221</v>
      </c>
      <c r="Z710" t="s">
        <v>8283</v>
      </c>
    </row>
    <row r="711" spans="1:26" ht="28.8" x14ac:dyDescent="0.3">
      <c r="A711">
        <f>ROW(A711)-2</f>
        <v>709</v>
      </c>
      <c r="B711" s="1" t="s">
        <v>1842</v>
      </c>
      <c r="C711" s="1" t="s">
        <v>1843</v>
      </c>
      <c r="D711">
        <v>5000</v>
      </c>
      <c r="E711">
        <v>21</v>
      </c>
      <c r="F711" t="s">
        <v>355</v>
      </c>
      <c r="H711" t="s">
        <v>8376</v>
      </c>
      <c r="K711" t="b">
        <v>0</v>
      </c>
      <c r="L711" t="s">
        <v>18</v>
      </c>
      <c r="M711" t="s">
        <v>19</v>
      </c>
      <c r="N711" t="b">
        <v>1</v>
      </c>
      <c r="O711">
        <v>1459365802</v>
      </c>
      <c r="P711">
        <v>1456777402</v>
      </c>
      <c r="Q711" t="b">
        <v>0</v>
      </c>
      <c r="R711">
        <v>2</v>
      </c>
      <c r="S711" t="b">
        <v>0</v>
      </c>
      <c r="T711">
        <f>ROUND(E711/D711*100,0)</f>
        <v>0</v>
      </c>
      <c r="U711" s="12">
        <f>(E711/R711)</f>
        <v>10.5</v>
      </c>
      <c r="V711" t="str">
        <f>LEFT(Z711,SEARCH("/",Z711)-1)</f>
        <v>music</v>
      </c>
      <c r="W711" t="str">
        <f>RIGHT(Z711,LEN(Z711)-SEARCH("/",Z711))</f>
        <v>jazz</v>
      </c>
      <c r="X711" s="2">
        <f>(((P711/60)/60)/24)+DATE(1970,1,1)</f>
        <v>42429.84956018519</v>
      </c>
      <c r="Y711" s="2">
        <f>(((O711/60)/60)/24)+DATE(1970,1,1)</f>
        <v>42459.807893518519</v>
      </c>
      <c r="Z711" t="s">
        <v>8282</v>
      </c>
    </row>
    <row r="712" spans="1:26" ht="57.6" x14ac:dyDescent="0.3">
      <c r="A712">
        <f>ROW(A712)-2</f>
        <v>710</v>
      </c>
      <c r="B712" s="1" t="s">
        <v>1844</v>
      </c>
      <c r="C712" s="1" t="s">
        <v>1845</v>
      </c>
      <c r="D712">
        <v>6500</v>
      </c>
      <c r="E712">
        <v>0</v>
      </c>
      <c r="F712" t="s">
        <v>355</v>
      </c>
      <c r="H712" t="s">
        <v>8376</v>
      </c>
      <c r="K712" t="b">
        <v>0</v>
      </c>
      <c r="L712" t="s">
        <v>18</v>
      </c>
      <c r="M712" t="s">
        <v>19</v>
      </c>
      <c r="N712" t="b">
        <v>1</v>
      </c>
      <c r="O712">
        <v>1276024260</v>
      </c>
      <c r="P712">
        <v>1272050914</v>
      </c>
      <c r="Q712" t="b">
        <v>0</v>
      </c>
      <c r="R712">
        <v>0</v>
      </c>
      <c r="S712" t="b">
        <v>0</v>
      </c>
      <c r="T712">
        <f>ROUND(E712/D712*100,0)</f>
        <v>0</v>
      </c>
      <c r="U712" s="12" t="e">
        <f>(E712/R712)</f>
        <v>#DIV/0!</v>
      </c>
      <c r="V712" t="str">
        <f>LEFT(Z712,SEARCH("/",Z712)-1)</f>
        <v>music</v>
      </c>
      <c r="W712" t="str">
        <f>RIGHT(Z712,LEN(Z712)-SEARCH("/",Z712))</f>
        <v>jazz</v>
      </c>
      <c r="X712" s="2">
        <f>(((P712/60)/60)/24)+DATE(1970,1,1)</f>
        <v>40291.81150462963</v>
      </c>
      <c r="Y712" s="2">
        <f>(((O712/60)/60)/24)+DATE(1970,1,1)</f>
        <v>40337.799305555556</v>
      </c>
      <c r="Z712" t="s">
        <v>8282</v>
      </c>
    </row>
    <row r="713" spans="1:26" ht="57.6" x14ac:dyDescent="0.3">
      <c r="A713">
        <f>ROW(A713)-2</f>
        <v>711</v>
      </c>
      <c r="B713" s="1" t="s">
        <v>1846</v>
      </c>
      <c r="C713" s="1" t="s">
        <v>1847</v>
      </c>
      <c r="D713">
        <v>30000</v>
      </c>
      <c r="E713">
        <v>90</v>
      </c>
      <c r="F713" t="s">
        <v>355</v>
      </c>
      <c r="H713" t="s">
        <v>8376</v>
      </c>
      <c r="K713" t="b">
        <v>0</v>
      </c>
      <c r="L713" t="s">
        <v>18</v>
      </c>
      <c r="M713" t="s">
        <v>19</v>
      </c>
      <c r="N713" t="b">
        <v>1</v>
      </c>
      <c r="O713">
        <v>1409412600</v>
      </c>
      <c r="P713">
        <v>1404947422</v>
      </c>
      <c r="Q713" t="b">
        <v>0</v>
      </c>
      <c r="R713">
        <v>3</v>
      </c>
      <c r="S713" t="b">
        <v>0</v>
      </c>
      <c r="T713">
        <f>ROUND(E713/D713*100,0)</f>
        <v>0</v>
      </c>
      <c r="U713" s="12">
        <f>(E713/R713)</f>
        <v>30</v>
      </c>
      <c r="V713" t="str">
        <f>LEFT(Z713,SEARCH("/",Z713)-1)</f>
        <v>music</v>
      </c>
      <c r="W713" t="str">
        <f>RIGHT(Z713,LEN(Z713)-SEARCH("/",Z713))</f>
        <v>jazz</v>
      </c>
      <c r="X713" s="2">
        <f>(((P713/60)/60)/24)+DATE(1970,1,1)</f>
        <v>41829.965532407405</v>
      </c>
      <c r="Y713" s="2">
        <f>(((O713/60)/60)/24)+DATE(1970,1,1)</f>
        <v>41881.645833333336</v>
      </c>
      <c r="Z713" t="s">
        <v>8282</v>
      </c>
    </row>
    <row r="714" spans="1:26" ht="43.2" x14ac:dyDescent="0.3">
      <c r="A714">
        <f>ROW(A714)-2</f>
        <v>712</v>
      </c>
      <c r="B714" s="1" t="s">
        <v>1848</v>
      </c>
      <c r="C714" s="1" t="s">
        <v>1849</v>
      </c>
      <c r="D714">
        <v>5000</v>
      </c>
      <c r="E714">
        <v>160</v>
      </c>
      <c r="F714" t="s">
        <v>355</v>
      </c>
      <c r="H714" t="s">
        <v>8376</v>
      </c>
      <c r="K714" t="b">
        <v>0</v>
      </c>
      <c r="L714" t="s">
        <v>18</v>
      </c>
      <c r="M714" t="s">
        <v>19</v>
      </c>
      <c r="N714" t="b">
        <v>1</v>
      </c>
      <c r="O714">
        <v>1348367100</v>
      </c>
      <c r="P714">
        <v>1346180780</v>
      </c>
      <c r="Q714" t="b">
        <v>0</v>
      </c>
      <c r="R714">
        <v>4</v>
      </c>
      <c r="S714" t="b">
        <v>0</v>
      </c>
      <c r="T714">
        <f>ROUND(E714/D714*100,0)</f>
        <v>3</v>
      </c>
      <c r="U714" s="12">
        <f>(E714/R714)</f>
        <v>40</v>
      </c>
      <c r="V714" t="str">
        <f>LEFT(Z714,SEARCH("/",Z714)-1)</f>
        <v>music</v>
      </c>
      <c r="W714" t="str">
        <f>RIGHT(Z714,LEN(Z714)-SEARCH("/",Z714))</f>
        <v>jazz</v>
      </c>
      <c r="X714" s="2">
        <f>(((P714/60)/60)/24)+DATE(1970,1,1)</f>
        <v>41149.796064814815</v>
      </c>
      <c r="Y714" s="2">
        <f>(((O714/60)/60)/24)+DATE(1970,1,1)</f>
        <v>41175.100694444445</v>
      </c>
      <c r="Z714" t="s">
        <v>8282</v>
      </c>
    </row>
    <row r="715" spans="1:26" ht="43.2" x14ac:dyDescent="0.3">
      <c r="A715">
        <f>ROW(A715)-2</f>
        <v>713</v>
      </c>
      <c r="B715" s="1" t="s">
        <v>1850</v>
      </c>
      <c r="C715" s="1" t="s">
        <v>1851</v>
      </c>
      <c r="D715">
        <v>50000</v>
      </c>
      <c r="E715">
        <v>151</v>
      </c>
      <c r="F715" t="s">
        <v>355</v>
      </c>
      <c r="H715" t="s">
        <v>8376</v>
      </c>
      <c r="K715" t="b">
        <v>0</v>
      </c>
      <c r="L715" t="s">
        <v>18</v>
      </c>
      <c r="M715" t="s">
        <v>19</v>
      </c>
      <c r="N715" t="b">
        <v>1</v>
      </c>
      <c r="O715">
        <v>1451786137</v>
      </c>
      <c r="P715">
        <v>1449194137</v>
      </c>
      <c r="Q715" t="b">
        <v>0</v>
      </c>
      <c r="R715">
        <v>3</v>
      </c>
      <c r="S715" t="b">
        <v>0</v>
      </c>
      <c r="T715">
        <f>ROUND(E715/D715*100,0)</f>
        <v>0</v>
      </c>
      <c r="U715" s="12">
        <f>(E715/R715)</f>
        <v>50.333333333333336</v>
      </c>
      <c r="V715" t="str">
        <f>LEFT(Z715,SEARCH("/",Z715)-1)</f>
        <v>music</v>
      </c>
      <c r="W715" t="str">
        <f>RIGHT(Z715,LEN(Z715)-SEARCH("/",Z715))</f>
        <v>jazz</v>
      </c>
      <c r="X715" s="2">
        <f>(((P715/60)/60)/24)+DATE(1970,1,1)</f>
        <v>42342.080289351856</v>
      </c>
      <c r="Y715" s="2">
        <f>(((O715/60)/60)/24)+DATE(1970,1,1)</f>
        <v>42372.080289351856</v>
      </c>
      <c r="Z715" t="s">
        <v>8282</v>
      </c>
    </row>
    <row r="716" spans="1:26" ht="43.2" x14ac:dyDescent="0.3">
      <c r="A716">
        <f>ROW(A716)-2</f>
        <v>714</v>
      </c>
      <c r="B716" s="1" t="s">
        <v>1852</v>
      </c>
      <c r="C716" s="1" t="s">
        <v>1853</v>
      </c>
      <c r="D716">
        <v>6500</v>
      </c>
      <c r="E716">
        <v>196</v>
      </c>
      <c r="F716" t="s">
        <v>355</v>
      </c>
      <c r="H716" t="s">
        <v>8376</v>
      </c>
      <c r="K716" t="b">
        <v>0</v>
      </c>
      <c r="L716" t="s">
        <v>18</v>
      </c>
      <c r="M716" t="s">
        <v>19</v>
      </c>
      <c r="N716" t="b">
        <v>1</v>
      </c>
      <c r="O716">
        <v>1295847926</v>
      </c>
      <c r="P716">
        <v>1290663926</v>
      </c>
      <c r="Q716" t="b">
        <v>0</v>
      </c>
      <c r="R716">
        <v>6</v>
      </c>
      <c r="S716" t="b">
        <v>0</v>
      </c>
      <c r="T716">
        <f>ROUND(E716/D716*100,0)</f>
        <v>3</v>
      </c>
      <c r="U716" s="12">
        <f>(E716/R716)</f>
        <v>32.666666666666664</v>
      </c>
      <c r="V716" t="str">
        <f>LEFT(Z716,SEARCH("/",Z716)-1)</f>
        <v>music</v>
      </c>
      <c r="W716" t="str">
        <f>RIGHT(Z716,LEN(Z716)-SEARCH("/",Z716))</f>
        <v>jazz</v>
      </c>
      <c r="X716" s="2">
        <f>(((P716/60)/60)/24)+DATE(1970,1,1)</f>
        <v>40507.239884259259</v>
      </c>
      <c r="Y716" s="2">
        <f>(((O716/60)/60)/24)+DATE(1970,1,1)</f>
        <v>40567.239884259259</v>
      </c>
      <c r="Z716" t="s">
        <v>8282</v>
      </c>
    </row>
    <row r="717" spans="1:26" ht="28.8" x14ac:dyDescent="0.3">
      <c r="A717">
        <f>ROW(A717)-2</f>
        <v>715</v>
      </c>
      <c r="B717" s="1" t="s">
        <v>1854</v>
      </c>
      <c r="C717" s="1" t="s">
        <v>1855</v>
      </c>
      <c r="D717">
        <v>15000</v>
      </c>
      <c r="E717">
        <v>0</v>
      </c>
      <c r="F717" t="s">
        <v>355</v>
      </c>
      <c r="H717" t="s">
        <v>8376</v>
      </c>
      <c r="K717" t="b">
        <v>0</v>
      </c>
      <c r="L717" t="s">
        <v>18</v>
      </c>
      <c r="M717" t="s">
        <v>19</v>
      </c>
      <c r="N717" t="b">
        <v>1</v>
      </c>
      <c r="O717">
        <v>1394681590</v>
      </c>
      <c r="P717">
        <v>1392093190</v>
      </c>
      <c r="Q717" t="b">
        <v>0</v>
      </c>
      <c r="R717">
        <v>0</v>
      </c>
      <c r="S717" t="b">
        <v>0</v>
      </c>
      <c r="T717">
        <f>ROUND(E717/D717*100,0)</f>
        <v>0</v>
      </c>
      <c r="U717" s="12" t="e">
        <f>(E717/R717)</f>
        <v>#DIV/0!</v>
      </c>
      <c r="V717" t="str">
        <f>LEFT(Z717,SEARCH("/",Z717)-1)</f>
        <v>music</v>
      </c>
      <c r="W717" t="str">
        <f>RIGHT(Z717,LEN(Z717)-SEARCH("/",Z717))</f>
        <v>jazz</v>
      </c>
      <c r="X717" s="2">
        <f>(((P717/60)/60)/24)+DATE(1970,1,1)</f>
        <v>41681.189699074072</v>
      </c>
      <c r="Y717" s="2">
        <f>(((O717/60)/60)/24)+DATE(1970,1,1)</f>
        <v>41711.148032407407</v>
      </c>
      <c r="Z717" t="s">
        <v>8282</v>
      </c>
    </row>
    <row r="718" spans="1:26" ht="28.8" x14ac:dyDescent="0.3">
      <c r="A718">
        <f>ROW(A718)-2</f>
        <v>716</v>
      </c>
      <c r="B718" s="1" t="s">
        <v>1856</v>
      </c>
      <c r="C718" s="1" t="s">
        <v>1857</v>
      </c>
      <c r="D718">
        <v>2900</v>
      </c>
      <c r="E718">
        <v>0</v>
      </c>
      <c r="F718" t="s">
        <v>355</v>
      </c>
      <c r="H718" t="s">
        <v>8376</v>
      </c>
      <c r="K718" t="b">
        <v>0</v>
      </c>
      <c r="L718" t="s">
        <v>18</v>
      </c>
      <c r="M718" t="s">
        <v>19</v>
      </c>
      <c r="N718" t="b">
        <v>1</v>
      </c>
      <c r="O718">
        <v>1315715823</v>
      </c>
      <c r="P718">
        <v>1313123823</v>
      </c>
      <c r="Q718" t="b">
        <v>0</v>
      </c>
      <c r="R718">
        <v>0</v>
      </c>
      <c r="S718" t="b">
        <v>0</v>
      </c>
      <c r="T718">
        <f>ROUND(E718/D718*100,0)</f>
        <v>0</v>
      </c>
      <c r="U718" s="12" t="e">
        <f>(E718/R718)</f>
        <v>#DIV/0!</v>
      </c>
      <c r="V718" t="str">
        <f>LEFT(Z718,SEARCH("/",Z718)-1)</f>
        <v>music</v>
      </c>
      <c r="W718" t="str">
        <f>RIGHT(Z718,LEN(Z718)-SEARCH("/",Z718))</f>
        <v>jazz</v>
      </c>
      <c r="X718" s="2">
        <f>(((P718/60)/60)/24)+DATE(1970,1,1)</f>
        <v>40767.192395833335</v>
      </c>
      <c r="Y718" s="2">
        <f>(((O718/60)/60)/24)+DATE(1970,1,1)</f>
        <v>40797.192395833335</v>
      </c>
      <c r="Z718" t="s">
        <v>8282</v>
      </c>
    </row>
    <row r="719" spans="1:26" ht="43.2" x14ac:dyDescent="0.3">
      <c r="A719">
        <f>ROW(A719)-2</f>
        <v>717</v>
      </c>
      <c r="B719" s="1" t="s">
        <v>1858</v>
      </c>
      <c r="C719" s="1" t="s">
        <v>1859</v>
      </c>
      <c r="D719">
        <v>2500</v>
      </c>
      <c r="E719">
        <v>0</v>
      </c>
      <c r="F719" t="s">
        <v>355</v>
      </c>
      <c r="H719" t="s">
        <v>8376</v>
      </c>
      <c r="K719" t="b">
        <v>0</v>
      </c>
      <c r="L719" t="s">
        <v>18</v>
      </c>
      <c r="M719" t="s">
        <v>19</v>
      </c>
      <c r="N719" t="b">
        <v>1</v>
      </c>
      <c r="O719">
        <v>1280206740</v>
      </c>
      <c r="P719">
        <v>1276283655</v>
      </c>
      <c r="Q719" t="b">
        <v>0</v>
      </c>
      <c r="R719">
        <v>0</v>
      </c>
      <c r="S719" t="b">
        <v>0</v>
      </c>
      <c r="T719">
        <f>ROUND(E719/D719*100,0)</f>
        <v>0</v>
      </c>
      <c r="U719" s="12" t="e">
        <f>(E719/R719)</f>
        <v>#DIV/0!</v>
      </c>
      <c r="V719" t="str">
        <f>LEFT(Z719,SEARCH("/",Z719)-1)</f>
        <v>music</v>
      </c>
      <c r="W719" t="str">
        <f>RIGHT(Z719,LEN(Z719)-SEARCH("/",Z719))</f>
        <v>jazz</v>
      </c>
      <c r="X719" s="2">
        <f>(((P719/60)/60)/24)+DATE(1970,1,1)</f>
        <v>40340.801562499997</v>
      </c>
      <c r="Y719" s="2">
        <f>(((O719/60)/60)/24)+DATE(1970,1,1)</f>
        <v>40386.207638888889</v>
      </c>
      <c r="Z719" t="s">
        <v>8282</v>
      </c>
    </row>
    <row r="720" spans="1:26" ht="57.6" x14ac:dyDescent="0.3">
      <c r="A720">
        <f>ROW(A720)-2</f>
        <v>718</v>
      </c>
      <c r="B720" s="1" t="s">
        <v>1860</v>
      </c>
      <c r="C720" s="1" t="s">
        <v>1861</v>
      </c>
      <c r="D720">
        <v>16000</v>
      </c>
      <c r="E720">
        <v>520</v>
      </c>
      <c r="F720" t="s">
        <v>355</v>
      </c>
      <c r="H720" t="s">
        <v>8376</v>
      </c>
      <c r="K720" t="b">
        <v>0</v>
      </c>
      <c r="L720" t="s">
        <v>18</v>
      </c>
      <c r="M720" t="s">
        <v>19</v>
      </c>
      <c r="N720" t="b">
        <v>1</v>
      </c>
      <c r="O720">
        <v>1343016000</v>
      </c>
      <c r="P720">
        <v>1340296440</v>
      </c>
      <c r="Q720" t="b">
        <v>0</v>
      </c>
      <c r="R720">
        <v>8</v>
      </c>
      <c r="S720" t="b">
        <v>0</v>
      </c>
      <c r="T720">
        <f>ROUND(E720/D720*100,0)</f>
        <v>3</v>
      </c>
      <c r="U720" s="12">
        <f>(E720/R720)</f>
        <v>65</v>
      </c>
      <c r="V720" t="str">
        <f>LEFT(Z720,SEARCH("/",Z720)-1)</f>
        <v>music</v>
      </c>
      <c r="W720" t="str">
        <f>RIGHT(Z720,LEN(Z720)-SEARCH("/",Z720))</f>
        <v>jazz</v>
      </c>
      <c r="X720" s="2">
        <f>(((P720/60)/60)/24)+DATE(1970,1,1)</f>
        <v>41081.69027777778</v>
      </c>
      <c r="Y720" s="2">
        <f>(((O720/60)/60)/24)+DATE(1970,1,1)</f>
        <v>41113.166666666664</v>
      </c>
      <c r="Z720" t="s">
        <v>8282</v>
      </c>
    </row>
    <row r="721" spans="1:26" ht="43.2" x14ac:dyDescent="0.3">
      <c r="A721">
        <f>ROW(A721)-2</f>
        <v>719</v>
      </c>
      <c r="B721" s="1" t="s">
        <v>1862</v>
      </c>
      <c r="C721" s="1" t="s">
        <v>1863</v>
      </c>
      <c r="D721">
        <v>550</v>
      </c>
      <c r="E721">
        <v>123</v>
      </c>
      <c r="F721" t="s">
        <v>355</v>
      </c>
      <c r="H721" t="s">
        <v>8376</v>
      </c>
      <c r="K721" t="b">
        <v>0</v>
      </c>
      <c r="L721" t="s">
        <v>24</v>
      </c>
      <c r="M721" t="s">
        <v>25</v>
      </c>
      <c r="N721" t="b">
        <v>0</v>
      </c>
      <c r="O721">
        <v>1488546319</v>
      </c>
      <c r="P721">
        <v>1483362319</v>
      </c>
      <c r="Q721" t="b">
        <v>0</v>
      </c>
      <c r="R721">
        <v>5</v>
      </c>
      <c r="S721" t="b">
        <v>0</v>
      </c>
      <c r="T721">
        <f>ROUND(E721/D721*100,0)</f>
        <v>22</v>
      </c>
      <c r="U721" s="12">
        <f>(E721/R721)</f>
        <v>24.6</v>
      </c>
      <c r="V721" t="str">
        <f>LEFT(Z721,SEARCH("/",Z721)-1)</f>
        <v>music</v>
      </c>
      <c r="W721" t="str">
        <f>RIGHT(Z721,LEN(Z721)-SEARCH("/",Z721))</f>
        <v>jazz</v>
      </c>
      <c r="X721" s="2">
        <f>(((P721/60)/60)/24)+DATE(1970,1,1)</f>
        <v>42737.545358796298</v>
      </c>
      <c r="Y721" s="2">
        <f>(((O721/60)/60)/24)+DATE(1970,1,1)</f>
        <v>42797.545358796298</v>
      </c>
      <c r="Z721" t="s">
        <v>8282</v>
      </c>
    </row>
    <row r="722" spans="1:26" ht="43.2" x14ac:dyDescent="0.3">
      <c r="A722">
        <f>ROW(A722)-2</f>
        <v>720</v>
      </c>
      <c r="B722" s="1" t="s">
        <v>1864</v>
      </c>
      <c r="C722" s="1" t="s">
        <v>1865</v>
      </c>
      <c r="D722">
        <v>100000</v>
      </c>
      <c r="E722">
        <v>0</v>
      </c>
      <c r="F722" t="s">
        <v>355</v>
      </c>
      <c r="H722" t="s">
        <v>8376</v>
      </c>
      <c r="K722" t="b">
        <v>0</v>
      </c>
      <c r="L722" t="s">
        <v>18</v>
      </c>
      <c r="M722" t="s">
        <v>19</v>
      </c>
      <c r="N722" t="b">
        <v>1</v>
      </c>
      <c r="O722">
        <v>1390522045</v>
      </c>
      <c r="P722">
        <v>1388707645</v>
      </c>
      <c r="Q722" t="b">
        <v>0</v>
      </c>
      <c r="R722">
        <v>0</v>
      </c>
      <c r="S722" t="b">
        <v>0</v>
      </c>
      <c r="T722">
        <f>ROUND(E722/D722*100,0)</f>
        <v>0</v>
      </c>
      <c r="U722" s="12" t="e">
        <f>(E722/R722)</f>
        <v>#DIV/0!</v>
      </c>
      <c r="V722" t="str">
        <f>LEFT(Z722,SEARCH("/",Z722)-1)</f>
        <v>music</v>
      </c>
      <c r="W722" t="str">
        <f>RIGHT(Z722,LEN(Z722)-SEARCH("/",Z722))</f>
        <v>jazz</v>
      </c>
      <c r="X722" s="2">
        <f>(((P722/60)/60)/24)+DATE(1970,1,1)</f>
        <v>41642.005150462966</v>
      </c>
      <c r="Y722" s="2">
        <f>(((O722/60)/60)/24)+DATE(1970,1,1)</f>
        <v>41663.005150462966</v>
      </c>
      <c r="Z722" t="s">
        <v>8282</v>
      </c>
    </row>
    <row r="723" spans="1:26" ht="43.2" x14ac:dyDescent="0.3">
      <c r="A723">
        <f>ROW(A723)-2</f>
        <v>721</v>
      </c>
      <c r="B723" s="1" t="s">
        <v>1866</v>
      </c>
      <c r="C723" s="1" t="s">
        <v>1867</v>
      </c>
      <c r="D723">
        <v>3500</v>
      </c>
      <c r="E723">
        <v>30</v>
      </c>
      <c r="F723" t="s">
        <v>355</v>
      </c>
      <c r="H723" t="s">
        <v>8376</v>
      </c>
      <c r="K723" t="b">
        <v>0</v>
      </c>
      <c r="L723" t="s">
        <v>18</v>
      </c>
      <c r="M723" t="s">
        <v>19</v>
      </c>
      <c r="N723" t="b">
        <v>1</v>
      </c>
      <c r="O723">
        <v>1355197047</v>
      </c>
      <c r="P723">
        <v>1350009447</v>
      </c>
      <c r="Q723" t="b">
        <v>0</v>
      </c>
      <c r="R723">
        <v>2</v>
      </c>
      <c r="S723" t="b">
        <v>0</v>
      </c>
      <c r="T723">
        <f>ROUND(E723/D723*100,0)</f>
        <v>1</v>
      </c>
      <c r="U723" s="12">
        <f>(E723/R723)</f>
        <v>15</v>
      </c>
      <c r="V723" t="str">
        <f>LEFT(Z723,SEARCH("/",Z723)-1)</f>
        <v>music</v>
      </c>
      <c r="W723" t="str">
        <f>RIGHT(Z723,LEN(Z723)-SEARCH("/",Z723))</f>
        <v>jazz</v>
      </c>
      <c r="X723" s="2">
        <f>(((P723/60)/60)/24)+DATE(1970,1,1)</f>
        <v>41194.109340277777</v>
      </c>
      <c r="Y723" s="2">
        <f>(((O723/60)/60)/24)+DATE(1970,1,1)</f>
        <v>41254.151006944441</v>
      </c>
      <c r="Z723" t="s">
        <v>8282</v>
      </c>
    </row>
    <row r="724" spans="1:26" ht="43.2" x14ac:dyDescent="0.3">
      <c r="A724">
        <f>ROW(A724)-2</f>
        <v>722</v>
      </c>
      <c r="B724" s="1" t="s">
        <v>1868</v>
      </c>
      <c r="C724" s="1" t="s">
        <v>1869</v>
      </c>
      <c r="D724">
        <v>30000</v>
      </c>
      <c r="E724">
        <v>1982</v>
      </c>
      <c r="F724" t="s">
        <v>355</v>
      </c>
      <c r="H724" t="s">
        <v>8376</v>
      </c>
      <c r="K724" t="b">
        <v>0</v>
      </c>
      <c r="L724" t="s">
        <v>18</v>
      </c>
      <c r="M724" t="s">
        <v>19</v>
      </c>
      <c r="N724" t="b">
        <v>1</v>
      </c>
      <c r="O724">
        <v>1336188019</v>
      </c>
      <c r="P724">
        <v>1333596019</v>
      </c>
      <c r="Q724" t="b">
        <v>0</v>
      </c>
      <c r="R724">
        <v>24</v>
      </c>
      <c r="S724" t="b">
        <v>0</v>
      </c>
      <c r="T724">
        <f>ROUND(E724/D724*100,0)</f>
        <v>7</v>
      </c>
      <c r="U724" s="12">
        <f>(E724/R724)</f>
        <v>82.583333333333329</v>
      </c>
      <c r="V724" t="str">
        <f>LEFT(Z724,SEARCH("/",Z724)-1)</f>
        <v>music</v>
      </c>
      <c r="W724" t="str">
        <f>RIGHT(Z724,LEN(Z724)-SEARCH("/",Z724))</f>
        <v>jazz</v>
      </c>
      <c r="X724" s="2">
        <f>(((P724/60)/60)/24)+DATE(1970,1,1)</f>
        <v>41004.139108796298</v>
      </c>
      <c r="Y724" s="2">
        <f>(((O724/60)/60)/24)+DATE(1970,1,1)</f>
        <v>41034.139108796298</v>
      </c>
      <c r="Z724" t="s">
        <v>8282</v>
      </c>
    </row>
    <row r="725" spans="1:26" ht="43.2" x14ac:dyDescent="0.3">
      <c r="A725">
        <f>ROW(A725)-2</f>
        <v>723</v>
      </c>
      <c r="B725" s="1" t="s">
        <v>1870</v>
      </c>
      <c r="C725" s="1" t="s">
        <v>1871</v>
      </c>
      <c r="D725">
        <v>1500</v>
      </c>
      <c r="E725">
        <v>0</v>
      </c>
      <c r="F725" t="s">
        <v>355</v>
      </c>
      <c r="H725" t="s">
        <v>8376</v>
      </c>
      <c r="K725" t="b">
        <v>0</v>
      </c>
      <c r="L725" t="s">
        <v>18</v>
      </c>
      <c r="M725" t="s">
        <v>19</v>
      </c>
      <c r="N725" t="b">
        <v>1</v>
      </c>
      <c r="O725">
        <v>1345918747</v>
      </c>
      <c r="P725">
        <v>1343326747</v>
      </c>
      <c r="Q725" t="b">
        <v>0</v>
      </c>
      <c r="R725">
        <v>0</v>
      </c>
      <c r="S725" t="b">
        <v>0</v>
      </c>
      <c r="T725">
        <f>ROUND(E725/D725*100,0)</f>
        <v>0</v>
      </c>
      <c r="U725" s="12" t="e">
        <f>(E725/R725)</f>
        <v>#DIV/0!</v>
      </c>
      <c r="V725" t="str">
        <f>LEFT(Z725,SEARCH("/",Z725)-1)</f>
        <v>music</v>
      </c>
      <c r="W725" t="str">
        <f>RIGHT(Z725,LEN(Z725)-SEARCH("/",Z725))</f>
        <v>jazz</v>
      </c>
      <c r="X725" s="2">
        <f>(((P725/60)/60)/24)+DATE(1970,1,1)</f>
        <v>41116.763275462967</v>
      </c>
      <c r="Y725" s="2">
        <f>(((O725/60)/60)/24)+DATE(1970,1,1)</f>
        <v>41146.763275462967</v>
      </c>
      <c r="Z725" t="s">
        <v>8282</v>
      </c>
    </row>
    <row r="726" spans="1:26" ht="43.2" x14ac:dyDescent="0.3">
      <c r="A726">
        <f>ROW(A726)-2</f>
        <v>724</v>
      </c>
      <c r="B726" s="1" t="s">
        <v>1872</v>
      </c>
      <c r="C726" s="1" t="s">
        <v>1873</v>
      </c>
      <c r="D726">
        <v>6500</v>
      </c>
      <c r="E726">
        <v>375</v>
      </c>
      <c r="F726" t="s">
        <v>355</v>
      </c>
      <c r="H726" t="s">
        <v>8376</v>
      </c>
      <c r="K726" t="b">
        <v>0</v>
      </c>
      <c r="L726" t="s">
        <v>18</v>
      </c>
      <c r="M726" t="s">
        <v>19</v>
      </c>
      <c r="N726" t="b">
        <v>1</v>
      </c>
      <c r="O726">
        <v>1330577940</v>
      </c>
      <c r="P726">
        <v>1327853914</v>
      </c>
      <c r="Q726" t="b">
        <v>0</v>
      </c>
      <c r="R726">
        <v>9</v>
      </c>
      <c r="S726" t="b">
        <v>0</v>
      </c>
      <c r="T726">
        <f>ROUND(E726/D726*100,0)</f>
        <v>6</v>
      </c>
      <c r="U726" s="12">
        <f>(E726/R726)</f>
        <v>41.666666666666664</v>
      </c>
      <c r="V726" t="str">
        <f>LEFT(Z726,SEARCH("/",Z726)-1)</f>
        <v>music</v>
      </c>
      <c r="W726" t="str">
        <f>RIGHT(Z726,LEN(Z726)-SEARCH("/",Z726))</f>
        <v>jazz</v>
      </c>
      <c r="X726" s="2">
        <f>(((P726/60)/60)/24)+DATE(1970,1,1)</f>
        <v>40937.679560185185</v>
      </c>
      <c r="Y726" s="2">
        <f>(((O726/60)/60)/24)+DATE(1970,1,1)</f>
        <v>40969.207638888889</v>
      </c>
      <c r="Z726" t="s">
        <v>8282</v>
      </c>
    </row>
    <row r="727" spans="1:26" ht="43.2" x14ac:dyDescent="0.3">
      <c r="A727">
        <f>ROW(A727)-2</f>
        <v>725</v>
      </c>
      <c r="B727" s="1" t="s">
        <v>1874</v>
      </c>
      <c r="C727" s="1" t="s">
        <v>1875</v>
      </c>
      <c r="D727">
        <v>3300</v>
      </c>
      <c r="E727">
        <v>0</v>
      </c>
      <c r="F727" t="s">
        <v>355</v>
      </c>
      <c r="H727" t="s">
        <v>8376</v>
      </c>
      <c r="K727" t="b">
        <v>0</v>
      </c>
      <c r="L727" t="s">
        <v>18</v>
      </c>
      <c r="M727" t="s">
        <v>19</v>
      </c>
      <c r="N727" t="b">
        <v>1</v>
      </c>
      <c r="O727">
        <v>1287723600</v>
      </c>
      <c r="P727">
        <v>1284409734</v>
      </c>
      <c r="Q727" t="b">
        <v>0</v>
      </c>
      <c r="R727">
        <v>0</v>
      </c>
      <c r="S727" t="b">
        <v>0</v>
      </c>
      <c r="T727">
        <f>ROUND(E727/D727*100,0)</f>
        <v>0</v>
      </c>
      <c r="U727" s="12" t="e">
        <f>(E727/R727)</f>
        <v>#DIV/0!</v>
      </c>
      <c r="V727" t="str">
        <f>LEFT(Z727,SEARCH("/",Z727)-1)</f>
        <v>music</v>
      </c>
      <c r="W727" t="str">
        <f>RIGHT(Z727,LEN(Z727)-SEARCH("/",Z727))</f>
        <v>jazz</v>
      </c>
      <c r="X727" s="2">
        <f>(((P727/60)/60)/24)+DATE(1970,1,1)</f>
        <v>40434.853402777779</v>
      </c>
      <c r="Y727" s="2">
        <f>(((O727/60)/60)/24)+DATE(1970,1,1)</f>
        <v>40473.208333333336</v>
      </c>
      <c r="Z727" t="s">
        <v>8282</v>
      </c>
    </row>
    <row r="728" spans="1:26" ht="43.2" x14ac:dyDescent="0.3">
      <c r="A728">
        <f>ROW(A728)-2</f>
        <v>726</v>
      </c>
      <c r="B728" s="1" t="s">
        <v>1876</v>
      </c>
      <c r="C728" s="1" t="s">
        <v>1877</v>
      </c>
      <c r="D728">
        <v>5000</v>
      </c>
      <c r="E728">
        <v>30</v>
      </c>
      <c r="F728" t="s">
        <v>355</v>
      </c>
      <c r="H728" t="s">
        <v>8376</v>
      </c>
      <c r="K728" t="b">
        <v>0</v>
      </c>
      <c r="L728" t="s">
        <v>18</v>
      </c>
      <c r="M728" t="s">
        <v>19</v>
      </c>
      <c r="N728" t="b">
        <v>1</v>
      </c>
      <c r="O728">
        <v>1405305000</v>
      </c>
      <c r="P728">
        <v>1402612730</v>
      </c>
      <c r="Q728" t="b">
        <v>0</v>
      </c>
      <c r="R728">
        <v>1</v>
      </c>
      <c r="S728" t="b">
        <v>0</v>
      </c>
      <c r="T728">
        <f>ROUND(E728/D728*100,0)</f>
        <v>1</v>
      </c>
      <c r="U728" s="12">
        <f>(E728/R728)</f>
        <v>30</v>
      </c>
      <c r="V728" t="str">
        <f>LEFT(Z728,SEARCH("/",Z728)-1)</f>
        <v>music</v>
      </c>
      <c r="W728" t="str">
        <f>RIGHT(Z728,LEN(Z728)-SEARCH("/",Z728))</f>
        <v>jazz</v>
      </c>
      <c r="X728" s="2">
        <f>(((P728/60)/60)/24)+DATE(1970,1,1)</f>
        <v>41802.94363425926</v>
      </c>
      <c r="Y728" s="2">
        <f>(((O728/60)/60)/24)+DATE(1970,1,1)</f>
        <v>41834.104166666664</v>
      </c>
      <c r="Z728" t="s">
        <v>8282</v>
      </c>
    </row>
    <row r="729" spans="1:26" ht="57.6" x14ac:dyDescent="0.3">
      <c r="A729">
        <f>ROW(A729)-2</f>
        <v>727</v>
      </c>
      <c r="B729" s="1" t="s">
        <v>1878</v>
      </c>
      <c r="C729" s="1" t="s">
        <v>1879</v>
      </c>
      <c r="D729">
        <v>3900</v>
      </c>
      <c r="E729">
        <v>196</v>
      </c>
      <c r="F729" t="s">
        <v>355</v>
      </c>
      <c r="H729" t="s">
        <v>8376</v>
      </c>
      <c r="K729" t="b">
        <v>0</v>
      </c>
      <c r="L729" t="s">
        <v>24</v>
      </c>
      <c r="M729" t="s">
        <v>25</v>
      </c>
      <c r="N729" t="b">
        <v>0</v>
      </c>
      <c r="O729">
        <v>1417474761</v>
      </c>
      <c r="P729">
        <v>1414879161</v>
      </c>
      <c r="Q729" t="b">
        <v>0</v>
      </c>
      <c r="R729">
        <v>10</v>
      </c>
      <c r="S729" t="b">
        <v>0</v>
      </c>
      <c r="T729">
        <f>ROUND(E729/D729*100,0)</f>
        <v>5</v>
      </c>
      <c r="U729" s="12">
        <f>(E729/R729)</f>
        <v>19.600000000000001</v>
      </c>
      <c r="V729" t="str">
        <f>LEFT(Z729,SEARCH("/",Z729)-1)</f>
        <v>music</v>
      </c>
      <c r="W729" t="str">
        <f>RIGHT(Z729,LEN(Z729)-SEARCH("/",Z729))</f>
        <v>jazz</v>
      </c>
      <c r="X729" s="2">
        <f>(((P729/60)/60)/24)+DATE(1970,1,1)</f>
        <v>41944.916215277779</v>
      </c>
      <c r="Y729" s="2">
        <f>(((O729/60)/60)/24)+DATE(1970,1,1)</f>
        <v>41974.957881944443</v>
      </c>
      <c r="Z729" t="s">
        <v>8282</v>
      </c>
    </row>
    <row r="730" spans="1:26" x14ac:dyDescent="0.3">
      <c r="A730">
        <f>ROW(A730)-2</f>
        <v>728</v>
      </c>
      <c r="B730" s="1" t="s">
        <v>1880</v>
      </c>
      <c r="C730" s="1" t="s">
        <v>1881</v>
      </c>
      <c r="D730">
        <v>20000</v>
      </c>
      <c r="E730">
        <v>100</v>
      </c>
      <c r="F730" t="s">
        <v>355</v>
      </c>
      <c r="H730" t="s">
        <v>8376</v>
      </c>
      <c r="K730" t="b">
        <v>0</v>
      </c>
      <c r="L730" t="s">
        <v>18</v>
      </c>
      <c r="M730" t="s">
        <v>19</v>
      </c>
      <c r="N730" t="b">
        <v>1</v>
      </c>
      <c r="O730">
        <v>1355930645</v>
      </c>
      <c r="P730">
        <v>1352906645</v>
      </c>
      <c r="Q730" t="b">
        <v>0</v>
      </c>
      <c r="R730">
        <v>1</v>
      </c>
      <c r="S730" t="b">
        <v>0</v>
      </c>
      <c r="T730">
        <f>ROUND(E730/D730*100,0)</f>
        <v>1</v>
      </c>
      <c r="U730" s="12">
        <f>(E730/R730)</f>
        <v>100</v>
      </c>
      <c r="V730" t="str">
        <f>LEFT(Z730,SEARCH("/",Z730)-1)</f>
        <v>music</v>
      </c>
      <c r="W730" t="str">
        <f>RIGHT(Z730,LEN(Z730)-SEARCH("/",Z730))</f>
        <v>jazz</v>
      </c>
      <c r="X730" s="2">
        <f>(((P730/60)/60)/24)+DATE(1970,1,1)</f>
        <v>41227.641724537039</v>
      </c>
      <c r="Y730" s="2">
        <f>(((O730/60)/60)/24)+DATE(1970,1,1)</f>
        <v>41262.641724537039</v>
      </c>
      <c r="Z730" t="s">
        <v>8282</v>
      </c>
    </row>
    <row r="731" spans="1:26" ht="43.2" x14ac:dyDescent="0.3">
      <c r="A731">
        <f>ROW(A731)-2</f>
        <v>729</v>
      </c>
      <c r="B731" s="1" t="s">
        <v>1882</v>
      </c>
      <c r="C731" s="1" t="s">
        <v>1883</v>
      </c>
      <c r="D731">
        <v>5500</v>
      </c>
      <c r="E731">
        <v>0</v>
      </c>
      <c r="F731" t="s">
        <v>355</v>
      </c>
      <c r="H731" t="s">
        <v>8376</v>
      </c>
      <c r="K731" t="b">
        <v>0</v>
      </c>
      <c r="L731" t="s">
        <v>18</v>
      </c>
      <c r="M731" t="s">
        <v>19</v>
      </c>
      <c r="N731" t="b">
        <v>1</v>
      </c>
      <c r="O731">
        <v>1384448822</v>
      </c>
      <c r="P731">
        <v>1381853222</v>
      </c>
      <c r="Q731" t="b">
        <v>0</v>
      </c>
      <c r="R731">
        <v>0</v>
      </c>
      <c r="S731" t="b">
        <v>0</v>
      </c>
      <c r="T731">
        <f>ROUND(E731/D731*100,0)</f>
        <v>0</v>
      </c>
      <c r="U731" s="12" t="e">
        <f>(E731/R731)</f>
        <v>#DIV/0!</v>
      </c>
      <c r="V731" t="str">
        <f>LEFT(Z731,SEARCH("/",Z731)-1)</f>
        <v>music</v>
      </c>
      <c r="W731" t="str">
        <f>RIGHT(Z731,LEN(Z731)-SEARCH("/",Z731))</f>
        <v>jazz</v>
      </c>
      <c r="X731" s="2">
        <f>(((P731/60)/60)/24)+DATE(1970,1,1)</f>
        <v>41562.67155092593</v>
      </c>
      <c r="Y731" s="2">
        <f>(((O731/60)/60)/24)+DATE(1970,1,1)</f>
        <v>41592.713217592594</v>
      </c>
      <c r="Z731" t="s">
        <v>8282</v>
      </c>
    </row>
    <row r="732" spans="1:26" ht="43.2" x14ac:dyDescent="0.3">
      <c r="A732">
        <f>ROW(A732)-2</f>
        <v>730</v>
      </c>
      <c r="B732" s="1" t="s">
        <v>1884</v>
      </c>
      <c r="C732" s="1" t="s">
        <v>1885</v>
      </c>
      <c r="D732">
        <v>15000</v>
      </c>
      <c r="E732">
        <v>4635</v>
      </c>
      <c r="F732" t="s">
        <v>355</v>
      </c>
      <c r="H732" t="s">
        <v>8376</v>
      </c>
      <c r="K732" t="b">
        <v>0</v>
      </c>
      <c r="L732" t="s">
        <v>18</v>
      </c>
      <c r="M732" t="s">
        <v>19</v>
      </c>
      <c r="N732" t="b">
        <v>1</v>
      </c>
      <c r="O732">
        <v>1323666376</v>
      </c>
      <c r="P732">
        <v>1320033976</v>
      </c>
      <c r="Q732" t="b">
        <v>0</v>
      </c>
      <c r="R732">
        <v>20</v>
      </c>
      <c r="S732" t="b">
        <v>0</v>
      </c>
      <c r="T732">
        <f>ROUND(E732/D732*100,0)</f>
        <v>31</v>
      </c>
      <c r="U732" s="12">
        <f>(E732/R732)</f>
        <v>231.75</v>
      </c>
      <c r="V732" t="str">
        <f>LEFT(Z732,SEARCH("/",Z732)-1)</f>
        <v>music</v>
      </c>
      <c r="W732" t="str">
        <f>RIGHT(Z732,LEN(Z732)-SEARCH("/",Z732))</f>
        <v>jazz</v>
      </c>
      <c r="X732" s="2">
        <f>(((P732/60)/60)/24)+DATE(1970,1,1)</f>
        <v>40847.171018518515</v>
      </c>
      <c r="Y732" s="2">
        <f>(((O732/60)/60)/24)+DATE(1970,1,1)</f>
        <v>40889.212685185186</v>
      </c>
      <c r="Z732" t="s">
        <v>8282</v>
      </c>
    </row>
    <row r="733" spans="1:26" ht="43.2" x14ac:dyDescent="0.3">
      <c r="A733">
        <f>ROW(A733)-2</f>
        <v>731</v>
      </c>
      <c r="B733" s="1" t="s">
        <v>1886</v>
      </c>
      <c r="C733" s="1" t="s">
        <v>1887</v>
      </c>
      <c r="D733">
        <v>27000</v>
      </c>
      <c r="E733">
        <v>5680</v>
      </c>
      <c r="F733" t="s">
        <v>355</v>
      </c>
      <c r="H733" t="s">
        <v>8376</v>
      </c>
      <c r="K733" t="b">
        <v>0</v>
      </c>
      <c r="L733" t="s">
        <v>18</v>
      </c>
      <c r="M733" t="s">
        <v>19</v>
      </c>
      <c r="N733" t="b">
        <v>1</v>
      </c>
      <c r="O733">
        <v>1412167393</v>
      </c>
      <c r="P733">
        <v>1409143393</v>
      </c>
      <c r="Q733" t="b">
        <v>0</v>
      </c>
      <c r="R733">
        <v>30</v>
      </c>
      <c r="S733" t="b">
        <v>0</v>
      </c>
      <c r="T733">
        <f>ROUND(E733/D733*100,0)</f>
        <v>21</v>
      </c>
      <c r="U733" s="12">
        <f>(E733/R733)</f>
        <v>189.33333333333334</v>
      </c>
      <c r="V733" t="str">
        <f>LEFT(Z733,SEARCH("/",Z733)-1)</f>
        <v>music</v>
      </c>
      <c r="W733" t="str">
        <f>RIGHT(Z733,LEN(Z733)-SEARCH("/",Z733))</f>
        <v>jazz</v>
      </c>
      <c r="X733" s="2">
        <f>(((P733/60)/60)/24)+DATE(1970,1,1)</f>
        <v>41878.530011574076</v>
      </c>
      <c r="Y733" s="2">
        <f>(((O733/60)/60)/24)+DATE(1970,1,1)</f>
        <v>41913.530011574076</v>
      </c>
      <c r="Z733" t="s">
        <v>8282</v>
      </c>
    </row>
    <row r="734" spans="1:26" ht="43.2" x14ac:dyDescent="0.3">
      <c r="A734">
        <f>ROW(A734)-2</f>
        <v>732</v>
      </c>
      <c r="B734" s="1" t="s">
        <v>1888</v>
      </c>
      <c r="C734" s="1" t="s">
        <v>1889</v>
      </c>
      <c r="D734">
        <v>15000</v>
      </c>
      <c r="E734">
        <v>330</v>
      </c>
      <c r="F734" t="s">
        <v>355</v>
      </c>
      <c r="H734" t="s">
        <v>8376</v>
      </c>
      <c r="K734" t="b">
        <v>0</v>
      </c>
      <c r="L734" t="s">
        <v>18</v>
      </c>
      <c r="M734" t="s">
        <v>19</v>
      </c>
      <c r="N734" t="b">
        <v>1</v>
      </c>
      <c r="O734">
        <v>1416614523</v>
      </c>
      <c r="P734">
        <v>1414018923</v>
      </c>
      <c r="Q734" t="b">
        <v>0</v>
      </c>
      <c r="R734">
        <v>6</v>
      </c>
      <c r="S734" t="b">
        <v>0</v>
      </c>
      <c r="T734">
        <f>ROUND(E734/D734*100,0)</f>
        <v>2</v>
      </c>
      <c r="U734" s="12">
        <f>(E734/R734)</f>
        <v>55</v>
      </c>
      <c r="V734" t="str">
        <f>LEFT(Z734,SEARCH("/",Z734)-1)</f>
        <v>music</v>
      </c>
      <c r="W734" t="str">
        <f>RIGHT(Z734,LEN(Z734)-SEARCH("/",Z734))</f>
        <v>jazz</v>
      </c>
      <c r="X734" s="2">
        <f>(((P734/60)/60)/24)+DATE(1970,1,1)</f>
        <v>41934.959756944445</v>
      </c>
      <c r="Y734" s="2">
        <f>(((O734/60)/60)/24)+DATE(1970,1,1)</f>
        <v>41965.001423611116</v>
      </c>
      <c r="Z734" t="s">
        <v>8282</v>
      </c>
    </row>
    <row r="735" spans="1:26" ht="43.2" x14ac:dyDescent="0.3">
      <c r="A735">
        <f>ROW(A735)-2</f>
        <v>733</v>
      </c>
      <c r="B735" s="1" t="s">
        <v>1890</v>
      </c>
      <c r="C735" s="1" t="s">
        <v>1891</v>
      </c>
      <c r="D735">
        <v>3000</v>
      </c>
      <c r="E735">
        <v>327</v>
      </c>
      <c r="F735" t="s">
        <v>355</v>
      </c>
      <c r="H735" t="s">
        <v>8376</v>
      </c>
      <c r="K735" t="b">
        <v>0</v>
      </c>
      <c r="L735" t="s">
        <v>18</v>
      </c>
      <c r="M735" t="s">
        <v>19</v>
      </c>
      <c r="N735" t="b">
        <v>1</v>
      </c>
      <c r="O735">
        <v>1360795069</v>
      </c>
      <c r="P735">
        <v>1358203069</v>
      </c>
      <c r="Q735" t="b">
        <v>0</v>
      </c>
      <c r="R735">
        <v>15</v>
      </c>
      <c r="S735" t="b">
        <v>0</v>
      </c>
      <c r="T735">
        <f>ROUND(E735/D735*100,0)</f>
        <v>11</v>
      </c>
      <c r="U735" s="12">
        <f>(E735/R735)</f>
        <v>21.8</v>
      </c>
      <c r="V735" t="str">
        <f>LEFT(Z735,SEARCH("/",Z735)-1)</f>
        <v>music</v>
      </c>
      <c r="W735" t="str">
        <f>RIGHT(Z735,LEN(Z735)-SEARCH("/",Z735))</f>
        <v>jazz</v>
      </c>
      <c r="X735" s="2">
        <f>(((P735/60)/60)/24)+DATE(1970,1,1)</f>
        <v>41288.942928240744</v>
      </c>
      <c r="Y735" s="2">
        <f>(((O735/60)/60)/24)+DATE(1970,1,1)</f>
        <v>41318.942928240744</v>
      </c>
      <c r="Z735" t="s">
        <v>8282</v>
      </c>
    </row>
    <row r="736" spans="1:26" ht="43.2" x14ac:dyDescent="0.3">
      <c r="A736">
        <f>ROW(A736)-2</f>
        <v>734</v>
      </c>
      <c r="B736" s="1" t="s">
        <v>1892</v>
      </c>
      <c r="C736" s="1" t="s">
        <v>1893</v>
      </c>
      <c r="D736">
        <v>6000</v>
      </c>
      <c r="E736">
        <v>160</v>
      </c>
      <c r="F736" t="s">
        <v>355</v>
      </c>
      <c r="H736" t="s">
        <v>8376</v>
      </c>
      <c r="K736" t="b">
        <v>0</v>
      </c>
      <c r="L736" t="s">
        <v>18</v>
      </c>
      <c r="M736" t="s">
        <v>19</v>
      </c>
      <c r="N736" t="b">
        <v>1</v>
      </c>
      <c r="O736">
        <v>1385590111</v>
      </c>
      <c r="P736">
        <v>1382994511</v>
      </c>
      <c r="Q736" t="b">
        <v>0</v>
      </c>
      <c r="R736">
        <v>5</v>
      </c>
      <c r="S736" t="b">
        <v>0</v>
      </c>
      <c r="T736">
        <f>ROUND(E736/D736*100,0)</f>
        <v>3</v>
      </c>
      <c r="U736" s="12">
        <f>(E736/R736)</f>
        <v>32</v>
      </c>
      <c r="V736" t="str">
        <f>LEFT(Z736,SEARCH("/",Z736)-1)</f>
        <v>music</v>
      </c>
      <c r="W736" t="str">
        <f>RIGHT(Z736,LEN(Z736)-SEARCH("/",Z736))</f>
        <v>jazz</v>
      </c>
      <c r="X736" s="2">
        <f>(((P736/60)/60)/24)+DATE(1970,1,1)</f>
        <v>41575.880914351852</v>
      </c>
      <c r="Y736" s="2">
        <f>(((O736/60)/60)/24)+DATE(1970,1,1)</f>
        <v>41605.922581018516</v>
      </c>
      <c r="Z736" t="s">
        <v>8282</v>
      </c>
    </row>
    <row r="737" spans="1:26" ht="57.6" x14ac:dyDescent="0.3">
      <c r="A737">
        <f>ROW(A737)-2</f>
        <v>735</v>
      </c>
      <c r="B737" s="1" t="s">
        <v>1894</v>
      </c>
      <c r="C737" s="1" t="s">
        <v>1895</v>
      </c>
      <c r="D737">
        <v>7000</v>
      </c>
      <c r="E737">
        <v>0</v>
      </c>
      <c r="F737" t="s">
        <v>355</v>
      </c>
      <c r="H737" t="s">
        <v>8376</v>
      </c>
      <c r="K737" t="b">
        <v>0</v>
      </c>
      <c r="L737" t="s">
        <v>18</v>
      </c>
      <c r="M737" t="s">
        <v>19</v>
      </c>
      <c r="N737" t="b">
        <v>1</v>
      </c>
      <c r="O737">
        <v>1278628800</v>
      </c>
      <c r="P737">
        <v>1276043330</v>
      </c>
      <c r="Q737" t="b">
        <v>0</v>
      </c>
      <c r="R737">
        <v>0</v>
      </c>
      <c r="S737" t="b">
        <v>0</v>
      </c>
      <c r="T737">
        <f>ROUND(E737/D737*100,0)</f>
        <v>0</v>
      </c>
      <c r="U737" s="12" t="e">
        <f>(E737/R737)</f>
        <v>#DIV/0!</v>
      </c>
      <c r="V737" t="str">
        <f>LEFT(Z737,SEARCH("/",Z737)-1)</f>
        <v>music</v>
      </c>
      <c r="W737" t="str">
        <f>RIGHT(Z737,LEN(Z737)-SEARCH("/",Z737))</f>
        <v>jazz</v>
      </c>
      <c r="X737" s="2">
        <f>(((P737/60)/60)/24)+DATE(1970,1,1)</f>
        <v>40338.02002314815</v>
      </c>
      <c r="Y737" s="2">
        <f>(((O737/60)/60)/24)+DATE(1970,1,1)</f>
        <v>40367.944444444445</v>
      </c>
      <c r="Z737" t="s">
        <v>8282</v>
      </c>
    </row>
    <row r="738" spans="1:26" ht="28.8" x14ac:dyDescent="0.3">
      <c r="A738">
        <f>ROW(A738)-2</f>
        <v>736</v>
      </c>
      <c r="B738" s="1" t="s">
        <v>1896</v>
      </c>
      <c r="C738" s="1" t="s">
        <v>1897</v>
      </c>
      <c r="D738">
        <v>20000</v>
      </c>
      <c r="E738">
        <v>0</v>
      </c>
      <c r="F738" t="s">
        <v>355</v>
      </c>
      <c r="H738" t="s">
        <v>8376</v>
      </c>
      <c r="K738" t="b">
        <v>0</v>
      </c>
      <c r="L738" t="s">
        <v>18</v>
      </c>
      <c r="M738" t="s">
        <v>19</v>
      </c>
      <c r="N738" t="b">
        <v>1</v>
      </c>
      <c r="O738">
        <v>1337024695</v>
      </c>
      <c r="P738">
        <v>1334432695</v>
      </c>
      <c r="Q738" t="b">
        <v>0</v>
      </c>
      <c r="R738">
        <v>0</v>
      </c>
      <c r="S738" t="b">
        <v>0</v>
      </c>
      <c r="T738">
        <f>ROUND(E738/D738*100,0)</f>
        <v>0</v>
      </c>
      <c r="U738" s="12" t="e">
        <f>(E738/R738)</f>
        <v>#DIV/0!</v>
      </c>
      <c r="V738" t="str">
        <f>LEFT(Z738,SEARCH("/",Z738)-1)</f>
        <v>music</v>
      </c>
      <c r="W738" t="str">
        <f>RIGHT(Z738,LEN(Z738)-SEARCH("/",Z738))</f>
        <v>jazz</v>
      </c>
      <c r="X738" s="2">
        <f>(((P738/60)/60)/24)+DATE(1970,1,1)</f>
        <v>41013.822858796295</v>
      </c>
      <c r="Y738" s="2">
        <f>(((O738/60)/60)/24)+DATE(1970,1,1)</f>
        <v>41043.822858796295</v>
      </c>
      <c r="Z738" t="s">
        <v>8282</v>
      </c>
    </row>
    <row r="739" spans="1:26" ht="43.2" x14ac:dyDescent="0.3">
      <c r="A739">
        <f>ROW(A739)-2</f>
        <v>737</v>
      </c>
      <c r="B739" s="1" t="s">
        <v>1898</v>
      </c>
      <c r="C739" s="1" t="s">
        <v>1899</v>
      </c>
      <c r="D739">
        <v>14500</v>
      </c>
      <c r="E739">
        <v>1575</v>
      </c>
      <c r="F739" t="s">
        <v>355</v>
      </c>
      <c r="H739" t="s">
        <v>8376</v>
      </c>
      <c r="K739" t="b">
        <v>0</v>
      </c>
      <c r="L739" t="s">
        <v>18</v>
      </c>
      <c r="M739" t="s">
        <v>19</v>
      </c>
      <c r="N739" t="b">
        <v>1</v>
      </c>
      <c r="O739">
        <v>1353196800</v>
      </c>
      <c r="P739">
        <v>1348864913</v>
      </c>
      <c r="Q739" t="b">
        <v>0</v>
      </c>
      <c r="R739">
        <v>28</v>
      </c>
      <c r="S739" t="b">
        <v>0</v>
      </c>
      <c r="T739">
        <f>ROUND(E739/D739*100,0)</f>
        <v>11</v>
      </c>
      <c r="U739" s="12">
        <f>(E739/R739)</f>
        <v>56.25</v>
      </c>
      <c r="V739" t="str">
        <f>LEFT(Z739,SEARCH("/",Z739)-1)</f>
        <v>music</v>
      </c>
      <c r="W739" t="str">
        <f>RIGHT(Z739,LEN(Z739)-SEARCH("/",Z739))</f>
        <v>jazz</v>
      </c>
      <c r="X739" s="2">
        <f>(((P739/60)/60)/24)+DATE(1970,1,1)</f>
        <v>41180.86241898148</v>
      </c>
      <c r="Y739" s="2">
        <f>(((O739/60)/60)/24)+DATE(1970,1,1)</f>
        <v>41231</v>
      </c>
      <c r="Z739" t="s">
        <v>8282</v>
      </c>
    </row>
    <row r="740" spans="1:26" ht="43.2" x14ac:dyDescent="0.3">
      <c r="A740">
        <f>ROW(A740)-2</f>
        <v>738</v>
      </c>
      <c r="B740" s="1" t="s">
        <v>1900</v>
      </c>
      <c r="C740" s="1" t="s">
        <v>1901</v>
      </c>
      <c r="D740">
        <v>500</v>
      </c>
      <c r="E740">
        <v>0</v>
      </c>
      <c r="F740" t="s">
        <v>355</v>
      </c>
      <c r="H740" t="s">
        <v>8376</v>
      </c>
      <c r="K740" t="b">
        <v>0</v>
      </c>
      <c r="L740" t="s">
        <v>18</v>
      </c>
      <c r="M740" t="s">
        <v>19</v>
      </c>
      <c r="N740" t="b">
        <v>1</v>
      </c>
      <c r="O740">
        <v>1333946569</v>
      </c>
      <c r="P740">
        <v>1331358169</v>
      </c>
      <c r="Q740" t="b">
        <v>0</v>
      </c>
      <c r="R740">
        <v>0</v>
      </c>
      <c r="S740" t="b">
        <v>0</v>
      </c>
      <c r="T740">
        <f>ROUND(E740/D740*100,0)</f>
        <v>0</v>
      </c>
      <c r="U740" s="12" t="e">
        <f>(E740/R740)</f>
        <v>#DIV/0!</v>
      </c>
      <c r="V740" t="str">
        <f>LEFT(Z740,SEARCH("/",Z740)-1)</f>
        <v>music</v>
      </c>
      <c r="W740" t="str">
        <f>RIGHT(Z740,LEN(Z740)-SEARCH("/",Z740))</f>
        <v>jazz</v>
      </c>
      <c r="X740" s="2">
        <f>(((P740/60)/60)/24)+DATE(1970,1,1)</f>
        <v>40978.238067129627</v>
      </c>
      <c r="Y740" s="2">
        <f>(((O740/60)/60)/24)+DATE(1970,1,1)</f>
        <v>41008.196400462963</v>
      </c>
      <c r="Z740" t="s">
        <v>8282</v>
      </c>
    </row>
    <row r="741" spans="1:26" ht="57.6" x14ac:dyDescent="0.3">
      <c r="A741">
        <f>ROW(A741)-2</f>
        <v>739</v>
      </c>
      <c r="B741" s="1" t="s">
        <v>1902</v>
      </c>
      <c r="C741" s="1" t="s">
        <v>1903</v>
      </c>
      <c r="D741">
        <v>900</v>
      </c>
      <c r="E741">
        <v>345</v>
      </c>
      <c r="F741" t="s">
        <v>355</v>
      </c>
      <c r="H741" t="s">
        <v>8376</v>
      </c>
      <c r="K741" t="b">
        <v>0</v>
      </c>
      <c r="L741" t="s">
        <v>18</v>
      </c>
      <c r="M741" t="s">
        <v>19</v>
      </c>
      <c r="N741" t="b">
        <v>1</v>
      </c>
      <c r="O741">
        <v>1277501520</v>
      </c>
      <c r="P741">
        <v>1273874306</v>
      </c>
      <c r="Q741" t="b">
        <v>0</v>
      </c>
      <c r="R741">
        <v>5</v>
      </c>
      <c r="S741" t="b">
        <v>0</v>
      </c>
      <c r="T741">
        <f>ROUND(E741/D741*100,0)</f>
        <v>38</v>
      </c>
      <c r="U741" s="12">
        <f>(E741/R741)</f>
        <v>69</v>
      </c>
      <c r="V741" t="str">
        <f>LEFT(Z741,SEARCH("/",Z741)-1)</f>
        <v>music</v>
      </c>
      <c r="W741" t="str">
        <f>RIGHT(Z741,LEN(Z741)-SEARCH("/",Z741))</f>
        <v>jazz</v>
      </c>
      <c r="X741" s="2">
        <f>(((P741/60)/60)/24)+DATE(1970,1,1)</f>
        <v>40312.915578703702</v>
      </c>
      <c r="Y741" s="2">
        <f>(((O741/60)/60)/24)+DATE(1970,1,1)</f>
        <v>40354.897222222222</v>
      </c>
      <c r="Z741" t="s">
        <v>8282</v>
      </c>
    </row>
    <row r="742" spans="1:26" ht="43.2" x14ac:dyDescent="0.3">
      <c r="A742">
        <f>ROW(A742)-2</f>
        <v>740</v>
      </c>
      <c r="B742" s="1" t="s">
        <v>1904</v>
      </c>
      <c r="C742" s="1" t="s">
        <v>1905</v>
      </c>
      <c r="D742">
        <v>2000</v>
      </c>
      <c r="E742">
        <v>131</v>
      </c>
      <c r="F742" t="s">
        <v>355</v>
      </c>
      <c r="H742" t="s">
        <v>8376</v>
      </c>
      <c r="K742" t="b">
        <v>0</v>
      </c>
      <c r="L742" t="s">
        <v>24</v>
      </c>
      <c r="M742" t="s">
        <v>25</v>
      </c>
      <c r="N742" t="b">
        <v>0</v>
      </c>
      <c r="O742">
        <v>1395007200</v>
      </c>
      <c r="P742">
        <v>1392021502</v>
      </c>
      <c r="Q742" t="b">
        <v>0</v>
      </c>
      <c r="R742">
        <v>7</v>
      </c>
      <c r="S742" t="b">
        <v>0</v>
      </c>
      <c r="T742">
        <f>ROUND(E742/D742*100,0)</f>
        <v>7</v>
      </c>
      <c r="U742" s="12">
        <f>(E742/R742)</f>
        <v>18.714285714285715</v>
      </c>
      <c r="V742" t="str">
        <f>LEFT(Z742,SEARCH("/",Z742)-1)</f>
        <v>music</v>
      </c>
      <c r="W742" t="str">
        <f>RIGHT(Z742,LEN(Z742)-SEARCH("/",Z742))</f>
        <v>jazz</v>
      </c>
      <c r="X742" s="2">
        <f>(((P742/60)/60)/24)+DATE(1970,1,1)</f>
        <v>41680.359976851854</v>
      </c>
      <c r="Y742" s="2">
        <f>(((O742/60)/60)/24)+DATE(1970,1,1)</f>
        <v>41714.916666666664</v>
      </c>
      <c r="Z742" t="s">
        <v>8282</v>
      </c>
    </row>
    <row r="743" spans="1:26" ht="28.8" x14ac:dyDescent="0.3">
      <c r="A743">
        <f>ROW(A743)-2</f>
        <v>741</v>
      </c>
      <c r="B743" s="1" t="s">
        <v>1906</v>
      </c>
      <c r="C743" s="1" t="s">
        <v>1907</v>
      </c>
      <c r="D743">
        <v>9500</v>
      </c>
      <c r="E743">
        <v>1381</v>
      </c>
      <c r="F743" t="s">
        <v>355</v>
      </c>
      <c r="H743" t="s">
        <v>8376</v>
      </c>
      <c r="K743" t="b">
        <v>0</v>
      </c>
      <c r="L743" t="s">
        <v>18</v>
      </c>
      <c r="M743" t="s">
        <v>19</v>
      </c>
      <c r="N743" t="b">
        <v>1</v>
      </c>
      <c r="O743">
        <v>1363990545</v>
      </c>
      <c r="P743">
        <v>1360106145</v>
      </c>
      <c r="Q743" t="b">
        <v>0</v>
      </c>
      <c r="R743">
        <v>30</v>
      </c>
      <c r="S743" t="b">
        <v>0</v>
      </c>
      <c r="T743">
        <f>ROUND(E743/D743*100,0)</f>
        <v>15</v>
      </c>
      <c r="U743" s="12">
        <f>(E743/R743)</f>
        <v>46.033333333333331</v>
      </c>
      <c r="V743" t="str">
        <f>LEFT(Z743,SEARCH("/",Z743)-1)</f>
        <v>music</v>
      </c>
      <c r="W743" t="str">
        <f>RIGHT(Z743,LEN(Z743)-SEARCH("/",Z743))</f>
        <v>jazz</v>
      </c>
      <c r="X743" s="2">
        <f>(((P743/60)/60)/24)+DATE(1970,1,1)</f>
        <v>41310.969270833331</v>
      </c>
      <c r="Y743" s="2">
        <f>(((O743/60)/60)/24)+DATE(1970,1,1)</f>
        <v>41355.927604166667</v>
      </c>
      <c r="Z743" t="s">
        <v>8282</v>
      </c>
    </row>
    <row r="744" spans="1:26" ht="43.2" x14ac:dyDescent="0.3">
      <c r="A744">
        <f>ROW(A744)-2</f>
        <v>742</v>
      </c>
      <c r="B744" s="1" t="s">
        <v>1908</v>
      </c>
      <c r="C744" s="1" t="s">
        <v>1909</v>
      </c>
      <c r="D744">
        <v>2000</v>
      </c>
      <c r="E744">
        <v>120</v>
      </c>
      <c r="F744" t="s">
        <v>355</v>
      </c>
      <c r="H744" t="s">
        <v>8376</v>
      </c>
      <c r="K744" t="b">
        <v>0</v>
      </c>
      <c r="L744" t="s">
        <v>18</v>
      </c>
      <c r="M744" t="s">
        <v>19</v>
      </c>
      <c r="N744" t="b">
        <v>1</v>
      </c>
      <c r="O744">
        <v>1399867409</v>
      </c>
      <c r="P744">
        <v>1394683409</v>
      </c>
      <c r="Q744" t="b">
        <v>0</v>
      </c>
      <c r="R744">
        <v>2</v>
      </c>
      <c r="S744" t="b">
        <v>0</v>
      </c>
      <c r="T744">
        <f>ROUND(E744/D744*100,0)</f>
        <v>6</v>
      </c>
      <c r="U744" s="12">
        <f>(E744/R744)</f>
        <v>60</v>
      </c>
      <c r="V744" t="str">
        <f>LEFT(Z744,SEARCH("/",Z744)-1)</f>
        <v>music</v>
      </c>
      <c r="W744" t="str">
        <f>RIGHT(Z744,LEN(Z744)-SEARCH("/",Z744))</f>
        <v>jazz</v>
      </c>
      <c r="X744" s="2">
        <f>(((P744/60)/60)/24)+DATE(1970,1,1)</f>
        <v>41711.169085648151</v>
      </c>
      <c r="Y744" s="2">
        <f>(((O744/60)/60)/24)+DATE(1970,1,1)</f>
        <v>41771.169085648151</v>
      </c>
      <c r="Z744" t="s">
        <v>8282</v>
      </c>
    </row>
    <row r="745" spans="1:26" ht="43.2" x14ac:dyDescent="0.3">
      <c r="A745">
        <f>ROW(A745)-2</f>
        <v>743</v>
      </c>
      <c r="B745" s="1" t="s">
        <v>1910</v>
      </c>
      <c r="C745" s="1" t="s">
        <v>1911</v>
      </c>
      <c r="D745">
        <v>5000</v>
      </c>
      <c r="E745">
        <v>1520</v>
      </c>
      <c r="F745" t="s">
        <v>355</v>
      </c>
      <c r="H745" t="s">
        <v>8376</v>
      </c>
      <c r="K745" t="b">
        <v>0</v>
      </c>
      <c r="L745" t="s">
        <v>158</v>
      </c>
      <c r="M745" t="s">
        <v>159</v>
      </c>
      <c r="N745" t="b">
        <v>1</v>
      </c>
      <c r="O745">
        <v>1399183200</v>
      </c>
      <c r="P745">
        <v>1396633284</v>
      </c>
      <c r="Q745" t="b">
        <v>0</v>
      </c>
      <c r="R745">
        <v>30</v>
      </c>
      <c r="S745" t="b">
        <v>0</v>
      </c>
      <c r="T745">
        <f>ROUND(E745/D745*100,0)</f>
        <v>30</v>
      </c>
      <c r="U745" s="12">
        <f>(E745/R745)</f>
        <v>50.666666666666664</v>
      </c>
      <c r="V745" t="str">
        <f>LEFT(Z745,SEARCH("/",Z745)-1)</f>
        <v>music</v>
      </c>
      <c r="W745" t="str">
        <f>RIGHT(Z745,LEN(Z745)-SEARCH("/",Z745))</f>
        <v>jazz</v>
      </c>
      <c r="X745" s="2">
        <f>(((P745/60)/60)/24)+DATE(1970,1,1)</f>
        <v>41733.737083333333</v>
      </c>
      <c r="Y745" s="2">
        <f>(((O745/60)/60)/24)+DATE(1970,1,1)</f>
        <v>41763.25</v>
      </c>
      <c r="Z745" t="s">
        <v>8282</v>
      </c>
    </row>
    <row r="746" spans="1:26" ht="43.2" x14ac:dyDescent="0.3">
      <c r="A746">
        <f>ROW(A746)-2</f>
        <v>744</v>
      </c>
      <c r="B746" s="1" t="s">
        <v>1912</v>
      </c>
      <c r="C746" s="1" t="s">
        <v>1913</v>
      </c>
      <c r="D746">
        <v>3500</v>
      </c>
      <c r="E746">
        <v>50</v>
      </c>
      <c r="F746" t="s">
        <v>355</v>
      </c>
      <c r="H746" t="s">
        <v>8376</v>
      </c>
      <c r="K746" t="b">
        <v>0</v>
      </c>
      <c r="L746" t="s">
        <v>18</v>
      </c>
      <c r="M746" t="s">
        <v>19</v>
      </c>
      <c r="N746" t="b">
        <v>1</v>
      </c>
      <c r="O746">
        <v>1454054429</v>
      </c>
      <c r="P746">
        <v>1451462429</v>
      </c>
      <c r="Q746" t="b">
        <v>0</v>
      </c>
      <c r="R746">
        <v>2</v>
      </c>
      <c r="S746" t="b">
        <v>0</v>
      </c>
      <c r="T746">
        <f>ROUND(E746/D746*100,0)</f>
        <v>1</v>
      </c>
      <c r="U746" s="12">
        <f>(E746/R746)</f>
        <v>25</v>
      </c>
      <c r="V746" t="str">
        <f>LEFT(Z746,SEARCH("/",Z746)-1)</f>
        <v>music</v>
      </c>
      <c r="W746" t="str">
        <f>RIGHT(Z746,LEN(Z746)-SEARCH("/",Z746))</f>
        <v>jazz</v>
      </c>
      <c r="X746" s="2">
        <f>(((P746/60)/60)/24)+DATE(1970,1,1)</f>
        <v>42368.333668981482</v>
      </c>
      <c r="Y746" s="2">
        <f>(((O746/60)/60)/24)+DATE(1970,1,1)</f>
        <v>42398.333668981482</v>
      </c>
      <c r="Z746" t="s">
        <v>8282</v>
      </c>
    </row>
    <row r="747" spans="1:26" ht="43.2" x14ac:dyDescent="0.3">
      <c r="A747">
        <f>ROW(A747)-2</f>
        <v>745</v>
      </c>
      <c r="B747" s="1" t="s">
        <v>1914</v>
      </c>
      <c r="C747" s="1" t="s">
        <v>1915</v>
      </c>
      <c r="D747">
        <v>1400</v>
      </c>
      <c r="E747">
        <v>0</v>
      </c>
      <c r="F747" t="s">
        <v>355</v>
      </c>
      <c r="H747" t="s">
        <v>8376</v>
      </c>
      <c r="K747" t="b">
        <v>0</v>
      </c>
      <c r="L747" t="s">
        <v>18</v>
      </c>
      <c r="M747" t="s">
        <v>19</v>
      </c>
      <c r="N747" t="b">
        <v>1</v>
      </c>
      <c r="O747">
        <v>1326916800</v>
      </c>
      <c r="P747">
        <v>1323131689</v>
      </c>
      <c r="Q747" t="b">
        <v>0</v>
      </c>
      <c r="R747">
        <v>0</v>
      </c>
      <c r="S747" t="b">
        <v>0</v>
      </c>
      <c r="T747">
        <f>ROUND(E747/D747*100,0)</f>
        <v>0</v>
      </c>
      <c r="U747" s="12" t="e">
        <f>(E747/R747)</f>
        <v>#DIV/0!</v>
      </c>
      <c r="V747" t="str">
        <f>LEFT(Z747,SEARCH("/",Z747)-1)</f>
        <v>music</v>
      </c>
      <c r="W747" t="str">
        <f>RIGHT(Z747,LEN(Z747)-SEARCH("/",Z747))</f>
        <v>jazz</v>
      </c>
      <c r="X747" s="2">
        <f>(((P747/60)/60)/24)+DATE(1970,1,1)</f>
        <v>40883.024178240739</v>
      </c>
      <c r="Y747" s="2">
        <f>(((O747/60)/60)/24)+DATE(1970,1,1)</f>
        <v>40926.833333333336</v>
      </c>
      <c r="Z747" t="s">
        <v>8282</v>
      </c>
    </row>
    <row r="748" spans="1:26" ht="43.2" x14ac:dyDescent="0.3">
      <c r="A748">
        <f>ROW(A748)-2</f>
        <v>746</v>
      </c>
      <c r="B748" s="1" t="s">
        <v>1916</v>
      </c>
      <c r="C748" s="1" t="s">
        <v>1917</v>
      </c>
      <c r="D748">
        <v>3500</v>
      </c>
      <c r="E748">
        <v>40</v>
      </c>
      <c r="F748" t="s">
        <v>355</v>
      </c>
      <c r="H748" t="s">
        <v>8376</v>
      </c>
      <c r="K748" t="b">
        <v>0</v>
      </c>
      <c r="L748" t="s">
        <v>18</v>
      </c>
      <c r="M748" t="s">
        <v>19</v>
      </c>
      <c r="N748" t="b">
        <v>1</v>
      </c>
      <c r="O748">
        <v>1383509357</v>
      </c>
      <c r="P748">
        <v>1380913757</v>
      </c>
      <c r="Q748" t="b">
        <v>0</v>
      </c>
      <c r="R748">
        <v>2</v>
      </c>
      <c r="S748" t="b">
        <v>0</v>
      </c>
      <c r="T748">
        <f>ROUND(E748/D748*100,0)</f>
        <v>1</v>
      </c>
      <c r="U748" s="12">
        <f>(E748/R748)</f>
        <v>20</v>
      </c>
      <c r="V748" t="str">
        <f>LEFT(Z748,SEARCH("/",Z748)-1)</f>
        <v>music</v>
      </c>
      <c r="W748" t="str">
        <f>RIGHT(Z748,LEN(Z748)-SEARCH("/",Z748))</f>
        <v>jazz</v>
      </c>
      <c r="X748" s="2">
        <f>(((P748/60)/60)/24)+DATE(1970,1,1)</f>
        <v>41551.798113425924</v>
      </c>
      <c r="Y748" s="2">
        <f>(((O748/60)/60)/24)+DATE(1970,1,1)</f>
        <v>41581.839780092596</v>
      </c>
      <c r="Z748" t="s">
        <v>8282</v>
      </c>
    </row>
    <row r="749" spans="1:26" ht="43.2" x14ac:dyDescent="0.3">
      <c r="A749">
        <f>ROW(A749)-2</f>
        <v>747</v>
      </c>
      <c r="B749" s="1" t="s">
        <v>1918</v>
      </c>
      <c r="C749" s="1" t="s">
        <v>1919</v>
      </c>
      <c r="D749">
        <v>7000</v>
      </c>
      <c r="E749">
        <v>25</v>
      </c>
      <c r="F749" t="s">
        <v>355</v>
      </c>
      <c r="H749" t="s">
        <v>8376</v>
      </c>
      <c r="K749" t="b">
        <v>0</v>
      </c>
      <c r="L749" t="s">
        <v>18</v>
      </c>
      <c r="M749" t="s">
        <v>19</v>
      </c>
      <c r="N749" t="b">
        <v>1</v>
      </c>
      <c r="O749">
        <v>1346585448</v>
      </c>
      <c r="P749">
        <v>1343993448</v>
      </c>
      <c r="Q749" t="b">
        <v>0</v>
      </c>
      <c r="R749">
        <v>1</v>
      </c>
      <c r="S749" t="b">
        <v>0</v>
      </c>
      <c r="T749">
        <f>ROUND(E749/D749*100,0)</f>
        <v>0</v>
      </c>
      <c r="U749" s="12">
        <f>(E749/R749)</f>
        <v>25</v>
      </c>
      <c r="V749" t="str">
        <f>LEFT(Z749,SEARCH("/",Z749)-1)</f>
        <v>music</v>
      </c>
      <c r="W749" t="str">
        <f>RIGHT(Z749,LEN(Z749)-SEARCH("/",Z749))</f>
        <v>jazz</v>
      </c>
      <c r="X749" s="2">
        <f>(((P749/60)/60)/24)+DATE(1970,1,1)</f>
        <v>41124.479722222226</v>
      </c>
      <c r="Y749" s="2">
        <f>(((O749/60)/60)/24)+DATE(1970,1,1)</f>
        <v>41154.479722222226</v>
      </c>
      <c r="Z749" t="s">
        <v>8282</v>
      </c>
    </row>
    <row r="750" spans="1:26" ht="43.2" x14ac:dyDescent="0.3">
      <c r="A750">
        <f>ROW(A750)-2</f>
        <v>748</v>
      </c>
      <c r="B750" s="1" t="s">
        <v>1920</v>
      </c>
      <c r="C750" s="1" t="s">
        <v>1921</v>
      </c>
      <c r="D750">
        <v>2750</v>
      </c>
      <c r="E750">
        <v>40</v>
      </c>
      <c r="F750" t="s">
        <v>355</v>
      </c>
      <c r="H750" t="s">
        <v>8376</v>
      </c>
      <c r="K750" t="b">
        <v>0</v>
      </c>
      <c r="L750" t="s">
        <v>18</v>
      </c>
      <c r="M750" t="s">
        <v>19</v>
      </c>
      <c r="N750" t="b">
        <v>1</v>
      </c>
      <c r="O750">
        <v>1372622280</v>
      </c>
      <c r="P750">
        <v>1369246738</v>
      </c>
      <c r="Q750" t="b">
        <v>0</v>
      </c>
      <c r="R750">
        <v>2</v>
      </c>
      <c r="S750" t="b">
        <v>0</v>
      </c>
      <c r="T750">
        <f>ROUND(E750/D750*100,0)</f>
        <v>1</v>
      </c>
      <c r="U750" s="12">
        <f>(E750/R750)</f>
        <v>20</v>
      </c>
      <c r="V750" t="str">
        <f>LEFT(Z750,SEARCH("/",Z750)-1)</f>
        <v>music</v>
      </c>
      <c r="W750" t="str">
        <f>RIGHT(Z750,LEN(Z750)-SEARCH("/",Z750))</f>
        <v>jazz</v>
      </c>
      <c r="X750" s="2">
        <f>(((P750/60)/60)/24)+DATE(1970,1,1)</f>
        <v>41416.763171296298</v>
      </c>
      <c r="Y750" s="2">
        <f>(((O750/60)/60)/24)+DATE(1970,1,1)</f>
        <v>41455.831944444442</v>
      </c>
      <c r="Z750" t="s">
        <v>8282</v>
      </c>
    </row>
    <row r="751" spans="1:26" ht="43.2" x14ac:dyDescent="0.3">
      <c r="A751">
        <f>ROW(A751)-2</f>
        <v>749</v>
      </c>
      <c r="B751" s="1" t="s">
        <v>1922</v>
      </c>
      <c r="C751" s="1" t="s">
        <v>1923</v>
      </c>
      <c r="D751">
        <v>9000</v>
      </c>
      <c r="E751">
        <v>1544</v>
      </c>
      <c r="F751" t="s">
        <v>355</v>
      </c>
      <c r="H751" t="s">
        <v>8376</v>
      </c>
      <c r="K751" t="b">
        <v>0</v>
      </c>
      <c r="L751" t="s">
        <v>18</v>
      </c>
      <c r="M751" t="s">
        <v>19</v>
      </c>
      <c r="N751" t="b">
        <v>1</v>
      </c>
      <c r="O751">
        <v>1439251926</v>
      </c>
      <c r="P751">
        <v>1435363926</v>
      </c>
      <c r="Q751" t="b">
        <v>0</v>
      </c>
      <c r="R751">
        <v>14</v>
      </c>
      <c r="S751" t="b">
        <v>0</v>
      </c>
      <c r="T751">
        <f>ROUND(E751/D751*100,0)</f>
        <v>17</v>
      </c>
      <c r="U751" s="12">
        <f>(E751/R751)</f>
        <v>110.28571428571429</v>
      </c>
      <c r="V751" t="str">
        <f>LEFT(Z751,SEARCH("/",Z751)-1)</f>
        <v>technology</v>
      </c>
      <c r="W751" t="str">
        <f>RIGHT(Z751,LEN(Z751)-SEARCH("/",Z751))</f>
        <v>wearables</v>
      </c>
      <c r="X751" s="2">
        <f>(((P751/60)/60)/24)+DATE(1970,1,1)</f>
        <v>42182.008402777778</v>
      </c>
      <c r="Y751" s="2">
        <f>(((O751/60)/60)/24)+DATE(1970,1,1)</f>
        <v>42227.008402777778</v>
      </c>
      <c r="Z751" t="s">
        <v>8277</v>
      </c>
    </row>
    <row r="752" spans="1:26" ht="57.6" x14ac:dyDescent="0.3">
      <c r="A752">
        <f>ROW(A752)-2</f>
        <v>750</v>
      </c>
      <c r="B752" s="1" t="s">
        <v>1924</v>
      </c>
      <c r="C752" s="1" t="s">
        <v>1925</v>
      </c>
      <c r="D752">
        <v>50000</v>
      </c>
      <c r="E752">
        <v>1161</v>
      </c>
      <c r="F752" t="s">
        <v>355</v>
      </c>
      <c r="H752" t="s">
        <v>8376</v>
      </c>
      <c r="K752" t="b">
        <v>0</v>
      </c>
      <c r="L752" t="s">
        <v>18</v>
      </c>
      <c r="M752" t="s">
        <v>19</v>
      </c>
      <c r="N752" t="b">
        <v>1</v>
      </c>
      <c r="O752">
        <v>1486693145</v>
      </c>
      <c r="P752">
        <v>1484101145</v>
      </c>
      <c r="Q752" t="b">
        <v>0</v>
      </c>
      <c r="R752">
        <v>31</v>
      </c>
      <c r="S752" t="b">
        <v>0</v>
      </c>
      <c r="T752">
        <f>ROUND(E752/D752*100,0)</f>
        <v>2</v>
      </c>
      <c r="U752" s="12">
        <f>(E752/R752)</f>
        <v>37.451612903225808</v>
      </c>
      <c r="V752" t="str">
        <f>LEFT(Z752,SEARCH("/",Z752)-1)</f>
        <v>technology</v>
      </c>
      <c r="W752" t="str">
        <f>RIGHT(Z752,LEN(Z752)-SEARCH("/",Z752))</f>
        <v>wearables</v>
      </c>
      <c r="X752" s="2">
        <f>(((P752/60)/60)/24)+DATE(1970,1,1)</f>
        <v>42746.096585648149</v>
      </c>
      <c r="Y752" s="2">
        <f>(((O752/60)/60)/24)+DATE(1970,1,1)</f>
        <v>42776.096585648149</v>
      </c>
      <c r="Z752" t="s">
        <v>8277</v>
      </c>
    </row>
    <row r="753" spans="1:26" ht="57.6" x14ac:dyDescent="0.3">
      <c r="A753">
        <f>ROW(A753)-2</f>
        <v>751</v>
      </c>
      <c r="B753" s="1" t="s">
        <v>1926</v>
      </c>
      <c r="C753" s="1" t="s">
        <v>1927</v>
      </c>
      <c r="D753">
        <v>7500</v>
      </c>
      <c r="E753">
        <v>668</v>
      </c>
      <c r="F753" t="s">
        <v>355</v>
      </c>
      <c r="H753" t="s">
        <v>8376</v>
      </c>
      <c r="K753" t="b">
        <v>0</v>
      </c>
      <c r="L753" t="s">
        <v>18</v>
      </c>
      <c r="M753" t="s">
        <v>19</v>
      </c>
      <c r="N753" t="b">
        <v>1</v>
      </c>
      <c r="O753">
        <v>1455826460</v>
      </c>
      <c r="P753">
        <v>1452716060</v>
      </c>
      <c r="Q753" t="b">
        <v>0</v>
      </c>
      <c r="R753">
        <v>16</v>
      </c>
      <c r="S753" t="b">
        <v>0</v>
      </c>
      <c r="T753">
        <f>ROUND(E753/D753*100,0)</f>
        <v>9</v>
      </c>
      <c r="U753" s="12">
        <f>(E753/R753)</f>
        <v>41.75</v>
      </c>
      <c r="V753" t="str">
        <f>LEFT(Z753,SEARCH("/",Z753)-1)</f>
        <v>technology</v>
      </c>
      <c r="W753" t="str">
        <f>RIGHT(Z753,LEN(Z753)-SEARCH("/",Z753))</f>
        <v>wearables</v>
      </c>
      <c r="X753" s="2">
        <f>(((P753/60)/60)/24)+DATE(1970,1,1)</f>
        <v>42382.843287037031</v>
      </c>
      <c r="Y753" s="2">
        <f>(((O753/60)/60)/24)+DATE(1970,1,1)</f>
        <v>42418.843287037031</v>
      </c>
      <c r="Z753" t="s">
        <v>8277</v>
      </c>
    </row>
    <row r="754" spans="1:26" ht="28.8" x14ac:dyDescent="0.3">
      <c r="A754">
        <f>ROW(A754)-2</f>
        <v>752</v>
      </c>
      <c r="B754" s="1" t="s">
        <v>1928</v>
      </c>
      <c r="C754" s="1" t="s">
        <v>1929</v>
      </c>
      <c r="D754">
        <v>3000</v>
      </c>
      <c r="E754">
        <v>289</v>
      </c>
      <c r="F754" t="s">
        <v>355</v>
      </c>
      <c r="H754" t="s">
        <v>8376</v>
      </c>
      <c r="K754" t="b">
        <v>0</v>
      </c>
      <c r="L754" t="s">
        <v>18</v>
      </c>
      <c r="M754" t="s">
        <v>19</v>
      </c>
      <c r="N754" t="b">
        <v>1</v>
      </c>
      <c r="O754">
        <v>1480438905</v>
      </c>
      <c r="P754">
        <v>1477843305</v>
      </c>
      <c r="Q754" t="b">
        <v>0</v>
      </c>
      <c r="R754">
        <v>12</v>
      </c>
      <c r="S754" t="b">
        <v>0</v>
      </c>
      <c r="T754">
        <f>ROUND(E754/D754*100,0)</f>
        <v>10</v>
      </c>
      <c r="U754" s="12">
        <f>(E754/R754)</f>
        <v>24.083333333333332</v>
      </c>
      <c r="V754" t="str">
        <f>LEFT(Z754,SEARCH("/",Z754)-1)</f>
        <v>technology</v>
      </c>
      <c r="W754" t="str">
        <f>RIGHT(Z754,LEN(Z754)-SEARCH("/",Z754))</f>
        <v>wearables</v>
      </c>
      <c r="X754" s="2">
        <f>(((P754/60)/60)/24)+DATE(1970,1,1)</f>
        <v>42673.66788194445</v>
      </c>
      <c r="Y754" s="2">
        <f>(((O754/60)/60)/24)+DATE(1970,1,1)</f>
        <v>42703.709548611107</v>
      </c>
      <c r="Z754" t="s">
        <v>8277</v>
      </c>
    </row>
    <row r="755" spans="1:26" ht="43.2" x14ac:dyDescent="0.3">
      <c r="A755">
        <f>ROW(A755)-2</f>
        <v>753</v>
      </c>
      <c r="B755" s="1" t="s">
        <v>1930</v>
      </c>
      <c r="C755" s="1" t="s">
        <v>1931</v>
      </c>
      <c r="D755">
        <v>50000</v>
      </c>
      <c r="E755">
        <v>6663</v>
      </c>
      <c r="F755" t="s">
        <v>355</v>
      </c>
      <c r="H755" t="s">
        <v>8376</v>
      </c>
      <c r="K755" t="b">
        <v>0</v>
      </c>
      <c r="L755" t="s">
        <v>18</v>
      </c>
      <c r="M755" t="s">
        <v>19</v>
      </c>
      <c r="N755" t="b">
        <v>1</v>
      </c>
      <c r="O755">
        <v>1460988000</v>
      </c>
      <c r="P755">
        <v>1458050450</v>
      </c>
      <c r="Q755" t="b">
        <v>0</v>
      </c>
      <c r="R755">
        <v>96</v>
      </c>
      <c r="S755" t="b">
        <v>0</v>
      </c>
      <c r="T755">
        <f>ROUND(E755/D755*100,0)</f>
        <v>13</v>
      </c>
      <c r="U755" s="12">
        <f>(E755/R755)</f>
        <v>69.40625</v>
      </c>
      <c r="V755" t="str">
        <f>LEFT(Z755,SEARCH("/",Z755)-1)</f>
        <v>technology</v>
      </c>
      <c r="W755" t="str">
        <f>RIGHT(Z755,LEN(Z755)-SEARCH("/",Z755))</f>
        <v>wearables</v>
      </c>
      <c r="X755" s="2">
        <f>(((P755/60)/60)/24)+DATE(1970,1,1)</f>
        <v>42444.583912037036</v>
      </c>
      <c r="Y755" s="2">
        <f>(((O755/60)/60)/24)+DATE(1970,1,1)</f>
        <v>42478.583333333328</v>
      </c>
      <c r="Z755" t="s">
        <v>8277</v>
      </c>
    </row>
    <row r="756" spans="1:26" ht="43.2" x14ac:dyDescent="0.3">
      <c r="A756">
        <f>ROW(A756)-2</f>
        <v>754</v>
      </c>
      <c r="B756" s="1" t="s">
        <v>1932</v>
      </c>
      <c r="C756" s="1" t="s">
        <v>1933</v>
      </c>
      <c r="D756">
        <v>100000</v>
      </c>
      <c r="E756">
        <v>2484</v>
      </c>
      <c r="F756" t="s">
        <v>355</v>
      </c>
      <c r="H756" t="s">
        <v>8376</v>
      </c>
      <c r="K756" t="b">
        <v>0</v>
      </c>
      <c r="L756" t="s">
        <v>178</v>
      </c>
      <c r="M756" t="s">
        <v>55</v>
      </c>
      <c r="N756" t="b">
        <v>0</v>
      </c>
      <c r="O756">
        <v>1487462340</v>
      </c>
      <c r="P756">
        <v>1482958626</v>
      </c>
      <c r="Q756" t="b">
        <v>0</v>
      </c>
      <c r="R756">
        <v>16</v>
      </c>
      <c r="S756" t="b">
        <v>0</v>
      </c>
      <c r="T756">
        <f>ROUND(E756/D756*100,0)</f>
        <v>2</v>
      </c>
      <c r="U756" s="12">
        <f>(E756/R756)</f>
        <v>155.25</v>
      </c>
      <c r="V756" t="str">
        <f>LEFT(Z756,SEARCH("/",Z756)-1)</f>
        <v>technology</v>
      </c>
      <c r="W756" t="str">
        <f>RIGHT(Z756,LEN(Z756)-SEARCH("/",Z756))</f>
        <v>wearables</v>
      </c>
      <c r="X756" s="2">
        <f>(((P756/60)/60)/24)+DATE(1970,1,1)</f>
        <v>42732.872986111113</v>
      </c>
      <c r="Y756" s="2">
        <f>(((O756/60)/60)/24)+DATE(1970,1,1)</f>
        <v>42784.999305555553</v>
      </c>
      <c r="Z756" t="s">
        <v>8277</v>
      </c>
    </row>
    <row r="757" spans="1:26" ht="43.2" x14ac:dyDescent="0.3">
      <c r="A757">
        <f>ROW(A757)-2</f>
        <v>755</v>
      </c>
      <c r="B757" s="1" t="s">
        <v>1934</v>
      </c>
      <c r="C757" s="1" t="s">
        <v>1935</v>
      </c>
      <c r="D757">
        <v>15000</v>
      </c>
      <c r="E757">
        <v>286</v>
      </c>
      <c r="F757" t="s">
        <v>355</v>
      </c>
      <c r="H757" t="s">
        <v>8376</v>
      </c>
      <c r="K757" t="b">
        <v>0</v>
      </c>
      <c r="L757" t="s">
        <v>18</v>
      </c>
      <c r="M757" t="s">
        <v>19</v>
      </c>
      <c r="N757" t="b">
        <v>1</v>
      </c>
      <c r="O757">
        <v>1473444048</v>
      </c>
      <c r="P757">
        <v>1470852048</v>
      </c>
      <c r="Q757" t="b">
        <v>0</v>
      </c>
      <c r="R757">
        <v>5</v>
      </c>
      <c r="S757" t="b">
        <v>0</v>
      </c>
      <c r="T757">
        <f>ROUND(E757/D757*100,0)</f>
        <v>2</v>
      </c>
      <c r="U757" s="12">
        <f>(E757/R757)</f>
        <v>57.2</v>
      </c>
      <c r="V757" t="str">
        <f>LEFT(Z757,SEARCH("/",Z757)-1)</f>
        <v>technology</v>
      </c>
      <c r="W757" t="str">
        <f>RIGHT(Z757,LEN(Z757)-SEARCH("/",Z757))</f>
        <v>wearables</v>
      </c>
      <c r="X757" s="2">
        <f>(((P757/60)/60)/24)+DATE(1970,1,1)</f>
        <v>42592.750555555554</v>
      </c>
      <c r="Y757" s="2">
        <f>(((O757/60)/60)/24)+DATE(1970,1,1)</f>
        <v>42622.750555555554</v>
      </c>
      <c r="Z757" t="s">
        <v>8277</v>
      </c>
    </row>
    <row r="758" spans="1:26" ht="43.2" x14ac:dyDescent="0.3">
      <c r="A758">
        <f>ROW(A758)-2</f>
        <v>756</v>
      </c>
      <c r="B758" s="1" t="s">
        <v>1936</v>
      </c>
      <c r="C758" s="1" t="s">
        <v>1937</v>
      </c>
      <c r="D758">
        <v>850</v>
      </c>
      <c r="E758">
        <v>0</v>
      </c>
      <c r="F758" t="s">
        <v>355</v>
      </c>
      <c r="H758" t="s">
        <v>8376</v>
      </c>
      <c r="K758" t="b">
        <v>0</v>
      </c>
      <c r="L758" t="s">
        <v>18</v>
      </c>
      <c r="M758" t="s">
        <v>19</v>
      </c>
      <c r="N758" t="b">
        <v>1</v>
      </c>
      <c r="O758">
        <v>1467312306</v>
      </c>
      <c r="P758">
        <v>1462128306</v>
      </c>
      <c r="Q758" t="b">
        <v>0</v>
      </c>
      <c r="R758">
        <v>0</v>
      </c>
      <c r="S758" t="b">
        <v>0</v>
      </c>
      <c r="T758">
        <f>ROUND(E758/D758*100,0)</f>
        <v>0</v>
      </c>
      <c r="U758" s="12" t="e">
        <f>(E758/R758)</f>
        <v>#DIV/0!</v>
      </c>
      <c r="V758" t="str">
        <f>LEFT(Z758,SEARCH("/",Z758)-1)</f>
        <v>technology</v>
      </c>
      <c r="W758" t="str">
        <f>RIGHT(Z758,LEN(Z758)-SEARCH("/",Z758))</f>
        <v>wearables</v>
      </c>
      <c r="X758" s="2">
        <f>(((P758/60)/60)/24)+DATE(1970,1,1)</f>
        <v>42491.781319444446</v>
      </c>
      <c r="Y758" s="2">
        <f>(((O758/60)/60)/24)+DATE(1970,1,1)</f>
        <v>42551.781319444446</v>
      </c>
      <c r="Z758" t="s">
        <v>8277</v>
      </c>
    </row>
    <row r="759" spans="1:26" ht="57.6" x14ac:dyDescent="0.3">
      <c r="A759">
        <f>ROW(A759)-2</f>
        <v>757</v>
      </c>
      <c r="B759" s="1" t="s">
        <v>1938</v>
      </c>
      <c r="C759" s="1" t="s">
        <v>1939</v>
      </c>
      <c r="D759">
        <v>4000</v>
      </c>
      <c r="E759">
        <v>480</v>
      </c>
      <c r="F759" t="s">
        <v>355</v>
      </c>
      <c r="H759" t="s">
        <v>8376</v>
      </c>
      <c r="K759" t="b">
        <v>0</v>
      </c>
      <c r="L759" t="s">
        <v>384</v>
      </c>
      <c r="M759" t="s">
        <v>55</v>
      </c>
      <c r="N759" t="b">
        <v>0</v>
      </c>
      <c r="O759">
        <v>1457812364</v>
      </c>
      <c r="P759">
        <v>1455220364</v>
      </c>
      <c r="Q759" t="b">
        <v>0</v>
      </c>
      <c r="R759">
        <v>8</v>
      </c>
      <c r="S759" t="b">
        <v>0</v>
      </c>
      <c r="T759">
        <f>ROUND(E759/D759*100,0)</f>
        <v>12</v>
      </c>
      <c r="U759" s="12">
        <f>(E759/R759)</f>
        <v>60</v>
      </c>
      <c r="V759" t="str">
        <f>LEFT(Z759,SEARCH("/",Z759)-1)</f>
        <v>technology</v>
      </c>
      <c r="W759" t="str">
        <f>RIGHT(Z759,LEN(Z759)-SEARCH("/",Z759))</f>
        <v>wearables</v>
      </c>
      <c r="X759" s="2">
        <f>(((P759/60)/60)/24)+DATE(1970,1,1)</f>
        <v>42411.828287037039</v>
      </c>
      <c r="Y759" s="2">
        <f>(((O759/60)/60)/24)+DATE(1970,1,1)</f>
        <v>42441.828287037039</v>
      </c>
      <c r="Z759" t="s">
        <v>8277</v>
      </c>
    </row>
    <row r="760" spans="1:26" ht="43.2" x14ac:dyDescent="0.3">
      <c r="A760">
        <f>ROW(A760)-2</f>
        <v>758</v>
      </c>
      <c r="B760" s="1" t="s">
        <v>1940</v>
      </c>
      <c r="C760" s="1" t="s">
        <v>1941</v>
      </c>
      <c r="D760">
        <v>20000</v>
      </c>
      <c r="E760">
        <v>273</v>
      </c>
      <c r="F760" t="s">
        <v>355</v>
      </c>
      <c r="H760" t="s">
        <v>8376</v>
      </c>
      <c r="K760" t="b">
        <v>0</v>
      </c>
      <c r="L760" t="s">
        <v>499</v>
      </c>
      <c r="M760" t="s">
        <v>55</v>
      </c>
      <c r="N760" t="b">
        <v>0</v>
      </c>
      <c r="O760">
        <v>1456016576</v>
      </c>
      <c r="P760">
        <v>1450832576</v>
      </c>
      <c r="Q760" t="b">
        <v>0</v>
      </c>
      <c r="R760">
        <v>7</v>
      </c>
      <c r="S760" t="b">
        <v>0</v>
      </c>
      <c r="T760">
        <f>ROUND(E760/D760*100,0)</f>
        <v>1</v>
      </c>
      <c r="U760" s="12">
        <f>(E760/R760)</f>
        <v>39</v>
      </c>
      <c r="V760" t="str">
        <f>LEFT(Z760,SEARCH("/",Z760)-1)</f>
        <v>technology</v>
      </c>
      <c r="W760" t="str">
        <f>RIGHT(Z760,LEN(Z760)-SEARCH("/",Z760))</f>
        <v>wearables</v>
      </c>
      <c r="X760" s="2">
        <f>(((P760/60)/60)/24)+DATE(1970,1,1)</f>
        <v>42361.043703703705</v>
      </c>
      <c r="Y760" s="2">
        <f>(((O760/60)/60)/24)+DATE(1970,1,1)</f>
        <v>42421.043703703705</v>
      </c>
      <c r="Z760" t="s">
        <v>8277</v>
      </c>
    </row>
    <row r="761" spans="1:26" ht="43.2" x14ac:dyDescent="0.3">
      <c r="A761">
        <f>ROW(A761)-2</f>
        <v>759</v>
      </c>
      <c r="B761" s="1" t="s">
        <v>1942</v>
      </c>
      <c r="C761" s="1" t="s">
        <v>1943</v>
      </c>
      <c r="D761">
        <v>5000</v>
      </c>
      <c r="E761">
        <v>1402</v>
      </c>
      <c r="F761" t="s">
        <v>355</v>
      </c>
      <c r="H761" t="s">
        <v>8376</v>
      </c>
      <c r="K761" t="b">
        <v>0</v>
      </c>
      <c r="L761" t="s">
        <v>158</v>
      </c>
      <c r="M761" t="s">
        <v>159</v>
      </c>
      <c r="N761" t="b">
        <v>1</v>
      </c>
      <c r="O761">
        <v>1453053661</v>
      </c>
      <c r="P761">
        <v>1450461661</v>
      </c>
      <c r="Q761" t="b">
        <v>0</v>
      </c>
      <c r="R761">
        <v>24</v>
      </c>
      <c r="S761" t="b">
        <v>0</v>
      </c>
      <c r="T761">
        <f>ROUND(E761/D761*100,0)</f>
        <v>28</v>
      </c>
      <c r="U761" s="12">
        <f>(E761/R761)</f>
        <v>58.416666666666664</v>
      </c>
      <c r="V761" t="str">
        <f>LEFT(Z761,SEARCH("/",Z761)-1)</f>
        <v>technology</v>
      </c>
      <c r="W761" t="str">
        <f>RIGHT(Z761,LEN(Z761)-SEARCH("/",Z761))</f>
        <v>wearables</v>
      </c>
      <c r="X761" s="2">
        <f>(((P761/60)/60)/24)+DATE(1970,1,1)</f>
        <v>42356.750706018516</v>
      </c>
      <c r="Y761" s="2">
        <f>(((O761/60)/60)/24)+DATE(1970,1,1)</f>
        <v>42386.750706018516</v>
      </c>
      <c r="Z761" t="s">
        <v>8277</v>
      </c>
    </row>
    <row r="762" spans="1:26" x14ac:dyDescent="0.3">
      <c r="A762">
        <f>ROW(A762)-2</f>
        <v>760</v>
      </c>
      <c r="B762" s="1" t="s">
        <v>1944</v>
      </c>
      <c r="C762" s="1" t="s">
        <v>1945</v>
      </c>
      <c r="D762">
        <v>50000</v>
      </c>
      <c r="E762">
        <v>19195</v>
      </c>
      <c r="F762" t="s">
        <v>355</v>
      </c>
      <c r="H762" t="s">
        <v>8376</v>
      </c>
      <c r="K762" t="b">
        <v>0</v>
      </c>
      <c r="L762" t="s">
        <v>18</v>
      </c>
      <c r="M762" t="s">
        <v>19</v>
      </c>
      <c r="N762" t="b">
        <v>1</v>
      </c>
      <c r="O762">
        <v>1465054872</v>
      </c>
      <c r="P762">
        <v>1461166872</v>
      </c>
      <c r="Q762" t="b">
        <v>0</v>
      </c>
      <c r="R762">
        <v>121</v>
      </c>
      <c r="S762" t="b">
        <v>0</v>
      </c>
      <c r="T762">
        <f>ROUND(E762/D762*100,0)</f>
        <v>38</v>
      </c>
      <c r="U762" s="12">
        <f>(E762/R762)</f>
        <v>158.63636363636363</v>
      </c>
      <c r="V762" t="str">
        <f>LEFT(Z762,SEARCH("/",Z762)-1)</f>
        <v>technology</v>
      </c>
      <c r="W762" t="str">
        <f>RIGHT(Z762,LEN(Z762)-SEARCH("/",Z762))</f>
        <v>wearables</v>
      </c>
      <c r="X762" s="2">
        <f>(((P762/60)/60)/24)+DATE(1970,1,1)</f>
        <v>42480.653611111105</v>
      </c>
      <c r="Y762" s="2">
        <f>(((O762/60)/60)/24)+DATE(1970,1,1)</f>
        <v>42525.653611111105</v>
      </c>
      <c r="Z762" t="s">
        <v>8277</v>
      </c>
    </row>
    <row r="763" spans="1:26" ht="28.8" x14ac:dyDescent="0.3">
      <c r="A763">
        <f>ROW(A763)-2</f>
        <v>761</v>
      </c>
      <c r="B763" s="1" t="s">
        <v>1946</v>
      </c>
      <c r="C763" s="1" t="s">
        <v>1947</v>
      </c>
      <c r="D763">
        <v>49000</v>
      </c>
      <c r="E763">
        <v>19572</v>
      </c>
      <c r="F763" t="s">
        <v>355</v>
      </c>
      <c r="H763" t="s">
        <v>8376</v>
      </c>
      <c r="K763" t="b">
        <v>0</v>
      </c>
      <c r="L763" t="s">
        <v>18</v>
      </c>
      <c r="M763" t="s">
        <v>19</v>
      </c>
      <c r="N763" t="b">
        <v>1</v>
      </c>
      <c r="O763">
        <v>1479483812</v>
      </c>
      <c r="P763">
        <v>1476888212</v>
      </c>
      <c r="Q763" t="b">
        <v>0</v>
      </c>
      <c r="R763">
        <v>196</v>
      </c>
      <c r="S763" t="b">
        <v>0</v>
      </c>
      <c r="T763">
        <f>ROUND(E763/D763*100,0)</f>
        <v>40</v>
      </c>
      <c r="U763" s="12">
        <f>(E763/R763)</f>
        <v>99.857142857142861</v>
      </c>
      <c r="V763" t="str">
        <f>LEFT(Z763,SEARCH("/",Z763)-1)</f>
        <v>technology</v>
      </c>
      <c r="W763" t="str">
        <f>RIGHT(Z763,LEN(Z763)-SEARCH("/",Z763))</f>
        <v>wearables</v>
      </c>
      <c r="X763" s="2">
        <f>(((P763/60)/60)/24)+DATE(1970,1,1)</f>
        <v>42662.613564814819</v>
      </c>
      <c r="Y763" s="2">
        <f>(((O763/60)/60)/24)+DATE(1970,1,1)</f>
        <v>42692.655231481483</v>
      </c>
      <c r="Z763" t="s">
        <v>8277</v>
      </c>
    </row>
    <row r="764" spans="1:26" ht="43.2" x14ac:dyDescent="0.3">
      <c r="A764">
        <f>ROW(A764)-2</f>
        <v>762</v>
      </c>
      <c r="B764" s="1" t="s">
        <v>1948</v>
      </c>
      <c r="C764" s="1" t="s">
        <v>1949</v>
      </c>
      <c r="D764">
        <v>15000</v>
      </c>
      <c r="E764">
        <v>126</v>
      </c>
      <c r="F764" t="s">
        <v>355</v>
      </c>
      <c r="H764" t="s">
        <v>8376</v>
      </c>
      <c r="K764" t="b">
        <v>0</v>
      </c>
      <c r="L764" t="s">
        <v>18</v>
      </c>
      <c r="M764" t="s">
        <v>19</v>
      </c>
      <c r="N764" t="b">
        <v>1</v>
      </c>
      <c r="O764">
        <v>1422158199</v>
      </c>
      <c r="P764">
        <v>1419566199</v>
      </c>
      <c r="Q764" t="b">
        <v>0</v>
      </c>
      <c r="R764">
        <v>5</v>
      </c>
      <c r="S764" t="b">
        <v>0</v>
      </c>
      <c r="T764">
        <f>ROUND(E764/D764*100,0)</f>
        <v>1</v>
      </c>
      <c r="U764" s="12">
        <f>(E764/R764)</f>
        <v>25.2</v>
      </c>
      <c r="V764" t="str">
        <f>LEFT(Z764,SEARCH("/",Z764)-1)</f>
        <v>technology</v>
      </c>
      <c r="W764" t="str">
        <f>RIGHT(Z764,LEN(Z764)-SEARCH("/",Z764))</f>
        <v>wearables</v>
      </c>
      <c r="X764" s="2">
        <f>(((P764/60)/60)/24)+DATE(1970,1,1)</f>
        <v>41999.164340277777</v>
      </c>
      <c r="Y764" s="2">
        <f>(((O764/60)/60)/24)+DATE(1970,1,1)</f>
        <v>42029.164340277777</v>
      </c>
      <c r="Z764" t="s">
        <v>8277</v>
      </c>
    </row>
    <row r="765" spans="1:26" ht="43.2" x14ac:dyDescent="0.3">
      <c r="A765">
        <f>ROW(A765)-2</f>
        <v>763</v>
      </c>
      <c r="B765" s="1" t="s">
        <v>1950</v>
      </c>
      <c r="C765" s="1" t="s">
        <v>1951</v>
      </c>
      <c r="D765">
        <v>15000</v>
      </c>
      <c r="E765">
        <v>6511</v>
      </c>
      <c r="F765" t="s">
        <v>355</v>
      </c>
      <c r="H765" t="s">
        <v>8376</v>
      </c>
      <c r="K765" t="b">
        <v>0</v>
      </c>
      <c r="L765" t="s">
        <v>18</v>
      </c>
      <c r="M765" t="s">
        <v>19</v>
      </c>
      <c r="N765" t="b">
        <v>1</v>
      </c>
      <c r="O765">
        <v>1440100839</v>
      </c>
      <c r="P765">
        <v>1436472039</v>
      </c>
      <c r="Q765" t="b">
        <v>0</v>
      </c>
      <c r="R765">
        <v>73</v>
      </c>
      <c r="S765" t="b">
        <v>0</v>
      </c>
      <c r="T765">
        <f>ROUND(E765/D765*100,0)</f>
        <v>43</v>
      </c>
      <c r="U765" s="12">
        <f>(E765/R765)</f>
        <v>89.191780821917803</v>
      </c>
      <c r="V765" t="str">
        <f>LEFT(Z765,SEARCH("/",Z765)-1)</f>
        <v>technology</v>
      </c>
      <c r="W765" t="str">
        <f>RIGHT(Z765,LEN(Z765)-SEARCH("/",Z765))</f>
        <v>wearables</v>
      </c>
      <c r="X765" s="2">
        <f>(((P765/60)/60)/24)+DATE(1970,1,1)</f>
        <v>42194.833784722221</v>
      </c>
      <c r="Y765" s="2">
        <f>(((O765/60)/60)/24)+DATE(1970,1,1)</f>
        <v>42236.833784722221</v>
      </c>
      <c r="Z765" t="s">
        <v>8277</v>
      </c>
    </row>
    <row r="766" spans="1:26" ht="43.2" x14ac:dyDescent="0.3">
      <c r="A766">
        <f>ROW(A766)-2</f>
        <v>764</v>
      </c>
      <c r="B766" s="1" t="s">
        <v>1952</v>
      </c>
      <c r="C766" s="1" t="s">
        <v>1953</v>
      </c>
      <c r="D766">
        <v>300000</v>
      </c>
      <c r="E766">
        <v>16984</v>
      </c>
      <c r="F766" t="s">
        <v>355</v>
      </c>
      <c r="H766" t="s">
        <v>8376</v>
      </c>
      <c r="K766" t="b">
        <v>0</v>
      </c>
      <c r="L766" t="s">
        <v>18</v>
      </c>
      <c r="M766" t="s">
        <v>19</v>
      </c>
      <c r="N766" t="b">
        <v>1</v>
      </c>
      <c r="O766">
        <v>1473750300</v>
      </c>
      <c r="P766">
        <v>1470294300</v>
      </c>
      <c r="Q766" t="b">
        <v>0</v>
      </c>
      <c r="R766">
        <v>93</v>
      </c>
      <c r="S766" t="b">
        <v>0</v>
      </c>
      <c r="T766">
        <f>ROUND(E766/D766*100,0)</f>
        <v>6</v>
      </c>
      <c r="U766" s="12">
        <f>(E766/R766)</f>
        <v>182.6236559139785</v>
      </c>
      <c r="V766" t="str">
        <f>LEFT(Z766,SEARCH("/",Z766)-1)</f>
        <v>technology</v>
      </c>
      <c r="W766" t="str">
        <f>RIGHT(Z766,LEN(Z766)-SEARCH("/",Z766))</f>
        <v>wearables</v>
      </c>
      <c r="X766" s="2">
        <f>(((P766/60)/60)/24)+DATE(1970,1,1)</f>
        <v>42586.295138888891</v>
      </c>
      <c r="Y766" s="2">
        <f>(((O766/60)/60)/24)+DATE(1970,1,1)</f>
        <v>42626.295138888891</v>
      </c>
      <c r="Z766" t="s">
        <v>8277</v>
      </c>
    </row>
    <row r="767" spans="1:26" ht="57.6" x14ac:dyDescent="0.3">
      <c r="A767">
        <f>ROW(A767)-2</f>
        <v>765</v>
      </c>
      <c r="B767" s="1" t="s">
        <v>1954</v>
      </c>
      <c r="C767" s="1" t="s">
        <v>1955</v>
      </c>
      <c r="D767">
        <v>50000</v>
      </c>
      <c r="E767">
        <v>861</v>
      </c>
      <c r="F767" t="s">
        <v>355</v>
      </c>
      <c r="H767" t="s">
        <v>8376</v>
      </c>
      <c r="K767" t="b">
        <v>0</v>
      </c>
      <c r="L767" t="s">
        <v>18</v>
      </c>
      <c r="M767" t="s">
        <v>19</v>
      </c>
      <c r="N767" t="b">
        <v>1</v>
      </c>
      <c r="O767">
        <v>1430081759</v>
      </c>
      <c r="P767">
        <v>1424901359</v>
      </c>
      <c r="Q767" t="b">
        <v>0</v>
      </c>
      <c r="R767">
        <v>17</v>
      </c>
      <c r="S767" t="b">
        <v>0</v>
      </c>
      <c r="T767">
        <f>ROUND(E767/D767*100,0)</f>
        <v>2</v>
      </c>
      <c r="U767" s="12">
        <f>(E767/R767)</f>
        <v>50.647058823529413</v>
      </c>
      <c r="V767" t="str">
        <f>LEFT(Z767,SEARCH("/",Z767)-1)</f>
        <v>technology</v>
      </c>
      <c r="W767" t="str">
        <f>RIGHT(Z767,LEN(Z767)-SEARCH("/",Z767))</f>
        <v>wearables</v>
      </c>
      <c r="X767" s="2">
        <f>(((P767/60)/60)/24)+DATE(1970,1,1)</f>
        <v>42060.913877314815</v>
      </c>
      <c r="Y767" s="2">
        <f>(((O767/60)/60)/24)+DATE(1970,1,1)</f>
        <v>42120.872210648144</v>
      </c>
      <c r="Z767" t="s">
        <v>8277</v>
      </c>
    </row>
    <row r="768" spans="1:26" ht="28.8" x14ac:dyDescent="0.3">
      <c r="A768">
        <f>ROW(A768)-2</f>
        <v>766</v>
      </c>
      <c r="B768" s="1" t="s">
        <v>1956</v>
      </c>
      <c r="C768" s="1" t="s">
        <v>1957</v>
      </c>
      <c r="D768">
        <v>12000</v>
      </c>
      <c r="E768">
        <v>233</v>
      </c>
      <c r="F768" t="s">
        <v>355</v>
      </c>
      <c r="H768" t="s">
        <v>8376</v>
      </c>
      <c r="K768" t="b">
        <v>0</v>
      </c>
      <c r="L768" t="s">
        <v>18</v>
      </c>
      <c r="M768" t="s">
        <v>19</v>
      </c>
      <c r="N768" t="b">
        <v>1</v>
      </c>
      <c r="O768">
        <v>1479392133</v>
      </c>
      <c r="P768">
        <v>1476710133</v>
      </c>
      <c r="Q768" t="b">
        <v>0</v>
      </c>
      <c r="R768">
        <v>7</v>
      </c>
      <c r="S768" t="b">
        <v>0</v>
      </c>
      <c r="T768">
        <f>ROUND(E768/D768*100,0)</f>
        <v>2</v>
      </c>
      <c r="U768" s="12">
        <f>(E768/R768)</f>
        <v>33.285714285714285</v>
      </c>
      <c r="V768" t="str">
        <f>LEFT(Z768,SEARCH("/",Z768)-1)</f>
        <v>technology</v>
      </c>
      <c r="W768" t="str">
        <f>RIGHT(Z768,LEN(Z768)-SEARCH("/",Z768))</f>
        <v>wearables</v>
      </c>
      <c r="X768" s="2">
        <f>(((P768/60)/60)/24)+DATE(1970,1,1)</f>
        <v>42660.552465277782</v>
      </c>
      <c r="Y768" s="2">
        <f>(((O768/60)/60)/24)+DATE(1970,1,1)</f>
        <v>42691.594131944439</v>
      </c>
      <c r="Z768" t="s">
        <v>8277</v>
      </c>
    </row>
    <row r="769" spans="1:26" ht="57.6" x14ac:dyDescent="0.3">
      <c r="A769">
        <f>ROW(A769)-2</f>
        <v>767</v>
      </c>
      <c r="B769" s="1" t="s">
        <v>1958</v>
      </c>
      <c r="C769" s="1" t="s">
        <v>1959</v>
      </c>
      <c r="D769">
        <v>7777</v>
      </c>
      <c r="E769">
        <v>881</v>
      </c>
      <c r="F769" t="s">
        <v>355</v>
      </c>
      <c r="H769" t="s">
        <v>8376</v>
      </c>
      <c r="K769" t="b">
        <v>0</v>
      </c>
      <c r="L769" t="s">
        <v>18</v>
      </c>
      <c r="M769" t="s">
        <v>19</v>
      </c>
      <c r="N769" t="b">
        <v>1</v>
      </c>
      <c r="O769">
        <v>1428641940</v>
      </c>
      <c r="P769">
        <v>1426792563</v>
      </c>
      <c r="Q769" t="b">
        <v>0</v>
      </c>
      <c r="R769">
        <v>17</v>
      </c>
      <c r="S769" t="b">
        <v>0</v>
      </c>
      <c r="T769">
        <f>ROUND(E769/D769*100,0)</f>
        <v>11</v>
      </c>
      <c r="U769" s="12">
        <f>(E769/R769)</f>
        <v>51.823529411764703</v>
      </c>
      <c r="V769" t="str">
        <f>LEFT(Z769,SEARCH("/",Z769)-1)</f>
        <v>technology</v>
      </c>
      <c r="W769" t="str">
        <f>RIGHT(Z769,LEN(Z769)-SEARCH("/",Z769))</f>
        <v>wearables</v>
      </c>
      <c r="X769" s="2">
        <f>(((P769/60)/60)/24)+DATE(1970,1,1)</f>
        <v>42082.802812499998</v>
      </c>
      <c r="Y769" s="2">
        <f>(((O769/60)/60)/24)+DATE(1970,1,1)</f>
        <v>42104.207638888889</v>
      </c>
      <c r="Z769" t="s">
        <v>8277</v>
      </c>
    </row>
    <row r="770" spans="1:26" ht="43.2" x14ac:dyDescent="0.3">
      <c r="A770">
        <f>ROW(A770)-2</f>
        <v>768</v>
      </c>
      <c r="B770" s="1" t="s">
        <v>1960</v>
      </c>
      <c r="C770" s="1" t="s">
        <v>1961</v>
      </c>
      <c r="D770">
        <v>50000</v>
      </c>
      <c r="E770">
        <v>19430</v>
      </c>
      <c r="F770" t="s">
        <v>355</v>
      </c>
      <c r="H770" t="s">
        <v>8376</v>
      </c>
      <c r="K770" t="b">
        <v>0</v>
      </c>
      <c r="L770" t="s">
        <v>18</v>
      </c>
      <c r="M770" t="s">
        <v>19</v>
      </c>
      <c r="N770" t="b">
        <v>1</v>
      </c>
      <c r="O770">
        <v>1421640665</v>
      </c>
      <c r="P770">
        <v>1419048665</v>
      </c>
      <c r="Q770" t="b">
        <v>0</v>
      </c>
      <c r="R770">
        <v>171</v>
      </c>
      <c r="S770" t="b">
        <v>0</v>
      </c>
      <c r="T770">
        <f>ROUND(E770/D770*100,0)</f>
        <v>39</v>
      </c>
      <c r="U770" s="12">
        <f>(E770/R770)</f>
        <v>113.62573099415205</v>
      </c>
      <c r="V770" t="str">
        <f>LEFT(Z770,SEARCH("/",Z770)-1)</f>
        <v>technology</v>
      </c>
      <c r="W770" t="str">
        <f>RIGHT(Z770,LEN(Z770)-SEARCH("/",Z770))</f>
        <v>wearables</v>
      </c>
      <c r="X770" s="2">
        <f>(((P770/60)/60)/24)+DATE(1970,1,1)</f>
        <v>41993.174363425926</v>
      </c>
      <c r="Y770" s="2">
        <f>(((O770/60)/60)/24)+DATE(1970,1,1)</f>
        <v>42023.174363425926</v>
      </c>
      <c r="Z770" t="s">
        <v>8277</v>
      </c>
    </row>
    <row r="771" spans="1:26" ht="43.2" x14ac:dyDescent="0.3">
      <c r="A771">
        <f>ROW(A771)-2</f>
        <v>769</v>
      </c>
      <c r="B771" s="1" t="s">
        <v>1962</v>
      </c>
      <c r="C771" s="1" t="s">
        <v>1963</v>
      </c>
      <c r="D771">
        <v>55650</v>
      </c>
      <c r="E771">
        <v>25655</v>
      </c>
      <c r="F771" t="s">
        <v>355</v>
      </c>
      <c r="H771" t="s">
        <v>8376</v>
      </c>
      <c r="K771" t="b">
        <v>0</v>
      </c>
      <c r="L771" t="s">
        <v>18</v>
      </c>
      <c r="M771" t="s">
        <v>19</v>
      </c>
      <c r="N771" t="b">
        <v>1</v>
      </c>
      <c r="O771">
        <v>1489500155</v>
      </c>
      <c r="P771">
        <v>1485874955</v>
      </c>
      <c r="Q771" t="b">
        <v>0</v>
      </c>
      <c r="R771">
        <v>188</v>
      </c>
      <c r="S771" t="b">
        <v>0</v>
      </c>
      <c r="T771">
        <f>ROUND(E771/D771*100,0)</f>
        <v>46</v>
      </c>
      <c r="U771" s="12">
        <f>(E771/R771)</f>
        <v>136.46276595744681</v>
      </c>
      <c r="V771" t="str">
        <f>LEFT(Z771,SEARCH("/",Z771)-1)</f>
        <v>technology</v>
      </c>
      <c r="W771" t="str">
        <f>RIGHT(Z771,LEN(Z771)-SEARCH("/",Z771))</f>
        <v>wearables</v>
      </c>
      <c r="X771" s="2">
        <f>(((P771/60)/60)/24)+DATE(1970,1,1)</f>
        <v>42766.626793981486</v>
      </c>
      <c r="Y771" s="2">
        <f>(((O771/60)/60)/24)+DATE(1970,1,1)</f>
        <v>42808.585127314815</v>
      </c>
      <c r="Z771" t="s">
        <v>8277</v>
      </c>
    </row>
    <row r="772" spans="1:26" ht="43.2" x14ac:dyDescent="0.3">
      <c r="A772">
        <f>ROW(A772)-2</f>
        <v>770</v>
      </c>
      <c r="B772" s="1" t="s">
        <v>1964</v>
      </c>
      <c r="C772" s="1" t="s">
        <v>1965</v>
      </c>
      <c r="D772">
        <v>95000</v>
      </c>
      <c r="E772">
        <v>40079</v>
      </c>
      <c r="F772" t="s">
        <v>355</v>
      </c>
      <c r="H772" t="s">
        <v>8376</v>
      </c>
      <c r="K772" t="b">
        <v>0</v>
      </c>
      <c r="L772" t="s">
        <v>18</v>
      </c>
      <c r="M772" t="s">
        <v>19</v>
      </c>
      <c r="N772" t="b">
        <v>1</v>
      </c>
      <c r="O772">
        <v>1487617200</v>
      </c>
      <c r="P772">
        <v>1483634335</v>
      </c>
      <c r="Q772" t="b">
        <v>0</v>
      </c>
      <c r="R772">
        <v>110</v>
      </c>
      <c r="S772" t="b">
        <v>0</v>
      </c>
      <c r="T772">
        <f>ROUND(E772/D772*100,0)</f>
        <v>42</v>
      </c>
      <c r="U772" s="12">
        <f>(E772/R772)</f>
        <v>364.35454545454547</v>
      </c>
      <c r="V772" t="str">
        <f>LEFT(Z772,SEARCH("/",Z772)-1)</f>
        <v>technology</v>
      </c>
      <c r="W772" t="str">
        <f>RIGHT(Z772,LEN(Z772)-SEARCH("/",Z772))</f>
        <v>wearables</v>
      </c>
      <c r="X772" s="2">
        <f>(((P772/60)/60)/24)+DATE(1970,1,1)</f>
        <v>42740.693692129629</v>
      </c>
      <c r="Y772" s="2">
        <f>(((O772/60)/60)/24)+DATE(1970,1,1)</f>
        <v>42786.791666666672</v>
      </c>
      <c r="Z772" t="s">
        <v>8277</v>
      </c>
    </row>
    <row r="773" spans="1:26" ht="43.2" x14ac:dyDescent="0.3">
      <c r="A773">
        <f>ROW(A773)-2</f>
        <v>771</v>
      </c>
      <c r="B773" s="1" t="s">
        <v>1966</v>
      </c>
      <c r="C773" s="1" t="s">
        <v>1967</v>
      </c>
      <c r="D773">
        <v>2500</v>
      </c>
      <c r="E773">
        <v>712</v>
      </c>
      <c r="F773" t="s">
        <v>355</v>
      </c>
      <c r="H773" t="s">
        <v>8376</v>
      </c>
      <c r="K773" t="b">
        <v>0</v>
      </c>
      <c r="L773" t="s">
        <v>18</v>
      </c>
      <c r="M773" t="s">
        <v>19</v>
      </c>
      <c r="N773" t="b">
        <v>1</v>
      </c>
      <c r="O773">
        <v>1455210353</v>
      </c>
      <c r="P773">
        <v>1451927153</v>
      </c>
      <c r="Q773" t="b">
        <v>0</v>
      </c>
      <c r="R773">
        <v>37</v>
      </c>
      <c r="S773" t="b">
        <v>0</v>
      </c>
      <c r="T773">
        <f>ROUND(E773/D773*100,0)</f>
        <v>28</v>
      </c>
      <c r="U773" s="12">
        <f>(E773/R773)</f>
        <v>19.243243243243242</v>
      </c>
      <c r="V773" t="str">
        <f>LEFT(Z773,SEARCH("/",Z773)-1)</f>
        <v>technology</v>
      </c>
      <c r="W773" t="str">
        <f>RIGHT(Z773,LEN(Z773)-SEARCH("/",Z773))</f>
        <v>wearables</v>
      </c>
      <c r="X773" s="2">
        <f>(((P773/60)/60)/24)+DATE(1970,1,1)</f>
        <v>42373.712418981479</v>
      </c>
      <c r="Y773" s="2">
        <f>(((O773/60)/60)/24)+DATE(1970,1,1)</f>
        <v>42411.712418981479</v>
      </c>
      <c r="Z773" t="s">
        <v>8277</v>
      </c>
    </row>
    <row r="774" spans="1:26" ht="28.8" x14ac:dyDescent="0.3">
      <c r="A774">
        <f>ROW(A774)-2</f>
        <v>772</v>
      </c>
      <c r="B774" s="1" t="s">
        <v>1968</v>
      </c>
      <c r="C774" s="1" t="s">
        <v>1969</v>
      </c>
      <c r="D774">
        <v>35000</v>
      </c>
      <c r="E774">
        <v>377</v>
      </c>
      <c r="F774" t="s">
        <v>355</v>
      </c>
      <c r="H774" t="s">
        <v>8376</v>
      </c>
      <c r="K774" t="b">
        <v>0</v>
      </c>
      <c r="L774" t="s">
        <v>18</v>
      </c>
      <c r="M774" t="s">
        <v>19</v>
      </c>
      <c r="N774" t="b">
        <v>1</v>
      </c>
      <c r="O774">
        <v>1476717319</v>
      </c>
      <c r="P774">
        <v>1473693319</v>
      </c>
      <c r="Q774" t="b">
        <v>0</v>
      </c>
      <c r="R774">
        <v>9</v>
      </c>
      <c r="S774" t="b">
        <v>0</v>
      </c>
      <c r="T774">
        <f>ROUND(E774/D774*100,0)</f>
        <v>1</v>
      </c>
      <c r="U774" s="12">
        <f>(E774/R774)</f>
        <v>41.888888888888886</v>
      </c>
      <c r="V774" t="str">
        <f>LEFT(Z774,SEARCH("/",Z774)-1)</f>
        <v>technology</v>
      </c>
      <c r="W774" t="str">
        <f>RIGHT(Z774,LEN(Z774)-SEARCH("/",Z774))</f>
        <v>wearables</v>
      </c>
      <c r="X774" s="2">
        <f>(((P774/60)/60)/24)+DATE(1970,1,1)</f>
        <v>42625.635636574079</v>
      </c>
      <c r="Y774" s="2">
        <f>(((O774/60)/60)/24)+DATE(1970,1,1)</f>
        <v>42660.635636574079</v>
      </c>
      <c r="Z774" t="s">
        <v>8277</v>
      </c>
    </row>
    <row r="775" spans="1:26" ht="43.2" x14ac:dyDescent="0.3">
      <c r="A775">
        <f>ROW(A775)-2</f>
        <v>773</v>
      </c>
      <c r="B775" s="1" t="s">
        <v>1970</v>
      </c>
      <c r="C775" s="1" t="s">
        <v>1971</v>
      </c>
      <c r="D775">
        <v>110000</v>
      </c>
      <c r="E775">
        <v>879</v>
      </c>
      <c r="F775" t="s">
        <v>355</v>
      </c>
      <c r="H775" t="s">
        <v>8376</v>
      </c>
      <c r="K775" t="b">
        <v>0</v>
      </c>
      <c r="L775" t="s">
        <v>158</v>
      </c>
      <c r="M775" t="s">
        <v>159</v>
      </c>
      <c r="N775" t="b">
        <v>1</v>
      </c>
      <c r="O775">
        <v>1441119919</v>
      </c>
      <c r="P775">
        <v>1437663919</v>
      </c>
      <c r="Q775" t="b">
        <v>0</v>
      </c>
      <c r="R775">
        <v>29</v>
      </c>
      <c r="S775" t="b">
        <v>0</v>
      </c>
      <c r="T775">
        <f>ROUND(E775/D775*100,0)</f>
        <v>1</v>
      </c>
      <c r="U775" s="12">
        <f>(E775/R775)</f>
        <v>30.310344827586206</v>
      </c>
      <c r="V775" t="str">
        <f>LEFT(Z775,SEARCH("/",Z775)-1)</f>
        <v>technology</v>
      </c>
      <c r="W775" t="str">
        <f>RIGHT(Z775,LEN(Z775)-SEARCH("/",Z775))</f>
        <v>wearables</v>
      </c>
      <c r="X775" s="2">
        <f>(((P775/60)/60)/24)+DATE(1970,1,1)</f>
        <v>42208.628692129627</v>
      </c>
      <c r="Y775" s="2">
        <f>(((O775/60)/60)/24)+DATE(1970,1,1)</f>
        <v>42248.628692129627</v>
      </c>
      <c r="Z775" t="s">
        <v>8277</v>
      </c>
    </row>
    <row r="776" spans="1:26" ht="43.2" x14ac:dyDescent="0.3">
      <c r="A776">
        <f>ROW(A776)-2</f>
        <v>774</v>
      </c>
      <c r="B776" s="1" t="s">
        <v>1972</v>
      </c>
      <c r="C776" s="1" t="s">
        <v>1973</v>
      </c>
      <c r="D776">
        <v>25000</v>
      </c>
      <c r="E776">
        <v>298</v>
      </c>
      <c r="F776" t="s">
        <v>355</v>
      </c>
      <c r="H776" t="s">
        <v>8376</v>
      </c>
      <c r="K776" t="b">
        <v>0</v>
      </c>
      <c r="L776" t="s">
        <v>18</v>
      </c>
      <c r="M776" t="s">
        <v>19</v>
      </c>
      <c r="N776" t="b">
        <v>1</v>
      </c>
      <c r="O776">
        <v>1477454340</v>
      </c>
      <c r="P776">
        <v>1474676646</v>
      </c>
      <c r="Q776" t="b">
        <v>0</v>
      </c>
      <c r="R776">
        <v>6</v>
      </c>
      <c r="S776" t="b">
        <v>0</v>
      </c>
      <c r="T776">
        <f>ROUND(E776/D776*100,0)</f>
        <v>1</v>
      </c>
      <c r="U776" s="12">
        <f>(E776/R776)</f>
        <v>49.666666666666664</v>
      </c>
      <c r="V776" t="str">
        <f>LEFT(Z776,SEARCH("/",Z776)-1)</f>
        <v>technology</v>
      </c>
      <c r="W776" t="str">
        <f>RIGHT(Z776,LEN(Z776)-SEARCH("/",Z776))</f>
        <v>wearables</v>
      </c>
      <c r="X776" s="2">
        <f>(((P776/60)/60)/24)+DATE(1970,1,1)</f>
        <v>42637.016736111109</v>
      </c>
      <c r="Y776" s="2">
        <f>(((O776/60)/60)/24)+DATE(1970,1,1)</f>
        <v>42669.165972222225</v>
      </c>
      <c r="Z776" t="s">
        <v>8277</v>
      </c>
    </row>
    <row r="777" spans="1:26" ht="43.2" x14ac:dyDescent="0.3">
      <c r="A777">
        <f>ROW(A777)-2</f>
        <v>775</v>
      </c>
      <c r="B777" s="1" t="s">
        <v>1974</v>
      </c>
      <c r="C777" s="1" t="s">
        <v>1975</v>
      </c>
      <c r="D777">
        <v>12000</v>
      </c>
      <c r="E777">
        <v>1776</v>
      </c>
      <c r="F777" t="s">
        <v>355</v>
      </c>
      <c r="H777" t="s">
        <v>8376</v>
      </c>
      <c r="K777" t="b">
        <v>0</v>
      </c>
      <c r="L777" t="s">
        <v>18</v>
      </c>
      <c r="M777" t="s">
        <v>19</v>
      </c>
      <c r="N777" t="b">
        <v>1</v>
      </c>
      <c r="O777">
        <v>1475766932</v>
      </c>
      <c r="P777">
        <v>1473174932</v>
      </c>
      <c r="Q777" t="b">
        <v>0</v>
      </c>
      <c r="R777">
        <v>30</v>
      </c>
      <c r="S777" t="b">
        <v>0</v>
      </c>
      <c r="T777">
        <f>ROUND(E777/D777*100,0)</f>
        <v>15</v>
      </c>
      <c r="U777" s="12">
        <f>(E777/R777)</f>
        <v>59.2</v>
      </c>
      <c r="V777" t="str">
        <f>LEFT(Z777,SEARCH("/",Z777)-1)</f>
        <v>technology</v>
      </c>
      <c r="W777" t="str">
        <f>RIGHT(Z777,LEN(Z777)-SEARCH("/",Z777))</f>
        <v>wearables</v>
      </c>
      <c r="X777" s="2">
        <f>(((P777/60)/60)/24)+DATE(1970,1,1)</f>
        <v>42619.635787037041</v>
      </c>
      <c r="Y777" s="2">
        <f>(((O777/60)/60)/24)+DATE(1970,1,1)</f>
        <v>42649.635787037041</v>
      </c>
      <c r="Z777" t="s">
        <v>8277</v>
      </c>
    </row>
    <row r="778" spans="1:26" ht="43.2" x14ac:dyDescent="0.3">
      <c r="A778">
        <f>ROW(A778)-2</f>
        <v>776</v>
      </c>
      <c r="B778" s="1" t="s">
        <v>1976</v>
      </c>
      <c r="C778" s="1" t="s">
        <v>1977</v>
      </c>
      <c r="D778">
        <v>20000</v>
      </c>
      <c r="E778">
        <v>3562</v>
      </c>
      <c r="F778" t="s">
        <v>355</v>
      </c>
      <c r="H778" t="s">
        <v>8376</v>
      </c>
      <c r="K778" t="b">
        <v>0</v>
      </c>
      <c r="L778" t="s">
        <v>18</v>
      </c>
      <c r="M778" t="s">
        <v>19</v>
      </c>
      <c r="N778" t="b">
        <v>1</v>
      </c>
      <c r="O778">
        <v>1461301574</v>
      </c>
      <c r="P778">
        <v>1456121174</v>
      </c>
      <c r="Q778" t="b">
        <v>0</v>
      </c>
      <c r="R778">
        <v>81</v>
      </c>
      <c r="S778" t="b">
        <v>0</v>
      </c>
      <c r="T778">
        <f>ROUND(E778/D778*100,0)</f>
        <v>18</v>
      </c>
      <c r="U778" s="12">
        <f>(E778/R778)</f>
        <v>43.97530864197531</v>
      </c>
      <c r="V778" t="str">
        <f>LEFT(Z778,SEARCH("/",Z778)-1)</f>
        <v>technology</v>
      </c>
      <c r="W778" t="str">
        <f>RIGHT(Z778,LEN(Z778)-SEARCH("/",Z778))</f>
        <v>wearables</v>
      </c>
      <c r="X778" s="2">
        <f>(((P778/60)/60)/24)+DATE(1970,1,1)</f>
        <v>42422.254328703704</v>
      </c>
      <c r="Y778" s="2">
        <f>(((O778/60)/60)/24)+DATE(1970,1,1)</f>
        <v>42482.21266203704</v>
      </c>
      <c r="Z778" t="s">
        <v>8277</v>
      </c>
    </row>
    <row r="779" spans="1:26" ht="43.2" x14ac:dyDescent="0.3">
      <c r="A779">
        <f>ROW(A779)-2</f>
        <v>777</v>
      </c>
      <c r="B779" s="1" t="s">
        <v>1978</v>
      </c>
      <c r="C779" s="1" t="s">
        <v>1979</v>
      </c>
      <c r="D779">
        <v>8000</v>
      </c>
      <c r="E779">
        <v>106</v>
      </c>
      <c r="F779" t="s">
        <v>355</v>
      </c>
      <c r="H779" t="s">
        <v>8376</v>
      </c>
      <c r="K779" t="b">
        <v>0</v>
      </c>
      <c r="L779" t="s">
        <v>18</v>
      </c>
      <c r="M779" t="s">
        <v>19</v>
      </c>
      <c r="N779" t="b">
        <v>1</v>
      </c>
      <c r="O779">
        <v>1408134034</v>
      </c>
      <c r="P779">
        <v>1405542034</v>
      </c>
      <c r="Q779" t="b">
        <v>0</v>
      </c>
      <c r="R779">
        <v>4</v>
      </c>
      <c r="S779" t="b">
        <v>0</v>
      </c>
      <c r="T779">
        <f>ROUND(E779/D779*100,0)</f>
        <v>1</v>
      </c>
      <c r="U779" s="12">
        <f>(E779/R779)</f>
        <v>26.5</v>
      </c>
      <c r="V779" t="str">
        <f>LEFT(Z779,SEARCH("/",Z779)-1)</f>
        <v>technology</v>
      </c>
      <c r="W779" t="str">
        <f>RIGHT(Z779,LEN(Z779)-SEARCH("/",Z779))</f>
        <v>wearables</v>
      </c>
      <c r="X779" s="2">
        <f>(((P779/60)/60)/24)+DATE(1970,1,1)</f>
        <v>41836.847615740742</v>
      </c>
      <c r="Y779" s="2">
        <f>(((O779/60)/60)/24)+DATE(1970,1,1)</f>
        <v>41866.847615740742</v>
      </c>
      <c r="Z779" t="s">
        <v>8277</v>
      </c>
    </row>
    <row r="780" spans="1:26" ht="28.8" x14ac:dyDescent="0.3">
      <c r="A780">
        <f>ROW(A780)-2</f>
        <v>778</v>
      </c>
      <c r="B780" s="1" t="s">
        <v>1980</v>
      </c>
      <c r="C780" s="1" t="s">
        <v>1981</v>
      </c>
      <c r="D780">
        <v>30000</v>
      </c>
      <c r="E780">
        <v>14000</v>
      </c>
      <c r="F780" t="s">
        <v>355</v>
      </c>
      <c r="H780" t="s">
        <v>8376</v>
      </c>
      <c r="K780" t="b">
        <v>0</v>
      </c>
      <c r="L780" t="s">
        <v>1416</v>
      </c>
      <c r="M780" t="s">
        <v>1417</v>
      </c>
      <c r="N780" t="b">
        <v>1</v>
      </c>
      <c r="O780">
        <v>1486624607</v>
      </c>
      <c r="P780">
        <v>1483773407</v>
      </c>
      <c r="Q780" t="b">
        <v>0</v>
      </c>
      <c r="R780">
        <v>11</v>
      </c>
      <c r="S780" t="b">
        <v>0</v>
      </c>
      <c r="T780">
        <f>ROUND(E780/D780*100,0)</f>
        <v>47</v>
      </c>
      <c r="U780" s="12">
        <f>(E780/R780)</f>
        <v>1272.7272727272727</v>
      </c>
      <c r="V780" t="str">
        <f>LEFT(Z780,SEARCH("/",Z780)-1)</f>
        <v>technology</v>
      </c>
      <c r="W780" t="str">
        <f>RIGHT(Z780,LEN(Z780)-SEARCH("/",Z780))</f>
        <v>wearables</v>
      </c>
      <c r="X780" s="2">
        <f>(((P780/60)/60)/24)+DATE(1970,1,1)</f>
        <v>42742.30332175926</v>
      </c>
      <c r="Y780" s="2">
        <f>(((O780/60)/60)/24)+DATE(1970,1,1)</f>
        <v>42775.30332175926</v>
      </c>
      <c r="Z780" t="s">
        <v>8277</v>
      </c>
    </row>
    <row r="781" spans="1:26" ht="57.6" x14ac:dyDescent="0.3">
      <c r="A781">
        <f>ROW(A781)-2</f>
        <v>779</v>
      </c>
      <c r="B781" s="1" t="s">
        <v>1982</v>
      </c>
      <c r="C781" s="1" t="s">
        <v>1983</v>
      </c>
      <c r="D781">
        <v>5000</v>
      </c>
      <c r="E781">
        <v>2296</v>
      </c>
      <c r="F781" t="s">
        <v>355</v>
      </c>
      <c r="H781" t="s">
        <v>8376</v>
      </c>
      <c r="K781" t="b">
        <v>0</v>
      </c>
      <c r="L781" t="s">
        <v>158</v>
      </c>
      <c r="M781" t="s">
        <v>159</v>
      </c>
      <c r="N781" t="b">
        <v>1</v>
      </c>
      <c r="O781">
        <v>1485147540</v>
      </c>
      <c r="P781">
        <v>1481951853</v>
      </c>
      <c r="Q781" t="b">
        <v>0</v>
      </c>
      <c r="R781">
        <v>14</v>
      </c>
      <c r="S781" t="b">
        <v>0</v>
      </c>
      <c r="T781">
        <f>ROUND(E781/D781*100,0)</f>
        <v>46</v>
      </c>
      <c r="U781" s="12">
        <f>(E781/R781)</f>
        <v>164</v>
      </c>
      <c r="V781" t="str">
        <f>LEFT(Z781,SEARCH("/",Z781)-1)</f>
        <v>technology</v>
      </c>
      <c r="W781" t="str">
        <f>RIGHT(Z781,LEN(Z781)-SEARCH("/",Z781))</f>
        <v>wearables</v>
      </c>
      <c r="X781" s="2">
        <f>(((P781/60)/60)/24)+DATE(1970,1,1)</f>
        <v>42721.220520833333</v>
      </c>
      <c r="Y781" s="2">
        <f>(((O781/60)/60)/24)+DATE(1970,1,1)</f>
        <v>42758.207638888889</v>
      </c>
      <c r="Z781" t="s">
        <v>8277</v>
      </c>
    </row>
    <row r="782" spans="1:26" ht="43.2" x14ac:dyDescent="0.3">
      <c r="A782">
        <f>ROW(A782)-2</f>
        <v>780</v>
      </c>
      <c r="B782" s="1" t="s">
        <v>1984</v>
      </c>
      <c r="C782" s="1" t="s">
        <v>1985</v>
      </c>
      <c r="D782">
        <v>100000</v>
      </c>
      <c r="E782">
        <v>226</v>
      </c>
      <c r="F782" t="s">
        <v>355</v>
      </c>
      <c r="H782" t="s">
        <v>8376</v>
      </c>
      <c r="K782" t="b">
        <v>0</v>
      </c>
      <c r="L782" t="s">
        <v>18</v>
      </c>
      <c r="M782" t="s">
        <v>19</v>
      </c>
      <c r="N782" t="b">
        <v>1</v>
      </c>
      <c r="O782">
        <v>1433178060</v>
      </c>
      <c r="P782">
        <v>1429290060</v>
      </c>
      <c r="Q782" t="b">
        <v>0</v>
      </c>
      <c r="R782">
        <v>5</v>
      </c>
      <c r="S782" t="b">
        <v>0</v>
      </c>
      <c r="T782">
        <f>ROUND(E782/D782*100,0)</f>
        <v>0</v>
      </c>
      <c r="U782" s="12">
        <f>(E782/R782)</f>
        <v>45.2</v>
      </c>
      <c r="V782" t="str">
        <f>LEFT(Z782,SEARCH("/",Z782)-1)</f>
        <v>technology</v>
      </c>
      <c r="W782" t="str">
        <f>RIGHT(Z782,LEN(Z782)-SEARCH("/",Z782))</f>
        <v>wearables</v>
      </c>
      <c r="X782" s="2">
        <f>(((P782/60)/60)/24)+DATE(1970,1,1)</f>
        <v>42111.709027777775</v>
      </c>
      <c r="Y782" s="2">
        <f>(((O782/60)/60)/24)+DATE(1970,1,1)</f>
        <v>42156.709027777775</v>
      </c>
      <c r="Z782" t="s">
        <v>8277</v>
      </c>
    </row>
    <row r="783" spans="1:26" ht="43.2" x14ac:dyDescent="0.3">
      <c r="A783">
        <f>ROW(A783)-2</f>
        <v>781</v>
      </c>
      <c r="B783" s="1" t="s">
        <v>1986</v>
      </c>
      <c r="C783" s="1" t="s">
        <v>1987</v>
      </c>
      <c r="D783">
        <v>20000</v>
      </c>
      <c r="E783">
        <v>6925</v>
      </c>
      <c r="F783" t="s">
        <v>355</v>
      </c>
      <c r="H783" t="s">
        <v>8376</v>
      </c>
      <c r="K783" t="b">
        <v>0</v>
      </c>
      <c r="L783" t="s">
        <v>18</v>
      </c>
      <c r="M783" t="s">
        <v>19</v>
      </c>
      <c r="N783" t="b">
        <v>1</v>
      </c>
      <c r="O783">
        <v>1409813940</v>
      </c>
      <c r="P783">
        <v>1407271598</v>
      </c>
      <c r="Q783" t="b">
        <v>0</v>
      </c>
      <c r="R783">
        <v>45</v>
      </c>
      <c r="S783" t="b">
        <v>0</v>
      </c>
      <c r="T783">
        <f>ROUND(E783/D783*100,0)</f>
        <v>35</v>
      </c>
      <c r="U783" s="12">
        <f>(E783/R783)</f>
        <v>153.88888888888889</v>
      </c>
      <c r="V783" t="str">
        <f>LEFT(Z783,SEARCH("/",Z783)-1)</f>
        <v>technology</v>
      </c>
      <c r="W783" t="str">
        <f>RIGHT(Z783,LEN(Z783)-SEARCH("/",Z783))</f>
        <v>wearables</v>
      </c>
      <c r="X783" s="2">
        <f>(((P783/60)/60)/24)+DATE(1970,1,1)</f>
        <v>41856.865717592591</v>
      </c>
      <c r="Y783" s="2">
        <f>(((O783/60)/60)/24)+DATE(1970,1,1)</f>
        <v>41886.290972222225</v>
      </c>
      <c r="Z783" t="s">
        <v>8277</v>
      </c>
    </row>
    <row r="784" spans="1:26" ht="43.2" x14ac:dyDescent="0.3">
      <c r="A784">
        <f>ROW(A784)-2</f>
        <v>782</v>
      </c>
      <c r="B784" s="1" t="s">
        <v>1988</v>
      </c>
      <c r="C784" s="1" t="s">
        <v>1989</v>
      </c>
      <c r="D784">
        <v>20000</v>
      </c>
      <c r="E784">
        <v>411</v>
      </c>
      <c r="F784" t="s">
        <v>355</v>
      </c>
      <c r="H784" t="s">
        <v>8376</v>
      </c>
      <c r="K784" t="b">
        <v>0</v>
      </c>
      <c r="L784" t="s">
        <v>18</v>
      </c>
      <c r="M784" t="s">
        <v>19</v>
      </c>
      <c r="N784" t="b">
        <v>1</v>
      </c>
      <c r="O784">
        <v>1447032093</v>
      </c>
      <c r="P784">
        <v>1441844493</v>
      </c>
      <c r="Q784" t="b">
        <v>0</v>
      </c>
      <c r="R784">
        <v>8</v>
      </c>
      <c r="S784" t="b">
        <v>0</v>
      </c>
      <c r="T784">
        <f>ROUND(E784/D784*100,0)</f>
        <v>2</v>
      </c>
      <c r="U784" s="12">
        <f>(E784/R784)</f>
        <v>51.375</v>
      </c>
      <c r="V784" t="str">
        <f>LEFT(Z784,SEARCH("/",Z784)-1)</f>
        <v>technology</v>
      </c>
      <c r="W784" t="str">
        <f>RIGHT(Z784,LEN(Z784)-SEARCH("/",Z784))</f>
        <v>wearables</v>
      </c>
      <c r="X784" s="2">
        <f>(((P784/60)/60)/24)+DATE(1970,1,1)</f>
        <v>42257.014965277776</v>
      </c>
      <c r="Y784" s="2">
        <f>(((O784/60)/60)/24)+DATE(1970,1,1)</f>
        <v>42317.056631944448</v>
      </c>
      <c r="Z784" t="s">
        <v>8277</v>
      </c>
    </row>
    <row r="785" spans="1:26" ht="43.2" x14ac:dyDescent="0.3">
      <c r="A785">
        <f>ROW(A785)-2</f>
        <v>783</v>
      </c>
      <c r="B785" s="1" t="s">
        <v>1990</v>
      </c>
      <c r="C785" s="1" t="s">
        <v>1991</v>
      </c>
      <c r="D785">
        <v>50000</v>
      </c>
      <c r="E785">
        <v>280</v>
      </c>
      <c r="F785" t="s">
        <v>355</v>
      </c>
      <c r="H785" t="s">
        <v>8376</v>
      </c>
      <c r="K785" t="b">
        <v>0</v>
      </c>
      <c r="L785" t="s">
        <v>18</v>
      </c>
      <c r="M785" t="s">
        <v>19</v>
      </c>
      <c r="N785" t="b">
        <v>1</v>
      </c>
      <c r="O785">
        <v>1458925156</v>
      </c>
      <c r="P785">
        <v>1456336756</v>
      </c>
      <c r="Q785" t="b">
        <v>0</v>
      </c>
      <c r="R785">
        <v>3</v>
      </c>
      <c r="S785" t="b">
        <v>0</v>
      </c>
      <c r="T785">
        <f>ROUND(E785/D785*100,0)</f>
        <v>1</v>
      </c>
      <c r="U785" s="12">
        <f>(E785/R785)</f>
        <v>93.333333333333329</v>
      </c>
      <c r="V785" t="str">
        <f>LEFT(Z785,SEARCH("/",Z785)-1)</f>
        <v>technology</v>
      </c>
      <c r="W785" t="str">
        <f>RIGHT(Z785,LEN(Z785)-SEARCH("/",Z785))</f>
        <v>wearables</v>
      </c>
      <c r="X785" s="2">
        <f>(((P785/60)/60)/24)+DATE(1970,1,1)</f>
        <v>42424.749490740738</v>
      </c>
      <c r="Y785" s="2">
        <f>(((O785/60)/60)/24)+DATE(1970,1,1)</f>
        <v>42454.707824074074</v>
      </c>
      <c r="Z785" t="s">
        <v>8277</v>
      </c>
    </row>
    <row r="786" spans="1:26" ht="43.2" x14ac:dyDescent="0.3">
      <c r="A786">
        <f>ROW(A786)-2</f>
        <v>784</v>
      </c>
      <c r="B786" s="1" t="s">
        <v>1992</v>
      </c>
      <c r="C786" s="1" t="s">
        <v>1993</v>
      </c>
      <c r="D786">
        <v>100000</v>
      </c>
      <c r="E786">
        <v>2607</v>
      </c>
      <c r="F786" t="s">
        <v>355</v>
      </c>
      <c r="H786" t="s">
        <v>8376</v>
      </c>
      <c r="K786" t="b">
        <v>0</v>
      </c>
      <c r="L786" t="s">
        <v>18</v>
      </c>
      <c r="M786" t="s">
        <v>19</v>
      </c>
      <c r="N786" t="b">
        <v>1</v>
      </c>
      <c r="O786">
        <v>1467132185</v>
      </c>
      <c r="P786">
        <v>1461948185</v>
      </c>
      <c r="Q786" t="b">
        <v>0</v>
      </c>
      <c r="R786">
        <v>24</v>
      </c>
      <c r="S786" t="b">
        <v>0</v>
      </c>
      <c r="T786">
        <f>ROUND(E786/D786*100,0)</f>
        <v>3</v>
      </c>
      <c r="U786" s="12">
        <f>(E786/R786)</f>
        <v>108.625</v>
      </c>
      <c r="V786" t="str">
        <f>LEFT(Z786,SEARCH("/",Z786)-1)</f>
        <v>technology</v>
      </c>
      <c r="W786" t="str">
        <f>RIGHT(Z786,LEN(Z786)-SEARCH("/",Z786))</f>
        <v>wearables</v>
      </c>
      <c r="X786" s="2">
        <f>(((P786/60)/60)/24)+DATE(1970,1,1)</f>
        <v>42489.696585648147</v>
      </c>
      <c r="Y786" s="2">
        <f>(((O786/60)/60)/24)+DATE(1970,1,1)</f>
        <v>42549.696585648147</v>
      </c>
      <c r="Z786" t="s">
        <v>8277</v>
      </c>
    </row>
    <row r="787" spans="1:26" ht="43.2" x14ac:dyDescent="0.3">
      <c r="A787">
        <f>ROW(A787)-2</f>
        <v>785</v>
      </c>
      <c r="B787" s="1" t="s">
        <v>1994</v>
      </c>
      <c r="C787" s="1" t="s">
        <v>1995</v>
      </c>
      <c r="D787">
        <v>150000</v>
      </c>
      <c r="E787">
        <v>2889</v>
      </c>
      <c r="F787" t="s">
        <v>355</v>
      </c>
      <c r="H787" t="s">
        <v>8376</v>
      </c>
      <c r="K787" t="b">
        <v>0</v>
      </c>
      <c r="L787" t="s">
        <v>50</v>
      </c>
      <c r="M787" t="s">
        <v>51</v>
      </c>
      <c r="N787" t="b">
        <v>1</v>
      </c>
      <c r="O787">
        <v>1439515497</v>
      </c>
      <c r="P787">
        <v>1435627497</v>
      </c>
      <c r="Q787" t="b">
        <v>0</v>
      </c>
      <c r="R787">
        <v>18</v>
      </c>
      <c r="S787" t="b">
        <v>0</v>
      </c>
      <c r="T787">
        <f>ROUND(E787/D787*100,0)</f>
        <v>2</v>
      </c>
      <c r="U787" s="12">
        <f>(E787/R787)</f>
        <v>160.5</v>
      </c>
      <c r="V787" t="str">
        <f>LEFT(Z787,SEARCH("/",Z787)-1)</f>
        <v>technology</v>
      </c>
      <c r="W787" t="str">
        <f>RIGHT(Z787,LEN(Z787)-SEARCH("/",Z787))</f>
        <v>wearables</v>
      </c>
      <c r="X787" s="2">
        <f>(((P787/60)/60)/24)+DATE(1970,1,1)</f>
        <v>42185.058993055558</v>
      </c>
      <c r="Y787" s="2">
        <f>(((O787/60)/60)/24)+DATE(1970,1,1)</f>
        <v>42230.058993055558</v>
      </c>
      <c r="Z787" t="s">
        <v>8277</v>
      </c>
    </row>
    <row r="788" spans="1:26" ht="43.2" x14ac:dyDescent="0.3">
      <c r="A788">
        <f>ROW(A788)-2</f>
        <v>786</v>
      </c>
      <c r="B788" s="1" t="s">
        <v>1996</v>
      </c>
      <c r="C788" s="1" t="s">
        <v>1997</v>
      </c>
      <c r="D788">
        <v>2700</v>
      </c>
      <c r="E788">
        <v>909</v>
      </c>
      <c r="F788" t="s">
        <v>355</v>
      </c>
      <c r="H788" t="s">
        <v>8376</v>
      </c>
      <c r="K788" t="b">
        <v>0</v>
      </c>
      <c r="L788" t="s">
        <v>1998</v>
      </c>
      <c r="M788" t="s">
        <v>55</v>
      </c>
      <c r="N788" t="b">
        <v>0</v>
      </c>
      <c r="O788">
        <v>1456094197</v>
      </c>
      <c r="P788">
        <v>1453502197</v>
      </c>
      <c r="Q788" t="b">
        <v>0</v>
      </c>
      <c r="R788">
        <v>12</v>
      </c>
      <c r="S788" t="b">
        <v>0</v>
      </c>
      <c r="T788">
        <f>ROUND(E788/D788*100,0)</f>
        <v>34</v>
      </c>
      <c r="U788" s="12">
        <f>(E788/R788)</f>
        <v>75.75</v>
      </c>
      <c r="V788" t="str">
        <f>LEFT(Z788,SEARCH("/",Z788)-1)</f>
        <v>technology</v>
      </c>
      <c r="W788" t="str">
        <f>RIGHT(Z788,LEN(Z788)-SEARCH("/",Z788))</f>
        <v>wearables</v>
      </c>
      <c r="X788" s="2">
        <f>(((P788/60)/60)/24)+DATE(1970,1,1)</f>
        <v>42391.942094907412</v>
      </c>
      <c r="Y788" s="2">
        <f>(((O788/60)/60)/24)+DATE(1970,1,1)</f>
        <v>42421.942094907412</v>
      </c>
      <c r="Z788" t="s">
        <v>8277</v>
      </c>
    </row>
    <row r="789" spans="1:26" ht="43.2" x14ac:dyDescent="0.3">
      <c r="A789">
        <f>ROW(A789)-2</f>
        <v>787</v>
      </c>
      <c r="B789" s="1" t="s">
        <v>1999</v>
      </c>
      <c r="C789" s="1" t="s">
        <v>2000</v>
      </c>
      <c r="D789">
        <v>172889</v>
      </c>
      <c r="E789">
        <v>97273</v>
      </c>
      <c r="F789" t="s">
        <v>355</v>
      </c>
      <c r="H789" t="s">
        <v>8376</v>
      </c>
      <c r="K789" t="b">
        <v>0</v>
      </c>
      <c r="L789" t="s">
        <v>473</v>
      </c>
      <c r="M789" t="s">
        <v>474</v>
      </c>
      <c r="N789" t="b">
        <v>1</v>
      </c>
      <c r="O789">
        <v>1456385101</v>
      </c>
      <c r="P789">
        <v>1453793101</v>
      </c>
      <c r="Q789" t="b">
        <v>0</v>
      </c>
      <c r="R789">
        <v>123</v>
      </c>
      <c r="S789" t="b">
        <v>0</v>
      </c>
      <c r="T789">
        <f>ROUND(E789/D789*100,0)</f>
        <v>56</v>
      </c>
      <c r="U789" s="12">
        <f>(E789/R789)</f>
        <v>790.83739837398377</v>
      </c>
      <c r="V789" t="str">
        <f>LEFT(Z789,SEARCH("/",Z789)-1)</f>
        <v>technology</v>
      </c>
      <c r="W789" t="str">
        <f>RIGHT(Z789,LEN(Z789)-SEARCH("/",Z789))</f>
        <v>wearables</v>
      </c>
      <c r="X789" s="2">
        <f>(((P789/60)/60)/24)+DATE(1970,1,1)</f>
        <v>42395.309039351851</v>
      </c>
      <c r="Y789" s="2">
        <f>(((O789/60)/60)/24)+DATE(1970,1,1)</f>
        <v>42425.309039351851</v>
      </c>
      <c r="Z789" t="s">
        <v>8277</v>
      </c>
    </row>
    <row r="790" spans="1:26" ht="43.2" x14ac:dyDescent="0.3">
      <c r="A790">
        <f>ROW(A790)-2</f>
        <v>788</v>
      </c>
      <c r="B790" s="1" t="s">
        <v>2001</v>
      </c>
      <c r="C790" s="1" t="s">
        <v>2002</v>
      </c>
      <c r="D790">
        <v>35000</v>
      </c>
      <c r="E790">
        <v>28986.16</v>
      </c>
      <c r="F790" t="s">
        <v>355</v>
      </c>
      <c r="H790" t="s">
        <v>8376</v>
      </c>
      <c r="K790" t="b">
        <v>0</v>
      </c>
      <c r="L790" t="s">
        <v>18</v>
      </c>
      <c r="M790" t="s">
        <v>19</v>
      </c>
      <c r="N790" t="b">
        <v>1</v>
      </c>
      <c r="O790">
        <v>1466449140</v>
      </c>
      <c r="P790">
        <v>1463392828</v>
      </c>
      <c r="Q790" t="b">
        <v>0</v>
      </c>
      <c r="R790">
        <v>96</v>
      </c>
      <c r="S790" t="b">
        <v>0</v>
      </c>
      <c r="T790">
        <f>ROUND(E790/D790*100,0)</f>
        <v>83</v>
      </c>
      <c r="U790" s="12">
        <f>(E790/R790)</f>
        <v>301.93916666666667</v>
      </c>
      <c r="V790" t="str">
        <f>LEFT(Z790,SEARCH("/",Z790)-1)</f>
        <v>technology</v>
      </c>
      <c r="W790" t="str">
        <f>RIGHT(Z790,LEN(Z790)-SEARCH("/",Z790))</f>
        <v>wearables</v>
      </c>
      <c r="X790" s="2">
        <f>(((P790/60)/60)/24)+DATE(1970,1,1)</f>
        <v>42506.416990740734</v>
      </c>
      <c r="Y790" s="2">
        <f>(((O790/60)/60)/24)+DATE(1970,1,1)</f>
        <v>42541.790972222225</v>
      </c>
      <c r="Z790" t="s">
        <v>8277</v>
      </c>
    </row>
    <row r="791" spans="1:26" ht="57.6" x14ac:dyDescent="0.3">
      <c r="A791">
        <f>ROW(A791)-2</f>
        <v>789</v>
      </c>
      <c r="B791" s="1" t="s">
        <v>2003</v>
      </c>
      <c r="C791" s="1" t="s">
        <v>2004</v>
      </c>
      <c r="D791">
        <v>10000</v>
      </c>
      <c r="E791">
        <v>1486</v>
      </c>
      <c r="F791" t="s">
        <v>355</v>
      </c>
      <c r="H791" t="s">
        <v>8376</v>
      </c>
      <c r="K791" t="b">
        <v>0</v>
      </c>
      <c r="L791" t="s">
        <v>18</v>
      </c>
      <c r="M791" t="s">
        <v>19</v>
      </c>
      <c r="N791" t="b">
        <v>1</v>
      </c>
      <c r="O791">
        <v>1417387322</v>
      </c>
      <c r="P791">
        <v>1413495722</v>
      </c>
      <c r="Q791" t="b">
        <v>0</v>
      </c>
      <c r="R791">
        <v>31</v>
      </c>
      <c r="S791" t="b">
        <v>0</v>
      </c>
      <c r="T791">
        <f>ROUND(E791/D791*100,0)</f>
        <v>15</v>
      </c>
      <c r="U791" s="12">
        <f>(E791/R791)</f>
        <v>47.935483870967744</v>
      </c>
      <c r="V791" t="str">
        <f>LEFT(Z791,SEARCH("/",Z791)-1)</f>
        <v>technology</v>
      </c>
      <c r="W791" t="str">
        <f>RIGHT(Z791,LEN(Z791)-SEARCH("/",Z791))</f>
        <v>wearables</v>
      </c>
      <c r="X791" s="2">
        <f>(((P791/60)/60)/24)+DATE(1970,1,1)</f>
        <v>41928.904189814813</v>
      </c>
      <c r="Y791" s="2">
        <f>(((O791/60)/60)/24)+DATE(1970,1,1)</f>
        <v>41973.945856481485</v>
      </c>
      <c r="Z791" t="s">
        <v>8277</v>
      </c>
    </row>
    <row r="792" spans="1:26" ht="57.6" x14ac:dyDescent="0.3">
      <c r="A792">
        <f>ROW(A792)-2</f>
        <v>790</v>
      </c>
      <c r="B792" s="1" t="s">
        <v>2005</v>
      </c>
      <c r="C792" s="1" t="s">
        <v>2006</v>
      </c>
      <c r="D792">
        <v>88888</v>
      </c>
      <c r="E792">
        <v>11</v>
      </c>
      <c r="F792" t="s">
        <v>355</v>
      </c>
      <c r="H792" t="s">
        <v>8376</v>
      </c>
      <c r="K792" t="b">
        <v>0</v>
      </c>
      <c r="L792" t="s">
        <v>18</v>
      </c>
      <c r="M792" t="s">
        <v>19</v>
      </c>
      <c r="N792" t="b">
        <v>1</v>
      </c>
      <c r="O792">
        <v>1407624222</v>
      </c>
      <c r="P792">
        <v>1405032222</v>
      </c>
      <c r="Q792" t="b">
        <v>0</v>
      </c>
      <c r="R792">
        <v>4</v>
      </c>
      <c r="S792" t="b">
        <v>0</v>
      </c>
      <c r="T792">
        <f>ROUND(E792/D792*100,0)</f>
        <v>0</v>
      </c>
      <c r="U792" s="12">
        <f>(E792/R792)</f>
        <v>2.75</v>
      </c>
      <c r="V792" t="str">
        <f>LEFT(Z792,SEARCH("/",Z792)-1)</f>
        <v>technology</v>
      </c>
      <c r="W792" t="str">
        <f>RIGHT(Z792,LEN(Z792)-SEARCH("/",Z792))</f>
        <v>wearables</v>
      </c>
      <c r="X792" s="2">
        <f>(((P792/60)/60)/24)+DATE(1970,1,1)</f>
        <v>41830.947013888886</v>
      </c>
      <c r="Y792" s="2">
        <f>(((O792/60)/60)/24)+DATE(1970,1,1)</f>
        <v>41860.947013888886</v>
      </c>
      <c r="Z792" t="s">
        <v>8277</v>
      </c>
    </row>
    <row r="793" spans="1:26" ht="28.8" x14ac:dyDescent="0.3">
      <c r="A793">
        <f>ROW(A793)-2</f>
        <v>791</v>
      </c>
      <c r="B793" s="1" t="s">
        <v>2007</v>
      </c>
      <c r="C793" s="1" t="s">
        <v>2008</v>
      </c>
      <c r="D793">
        <v>17500</v>
      </c>
      <c r="E793">
        <v>3</v>
      </c>
      <c r="F793" t="s">
        <v>355</v>
      </c>
      <c r="H793" t="s">
        <v>8376</v>
      </c>
      <c r="K793" t="b">
        <v>0</v>
      </c>
      <c r="L793" t="s">
        <v>18</v>
      </c>
      <c r="M793" t="s">
        <v>19</v>
      </c>
      <c r="N793" t="b">
        <v>1</v>
      </c>
      <c r="O793">
        <v>1475431486</v>
      </c>
      <c r="P793">
        <v>1472839486</v>
      </c>
      <c r="Q793" t="b">
        <v>0</v>
      </c>
      <c r="R793">
        <v>3</v>
      </c>
      <c r="S793" t="b">
        <v>0</v>
      </c>
      <c r="T793">
        <f>ROUND(E793/D793*100,0)</f>
        <v>0</v>
      </c>
      <c r="U793" s="12">
        <f>(E793/R793)</f>
        <v>1</v>
      </c>
      <c r="V793" t="str">
        <f>LEFT(Z793,SEARCH("/",Z793)-1)</f>
        <v>technology</v>
      </c>
      <c r="W793" t="str">
        <f>RIGHT(Z793,LEN(Z793)-SEARCH("/",Z793))</f>
        <v>wearables</v>
      </c>
      <c r="X793" s="2">
        <f>(((P793/60)/60)/24)+DATE(1970,1,1)</f>
        <v>42615.753310185188</v>
      </c>
      <c r="Y793" s="2">
        <f>(((O793/60)/60)/24)+DATE(1970,1,1)</f>
        <v>42645.753310185188</v>
      </c>
      <c r="Z793" t="s">
        <v>8277</v>
      </c>
    </row>
    <row r="794" spans="1:26" ht="57.6" x14ac:dyDescent="0.3">
      <c r="A794">
        <f>ROW(A794)-2</f>
        <v>792</v>
      </c>
      <c r="B794" s="1" t="s">
        <v>2009</v>
      </c>
      <c r="C794" s="1" t="s">
        <v>2010</v>
      </c>
      <c r="D794">
        <v>104219</v>
      </c>
      <c r="E794">
        <v>30751</v>
      </c>
      <c r="F794" t="s">
        <v>355</v>
      </c>
      <c r="H794" t="s">
        <v>8376</v>
      </c>
      <c r="K794" t="b">
        <v>0</v>
      </c>
      <c r="L794" t="s">
        <v>54</v>
      </c>
      <c r="M794" t="s">
        <v>55</v>
      </c>
      <c r="N794" t="b">
        <v>0</v>
      </c>
      <c r="O794">
        <v>1471985640</v>
      </c>
      <c r="P794">
        <v>1469289685</v>
      </c>
      <c r="Q794" t="b">
        <v>0</v>
      </c>
      <c r="R794">
        <v>179</v>
      </c>
      <c r="S794" t="b">
        <v>0</v>
      </c>
      <c r="T794">
        <f>ROUND(E794/D794*100,0)</f>
        <v>30</v>
      </c>
      <c r="U794" s="12">
        <f>(E794/R794)</f>
        <v>171.79329608938548</v>
      </c>
      <c r="V794" t="str">
        <f>LEFT(Z794,SEARCH("/",Z794)-1)</f>
        <v>technology</v>
      </c>
      <c r="W794" t="str">
        <f>RIGHT(Z794,LEN(Z794)-SEARCH("/",Z794))</f>
        <v>wearables</v>
      </c>
      <c r="X794" s="2">
        <f>(((P794/60)/60)/24)+DATE(1970,1,1)</f>
        <v>42574.667650462965</v>
      </c>
      <c r="Y794" s="2">
        <f>(((O794/60)/60)/24)+DATE(1970,1,1)</f>
        <v>42605.870833333334</v>
      </c>
      <c r="Z794" t="s">
        <v>8277</v>
      </c>
    </row>
    <row r="795" spans="1:26" ht="72" x14ac:dyDescent="0.3">
      <c r="A795">
        <f>ROW(A795)-2</f>
        <v>793</v>
      </c>
      <c r="B795" s="1" t="s">
        <v>2011</v>
      </c>
      <c r="C795" s="1" t="s">
        <v>2012</v>
      </c>
      <c r="D795">
        <v>10000</v>
      </c>
      <c r="E795">
        <v>106</v>
      </c>
      <c r="F795" t="s">
        <v>355</v>
      </c>
      <c r="H795" t="s">
        <v>8376</v>
      </c>
      <c r="K795" t="b">
        <v>0</v>
      </c>
      <c r="L795" t="s">
        <v>18</v>
      </c>
      <c r="M795" t="s">
        <v>19</v>
      </c>
      <c r="N795" t="b">
        <v>1</v>
      </c>
      <c r="O795">
        <v>1427507208</v>
      </c>
      <c r="P795">
        <v>1424918808</v>
      </c>
      <c r="Q795" t="b">
        <v>0</v>
      </c>
      <c r="R795">
        <v>3</v>
      </c>
      <c r="S795" t="b">
        <v>0</v>
      </c>
      <c r="T795">
        <f>ROUND(E795/D795*100,0)</f>
        <v>1</v>
      </c>
      <c r="U795" s="12">
        <f>(E795/R795)</f>
        <v>35.333333333333336</v>
      </c>
      <c r="V795" t="str">
        <f>LEFT(Z795,SEARCH("/",Z795)-1)</f>
        <v>technology</v>
      </c>
      <c r="W795" t="str">
        <f>RIGHT(Z795,LEN(Z795)-SEARCH("/",Z795))</f>
        <v>wearables</v>
      </c>
      <c r="X795" s="2">
        <f>(((P795/60)/60)/24)+DATE(1970,1,1)</f>
        <v>42061.11583333333</v>
      </c>
      <c r="Y795" s="2">
        <f>(((O795/60)/60)/24)+DATE(1970,1,1)</f>
        <v>42091.074166666673</v>
      </c>
      <c r="Z795" t="s">
        <v>8277</v>
      </c>
    </row>
    <row r="796" spans="1:26" ht="43.2" x14ac:dyDescent="0.3">
      <c r="A796">
        <f>ROW(A796)-2</f>
        <v>794</v>
      </c>
      <c r="B796" s="1" t="s">
        <v>2013</v>
      </c>
      <c r="C796" s="1" t="s">
        <v>2014</v>
      </c>
      <c r="D796">
        <v>30000</v>
      </c>
      <c r="E796">
        <v>1888</v>
      </c>
      <c r="F796" t="s">
        <v>355</v>
      </c>
      <c r="H796" t="s">
        <v>8376</v>
      </c>
      <c r="K796" t="b">
        <v>0</v>
      </c>
      <c r="L796" t="s">
        <v>499</v>
      </c>
      <c r="M796" t="s">
        <v>55</v>
      </c>
      <c r="N796" t="b">
        <v>0</v>
      </c>
      <c r="O796">
        <v>1451602800</v>
      </c>
      <c r="P796">
        <v>1449011610</v>
      </c>
      <c r="Q796" t="b">
        <v>0</v>
      </c>
      <c r="R796">
        <v>23</v>
      </c>
      <c r="S796" t="b">
        <v>0</v>
      </c>
      <c r="T796">
        <f>ROUND(E796/D796*100,0)</f>
        <v>6</v>
      </c>
      <c r="U796" s="12">
        <f>(E796/R796)</f>
        <v>82.086956521739125</v>
      </c>
      <c r="V796" t="str">
        <f>LEFT(Z796,SEARCH("/",Z796)-1)</f>
        <v>technology</v>
      </c>
      <c r="W796" t="str">
        <f>RIGHT(Z796,LEN(Z796)-SEARCH("/",Z796))</f>
        <v>wearables</v>
      </c>
      <c r="X796" s="2">
        <f>(((P796/60)/60)/24)+DATE(1970,1,1)</f>
        <v>42339.967708333337</v>
      </c>
      <c r="Y796" s="2">
        <f>(((O796/60)/60)/24)+DATE(1970,1,1)</f>
        <v>42369.958333333328</v>
      </c>
      <c r="Z796" t="s">
        <v>8277</v>
      </c>
    </row>
    <row r="797" spans="1:26" ht="57.6" x14ac:dyDescent="0.3">
      <c r="A797">
        <f>ROW(A797)-2</f>
        <v>795</v>
      </c>
      <c r="B797" s="1" t="s">
        <v>2015</v>
      </c>
      <c r="C797" s="1" t="s">
        <v>2016</v>
      </c>
      <c r="D797">
        <v>20000</v>
      </c>
      <c r="E797">
        <v>2550</v>
      </c>
      <c r="F797" t="s">
        <v>355</v>
      </c>
      <c r="H797" t="s">
        <v>8376</v>
      </c>
      <c r="K797" t="b">
        <v>0</v>
      </c>
      <c r="L797" t="s">
        <v>24</v>
      </c>
      <c r="M797" t="s">
        <v>25</v>
      </c>
      <c r="N797" t="b">
        <v>0</v>
      </c>
      <c r="O797">
        <v>1452384000</v>
      </c>
      <c r="P797">
        <v>1447698300</v>
      </c>
      <c r="Q797" t="b">
        <v>0</v>
      </c>
      <c r="R797">
        <v>23</v>
      </c>
      <c r="S797" t="b">
        <v>0</v>
      </c>
      <c r="T797">
        <f>ROUND(E797/D797*100,0)</f>
        <v>13</v>
      </c>
      <c r="U797" s="12">
        <f>(E797/R797)</f>
        <v>110.8695652173913</v>
      </c>
      <c r="V797" t="str">
        <f>LEFT(Z797,SEARCH("/",Z797)-1)</f>
        <v>technology</v>
      </c>
      <c r="W797" t="str">
        <f>RIGHT(Z797,LEN(Z797)-SEARCH("/",Z797))</f>
        <v>wearables</v>
      </c>
      <c r="X797" s="2">
        <f>(((P797/60)/60)/24)+DATE(1970,1,1)</f>
        <v>42324.767361111109</v>
      </c>
      <c r="Y797" s="2">
        <f>(((O797/60)/60)/24)+DATE(1970,1,1)</f>
        <v>42379</v>
      </c>
      <c r="Z797" t="s">
        <v>8277</v>
      </c>
    </row>
    <row r="798" spans="1:26" ht="43.2" x14ac:dyDescent="0.3">
      <c r="A798">
        <f>ROW(A798)-2</f>
        <v>796</v>
      </c>
      <c r="B798" s="1" t="s">
        <v>2017</v>
      </c>
      <c r="C798" s="1" t="s">
        <v>2018</v>
      </c>
      <c r="D798">
        <v>50000</v>
      </c>
      <c r="E798">
        <v>6610</v>
      </c>
      <c r="F798" t="s">
        <v>355</v>
      </c>
      <c r="H798" t="s">
        <v>8376</v>
      </c>
      <c r="K798" t="b">
        <v>0</v>
      </c>
      <c r="L798" t="s">
        <v>384</v>
      </c>
      <c r="M798" t="s">
        <v>55</v>
      </c>
      <c r="N798" t="b">
        <v>0</v>
      </c>
      <c r="O798">
        <v>1403507050</v>
      </c>
      <c r="P798">
        <v>1400051050</v>
      </c>
      <c r="Q798" t="b">
        <v>0</v>
      </c>
      <c r="R798">
        <v>41</v>
      </c>
      <c r="S798" t="b">
        <v>0</v>
      </c>
      <c r="T798">
        <f>ROUND(E798/D798*100,0)</f>
        <v>13</v>
      </c>
      <c r="U798" s="12">
        <f>(E798/R798)</f>
        <v>161.21951219512195</v>
      </c>
      <c r="V798" t="str">
        <f>LEFT(Z798,SEARCH("/",Z798)-1)</f>
        <v>technology</v>
      </c>
      <c r="W798" t="str">
        <f>RIGHT(Z798,LEN(Z798)-SEARCH("/",Z798))</f>
        <v>wearables</v>
      </c>
      <c r="X798" s="2">
        <f>(((P798/60)/60)/24)+DATE(1970,1,1)</f>
        <v>41773.294560185182</v>
      </c>
      <c r="Y798" s="2">
        <f>(((O798/60)/60)/24)+DATE(1970,1,1)</f>
        <v>41813.294560185182</v>
      </c>
      <c r="Z798" t="s">
        <v>8277</v>
      </c>
    </row>
    <row r="799" spans="1:26" ht="57.6" x14ac:dyDescent="0.3">
      <c r="A799">
        <f>ROW(A799)-2</f>
        <v>797</v>
      </c>
      <c r="B799" s="1" t="s">
        <v>2019</v>
      </c>
      <c r="C799" s="1" t="s">
        <v>2020</v>
      </c>
      <c r="D799">
        <v>5000</v>
      </c>
      <c r="E799">
        <v>0</v>
      </c>
      <c r="F799" t="s">
        <v>355</v>
      </c>
      <c r="H799" t="s">
        <v>8376</v>
      </c>
      <c r="K799" t="b">
        <v>0</v>
      </c>
      <c r="L799" t="s">
        <v>1217</v>
      </c>
      <c r="M799" t="s">
        <v>55</v>
      </c>
      <c r="N799" t="b">
        <v>0</v>
      </c>
      <c r="O799">
        <v>1475310825</v>
      </c>
      <c r="P799">
        <v>1472718825</v>
      </c>
      <c r="Q799" t="b">
        <v>0</v>
      </c>
      <c r="R799">
        <v>0</v>
      </c>
      <c r="S799" t="b">
        <v>0</v>
      </c>
      <c r="T799">
        <f>ROUND(E799/D799*100,0)</f>
        <v>0</v>
      </c>
      <c r="U799" s="12" t="e">
        <f>(E799/R799)</f>
        <v>#DIV/0!</v>
      </c>
      <c r="V799" t="str">
        <f>LEFT(Z799,SEARCH("/",Z799)-1)</f>
        <v>technology</v>
      </c>
      <c r="W799" t="str">
        <f>RIGHT(Z799,LEN(Z799)-SEARCH("/",Z799))</f>
        <v>wearables</v>
      </c>
      <c r="X799" s="2">
        <f>(((P799/60)/60)/24)+DATE(1970,1,1)</f>
        <v>42614.356770833328</v>
      </c>
      <c r="Y799" s="2">
        <f>(((O799/60)/60)/24)+DATE(1970,1,1)</f>
        <v>42644.356770833328</v>
      </c>
      <c r="Z799" t="s">
        <v>8277</v>
      </c>
    </row>
    <row r="800" spans="1:26" ht="28.8" x14ac:dyDescent="0.3">
      <c r="A800">
        <f>ROW(A800)-2</f>
        <v>798</v>
      </c>
      <c r="B800" s="1" t="s">
        <v>2021</v>
      </c>
      <c r="C800" s="1" t="s">
        <v>2022</v>
      </c>
      <c r="D800">
        <v>10000</v>
      </c>
      <c r="E800">
        <v>1677</v>
      </c>
      <c r="F800" t="s">
        <v>355</v>
      </c>
      <c r="H800" t="s">
        <v>8376</v>
      </c>
      <c r="K800" t="b">
        <v>0</v>
      </c>
      <c r="L800" t="s">
        <v>18</v>
      </c>
      <c r="M800" t="s">
        <v>19</v>
      </c>
      <c r="N800" t="b">
        <v>1</v>
      </c>
      <c r="O800">
        <v>1475101495</v>
      </c>
      <c r="P800">
        <v>1472509495</v>
      </c>
      <c r="Q800" t="b">
        <v>0</v>
      </c>
      <c r="R800">
        <v>32</v>
      </c>
      <c r="S800" t="b">
        <v>0</v>
      </c>
      <c r="T800">
        <f>ROUND(E800/D800*100,0)</f>
        <v>17</v>
      </c>
      <c r="U800" s="12">
        <f>(E800/R800)</f>
        <v>52.40625</v>
      </c>
      <c r="V800" t="str">
        <f>LEFT(Z800,SEARCH("/",Z800)-1)</f>
        <v>technology</v>
      </c>
      <c r="W800" t="str">
        <f>RIGHT(Z800,LEN(Z800)-SEARCH("/",Z800))</f>
        <v>wearables</v>
      </c>
      <c r="X800" s="2">
        <f>(((P800/60)/60)/24)+DATE(1970,1,1)</f>
        <v>42611.933969907404</v>
      </c>
      <c r="Y800" s="2">
        <f>(((O800/60)/60)/24)+DATE(1970,1,1)</f>
        <v>42641.933969907404</v>
      </c>
      <c r="Z800" t="s">
        <v>8277</v>
      </c>
    </row>
    <row r="801" spans="1:26" ht="43.2" x14ac:dyDescent="0.3">
      <c r="A801">
        <f>ROW(A801)-2</f>
        <v>799</v>
      </c>
      <c r="B801" s="1" t="s">
        <v>2023</v>
      </c>
      <c r="C801" s="1" t="s">
        <v>2024</v>
      </c>
      <c r="D801">
        <v>25000</v>
      </c>
      <c r="E801">
        <v>26</v>
      </c>
      <c r="F801" t="s">
        <v>355</v>
      </c>
      <c r="H801" t="s">
        <v>8376</v>
      </c>
      <c r="K801" t="b">
        <v>0</v>
      </c>
      <c r="L801" t="s">
        <v>18</v>
      </c>
      <c r="M801" t="s">
        <v>19</v>
      </c>
      <c r="N801" t="b">
        <v>1</v>
      </c>
      <c r="O801">
        <v>1409770164</v>
      </c>
      <c r="P801">
        <v>1407178164</v>
      </c>
      <c r="Q801" t="b">
        <v>0</v>
      </c>
      <c r="R801">
        <v>2</v>
      </c>
      <c r="S801" t="b">
        <v>0</v>
      </c>
      <c r="T801">
        <f>ROUND(E801/D801*100,0)</f>
        <v>0</v>
      </c>
      <c r="U801" s="12">
        <f>(E801/R801)</f>
        <v>13</v>
      </c>
      <c r="V801" t="str">
        <f>LEFT(Z801,SEARCH("/",Z801)-1)</f>
        <v>technology</v>
      </c>
      <c r="W801" t="str">
        <f>RIGHT(Z801,LEN(Z801)-SEARCH("/",Z801))</f>
        <v>wearables</v>
      </c>
      <c r="X801" s="2">
        <f>(((P801/60)/60)/24)+DATE(1970,1,1)</f>
        <v>41855.784305555557</v>
      </c>
      <c r="Y801" s="2">
        <f>(((O801/60)/60)/24)+DATE(1970,1,1)</f>
        <v>41885.784305555557</v>
      </c>
      <c r="Z801" t="s">
        <v>8277</v>
      </c>
    </row>
    <row r="802" spans="1:26" ht="72" x14ac:dyDescent="0.3">
      <c r="A802">
        <f>ROW(A802)-2</f>
        <v>800</v>
      </c>
      <c r="B802" s="1" t="s">
        <v>2025</v>
      </c>
      <c r="C802" s="1" t="s">
        <v>2026</v>
      </c>
      <c r="D802">
        <v>5000</v>
      </c>
      <c r="E802">
        <v>212</v>
      </c>
      <c r="F802" t="s">
        <v>355</v>
      </c>
      <c r="H802" t="s">
        <v>8376</v>
      </c>
      <c r="K802" t="b">
        <v>0</v>
      </c>
      <c r="L802" t="s">
        <v>24</v>
      </c>
      <c r="M802" t="s">
        <v>25</v>
      </c>
      <c r="N802" t="b">
        <v>0</v>
      </c>
      <c r="O802">
        <v>1468349460</v>
      </c>
      <c r="P802">
        <v>1466186988</v>
      </c>
      <c r="Q802" t="b">
        <v>0</v>
      </c>
      <c r="R802">
        <v>7</v>
      </c>
      <c r="S802" t="b">
        <v>0</v>
      </c>
      <c r="T802">
        <f>ROUND(E802/D802*100,0)</f>
        <v>4</v>
      </c>
      <c r="U802" s="12">
        <f>(E802/R802)</f>
        <v>30.285714285714285</v>
      </c>
      <c r="V802" t="str">
        <f>LEFT(Z802,SEARCH("/",Z802)-1)</f>
        <v>technology</v>
      </c>
      <c r="W802" t="str">
        <f>RIGHT(Z802,LEN(Z802)-SEARCH("/",Z802))</f>
        <v>wearables</v>
      </c>
      <c r="X802" s="2">
        <f>(((P802/60)/60)/24)+DATE(1970,1,1)</f>
        <v>42538.75680555556</v>
      </c>
      <c r="Y802" s="2">
        <f>(((O802/60)/60)/24)+DATE(1970,1,1)</f>
        <v>42563.785416666666</v>
      </c>
      <c r="Z802" t="s">
        <v>8277</v>
      </c>
    </row>
    <row r="803" spans="1:26" ht="43.2" x14ac:dyDescent="0.3">
      <c r="A803">
        <f>ROW(A803)-2</f>
        <v>801</v>
      </c>
      <c r="B803" s="1" t="s">
        <v>2027</v>
      </c>
      <c r="C803" s="1" t="s">
        <v>2028</v>
      </c>
      <c r="D803">
        <v>100000</v>
      </c>
      <c r="E803">
        <v>467</v>
      </c>
      <c r="F803" t="s">
        <v>355</v>
      </c>
      <c r="H803" t="s">
        <v>8376</v>
      </c>
      <c r="K803" t="b">
        <v>0</v>
      </c>
      <c r="L803" t="s">
        <v>18</v>
      </c>
      <c r="M803" t="s">
        <v>19</v>
      </c>
      <c r="N803" t="b">
        <v>1</v>
      </c>
      <c r="O803">
        <v>1462655519</v>
      </c>
      <c r="P803">
        <v>1457475119</v>
      </c>
      <c r="Q803" t="b">
        <v>0</v>
      </c>
      <c r="R803">
        <v>4</v>
      </c>
      <c r="S803" t="b">
        <v>0</v>
      </c>
      <c r="T803">
        <f>ROUND(E803/D803*100,0)</f>
        <v>0</v>
      </c>
      <c r="U803" s="12">
        <f>(E803/R803)</f>
        <v>116.75</v>
      </c>
      <c r="V803" t="str">
        <f>LEFT(Z803,SEARCH("/",Z803)-1)</f>
        <v>technology</v>
      </c>
      <c r="W803" t="str">
        <f>RIGHT(Z803,LEN(Z803)-SEARCH("/",Z803))</f>
        <v>wearables</v>
      </c>
      <c r="X803" s="2">
        <f>(((P803/60)/60)/24)+DATE(1970,1,1)</f>
        <v>42437.924988425926</v>
      </c>
      <c r="Y803" s="2">
        <f>(((O803/60)/60)/24)+DATE(1970,1,1)</f>
        <v>42497.883321759262</v>
      </c>
      <c r="Z803" t="s">
        <v>8277</v>
      </c>
    </row>
    <row r="804" spans="1:26" ht="43.2" x14ac:dyDescent="0.3">
      <c r="A804">
        <f>ROW(A804)-2</f>
        <v>802</v>
      </c>
      <c r="B804" s="1" t="s">
        <v>2029</v>
      </c>
      <c r="C804" s="1" t="s">
        <v>2030</v>
      </c>
      <c r="D804">
        <v>70000</v>
      </c>
      <c r="E804">
        <v>17561</v>
      </c>
      <c r="F804" t="s">
        <v>355</v>
      </c>
      <c r="H804" t="s">
        <v>8376</v>
      </c>
      <c r="K804" t="b">
        <v>0</v>
      </c>
      <c r="L804" t="s">
        <v>18</v>
      </c>
      <c r="M804" t="s">
        <v>19</v>
      </c>
      <c r="N804" t="b">
        <v>1</v>
      </c>
      <c r="O804">
        <v>1478926800</v>
      </c>
      <c r="P804">
        <v>1476054568</v>
      </c>
      <c r="Q804" t="b">
        <v>0</v>
      </c>
      <c r="R804">
        <v>196</v>
      </c>
      <c r="S804" t="b">
        <v>0</v>
      </c>
      <c r="T804">
        <f>ROUND(E804/D804*100,0)</f>
        <v>25</v>
      </c>
      <c r="U804" s="12">
        <f>(E804/R804)</f>
        <v>89.59693877551021</v>
      </c>
      <c r="V804" t="str">
        <f>LEFT(Z804,SEARCH("/",Z804)-1)</f>
        <v>technology</v>
      </c>
      <c r="W804" t="str">
        <f>RIGHT(Z804,LEN(Z804)-SEARCH("/",Z804))</f>
        <v>wearables</v>
      </c>
      <c r="X804" s="2">
        <f>(((P804/60)/60)/24)+DATE(1970,1,1)</f>
        <v>42652.964907407411</v>
      </c>
      <c r="Y804" s="2">
        <f>(((O804/60)/60)/24)+DATE(1970,1,1)</f>
        <v>42686.208333333328</v>
      </c>
      <c r="Z804" t="s">
        <v>8277</v>
      </c>
    </row>
    <row r="805" spans="1:26" ht="57.6" x14ac:dyDescent="0.3">
      <c r="A805">
        <f>ROW(A805)-2</f>
        <v>803</v>
      </c>
      <c r="B805" s="1" t="s">
        <v>2031</v>
      </c>
      <c r="C805" s="1" t="s">
        <v>2032</v>
      </c>
      <c r="D805">
        <v>200000</v>
      </c>
      <c r="E805">
        <v>4669</v>
      </c>
      <c r="F805" t="s">
        <v>355</v>
      </c>
      <c r="H805" t="s">
        <v>8376</v>
      </c>
      <c r="K805" t="b">
        <v>0</v>
      </c>
      <c r="L805" t="s">
        <v>18</v>
      </c>
      <c r="M805" t="s">
        <v>19</v>
      </c>
      <c r="N805" t="b">
        <v>1</v>
      </c>
      <c r="O805">
        <v>1417388340</v>
      </c>
      <c r="P805">
        <v>1412835530</v>
      </c>
      <c r="Q805" t="b">
        <v>0</v>
      </c>
      <c r="R805">
        <v>11</v>
      </c>
      <c r="S805" t="b">
        <v>0</v>
      </c>
      <c r="T805">
        <f>ROUND(E805/D805*100,0)</f>
        <v>2</v>
      </c>
      <c r="U805" s="12">
        <f>(E805/R805)</f>
        <v>424.45454545454544</v>
      </c>
      <c r="V805" t="str">
        <f>LEFT(Z805,SEARCH("/",Z805)-1)</f>
        <v>technology</v>
      </c>
      <c r="W805" t="str">
        <f>RIGHT(Z805,LEN(Z805)-SEARCH("/",Z805))</f>
        <v>wearables</v>
      </c>
      <c r="X805" s="2">
        <f>(((P805/60)/60)/24)+DATE(1970,1,1)</f>
        <v>41921.263078703705</v>
      </c>
      <c r="Y805" s="2">
        <f>(((O805/60)/60)/24)+DATE(1970,1,1)</f>
        <v>41973.957638888889</v>
      </c>
      <c r="Z805" t="s">
        <v>8277</v>
      </c>
    </row>
    <row r="806" spans="1:26" ht="43.2" x14ac:dyDescent="0.3">
      <c r="A806">
        <f>ROW(A806)-2</f>
        <v>804</v>
      </c>
      <c r="B806" s="1" t="s">
        <v>2033</v>
      </c>
      <c r="C806" s="1" t="s">
        <v>2034</v>
      </c>
      <c r="D806">
        <v>10000</v>
      </c>
      <c r="E806">
        <v>726</v>
      </c>
      <c r="F806" t="s">
        <v>355</v>
      </c>
      <c r="H806" t="s">
        <v>8376</v>
      </c>
      <c r="K806" t="b">
        <v>0</v>
      </c>
      <c r="L806" t="s">
        <v>18</v>
      </c>
      <c r="M806" t="s">
        <v>19</v>
      </c>
      <c r="N806" t="b">
        <v>1</v>
      </c>
      <c r="O806">
        <v>1417276800</v>
      </c>
      <c r="P806">
        <v>1415140480</v>
      </c>
      <c r="Q806" t="b">
        <v>0</v>
      </c>
      <c r="R806">
        <v>9</v>
      </c>
      <c r="S806" t="b">
        <v>0</v>
      </c>
      <c r="T806">
        <f>ROUND(E806/D806*100,0)</f>
        <v>7</v>
      </c>
      <c r="U806" s="12">
        <f>(E806/R806)</f>
        <v>80.666666666666671</v>
      </c>
      <c r="V806" t="str">
        <f>LEFT(Z806,SEARCH("/",Z806)-1)</f>
        <v>technology</v>
      </c>
      <c r="W806" t="str">
        <f>RIGHT(Z806,LEN(Z806)-SEARCH("/",Z806))</f>
        <v>wearables</v>
      </c>
      <c r="X806" s="2">
        <f>(((P806/60)/60)/24)+DATE(1970,1,1)</f>
        <v>41947.940740740742</v>
      </c>
      <c r="Y806" s="2">
        <f>(((O806/60)/60)/24)+DATE(1970,1,1)</f>
        <v>41972.666666666672</v>
      </c>
      <c r="Z806" t="s">
        <v>8277</v>
      </c>
    </row>
    <row r="807" spans="1:26" ht="28.8" x14ac:dyDescent="0.3">
      <c r="A807">
        <f>ROW(A807)-2</f>
        <v>805</v>
      </c>
      <c r="B807" s="1" t="s">
        <v>2035</v>
      </c>
      <c r="C807" s="1" t="s">
        <v>2036</v>
      </c>
      <c r="D807">
        <v>4000</v>
      </c>
      <c r="E807">
        <v>65</v>
      </c>
      <c r="F807" t="s">
        <v>355</v>
      </c>
      <c r="H807" t="s">
        <v>8376</v>
      </c>
      <c r="K807" t="b">
        <v>0</v>
      </c>
      <c r="L807" t="s">
        <v>18</v>
      </c>
      <c r="M807" t="s">
        <v>19</v>
      </c>
      <c r="N807" t="b">
        <v>1</v>
      </c>
      <c r="O807">
        <v>1406474820</v>
      </c>
      <c r="P807">
        <v>1403902060</v>
      </c>
      <c r="Q807" t="b">
        <v>0</v>
      </c>
      <c r="R807">
        <v>5</v>
      </c>
      <c r="S807" t="b">
        <v>0</v>
      </c>
      <c r="T807">
        <f>ROUND(E807/D807*100,0)</f>
        <v>2</v>
      </c>
      <c r="U807" s="12">
        <f>(E807/R807)</f>
        <v>13</v>
      </c>
      <c r="V807" t="str">
        <f>LEFT(Z807,SEARCH("/",Z807)-1)</f>
        <v>technology</v>
      </c>
      <c r="W807" t="str">
        <f>RIGHT(Z807,LEN(Z807)-SEARCH("/",Z807))</f>
        <v>wearables</v>
      </c>
      <c r="X807" s="2">
        <f>(((P807/60)/60)/24)+DATE(1970,1,1)</f>
        <v>41817.866435185184</v>
      </c>
      <c r="Y807" s="2">
        <f>(((O807/60)/60)/24)+DATE(1970,1,1)</f>
        <v>41847.643750000003</v>
      </c>
      <c r="Z807" t="s">
        <v>8277</v>
      </c>
    </row>
    <row r="808" spans="1:26" ht="28.8" x14ac:dyDescent="0.3">
      <c r="A808">
        <f>ROW(A808)-2</f>
        <v>806</v>
      </c>
      <c r="B808" s="1" t="s">
        <v>2037</v>
      </c>
      <c r="C808" s="1" t="s">
        <v>2038</v>
      </c>
      <c r="D808">
        <v>5000</v>
      </c>
      <c r="E808">
        <v>65</v>
      </c>
      <c r="F808" t="s">
        <v>355</v>
      </c>
      <c r="H808" t="s">
        <v>8376</v>
      </c>
      <c r="K808" t="b">
        <v>0</v>
      </c>
      <c r="L808" t="s">
        <v>18</v>
      </c>
      <c r="M808" t="s">
        <v>19</v>
      </c>
      <c r="N808" t="b">
        <v>1</v>
      </c>
      <c r="O808">
        <v>1417145297</v>
      </c>
      <c r="P808">
        <v>1414549697</v>
      </c>
      <c r="Q808" t="b">
        <v>0</v>
      </c>
      <c r="R808">
        <v>8</v>
      </c>
      <c r="S808" t="b">
        <v>0</v>
      </c>
      <c r="T808">
        <f>ROUND(E808/D808*100,0)</f>
        <v>1</v>
      </c>
      <c r="U808" s="12">
        <f>(E808/R808)</f>
        <v>8.125</v>
      </c>
      <c r="V808" t="str">
        <f>LEFT(Z808,SEARCH("/",Z808)-1)</f>
        <v>technology</v>
      </c>
      <c r="W808" t="str">
        <f>RIGHT(Z808,LEN(Z808)-SEARCH("/",Z808))</f>
        <v>wearables</v>
      </c>
      <c r="X808" s="2">
        <f>(((P808/60)/60)/24)+DATE(1970,1,1)</f>
        <v>41941.10297453704</v>
      </c>
      <c r="Y808" s="2">
        <f>(((O808/60)/60)/24)+DATE(1970,1,1)</f>
        <v>41971.144641203704</v>
      </c>
      <c r="Z808" t="s">
        <v>8277</v>
      </c>
    </row>
    <row r="809" spans="1:26" ht="43.2" x14ac:dyDescent="0.3">
      <c r="A809">
        <f>ROW(A809)-2</f>
        <v>807</v>
      </c>
      <c r="B809" s="1" t="s">
        <v>2039</v>
      </c>
      <c r="C809" s="1" t="s">
        <v>2040</v>
      </c>
      <c r="D809">
        <v>60000</v>
      </c>
      <c r="E809">
        <v>35135</v>
      </c>
      <c r="F809" t="s">
        <v>355</v>
      </c>
      <c r="H809" t="s">
        <v>8376</v>
      </c>
      <c r="K809" t="b">
        <v>0</v>
      </c>
      <c r="L809" t="s">
        <v>158</v>
      </c>
      <c r="M809" t="s">
        <v>159</v>
      </c>
      <c r="N809" t="b">
        <v>1</v>
      </c>
      <c r="O809">
        <v>1447909401</v>
      </c>
      <c r="P809">
        <v>1444017801</v>
      </c>
      <c r="Q809" t="b">
        <v>0</v>
      </c>
      <c r="R809">
        <v>229</v>
      </c>
      <c r="S809" t="b">
        <v>0</v>
      </c>
      <c r="T809">
        <f>ROUND(E809/D809*100,0)</f>
        <v>59</v>
      </c>
      <c r="U809" s="12">
        <f>(E809/R809)</f>
        <v>153.42794759825327</v>
      </c>
      <c r="V809" t="str">
        <f>LEFT(Z809,SEARCH("/",Z809)-1)</f>
        <v>technology</v>
      </c>
      <c r="W809" t="str">
        <f>RIGHT(Z809,LEN(Z809)-SEARCH("/",Z809))</f>
        <v>wearables</v>
      </c>
      <c r="X809" s="2">
        <f>(((P809/60)/60)/24)+DATE(1970,1,1)</f>
        <v>42282.168993055559</v>
      </c>
      <c r="Y809" s="2">
        <f>(((O809/60)/60)/24)+DATE(1970,1,1)</f>
        <v>42327.210659722223</v>
      </c>
      <c r="Z809" t="s">
        <v>8277</v>
      </c>
    </row>
    <row r="810" spans="1:26" ht="43.2" x14ac:dyDescent="0.3">
      <c r="A810">
        <f>ROW(A810)-2</f>
        <v>808</v>
      </c>
      <c r="B810" s="1" t="s">
        <v>2041</v>
      </c>
      <c r="C810" s="1" t="s">
        <v>2042</v>
      </c>
      <c r="D810">
        <v>150000</v>
      </c>
      <c r="E810">
        <v>11683</v>
      </c>
      <c r="F810" t="s">
        <v>355</v>
      </c>
      <c r="H810" t="s">
        <v>8376</v>
      </c>
      <c r="K810" t="b">
        <v>0</v>
      </c>
      <c r="L810" t="s">
        <v>158</v>
      </c>
      <c r="M810" t="s">
        <v>159</v>
      </c>
      <c r="N810" t="b">
        <v>1</v>
      </c>
      <c r="O810">
        <v>1415865720</v>
      </c>
      <c r="P810">
        <v>1413270690</v>
      </c>
      <c r="Q810" t="b">
        <v>0</v>
      </c>
      <c r="R810">
        <v>40</v>
      </c>
      <c r="S810" t="b">
        <v>0</v>
      </c>
      <c r="T810">
        <f>ROUND(E810/D810*100,0)</f>
        <v>8</v>
      </c>
      <c r="U810" s="12">
        <f>(E810/R810)</f>
        <v>292.07499999999999</v>
      </c>
      <c r="V810" t="str">
        <f>LEFT(Z810,SEARCH("/",Z810)-1)</f>
        <v>technology</v>
      </c>
      <c r="W810" t="str">
        <f>RIGHT(Z810,LEN(Z810)-SEARCH("/",Z810))</f>
        <v>wearables</v>
      </c>
      <c r="X810" s="2">
        <f>(((P810/60)/60)/24)+DATE(1970,1,1)</f>
        <v>41926.29965277778</v>
      </c>
      <c r="Y810" s="2">
        <f>(((O810/60)/60)/24)+DATE(1970,1,1)</f>
        <v>41956.334722222222</v>
      </c>
      <c r="Z810" t="s">
        <v>8277</v>
      </c>
    </row>
    <row r="811" spans="1:26" ht="43.2" x14ac:dyDescent="0.3">
      <c r="A811">
        <f>ROW(A811)-2</f>
        <v>809</v>
      </c>
      <c r="B811" s="1" t="s">
        <v>2173</v>
      </c>
      <c r="C811" s="1" t="s">
        <v>2174</v>
      </c>
      <c r="D811">
        <v>90000</v>
      </c>
      <c r="E811">
        <v>8077</v>
      </c>
      <c r="F811" t="s">
        <v>355</v>
      </c>
      <c r="H811" t="s">
        <v>8376</v>
      </c>
      <c r="K811" t="b">
        <v>0</v>
      </c>
      <c r="L811" t="s">
        <v>18</v>
      </c>
      <c r="M811" t="s">
        <v>19</v>
      </c>
      <c r="N811" t="b">
        <v>1</v>
      </c>
      <c r="O811">
        <v>1373174903</v>
      </c>
      <c r="P811">
        <v>1369286903</v>
      </c>
      <c r="Q811" t="b">
        <v>0</v>
      </c>
      <c r="R811">
        <v>123</v>
      </c>
      <c r="S811" t="b">
        <v>0</v>
      </c>
      <c r="T811">
        <f>ROUND(E811/D811*100,0)</f>
        <v>9</v>
      </c>
      <c r="U811" s="12">
        <f>(E811/R811)</f>
        <v>65.666666666666671</v>
      </c>
      <c r="V811" t="str">
        <f>LEFT(Z811,SEARCH("/",Z811)-1)</f>
        <v>games</v>
      </c>
      <c r="W811" t="str">
        <f>RIGHT(Z811,LEN(Z811)-SEARCH("/",Z811))</f>
        <v>video games</v>
      </c>
      <c r="X811" s="2">
        <f>(((P811/60)/60)/24)+DATE(1970,1,1)</f>
        <v>41417.228043981479</v>
      </c>
      <c r="Y811" s="2">
        <f>(((O811/60)/60)/24)+DATE(1970,1,1)</f>
        <v>41462.228043981479</v>
      </c>
      <c r="Z811" t="s">
        <v>8286</v>
      </c>
    </row>
    <row r="812" spans="1:26" ht="43.2" x14ac:dyDescent="0.3">
      <c r="A812">
        <f>ROW(A812)-2</f>
        <v>810</v>
      </c>
      <c r="B812" s="1" t="s">
        <v>2175</v>
      </c>
      <c r="C812" s="1" t="s">
        <v>2176</v>
      </c>
      <c r="D812">
        <v>3000</v>
      </c>
      <c r="E812">
        <v>81</v>
      </c>
      <c r="F812" t="s">
        <v>355</v>
      </c>
      <c r="H812" t="s">
        <v>8376</v>
      </c>
      <c r="K812" t="b">
        <v>0</v>
      </c>
      <c r="L812" t="s">
        <v>50</v>
      </c>
      <c r="M812" t="s">
        <v>51</v>
      </c>
      <c r="N812" t="b">
        <v>1</v>
      </c>
      <c r="O812">
        <v>1392800922</v>
      </c>
      <c r="P812">
        <v>1390381722</v>
      </c>
      <c r="Q812" t="b">
        <v>0</v>
      </c>
      <c r="R812">
        <v>5</v>
      </c>
      <c r="S812" t="b">
        <v>0</v>
      </c>
      <c r="T812">
        <f>ROUND(E812/D812*100,0)</f>
        <v>3</v>
      </c>
      <c r="U812" s="12">
        <f>(E812/R812)</f>
        <v>16.2</v>
      </c>
      <c r="V812" t="str">
        <f>LEFT(Z812,SEARCH("/",Z812)-1)</f>
        <v>games</v>
      </c>
      <c r="W812" t="str">
        <f>RIGHT(Z812,LEN(Z812)-SEARCH("/",Z812))</f>
        <v>video games</v>
      </c>
      <c r="X812" s="2">
        <f>(((P812/60)/60)/24)+DATE(1970,1,1)</f>
        <v>41661.381041666667</v>
      </c>
      <c r="Y812" s="2">
        <f>(((O812/60)/60)/24)+DATE(1970,1,1)</f>
        <v>41689.381041666667</v>
      </c>
      <c r="Z812" t="s">
        <v>8286</v>
      </c>
    </row>
    <row r="813" spans="1:26" ht="43.2" x14ac:dyDescent="0.3">
      <c r="A813">
        <f>ROW(A813)-2</f>
        <v>811</v>
      </c>
      <c r="B813" s="1" t="s">
        <v>2177</v>
      </c>
      <c r="C813" s="1" t="s">
        <v>2178</v>
      </c>
      <c r="D813">
        <v>150000</v>
      </c>
      <c r="E813">
        <v>5051</v>
      </c>
      <c r="F813" t="s">
        <v>355</v>
      </c>
      <c r="H813" t="s">
        <v>8376</v>
      </c>
      <c r="K813" t="b">
        <v>0</v>
      </c>
      <c r="L813" t="s">
        <v>18</v>
      </c>
      <c r="M813" t="s">
        <v>19</v>
      </c>
      <c r="N813" t="b">
        <v>1</v>
      </c>
      <c r="O813">
        <v>1375657582</v>
      </c>
      <c r="P813">
        <v>1371769582</v>
      </c>
      <c r="Q813" t="b">
        <v>0</v>
      </c>
      <c r="R813">
        <v>148</v>
      </c>
      <c r="S813" t="b">
        <v>0</v>
      </c>
      <c r="T813">
        <f>ROUND(E813/D813*100,0)</f>
        <v>3</v>
      </c>
      <c r="U813" s="12">
        <f>(E813/R813)</f>
        <v>34.128378378378379</v>
      </c>
      <c r="V813" t="str">
        <f>LEFT(Z813,SEARCH("/",Z813)-1)</f>
        <v>games</v>
      </c>
      <c r="W813" t="str">
        <f>RIGHT(Z813,LEN(Z813)-SEARCH("/",Z813))</f>
        <v>video games</v>
      </c>
      <c r="X813" s="2">
        <f>(((P813/60)/60)/24)+DATE(1970,1,1)</f>
        <v>41445.962754629632</v>
      </c>
      <c r="Y813" s="2">
        <f>(((O813/60)/60)/24)+DATE(1970,1,1)</f>
        <v>41490.962754629632</v>
      </c>
      <c r="Z813" t="s">
        <v>8286</v>
      </c>
    </row>
    <row r="814" spans="1:26" ht="43.2" x14ac:dyDescent="0.3">
      <c r="A814">
        <f>ROW(A814)-2</f>
        <v>812</v>
      </c>
      <c r="B814" s="1" t="s">
        <v>2179</v>
      </c>
      <c r="C814" s="1" t="s">
        <v>2180</v>
      </c>
      <c r="D814">
        <v>500</v>
      </c>
      <c r="E814">
        <v>130</v>
      </c>
      <c r="F814" t="s">
        <v>355</v>
      </c>
      <c r="H814" t="s">
        <v>8376</v>
      </c>
      <c r="K814" t="b">
        <v>0</v>
      </c>
      <c r="L814" t="s">
        <v>18</v>
      </c>
      <c r="M814" t="s">
        <v>19</v>
      </c>
      <c r="N814" t="b">
        <v>1</v>
      </c>
      <c r="O814">
        <v>1387657931</v>
      </c>
      <c r="P814">
        <v>1385065931</v>
      </c>
      <c r="Q814" t="b">
        <v>0</v>
      </c>
      <c r="R814">
        <v>10</v>
      </c>
      <c r="S814" t="b">
        <v>0</v>
      </c>
      <c r="T814">
        <f>ROUND(E814/D814*100,0)</f>
        <v>26</v>
      </c>
      <c r="U814" s="12">
        <f>(E814/R814)</f>
        <v>13</v>
      </c>
      <c r="V814" t="str">
        <f>LEFT(Z814,SEARCH("/",Z814)-1)</f>
        <v>games</v>
      </c>
      <c r="W814" t="str">
        <f>RIGHT(Z814,LEN(Z814)-SEARCH("/",Z814))</f>
        <v>video games</v>
      </c>
      <c r="X814" s="2">
        <f>(((P814/60)/60)/24)+DATE(1970,1,1)</f>
        <v>41599.855682870373</v>
      </c>
      <c r="Y814" s="2">
        <f>(((O814/60)/60)/24)+DATE(1970,1,1)</f>
        <v>41629.855682870373</v>
      </c>
      <c r="Z814" t="s">
        <v>8286</v>
      </c>
    </row>
    <row r="815" spans="1:26" ht="57.6" x14ac:dyDescent="0.3">
      <c r="A815">
        <f>ROW(A815)-2</f>
        <v>813</v>
      </c>
      <c r="B815" s="1" t="s">
        <v>2181</v>
      </c>
      <c r="C815" s="1" t="s">
        <v>2182</v>
      </c>
      <c r="D815">
        <v>30000</v>
      </c>
      <c r="E815">
        <v>45</v>
      </c>
      <c r="F815" t="s">
        <v>355</v>
      </c>
      <c r="H815" t="s">
        <v>8376</v>
      </c>
      <c r="K815" t="b">
        <v>0</v>
      </c>
      <c r="L815" t="s">
        <v>18</v>
      </c>
      <c r="M815" t="s">
        <v>19</v>
      </c>
      <c r="N815" t="b">
        <v>1</v>
      </c>
      <c r="O815">
        <v>1460274864</v>
      </c>
      <c r="P815">
        <v>1457686464</v>
      </c>
      <c r="Q815" t="b">
        <v>0</v>
      </c>
      <c r="R815">
        <v>4</v>
      </c>
      <c r="S815" t="b">
        <v>0</v>
      </c>
      <c r="T815">
        <f>ROUND(E815/D815*100,0)</f>
        <v>0</v>
      </c>
      <c r="U815" s="12">
        <f>(E815/R815)</f>
        <v>11.25</v>
      </c>
      <c r="V815" t="str">
        <f>LEFT(Z815,SEARCH("/",Z815)-1)</f>
        <v>games</v>
      </c>
      <c r="W815" t="str">
        <f>RIGHT(Z815,LEN(Z815)-SEARCH("/",Z815))</f>
        <v>video games</v>
      </c>
      <c r="X815" s="2">
        <f>(((P815/60)/60)/24)+DATE(1970,1,1)</f>
        <v>42440.371111111104</v>
      </c>
      <c r="Y815" s="2">
        <f>(((O815/60)/60)/24)+DATE(1970,1,1)</f>
        <v>42470.329444444447</v>
      </c>
      <c r="Z815" t="s">
        <v>8286</v>
      </c>
    </row>
    <row r="816" spans="1:26" ht="43.2" x14ac:dyDescent="0.3">
      <c r="A816">
        <f>ROW(A816)-2</f>
        <v>814</v>
      </c>
      <c r="B816" s="1" t="s">
        <v>2183</v>
      </c>
      <c r="C816" s="1" t="s">
        <v>2184</v>
      </c>
      <c r="D816">
        <v>2200</v>
      </c>
      <c r="E816">
        <v>850</v>
      </c>
      <c r="F816" t="s">
        <v>355</v>
      </c>
      <c r="H816" t="s">
        <v>8376</v>
      </c>
      <c r="K816" t="b">
        <v>0</v>
      </c>
      <c r="L816" t="s">
        <v>18</v>
      </c>
      <c r="M816" t="s">
        <v>19</v>
      </c>
      <c r="N816" t="b">
        <v>1</v>
      </c>
      <c r="O816">
        <v>1385447459</v>
      </c>
      <c r="P816">
        <v>1382679059</v>
      </c>
      <c r="Q816" t="b">
        <v>0</v>
      </c>
      <c r="R816">
        <v>21</v>
      </c>
      <c r="S816" t="b">
        <v>0</v>
      </c>
      <c r="T816">
        <f>ROUND(E816/D816*100,0)</f>
        <v>39</v>
      </c>
      <c r="U816" s="12">
        <f>(E816/R816)</f>
        <v>40.476190476190474</v>
      </c>
      <c r="V816" t="str">
        <f>LEFT(Z816,SEARCH("/",Z816)-1)</f>
        <v>games</v>
      </c>
      <c r="W816" t="str">
        <f>RIGHT(Z816,LEN(Z816)-SEARCH("/",Z816))</f>
        <v>video games</v>
      </c>
      <c r="X816" s="2">
        <f>(((P816/60)/60)/24)+DATE(1970,1,1)</f>
        <v>41572.229849537034</v>
      </c>
      <c r="Y816" s="2">
        <f>(((O816/60)/60)/24)+DATE(1970,1,1)</f>
        <v>41604.271516203706</v>
      </c>
      <c r="Z816" t="s">
        <v>8286</v>
      </c>
    </row>
    <row r="817" spans="1:26" ht="43.2" x14ac:dyDescent="0.3">
      <c r="A817">
        <f>ROW(A817)-2</f>
        <v>815</v>
      </c>
      <c r="B817" s="1" t="s">
        <v>2185</v>
      </c>
      <c r="C817" s="1" t="s">
        <v>2186</v>
      </c>
      <c r="D817">
        <v>10000</v>
      </c>
      <c r="E817">
        <v>70</v>
      </c>
      <c r="F817" t="s">
        <v>355</v>
      </c>
      <c r="H817" t="s">
        <v>8376</v>
      </c>
      <c r="K817" t="b">
        <v>0</v>
      </c>
      <c r="L817" t="s">
        <v>18</v>
      </c>
      <c r="M817" t="s">
        <v>19</v>
      </c>
      <c r="N817" t="b">
        <v>1</v>
      </c>
      <c r="O817">
        <v>1349050622</v>
      </c>
      <c r="P817">
        <v>1347322622</v>
      </c>
      <c r="Q817" t="b">
        <v>0</v>
      </c>
      <c r="R817">
        <v>2</v>
      </c>
      <c r="S817" t="b">
        <v>0</v>
      </c>
      <c r="T817">
        <f>ROUND(E817/D817*100,0)</f>
        <v>1</v>
      </c>
      <c r="U817" s="12">
        <f>(E817/R817)</f>
        <v>35</v>
      </c>
      <c r="V817" t="str">
        <f>LEFT(Z817,SEARCH("/",Z817)-1)</f>
        <v>games</v>
      </c>
      <c r="W817" t="str">
        <f>RIGHT(Z817,LEN(Z817)-SEARCH("/",Z817))</f>
        <v>video games</v>
      </c>
      <c r="X817" s="2">
        <f>(((P817/60)/60)/24)+DATE(1970,1,1)</f>
        <v>41163.011828703704</v>
      </c>
      <c r="Y817" s="2">
        <f>(((O817/60)/60)/24)+DATE(1970,1,1)</f>
        <v>41183.011828703704</v>
      </c>
      <c r="Z817" t="s">
        <v>8286</v>
      </c>
    </row>
    <row r="818" spans="1:26" ht="43.2" x14ac:dyDescent="0.3">
      <c r="A818">
        <f>ROW(A818)-2</f>
        <v>816</v>
      </c>
      <c r="B818" s="1" t="s">
        <v>2187</v>
      </c>
      <c r="C818" s="1" t="s">
        <v>2188</v>
      </c>
      <c r="D818">
        <v>100</v>
      </c>
      <c r="E818">
        <v>0</v>
      </c>
      <c r="F818" t="s">
        <v>355</v>
      </c>
      <c r="H818" t="s">
        <v>8376</v>
      </c>
      <c r="K818" t="b">
        <v>0</v>
      </c>
      <c r="L818" t="s">
        <v>407</v>
      </c>
      <c r="M818" t="s">
        <v>408</v>
      </c>
      <c r="N818" t="b">
        <v>1</v>
      </c>
      <c r="O818">
        <v>1447787093</v>
      </c>
      <c r="P818">
        <v>1445191493</v>
      </c>
      <c r="Q818" t="b">
        <v>0</v>
      </c>
      <c r="R818">
        <v>0</v>
      </c>
      <c r="S818" t="b">
        <v>0</v>
      </c>
      <c r="T818">
        <f>ROUND(E818/D818*100,0)</f>
        <v>0</v>
      </c>
      <c r="U818" s="12" t="e">
        <f>(E818/R818)</f>
        <v>#DIV/0!</v>
      </c>
      <c r="V818" t="str">
        <f>LEFT(Z818,SEARCH("/",Z818)-1)</f>
        <v>games</v>
      </c>
      <c r="W818" t="str">
        <f>RIGHT(Z818,LEN(Z818)-SEARCH("/",Z818))</f>
        <v>video games</v>
      </c>
      <c r="X818" s="2">
        <f>(((P818/60)/60)/24)+DATE(1970,1,1)</f>
        <v>42295.753391203703</v>
      </c>
      <c r="Y818" s="2">
        <f>(((O818/60)/60)/24)+DATE(1970,1,1)</f>
        <v>42325.795057870375</v>
      </c>
      <c r="Z818" t="s">
        <v>8286</v>
      </c>
    </row>
    <row r="819" spans="1:26" ht="43.2" x14ac:dyDescent="0.3">
      <c r="A819">
        <f>ROW(A819)-2</f>
        <v>817</v>
      </c>
      <c r="B819" s="1" t="s">
        <v>2189</v>
      </c>
      <c r="C819" s="1" t="s">
        <v>2190</v>
      </c>
      <c r="D819">
        <v>75000</v>
      </c>
      <c r="E819">
        <v>51</v>
      </c>
      <c r="F819" t="s">
        <v>355</v>
      </c>
      <c r="H819" t="s">
        <v>8376</v>
      </c>
      <c r="K819" t="b">
        <v>0</v>
      </c>
      <c r="L819" t="s">
        <v>18</v>
      </c>
      <c r="M819" t="s">
        <v>19</v>
      </c>
      <c r="N819" t="b">
        <v>1</v>
      </c>
      <c r="O819">
        <v>1391630297</v>
      </c>
      <c r="P819">
        <v>1389038297</v>
      </c>
      <c r="Q819" t="b">
        <v>0</v>
      </c>
      <c r="R819">
        <v>4</v>
      </c>
      <c r="S819" t="b">
        <v>0</v>
      </c>
      <c r="T819">
        <f>ROUND(E819/D819*100,0)</f>
        <v>0</v>
      </c>
      <c r="U819" s="12">
        <f>(E819/R819)</f>
        <v>12.75</v>
      </c>
      <c r="V819" t="str">
        <f>LEFT(Z819,SEARCH("/",Z819)-1)</f>
        <v>games</v>
      </c>
      <c r="W819" t="str">
        <f>RIGHT(Z819,LEN(Z819)-SEARCH("/",Z819))</f>
        <v>video games</v>
      </c>
      <c r="X819" s="2">
        <f>(((P819/60)/60)/24)+DATE(1970,1,1)</f>
        <v>41645.832141203704</v>
      </c>
      <c r="Y819" s="2">
        <f>(((O819/60)/60)/24)+DATE(1970,1,1)</f>
        <v>41675.832141203704</v>
      </c>
      <c r="Z819" t="s">
        <v>8286</v>
      </c>
    </row>
    <row r="820" spans="1:26" ht="28.8" x14ac:dyDescent="0.3">
      <c r="A820">
        <f>ROW(A820)-2</f>
        <v>818</v>
      </c>
      <c r="B820" s="1" t="s">
        <v>2191</v>
      </c>
      <c r="C820" s="1" t="s">
        <v>2192</v>
      </c>
      <c r="D820">
        <v>750</v>
      </c>
      <c r="E820">
        <v>10</v>
      </c>
      <c r="F820" t="s">
        <v>355</v>
      </c>
      <c r="H820" t="s">
        <v>8376</v>
      </c>
      <c r="K820" t="b">
        <v>0</v>
      </c>
      <c r="L820" t="s">
        <v>18</v>
      </c>
      <c r="M820" t="s">
        <v>19</v>
      </c>
      <c r="N820" t="b">
        <v>1</v>
      </c>
      <c r="O820">
        <v>1318806541</v>
      </c>
      <c r="P820">
        <v>1316214541</v>
      </c>
      <c r="Q820" t="b">
        <v>0</v>
      </c>
      <c r="R820">
        <v>1</v>
      </c>
      <c r="S820" t="b">
        <v>0</v>
      </c>
      <c r="T820">
        <f>ROUND(E820/D820*100,0)</f>
        <v>1</v>
      </c>
      <c r="U820" s="12">
        <f>(E820/R820)</f>
        <v>10</v>
      </c>
      <c r="V820" t="str">
        <f>LEFT(Z820,SEARCH("/",Z820)-1)</f>
        <v>games</v>
      </c>
      <c r="W820" t="str">
        <f>RIGHT(Z820,LEN(Z820)-SEARCH("/",Z820))</f>
        <v>video games</v>
      </c>
      <c r="X820" s="2">
        <f>(((P820/60)/60)/24)+DATE(1970,1,1)</f>
        <v>40802.964594907404</v>
      </c>
      <c r="Y820" s="2">
        <f>(((O820/60)/60)/24)+DATE(1970,1,1)</f>
        <v>40832.964594907404</v>
      </c>
      <c r="Z820" t="s">
        <v>8286</v>
      </c>
    </row>
    <row r="821" spans="1:26" ht="57.6" x14ac:dyDescent="0.3">
      <c r="A821">
        <f>ROW(A821)-2</f>
        <v>819</v>
      </c>
      <c r="B821" s="1" t="s">
        <v>2193</v>
      </c>
      <c r="C821" s="1" t="s">
        <v>2194</v>
      </c>
      <c r="D821">
        <v>54000</v>
      </c>
      <c r="E821">
        <v>3407</v>
      </c>
      <c r="F821" t="s">
        <v>355</v>
      </c>
      <c r="H821" t="s">
        <v>8376</v>
      </c>
      <c r="K821" t="b">
        <v>0</v>
      </c>
      <c r="L821" t="s">
        <v>18</v>
      </c>
      <c r="M821" t="s">
        <v>19</v>
      </c>
      <c r="N821" t="b">
        <v>1</v>
      </c>
      <c r="O821">
        <v>1388808545</v>
      </c>
      <c r="P821">
        <v>1386216545</v>
      </c>
      <c r="Q821" t="b">
        <v>0</v>
      </c>
      <c r="R821">
        <v>30</v>
      </c>
      <c r="S821" t="b">
        <v>0</v>
      </c>
      <c r="T821">
        <f>ROUND(E821/D821*100,0)</f>
        <v>6</v>
      </c>
      <c r="U821" s="12">
        <f>(E821/R821)</f>
        <v>113.56666666666666</v>
      </c>
      <c r="V821" t="str">
        <f>LEFT(Z821,SEARCH("/",Z821)-1)</f>
        <v>games</v>
      </c>
      <c r="W821" t="str">
        <f>RIGHT(Z821,LEN(Z821)-SEARCH("/",Z821))</f>
        <v>video games</v>
      </c>
      <c r="X821" s="2">
        <f>(((P821/60)/60)/24)+DATE(1970,1,1)</f>
        <v>41613.172974537039</v>
      </c>
      <c r="Y821" s="2">
        <f>(((O821/60)/60)/24)+DATE(1970,1,1)</f>
        <v>41643.172974537039</v>
      </c>
      <c r="Z821" t="s">
        <v>8286</v>
      </c>
    </row>
    <row r="822" spans="1:26" ht="28.8" x14ac:dyDescent="0.3">
      <c r="A822">
        <f>ROW(A822)-2</f>
        <v>820</v>
      </c>
      <c r="B822" s="1" t="s">
        <v>2195</v>
      </c>
      <c r="C822" s="1" t="s">
        <v>2196</v>
      </c>
      <c r="D822">
        <v>1000</v>
      </c>
      <c r="E822">
        <v>45</v>
      </c>
      <c r="F822" t="s">
        <v>355</v>
      </c>
      <c r="H822" t="s">
        <v>8376</v>
      </c>
      <c r="K822" t="b">
        <v>0</v>
      </c>
      <c r="L822" t="s">
        <v>18</v>
      </c>
      <c r="M822" t="s">
        <v>19</v>
      </c>
      <c r="N822" t="b">
        <v>1</v>
      </c>
      <c r="O822">
        <v>1336340516</v>
      </c>
      <c r="P822">
        <v>1333748516</v>
      </c>
      <c r="Q822" t="b">
        <v>0</v>
      </c>
      <c r="R822">
        <v>3</v>
      </c>
      <c r="S822" t="b">
        <v>0</v>
      </c>
      <c r="T822">
        <f>ROUND(E822/D822*100,0)</f>
        <v>5</v>
      </c>
      <c r="U822" s="12">
        <f>(E822/R822)</f>
        <v>15</v>
      </c>
      <c r="V822" t="str">
        <f>LEFT(Z822,SEARCH("/",Z822)-1)</f>
        <v>games</v>
      </c>
      <c r="W822" t="str">
        <f>RIGHT(Z822,LEN(Z822)-SEARCH("/",Z822))</f>
        <v>video games</v>
      </c>
      <c r="X822" s="2">
        <f>(((P822/60)/60)/24)+DATE(1970,1,1)</f>
        <v>41005.904120370367</v>
      </c>
      <c r="Y822" s="2">
        <f>(((O822/60)/60)/24)+DATE(1970,1,1)</f>
        <v>41035.904120370367</v>
      </c>
      <c r="Z822" t="s">
        <v>8286</v>
      </c>
    </row>
    <row r="823" spans="1:26" ht="43.2" x14ac:dyDescent="0.3">
      <c r="A823">
        <f>ROW(A823)-2</f>
        <v>821</v>
      </c>
      <c r="B823" s="1" t="s">
        <v>2197</v>
      </c>
      <c r="C823" s="1" t="s">
        <v>2198</v>
      </c>
      <c r="D823">
        <v>75000</v>
      </c>
      <c r="E823">
        <v>47074</v>
      </c>
      <c r="F823" t="s">
        <v>355</v>
      </c>
      <c r="H823" t="s">
        <v>8376</v>
      </c>
      <c r="K823" t="b">
        <v>0</v>
      </c>
      <c r="L823" t="s">
        <v>18</v>
      </c>
      <c r="M823" t="s">
        <v>19</v>
      </c>
      <c r="N823" t="b">
        <v>1</v>
      </c>
      <c r="O823">
        <v>1410426250</v>
      </c>
      <c r="P823">
        <v>1405674250</v>
      </c>
      <c r="Q823" t="b">
        <v>0</v>
      </c>
      <c r="R823">
        <v>975</v>
      </c>
      <c r="S823" t="b">
        <v>0</v>
      </c>
      <c r="T823">
        <f>ROUND(E823/D823*100,0)</f>
        <v>63</v>
      </c>
      <c r="U823" s="12">
        <f>(E823/R823)</f>
        <v>48.281025641025643</v>
      </c>
      <c r="V823" t="str">
        <f>LEFT(Z823,SEARCH("/",Z823)-1)</f>
        <v>games</v>
      </c>
      <c r="W823" t="str">
        <f>RIGHT(Z823,LEN(Z823)-SEARCH("/",Z823))</f>
        <v>video games</v>
      </c>
      <c r="X823" s="2">
        <f>(((P823/60)/60)/24)+DATE(1970,1,1)</f>
        <v>41838.377893518518</v>
      </c>
      <c r="Y823" s="2">
        <f>(((O823/60)/60)/24)+DATE(1970,1,1)</f>
        <v>41893.377893518518</v>
      </c>
      <c r="Z823" t="s">
        <v>8286</v>
      </c>
    </row>
    <row r="824" spans="1:26" ht="43.2" x14ac:dyDescent="0.3">
      <c r="A824">
        <f>ROW(A824)-2</f>
        <v>822</v>
      </c>
      <c r="B824" s="1" t="s">
        <v>2199</v>
      </c>
      <c r="C824" s="1" t="s">
        <v>2200</v>
      </c>
      <c r="D824">
        <v>25000</v>
      </c>
      <c r="E824">
        <v>7344</v>
      </c>
      <c r="F824" t="s">
        <v>355</v>
      </c>
      <c r="H824" t="s">
        <v>8376</v>
      </c>
      <c r="K824" t="b">
        <v>0</v>
      </c>
      <c r="L824" t="s">
        <v>18</v>
      </c>
      <c r="M824" t="s">
        <v>19</v>
      </c>
      <c r="N824" t="b">
        <v>1</v>
      </c>
      <c r="O824">
        <v>1452744011</v>
      </c>
      <c r="P824">
        <v>1450152011</v>
      </c>
      <c r="Q824" t="b">
        <v>0</v>
      </c>
      <c r="R824">
        <v>167</v>
      </c>
      <c r="S824" t="b">
        <v>0</v>
      </c>
      <c r="T824">
        <f>ROUND(E824/D824*100,0)</f>
        <v>29</v>
      </c>
      <c r="U824" s="12">
        <f>(E824/R824)</f>
        <v>43.976047904191617</v>
      </c>
      <c r="V824" t="str">
        <f>LEFT(Z824,SEARCH("/",Z824)-1)</f>
        <v>games</v>
      </c>
      <c r="W824" t="str">
        <f>RIGHT(Z824,LEN(Z824)-SEARCH("/",Z824))</f>
        <v>video games</v>
      </c>
      <c r="X824" s="2">
        <f>(((P824/60)/60)/24)+DATE(1970,1,1)</f>
        <v>42353.16679398148</v>
      </c>
      <c r="Y824" s="2">
        <f>(((O824/60)/60)/24)+DATE(1970,1,1)</f>
        <v>42383.16679398148</v>
      </c>
      <c r="Z824" t="s">
        <v>8286</v>
      </c>
    </row>
    <row r="825" spans="1:26" ht="57.6" x14ac:dyDescent="0.3">
      <c r="A825">
        <f>ROW(A825)-2</f>
        <v>823</v>
      </c>
      <c r="B825" s="1" t="s">
        <v>2201</v>
      </c>
      <c r="C825" s="1" t="s">
        <v>2202</v>
      </c>
      <c r="D825">
        <v>600</v>
      </c>
      <c r="E825">
        <v>45</v>
      </c>
      <c r="F825" t="s">
        <v>355</v>
      </c>
      <c r="H825" t="s">
        <v>8376</v>
      </c>
      <c r="K825" t="b">
        <v>0</v>
      </c>
      <c r="L825" t="s">
        <v>18</v>
      </c>
      <c r="M825" t="s">
        <v>19</v>
      </c>
      <c r="N825" t="b">
        <v>1</v>
      </c>
      <c r="O825">
        <v>1311309721</v>
      </c>
      <c r="P825">
        <v>1307421721</v>
      </c>
      <c r="Q825" t="b">
        <v>0</v>
      </c>
      <c r="R825">
        <v>5</v>
      </c>
      <c r="S825" t="b">
        <v>0</v>
      </c>
      <c r="T825">
        <f>ROUND(E825/D825*100,0)</f>
        <v>8</v>
      </c>
      <c r="U825" s="12">
        <f>(E825/R825)</f>
        <v>9</v>
      </c>
      <c r="V825" t="str">
        <f>LEFT(Z825,SEARCH("/",Z825)-1)</f>
        <v>games</v>
      </c>
      <c r="W825" t="str">
        <f>RIGHT(Z825,LEN(Z825)-SEARCH("/",Z825))</f>
        <v>video games</v>
      </c>
      <c r="X825" s="2">
        <f>(((P825/60)/60)/24)+DATE(1970,1,1)</f>
        <v>40701.195844907408</v>
      </c>
      <c r="Y825" s="2">
        <f>(((O825/60)/60)/24)+DATE(1970,1,1)</f>
        <v>40746.195844907408</v>
      </c>
      <c r="Z825" t="s">
        <v>8286</v>
      </c>
    </row>
    <row r="826" spans="1:26" ht="43.2" x14ac:dyDescent="0.3">
      <c r="A826">
        <f>ROW(A826)-2</f>
        <v>824</v>
      </c>
      <c r="B826" s="1" t="s">
        <v>2203</v>
      </c>
      <c r="C826" s="1" t="s">
        <v>2204</v>
      </c>
      <c r="D826">
        <v>26000</v>
      </c>
      <c r="E826">
        <v>678</v>
      </c>
      <c r="F826" t="s">
        <v>355</v>
      </c>
      <c r="H826" t="s">
        <v>8376</v>
      </c>
      <c r="K826" t="b">
        <v>0</v>
      </c>
      <c r="L826" t="s">
        <v>499</v>
      </c>
      <c r="M826" t="s">
        <v>55</v>
      </c>
      <c r="N826" t="b">
        <v>0</v>
      </c>
      <c r="O826">
        <v>1463232936</v>
      </c>
      <c r="P826">
        <v>1461072936</v>
      </c>
      <c r="Q826" t="b">
        <v>0</v>
      </c>
      <c r="R826">
        <v>18</v>
      </c>
      <c r="S826" t="b">
        <v>0</v>
      </c>
      <c r="T826">
        <f>ROUND(E826/D826*100,0)</f>
        <v>3</v>
      </c>
      <c r="U826" s="12">
        <f>(E826/R826)</f>
        <v>37.666666666666664</v>
      </c>
      <c r="V826" t="str">
        <f>LEFT(Z826,SEARCH("/",Z826)-1)</f>
        <v>games</v>
      </c>
      <c r="W826" t="str">
        <f>RIGHT(Z826,LEN(Z826)-SEARCH("/",Z826))</f>
        <v>video games</v>
      </c>
      <c r="X826" s="2">
        <f>(((P826/60)/60)/24)+DATE(1970,1,1)</f>
        <v>42479.566388888896</v>
      </c>
      <c r="Y826" s="2">
        <f>(((O826/60)/60)/24)+DATE(1970,1,1)</f>
        <v>42504.566388888896</v>
      </c>
      <c r="Z826" t="s">
        <v>8286</v>
      </c>
    </row>
    <row r="827" spans="1:26" ht="43.2" x14ac:dyDescent="0.3">
      <c r="A827">
        <f>ROW(A827)-2</f>
        <v>825</v>
      </c>
      <c r="B827" s="1" t="s">
        <v>2205</v>
      </c>
      <c r="C827" s="1" t="s">
        <v>2206</v>
      </c>
      <c r="D827">
        <v>20000</v>
      </c>
      <c r="E827">
        <v>1821</v>
      </c>
      <c r="F827" t="s">
        <v>355</v>
      </c>
      <c r="H827" t="s">
        <v>8376</v>
      </c>
      <c r="K827" t="b">
        <v>0</v>
      </c>
      <c r="L827" t="s">
        <v>18</v>
      </c>
      <c r="M827" t="s">
        <v>19</v>
      </c>
      <c r="N827" t="b">
        <v>1</v>
      </c>
      <c r="O827">
        <v>1399778333</v>
      </c>
      <c r="P827">
        <v>1397186333</v>
      </c>
      <c r="Q827" t="b">
        <v>0</v>
      </c>
      <c r="R827">
        <v>98</v>
      </c>
      <c r="S827" t="b">
        <v>0</v>
      </c>
      <c r="T827">
        <f>ROUND(E827/D827*100,0)</f>
        <v>9</v>
      </c>
      <c r="U827" s="12">
        <f>(E827/R827)</f>
        <v>18.581632653061224</v>
      </c>
      <c r="V827" t="str">
        <f>LEFT(Z827,SEARCH("/",Z827)-1)</f>
        <v>games</v>
      </c>
      <c r="W827" t="str">
        <f>RIGHT(Z827,LEN(Z827)-SEARCH("/",Z827))</f>
        <v>video games</v>
      </c>
      <c r="X827" s="2">
        <f>(((P827/60)/60)/24)+DATE(1970,1,1)</f>
        <v>41740.138113425928</v>
      </c>
      <c r="Y827" s="2">
        <f>(((O827/60)/60)/24)+DATE(1970,1,1)</f>
        <v>41770.138113425928</v>
      </c>
      <c r="Z827" t="s">
        <v>8286</v>
      </c>
    </row>
    <row r="828" spans="1:26" ht="43.2" x14ac:dyDescent="0.3">
      <c r="A828">
        <f>ROW(A828)-2</f>
        <v>826</v>
      </c>
      <c r="B828" s="1" t="s">
        <v>2207</v>
      </c>
      <c r="C828" s="1" t="s">
        <v>2208</v>
      </c>
      <c r="D828">
        <v>68000</v>
      </c>
      <c r="E828">
        <v>12</v>
      </c>
      <c r="F828" t="s">
        <v>355</v>
      </c>
      <c r="H828" t="s">
        <v>8376</v>
      </c>
      <c r="K828" t="b">
        <v>0</v>
      </c>
      <c r="L828" t="s">
        <v>18</v>
      </c>
      <c r="M828" t="s">
        <v>19</v>
      </c>
      <c r="N828" t="b">
        <v>1</v>
      </c>
      <c r="O828">
        <v>1422483292</v>
      </c>
      <c r="P828">
        <v>1419891292</v>
      </c>
      <c r="Q828" t="b">
        <v>0</v>
      </c>
      <c r="R828">
        <v>4</v>
      </c>
      <c r="S828" t="b">
        <v>0</v>
      </c>
      <c r="T828">
        <f>ROUND(E828/D828*100,0)</f>
        <v>0</v>
      </c>
      <c r="U828" s="12">
        <f>(E828/R828)</f>
        <v>3</v>
      </c>
      <c r="V828" t="str">
        <f>LEFT(Z828,SEARCH("/",Z828)-1)</f>
        <v>games</v>
      </c>
      <c r="W828" t="str">
        <f>RIGHT(Z828,LEN(Z828)-SEARCH("/",Z828))</f>
        <v>video games</v>
      </c>
      <c r="X828" s="2">
        <f>(((P828/60)/60)/24)+DATE(1970,1,1)</f>
        <v>42002.926990740743</v>
      </c>
      <c r="Y828" s="2">
        <f>(((O828/60)/60)/24)+DATE(1970,1,1)</f>
        <v>42032.926990740743</v>
      </c>
      <c r="Z828" t="s">
        <v>8286</v>
      </c>
    </row>
    <row r="829" spans="1:26" ht="43.2" x14ac:dyDescent="0.3">
      <c r="A829">
        <f>ROW(A829)-2</f>
        <v>827</v>
      </c>
      <c r="B829" s="1" t="s">
        <v>2209</v>
      </c>
      <c r="C829" s="1" t="s">
        <v>2210</v>
      </c>
      <c r="D829">
        <v>10000</v>
      </c>
      <c r="E829">
        <v>56</v>
      </c>
      <c r="F829" t="s">
        <v>355</v>
      </c>
      <c r="H829" t="s">
        <v>8376</v>
      </c>
      <c r="K829" t="b">
        <v>0</v>
      </c>
      <c r="L829" t="s">
        <v>18</v>
      </c>
      <c r="M829" t="s">
        <v>19</v>
      </c>
      <c r="N829" t="b">
        <v>1</v>
      </c>
      <c r="O829">
        <v>1344635088</v>
      </c>
      <c r="P829">
        <v>1342043088</v>
      </c>
      <c r="Q829" t="b">
        <v>0</v>
      </c>
      <c r="R829">
        <v>3</v>
      </c>
      <c r="S829" t="b">
        <v>0</v>
      </c>
      <c r="T829">
        <f>ROUND(E829/D829*100,0)</f>
        <v>1</v>
      </c>
      <c r="U829" s="12">
        <f>(E829/R829)</f>
        <v>18.666666666666668</v>
      </c>
      <c r="V829" t="str">
        <f>LEFT(Z829,SEARCH("/",Z829)-1)</f>
        <v>games</v>
      </c>
      <c r="W829" t="str">
        <f>RIGHT(Z829,LEN(Z829)-SEARCH("/",Z829))</f>
        <v>video games</v>
      </c>
      <c r="X829" s="2">
        <f>(((P829/60)/60)/24)+DATE(1970,1,1)</f>
        <v>41101.906111111115</v>
      </c>
      <c r="Y829" s="2">
        <f>(((O829/60)/60)/24)+DATE(1970,1,1)</f>
        <v>41131.906111111115</v>
      </c>
      <c r="Z829" t="s">
        <v>8286</v>
      </c>
    </row>
    <row r="830" spans="1:26" ht="43.2" x14ac:dyDescent="0.3">
      <c r="A830">
        <f>ROW(A830)-2</f>
        <v>828</v>
      </c>
      <c r="B830" s="1" t="s">
        <v>2211</v>
      </c>
      <c r="C830" s="1" t="s">
        <v>2212</v>
      </c>
      <c r="D830">
        <v>50000</v>
      </c>
      <c r="E830">
        <v>410</v>
      </c>
      <c r="F830" t="s">
        <v>355</v>
      </c>
      <c r="H830" t="s">
        <v>8376</v>
      </c>
      <c r="K830" t="b">
        <v>0</v>
      </c>
      <c r="L830" t="s">
        <v>158</v>
      </c>
      <c r="M830" t="s">
        <v>159</v>
      </c>
      <c r="N830" t="b">
        <v>1</v>
      </c>
      <c r="O830">
        <v>1406994583</v>
      </c>
      <c r="P830">
        <v>1401810583</v>
      </c>
      <c r="Q830" t="b">
        <v>0</v>
      </c>
      <c r="R830">
        <v>1</v>
      </c>
      <c r="S830" t="b">
        <v>0</v>
      </c>
      <c r="T830">
        <f>ROUND(E830/D830*100,0)</f>
        <v>1</v>
      </c>
      <c r="U830" s="12">
        <f>(E830/R830)</f>
        <v>410</v>
      </c>
      <c r="V830" t="str">
        <f>LEFT(Z830,SEARCH("/",Z830)-1)</f>
        <v>games</v>
      </c>
      <c r="W830" t="str">
        <f>RIGHT(Z830,LEN(Z830)-SEARCH("/",Z830))</f>
        <v>video games</v>
      </c>
      <c r="X830" s="2">
        <f>(((P830/60)/60)/24)+DATE(1970,1,1)</f>
        <v>41793.659525462965</v>
      </c>
      <c r="Y830" s="2">
        <f>(((O830/60)/60)/24)+DATE(1970,1,1)</f>
        <v>41853.659525462965</v>
      </c>
      <c r="Z830" t="s">
        <v>8286</v>
      </c>
    </row>
    <row r="831" spans="1:26" x14ac:dyDescent="0.3">
      <c r="A831">
        <f>ROW(A831)-2</f>
        <v>829</v>
      </c>
      <c r="B831" s="1" t="s">
        <v>2213</v>
      </c>
      <c r="C831" s="1" t="s">
        <v>2214</v>
      </c>
      <c r="D831">
        <v>550</v>
      </c>
      <c r="E831">
        <v>0</v>
      </c>
      <c r="F831" t="s">
        <v>355</v>
      </c>
      <c r="H831" t="s">
        <v>8376</v>
      </c>
      <c r="K831" t="b">
        <v>0</v>
      </c>
      <c r="L831" t="s">
        <v>18</v>
      </c>
      <c r="M831" t="s">
        <v>19</v>
      </c>
      <c r="N831" t="b">
        <v>1</v>
      </c>
      <c r="O831">
        <v>1407534804</v>
      </c>
      <c r="P831">
        <v>1404942804</v>
      </c>
      <c r="Q831" t="b">
        <v>0</v>
      </c>
      <c r="R831">
        <v>0</v>
      </c>
      <c r="S831" t="b">
        <v>0</v>
      </c>
      <c r="T831">
        <f>ROUND(E831/D831*100,0)</f>
        <v>0</v>
      </c>
      <c r="U831" s="12" t="e">
        <f>(E831/R831)</f>
        <v>#DIV/0!</v>
      </c>
      <c r="V831" t="str">
        <f>LEFT(Z831,SEARCH("/",Z831)-1)</f>
        <v>games</v>
      </c>
      <c r="W831" t="str">
        <f>RIGHT(Z831,LEN(Z831)-SEARCH("/",Z831))</f>
        <v>video games</v>
      </c>
      <c r="X831" s="2">
        <f>(((P831/60)/60)/24)+DATE(1970,1,1)</f>
        <v>41829.912083333329</v>
      </c>
      <c r="Y831" s="2">
        <f>(((O831/60)/60)/24)+DATE(1970,1,1)</f>
        <v>41859.912083333329</v>
      </c>
      <c r="Z831" t="s">
        <v>8286</v>
      </c>
    </row>
    <row r="832" spans="1:26" ht="43.2" x14ac:dyDescent="0.3">
      <c r="A832">
        <f>ROW(A832)-2</f>
        <v>830</v>
      </c>
      <c r="B832" s="1" t="s">
        <v>2215</v>
      </c>
      <c r="C832" s="1" t="s">
        <v>2216</v>
      </c>
      <c r="D832">
        <v>30000</v>
      </c>
      <c r="E832">
        <v>1026</v>
      </c>
      <c r="F832" t="s">
        <v>355</v>
      </c>
      <c r="H832" t="s">
        <v>8376</v>
      </c>
      <c r="K832" t="b">
        <v>0</v>
      </c>
      <c r="L832" t="s">
        <v>158</v>
      </c>
      <c r="M832" t="s">
        <v>159</v>
      </c>
      <c r="N832" t="b">
        <v>1</v>
      </c>
      <c r="O832">
        <v>1457967975</v>
      </c>
      <c r="P832">
        <v>1455379575</v>
      </c>
      <c r="Q832" t="b">
        <v>0</v>
      </c>
      <c r="R832">
        <v>9</v>
      </c>
      <c r="S832" t="b">
        <v>0</v>
      </c>
      <c r="T832">
        <f>ROUND(E832/D832*100,0)</f>
        <v>3</v>
      </c>
      <c r="U832" s="12">
        <f>(E832/R832)</f>
        <v>114</v>
      </c>
      <c r="V832" t="str">
        <f>LEFT(Z832,SEARCH("/",Z832)-1)</f>
        <v>games</v>
      </c>
      <c r="W832" t="str">
        <f>RIGHT(Z832,LEN(Z832)-SEARCH("/",Z832))</f>
        <v>video games</v>
      </c>
      <c r="X832" s="2">
        <f>(((P832/60)/60)/24)+DATE(1970,1,1)</f>
        <v>42413.671006944445</v>
      </c>
      <c r="Y832" s="2">
        <f>(((O832/60)/60)/24)+DATE(1970,1,1)</f>
        <v>42443.629340277781</v>
      </c>
      <c r="Z832" t="s">
        <v>8286</v>
      </c>
    </row>
    <row r="833" spans="1:26" x14ac:dyDescent="0.3">
      <c r="A833">
        <f>ROW(A833)-2</f>
        <v>831</v>
      </c>
      <c r="B833" s="1" t="s">
        <v>2217</v>
      </c>
      <c r="C833" s="1" t="s">
        <v>2218</v>
      </c>
      <c r="D833">
        <v>18000</v>
      </c>
      <c r="E833">
        <v>15</v>
      </c>
      <c r="F833" t="s">
        <v>355</v>
      </c>
      <c r="H833" t="s">
        <v>8376</v>
      </c>
      <c r="K833" t="b">
        <v>0</v>
      </c>
      <c r="L833" t="s">
        <v>18</v>
      </c>
      <c r="M833" t="s">
        <v>19</v>
      </c>
      <c r="N833" t="b">
        <v>1</v>
      </c>
      <c r="O833">
        <v>1408913291</v>
      </c>
      <c r="P833">
        <v>1406321291</v>
      </c>
      <c r="Q833" t="b">
        <v>0</v>
      </c>
      <c r="R833">
        <v>2</v>
      </c>
      <c r="S833" t="b">
        <v>0</v>
      </c>
      <c r="T833">
        <f>ROUND(E833/D833*100,0)</f>
        <v>0</v>
      </c>
      <c r="U833" s="12">
        <f>(E833/R833)</f>
        <v>7.5</v>
      </c>
      <c r="V833" t="str">
        <f>LEFT(Z833,SEARCH("/",Z833)-1)</f>
        <v>games</v>
      </c>
      <c r="W833" t="str">
        <f>RIGHT(Z833,LEN(Z833)-SEARCH("/",Z833))</f>
        <v>video games</v>
      </c>
      <c r="X833" s="2">
        <f>(((P833/60)/60)/24)+DATE(1970,1,1)</f>
        <v>41845.866793981484</v>
      </c>
      <c r="Y833" s="2">
        <f>(((O833/60)/60)/24)+DATE(1970,1,1)</f>
        <v>41875.866793981484</v>
      </c>
      <c r="Z833" t="s">
        <v>8286</v>
      </c>
    </row>
    <row r="834" spans="1:26" ht="43.2" x14ac:dyDescent="0.3">
      <c r="A834">
        <f>ROW(A834)-2</f>
        <v>832</v>
      </c>
      <c r="B834" s="1" t="s">
        <v>2219</v>
      </c>
      <c r="C834" s="1" t="s">
        <v>2220</v>
      </c>
      <c r="D834">
        <v>1100</v>
      </c>
      <c r="E834">
        <v>0</v>
      </c>
      <c r="F834" t="s">
        <v>355</v>
      </c>
      <c r="H834" t="s">
        <v>8376</v>
      </c>
      <c r="K834" t="b">
        <v>0</v>
      </c>
      <c r="L834" t="s">
        <v>18</v>
      </c>
      <c r="M834" t="s">
        <v>19</v>
      </c>
      <c r="N834" t="b">
        <v>1</v>
      </c>
      <c r="O834">
        <v>1402852087</v>
      </c>
      <c r="P834">
        <v>1400260087</v>
      </c>
      <c r="Q834" t="b">
        <v>0</v>
      </c>
      <c r="R834">
        <v>0</v>
      </c>
      <c r="S834" t="b">
        <v>0</v>
      </c>
      <c r="T834">
        <f>ROUND(E834/D834*100,0)</f>
        <v>0</v>
      </c>
      <c r="U834" s="12" t="e">
        <f>(E834/R834)</f>
        <v>#DIV/0!</v>
      </c>
      <c r="V834" t="str">
        <f>LEFT(Z834,SEARCH("/",Z834)-1)</f>
        <v>games</v>
      </c>
      <c r="W834" t="str">
        <f>RIGHT(Z834,LEN(Z834)-SEARCH("/",Z834))</f>
        <v>video games</v>
      </c>
      <c r="X834" s="2">
        <f>(((P834/60)/60)/24)+DATE(1970,1,1)</f>
        <v>41775.713969907411</v>
      </c>
      <c r="Y834" s="2">
        <f>(((O834/60)/60)/24)+DATE(1970,1,1)</f>
        <v>41805.713969907411</v>
      </c>
      <c r="Z834" t="s">
        <v>8286</v>
      </c>
    </row>
    <row r="835" spans="1:26" ht="28.8" x14ac:dyDescent="0.3">
      <c r="A835">
        <f>ROW(A835)-2</f>
        <v>833</v>
      </c>
      <c r="B835" s="1" t="s">
        <v>2221</v>
      </c>
      <c r="C835" s="1" t="s">
        <v>2222</v>
      </c>
      <c r="D835">
        <v>45000</v>
      </c>
      <c r="E835">
        <v>6382.34</v>
      </c>
      <c r="F835" t="s">
        <v>355</v>
      </c>
      <c r="H835" t="s">
        <v>8376</v>
      </c>
      <c r="K835" t="b">
        <v>0</v>
      </c>
      <c r="L835" t="s">
        <v>18</v>
      </c>
      <c r="M835" t="s">
        <v>19</v>
      </c>
      <c r="N835" t="b">
        <v>1</v>
      </c>
      <c r="O835">
        <v>1398366667</v>
      </c>
      <c r="P835">
        <v>1395774667</v>
      </c>
      <c r="Q835" t="b">
        <v>0</v>
      </c>
      <c r="R835">
        <v>147</v>
      </c>
      <c r="S835" t="b">
        <v>0</v>
      </c>
      <c r="T835">
        <f>ROUND(E835/D835*100,0)</f>
        <v>14</v>
      </c>
      <c r="U835" s="12">
        <f>(E835/R835)</f>
        <v>43.41727891156463</v>
      </c>
      <c r="V835" t="str">
        <f>LEFT(Z835,SEARCH("/",Z835)-1)</f>
        <v>games</v>
      </c>
      <c r="W835" t="str">
        <f>RIGHT(Z835,LEN(Z835)-SEARCH("/",Z835))</f>
        <v>video games</v>
      </c>
      <c r="X835" s="2">
        <f>(((P835/60)/60)/24)+DATE(1970,1,1)</f>
        <v>41723.799386574072</v>
      </c>
      <c r="Y835" s="2">
        <f>(((O835/60)/60)/24)+DATE(1970,1,1)</f>
        <v>41753.799386574072</v>
      </c>
      <c r="Z835" t="s">
        <v>8286</v>
      </c>
    </row>
    <row r="836" spans="1:26" ht="28.8" x14ac:dyDescent="0.3">
      <c r="A836">
        <f>ROW(A836)-2</f>
        <v>834</v>
      </c>
      <c r="B836" s="1" t="s">
        <v>2223</v>
      </c>
      <c r="C836" s="1" t="s">
        <v>2224</v>
      </c>
      <c r="D836">
        <v>15000</v>
      </c>
      <c r="E836">
        <v>1174</v>
      </c>
      <c r="F836" t="s">
        <v>355</v>
      </c>
      <c r="H836" t="s">
        <v>8376</v>
      </c>
      <c r="K836" t="b">
        <v>0</v>
      </c>
      <c r="L836" t="s">
        <v>178</v>
      </c>
      <c r="M836" t="s">
        <v>55</v>
      </c>
      <c r="N836" t="b">
        <v>0</v>
      </c>
      <c r="O836">
        <v>1435293175</v>
      </c>
      <c r="P836">
        <v>1432701175</v>
      </c>
      <c r="Q836" t="b">
        <v>0</v>
      </c>
      <c r="R836">
        <v>49</v>
      </c>
      <c r="S836" t="b">
        <v>0</v>
      </c>
      <c r="T836">
        <f>ROUND(E836/D836*100,0)</f>
        <v>8</v>
      </c>
      <c r="U836" s="12">
        <f>(E836/R836)</f>
        <v>23.959183673469386</v>
      </c>
      <c r="V836" t="str">
        <f>LEFT(Z836,SEARCH("/",Z836)-1)</f>
        <v>games</v>
      </c>
      <c r="W836" t="str">
        <f>RIGHT(Z836,LEN(Z836)-SEARCH("/",Z836))</f>
        <v>video games</v>
      </c>
      <c r="X836" s="2">
        <f>(((P836/60)/60)/24)+DATE(1970,1,1)</f>
        <v>42151.189525462964</v>
      </c>
      <c r="Y836" s="2">
        <f>(((O836/60)/60)/24)+DATE(1970,1,1)</f>
        <v>42181.189525462964</v>
      </c>
      <c r="Z836" t="s">
        <v>8286</v>
      </c>
    </row>
    <row r="837" spans="1:26" ht="43.2" x14ac:dyDescent="0.3">
      <c r="A837">
        <f>ROW(A837)-2</f>
        <v>835</v>
      </c>
      <c r="B837" s="1" t="s">
        <v>2225</v>
      </c>
      <c r="C837" s="1" t="s">
        <v>2226</v>
      </c>
      <c r="D837">
        <v>12999</v>
      </c>
      <c r="E837">
        <v>5</v>
      </c>
      <c r="F837" t="s">
        <v>355</v>
      </c>
      <c r="H837" t="s">
        <v>8376</v>
      </c>
      <c r="K837" t="b">
        <v>0</v>
      </c>
      <c r="L837" t="s">
        <v>50</v>
      </c>
      <c r="M837" t="s">
        <v>51</v>
      </c>
      <c r="N837" t="b">
        <v>1</v>
      </c>
      <c r="O837">
        <v>1432873653</v>
      </c>
      <c r="P837">
        <v>1430281653</v>
      </c>
      <c r="Q837" t="b">
        <v>0</v>
      </c>
      <c r="R837">
        <v>1</v>
      </c>
      <c r="S837" t="b">
        <v>0</v>
      </c>
      <c r="T837">
        <f>ROUND(E837/D837*100,0)</f>
        <v>0</v>
      </c>
      <c r="U837" s="12">
        <f>(E837/R837)</f>
        <v>5</v>
      </c>
      <c r="V837" t="str">
        <f>LEFT(Z837,SEARCH("/",Z837)-1)</f>
        <v>games</v>
      </c>
      <c r="W837" t="str">
        <f>RIGHT(Z837,LEN(Z837)-SEARCH("/",Z837))</f>
        <v>video games</v>
      </c>
      <c r="X837" s="2">
        <f>(((P837/60)/60)/24)+DATE(1970,1,1)</f>
        <v>42123.185798611114</v>
      </c>
      <c r="Y837" s="2">
        <f>(((O837/60)/60)/24)+DATE(1970,1,1)</f>
        <v>42153.185798611114</v>
      </c>
      <c r="Z837" t="s">
        <v>8286</v>
      </c>
    </row>
    <row r="838" spans="1:26" ht="43.2" x14ac:dyDescent="0.3">
      <c r="A838">
        <f>ROW(A838)-2</f>
        <v>836</v>
      </c>
      <c r="B838" s="1" t="s">
        <v>2227</v>
      </c>
      <c r="C838" s="1" t="s">
        <v>2228</v>
      </c>
      <c r="D838">
        <v>200</v>
      </c>
      <c r="E838">
        <v>25</v>
      </c>
      <c r="F838" t="s">
        <v>355</v>
      </c>
      <c r="H838" t="s">
        <v>8376</v>
      </c>
      <c r="K838" t="b">
        <v>0</v>
      </c>
      <c r="L838" t="s">
        <v>24</v>
      </c>
      <c r="M838" t="s">
        <v>25</v>
      </c>
      <c r="N838" t="b">
        <v>0</v>
      </c>
      <c r="O838">
        <v>1460313672</v>
      </c>
      <c r="P838">
        <v>1457725272</v>
      </c>
      <c r="Q838" t="b">
        <v>0</v>
      </c>
      <c r="R838">
        <v>2</v>
      </c>
      <c r="S838" t="b">
        <v>0</v>
      </c>
      <c r="T838">
        <f>ROUND(E838/D838*100,0)</f>
        <v>13</v>
      </c>
      <c r="U838" s="12">
        <f>(E838/R838)</f>
        <v>12.5</v>
      </c>
      <c r="V838" t="str">
        <f>LEFT(Z838,SEARCH("/",Z838)-1)</f>
        <v>games</v>
      </c>
      <c r="W838" t="str">
        <f>RIGHT(Z838,LEN(Z838)-SEARCH("/",Z838))</f>
        <v>video games</v>
      </c>
      <c r="X838" s="2">
        <f>(((P838/60)/60)/24)+DATE(1970,1,1)</f>
        <v>42440.820277777777</v>
      </c>
      <c r="Y838" s="2">
        <f>(((O838/60)/60)/24)+DATE(1970,1,1)</f>
        <v>42470.778611111105</v>
      </c>
      <c r="Z838" t="s">
        <v>8286</v>
      </c>
    </row>
    <row r="839" spans="1:26" ht="57.6" x14ac:dyDescent="0.3">
      <c r="A839">
        <f>ROW(A839)-2</f>
        <v>837</v>
      </c>
      <c r="B839" s="1" t="s">
        <v>2229</v>
      </c>
      <c r="C839" s="1" t="s">
        <v>2230</v>
      </c>
      <c r="D839">
        <v>2000</v>
      </c>
      <c r="E839">
        <v>21</v>
      </c>
      <c r="F839" t="s">
        <v>355</v>
      </c>
      <c r="H839" t="s">
        <v>8376</v>
      </c>
      <c r="K839" t="b">
        <v>0</v>
      </c>
      <c r="L839" t="s">
        <v>18</v>
      </c>
      <c r="M839" t="s">
        <v>19</v>
      </c>
      <c r="N839" t="b">
        <v>1</v>
      </c>
      <c r="O839">
        <v>1357432638</v>
      </c>
      <c r="P839">
        <v>1354840638</v>
      </c>
      <c r="Q839" t="b">
        <v>0</v>
      </c>
      <c r="R839">
        <v>7</v>
      </c>
      <c r="S839" t="b">
        <v>0</v>
      </c>
      <c r="T839">
        <f>ROUND(E839/D839*100,0)</f>
        <v>1</v>
      </c>
      <c r="U839" s="12">
        <f>(E839/R839)</f>
        <v>3</v>
      </c>
      <c r="V839" t="str">
        <f>LEFT(Z839,SEARCH("/",Z839)-1)</f>
        <v>games</v>
      </c>
      <c r="W839" t="str">
        <f>RIGHT(Z839,LEN(Z839)-SEARCH("/",Z839))</f>
        <v>video games</v>
      </c>
      <c r="X839" s="2">
        <f>(((P839/60)/60)/24)+DATE(1970,1,1)</f>
        <v>41250.025902777779</v>
      </c>
      <c r="Y839" s="2">
        <f>(((O839/60)/60)/24)+DATE(1970,1,1)</f>
        <v>41280.025902777779</v>
      </c>
      <c r="Z839" t="s">
        <v>8286</v>
      </c>
    </row>
    <row r="840" spans="1:26" ht="43.2" x14ac:dyDescent="0.3">
      <c r="A840">
        <f>ROW(A840)-2</f>
        <v>838</v>
      </c>
      <c r="B840" s="1" t="s">
        <v>2231</v>
      </c>
      <c r="C840" s="1" t="s">
        <v>2232</v>
      </c>
      <c r="D840">
        <v>300</v>
      </c>
      <c r="E840">
        <v>42.25</v>
      </c>
      <c r="F840" t="s">
        <v>355</v>
      </c>
      <c r="H840" t="s">
        <v>8376</v>
      </c>
      <c r="K840" t="b">
        <v>0</v>
      </c>
      <c r="L840" t="s">
        <v>158</v>
      </c>
      <c r="M840" t="s">
        <v>159</v>
      </c>
      <c r="N840" t="b">
        <v>1</v>
      </c>
      <c r="O840">
        <v>1455232937</v>
      </c>
      <c r="P840">
        <v>1453936937</v>
      </c>
      <c r="Q840" t="b">
        <v>0</v>
      </c>
      <c r="R840">
        <v>4</v>
      </c>
      <c r="S840" t="b">
        <v>0</v>
      </c>
      <c r="T840">
        <f>ROUND(E840/D840*100,0)</f>
        <v>14</v>
      </c>
      <c r="U840" s="12">
        <f>(E840/R840)</f>
        <v>10.5625</v>
      </c>
      <c r="V840" t="str">
        <f>LEFT(Z840,SEARCH("/",Z840)-1)</f>
        <v>games</v>
      </c>
      <c r="W840" t="str">
        <f>RIGHT(Z840,LEN(Z840)-SEARCH("/",Z840))</f>
        <v>video games</v>
      </c>
      <c r="X840" s="2">
        <f>(((P840/60)/60)/24)+DATE(1970,1,1)</f>
        <v>42396.973807870367</v>
      </c>
      <c r="Y840" s="2">
        <f>(((O840/60)/60)/24)+DATE(1970,1,1)</f>
        <v>42411.973807870367</v>
      </c>
      <c r="Z840" t="s">
        <v>8286</v>
      </c>
    </row>
    <row r="841" spans="1:26" ht="43.2" x14ac:dyDescent="0.3">
      <c r="A841">
        <f>ROW(A841)-2</f>
        <v>839</v>
      </c>
      <c r="B841" s="1" t="s">
        <v>2233</v>
      </c>
      <c r="C841" s="1" t="s">
        <v>2234</v>
      </c>
      <c r="D841">
        <v>18000</v>
      </c>
      <c r="E841">
        <v>3294.01</v>
      </c>
      <c r="F841" t="s">
        <v>355</v>
      </c>
      <c r="H841" t="s">
        <v>8376</v>
      </c>
      <c r="K841" t="b">
        <v>0</v>
      </c>
      <c r="L841" t="s">
        <v>18</v>
      </c>
      <c r="M841" t="s">
        <v>19</v>
      </c>
      <c r="N841" t="b">
        <v>1</v>
      </c>
      <c r="O841">
        <v>1318180033</v>
      </c>
      <c r="P841">
        <v>1315588033</v>
      </c>
      <c r="Q841" t="b">
        <v>0</v>
      </c>
      <c r="R841">
        <v>27</v>
      </c>
      <c r="S841" t="b">
        <v>0</v>
      </c>
      <c r="T841">
        <f>ROUND(E841/D841*100,0)</f>
        <v>18</v>
      </c>
      <c r="U841" s="12">
        <f>(E841/R841)</f>
        <v>122.00037037037038</v>
      </c>
      <c r="V841" t="str">
        <f>LEFT(Z841,SEARCH("/",Z841)-1)</f>
        <v>games</v>
      </c>
      <c r="W841" t="str">
        <f>RIGHT(Z841,LEN(Z841)-SEARCH("/",Z841))</f>
        <v>video games</v>
      </c>
      <c r="X841" s="2">
        <f>(((P841/60)/60)/24)+DATE(1970,1,1)</f>
        <v>40795.713344907403</v>
      </c>
      <c r="Y841" s="2">
        <f>(((O841/60)/60)/24)+DATE(1970,1,1)</f>
        <v>40825.713344907403</v>
      </c>
      <c r="Z841" t="s">
        <v>8286</v>
      </c>
    </row>
    <row r="842" spans="1:26" ht="43.2" x14ac:dyDescent="0.3">
      <c r="A842">
        <f>ROW(A842)-2</f>
        <v>840</v>
      </c>
      <c r="B842" s="1" t="s">
        <v>2235</v>
      </c>
      <c r="C842" s="1" t="s">
        <v>2236</v>
      </c>
      <c r="D842">
        <v>500000</v>
      </c>
      <c r="E842">
        <v>25174</v>
      </c>
      <c r="F842" t="s">
        <v>355</v>
      </c>
      <c r="H842" t="s">
        <v>8376</v>
      </c>
      <c r="K842" t="b">
        <v>0</v>
      </c>
      <c r="L842" t="s">
        <v>18</v>
      </c>
      <c r="M842" t="s">
        <v>19</v>
      </c>
      <c r="N842" t="b">
        <v>1</v>
      </c>
      <c r="O842">
        <v>1377867220</v>
      </c>
      <c r="P842">
        <v>1375275220</v>
      </c>
      <c r="Q842" t="b">
        <v>0</v>
      </c>
      <c r="R842">
        <v>94</v>
      </c>
      <c r="S842" t="b">
        <v>0</v>
      </c>
      <c r="T842">
        <f>ROUND(E842/D842*100,0)</f>
        <v>5</v>
      </c>
      <c r="U842" s="12">
        <f>(E842/R842)</f>
        <v>267.80851063829789</v>
      </c>
      <c r="V842" t="str">
        <f>LEFT(Z842,SEARCH("/",Z842)-1)</f>
        <v>games</v>
      </c>
      <c r="W842" t="str">
        <f>RIGHT(Z842,LEN(Z842)-SEARCH("/",Z842))</f>
        <v>video games</v>
      </c>
      <c r="X842" s="2">
        <f>(((P842/60)/60)/24)+DATE(1970,1,1)</f>
        <v>41486.537268518521</v>
      </c>
      <c r="Y842" s="2">
        <f>(((O842/60)/60)/24)+DATE(1970,1,1)</f>
        <v>41516.537268518521</v>
      </c>
      <c r="Z842" t="s">
        <v>8286</v>
      </c>
    </row>
    <row r="843" spans="1:26" ht="43.2" x14ac:dyDescent="0.3">
      <c r="A843">
        <f>ROW(A843)-2</f>
        <v>841</v>
      </c>
      <c r="B843" s="1" t="s">
        <v>2237</v>
      </c>
      <c r="C843" s="1" t="s">
        <v>2238</v>
      </c>
      <c r="D843">
        <v>12000</v>
      </c>
      <c r="E843">
        <v>2152</v>
      </c>
      <c r="F843" t="s">
        <v>355</v>
      </c>
      <c r="H843" t="s">
        <v>8376</v>
      </c>
      <c r="K843" t="b">
        <v>0</v>
      </c>
      <c r="L843" t="s">
        <v>18</v>
      </c>
      <c r="M843" t="s">
        <v>19</v>
      </c>
      <c r="N843" t="b">
        <v>1</v>
      </c>
      <c r="O843">
        <v>1412393400</v>
      </c>
      <c r="P843">
        <v>1409747154</v>
      </c>
      <c r="Q843" t="b">
        <v>0</v>
      </c>
      <c r="R843">
        <v>29</v>
      </c>
      <c r="S843" t="b">
        <v>0</v>
      </c>
      <c r="T843">
        <f>ROUND(E843/D843*100,0)</f>
        <v>18</v>
      </c>
      <c r="U843" s="12">
        <f>(E843/R843)</f>
        <v>74.206896551724142</v>
      </c>
      <c r="V843" t="str">
        <f>LEFT(Z843,SEARCH("/",Z843)-1)</f>
        <v>games</v>
      </c>
      <c r="W843" t="str">
        <f>RIGHT(Z843,LEN(Z843)-SEARCH("/",Z843))</f>
        <v>video games</v>
      </c>
      <c r="X843" s="2">
        <f>(((P843/60)/60)/24)+DATE(1970,1,1)</f>
        <v>41885.51798611111</v>
      </c>
      <c r="Y843" s="2">
        <f>(((O843/60)/60)/24)+DATE(1970,1,1)</f>
        <v>41916.145833333336</v>
      </c>
      <c r="Z843" t="s">
        <v>8286</v>
      </c>
    </row>
    <row r="844" spans="1:26" ht="43.2" x14ac:dyDescent="0.3">
      <c r="A844">
        <f>ROW(A844)-2</f>
        <v>842</v>
      </c>
      <c r="B844" s="1" t="s">
        <v>2239</v>
      </c>
      <c r="C844" s="1" t="s">
        <v>2240</v>
      </c>
      <c r="D844">
        <v>100000</v>
      </c>
      <c r="E844">
        <v>47</v>
      </c>
      <c r="F844" t="s">
        <v>355</v>
      </c>
      <c r="H844" t="s">
        <v>8376</v>
      </c>
      <c r="K844" t="b">
        <v>0</v>
      </c>
      <c r="L844" t="s">
        <v>18</v>
      </c>
      <c r="M844" t="s">
        <v>19</v>
      </c>
      <c r="N844" t="b">
        <v>1</v>
      </c>
      <c r="O844">
        <v>1393786877</v>
      </c>
      <c r="P844">
        <v>1390330877</v>
      </c>
      <c r="Q844" t="b">
        <v>0</v>
      </c>
      <c r="R844">
        <v>7</v>
      </c>
      <c r="S844" t="b">
        <v>0</v>
      </c>
      <c r="T844">
        <f>ROUND(E844/D844*100,0)</f>
        <v>0</v>
      </c>
      <c r="U844" s="12">
        <f>(E844/R844)</f>
        <v>6.7142857142857144</v>
      </c>
      <c r="V844" t="str">
        <f>LEFT(Z844,SEARCH("/",Z844)-1)</f>
        <v>games</v>
      </c>
      <c r="W844" t="str">
        <f>RIGHT(Z844,LEN(Z844)-SEARCH("/",Z844))</f>
        <v>video games</v>
      </c>
      <c r="X844" s="2">
        <f>(((P844/60)/60)/24)+DATE(1970,1,1)</f>
        <v>41660.792557870373</v>
      </c>
      <c r="Y844" s="2">
        <f>(((O844/60)/60)/24)+DATE(1970,1,1)</f>
        <v>41700.792557870373</v>
      </c>
      <c r="Z844" t="s">
        <v>8286</v>
      </c>
    </row>
    <row r="845" spans="1:26" ht="28.8" x14ac:dyDescent="0.3">
      <c r="A845">
        <f>ROW(A845)-2</f>
        <v>843</v>
      </c>
      <c r="B845" s="1" t="s">
        <v>2241</v>
      </c>
      <c r="C845" s="1" t="s">
        <v>2242</v>
      </c>
      <c r="D845">
        <v>25000</v>
      </c>
      <c r="E845">
        <v>1803</v>
      </c>
      <c r="F845" t="s">
        <v>355</v>
      </c>
      <c r="H845" t="s">
        <v>8376</v>
      </c>
      <c r="K845" t="b">
        <v>0</v>
      </c>
      <c r="L845" t="s">
        <v>18</v>
      </c>
      <c r="M845" t="s">
        <v>19</v>
      </c>
      <c r="N845" t="b">
        <v>1</v>
      </c>
      <c r="O845">
        <v>1397413095</v>
      </c>
      <c r="P845">
        <v>1394821095</v>
      </c>
      <c r="Q845" t="b">
        <v>0</v>
      </c>
      <c r="R845">
        <v>22</v>
      </c>
      <c r="S845" t="b">
        <v>0</v>
      </c>
      <c r="T845">
        <f>ROUND(E845/D845*100,0)</f>
        <v>7</v>
      </c>
      <c r="U845" s="12">
        <f>(E845/R845)</f>
        <v>81.954545454545453</v>
      </c>
      <c r="V845" t="str">
        <f>LEFT(Z845,SEARCH("/",Z845)-1)</f>
        <v>games</v>
      </c>
      <c r="W845" t="str">
        <f>RIGHT(Z845,LEN(Z845)-SEARCH("/",Z845))</f>
        <v>video games</v>
      </c>
      <c r="X845" s="2">
        <f>(((P845/60)/60)/24)+DATE(1970,1,1)</f>
        <v>41712.762673611112</v>
      </c>
      <c r="Y845" s="2">
        <f>(((O845/60)/60)/24)+DATE(1970,1,1)</f>
        <v>41742.762673611112</v>
      </c>
      <c r="Z845" t="s">
        <v>8286</v>
      </c>
    </row>
    <row r="846" spans="1:26" ht="57.6" x14ac:dyDescent="0.3">
      <c r="A846">
        <f>ROW(A846)-2</f>
        <v>844</v>
      </c>
      <c r="B846" s="1" t="s">
        <v>2243</v>
      </c>
      <c r="C846" s="1" t="s">
        <v>2244</v>
      </c>
      <c r="D846">
        <v>5000</v>
      </c>
      <c r="E846">
        <v>25</v>
      </c>
      <c r="F846" t="s">
        <v>355</v>
      </c>
      <c r="H846" t="s">
        <v>8376</v>
      </c>
      <c r="K846" t="b">
        <v>0</v>
      </c>
      <c r="L846" t="s">
        <v>24</v>
      </c>
      <c r="M846" t="s">
        <v>25</v>
      </c>
      <c r="N846" t="b">
        <v>0</v>
      </c>
      <c r="O846">
        <v>1431547468</v>
      </c>
      <c r="P846">
        <v>1428955468</v>
      </c>
      <c r="Q846" t="b">
        <v>0</v>
      </c>
      <c r="R846">
        <v>1</v>
      </c>
      <c r="S846" t="b">
        <v>0</v>
      </c>
      <c r="T846">
        <f>ROUND(E846/D846*100,0)</f>
        <v>1</v>
      </c>
      <c r="U846" s="12">
        <f>(E846/R846)</f>
        <v>25</v>
      </c>
      <c r="V846" t="str">
        <f>LEFT(Z846,SEARCH("/",Z846)-1)</f>
        <v>games</v>
      </c>
      <c r="W846" t="str">
        <f>RIGHT(Z846,LEN(Z846)-SEARCH("/",Z846))</f>
        <v>video games</v>
      </c>
      <c r="X846" s="2">
        <f>(((P846/60)/60)/24)+DATE(1970,1,1)</f>
        <v>42107.836435185185</v>
      </c>
      <c r="Y846" s="2">
        <f>(((O846/60)/60)/24)+DATE(1970,1,1)</f>
        <v>42137.836435185185</v>
      </c>
      <c r="Z846" t="s">
        <v>8286</v>
      </c>
    </row>
    <row r="847" spans="1:26" ht="43.2" x14ac:dyDescent="0.3">
      <c r="A847">
        <f>ROW(A847)-2</f>
        <v>845</v>
      </c>
      <c r="B847" s="1" t="s">
        <v>2245</v>
      </c>
      <c r="C847" s="1" t="s">
        <v>2246</v>
      </c>
      <c r="D847">
        <v>4000</v>
      </c>
      <c r="E847">
        <v>100</v>
      </c>
      <c r="F847" t="s">
        <v>355</v>
      </c>
      <c r="H847" t="s">
        <v>8376</v>
      </c>
      <c r="K847" t="b">
        <v>0</v>
      </c>
      <c r="L847" t="s">
        <v>499</v>
      </c>
      <c r="M847" t="s">
        <v>55</v>
      </c>
      <c r="N847" t="b">
        <v>0</v>
      </c>
      <c r="O847">
        <v>1455417571</v>
      </c>
      <c r="P847">
        <v>1452825571</v>
      </c>
      <c r="Q847" t="b">
        <v>0</v>
      </c>
      <c r="R847">
        <v>10</v>
      </c>
      <c r="S847" t="b">
        <v>0</v>
      </c>
      <c r="T847">
        <f>ROUND(E847/D847*100,0)</f>
        <v>3</v>
      </c>
      <c r="U847" s="12">
        <f>(E847/R847)</f>
        <v>10</v>
      </c>
      <c r="V847" t="str">
        <f>LEFT(Z847,SEARCH("/",Z847)-1)</f>
        <v>games</v>
      </c>
      <c r="W847" t="str">
        <f>RIGHT(Z847,LEN(Z847)-SEARCH("/",Z847))</f>
        <v>video games</v>
      </c>
      <c r="X847" s="2">
        <f>(((P847/60)/60)/24)+DATE(1970,1,1)</f>
        <v>42384.110775462963</v>
      </c>
      <c r="Y847" s="2">
        <f>(((O847/60)/60)/24)+DATE(1970,1,1)</f>
        <v>42414.110775462963</v>
      </c>
      <c r="Z847" t="s">
        <v>8286</v>
      </c>
    </row>
    <row r="848" spans="1:26" ht="28.8" x14ac:dyDescent="0.3">
      <c r="A848">
        <f>ROW(A848)-2</f>
        <v>846</v>
      </c>
      <c r="B848" s="1" t="s">
        <v>2247</v>
      </c>
      <c r="C848" s="1" t="s">
        <v>2248</v>
      </c>
      <c r="D848">
        <v>100000</v>
      </c>
      <c r="E848">
        <v>41</v>
      </c>
      <c r="F848" t="s">
        <v>355</v>
      </c>
      <c r="H848" t="s">
        <v>8376</v>
      </c>
      <c r="K848" t="b">
        <v>0</v>
      </c>
      <c r="L848" t="s">
        <v>18</v>
      </c>
      <c r="M848" t="s">
        <v>19</v>
      </c>
      <c r="N848" t="b">
        <v>1</v>
      </c>
      <c r="O848">
        <v>1468519920</v>
      </c>
      <c r="P848">
        <v>1466188338</v>
      </c>
      <c r="Q848" t="b">
        <v>0</v>
      </c>
      <c r="R848">
        <v>6</v>
      </c>
      <c r="S848" t="b">
        <v>0</v>
      </c>
      <c r="T848">
        <f>ROUND(E848/D848*100,0)</f>
        <v>0</v>
      </c>
      <c r="U848" s="12">
        <f>(E848/R848)</f>
        <v>6.833333333333333</v>
      </c>
      <c r="V848" t="str">
        <f>LEFT(Z848,SEARCH("/",Z848)-1)</f>
        <v>games</v>
      </c>
      <c r="W848" t="str">
        <f>RIGHT(Z848,LEN(Z848)-SEARCH("/",Z848))</f>
        <v>video games</v>
      </c>
      <c r="X848" s="2">
        <f>(((P848/60)/60)/24)+DATE(1970,1,1)</f>
        <v>42538.77243055556</v>
      </c>
      <c r="Y848" s="2">
        <f>(((O848/60)/60)/24)+DATE(1970,1,1)</f>
        <v>42565.758333333331</v>
      </c>
      <c r="Z848" t="s">
        <v>8286</v>
      </c>
    </row>
    <row r="849" spans="1:26" ht="43.2" x14ac:dyDescent="0.3">
      <c r="A849">
        <f>ROW(A849)-2</f>
        <v>847</v>
      </c>
      <c r="B849" s="1" t="s">
        <v>2249</v>
      </c>
      <c r="C849" s="1" t="s">
        <v>2250</v>
      </c>
      <c r="D849">
        <v>8000</v>
      </c>
      <c r="E849">
        <v>425</v>
      </c>
      <c r="F849" t="s">
        <v>355</v>
      </c>
      <c r="H849" t="s">
        <v>8376</v>
      </c>
      <c r="K849" t="b">
        <v>0</v>
      </c>
      <c r="L849" t="s">
        <v>18</v>
      </c>
      <c r="M849" t="s">
        <v>19</v>
      </c>
      <c r="N849" t="b">
        <v>1</v>
      </c>
      <c r="O849">
        <v>1386568740</v>
      </c>
      <c r="P849">
        <v>1383095125</v>
      </c>
      <c r="Q849" t="b">
        <v>0</v>
      </c>
      <c r="R849">
        <v>24</v>
      </c>
      <c r="S849" t="b">
        <v>0</v>
      </c>
      <c r="T849">
        <f>ROUND(E849/D849*100,0)</f>
        <v>5</v>
      </c>
      <c r="U849" s="12">
        <f>(E849/R849)</f>
        <v>17.708333333333332</v>
      </c>
      <c r="V849" t="str">
        <f>LEFT(Z849,SEARCH("/",Z849)-1)</f>
        <v>games</v>
      </c>
      <c r="W849" t="str">
        <f>RIGHT(Z849,LEN(Z849)-SEARCH("/",Z849))</f>
        <v>video games</v>
      </c>
      <c r="X849" s="2">
        <f>(((P849/60)/60)/24)+DATE(1970,1,1)</f>
        <v>41577.045428240745</v>
      </c>
      <c r="Y849" s="2">
        <f>(((O849/60)/60)/24)+DATE(1970,1,1)</f>
        <v>41617.249305555553</v>
      </c>
      <c r="Z849" t="s">
        <v>8286</v>
      </c>
    </row>
    <row r="850" spans="1:26" ht="43.2" x14ac:dyDescent="0.3">
      <c r="A850">
        <f>ROW(A850)-2</f>
        <v>848</v>
      </c>
      <c r="B850" s="1" t="s">
        <v>2251</v>
      </c>
      <c r="C850" s="1" t="s">
        <v>2252</v>
      </c>
      <c r="D850">
        <v>15000</v>
      </c>
      <c r="E850">
        <v>243</v>
      </c>
      <c r="F850" t="s">
        <v>355</v>
      </c>
      <c r="H850" t="s">
        <v>8376</v>
      </c>
      <c r="K850" t="b">
        <v>0</v>
      </c>
      <c r="L850" t="s">
        <v>18</v>
      </c>
      <c r="M850" t="s">
        <v>19</v>
      </c>
      <c r="N850" t="b">
        <v>1</v>
      </c>
      <c r="O850">
        <v>1466227190</v>
      </c>
      <c r="P850">
        <v>1461043190</v>
      </c>
      <c r="Q850" t="b">
        <v>0</v>
      </c>
      <c r="R850">
        <v>15</v>
      </c>
      <c r="S850" t="b">
        <v>0</v>
      </c>
      <c r="T850">
        <f>ROUND(E850/D850*100,0)</f>
        <v>2</v>
      </c>
      <c r="U850" s="12">
        <f>(E850/R850)</f>
        <v>16.2</v>
      </c>
      <c r="V850" t="str">
        <f>LEFT(Z850,SEARCH("/",Z850)-1)</f>
        <v>games</v>
      </c>
      <c r="W850" t="str">
        <f>RIGHT(Z850,LEN(Z850)-SEARCH("/",Z850))</f>
        <v>video games</v>
      </c>
      <c r="X850" s="2">
        <f>(((P850/60)/60)/24)+DATE(1970,1,1)</f>
        <v>42479.22210648148</v>
      </c>
      <c r="Y850" s="2">
        <f>(((O850/60)/60)/24)+DATE(1970,1,1)</f>
        <v>42539.22210648148</v>
      </c>
      <c r="Z850" t="s">
        <v>8286</v>
      </c>
    </row>
    <row r="851" spans="1:26" ht="43.2" x14ac:dyDescent="0.3">
      <c r="A851">
        <f>ROW(A851)-2</f>
        <v>849</v>
      </c>
      <c r="B851" s="1" t="s">
        <v>2253</v>
      </c>
      <c r="C851" s="1" t="s">
        <v>2254</v>
      </c>
      <c r="D851">
        <v>60000</v>
      </c>
      <c r="E851">
        <v>2971</v>
      </c>
      <c r="F851" t="s">
        <v>355</v>
      </c>
      <c r="H851" t="s">
        <v>8376</v>
      </c>
      <c r="K851" t="b">
        <v>0</v>
      </c>
      <c r="L851" t="s">
        <v>24</v>
      </c>
      <c r="M851" t="s">
        <v>25</v>
      </c>
      <c r="N851" t="b">
        <v>0</v>
      </c>
      <c r="O851">
        <v>1402480221</v>
      </c>
      <c r="P851">
        <v>1399888221</v>
      </c>
      <c r="Q851" t="b">
        <v>0</v>
      </c>
      <c r="R851">
        <v>37</v>
      </c>
      <c r="S851" t="b">
        <v>0</v>
      </c>
      <c r="T851">
        <f>ROUND(E851/D851*100,0)</f>
        <v>5</v>
      </c>
      <c r="U851" s="12">
        <f>(E851/R851)</f>
        <v>80.297297297297291</v>
      </c>
      <c r="V851" t="str">
        <f>LEFT(Z851,SEARCH("/",Z851)-1)</f>
        <v>games</v>
      </c>
      <c r="W851" t="str">
        <f>RIGHT(Z851,LEN(Z851)-SEARCH("/",Z851))</f>
        <v>video games</v>
      </c>
      <c r="X851" s="2">
        <f>(((P851/60)/60)/24)+DATE(1970,1,1)</f>
        <v>41771.40996527778</v>
      </c>
      <c r="Y851" s="2">
        <f>(((O851/60)/60)/24)+DATE(1970,1,1)</f>
        <v>41801.40996527778</v>
      </c>
      <c r="Z851" t="s">
        <v>8286</v>
      </c>
    </row>
    <row r="852" spans="1:26" ht="57.6" x14ac:dyDescent="0.3">
      <c r="A852">
        <f>ROW(A852)-2</f>
        <v>850</v>
      </c>
      <c r="B852" s="1" t="s">
        <v>2255</v>
      </c>
      <c r="C852" s="1" t="s">
        <v>2256</v>
      </c>
      <c r="D852">
        <v>900000</v>
      </c>
      <c r="E852">
        <v>1431</v>
      </c>
      <c r="F852" t="s">
        <v>355</v>
      </c>
      <c r="H852" t="s">
        <v>8376</v>
      </c>
      <c r="K852" t="b">
        <v>0</v>
      </c>
      <c r="L852" t="s">
        <v>18</v>
      </c>
      <c r="M852" t="s">
        <v>19</v>
      </c>
      <c r="N852" t="b">
        <v>1</v>
      </c>
      <c r="O852">
        <v>1395627327</v>
      </c>
      <c r="P852">
        <v>1393038927</v>
      </c>
      <c r="Q852" t="b">
        <v>0</v>
      </c>
      <c r="R852">
        <v>20</v>
      </c>
      <c r="S852" t="b">
        <v>0</v>
      </c>
      <c r="T852">
        <f>ROUND(E852/D852*100,0)</f>
        <v>0</v>
      </c>
      <c r="U852" s="12">
        <f>(E852/R852)</f>
        <v>71.55</v>
      </c>
      <c r="V852" t="str">
        <f>LEFT(Z852,SEARCH("/",Z852)-1)</f>
        <v>games</v>
      </c>
      <c r="W852" t="str">
        <f>RIGHT(Z852,LEN(Z852)-SEARCH("/",Z852))</f>
        <v>video games</v>
      </c>
      <c r="X852" s="2">
        <f>(((P852/60)/60)/24)+DATE(1970,1,1)</f>
        <v>41692.135729166665</v>
      </c>
      <c r="Y852" s="2">
        <f>(((O852/60)/60)/24)+DATE(1970,1,1)</f>
        <v>41722.0940625</v>
      </c>
      <c r="Z852" t="s">
        <v>8286</v>
      </c>
    </row>
    <row r="853" spans="1:26" ht="43.2" x14ac:dyDescent="0.3">
      <c r="A853">
        <f>ROW(A853)-2</f>
        <v>851</v>
      </c>
      <c r="B853" s="1" t="s">
        <v>2257</v>
      </c>
      <c r="C853" s="1" t="s">
        <v>2258</v>
      </c>
      <c r="D853">
        <v>400</v>
      </c>
      <c r="E853">
        <v>165</v>
      </c>
      <c r="F853" t="s">
        <v>355</v>
      </c>
      <c r="H853" t="s">
        <v>8376</v>
      </c>
      <c r="K853" t="b">
        <v>0</v>
      </c>
      <c r="L853" t="s">
        <v>18</v>
      </c>
      <c r="M853" t="s">
        <v>19</v>
      </c>
      <c r="N853" t="b">
        <v>1</v>
      </c>
      <c r="O853">
        <v>1333557975</v>
      </c>
      <c r="P853">
        <v>1330969575</v>
      </c>
      <c r="Q853" t="b">
        <v>0</v>
      </c>
      <c r="R853">
        <v>7</v>
      </c>
      <c r="S853" t="b">
        <v>0</v>
      </c>
      <c r="T853">
        <f>ROUND(E853/D853*100,0)</f>
        <v>41</v>
      </c>
      <c r="U853" s="12">
        <f>(E853/R853)</f>
        <v>23.571428571428573</v>
      </c>
      <c r="V853" t="str">
        <f>LEFT(Z853,SEARCH("/",Z853)-1)</f>
        <v>games</v>
      </c>
      <c r="W853" t="str">
        <f>RIGHT(Z853,LEN(Z853)-SEARCH("/",Z853))</f>
        <v>video games</v>
      </c>
      <c r="X853" s="2">
        <f>(((P853/60)/60)/24)+DATE(1970,1,1)</f>
        <v>40973.740451388891</v>
      </c>
      <c r="Y853" s="2">
        <f>(((O853/60)/60)/24)+DATE(1970,1,1)</f>
        <v>41003.698784722219</v>
      </c>
      <c r="Z853" t="s">
        <v>8286</v>
      </c>
    </row>
    <row r="854" spans="1:26" ht="57.6" x14ac:dyDescent="0.3">
      <c r="A854">
        <f>ROW(A854)-2</f>
        <v>852</v>
      </c>
      <c r="B854" s="1" t="s">
        <v>2259</v>
      </c>
      <c r="C854" s="1" t="s">
        <v>2260</v>
      </c>
      <c r="D854">
        <v>10000</v>
      </c>
      <c r="E854">
        <v>0</v>
      </c>
      <c r="F854" t="s">
        <v>355</v>
      </c>
      <c r="H854" t="s">
        <v>8376</v>
      </c>
      <c r="K854" t="b">
        <v>0</v>
      </c>
      <c r="L854" t="s">
        <v>18</v>
      </c>
      <c r="M854" t="s">
        <v>19</v>
      </c>
      <c r="N854" t="b">
        <v>1</v>
      </c>
      <c r="O854">
        <v>1406148024</v>
      </c>
      <c r="P854">
        <v>1403556024</v>
      </c>
      <c r="Q854" t="b">
        <v>0</v>
      </c>
      <c r="R854">
        <v>0</v>
      </c>
      <c r="S854" t="b">
        <v>0</v>
      </c>
      <c r="T854">
        <f>ROUND(E854/D854*100,0)</f>
        <v>0</v>
      </c>
      <c r="U854" s="12" t="e">
        <f>(E854/R854)</f>
        <v>#DIV/0!</v>
      </c>
      <c r="V854" t="str">
        <f>LEFT(Z854,SEARCH("/",Z854)-1)</f>
        <v>games</v>
      </c>
      <c r="W854" t="str">
        <f>RIGHT(Z854,LEN(Z854)-SEARCH("/",Z854))</f>
        <v>video games</v>
      </c>
      <c r="X854" s="2">
        <f>(((P854/60)/60)/24)+DATE(1970,1,1)</f>
        <v>41813.861388888887</v>
      </c>
      <c r="Y854" s="2">
        <f>(((O854/60)/60)/24)+DATE(1970,1,1)</f>
        <v>41843.861388888887</v>
      </c>
      <c r="Z854" t="s">
        <v>8286</v>
      </c>
    </row>
    <row r="855" spans="1:26" ht="57.6" x14ac:dyDescent="0.3">
      <c r="A855">
        <f>ROW(A855)-2</f>
        <v>853</v>
      </c>
      <c r="B855" s="1" t="s">
        <v>2261</v>
      </c>
      <c r="C855" s="1" t="s">
        <v>2262</v>
      </c>
      <c r="D855">
        <v>25000</v>
      </c>
      <c r="E855">
        <v>732.5</v>
      </c>
      <c r="F855" t="s">
        <v>355</v>
      </c>
      <c r="H855" t="s">
        <v>8376</v>
      </c>
      <c r="K855" t="b">
        <v>0</v>
      </c>
      <c r="L855" t="s">
        <v>18</v>
      </c>
      <c r="M855" t="s">
        <v>19</v>
      </c>
      <c r="N855" t="b">
        <v>1</v>
      </c>
      <c r="O855">
        <v>1334326635</v>
      </c>
      <c r="P855">
        <v>1329146235</v>
      </c>
      <c r="Q855" t="b">
        <v>0</v>
      </c>
      <c r="R855">
        <v>21</v>
      </c>
      <c r="S855" t="b">
        <v>0</v>
      </c>
      <c r="T855">
        <f>ROUND(E855/D855*100,0)</f>
        <v>3</v>
      </c>
      <c r="U855" s="12">
        <f>(E855/R855)</f>
        <v>34.88095238095238</v>
      </c>
      <c r="V855" t="str">
        <f>LEFT(Z855,SEARCH("/",Z855)-1)</f>
        <v>games</v>
      </c>
      <c r="W855" t="str">
        <f>RIGHT(Z855,LEN(Z855)-SEARCH("/",Z855))</f>
        <v>video games</v>
      </c>
      <c r="X855" s="2">
        <f>(((P855/60)/60)/24)+DATE(1970,1,1)</f>
        <v>40952.636979166666</v>
      </c>
      <c r="Y855" s="2">
        <f>(((O855/60)/60)/24)+DATE(1970,1,1)</f>
        <v>41012.595312500001</v>
      </c>
      <c r="Z855" t="s">
        <v>8286</v>
      </c>
    </row>
    <row r="856" spans="1:26" ht="43.2" x14ac:dyDescent="0.3">
      <c r="A856">
        <f>ROW(A856)-2</f>
        <v>854</v>
      </c>
      <c r="B856" s="1" t="s">
        <v>2263</v>
      </c>
      <c r="C856" s="1" t="s">
        <v>2264</v>
      </c>
      <c r="D856">
        <v>10000</v>
      </c>
      <c r="E856">
        <v>45</v>
      </c>
      <c r="F856" t="s">
        <v>355</v>
      </c>
      <c r="H856" t="s">
        <v>8376</v>
      </c>
      <c r="K856" t="b">
        <v>0</v>
      </c>
      <c r="L856" t="s">
        <v>18</v>
      </c>
      <c r="M856" t="s">
        <v>19</v>
      </c>
      <c r="N856" t="b">
        <v>1</v>
      </c>
      <c r="O856">
        <v>1479495790</v>
      </c>
      <c r="P856">
        <v>1476900190</v>
      </c>
      <c r="Q856" t="b">
        <v>0</v>
      </c>
      <c r="R856">
        <v>3</v>
      </c>
      <c r="S856" t="b">
        <v>0</v>
      </c>
      <c r="T856">
        <f>ROUND(E856/D856*100,0)</f>
        <v>0</v>
      </c>
      <c r="U856" s="12">
        <f>(E856/R856)</f>
        <v>15</v>
      </c>
      <c r="V856" t="str">
        <f>LEFT(Z856,SEARCH("/",Z856)-1)</f>
        <v>games</v>
      </c>
      <c r="W856" t="str">
        <f>RIGHT(Z856,LEN(Z856)-SEARCH("/",Z856))</f>
        <v>video games</v>
      </c>
      <c r="X856" s="2">
        <f>(((P856/60)/60)/24)+DATE(1970,1,1)</f>
        <v>42662.752199074079</v>
      </c>
      <c r="Y856" s="2">
        <f>(((O856/60)/60)/24)+DATE(1970,1,1)</f>
        <v>42692.793865740736</v>
      </c>
      <c r="Z856" t="s">
        <v>8286</v>
      </c>
    </row>
    <row r="857" spans="1:26" ht="43.2" x14ac:dyDescent="0.3">
      <c r="A857">
        <f>ROW(A857)-2</f>
        <v>855</v>
      </c>
      <c r="B857" s="1" t="s">
        <v>2265</v>
      </c>
      <c r="C857" s="1" t="s">
        <v>2266</v>
      </c>
      <c r="D857">
        <v>50000</v>
      </c>
      <c r="E857">
        <v>255</v>
      </c>
      <c r="F857" t="s">
        <v>355</v>
      </c>
      <c r="H857" t="s">
        <v>8376</v>
      </c>
      <c r="K857" t="b">
        <v>0</v>
      </c>
      <c r="L857" t="s">
        <v>18</v>
      </c>
      <c r="M857" t="s">
        <v>19</v>
      </c>
      <c r="N857" t="b">
        <v>1</v>
      </c>
      <c r="O857">
        <v>1354919022</v>
      </c>
      <c r="P857">
        <v>1352327022</v>
      </c>
      <c r="Q857" t="b">
        <v>0</v>
      </c>
      <c r="R857">
        <v>11</v>
      </c>
      <c r="S857" t="b">
        <v>0</v>
      </c>
      <c r="T857">
        <f>ROUND(E857/D857*100,0)</f>
        <v>1</v>
      </c>
      <c r="U857" s="12">
        <f>(E857/R857)</f>
        <v>23.181818181818183</v>
      </c>
      <c r="V857" t="str">
        <f>LEFT(Z857,SEARCH("/",Z857)-1)</f>
        <v>games</v>
      </c>
      <c r="W857" t="str">
        <f>RIGHT(Z857,LEN(Z857)-SEARCH("/",Z857))</f>
        <v>video games</v>
      </c>
      <c r="X857" s="2">
        <f>(((P857/60)/60)/24)+DATE(1970,1,1)</f>
        <v>41220.933124999996</v>
      </c>
      <c r="Y857" s="2">
        <f>(((O857/60)/60)/24)+DATE(1970,1,1)</f>
        <v>41250.933124999996</v>
      </c>
      <c r="Z857" t="s">
        <v>8286</v>
      </c>
    </row>
    <row r="858" spans="1:26" ht="43.2" x14ac:dyDescent="0.3">
      <c r="A858">
        <f>ROW(A858)-2</f>
        <v>856</v>
      </c>
      <c r="B858" s="1" t="s">
        <v>2267</v>
      </c>
      <c r="C858" s="1" t="s">
        <v>2268</v>
      </c>
      <c r="D858">
        <v>2500</v>
      </c>
      <c r="E858">
        <v>1</v>
      </c>
      <c r="F858" t="s">
        <v>355</v>
      </c>
      <c r="H858" t="s">
        <v>8376</v>
      </c>
      <c r="K858" t="b">
        <v>0</v>
      </c>
      <c r="L858" t="s">
        <v>18</v>
      </c>
      <c r="M858" t="s">
        <v>19</v>
      </c>
      <c r="N858" t="b">
        <v>1</v>
      </c>
      <c r="O858">
        <v>1452228790</v>
      </c>
      <c r="P858">
        <v>1449636790</v>
      </c>
      <c r="Q858" t="b">
        <v>0</v>
      </c>
      <c r="R858">
        <v>1</v>
      </c>
      <c r="S858" t="b">
        <v>0</v>
      </c>
      <c r="T858">
        <f>ROUND(E858/D858*100,0)</f>
        <v>0</v>
      </c>
      <c r="U858" s="12">
        <f>(E858/R858)</f>
        <v>1</v>
      </c>
      <c r="V858" t="str">
        <f>LEFT(Z858,SEARCH("/",Z858)-1)</f>
        <v>games</v>
      </c>
      <c r="W858" t="str">
        <f>RIGHT(Z858,LEN(Z858)-SEARCH("/",Z858))</f>
        <v>video games</v>
      </c>
      <c r="X858" s="2">
        <f>(((P858/60)/60)/24)+DATE(1970,1,1)</f>
        <v>42347.203587962969</v>
      </c>
      <c r="Y858" s="2">
        <f>(((O858/60)/60)/24)+DATE(1970,1,1)</f>
        <v>42377.203587962969</v>
      </c>
      <c r="Z858" t="s">
        <v>8286</v>
      </c>
    </row>
    <row r="859" spans="1:26" ht="43.2" x14ac:dyDescent="0.3">
      <c r="A859">
        <f>ROW(A859)-2</f>
        <v>857</v>
      </c>
      <c r="B859" s="1" t="s">
        <v>2269</v>
      </c>
      <c r="C859" s="1" t="s">
        <v>2270</v>
      </c>
      <c r="D859">
        <v>88000</v>
      </c>
      <c r="E859">
        <v>31272.92</v>
      </c>
      <c r="F859" t="s">
        <v>355</v>
      </c>
      <c r="H859" t="s">
        <v>8376</v>
      </c>
      <c r="K859" t="b">
        <v>0</v>
      </c>
      <c r="L859" t="s">
        <v>18</v>
      </c>
      <c r="M859" t="s">
        <v>19</v>
      </c>
      <c r="N859" t="b">
        <v>1</v>
      </c>
      <c r="O859">
        <v>1421656200</v>
      </c>
      <c r="P859">
        <v>1416507211</v>
      </c>
      <c r="Q859" t="b">
        <v>0</v>
      </c>
      <c r="R859">
        <v>312</v>
      </c>
      <c r="S859" t="b">
        <v>0</v>
      </c>
      <c r="T859">
        <f>ROUND(E859/D859*100,0)</f>
        <v>36</v>
      </c>
      <c r="U859" s="12">
        <f>(E859/R859)</f>
        <v>100.23371794871794</v>
      </c>
      <c r="V859" t="str">
        <f>LEFT(Z859,SEARCH("/",Z859)-1)</f>
        <v>games</v>
      </c>
      <c r="W859" t="str">
        <f>RIGHT(Z859,LEN(Z859)-SEARCH("/",Z859))</f>
        <v>video games</v>
      </c>
      <c r="X859" s="2">
        <f>(((P859/60)/60)/24)+DATE(1970,1,1)</f>
        <v>41963.759386574078</v>
      </c>
      <c r="Y859" s="2">
        <f>(((O859/60)/60)/24)+DATE(1970,1,1)</f>
        <v>42023.354166666672</v>
      </c>
      <c r="Z859" t="s">
        <v>8286</v>
      </c>
    </row>
    <row r="860" spans="1:26" ht="43.2" x14ac:dyDescent="0.3">
      <c r="A860">
        <f>ROW(A860)-2</f>
        <v>858</v>
      </c>
      <c r="B860" s="1" t="s">
        <v>2271</v>
      </c>
      <c r="C860" s="1" t="s">
        <v>2272</v>
      </c>
      <c r="D860">
        <v>1000</v>
      </c>
      <c r="E860">
        <v>5</v>
      </c>
      <c r="F860" t="s">
        <v>355</v>
      </c>
      <c r="H860" t="s">
        <v>8376</v>
      </c>
      <c r="K860" t="b">
        <v>0</v>
      </c>
      <c r="L860" t="s">
        <v>24</v>
      </c>
      <c r="M860" t="s">
        <v>25</v>
      </c>
      <c r="N860" t="b">
        <v>0</v>
      </c>
      <c r="O860">
        <v>1408058820</v>
      </c>
      <c r="P860">
        <v>1405466820</v>
      </c>
      <c r="Q860" t="b">
        <v>0</v>
      </c>
      <c r="R860">
        <v>1</v>
      </c>
      <c r="S860" t="b">
        <v>0</v>
      </c>
      <c r="T860">
        <f>ROUND(E860/D860*100,0)</f>
        <v>1</v>
      </c>
      <c r="U860" s="12">
        <f>(E860/R860)</f>
        <v>5</v>
      </c>
      <c r="V860" t="str">
        <f>LEFT(Z860,SEARCH("/",Z860)-1)</f>
        <v>games</v>
      </c>
      <c r="W860" t="str">
        <f>RIGHT(Z860,LEN(Z860)-SEARCH("/",Z860))</f>
        <v>video games</v>
      </c>
      <c r="X860" s="2">
        <f>(((P860/60)/60)/24)+DATE(1970,1,1)</f>
        <v>41835.977083333331</v>
      </c>
      <c r="Y860" s="2">
        <f>(((O860/60)/60)/24)+DATE(1970,1,1)</f>
        <v>41865.977083333331</v>
      </c>
      <c r="Z860" t="s">
        <v>8286</v>
      </c>
    </row>
    <row r="861" spans="1:26" ht="43.2" x14ac:dyDescent="0.3">
      <c r="A861">
        <f>ROW(A861)-2</f>
        <v>859</v>
      </c>
      <c r="B861" s="1" t="s">
        <v>2273</v>
      </c>
      <c r="C861" s="1" t="s">
        <v>2274</v>
      </c>
      <c r="D861">
        <v>6000</v>
      </c>
      <c r="E861">
        <v>10</v>
      </c>
      <c r="F861" t="s">
        <v>355</v>
      </c>
      <c r="H861" t="s">
        <v>8376</v>
      </c>
      <c r="K861" t="b">
        <v>0</v>
      </c>
      <c r="L861" t="s">
        <v>24</v>
      </c>
      <c r="M861" t="s">
        <v>25</v>
      </c>
      <c r="N861" t="b">
        <v>0</v>
      </c>
      <c r="O861">
        <v>1381306687</v>
      </c>
      <c r="P861">
        <v>1378714687</v>
      </c>
      <c r="Q861" t="b">
        <v>0</v>
      </c>
      <c r="R861">
        <v>3</v>
      </c>
      <c r="S861" t="b">
        <v>0</v>
      </c>
      <c r="T861">
        <f>ROUND(E861/D861*100,0)</f>
        <v>0</v>
      </c>
      <c r="U861" s="12">
        <f>(E861/R861)</f>
        <v>3.3333333333333335</v>
      </c>
      <c r="V861" t="str">
        <f>LEFT(Z861,SEARCH("/",Z861)-1)</f>
        <v>games</v>
      </c>
      <c r="W861" t="str">
        <f>RIGHT(Z861,LEN(Z861)-SEARCH("/",Z861))</f>
        <v>video games</v>
      </c>
      <c r="X861" s="2">
        <f>(((P861/60)/60)/24)+DATE(1970,1,1)</f>
        <v>41526.345914351856</v>
      </c>
      <c r="Y861" s="2">
        <f>(((O861/60)/60)/24)+DATE(1970,1,1)</f>
        <v>41556.345914351856</v>
      </c>
      <c r="Z861" t="s">
        <v>8286</v>
      </c>
    </row>
    <row r="862" spans="1:26" ht="43.2" x14ac:dyDescent="0.3">
      <c r="A862">
        <f>ROW(A862)-2</f>
        <v>860</v>
      </c>
      <c r="B862" s="1" t="s">
        <v>2275</v>
      </c>
      <c r="C862" s="1" t="s">
        <v>2276</v>
      </c>
      <c r="D862">
        <v>40000</v>
      </c>
      <c r="E862">
        <v>53</v>
      </c>
      <c r="F862" t="s">
        <v>355</v>
      </c>
      <c r="H862" t="s">
        <v>8376</v>
      </c>
      <c r="K862" t="b">
        <v>0</v>
      </c>
      <c r="L862" t="s">
        <v>18</v>
      </c>
      <c r="M862" t="s">
        <v>19</v>
      </c>
      <c r="N862" t="b">
        <v>1</v>
      </c>
      <c r="O862">
        <v>1459352495</v>
      </c>
      <c r="P862">
        <v>1456764095</v>
      </c>
      <c r="Q862" t="b">
        <v>0</v>
      </c>
      <c r="R862">
        <v>4</v>
      </c>
      <c r="S862" t="b">
        <v>0</v>
      </c>
      <c r="T862">
        <f>ROUND(E862/D862*100,0)</f>
        <v>0</v>
      </c>
      <c r="U862" s="12">
        <f>(E862/R862)</f>
        <v>13.25</v>
      </c>
      <c r="V862" t="str">
        <f>LEFT(Z862,SEARCH("/",Z862)-1)</f>
        <v>games</v>
      </c>
      <c r="W862" t="str">
        <f>RIGHT(Z862,LEN(Z862)-SEARCH("/",Z862))</f>
        <v>video games</v>
      </c>
      <c r="X862" s="2">
        <f>(((P862/60)/60)/24)+DATE(1970,1,1)</f>
        <v>42429.695543981477</v>
      </c>
      <c r="Y862" s="2">
        <f>(((O862/60)/60)/24)+DATE(1970,1,1)</f>
        <v>42459.653877314813</v>
      </c>
      <c r="Z862" t="s">
        <v>8286</v>
      </c>
    </row>
    <row r="863" spans="1:26" ht="43.2" x14ac:dyDescent="0.3">
      <c r="A863">
        <f>ROW(A863)-2</f>
        <v>861</v>
      </c>
      <c r="B863" s="1" t="s">
        <v>2277</v>
      </c>
      <c r="C863" s="1" t="s">
        <v>2278</v>
      </c>
      <c r="D863">
        <v>500000</v>
      </c>
      <c r="E863">
        <v>178.52</v>
      </c>
      <c r="F863" t="s">
        <v>355</v>
      </c>
      <c r="H863" t="s">
        <v>8376</v>
      </c>
      <c r="K863" t="b">
        <v>0</v>
      </c>
      <c r="L863" t="s">
        <v>18</v>
      </c>
      <c r="M863" t="s">
        <v>19</v>
      </c>
      <c r="N863" t="b">
        <v>1</v>
      </c>
      <c r="O863">
        <v>1339273208</v>
      </c>
      <c r="P863">
        <v>1334089208</v>
      </c>
      <c r="Q863" t="b">
        <v>0</v>
      </c>
      <c r="R863">
        <v>10</v>
      </c>
      <c r="S863" t="b">
        <v>0</v>
      </c>
      <c r="T863">
        <f>ROUND(E863/D863*100,0)</f>
        <v>0</v>
      </c>
      <c r="U863" s="12">
        <f>(E863/R863)</f>
        <v>17.852</v>
      </c>
      <c r="V863" t="str">
        <f>LEFT(Z863,SEARCH("/",Z863)-1)</f>
        <v>games</v>
      </c>
      <c r="W863" t="str">
        <f>RIGHT(Z863,LEN(Z863)-SEARCH("/",Z863))</f>
        <v>video games</v>
      </c>
      <c r="X863" s="2">
        <f>(((P863/60)/60)/24)+DATE(1970,1,1)</f>
        <v>41009.847314814811</v>
      </c>
      <c r="Y863" s="2">
        <f>(((O863/60)/60)/24)+DATE(1970,1,1)</f>
        <v>41069.847314814811</v>
      </c>
      <c r="Z863" t="s">
        <v>8286</v>
      </c>
    </row>
    <row r="864" spans="1:26" ht="43.2" x14ac:dyDescent="0.3">
      <c r="A864">
        <f>ROW(A864)-2</f>
        <v>862</v>
      </c>
      <c r="B864" s="1" t="s">
        <v>2279</v>
      </c>
      <c r="C864" s="1" t="s">
        <v>2280</v>
      </c>
      <c r="D864">
        <v>1000</v>
      </c>
      <c r="E864">
        <v>83</v>
      </c>
      <c r="F864" t="s">
        <v>355</v>
      </c>
      <c r="H864" t="s">
        <v>8376</v>
      </c>
      <c r="K864" t="b">
        <v>0</v>
      </c>
      <c r="L864" t="s">
        <v>499</v>
      </c>
      <c r="M864" t="s">
        <v>55</v>
      </c>
      <c r="N864" t="b">
        <v>0</v>
      </c>
      <c r="O864">
        <v>1451053313</v>
      </c>
      <c r="P864">
        <v>1448461313</v>
      </c>
      <c r="Q864" t="b">
        <v>0</v>
      </c>
      <c r="R864">
        <v>8</v>
      </c>
      <c r="S864" t="b">
        <v>0</v>
      </c>
      <c r="T864">
        <f>ROUND(E864/D864*100,0)</f>
        <v>8</v>
      </c>
      <c r="U864" s="12">
        <f>(E864/R864)</f>
        <v>10.375</v>
      </c>
      <c r="V864" t="str">
        <f>LEFT(Z864,SEARCH("/",Z864)-1)</f>
        <v>games</v>
      </c>
      <c r="W864" t="str">
        <f>RIGHT(Z864,LEN(Z864)-SEARCH("/",Z864))</f>
        <v>video games</v>
      </c>
      <c r="X864" s="2">
        <f>(((P864/60)/60)/24)+DATE(1970,1,1)</f>
        <v>42333.598530092597</v>
      </c>
      <c r="Y864" s="2">
        <f>(((O864/60)/60)/24)+DATE(1970,1,1)</f>
        <v>42363.598530092597</v>
      </c>
      <c r="Z864" t="s">
        <v>8286</v>
      </c>
    </row>
    <row r="865" spans="1:26" ht="43.2" x14ac:dyDescent="0.3">
      <c r="A865">
        <f>ROW(A865)-2</f>
        <v>863</v>
      </c>
      <c r="B865" s="1" t="s">
        <v>2281</v>
      </c>
      <c r="C865" s="1" t="s">
        <v>2282</v>
      </c>
      <c r="D865">
        <v>4500</v>
      </c>
      <c r="E865">
        <v>109</v>
      </c>
      <c r="F865" t="s">
        <v>355</v>
      </c>
      <c r="H865" t="s">
        <v>8376</v>
      </c>
      <c r="K865" t="b">
        <v>0</v>
      </c>
      <c r="L865" t="s">
        <v>50</v>
      </c>
      <c r="M865" t="s">
        <v>51</v>
      </c>
      <c r="N865" t="b">
        <v>1</v>
      </c>
      <c r="O865">
        <v>1396666779</v>
      </c>
      <c r="P865">
        <v>1394078379</v>
      </c>
      <c r="Q865" t="b">
        <v>0</v>
      </c>
      <c r="R865">
        <v>3</v>
      </c>
      <c r="S865" t="b">
        <v>0</v>
      </c>
      <c r="T865">
        <f>ROUND(E865/D865*100,0)</f>
        <v>2</v>
      </c>
      <c r="U865" s="12">
        <f>(E865/R865)</f>
        <v>36.333333333333336</v>
      </c>
      <c r="V865" t="str">
        <f>LEFT(Z865,SEARCH("/",Z865)-1)</f>
        <v>games</v>
      </c>
      <c r="W865" t="str">
        <f>RIGHT(Z865,LEN(Z865)-SEARCH("/",Z865))</f>
        <v>video games</v>
      </c>
      <c r="X865" s="2">
        <f>(((P865/60)/60)/24)+DATE(1970,1,1)</f>
        <v>41704.16642361111</v>
      </c>
      <c r="Y865" s="2">
        <f>(((O865/60)/60)/24)+DATE(1970,1,1)</f>
        <v>41734.124756944446</v>
      </c>
      <c r="Z865" t="s">
        <v>8286</v>
      </c>
    </row>
    <row r="866" spans="1:26" ht="57.6" x14ac:dyDescent="0.3">
      <c r="A866">
        <f>ROW(A866)-2</f>
        <v>864</v>
      </c>
      <c r="B866" s="1" t="s">
        <v>2283</v>
      </c>
      <c r="C866" s="1" t="s">
        <v>2284</v>
      </c>
      <c r="D866">
        <v>2100</v>
      </c>
      <c r="E866">
        <v>5</v>
      </c>
      <c r="F866" t="s">
        <v>355</v>
      </c>
      <c r="H866" t="s">
        <v>8376</v>
      </c>
      <c r="K866" t="b">
        <v>0</v>
      </c>
      <c r="L866" t="s">
        <v>18</v>
      </c>
      <c r="M866" t="s">
        <v>19</v>
      </c>
      <c r="N866" t="b">
        <v>1</v>
      </c>
      <c r="O866">
        <v>1396810864</v>
      </c>
      <c r="P866">
        <v>1395687664</v>
      </c>
      <c r="Q866" t="b">
        <v>0</v>
      </c>
      <c r="R866">
        <v>1</v>
      </c>
      <c r="S866" t="b">
        <v>0</v>
      </c>
      <c r="T866">
        <f>ROUND(E866/D866*100,0)</f>
        <v>0</v>
      </c>
      <c r="U866" s="12">
        <f>(E866/R866)</f>
        <v>5</v>
      </c>
      <c r="V866" t="str">
        <f>LEFT(Z866,SEARCH("/",Z866)-1)</f>
        <v>games</v>
      </c>
      <c r="W866" t="str">
        <f>RIGHT(Z866,LEN(Z866)-SEARCH("/",Z866))</f>
        <v>video games</v>
      </c>
      <c r="X866" s="2">
        <f>(((P866/60)/60)/24)+DATE(1970,1,1)</f>
        <v>41722.792407407411</v>
      </c>
      <c r="Y866" s="2">
        <f>(((O866/60)/60)/24)+DATE(1970,1,1)</f>
        <v>41735.792407407411</v>
      </c>
      <c r="Z866" t="s">
        <v>8286</v>
      </c>
    </row>
    <row r="867" spans="1:26" ht="43.2" x14ac:dyDescent="0.3">
      <c r="A867">
        <f>ROW(A867)-2</f>
        <v>865</v>
      </c>
      <c r="B867" s="1" t="s">
        <v>2285</v>
      </c>
      <c r="C867" s="1" t="s">
        <v>2286</v>
      </c>
      <c r="D867">
        <v>25000</v>
      </c>
      <c r="E867">
        <v>0</v>
      </c>
      <c r="F867" t="s">
        <v>355</v>
      </c>
      <c r="H867" t="s">
        <v>8376</v>
      </c>
      <c r="K867" t="b">
        <v>0</v>
      </c>
      <c r="L867" t="s">
        <v>18</v>
      </c>
      <c r="M867" t="s">
        <v>19</v>
      </c>
      <c r="N867" t="b">
        <v>1</v>
      </c>
      <c r="O867">
        <v>1319835400</v>
      </c>
      <c r="P867">
        <v>1315947400</v>
      </c>
      <c r="Q867" t="b">
        <v>0</v>
      </c>
      <c r="R867">
        <v>0</v>
      </c>
      <c r="S867" t="b">
        <v>0</v>
      </c>
      <c r="T867">
        <f>ROUND(E867/D867*100,0)</f>
        <v>0</v>
      </c>
      <c r="U867" s="12" t="e">
        <f>(E867/R867)</f>
        <v>#DIV/0!</v>
      </c>
      <c r="V867" t="str">
        <f>LEFT(Z867,SEARCH("/",Z867)-1)</f>
        <v>games</v>
      </c>
      <c r="W867" t="str">
        <f>RIGHT(Z867,LEN(Z867)-SEARCH("/",Z867))</f>
        <v>video games</v>
      </c>
      <c r="X867" s="2">
        <f>(((P867/60)/60)/24)+DATE(1970,1,1)</f>
        <v>40799.872685185182</v>
      </c>
      <c r="Y867" s="2">
        <f>(((O867/60)/60)/24)+DATE(1970,1,1)</f>
        <v>40844.872685185182</v>
      </c>
      <c r="Z867" t="s">
        <v>8286</v>
      </c>
    </row>
    <row r="868" spans="1:26" ht="43.2" x14ac:dyDescent="0.3">
      <c r="A868">
        <f>ROW(A868)-2</f>
        <v>866</v>
      </c>
      <c r="B868" s="1" t="s">
        <v>2287</v>
      </c>
      <c r="C868" s="1" t="s">
        <v>2288</v>
      </c>
      <c r="D868">
        <v>250000</v>
      </c>
      <c r="E868">
        <v>29</v>
      </c>
      <c r="F868" t="s">
        <v>355</v>
      </c>
      <c r="H868" t="s">
        <v>8376</v>
      </c>
      <c r="K868" t="b">
        <v>0</v>
      </c>
      <c r="L868" t="s">
        <v>18</v>
      </c>
      <c r="M868" t="s">
        <v>19</v>
      </c>
      <c r="N868" t="b">
        <v>1</v>
      </c>
      <c r="O868">
        <v>1457904316</v>
      </c>
      <c r="P868">
        <v>1455315916</v>
      </c>
      <c r="Q868" t="b">
        <v>0</v>
      </c>
      <c r="R868">
        <v>5</v>
      </c>
      <c r="S868" t="b">
        <v>0</v>
      </c>
      <c r="T868">
        <f>ROUND(E868/D868*100,0)</f>
        <v>0</v>
      </c>
      <c r="U868" s="12">
        <f>(E868/R868)</f>
        <v>5.8</v>
      </c>
      <c r="V868" t="str">
        <f>LEFT(Z868,SEARCH("/",Z868)-1)</f>
        <v>games</v>
      </c>
      <c r="W868" t="str">
        <f>RIGHT(Z868,LEN(Z868)-SEARCH("/",Z868))</f>
        <v>video games</v>
      </c>
      <c r="X868" s="2">
        <f>(((P868/60)/60)/24)+DATE(1970,1,1)</f>
        <v>42412.934212962966</v>
      </c>
      <c r="Y868" s="2">
        <f>(((O868/60)/60)/24)+DATE(1970,1,1)</f>
        <v>42442.892546296294</v>
      </c>
      <c r="Z868" t="s">
        <v>8286</v>
      </c>
    </row>
    <row r="869" spans="1:26" ht="57.6" x14ac:dyDescent="0.3">
      <c r="A869">
        <f>ROW(A869)-2</f>
        <v>867</v>
      </c>
      <c r="B869" s="1" t="s">
        <v>2289</v>
      </c>
      <c r="C869" s="1" t="s">
        <v>2290</v>
      </c>
      <c r="D869">
        <v>3200</v>
      </c>
      <c r="E869">
        <v>0</v>
      </c>
      <c r="F869" t="s">
        <v>355</v>
      </c>
      <c r="H869" t="s">
        <v>8376</v>
      </c>
      <c r="K869" t="b">
        <v>0</v>
      </c>
      <c r="L869" t="s">
        <v>24</v>
      </c>
      <c r="M869" t="s">
        <v>25</v>
      </c>
      <c r="N869" t="b">
        <v>0</v>
      </c>
      <c r="O869">
        <v>1369932825</v>
      </c>
      <c r="P869">
        <v>1368723225</v>
      </c>
      <c r="Q869" t="b">
        <v>0</v>
      </c>
      <c r="R869">
        <v>0</v>
      </c>
      <c r="S869" t="b">
        <v>0</v>
      </c>
      <c r="T869">
        <f>ROUND(E869/D869*100,0)</f>
        <v>0</v>
      </c>
      <c r="U869" s="12" t="e">
        <f>(E869/R869)</f>
        <v>#DIV/0!</v>
      </c>
      <c r="V869" t="str">
        <f>LEFT(Z869,SEARCH("/",Z869)-1)</f>
        <v>games</v>
      </c>
      <c r="W869" t="str">
        <f>RIGHT(Z869,LEN(Z869)-SEARCH("/",Z869))</f>
        <v>video games</v>
      </c>
      <c r="X869" s="2">
        <f>(((P869/60)/60)/24)+DATE(1970,1,1)</f>
        <v>41410.703993055555</v>
      </c>
      <c r="Y869" s="2">
        <f>(((O869/60)/60)/24)+DATE(1970,1,1)</f>
        <v>41424.703993055555</v>
      </c>
      <c r="Z869" t="s">
        <v>8286</v>
      </c>
    </row>
    <row r="870" spans="1:26" ht="43.2" x14ac:dyDescent="0.3">
      <c r="A870">
        <f>ROW(A870)-2</f>
        <v>868</v>
      </c>
      <c r="B870" s="1" t="s">
        <v>2291</v>
      </c>
      <c r="C870" s="1" t="s">
        <v>2292</v>
      </c>
      <c r="D870">
        <v>5000</v>
      </c>
      <c r="E870">
        <v>11</v>
      </c>
      <c r="F870" t="s">
        <v>355</v>
      </c>
      <c r="H870" t="s">
        <v>8376</v>
      </c>
      <c r="K870" t="b">
        <v>0</v>
      </c>
      <c r="L870" t="s">
        <v>18</v>
      </c>
      <c r="M870" t="s">
        <v>19</v>
      </c>
      <c r="N870" t="b">
        <v>1</v>
      </c>
      <c r="O870">
        <v>1397910848</v>
      </c>
      <c r="P870">
        <v>1395318848</v>
      </c>
      <c r="Q870" t="b">
        <v>0</v>
      </c>
      <c r="R870">
        <v>3</v>
      </c>
      <c r="S870" t="b">
        <v>0</v>
      </c>
      <c r="T870">
        <f>ROUND(E870/D870*100,0)</f>
        <v>0</v>
      </c>
      <c r="U870" s="12">
        <f>(E870/R870)</f>
        <v>3.6666666666666665</v>
      </c>
      <c r="V870" t="str">
        <f>LEFT(Z870,SEARCH("/",Z870)-1)</f>
        <v>games</v>
      </c>
      <c r="W870" t="str">
        <f>RIGHT(Z870,LEN(Z870)-SEARCH("/",Z870))</f>
        <v>video games</v>
      </c>
      <c r="X870" s="2">
        <f>(((P870/60)/60)/24)+DATE(1970,1,1)</f>
        <v>41718.5237037037</v>
      </c>
      <c r="Y870" s="2">
        <f>(((O870/60)/60)/24)+DATE(1970,1,1)</f>
        <v>41748.5237037037</v>
      </c>
      <c r="Z870" t="s">
        <v>8286</v>
      </c>
    </row>
    <row r="871" spans="1:26" ht="43.2" x14ac:dyDescent="0.3">
      <c r="A871">
        <f>ROW(A871)-2</f>
        <v>869</v>
      </c>
      <c r="B871" s="1" t="s">
        <v>2293</v>
      </c>
      <c r="C871" s="1" t="s">
        <v>2294</v>
      </c>
      <c r="D871">
        <v>90000</v>
      </c>
      <c r="E871">
        <v>425</v>
      </c>
      <c r="F871" t="s">
        <v>355</v>
      </c>
      <c r="H871" t="s">
        <v>8376</v>
      </c>
      <c r="K871" t="b">
        <v>0</v>
      </c>
      <c r="L871" t="s">
        <v>18</v>
      </c>
      <c r="M871" t="s">
        <v>19</v>
      </c>
      <c r="N871" t="b">
        <v>1</v>
      </c>
      <c r="O871">
        <v>1430409651</v>
      </c>
      <c r="P871">
        <v>1427817651</v>
      </c>
      <c r="Q871" t="b">
        <v>0</v>
      </c>
      <c r="R871">
        <v>7</v>
      </c>
      <c r="S871" t="b">
        <v>0</v>
      </c>
      <c r="T871">
        <f>ROUND(E871/D871*100,0)</f>
        <v>0</v>
      </c>
      <c r="U871" s="12">
        <f>(E871/R871)</f>
        <v>60.714285714285715</v>
      </c>
      <c r="V871" t="str">
        <f>LEFT(Z871,SEARCH("/",Z871)-1)</f>
        <v>games</v>
      </c>
      <c r="W871" t="str">
        <f>RIGHT(Z871,LEN(Z871)-SEARCH("/",Z871))</f>
        <v>mobile games</v>
      </c>
      <c r="X871" s="2">
        <f>(((P871/60)/60)/24)+DATE(1970,1,1)</f>
        <v>42094.667256944449</v>
      </c>
      <c r="Y871" s="2">
        <f>(((O871/60)/60)/24)+DATE(1970,1,1)</f>
        <v>42124.667256944449</v>
      </c>
      <c r="Z871" t="s">
        <v>8287</v>
      </c>
    </row>
    <row r="872" spans="1:26" ht="43.2" x14ac:dyDescent="0.3">
      <c r="A872">
        <f>ROW(A872)-2</f>
        <v>870</v>
      </c>
      <c r="B872" s="1" t="s">
        <v>2295</v>
      </c>
      <c r="C872" s="1" t="s">
        <v>2296</v>
      </c>
      <c r="D872">
        <v>3000</v>
      </c>
      <c r="E872">
        <v>0</v>
      </c>
      <c r="F872" t="s">
        <v>355</v>
      </c>
      <c r="H872" t="s">
        <v>8376</v>
      </c>
      <c r="K872" t="b">
        <v>0</v>
      </c>
      <c r="L872" t="s">
        <v>24</v>
      </c>
      <c r="M872" t="s">
        <v>25</v>
      </c>
      <c r="N872" t="b">
        <v>0</v>
      </c>
      <c r="O872">
        <v>1443193130</v>
      </c>
      <c r="P872">
        <v>1438009130</v>
      </c>
      <c r="Q872" t="b">
        <v>0</v>
      </c>
      <c r="R872">
        <v>0</v>
      </c>
      <c r="S872" t="b">
        <v>0</v>
      </c>
      <c r="T872">
        <f>ROUND(E872/D872*100,0)</f>
        <v>0</v>
      </c>
      <c r="U872" s="12" t="e">
        <f>(E872/R872)</f>
        <v>#DIV/0!</v>
      </c>
      <c r="V872" t="str">
        <f>LEFT(Z872,SEARCH("/",Z872)-1)</f>
        <v>games</v>
      </c>
      <c r="W872" t="str">
        <f>RIGHT(Z872,LEN(Z872)-SEARCH("/",Z872))</f>
        <v>mobile games</v>
      </c>
      <c r="X872" s="2">
        <f>(((P872/60)/60)/24)+DATE(1970,1,1)</f>
        <v>42212.624189814815</v>
      </c>
      <c r="Y872" s="2">
        <f>(((O872/60)/60)/24)+DATE(1970,1,1)</f>
        <v>42272.624189814815</v>
      </c>
      <c r="Z872" t="s">
        <v>8287</v>
      </c>
    </row>
    <row r="873" spans="1:26" ht="43.2" x14ac:dyDescent="0.3">
      <c r="A873">
        <f>ROW(A873)-2</f>
        <v>871</v>
      </c>
      <c r="B873" s="1" t="s">
        <v>2297</v>
      </c>
      <c r="C873" s="1" t="s">
        <v>2298</v>
      </c>
      <c r="D873">
        <v>2000</v>
      </c>
      <c r="E873">
        <v>10</v>
      </c>
      <c r="F873" t="s">
        <v>355</v>
      </c>
      <c r="H873" t="s">
        <v>8376</v>
      </c>
      <c r="K873" t="b">
        <v>0</v>
      </c>
      <c r="L873" t="s">
        <v>18</v>
      </c>
      <c r="M873" t="s">
        <v>19</v>
      </c>
      <c r="N873" t="b">
        <v>1</v>
      </c>
      <c r="O873">
        <v>1468482694</v>
      </c>
      <c r="P873">
        <v>1465890694</v>
      </c>
      <c r="Q873" t="b">
        <v>0</v>
      </c>
      <c r="R873">
        <v>2</v>
      </c>
      <c r="S873" t="b">
        <v>0</v>
      </c>
      <c r="T873">
        <f>ROUND(E873/D873*100,0)</f>
        <v>1</v>
      </c>
      <c r="U873" s="12">
        <f>(E873/R873)</f>
        <v>5</v>
      </c>
      <c r="V873" t="str">
        <f>LEFT(Z873,SEARCH("/",Z873)-1)</f>
        <v>games</v>
      </c>
      <c r="W873" t="str">
        <f>RIGHT(Z873,LEN(Z873)-SEARCH("/",Z873))</f>
        <v>mobile games</v>
      </c>
      <c r="X873" s="2">
        <f>(((P873/60)/60)/24)+DATE(1970,1,1)</f>
        <v>42535.327476851846</v>
      </c>
      <c r="Y873" s="2">
        <f>(((O873/60)/60)/24)+DATE(1970,1,1)</f>
        <v>42565.327476851846</v>
      </c>
      <c r="Z873" t="s">
        <v>8287</v>
      </c>
    </row>
    <row r="874" spans="1:26" ht="57.6" x14ac:dyDescent="0.3">
      <c r="A874">
        <f>ROW(A874)-2</f>
        <v>872</v>
      </c>
      <c r="B874" s="1" t="s">
        <v>2299</v>
      </c>
      <c r="C874" s="1" t="s">
        <v>2300</v>
      </c>
      <c r="D874">
        <v>35000</v>
      </c>
      <c r="E874">
        <v>585</v>
      </c>
      <c r="F874" t="s">
        <v>355</v>
      </c>
      <c r="H874" t="s">
        <v>8376</v>
      </c>
      <c r="K874" t="b">
        <v>0</v>
      </c>
      <c r="L874" t="s">
        <v>18</v>
      </c>
      <c r="M874" t="s">
        <v>19</v>
      </c>
      <c r="N874" t="b">
        <v>1</v>
      </c>
      <c r="O874">
        <v>1416000600</v>
      </c>
      <c r="P874">
        <v>1413318600</v>
      </c>
      <c r="Q874" t="b">
        <v>0</v>
      </c>
      <c r="R874">
        <v>23</v>
      </c>
      <c r="S874" t="b">
        <v>0</v>
      </c>
      <c r="T874">
        <f>ROUND(E874/D874*100,0)</f>
        <v>2</v>
      </c>
      <c r="U874" s="12">
        <f>(E874/R874)</f>
        <v>25.434782608695652</v>
      </c>
      <c r="V874" t="str">
        <f>LEFT(Z874,SEARCH("/",Z874)-1)</f>
        <v>games</v>
      </c>
      <c r="W874" t="str">
        <f>RIGHT(Z874,LEN(Z874)-SEARCH("/",Z874))</f>
        <v>mobile games</v>
      </c>
      <c r="X874" s="2">
        <f>(((P874/60)/60)/24)+DATE(1970,1,1)</f>
        <v>41926.854166666664</v>
      </c>
      <c r="Y874" s="2">
        <f>(((O874/60)/60)/24)+DATE(1970,1,1)</f>
        <v>41957.895833333328</v>
      </c>
      <c r="Z874" t="s">
        <v>8287</v>
      </c>
    </row>
    <row r="875" spans="1:26" x14ac:dyDescent="0.3">
      <c r="A875">
        <f>ROW(A875)-2</f>
        <v>873</v>
      </c>
      <c r="B875" s="1" t="s">
        <v>2301</v>
      </c>
      <c r="C875" s="1" t="s">
        <v>2302</v>
      </c>
      <c r="D875">
        <v>1000</v>
      </c>
      <c r="E875">
        <v>1</v>
      </c>
      <c r="F875" t="s">
        <v>355</v>
      </c>
      <c r="H875" t="s">
        <v>8376</v>
      </c>
      <c r="K875" t="b">
        <v>0</v>
      </c>
      <c r="L875" t="s">
        <v>24</v>
      </c>
      <c r="M875" t="s">
        <v>25</v>
      </c>
      <c r="N875" t="b">
        <v>0</v>
      </c>
      <c r="O875">
        <v>1407425717</v>
      </c>
      <c r="P875">
        <v>1404833717</v>
      </c>
      <c r="Q875" t="b">
        <v>0</v>
      </c>
      <c r="R875">
        <v>1</v>
      </c>
      <c r="S875" t="b">
        <v>0</v>
      </c>
      <c r="T875">
        <f>ROUND(E875/D875*100,0)</f>
        <v>0</v>
      </c>
      <c r="U875" s="12">
        <f>(E875/R875)</f>
        <v>1</v>
      </c>
      <c r="V875" t="str">
        <f>LEFT(Z875,SEARCH("/",Z875)-1)</f>
        <v>games</v>
      </c>
      <c r="W875" t="str">
        <f>RIGHT(Z875,LEN(Z875)-SEARCH("/",Z875))</f>
        <v>mobile games</v>
      </c>
      <c r="X875" s="2">
        <f>(((P875/60)/60)/24)+DATE(1970,1,1)</f>
        <v>41828.649502314816</v>
      </c>
      <c r="Y875" s="2">
        <f>(((O875/60)/60)/24)+DATE(1970,1,1)</f>
        <v>41858.649502314816</v>
      </c>
      <c r="Z875" t="s">
        <v>8287</v>
      </c>
    </row>
    <row r="876" spans="1:26" ht="43.2" x14ac:dyDescent="0.3">
      <c r="A876">
        <f>ROW(A876)-2</f>
        <v>874</v>
      </c>
      <c r="B876" s="1" t="s">
        <v>2303</v>
      </c>
      <c r="C876" s="1" t="s">
        <v>2304</v>
      </c>
      <c r="D876">
        <v>20000</v>
      </c>
      <c r="E876">
        <v>21</v>
      </c>
      <c r="F876" t="s">
        <v>355</v>
      </c>
      <c r="H876" t="s">
        <v>8376</v>
      </c>
      <c r="K876" t="b">
        <v>0</v>
      </c>
      <c r="L876" t="s">
        <v>18</v>
      </c>
      <c r="M876" t="s">
        <v>19</v>
      </c>
      <c r="N876" t="b">
        <v>1</v>
      </c>
      <c r="O876">
        <v>1465107693</v>
      </c>
      <c r="P876">
        <v>1462515693</v>
      </c>
      <c r="Q876" t="b">
        <v>0</v>
      </c>
      <c r="R876">
        <v>2</v>
      </c>
      <c r="S876" t="b">
        <v>0</v>
      </c>
      <c r="T876">
        <f>ROUND(E876/D876*100,0)</f>
        <v>0</v>
      </c>
      <c r="U876" s="12">
        <f>(E876/R876)</f>
        <v>10.5</v>
      </c>
      <c r="V876" t="str">
        <f>LEFT(Z876,SEARCH("/",Z876)-1)</f>
        <v>games</v>
      </c>
      <c r="W876" t="str">
        <f>RIGHT(Z876,LEN(Z876)-SEARCH("/",Z876))</f>
        <v>mobile games</v>
      </c>
      <c r="X876" s="2">
        <f>(((P876/60)/60)/24)+DATE(1970,1,1)</f>
        <v>42496.264965277776</v>
      </c>
      <c r="Y876" s="2">
        <f>(((O876/60)/60)/24)+DATE(1970,1,1)</f>
        <v>42526.264965277776</v>
      </c>
      <c r="Z876" t="s">
        <v>8287</v>
      </c>
    </row>
    <row r="877" spans="1:26" ht="43.2" x14ac:dyDescent="0.3">
      <c r="A877">
        <f>ROW(A877)-2</f>
        <v>875</v>
      </c>
      <c r="B877" s="1" t="s">
        <v>2305</v>
      </c>
      <c r="C877" s="1" t="s">
        <v>2306</v>
      </c>
      <c r="D877">
        <v>5000</v>
      </c>
      <c r="E877">
        <v>11</v>
      </c>
      <c r="F877" t="s">
        <v>355</v>
      </c>
      <c r="H877" t="s">
        <v>8376</v>
      </c>
      <c r="K877" t="b">
        <v>0</v>
      </c>
      <c r="L877" t="s">
        <v>18</v>
      </c>
      <c r="M877" t="s">
        <v>19</v>
      </c>
      <c r="N877" t="b">
        <v>1</v>
      </c>
      <c r="O877">
        <v>1416963300</v>
      </c>
      <c r="P877">
        <v>1411775700</v>
      </c>
      <c r="Q877" t="b">
        <v>0</v>
      </c>
      <c r="R877">
        <v>3</v>
      </c>
      <c r="S877" t="b">
        <v>0</v>
      </c>
      <c r="T877">
        <f>ROUND(E877/D877*100,0)</f>
        <v>0</v>
      </c>
      <c r="U877" s="12">
        <f>(E877/R877)</f>
        <v>3.6666666666666665</v>
      </c>
      <c r="V877" t="str">
        <f>LEFT(Z877,SEARCH("/",Z877)-1)</f>
        <v>games</v>
      </c>
      <c r="W877" t="str">
        <f>RIGHT(Z877,LEN(Z877)-SEARCH("/",Z877))</f>
        <v>mobile games</v>
      </c>
      <c r="X877" s="2">
        <f>(((P877/60)/60)/24)+DATE(1970,1,1)</f>
        <v>41908.996527777781</v>
      </c>
      <c r="Y877" s="2">
        <f>(((O877/60)/60)/24)+DATE(1970,1,1)</f>
        <v>41969.038194444445</v>
      </c>
      <c r="Z877" t="s">
        <v>8287</v>
      </c>
    </row>
    <row r="878" spans="1:26" ht="43.2" x14ac:dyDescent="0.3">
      <c r="A878">
        <f>ROW(A878)-2</f>
        <v>876</v>
      </c>
      <c r="B878" s="1" t="s">
        <v>2307</v>
      </c>
      <c r="C878" s="1" t="s">
        <v>2308</v>
      </c>
      <c r="D878">
        <v>40000</v>
      </c>
      <c r="E878">
        <v>0</v>
      </c>
      <c r="F878" t="s">
        <v>355</v>
      </c>
      <c r="H878" t="s">
        <v>8376</v>
      </c>
      <c r="K878" t="b">
        <v>0</v>
      </c>
      <c r="L878" t="s">
        <v>50</v>
      </c>
      <c r="M878" t="s">
        <v>51</v>
      </c>
      <c r="N878" t="b">
        <v>1</v>
      </c>
      <c r="O878">
        <v>1450993668</v>
      </c>
      <c r="P878">
        <v>1448401668</v>
      </c>
      <c r="Q878" t="b">
        <v>0</v>
      </c>
      <c r="R878">
        <v>0</v>
      </c>
      <c r="S878" t="b">
        <v>0</v>
      </c>
      <c r="T878">
        <f>ROUND(E878/D878*100,0)</f>
        <v>0</v>
      </c>
      <c r="U878" s="12" t="e">
        <f>(E878/R878)</f>
        <v>#DIV/0!</v>
      </c>
      <c r="V878" t="str">
        <f>LEFT(Z878,SEARCH("/",Z878)-1)</f>
        <v>games</v>
      </c>
      <c r="W878" t="str">
        <f>RIGHT(Z878,LEN(Z878)-SEARCH("/",Z878))</f>
        <v>mobile games</v>
      </c>
      <c r="X878" s="2">
        <f>(((P878/60)/60)/24)+DATE(1970,1,1)</f>
        <v>42332.908194444448</v>
      </c>
      <c r="Y878" s="2">
        <f>(((O878/60)/60)/24)+DATE(1970,1,1)</f>
        <v>42362.908194444448</v>
      </c>
      <c r="Z878" t="s">
        <v>8287</v>
      </c>
    </row>
    <row r="879" spans="1:26" ht="43.2" x14ac:dyDescent="0.3">
      <c r="A879">
        <f>ROW(A879)-2</f>
        <v>877</v>
      </c>
      <c r="B879" s="1" t="s">
        <v>2309</v>
      </c>
      <c r="C879" s="1" t="s">
        <v>2310</v>
      </c>
      <c r="D879">
        <v>10000</v>
      </c>
      <c r="E879">
        <v>1438</v>
      </c>
      <c r="F879" t="s">
        <v>355</v>
      </c>
      <c r="H879" t="s">
        <v>8376</v>
      </c>
      <c r="K879" t="b">
        <v>0</v>
      </c>
      <c r="L879" t="s">
        <v>158</v>
      </c>
      <c r="M879" t="s">
        <v>159</v>
      </c>
      <c r="N879" t="b">
        <v>1</v>
      </c>
      <c r="O879">
        <v>1483238771</v>
      </c>
      <c r="P879">
        <v>1480646771</v>
      </c>
      <c r="Q879" t="b">
        <v>0</v>
      </c>
      <c r="R879">
        <v>13</v>
      </c>
      <c r="S879" t="b">
        <v>0</v>
      </c>
      <c r="T879">
        <f>ROUND(E879/D879*100,0)</f>
        <v>14</v>
      </c>
      <c r="U879" s="12">
        <f>(E879/R879)</f>
        <v>110.61538461538461</v>
      </c>
      <c r="V879" t="str">
        <f>LEFT(Z879,SEARCH("/",Z879)-1)</f>
        <v>games</v>
      </c>
      <c r="W879" t="str">
        <f>RIGHT(Z879,LEN(Z879)-SEARCH("/",Z879))</f>
        <v>mobile games</v>
      </c>
      <c r="X879" s="2">
        <f>(((P879/60)/60)/24)+DATE(1970,1,1)</f>
        <v>42706.115405092598</v>
      </c>
      <c r="Y879" s="2">
        <f>(((O879/60)/60)/24)+DATE(1970,1,1)</f>
        <v>42736.115405092598</v>
      </c>
      <c r="Z879" t="s">
        <v>8287</v>
      </c>
    </row>
    <row r="880" spans="1:26" ht="43.2" x14ac:dyDescent="0.3">
      <c r="A880">
        <f>ROW(A880)-2</f>
        <v>878</v>
      </c>
      <c r="B880" s="1" t="s">
        <v>2311</v>
      </c>
      <c r="C880" s="1" t="s">
        <v>2312</v>
      </c>
      <c r="D880">
        <v>3000</v>
      </c>
      <c r="E880">
        <v>20</v>
      </c>
      <c r="F880" t="s">
        <v>355</v>
      </c>
      <c r="H880" t="s">
        <v>8376</v>
      </c>
      <c r="K880" t="b">
        <v>0</v>
      </c>
      <c r="L880" t="s">
        <v>24</v>
      </c>
      <c r="M880" t="s">
        <v>25</v>
      </c>
      <c r="N880" t="b">
        <v>0</v>
      </c>
      <c r="O880">
        <v>1406799981</v>
      </c>
      <c r="P880">
        <v>1404207981</v>
      </c>
      <c r="Q880" t="b">
        <v>0</v>
      </c>
      <c r="R880">
        <v>1</v>
      </c>
      <c r="S880" t="b">
        <v>0</v>
      </c>
      <c r="T880">
        <f>ROUND(E880/D880*100,0)</f>
        <v>1</v>
      </c>
      <c r="U880" s="12">
        <f>(E880/R880)</f>
        <v>20</v>
      </c>
      <c r="V880" t="str">
        <f>LEFT(Z880,SEARCH("/",Z880)-1)</f>
        <v>games</v>
      </c>
      <c r="W880" t="str">
        <f>RIGHT(Z880,LEN(Z880)-SEARCH("/",Z880))</f>
        <v>mobile games</v>
      </c>
      <c r="X880" s="2">
        <f>(((P880/60)/60)/24)+DATE(1970,1,1)</f>
        <v>41821.407187500001</v>
      </c>
      <c r="Y880" s="2">
        <f>(((O880/60)/60)/24)+DATE(1970,1,1)</f>
        <v>41851.407187500001</v>
      </c>
      <c r="Z880" t="s">
        <v>8287</v>
      </c>
    </row>
    <row r="881" spans="1:26" ht="43.2" x14ac:dyDescent="0.3">
      <c r="A881">
        <f>ROW(A881)-2</f>
        <v>879</v>
      </c>
      <c r="B881" s="1" t="s">
        <v>2313</v>
      </c>
      <c r="C881" s="1" t="s">
        <v>2314</v>
      </c>
      <c r="D881">
        <v>25000</v>
      </c>
      <c r="E881">
        <v>1</v>
      </c>
      <c r="F881" t="s">
        <v>355</v>
      </c>
      <c r="H881" t="s">
        <v>8376</v>
      </c>
      <c r="K881" t="b">
        <v>0</v>
      </c>
      <c r="L881" t="s">
        <v>50</v>
      </c>
      <c r="M881" t="s">
        <v>51</v>
      </c>
      <c r="N881" t="b">
        <v>1</v>
      </c>
      <c r="O881">
        <v>1417235580</v>
      </c>
      <c r="P881">
        <v>1416034228</v>
      </c>
      <c r="Q881" t="b">
        <v>0</v>
      </c>
      <c r="R881">
        <v>1</v>
      </c>
      <c r="S881" t="b">
        <v>0</v>
      </c>
      <c r="T881">
        <f>ROUND(E881/D881*100,0)</f>
        <v>0</v>
      </c>
      <c r="U881" s="12">
        <f>(E881/R881)</f>
        <v>1</v>
      </c>
      <c r="V881" t="str">
        <f>LEFT(Z881,SEARCH("/",Z881)-1)</f>
        <v>games</v>
      </c>
      <c r="W881" t="str">
        <f>RIGHT(Z881,LEN(Z881)-SEARCH("/",Z881))</f>
        <v>mobile games</v>
      </c>
      <c r="X881" s="2">
        <f>(((P881/60)/60)/24)+DATE(1970,1,1)</f>
        <v>41958.285046296296</v>
      </c>
      <c r="Y881" s="2">
        <f>(((O881/60)/60)/24)+DATE(1970,1,1)</f>
        <v>41972.189583333333</v>
      </c>
      <c r="Z881" t="s">
        <v>8287</v>
      </c>
    </row>
    <row r="882" spans="1:26" ht="57.6" x14ac:dyDescent="0.3">
      <c r="A882">
        <f>ROW(A882)-2</f>
        <v>880</v>
      </c>
      <c r="B882" s="1" t="s">
        <v>2315</v>
      </c>
      <c r="C882" s="1" t="s">
        <v>2316</v>
      </c>
      <c r="D882">
        <v>1000</v>
      </c>
      <c r="E882">
        <v>50</v>
      </c>
      <c r="F882" t="s">
        <v>355</v>
      </c>
      <c r="H882" t="s">
        <v>8376</v>
      </c>
      <c r="K882" t="b">
        <v>0</v>
      </c>
      <c r="L882" t="s">
        <v>499</v>
      </c>
      <c r="M882" t="s">
        <v>55</v>
      </c>
      <c r="N882" t="b">
        <v>0</v>
      </c>
      <c r="O882">
        <v>1470527094</v>
      </c>
      <c r="P882">
        <v>1467935094</v>
      </c>
      <c r="Q882" t="b">
        <v>0</v>
      </c>
      <c r="R882">
        <v>1</v>
      </c>
      <c r="S882" t="b">
        <v>0</v>
      </c>
      <c r="T882">
        <f>ROUND(E882/D882*100,0)</f>
        <v>5</v>
      </c>
      <c r="U882" s="12">
        <f>(E882/R882)</f>
        <v>50</v>
      </c>
      <c r="V882" t="str">
        <f>LEFT(Z882,SEARCH("/",Z882)-1)</f>
        <v>games</v>
      </c>
      <c r="W882" t="str">
        <f>RIGHT(Z882,LEN(Z882)-SEARCH("/",Z882))</f>
        <v>mobile games</v>
      </c>
      <c r="X882" s="2">
        <f>(((P882/60)/60)/24)+DATE(1970,1,1)</f>
        <v>42558.989513888882</v>
      </c>
      <c r="Y882" s="2">
        <f>(((O882/60)/60)/24)+DATE(1970,1,1)</f>
        <v>42588.989513888882</v>
      </c>
      <c r="Z882" t="s">
        <v>8287</v>
      </c>
    </row>
    <row r="883" spans="1:26" ht="43.2" x14ac:dyDescent="0.3">
      <c r="A883">
        <f>ROW(A883)-2</f>
        <v>881</v>
      </c>
      <c r="B883" s="1" t="s">
        <v>2317</v>
      </c>
      <c r="C883" s="1" t="s">
        <v>2318</v>
      </c>
      <c r="D883">
        <v>4190</v>
      </c>
      <c r="E883">
        <v>270</v>
      </c>
      <c r="F883" t="s">
        <v>355</v>
      </c>
      <c r="H883" t="s">
        <v>8376</v>
      </c>
      <c r="K883" t="b">
        <v>0</v>
      </c>
      <c r="L883" t="s">
        <v>178</v>
      </c>
      <c r="M883" t="s">
        <v>55</v>
      </c>
      <c r="N883" t="b">
        <v>0</v>
      </c>
      <c r="O883">
        <v>1450541229</v>
      </c>
      <c r="P883">
        <v>1447949229</v>
      </c>
      <c r="Q883" t="b">
        <v>0</v>
      </c>
      <c r="R883">
        <v>6</v>
      </c>
      <c r="S883" t="b">
        <v>0</v>
      </c>
      <c r="T883">
        <f>ROUND(E883/D883*100,0)</f>
        <v>6</v>
      </c>
      <c r="U883" s="12">
        <f>(E883/R883)</f>
        <v>45</v>
      </c>
      <c r="V883" t="str">
        <f>LEFT(Z883,SEARCH("/",Z883)-1)</f>
        <v>games</v>
      </c>
      <c r="W883" t="str">
        <f>RIGHT(Z883,LEN(Z883)-SEARCH("/",Z883))</f>
        <v>mobile games</v>
      </c>
      <c r="X883" s="2">
        <f>(((P883/60)/60)/24)+DATE(1970,1,1)</f>
        <v>42327.671631944439</v>
      </c>
      <c r="Y883" s="2">
        <f>(((O883/60)/60)/24)+DATE(1970,1,1)</f>
        <v>42357.671631944439</v>
      </c>
      <c r="Z883" t="s">
        <v>8287</v>
      </c>
    </row>
    <row r="884" spans="1:26" ht="43.2" x14ac:dyDescent="0.3">
      <c r="A884">
        <f>ROW(A884)-2</f>
        <v>882</v>
      </c>
      <c r="B884" s="1" t="s">
        <v>2319</v>
      </c>
      <c r="C884" s="1" t="s">
        <v>2320</v>
      </c>
      <c r="D884">
        <v>25000</v>
      </c>
      <c r="E884">
        <v>9875</v>
      </c>
      <c r="F884" t="s">
        <v>355</v>
      </c>
      <c r="H884" t="s">
        <v>8376</v>
      </c>
      <c r="K884" t="b">
        <v>0</v>
      </c>
      <c r="L884" t="s">
        <v>18</v>
      </c>
      <c r="M884" t="s">
        <v>19</v>
      </c>
      <c r="N884" t="b">
        <v>1</v>
      </c>
      <c r="O884">
        <v>1461440421</v>
      </c>
      <c r="P884">
        <v>1458848421</v>
      </c>
      <c r="Q884" t="b">
        <v>0</v>
      </c>
      <c r="R884">
        <v>39</v>
      </c>
      <c r="S884" t="b">
        <v>0</v>
      </c>
      <c r="T884">
        <f>ROUND(E884/D884*100,0)</f>
        <v>40</v>
      </c>
      <c r="U884" s="12">
        <f>(E884/R884)</f>
        <v>253.2051282051282</v>
      </c>
      <c r="V884" t="str">
        <f>LEFT(Z884,SEARCH("/",Z884)-1)</f>
        <v>games</v>
      </c>
      <c r="W884" t="str">
        <f>RIGHT(Z884,LEN(Z884)-SEARCH("/",Z884))</f>
        <v>mobile games</v>
      </c>
      <c r="X884" s="2">
        <f>(((P884/60)/60)/24)+DATE(1970,1,1)</f>
        <v>42453.819687499999</v>
      </c>
      <c r="Y884" s="2">
        <f>(((O884/60)/60)/24)+DATE(1970,1,1)</f>
        <v>42483.819687499999</v>
      </c>
      <c r="Z884" t="s">
        <v>8287</v>
      </c>
    </row>
    <row r="885" spans="1:26" ht="43.2" x14ac:dyDescent="0.3">
      <c r="A885">
        <f>ROW(A885)-2</f>
        <v>883</v>
      </c>
      <c r="B885" s="1" t="s">
        <v>2321</v>
      </c>
      <c r="C885" s="1" t="s">
        <v>2322</v>
      </c>
      <c r="D885">
        <v>35000</v>
      </c>
      <c r="E885">
        <v>125</v>
      </c>
      <c r="F885" t="s">
        <v>355</v>
      </c>
      <c r="H885" t="s">
        <v>8376</v>
      </c>
      <c r="K885" t="b">
        <v>0</v>
      </c>
      <c r="L885" t="s">
        <v>18</v>
      </c>
      <c r="M885" t="s">
        <v>19</v>
      </c>
      <c r="N885" t="b">
        <v>1</v>
      </c>
      <c r="O885">
        <v>1485035131</v>
      </c>
      <c r="P885">
        <v>1483307131</v>
      </c>
      <c r="Q885" t="b">
        <v>0</v>
      </c>
      <c r="R885">
        <v>4</v>
      </c>
      <c r="S885" t="b">
        <v>0</v>
      </c>
      <c r="T885">
        <f>ROUND(E885/D885*100,0)</f>
        <v>0</v>
      </c>
      <c r="U885" s="12">
        <f>(E885/R885)</f>
        <v>31.25</v>
      </c>
      <c r="V885" t="str">
        <f>LEFT(Z885,SEARCH("/",Z885)-1)</f>
        <v>games</v>
      </c>
      <c r="W885" t="str">
        <f>RIGHT(Z885,LEN(Z885)-SEARCH("/",Z885))</f>
        <v>mobile games</v>
      </c>
      <c r="X885" s="2">
        <f>(((P885/60)/60)/24)+DATE(1970,1,1)</f>
        <v>42736.9066087963</v>
      </c>
      <c r="Y885" s="2">
        <f>(((O885/60)/60)/24)+DATE(1970,1,1)</f>
        <v>42756.9066087963</v>
      </c>
      <c r="Z885" t="s">
        <v>8287</v>
      </c>
    </row>
    <row r="886" spans="1:26" ht="43.2" x14ac:dyDescent="0.3">
      <c r="A886">
        <f>ROW(A886)-2</f>
        <v>884</v>
      </c>
      <c r="B886" s="1" t="s">
        <v>2323</v>
      </c>
      <c r="C886" s="1" t="s">
        <v>2324</v>
      </c>
      <c r="D886">
        <v>8000</v>
      </c>
      <c r="E886">
        <v>5</v>
      </c>
      <c r="F886" t="s">
        <v>355</v>
      </c>
      <c r="H886" t="s">
        <v>8376</v>
      </c>
      <c r="K886" t="b">
        <v>0</v>
      </c>
      <c r="L886" t="s">
        <v>18</v>
      </c>
      <c r="M886" t="s">
        <v>19</v>
      </c>
      <c r="N886" t="b">
        <v>1</v>
      </c>
      <c r="O886">
        <v>1420100426</v>
      </c>
      <c r="P886">
        <v>1417508426</v>
      </c>
      <c r="Q886" t="b">
        <v>0</v>
      </c>
      <c r="R886">
        <v>1</v>
      </c>
      <c r="S886" t="b">
        <v>0</v>
      </c>
      <c r="T886">
        <f>ROUND(E886/D886*100,0)</f>
        <v>0</v>
      </c>
      <c r="U886" s="12">
        <f>(E886/R886)</f>
        <v>5</v>
      </c>
      <c r="V886" t="str">
        <f>LEFT(Z886,SEARCH("/",Z886)-1)</f>
        <v>games</v>
      </c>
      <c r="W886" t="str">
        <f>RIGHT(Z886,LEN(Z886)-SEARCH("/",Z886))</f>
        <v>mobile games</v>
      </c>
      <c r="X886" s="2">
        <f>(((P886/60)/60)/24)+DATE(1970,1,1)</f>
        <v>41975.347523148142</v>
      </c>
      <c r="Y886" s="2">
        <f>(((O886/60)/60)/24)+DATE(1970,1,1)</f>
        <v>42005.347523148142</v>
      </c>
      <c r="Z886" t="s">
        <v>8287</v>
      </c>
    </row>
    <row r="887" spans="1:26" ht="43.2" x14ac:dyDescent="0.3">
      <c r="A887">
        <f>ROW(A887)-2</f>
        <v>885</v>
      </c>
      <c r="B887" s="1" t="s">
        <v>2325</v>
      </c>
      <c r="C887" s="1" t="s">
        <v>2326</v>
      </c>
      <c r="D887">
        <v>5000</v>
      </c>
      <c r="E887">
        <v>0</v>
      </c>
      <c r="F887" t="s">
        <v>355</v>
      </c>
      <c r="H887" t="s">
        <v>8376</v>
      </c>
      <c r="K887" t="b">
        <v>0</v>
      </c>
      <c r="L887" t="s">
        <v>24</v>
      </c>
      <c r="M887" t="s">
        <v>25</v>
      </c>
      <c r="N887" t="b">
        <v>0</v>
      </c>
      <c r="O887">
        <v>1438859121</v>
      </c>
      <c r="P887">
        <v>1436267121</v>
      </c>
      <c r="Q887" t="b">
        <v>0</v>
      </c>
      <c r="R887">
        <v>0</v>
      </c>
      <c r="S887" t="b">
        <v>0</v>
      </c>
      <c r="T887">
        <f>ROUND(E887/D887*100,0)</f>
        <v>0</v>
      </c>
      <c r="U887" s="12" t="e">
        <f>(E887/R887)</f>
        <v>#DIV/0!</v>
      </c>
      <c r="V887" t="str">
        <f>LEFT(Z887,SEARCH("/",Z887)-1)</f>
        <v>games</v>
      </c>
      <c r="W887" t="str">
        <f>RIGHT(Z887,LEN(Z887)-SEARCH("/",Z887))</f>
        <v>mobile games</v>
      </c>
      <c r="X887" s="2">
        <f>(((P887/60)/60)/24)+DATE(1970,1,1)</f>
        <v>42192.462048611109</v>
      </c>
      <c r="Y887" s="2">
        <f>(((O887/60)/60)/24)+DATE(1970,1,1)</f>
        <v>42222.462048611109</v>
      </c>
      <c r="Z887" t="s">
        <v>8287</v>
      </c>
    </row>
    <row r="888" spans="1:26" x14ac:dyDescent="0.3">
      <c r="A888">
        <f>ROW(A888)-2</f>
        <v>886</v>
      </c>
      <c r="B888" s="1" t="s">
        <v>2327</v>
      </c>
      <c r="C888" s="1" t="s">
        <v>2328</v>
      </c>
      <c r="D888">
        <v>500</v>
      </c>
      <c r="E888">
        <v>0</v>
      </c>
      <c r="F888" t="s">
        <v>355</v>
      </c>
      <c r="H888" t="s">
        <v>8376</v>
      </c>
      <c r="K888" t="b">
        <v>0</v>
      </c>
      <c r="L888" t="s">
        <v>499</v>
      </c>
      <c r="M888" t="s">
        <v>55</v>
      </c>
      <c r="N888" t="b">
        <v>0</v>
      </c>
      <c r="O888">
        <v>1436460450</v>
      </c>
      <c r="P888">
        <v>1433868450</v>
      </c>
      <c r="Q888" t="b">
        <v>0</v>
      </c>
      <c r="R888">
        <v>0</v>
      </c>
      <c r="S888" t="b">
        <v>0</v>
      </c>
      <c r="T888">
        <f>ROUND(E888/D888*100,0)</f>
        <v>0</v>
      </c>
      <c r="U888" s="12" t="e">
        <f>(E888/R888)</f>
        <v>#DIV/0!</v>
      </c>
      <c r="V888" t="str">
        <f>LEFT(Z888,SEARCH("/",Z888)-1)</f>
        <v>games</v>
      </c>
      <c r="W888" t="str">
        <f>RIGHT(Z888,LEN(Z888)-SEARCH("/",Z888))</f>
        <v>mobile games</v>
      </c>
      <c r="X888" s="2">
        <f>(((P888/60)/60)/24)+DATE(1970,1,1)</f>
        <v>42164.699652777781</v>
      </c>
      <c r="Y888" s="2">
        <f>(((O888/60)/60)/24)+DATE(1970,1,1)</f>
        <v>42194.699652777781</v>
      </c>
      <c r="Z888" t="s">
        <v>8287</v>
      </c>
    </row>
    <row r="889" spans="1:26" ht="43.2" x14ac:dyDescent="0.3">
      <c r="A889">
        <f>ROW(A889)-2</f>
        <v>887</v>
      </c>
      <c r="B889" s="1" t="s">
        <v>2329</v>
      </c>
      <c r="C889" s="1" t="s">
        <v>2330</v>
      </c>
      <c r="D889">
        <v>4000</v>
      </c>
      <c r="E889">
        <v>0</v>
      </c>
      <c r="F889" t="s">
        <v>355</v>
      </c>
      <c r="H889" t="s">
        <v>8376</v>
      </c>
      <c r="K889" t="b">
        <v>0</v>
      </c>
      <c r="L889" t="s">
        <v>18</v>
      </c>
      <c r="M889" t="s">
        <v>19</v>
      </c>
      <c r="N889" t="b">
        <v>1</v>
      </c>
      <c r="O889">
        <v>1424131727</v>
      </c>
      <c r="P889">
        <v>1421539727</v>
      </c>
      <c r="Q889" t="b">
        <v>0</v>
      </c>
      <c r="R889">
        <v>0</v>
      </c>
      <c r="S889" t="b">
        <v>0</v>
      </c>
      <c r="T889">
        <f>ROUND(E889/D889*100,0)</f>
        <v>0</v>
      </c>
      <c r="U889" s="12" t="e">
        <f>(E889/R889)</f>
        <v>#DIV/0!</v>
      </c>
      <c r="V889" t="str">
        <f>LEFT(Z889,SEARCH("/",Z889)-1)</f>
        <v>games</v>
      </c>
      <c r="W889" t="str">
        <f>RIGHT(Z889,LEN(Z889)-SEARCH("/",Z889))</f>
        <v>mobile games</v>
      </c>
      <c r="X889" s="2">
        <f>(((P889/60)/60)/24)+DATE(1970,1,1)</f>
        <v>42022.006099537044</v>
      </c>
      <c r="Y889" s="2">
        <f>(((O889/60)/60)/24)+DATE(1970,1,1)</f>
        <v>42052.006099537044</v>
      </c>
      <c r="Z889" t="s">
        <v>8287</v>
      </c>
    </row>
    <row r="890" spans="1:26" ht="43.2" x14ac:dyDescent="0.3">
      <c r="A890">
        <f>ROW(A890)-2</f>
        <v>888</v>
      </c>
      <c r="B890" s="1" t="s">
        <v>2331</v>
      </c>
      <c r="C890" s="1" t="s">
        <v>2332</v>
      </c>
      <c r="D890">
        <v>45000</v>
      </c>
      <c r="E890">
        <v>186</v>
      </c>
      <c r="F890" t="s">
        <v>355</v>
      </c>
      <c r="H890" t="s">
        <v>8376</v>
      </c>
      <c r="K890" t="b">
        <v>0</v>
      </c>
      <c r="L890" t="s">
        <v>18</v>
      </c>
      <c r="M890" t="s">
        <v>19</v>
      </c>
      <c r="N890" t="b">
        <v>1</v>
      </c>
      <c r="O890">
        <v>1450327126</v>
      </c>
      <c r="P890">
        <v>1447735126</v>
      </c>
      <c r="Q890" t="b">
        <v>0</v>
      </c>
      <c r="R890">
        <v>8</v>
      </c>
      <c r="S890" t="b">
        <v>0</v>
      </c>
      <c r="T890">
        <f>ROUND(E890/D890*100,0)</f>
        <v>0</v>
      </c>
      <c r="U890" s="12">
        <f>(E890/R890)</f>
        <v>23.25</v>
      </c>
      <c r="V890" t="str">
        <f>LEFT(Z890,SEARCH("/",Z890)-1)</f>
        <v>games</v>
      </c>
      <c r="W890" t="str">
        <f>RIGHT(Z890,LEN(Z890)-SEARCH("/",Z890))</f>
        <v>mobile games</v>
      </c>
      <c r="X890" s="2">
        <f>(((P890/60)/60)/24)+DATE(1970,1,1)</f>
        <v>42325.19358796296</v>
      </c>
      <c r="Y890" s="2">
        <f>(((O890/60)/60)/24)+DATE(1970,1,1)</f>
        <v>42355.19358796296</v>
      </c>
      <c r="Z890" t="s">
        <v>8287</v>
      </c>
    </row>
    <row r="891" spans="1:26" ht="43.2" x14ac:dyDescent="0.3">
      <c r="A891">
        <f>ROW(A891)-2</f>
        <v>889</v>
      </c>
      <c r="B891" s="1" t="s">
        <v>2333</v>
      </c>
      <c r="C891" s="1" t="s">
        <v>2334</v>
      </c>
      <c r="D891">
        <v>9300</v>
      </c>
      <c r="E891">
        <v>0</v>
      </c>
      <c r="F891" t="s">
        <v>355</v>
      </c>
      <c r="H891" t="s">
        <v>8376</v>
      </c>
      <c r="K891" t="b">
        <v>0</v>
      </c>
      <c r="L891" t="s">
        <v>18</v>
      </c>
      <c r="M891" t="s">
        <v>19</v>
      </c>
      <c r="N891" t="b">
        <v>1</v>
      </c>
      <c r="O891">
        <v>1430281320</v>
      </c>
      <c r="P891">
        <v>1427689320</v>
      </c>
      <c r="Q891" t="b">
        <v>0</v>
      </c>
      <c r="R891">
        <v>0</v>
      </c>
      <c r="S891" t="b">
        <v>0</v>
      </c>
      <c r="T891">
        <f>ROUND(E891/D891*100,0)</f>
        <v>0</v>
      </c>
      <c r="U891" s="12" t="e">
        <f>(E891/R891)</f>
        <v>#DIV/0!</v>
      </c>
      <c r="V891" t="str">
        <f>LEFT(Z891,SEARCH("/",Z891)-1)</f>
        <v>food</v>
      </c>
      <c r="W891" t="str">
        <f>RIGHT(Z891,LEN(Z891)-SEARCH("/",Z891))</f>
        <v>food trucks</v>
      </c>
      <c r="X891" s="2">
        <f>(((P891/60)/60)/24)+DATE(1970,1,1)</f>
        <v>42093.181944444441</v>
      </c>
      <c r="Y891" s="2">
        <f>(((O891/60)/60)/24)+DATE(1970,1,1)</f>
        <v>42123.181944444441</v>
      </c>
      <c r="Z891" t="s">
        <v>8288</v>
      </c>
    </row>
    <row r="892" spans="1:26" ht="43.2" x14ac:dyDescent="0.3">
      <c r="A892">
        <f>ROW(A892)-2</f>
        <v>890</v>
      </c>
      <c r="B892" s="1" t="s">
        <v>2335</v>
      </c>
      <c r="C892" s="1" t="s">
        <v>2336</v>
      </c>
      <c r="D892">
        <v>80000</v>
      </c>
      <c r="E892">
        <v>100</v>
      </c>
      <c r="F892" t="s">
        <v>355</v>
      </c>
      <c r="H892" t="s">
        <v>8376</v>
      </c>
      <c r="K892" t="b">
        <v>0</v>
      </c>
      <c r="L892" t="s">
        <v>18</v>
      </c>
      <c r="M892" t="s">
        <v>19</v>
      </c>
      <c r="N892" t="b">
        <v>1</v>
      </c>
      <c r="O892">
        <v>1412272592</v>
      </c>
      <c r="P892">
        <v>1407088592</v>
      </c>
      <c r="Q892" t="b">
        <v>0</v>
      </c>
      <c r="R892">
        <v>1</v>
      </c>
      <c r="S892" t="b">
        <v>0</v>
      </c>
      <c r="T892">
        <f>ROUND(E892/D892*100,0)</f>
        <v>0</v>
      </c>
      <c r="U892" s="12">
        <f>(E892/R892)</f>
        <v>100</v>
      </c>
      <c r="V892" t="str">
        <f>LEFT(Z892,SEARCH("/",Z892)-1)</f>
        <v>food</v>
      </c>
      <c r="W892" t="str">
        <f>RIGHT(Z892,LEN(Z892)-SEARCH("/",Z892))</f>
        <v>food trucks</v>
      </c>
      <c r="X892" s="2">
        <f>(((P892/60)/60)/24)+DATE(1970,1,1)</f>
        <v>41854.747592592597</v>
      </c>
      <c r="Y892" s="2">
        <f>(((O892/60)/60)/24)+DATE(1970,1,1)</f>
        <v>41914.747592592597</v>
      </c>
      <c r="Z892" t="s">
        <v>8288</v>
      </c>
    </row>
    <row r="893" spans="1:26" ht="43.2" x14ac:dyDescent="0.3">
      <c r="A893">
        <f>ROW(A893)-2</f>
        <v>891</v>
      </c>
      <c r="B893" s="1" t="s">
        <v>2337</v>
      </c>
      <c r="C893" s="1" t="s">
        <v>2338</v>
      </c>
      <c r="D893">
        <v>6000</v>
      </c>
      <c r="E893">
        <v>530</v>
      </c>
      <c r="F893" t="s">
        <v>355</v>
      </c>
      <c r="H893" t="s">
        <v>8376</v>
      </c>
      <c r="K893" t="b">
        <v>0</v>
      </c>
      <c r="L893" t="s">
        <v>18</v>
      </c>
      <c r="M893" t="s">
        <v>19</v>
      </c>
      <c r="N893" t="b">
        <v>1</v>
      </c>
      <c r="O893">
        <v>1399071173</v>
      </c>
      <c r="P893">
        <v>1395787973</v>
      </c>
      <c r="Q893" t="b">
        <v>0</v>
      </c>
      <c r="R893">
        <v>12</v>
      </c>
      <c r="S893" t="b">
        <v>0</v>
      </c>
      <c r="T893">
        <f>ROUND(E893/D893*100,0)</f>
        <v>9</v>
      </c>
      <c r="U893" s="12">
        <f>(E893/R893)</f>
        <v>44.166666666666664</v>
      </c>
      <c r="V893" t="str">
        <f>LEFT(Z893,SEARCH("/",Z893)-1)</f>
        <v>food</v>
      </c>
      <c r="W893" t="str">
        <f>RIGHT(Z893,LEN(Z893)-SEARCH("/",Z893))</f>
        <v>food trucks</v>
      </c>
      <c r="X893" s="2">
        <f>(((P893/60)/60)/24)+DATE(1970,1,1)</f>
        <v>41723.9533912037</v>
      </c>
      <c r="Y893" s="2">
        <f>(((O893/60)/60)/24)+DATE(1970,1,1)</f>
        <v>41761.9533912037</v>
      </c>
      <c r="Z893" t="s">
        <v>8288</v>
      </c>
    </row>
    <row r="894" spans="1:26" ht="43.2" x14ac:dyDescent="0.3">
      <c r="A894">
        <f>ROW(A894)-2</f>
        <v>892</v>
      </c>
      <c r="B894" s="1" t="s">
        <v>2339</v>
      </c>
      <c r="C894" s="1" t="s">
        <v>2340</v>
      </c>
      <c r="D894">
        <v>25000</v>
      </c>
      <c r="E894">
        <v>0</v>
      </c>
      <c r="F894" t="s">
        <v>355</v>
      </c>
      <c r="H894" t="s">
        <v>8376</v>
      </c>
      <c r="K894" t="b">
        <v>0</v>
      </c>
      <c r="L894" t="s">
        <v>158</v>
      </c>
      <c r="M894" t="s">
        <v>159</v>
      </c>
      <c r="N894" t="b">
        <v>1</v>
      </c>
      <c r="O894">
        <v>1413760783</v>
      </c>
      <c r="P894">
        <v>1408576783</v>
      </c>
      <c r="Q894" t="b">
        <v>0</v>
      </c>
      <c r="R894">
        <v>0</v>
      </c>
      <c r="S894" t="b">
        <v>0</v>
      </c>
      <c r="T894">
        <f>ROUND(E894/D894*100,0)</f>
        <v>0</v>
      </c>
      <c r="U894" s="12" t="e">
        <f>(E894/R894)</f>
        <v>#DIV/0!</v>
      </c>
      <c r="V894" t="str">
        <f>LEFT(Z894,SEARCH("/",Z894)-1)</f>
        <v>food</v>
      </c>
      <c r="W894" t="str">
        <f>RIGHT(Z894,LEN(Z894)-SEARCH("/",Z894))</f>
        <v>food trucks</v>
      </c>
      <c r="X894" s="2">
        <f>(((P894/60)/60)/24)+DATE(1970,1,1)</f>
        <v>41871.972025462965</v>
      </c>
      <c r="Y894" s="2">
        <f>(((O894/60)/60)/24)+DATE(1970,1,1)</f>
        <v>41931.972025462965</v>
      </c>
      <c r="Z894" t="s">
        <v>8288</v>
      </c>
    </row>
    <row r="895" spans="1:26" ht="28.8" x14ac:dyDescent="0.3">
      <c r="A895">
        <f>ROW(A895)-2</f>
        <v>893</v>
      </c>
      <c r="B895" s="1" t="s">
        <v>2341</v>
      </c>
      <c r="C895" s="1" t="s">
        <v>2342</v>
      </c>
      <c r="D895">
        <v>15000</v>
      </c>
      <c r="E895">
        <v>73</v>
      </c>
      <c r="F895" t="s">
        <v>355</v>
      </c>
      <c r="H895" t="s">
        <v>8376</v>
      </c>
      <c r="K895" t="b">
        <v>0</v>
      </c>
      <c r="L895" t="s">
        <v>18</v>
      </c>
      <c r="M895" t="s">
        <v>19</v>
      </c>
      <c r="N895" t="b">
        <v>1</v>
      </c>
      <c r="O895">
        <v>1480568781</v>
      </c>
      <c r="P895">
        <v>1477973181</v>
      </c>
      <c r="Q895" t="b">
        <v>0</v>
      </c>
      <c r="R895">
        <v>3</v>
      </c>
      <c r="S895" t="b">
        <v>0</v>
      </c>
      <c r="T895">
        <f>ROUND(E895/D895*100,0)</f>
        <v>0</v>
      </c>
      <c r="U895" s="12">
        <f>(E895/R895)</f>
        <v>24.333333333333332</v>
      </c>
      <c r="V895" t="str">
        <f>LEFT(Z895,SEARCH("/",Z895)-1)</f>
        <v>food</v>
      </c>
      <c r="W895" t="str">
        <f>RIGHT(Z895,LEN(Z895)-SEARCH("/",Z895))</f>
        <v>food trucks</v>
      </c>
      <c r="X895" s="2">
        <f>(((P895/60)/60)/24)+DATE(1970,1,1)</f>
        <v>42675.171076388884</v>
      </c>
      <c r="Y895" s="2">
        <f>(((O895/60)/60)/24)+DATE(1970,1,1)</f>
        <v>42705.212743055556</v>
      </c>
      <c r="Z895" t="s">
        <v>8288</v>
      </c>
    </row>
    <row r="896" spans="1:26" ht="28.8" x14ac:dyDescent="0.3">
      <c r="A896">
        <f>ROW(A896)-2</f>
        <v>894</v>
      </c>
      <c r="B896" s="1" t="s">
        <v>2343</v>
      </c>
      <c r="C896" s="1" t="s">
        <v>2344</v>
      </c>
      <c r="D896">
        <v>50000</v>
      </c>
      <c r="E896">
        <v>75</v>
      </c>
      <c r="F896" t="s">
        <v>355</v>
      </c>
      <c r="H896" t="s">
        <v>8376</v>
      </c>
      <c r="K896" t="b">
        <v>0</v>
      </c>
      <c r="L896" t="s">
        <v>18</v>
      </c>
      <c r="M896" t="s">
        <v>19</v>
      </c>
      <c r="N896" t="b">
        <v>1</v>
      </c>
      <c r="O896">
        <v>1466096566</v>
      </c>
      <c r="P896">
        <v>1463504566</v>
      </c>
      <c r="Q896" t="b">
        <v>0</v>
      </c>
      <c r="R896">
        <v>2</v>
      </c>
      <c r="S896" t="b">
        <v>0</v>
      </c>
      <c r="T896">
        <f>ROUND(E896/D896*100,0)</f>
        <v>0</v>
      </c>
      <c r="U896" s="12">
        <f>(E896/R896)</f>
        <v>37.5</v>
      </c>
      <c r="V896" t="str">
        <f>LEFT(Z896,SEARCH("/",Z896)-1)</f>
        <v>food</v>
      </c>
      <c r="W896" t="str">
        <f>RIGHT(Z896,LEN(Z896)-SEARCH("/",Z896))</f>
        <v>food trucks</v>
      </c>
      <c r="X896" s="2">
        <f>(((P896/60)/60)/24)+DATE(1970,1,1)</f>
        <v>42507.71025462963</v>
      </c>
      <c r="Y896" s="2">
        <f>(((O896/60)/60)/24)+DATE(1970,1,1)</f>
        <v>42537.71025462963</v>
      </c>
      <c r="Z896" t="s">
        <v>8288</v>
      </c>
    </row>
    <row r="897" spans="1:26" ht="28.8" x14ac:dyDescent="0.3">
      <c r="A897">
        <f>ROW(A897)-2</f>
        <v>895</v>
      </c>
      <c r="B897" s="1" t="s">
        <v>2345</v>
      </c>
      <c r="C897" s="1" t="s">
        <v>2346</v>
      </c>
      <c r="D897">
        <v>2500</v>
      </c>
      <c r="E897">
        <v>252</v>
      </c>
      <c r="F897" t="s">
        <v>355</v>
      </c>
      <c r="H897" t="s">
        <v>8376</v>
      </c>
      <c r="K897" t="b">
        <v>0</v>
      </c>
      <c r="L897" t="s">
        <v>18</v>
      </c>
      <c r="M897" t="s">
        <v>19</v>
      </c>
      <c r="N897" t="b">
        <v>1</v>
      </c>
      <c r="O897">
        <v>1452293675</v>
      </c>
      <c r="P897">
        <v>1447109675</v>
      </c>
      <c r="Q897" t="b">
        <v>0</v>
      </c>
      <c r="R897">
        <v>6</v>
      </c>
      <c r="S897" t="b">
        <v>0</v>
      </c>
      <c r="T897">
        <f>ROUND(E897/D897*100,0)</f>
        <v>10</v>
      </c>
      <c r="U897" s="12">
        <f>(E897/R897)</f>
        <v>42</v>
      </c>
      <c r="V897" t="str">
        <f>LEFT(Z897,SEARCH("/",Z897)-1)</f>
        <v>food</v>
      </c>
      <c r="W897" t="str">
        <f>RIGHT(Z897,LEN(Z897)-SEARCH("/",Z897))</f>
        <v>food trucks</v>
      </c>
      <c r="X897" s="2">
        <f>(((P897/60)/60)/24)+DATE(1970,1,1)</f>
        <v>42317.954571759255</v>
      </c>
      <c r="Y897" s="2">
        <f>(((O897/60)/60)/24)+DATE(1970,1,1)</f>
        <v>42377.954571759255</v>
      </c>
      <c r="Z897" t="s">
        <v>8288</v>
      </c>
    </row>
    <row r="898" spans="1:26" ht="57.6" x14ac:dyDescent="0.3">
      <c r="A898">
        <f>ROW(A898)-2</f>
        <v>896</v>
      </c>
      <c r="B898" s="1" t="s">
        <v>2347</v>
      </c>
      <c r="C898" s="1" t="s">
        <v>2348</v>
      </c>
      <c r="D898">
        <v>25000</v>
      </c>
      <c r="E898">
        <v>0</v>
      </c>
      <c r="F898" t="s">
        <v>355</v>
      </c>
      <c r="H898" t="s">
        <v>8376</v>
      </c>
      <c r="K898" t="b">
        <v>0</v>
      </c>
      <c r="L898" t="s">
        <v>18</v>
      </c>
      <c r="M898" t="s">
        <v>19</v>
      </c>
      <c r="N898" t="b">
        <v>1</v>
      </c>
      <c r="O898">
        <v>1441592863</v>
      </c>
      <c r="P898">
        <v>1439000863</v>
      </c>
      <c r="Q898" t="b">
        <v>0</v>
      </c>
      <c r="R898">
        <v>0</v>
      </c>
      <c r="S898" t="b">
        <v>0</v>
      </c>
      <c r="T898">
        <f>ROUND(E898/D898*100,0)</f>
        <v>0</v>
      </c>
      <c r="U898" s="12" t="e">
        <f>(E898/R898)</f>
        <v>#DIV/0!</v>
      </c>
      <c r="V898" t="str">
        <f>LEFT(Z898,SEARCH("/",Z898)-1)</f>
        <v>food</v>
      </c>
      <c r="W898" t="str">
        <f>RIGHT(Z898,LEN(Z898)-SEARCH("/",Z898))</f>
        <v>food trucks</v>
      </c>
      <c r="X898" s="2">
        <f>(((P898/60)/60)/24)+DATE(1970,1,1)</f>
        <v>42224.102581018517</v>
      </c>
      <c r="Y898" s="2">
        <f>(((O898/60)/60)/24)+DATE(1970,1,1)</f>
        <v>42254.102581018517</v>
      </c>
      <c r="Z898" t="s">
        <v>8288</v>
      </c>
    </row>
    <row r="899" spans="1:26" x14ac:dyDescent="0.3">
      <c r="A899">
        <f>ROW(A899)-2</f>
        <v>897</v>
      </c>
      <c r="B899" s="1" t="s">
        <v>2349</v>
      </c>
      <c r="C899" s="1" t="s">
        <v>2350</v>
      </c>
      <c r="D899">
        <v>16000</v>
      </c>
      <c r="E899">
        <v>911</v>
      </c>
      <c r="F899" t="s">
        <v>355</v>
      </c>
      <c r="H899" t="s">
        <v>8376</v>
      </c>
      <c r="K899" t="b">
        <v>0</v>
      </c>
      <c r="L899" t="s">
        <v>18</v>
      </c>
      <c r="M899" t="s">
        <v>19</v>
      </c>
      <c r="N899" t="b">
        <v>1</v>
      </c>
      <c r="O899">
        <v>1431709312</v>
      </c>
      <c r="P899">
        <v>1429117312</v>
      </c>
      <c r="Q899" t="b">
        <v>0</v>
      </c>
      <c r="R899">
        <v>15</v>
      </c>
      <c r="S899" t="b">
        <v>0</v>
      </c>
      <c r="T899">
        <f>ROUND(E899/D899*100,0)</f>
        <v>6</v>
      </c>
      <c r="U899" s="12">
        <f>(E899/R899)</f>
        <v>60.733333333333334</v>
      </c>
      <c r="V899" t="str">
        <f>LEFT(Z899,SEARCH("/",Z899)-1)</f>
        <v>food</v>
      </c>
      <c r="W899" t="str">
        <f>RIGHT(Z899,LEN(Z899)-SEARCH("/",Z899))</f>
        <v>food trucks</v>
      </c>
      <c r="X899" s="2">
        <f>(((P899/60)/60)/24)+DATE(1970,1,1)</f>
        <v>42109.709629629629</v>
      </c>
      <c r="Y899" s="2">
        <f>(((O899/60)/60)/24)+DATE(1970,1,1)</f>
        <v>42139.709629629629</v>
      </c>
      <c r="Z899" t="s">
        <v>8288</v>
      </c>
    </row>
    <row r="900" spans="1:26" ht="28.8" x14ac:dyDescent="0.3">
      <c r="A900">
        <f>ROW(A900)-2</f>
        <v>898</v>
      </c>
      <c r="B900" s="1" t="s">
        <v>2351</v>
      </c>
      <c r="C900" s="1" t="s">
        <v>2352</v>
      </c>
      <c r="D900">
        <v>8000</v>
      </c>
      <c r="E900">
        <v>50</v>
      </c>
      <c r="F900" t="s">
        <v>355</v>
      </c>
      <c r="H900" t="s">
        <v>8376</v>
      </c>
      <c r="K900" t="b">
        <v>0</v>
      </c>
      <c r="L900" t="s">
        <v>18</v>
      </c>
      <c r="M900" t="s">
        <v>19</v>
      </c>
      <c r="N900" t="b">
        <v>1</v>
      </c>
      <c r="O900">
        <v>1434647305</v>
      </c>
      <c r="P900">
        <v>1432055305</v>
      </c>
      <c r="Q900" t="b">
        <v>0</v>
      </c>
      <c r="R900">
        <v>1</v>
      </c>
      <c r="S900" t="b">
        <v>0</v>
      </c>
      <c r="T900">
        <f>ROUND(E900/D900*100,0)</f>
        <v>1</v>
      </c>
      <c r="U900" s="12">
        <f>(E900/R900)</f>
        <v>50</v>
      </c>
      <c r="V900" t="str">
        <f>LEFT(Z900,SEARCH("/",Z900)-1)</f>
        <v>food</v>
      </c>
      <c r="W900" t="str">
        <f>RIGHT(Z900,LEN(Z900)-SEARCH("/",Z900))</f>
        <v>food trucks</v>
      </c>
      <c r="X900" s="2">
        <f>(((P900/60)/60)/24)+DATE(1970,1,1)</f>
        <v>42143.714178240742</v>
      </c>
      <c r="Y900" s="2">
        <f>(((O900/60)/60)/24)+DATE(1970,1,1)</f>
        <v>42173.714178240742</v>
      </c>
      <c r="Z900" t="s">
        <v>8288</v>
      </c>
    </row>
    <row r="901" spans="1:26" ht="43.2" x14ac:dyDescent="0.3">
      <c r="A901">
        <f>ROW(A901)-2</f>
        <v>899</v>
      </c>
      <c r="B901" s="1" t="s">
        <v>2353</v>
      </c>
      <c r="C901" s="1" t="s">
        <v>2354</v>
      </c>
      <c r="D901">
        <v>5000</v>
      </c>
      <c r="E901">
        <v>325</v>
      </c>
      <c r="F901" t="s">
        <v>355</v>
      </c>
      <c r="H901" t="s">
        <v>8376</v>
      </c>
      <c r="K901" t="b">
        <v>0</v>
      </c>
      <c r="L901" t="s">
        <v>18</v>
      </c>
      <c r="M901" t="s">
        <v>19</v>
      </c>
      <c r="N901" t="b">
        <v>1</v>
      </c>
      <c r="O901">
        <v>1441507006</v>
      </c>
      <c r="P901">
        <v>1438915006</v>
      </c>
      <c r="Q901" t="b">
        <v>0</v>
      </c>
      <c r="R901">
        <v>3</v>
      </c>
      <c r="S901" t="b">
        <v>0</v>
      </c>
      <c r="T901">
        <f>ROUND(E901/D901*100,0)</f>
        <v>7</v>
      </c>
      <c r="U901" s="12">
        <f>(E901/R901)</f>
        <v>108.33333333333333</v>
      </c>
      <c r="V901" t="str">
        <f>LEFT(Z901,SEARCH("/",Z901)-1)</f>
        <v>food</v>
      </c>
      <c r="W901" t="str">
        <f>RIGHT(Z901,LEN(Z901)-SEARCH("/",Z901))</f>
        <v>food trucks</v>
      </c>
      <c r="X901" s="2">
        <f>(((P901/60)/60)/24)+DATE(1970,1,1)</f>
        <v>42223.108865740738</v>
      </c>
      <c r="Y901" s="2">
        <f>(((O901/60)/60)/24)+DATE(1970,1,1)</f>
        <v>42253.108865740738</v>
      </c>
      <c r="Z901" t="s">
        <v>8288</v>
      </c>
    </row>
    <row r="902" spans="1:26" ht="43.2" x14ac:dyDescent="0.3">
      <c r="A902">
        <f>ROW(A902)-2</f>
        <v>900</v>
      </c>
      <c r="B902" s="1" t="s">
        <v>2355</v>
      </c>
      <c r="C902" s="1" t="s">
        <v>2356</v>
      </c>
      <c r="D902">
        <v>25000</v>
      </c>
      <c r="E902">
        <v>188</v>
      </c>
      <c r="F902" t="s">
        <v>355</v>
      </c>
      <c r="H902" t="s">
        <v>8376</v>
      </c>
      <c r="K902" t="b">
        <v>0</v>
      </c>
      <c r="L902" t="s">
        <v>18</v>
      </c>
      <c r="M902" t="s">
        <v>19</v>
      </c>
      <c r="N902" t="b">
        <v>1</v>
      </c>
      <c r="O902">
        <v>1408040408</v>
      </c>
      <c r="P902">
        <v>1405448408</v>
      </c>
      <c r="Q902" t="b">
        <v>0</v>
      </c>
      <c r="R902">
        <v>8</v>
      </c>
      <c r="S902" t="b">
        <v>0</v>
      </c>
      <c r="T902">
        <f>ROUND(E902/D902*100,0)</f>
        <v>1</v>
      </c>
      <c r="U902" s="12">
        <f>(E902/R902)</f>
        <v>23.5</v>
      </c>
      <c r="V902" t="str">
        <f>LEFT(Z902,SEARCH("/",Z902)-1)</f>
        <v>food</v>
      </c>
      <c r="W902" t="str">
        <f>RIGHT(Z902,LEN(Z902)-SEARCH("/",Z902))</f>
        <v>food trucks</v>
      </c>
      <c r="X902" s="2">
        <f>(((P902/60)/60)/24)+DATE(1970,1,1)</f>
        <v>41835.763981481483</v>
      </c>
      <c r="Y902" s="2">
        <f>(((O902/60)/60)/24)+DATE(1970,1,1)</f>
        <v>41865.763981481483</v>
      </c>
      <c r="Z902" t="s">
        <v>8288</v>
      </c>
    </row>
    <row r="903" spans="1:26" ht="43.2" x14ac:dyDescent="0.3">
      <c r="A903">
        <f>ROW(A903)-2</f>
        <v>901</v>
      </c>
      <c r="B903" s="1" t="s">
        <v>2357</v>
      </c>
      <c r="C903" s="1" t="s">
        <v>2358</v>
      </c>
      <c r="D903">
        <v>6500</v>
      </c>
      <c r="E903">
        <v>0</v>
      </c>
      <c r="F903" t="s">
        <v>355</v>
      </c>
      <c r="H903" t="s">
        <v>8376</v>
      </c>
      <c r="K903" t="b">
        <v>0</v>
      </c>
      <c r="L903" t="s">
        <v>18</v>
      </c>
      <c r="M903" t="s">
        <v>19</v>
      </c>
      <c r="N903" t="b">
        <v>1</v>
      </c>
      <c r="O903">
        <v>1424742162</v>
      </c>
      <c r="P903">
        <v>1422150162</v>
      </c>
      <c r="Q903" t="b">
        <v>0</v>
      </c>
      <c r="R903">
        <v>0</v>
      </c>
      <c r="S903" t="b">
        <v>0</v>
      </c>
      <c r="T903">
        <f>ROUND(E903/D903*100,0)</f>
        <v>0</v>
      </c>
      <c r="U903" s="12" t="e">
        <f>(E903/R903)</f>
        <v>#DIV/0!</v>
      </c>
      <c r="V903" t="str">
        <f>LEFT(Z903,SEARCH("/",Z903)-1)</f>
        <v>food</v>
      </c>
      <c r="W903" t="str">
        <f>RIGHT(Z903,LEN(Z903)-SEARCH("/",Z903))</f>
        <v>food trucks</v>
      </c>
      <c r="X903" s="2">
        <f>(((P903/60)/60)/24)+DATE(1970,1,1)</f>
        <v>42029.07131944444</v>
      </c>
      <c r="Y903" s="2">
        <f>(((O903/60)/60)/24)+DATE(1970,1,1)</f>
        <v>42059.07131944444</v>
      </c>
      <c r="Z903" t="s">
        <v>8288</v>
      </c>
    </row>
    <row r="904" spans="1:26" ht="43.2" x14ac:dyDescent="0.3">
      <c r="A904">
        <f>ROW(A904)-2</f>
        <v>902</v>
      </c>
      <c r="B904" s="1" t="s">
        <v>2359</v>
      </c>
      <c r="C904" s="1" t="s">
        <v>2360</v>
      </c>
      <c r="D904">
        <v>10000</v>
      </c>
      <c r="E904">
        <v>151</v>
      </c>
      <c r="F904" t="s">
        <v>355</v>
      </c>
      <c r="H904" t="s">
        <v>8376</v>
      </c>
      <c r="K904" t="b">
        <v>0</v>
      </c>
      <c r="L904" t="s">
        <v>18</v>
      </c>
      <c r="M904" t="s">
        <v>19</v>
      </c>
      <c r="N904" t="b">
        <v>1</v>
      </c>
      <c r="O904">
        <v>1417795480</v>
      </c>
      <c r="P904">
        <v>1412607880</v>
      </c>
      <c r="Q904" t="b">
        <v>0</v>
      </c>
      <c r="R904">
        <v>3</v>
      </c>
      <c r="S904" t="b">
        <v>0</v>
      </c>
      <c r="T904">
        <f>ROUND(E904/D904*100,0)</f>
        <v>2</v>
      </c>
      <c r="U904" s="12">
        <f>(E904/R904)</f>
        <v>50.333333333333336</v>
      </c>
      <c r="V904" t="str">
        <f>LEFT(Z904,SEARCH("/",Z904)-1)</f>
        <v>food</v>
      </c>
      <c r="W904" t="str">
        <f>RIGHT(Z904,LEN(Z904)-SEARCH("/",Z904))</f>
        <v>food trucks</v>
      </c>
      <c r="X904" s="2">
        <f>(((P904/60)/60)/24)+DATE(1970,1,1)</f>
        <v>41918.628240740742</v>
      </c>
      <c r="Y904" s="2">
        <f>(((O904/60)/60)/24)+DATE(1970,1,1)</f>
        <v>41978.669907407413</v>
      </c>
      <c r="Z904" t="s">
        <v>8288</v>
      </c>
    </row>
    <row r="905" spans="1:26" ht="43.2" x14ac:dyDescent="0.3">
      <c r="A905">
        <f>ROW(A905)-2</f>
        <v>903</v>
      </c>
      <c r="B905" s="1" t="s">
        <v>2361</v>
      </c>
      <c r="C905" s="1" t="s">
        <v>2362</v>
      </c>
      <c r="D905">
        <v>7500</v>
      </c>
      <c r="E905">
        <v>35</v>
      </c>
      <c r="F905" t="s">
        <v>355</v>
      </c>
      <c r="H905" t="s">
        <v>8376</v>
      </c>
      <c r="K905" t="b">
        <v>0</v>
      </c>
      <c r="L905" t="s">
        <v>18</v>
      </c>
      <c r="M905" t="s">
        <v>19</v>
      </c>
      <c r="N905" t="b">
        <v>1</v>
      </c>
      <c r="O905">
        <v>1418091128</v>
      </c>
      <c r="P905">
        <v>1415499128</v>
      </c>
      <c r="Q905" t="b">
        <v>0</v>
      </c>
      <c r="R905">
        <v>3</v>
      </c>
      <c r="S905" t="b">
        <v>0</v>
      </c>
      <c r="T905">
        <f>ROUND(E905/D905*100,0)</f>
        <v>0</v>
      </c>
      <c r="U905" s="12">
        <f>(E905/R905)</f>
        <v>11.666666666666666</v>
      </c>
      <c r="V905" t="str">
        <f>LEFT(Z905,SEARCH("/",Z905)-1)</f>
        <v>food</v>
      </c>
      <c r="W905" t="str">
        <f>RIGHT(Z905,LEN(Z905)-SEARCH("/",Z905))</f>
        <v>food trucks</v>
      </c>
      <c r="X905" s="2">
        <f>(((P905/60)/60)/24)+DATE(1970,1,1)</f>
        <v>41952.09175925926</v>
      </c>
      <c r="Y905" s="2">
        <f>(((O905/60)/60)/24)+DATE(1970,1,1)</f>
        <v>41982.09175925926</v>
      </c>
      <c r="Z905" t="s">
        <v>8288</v>
      </c>
    </row>
    <row r="906" spans="1:26" ht="43.2" x14ac:dyDescent="0.3">
      <c r="A906">
        <f>ROW(A906)-2</f>
        <v>904</v>
      </c>
      <c r="B906" s="1" t="s">
        <v>2363</v>
      </c>
      <c r="C906" s="1" t="s">
        <v>2364</v>
      </c>
      <c r="D906">
        <v>6750</v>
      </c>
      <c r="E906">
        <v>0</v>
      </c>
      <c r="F906" t="s">
        <v>355</v>
      </c>
      <c r="H906" t="s">
        <v>8376</v>
      </c>
      <c r="K906" t="b">
        <v>0</v>
      </c>
      <c r="L906" t="s">
        <v>18</v>
      </c>
      <c r="M906" t="s">
        <v>19</v>
      </c>
      <c r="N906" t="b">
        <v>1</v>
      </c>
      <c r="O906">
        <v>1435679100</v>
      </c>
      <c r="P906">
        <v>1433006765</v>
      </c>
      <c r="Q906" t="b">
        <v>0</v>
      </c>
      <c r="R906">
        <v>0</v>
      </c>
      <c r="S906" t="b">
        <v>0</v>
      </c>
      <c r="T906">
        <f>ROUND(E906/D906*100,0)</f>
        <v>0</v>
      </c>
      <c r="U906" s="12" t="e">
        <f>(E906/R906)</f>
        <v>#DIV/0!</v>
      </c>
      <c r="V906" t="str">
        <f>LEFT(Z906,SEARCH("/",Z906)-1)</f>
        <v>food</v>
      </c>
      <c r="W906" t="str">
        <f>RIGHT(Z906,LEN(Z906)-SEARCH("/",Z906))</f>
        <v>food trucks</v>
      </c>
      <c r="X906" s="2">
        <f>(((P906/60)/60)/24)+DATE(1970,1,1)</f>
        <v>42154.726446759261</v>
      </c>
      <c r="Y906" s="2">
        <f>(((O906/60)/60)/24)+DATE(1970,1,1)</f>
        <v>42185.65625</v>
      </c>
      <c r="Z906" t="s">
        <v>8288</v>
      </c>
    </row>
    <row r="907" spans="1:26" ht="43.2" x14ac:dyDescent="0.3">
      <c r="A907">
        <f>ROW(A907)-2</f>
        <v>905</v>
      </c>
      <c r="B907" s="1" t="s">
        <v>2365</v>
      </c>
      <c r="C907" s="1" t="s">
        <v>2366</v>
      </c>
      <c r="D907">
        <v>30000</v>
      </c>
      <c r="E907">
        <v>1155</v>
      </c>
      <c r="F907" t="s">
        <v>355</v>
      </c>
      <c r="H907" t="s">
        <v>8376</v>
      </c>
      <c r="K907" t="b">
        <v>0</v>
      </c>
      <c r="L907" t="s">
        <v>18</v>
      </c>
      <c r="M907" t="s">
        <v>19</v>
      </c>
      <c r="N907" t="b">
        <v>1</v>
      </c>
      <c r="O907">
        <v>1427510586</v>
      </c>
      <c r="P907">
        <v>1424922186</v>
      </c>
      <c r="Q907" t="b">
        <v>0</v>
      </c>
      <c r="R907">
        <v>19</v>
      </c>
      <c r="S907" t="b">
        <v>0</v>
      </c>
      <c r="T907">
        <f>ROUND(E907/D907*100,0)</f>
        <v>4</v>
      </c>
      <c r="U907" s="12">
        <f>(E907/R907)</f>
        <v>60.789473684210527</v>
      </c>
      <c r="V907" t="str">
        <f>LEFT(Z907,SEARCH("/",Z907)-1)</f>
        <v>food</v>
      </c>
      <c r="W907" t="str">
        <f>RIGHT(Z907,LEN(Z907)-SEARCH("/",Z907))</f>
        <v>food trucks</v>
      </c>
      <c r="X907" s="2">
        <f>(((P907/60)/60)/24)+DATE(1970,1,1)</f>
        <v>42061.154930555553</v>
      </c>
      <c r="Y907" s="2">
        <f>(((O907/60)/60)/24)+DATE(1970,1,1)</f>
        <v>42091.113263888896</v>
      </c>
      <c r="Z907" t="s">
        <v>8288</v>
      </c>
    </row>
    <row r="908" spans="1:26" ht="43.2" x14ac:dyDescent="0.3">
      <c r="A908">
        <f>ROW(A908)-2</f>
        <v>906</v>
      </c>
      <c r="B908" s="1" t="s">
        <v>2367</v>
      </c>
      <c r="C908" s="1" t="s">
        <v>2368</v>
      </c>
      <c r="D908">
        <v>18000</v>
      </c>
      <c r="E908">
        <v>0</v>
      </c>
      <c r="F908" t="s">
        <v>355</v>
      </c>
      <c r="H908" t="s">
        <v>8376</v>
      </c>
      <c r="K908" t="b">
        <v>0</v>
      </c>
      <c r="L908" t="s">
        <v>18</v>
      </c>
      <c r="M908" t="s">
        <v>19</v>
      </c>
      <c r="N908" t="b">
        <v>1</v>
      </c>
      <c r="O908">
        <v>1432047989</v>
      </c>
      <c r="P908">
        <v>1430233589</v>
      </c>
      <c r="Q908" t="b">
        <v>0</v>
      </c>
      <c r="R908">
        <v>0</v>
      </c>
      <c r="S908" t="b">
        <v>0</v>
      </c>
      <c r="T908">
        <f>ROUND(E908/D908*100,0)</f>
        <v>0</v>
      </c>
      <c r="U908" s="12" t="e">
        <f>(E908/R908)</f>
        <v>#DIV/0!</v>
      </c>
      <c r="V908" t="str">
        <f>LEFT(Z908,SEARCH("/",Z908)-1)</f>
        <v>food</v>
      </c>
      <c r="W908" t="str">
        <f>RIGHT(Z908,LEN(Z908)-SEARCH("/",Z908))</f>
        <v>food trucks</v>
      </c>
      <c r="X908" s="2">
        <f>(((P908/60)/60)/24)+DATE(1970,1,1)</f>
        <v>42122.629502314812</v>
      </c>
      <c r="Y908" s="2">
        <f>(((O908/60)/60)/24)+DATE(1970,1,1)</f>
        <v>42143.629502314812</v>
      </c>
      <c r="Z908" t="s">
        <v>8288</v>
      </c>
    </row>
    <row r="909" spans="1:26" ht="57.6" x14ac:dyDescent="0.3">
      <c r="A909">
        <f>ROW(A909)-2</f>
        <v>907</v>
      </c>
      <c r="B909" s="1" t="s">
        <v>2369</v>
      </c>
      <c r="C909" s="1" t="s">
        <v>2370</v>
      </c>
      <c r="D909">
        <v>60000</v>
      </c>
      <c r="E909">
        <v>35</v>
      </c>
      <c r="F909" t="s">
        <v>355</v>
      </c>
      <c r="H909" t="s">
        <v>8376</v>
      </c>
      <c r="K909" t="b">
        <v>0</v>
      </c>
      <c r="L909" t="s">
        <v>18</v>
      </c>
      <c r="M909" t="s">
        <v>19</v>
      </c>
      <c r="N909" t="b">
        <v>1</v>
      </c>
      <c r="O909">
        <v>1411662264</v>
      </c>
      <c r="P909">
        <v>1408983864</v>
      </c>
      <c r="Q909" t="b">
        <v>0</v>
      </c>
      <c r="R909">
        <v>2</v>
      </c>
      <c r="S909" t="b">
        <v>0</v>
      </c>
      <c r="T909">
        <f>ROUND(E909/D909*100,0)</f>
        <v>0</v>
      </c>
      <c r="U909" s="12">
        <f>(E909/R909)</f>
        <v>17.5</v>
      </c>
      <c r="V909" t="str">
        <f>LEFT(Z909,SEARCH("/",Z909)-1)</f>
        <v>food</v>
      </c>
      <c r="W909" t="str">
        <f>RIGHT(Z909,LEN(Z909)-SEARCH("/",Z909))</f>
        <v>food trucks</v>
      </c>
      <c r="X909" s="2">
        <f>(((P909/60)/60)/24)+DATE(1970,1,1)</f>
        <v>41876.683611111112</v>
      </c>
      <c r="Y909" s="2">
        <f>(((O909/60)/60)/24)+DATE(1970,1,1)</f>
        <v>41907.683611111112</v>
      </c>
      <c r="Z909" t="s">
        <v>8288</v>
      </c>
    </row>
    <row r="910" spans="1:26" ht="43.2" x14ac:dyDescent="0.3">
      <c r="A910">
        <f>ROW(A910)-2</f>
        <v>908</v>
      </c>
      <c r="B910" s="1" t="s">
        <v>2371</v>
      </c>
      <c r="C910" s="1" t="s">
        <v>2372</v>
      </c>
      <c r="D910">
        <v>5200</v>
      </c>
      <c r="E910">
        <v>0</v>
      </c>
      <c r="F910" t="s">
        <v>355</v>
      </c>
      <c r="H910" t="s">
        <v>8376</v>
      </c>
      <c r="K910" t="b">
        <v>0</v>
      </c>
      <c r="L910" t="s">
        <v>18</v>
      </c>
      <c r="M910" t="s">
        <v>19</v>
      </c>
      <c r="N910" t="b">
        <v>1</v>
      </c>
      <c r="O910">
        <v>1407604920</v>
      </c>
      <c r="P910">
        <v>1405012920</v>
      </c>
      <c r="Q910" t="b">
        <v>0</v>
      </c>
      <c r="R910">
        <v>0</v>
      </c>
      <c r="S910" t="b">
        <v>0</v>
      </c>
      <c r="T910">
        <f>ROUND(E910/D910*100,0)</f>
        <v>0</v>
      </c>
      <c r="U910" s="12" t="e">
        <f>(E910/R910)</f>
        <v>#DIV/0!</v>
      </c>
      <c r="V910" t="str">
        <f>LEFT(Z910,SEARCH("/",Z910)-1)</f>
        <v>food</v>
      </c>
      <c r="W910" t="str">
        <f>RIGHT(Z910,LEN(Z910)-SEARCH("/",Z910))</f>
        <v>food trucks</v>
      </c>
      <c r="X910" s="2">
        <f>(((P910/60)/60)/24)+DATE(1970,1,1)</f>
        <v>41830.723611111112</v>
      </c>
      <c r="Y910" s="2">
        <f>(((O910/60)/60)/24)+DATE(1970,1,1)</f>
        <v>41860.723611111112</v>
      </c>
      <c r="Z910" t="s">
        <v>8288</v>
      </c>
    </row>
    <row r="911" spans="1:26" ht="57.6" x14ac:dyDescent="0.3">
      <c r="A911">
        <f>ROW(A911)-2</f>
        <v>909</v>
      </c>
      <c r="B911" s="1" t="s">
        <v>2373</v>
      </c>
      <c r="C911" s="1" t="s">
        <v>2374</v>
      </c>
      <c r="D911">
        <v>10000</v>
      </c>
      <c r="E911">
        <v>0</v>
      </c>
      <c r="F911" t="s">
        <v>355</v>
      </c>
      <c r="H911" t="s">
        <v>8376</v>
      </c>
      <c r="K911" t="b">
        <v>0</v>
      </c>
      <c r="L911" t="s">
        <v>18</v>
      </c>
      <c r="M911" t="s">
        <v>19</v>
      </c>
      <c r="N911" t="b">
        <v>1</v>
      </c>
      <c r="O911">
        <v>1466270582</v>
      </c>
      <c r="P911">
        <v>1463678582</v>
      </c>
      <c r="Q911" t="b">
        <v>0</v>
      </c>
      <c r="R911">
        <v>0</v>
      </c>
      <c r="S911" t="b">
        <v>0</v>
      </c>
      <c r="T911">
        <f>ROUND(E911/D911*100,0)</f>
        <v>0</v>
      </c>
      <c r="U911" s="12" t="e">
        <f>(E911/R911)</f>
        <v>#DIV/0!</v>
      </c>
      <c r="V911" t="str">
        <f>LEFT(Z911,SEARCH("/",Z911)-1)</f>
        <v>food</v>
      </c>
      <c r="W911" t="str">
        <f>RIGHT(Z911,LEN(Z911)-SEARCH("/",Z911))</f>
        <v>food trucks</v>
      </c>
      <c r="X911" s="2">
        <f>(((P911/60)/60)/24)+DATE(1970,1,1)</f>
        <v>42509.724328703705</v>
      </c>
      <c r="Y911" s="2">
        <f>(((O911/60)/60)/24)+DATE(1970,1,1)</f>
        <v>42539.724328703705</v>
      </c>
      <c r="Z911" t="s">
        <v>8288</v>
      </c>
    </row>
    <row r="912" spans="1:26" ht="43.2" x14ac:dyDescent="0.3">
      <c r="A912">
        <f>ROW(A912)-2</f>
        <v>910</v>
      </c>
      <c r="B912" s="1" t="s">
        <v>2375</v>
      </c>
      <c r="C912" s="1" t="s">
        <v>2376</v>
      </c>
      <c r="D912">
        <v>10000</v>
      </c>
      <c r="E912">
        <v>2070.5</v>
      </c>
      <c r="F912" t="s">
        <v>355</v>
      </c>
      <c r="H912" t="s">
        <v>8376</v>
      </c>
      <c r="K912" t="b">
        <v>0</v>
      </c>
      <c r="L912" t="s">
        <v>18</v>
      </c>
      <c r="M912" t="s">
        <v>19</v>
      </c>
      <c r="N912" t="b">
        <v>1</v>
      </c>
      <c r="O912">
        <v>1404623330</v>
      </c>
      <c r="P912">
        <v>1401685730</v>
      </c>
      <c r="Q912" t="b">
        <v>0</v>
      </c>
      <c r="R912">
        <v>25</v>
      </c>
      <c r="S912" t="b">
        <v>0</v>
      </c>
      <c r="T912">
        <f>ROUND(E912/D912*100,0)</f>
        <v>21</v>
      </c>
      <c r="U912" s="12">
        <f>(E912/R912)</f>
        <v>82.82</v>
      </c>
      <c r="V912" t="str">
        <f>LEFT(Z912,SEARCH("/",Z912)-1)</f>
        <v>food</v>
      </c>
      <c r="W912" t="str">
        <f>RIGHT(Z912,LEN(Z912)-SEARCH("/",Z912))</f>
        <v>food trucks</v>
      </c>
      <c r="X912" s="2">
        <f>(((P912/60)/60)/24)+DATE(1970,1,1)</f>
        <v>41792.214467592588</v>
      </c>
      <c r="Y912" s="2">
        <f>(((O912/60)/60)/24)+DATE(1970,1,1)</f>
        <v>41826.214467592588</v>
      </c>
      <c r="Z912" t="s">
        <v>8288</v>
      </c>
    </row>
    <row r="913" spans="1:26" ht="43.2" x14ac:dyDescent="0.3">
      <c r="A913">
        <f>ROW(A913)-2</f>
        <v>911</v>
      </c>
      <c r="B913" s="1" t="s">
        <v>2377</v>
      </c>
      <c r="C913" s="1" t="s">
        <v>2378</v>
      </c>
      <c r="D913">
        <v>15000</v>
      </c>
      <c r="E913">
        <v>2871</v>
      </c>
      <c r="F913" t="s">
        <v>355</v>
      </c>
      <c r="H913" t="s">
        <v>8376</v>
      </c>
      <c r="K913" t="b">
        <v>0</v>
      </c>
      <c r="L913" t="s">
        <v>18</v>
      </c>
      <c r="M913" t="s">
        <v>19</v>
      </c>
      <c r="N913" t="b">
        <v>1</v>
      </c>
      <c r="O913">
        <v>1435291200</v>
      </c>
      <c r="P913">
        <v>1432640342</v>
      </c>
      <c r="Q913" t="b">
        <v>0</v>
      </c>
      <c r="R913">
        <v>8</v>
      </c>
      <c r="S913" t="b">
        <v>0</v>
      </c>
      <c r="T913">
        <f>ROUND(E913/D913*100,0)</f>
        <v>19</v>
      </c>
      <c r="U913" s="12">
        <f>(E913/R913)</f>
        <v>358.875</v>
      </c>
      <c r="V913" t="str">
        <f>LEFT(Z913,SEARCH("/",Z913)-1)</f>
        <v>food</v>
      </c>
      <c r="W913" t="str">
        <f>RIGHT(Z913,LEN(Z913)-SEARCH("/",Z913))</f>
        <v>food trucks</v>
      </c>
      <c r="X913" s="2">
        <f>(((P913/60)/60)/24)+DATE(1970,1,1)</f>
        <v>42150.485439814816</v>
      </c>
      <c r="Y913" s="2">
        <f>(((O913/60)/60)/24)+DATE(1970,1,1)</f>
        <v>42181.166666666672</v>
      </c>
      <c r="Z913" t="s">
        <v>8288</v>
      </c>
    </row>
    <row r="914" spans="1:26" ht="43.2" x14ac:dyDescent="0.3">
      <c r="A914">
        <f>ROW(A914)-2</f>
        <v>912</v>
      </c>
      <c r="B914" s="1" t="s">
        <v>2379</v>
      </c>
      <c r="C914" s="1" t="s">
        <v>2380</v>
      </c>
      <c r="D914">
        <v>60000</v>
      </c>
      <c r="E914">
        <v>979</v>
      </c>
      <c r="F914" t="s">
        <v>355</v>
      </c>
      <c r="H914" t="s">
        <v>8376</v>
      </c>
      <c r="K914" t="b">
        <v>0</v>
      </c>
      <c r="L914" t="s">
        <v>18</v>
      </c>
      <c r="M914" t="s">
        <v>19</v>
      </c>
      <c r="N914" t="b">
        <v>1</v>
      </c>
      <c r="O914">
        <v>1410543495</v>
      </c>
      <c r="P914">
        <v>1407865095</v>
      </c>
      <c r="Q914" t="b">
        <v>0</v>
      </c>
      <c r="R914">
        <v>16</v>
      </c>
      <c r="S914" t="b">
        <v>0</v>
      </c>
      <c r="T914">
        <f>ROUND(E914/D914*100,0)</f>
        <v>2</v>
      </c>
      <c r="U914" s="12">
        <f>(E914/R914)</f>
        <v>61.1875</v>
      </c>
      <c r="V914" t="str">
        <f>LEFT(Z914,SEARCH("/",Z914)-1)</f>
        <v>food</v>
      </c>
      <c r="W914" t="str">
        <f>RIGHT(Z914,LEN(Z914)-SEARCH("/",Z914))</f>
        <v>food trucks</v>
      </c>
      <c r="X914" s="2">
        <f>(((P914/60)/60)/24)+DATE(1970,1,1)</f>
        <v>41863.734895833331</v>
      </c>
      <c r="Y914" s="2">
        <f>(((O914/60)/60)/24)+DATE(1970,1,1)</f>
        <v>41894.734895833331</v>
      </c>
      <c r="Z914" t="s">
        <v>8288</v>
      </c>
    </row>
    <row r="915" spans="1:26" ht="43.2" x14ac:dyDescent="0.3">
      <c r="A915">
        <f>ROW(A915)-2</f>
        <v>913</v>
      </c>
      <c r="B915" s="1" t="s">
        <v>2381</v>
      </c>
      <c r="C915" s="1" t="s">
        <v>2382</v>
      </c>
      <c r="D915">
        <v>18000</v>
      </c>
      <c r="E915">
        <v>1020</v>
      </c>
      <c r="F915" t="s">
        <v>355</v>
      </c>
      <c r="H915" t="s">
        <v>8376</v>
      </c>
      <c r="K915" t="b">
        <v>0</v>
      </c>
      <c r="L915" t="s">
        <v>18</v>
      </c>
      <c r="M915" t="s">
        <v>19</v>
      </c>
      <c r="N915" t="b">
        <v>1</v>
      </c>
      <c r="O915">
        <v>1474507065</v>
      </c>
      <c r="P915">
        <v>1471915065</v>
      </c>
      <c r="Q915" t="b">
        <v>0</v>
      </c>
      <c r="R915">
        <v>3</v>
      </c>
      <c r="S915" t="b">
        <v>0</v>
      </c>
      <c r="T915">
        <f>ROUND(E915/D915*100,0)</f>
        <v>6</v>
      </c>
      <c r="U915" s="12">
        <f>(E915/R915)</f>
        <v>340</v>
      </c>
      <c r="V915" t="str">
        <f>LEFT(Z915,SEARCH("/",Z915)-1)</f>
        <v>food</v>
      </c>
      <c r="W915" t="str">
        <f>RIGHT(Z915,LEN(Z915)-SEARCH("/",Z915))</f>
        <v>food trucks</v>
      </c>
      <c r="X915" s="2">
        <f>(((P915/60)/60)/24)+DATE(1970,1,1)</f>
        <v>42605.053993055553</v>
      </c>
      <c r="Y915" s="2">
        <f>(((O915/60)/60)/24)+DATE(1970,1,1)</f>
        <v>42635.053993055553</v>
      </c>
      <c r="Z915" t="s">
        <v>8288</v>
      </c>
    </row>
    <row r="916" spans="1:26" ht="43.2" x14ac:dyDescent="0.3">
      <c r="A916">
        <f>ROW(A916)-2</f>
        <v>914</v>
      </c>
      <c r="B916" s="1" t="s">
        <v>2383</v>
      </c>
      <c r="C916" s="1" t="s">
        <v>2384</v>
      </c>
      <c r="D916">
        <v>10000</v>
      </c>
      <c r="E916">
        <v>17</v>
      </c>
      <c r="F916" t="s">
        <v>355</v>
      </c>
      <c r="H916" t="s">
        <v>8376</v>
      </c>
      <c r="K916" t="b">
        <v>0</v>
      </c>
      <c r="L916" t="s">
        <v>18</v>
      </c>
      <c r="M916" t="s">
        <v>19</v>
      </c>
      <c r="N916" t="b">
        <v>1</v>
      </c>
      <c r="O916">
        <v>1424593763</v>
      </c>
      <c r="P916">
        <v>1422001763</v>
      </c>
      <c r="Q916" t="b">
        <v>0</v>
      </c>
      <c r="R916">
        <v>3</v>
      </c>
      <c r="S916" t="b">
        <v>0</v>
      </c>
      <c r="T916">
        <f>ROUND(E916/D916*100,0)</f>
        <v>0</v>
      </c>
      <c r="U916" s="12">
        <f>(E916/R916)</f>
        <v>5.666666666666667</v>
      </c>
      <c r="V916" t="str">
        <f>LEFT(Z916,SEARCH("/",Z916)-1)</f>
        <v>food</v>
      </c>
      <c r="W916" t="str">
        <f>RIGHT(Z916,LEN(Z916)-SEARCH("/",Z916))</f>
        <v>food trucks</v>
      </c>
      <c r="X916" s="2">
        <f>(((P916/60)/60)/24)+DATE(1970,1,1)</f>
        <v>42027.353738425925</v>
      </c>
      <c r="Y916" s="2">
        <f>(((O916/60)/60)/24)+DATE(1970,1,1)</f>
        <v>42057.353738425925</v>
      </c>
      <c r="Z916" t="s">
        <v>8288</v>
      </c>
    </row>
    <row r="917" spans="1:26" ht="43.2" x14ac:dyDescent="0.3">
      <c r="A917">
        <f>ROW(A917)-2</f>
        <v>915</v>
      </c>
      <c r="B917" s="1" t="s">
        <v>2385</v>
      </c>
      <c r="C917" s="1" t="s">
        <v>2386</v>
      </c>
      <c r="D917">
        <v>25000</v>
      </c>
      <c r="E917">
        <v>100</v>
      </c>
      <c r="F917" t="s">
        <v>355</v>
      </c>
      <c r="H917" t="s">
        <v>8376</v>
      </c>
      <c r="K917" t="b">
        <v>0</v>
      </c>
      <c r="L917" t="s">
        <v>24</v>
      </c>
      <c r="M917" t="s">
        <v>25</v>
      </c>
      <c r="N917" t="b">
        <v>0</v>
      </c>
      <c r="O917">
        <v>1433021171</v>
      </c>
      <c r="P917">
        <v>1430429171</v>
      </c>
      <c r="Q917" t="b">
        <v>0</v>
      </c>
      <c r="R917">
        <v>2</v>
      </c>
      <c r="S917" t="b">
        <v>0</v>
      </c>
      <c r="T917">
        <f>ROUND(E917/D917*100,0)</f>
        <v>0</v>
      </c>
      <c r="U917" s="12">
        <f>(E917/R917)</f>
        <v>50</v>
      </c>
      <c r="V917" t="str">
        <f>LEFT(Z917,SEARCH("/",Z917)-1)</f>
        <v>food</v>
      </c>
      <c r="W917" t="str">
        <f>RIGHT(Z917,LEN(Z917)-SEARCH("/",Z917))</f>
        <v>food trucks</v>
      </c>
      <c r="X917" s="2">
        <f>(((P917/60)/60)/24)+DATE(1970,1,1)</f>
        <v>42124.893182870372</v>
      </c>
      <c r="Y917" s="2">
        <f>(((O917/60)/60)/24)+DATE(1970,1,1)</f>
        <v>42154.893182870372</v>
      </c>
      <c r="Z917" t="s">
        <v>8288</v>
      </c>
    </row>
    <row r="918" spans="1:26" ht="43.2" x14ac:dyDescent="0.3">
      <c r="A918">
        <f>ROW(A918)-2</f>
        <v>916</v>
      </c>
      <c r="B918" s="1" t="s">
        <v>2387</v>
      </c>
      <c r="C918" s="1" t="s">
        <v>2388</v>
      </c>
      <c r="D918">
        <v>25000</v>
      </c>
      <c r="E918">
        <v>25</v>
      </c>
      <c r="F918" t="s">
        <v>355</v>
      </c>
      <c r="H918" t="s">
        <v>8376</v>
      </c>
      <c r="K918" t="b">
        <v>0</v>
      </c>
      <c r="L918" t="s">
        <v>18</v>
      </c>
      <c r="M918" t="s">
        <v>19</v>
      </c>
      <c r="N918" t="b">
        <v>1</v>
      </c>
      <c r="O918">
        <v>1415909927</v>
      </c>
      <c r="P918">
        <v>1414351127</v>
      </c>
      <c r="Q918" t="b">
        <v>0</v>
      </c>
      <c r="R918">
        <v>1</v>
      </c>
      <c r="S918" t="b">
        <v>0</v>
      </c>
      <c r="T918">
        <f>ROUND(E918/D918*100,0)</f>
        <v>0</v>
      </c>
      <c r="U918" s="12">
        <f>(E918/R918)</f>
        <v>25</v>
      </c>
      <c r="V918" t="str">
        <f>LEFT(Z918,SEARCH("/",Z918)-1)</f>
        <v>food</v>
      </c>
      <c r="W918" t="str">
        <f>RIGHT(Z918,LEN(Z918)-SEARCH("/",Z918))</f>
        <v>food trucks</v>
      </c>
      <c r="X918" s="2">
        <f>(((P918/60)/60)/24)+DATE(1970,1,1)</f>
        <v>41938.804710648146</v>
      </c>
      <c r="Y918" s="2">
        <f>(((O918/60)/60)/24)+DATE(1970,1,1)</f>
        <v>41956.846377314811</v>
      </c>
      <c r="Z918" t="s">
        <v>8288</v>
      </c>
    </row>
    <row r="919" spans="1:26" ht="28.8" x14ac:dyDescent="0.3">
      <c r="A919">
        <f>ROW(A919)-2</f>
        <v>917</v>
      </c>
      <c r="B919" s="1" t="s">
        <v>2389</v>
      </c>
      <c r="C919" s="1" t="s">
        <v>2390</v>
      </c>
      <c r="D919">
        <v>9000</v>
      </c>
      <c r="E919">
        <v>0</v>
      </c>
      <c r="F919" t="s">
        <v>355</v>
      </c>
      <c r="H919" t="s">
        <v>8376</v>
      </c>
      <c r="K919" t="b">
        <v>0</v>
      </c>
      <c r="L919" t="s">
        <v>18</v>
      </c>
      <c r="M919" t="s">
        <v>19</v>
      </c>
      <c r="N919" t="b">
        <v>1</v>
      </c>
      <c r="O919">
        <v>1408551752</v>
      </c>
      <c r="P919">
        <v>1405959752</v>
      </c>
      <c r="Q919" t="b">
        <v>0</v>
      </c>
      <c r="R919">
        <v>0</v>
      </c>
      <c r="S919" t="b">
        <v>0</v>
      </c>
      <c r="T919">
        <f>ROUND(E919/D919*100,0)</f>
        <v>0</v>
      </c>
      <c r="U919" s="12" t="e">
        <f>(E919/R919)</f>
        <v>#DIV/0!</v>
      </c>
      <c r="V919" t="str">
        <f>LEFT(Z919,SEARCH("/",Z919)-1)</f>
        <v>food</v>
      </c>
      <c r="W919" t="str">
        <f>RIGHT(Z919,LEN(Z919)-SEARCH("/",Z919))</f>
        <v>food trucks</v>
      </c>
      <c r="X919" s="2">
        <f>(((P919/60)/60)/24)+DATE(1970,1,1)</f>
        <v>41841.682314814818</v>
      </c>
      <c r="Y919" s="2">
        <f>(((O919/60)/60)/24)+DATE(1970,1,1)</f>
        <v>41871.682314814818</v>
      </c>
      <c r="Z919" t="s">
        <v>8288</v>
      </c>
    </row>
    <row r="920" spans="1:26" ht="43.2" x14ac:dyDescent="0.3">
      <c r="A920">
        <f>ROW(A920)-2</f>
        <v>918</v>
      </c>
      <c r="B920" s="1" t="s">
        <v>2391</v>
      </c>
      <c r="C920" s="1" t="s">
        <v>2392</v>
      </c>
      <c r="D920">
        <v>125000</v>
      </c>
      <c r="E920">
        <v>30</v>
      </c>
      <c r="F920" t="s">
        <v>355</v>
      </c>
      <c r="H920" t="s">
        <v>8376</v>
      </c>
      <c r="K920" t="b">
        <v>0</v>
      </c>
      <c r="L920" t="s">
        <v>18</v>
      </c>
      <c r="M920" t="s">
        <v>19</v>
      </c>
      <c r="N920" t="b">
        <v>1</v>
      </c>
      <c r="O920">
        <v>1438576057</v>
      </c>
      <c r="P920">
        <v>1435552057</v>
      </c>
      <c r="Q920" t="b">
        <v>0</v>
      </c>
      <c r="R920">
        <v>1</v>
      </c>
      <c r="S920" t="b">
        <v>0</v>
      </c>
      <c r="T920">
        <f>ROUND(E920/D920*100,0)</f>
        <v>0</v>
      </c>
      <c r="U920" s="12">
        <f>(E920/R920)</f>
        <v>30</v>
      </c>
      <c r="V920" t="str">
        <f>LEFT(Z920,SEARCH("/",Z920)-1)</f>
        <v>food</v>
      </c>
      <c r="W920" t="str">
        <f>RIGHT(Z920,LEN(Z920)-SEARCH("/",Z920))</f>
        <v>food trucks</v>
      </c>
      <c r="X920" s="2">
        <f>(((P920/60)/60)/24)+DATE(1970,1,1)</f>
        <v>42184.185844907406</v>
      </c>
      <c r="Y920" s="2">
        <f>(((O920/60)/60)/24)+DATE(1970,1,1)</f>
        <v>42219.185844907406</v>
      </c>
      <c r="Z920" t="s">
        <v>8288</v>
      </c>
    </row>
    <row r="921" spans="1:26" ht="43.2" x14ac:dyDescent="0.3">
      <c r="A921">
        <f>ROW(A921)-2</f>
        <v>919</v>
      </c>
      <c r="B921" s="1" t="s">
        <v>2393</v>
      </c>
      <c r="C921" s="1" t="s">
        <v>2394</v>
      </c>
      <c r="D921">
        <v>15000</v>
      </c>
      <c r="E921">
        <v>886</v>
      </c>
      <c r="F921" t="s">
        <v>355</v>
      </c>
      <c r="H921" t="s">
        <v>8376</v>
      </c>
      <c r="K921" t="b">
        <v>0</v>
      </c>
      <c r="L921" t="s">
        <v>18</v>
      </c>
      <c r="M921" t="s">
        <v>19</v>
      </c>
      <c r="N921" t="b">
        <v>1</v>
      </c>
      <c r="O921">
        <v>1462738327</v>
      </c>
      <c r="P921">
        <v>1460146327</v>
      </c>
      <c r="Q921" t="b">
        <v>0</v>
      </c>
      <c r="R921">
        <v>19</v>
      </c>
      <c r="S921" t="b">
        <v>0</v>
      </c>
      <c r="T921">
        <f>ROUND(E921/D921*100,0)</f>
        <v>6</v>
      </c>
      <c r="U921" s="12">
        <f>(E921/R921)</f>
        <v>46.631578947368418</v>
      </c>
      <c r="V921" t="str">
        <f>LEFT(Z921,SEARCH("/",Z921)-1)</f>
        <v>food</v>
      </c>
      <c r="W921" t="str">
        <f>RIGHT(Z921,LEN(Z921)-SEARCH("/",Z921))</f>
        <v>food trucks</v>
      </c>
      <c r="X921" s="2">
        <f>(((P921/60)/60)/24)+DATE(1970,1,1)</f>
        <v>42468.84174768519</v>
      </c>
      <c r="Y921" s="2">
        <f>(((O921/60)/60)/24)+DATE(1970,1,1)</f>
        <v>42498.84174768519</v>
      </c>
      <c r="Z921" t="s">
        <v>8288</v>
      </c>
    </row>
    <row r="922" spans="1:26" ht="43.2" x14ac:dyDescent="0.3">
      <c r="A922">
        <f>ROW(A922)-2</f>
        <v>920</v>
      </c>
      <c r="B922" s="1" t="s">
        <v>2395</v>
      </c>
      <c r="C922" s="1" t="s">
        <v>2396</v>
      </c>
      <c r="D922">
        <v>20000</v>
      </c>
      <c r="E922">
        <v>585</v>
      </c>
      <c r="F922" t="s">
        <v>355</v>
      </c>
      <c r="H922" t="s">
        <v>8376</v>
      </c>
      <c r="K922" t="b">
        <v>0</v>
      </c>
      <c r="L922" t="s">
        <v>18</v>
      </c>
      <c r="M922" t="s">
        <v>19</v>
      </c>
      <c r="N922" t="b">
        <v>1</v>
      </c>
      <c r="O922">
        <v>1436981339</v>
      </c>
      <c r="P922">
        <v>1434389339</v>
      </c>
      <c r="Q922" t="b">
        <v>0</v>
      </c>
      <c r="R922">
        <v>9</v>
      </c>
      <c r="S922" t="b">
        <v>0</v>
      </c>
      <c r="T922">
        <f>ROUND(E922/D922*100,0)</f>
        <v>3</v>
      </c>
      <c r="U922" s="12">
        <f>(E922/R922)</f>
        <v>65</v>
      </c>
      <c r="V922" t="str">
        <f>LEFT(Z922,SEARCH("/",Z922)-1)</f>
        <v>food</v>
      </c>
      <c r="W922" t="str">
        <f>RIGHT(Z922,LEN(Z922)-SEARCH("/",Z922))</f>
        <v>food trucks</v>
      </c>
      <c r="X922" s="2">
        <f>(((P922/60)/60)/24)+DATE(1970,1,1)</f>
        <v>42170.728460648148</v>
      </c>
      <c r="Y922" s="2">
        <f>(((O922/60)/60)/24)+DATE(1970,1,1)</f>
        <v>42200.728460648148</v>
      </c>
      <c r="Z922" t="s">
        <v>8288</v>
      </c>
    </row>
    <row r="923" spans="1:26" ht="57.6" x14ac:dyDescent="0.3">
      <c r="A923">
        <f>ROW(A923)-2</f>
        <v>921</v>
      </c>
      <c r="B923" s="1" t="s">
        <v>2397</v>
      </c>
      <c r="C923" s="1" t="s">
        <v>2398</v>
      </c>
      <c r="D923">
        <v>175000</v>
      </c>
      <c r="E923">
        <v>10</v>
      </c>
      <c r="F923" t="s">
        <v>355</v>
      </c>
      <c r="H923" t="s">
        <v>8376</v>
      </c>
      <c r="K923" t="b">
        <v>0</v>
      </c>
      <c r="L923" t="s">
        <v>50</v>
      </c>
      <c r="M923" t="s">
        <v>51</v>
      </c>
      <c r="N923" t="b">
        <v>1</v>
      </c>
      <c r="O923">
        <v>1488805200</v>
      </c>
      <c r="P923">
        <v>1484094498</v>
      </c>
      <c r="Q923" t="b">
        <v>0</v>
      </c>
      <c r="R923">
        <v>1</v>
      </c>
      <c r="S923" t="b">
        <v>0</v>
      </c>
      <c r="T923">
        <f>ROUND(E923/D923*100,0)</f>
        <v>0</v>
      </c>
      <c r="U923" s="12">
        <f>(E923/R923)</f>
        <v>10</v>
      </c>
      <c r="V923" t="str">
        <f>LEFT(Z923,SEARCH("/",Z923)-1)</f>
        <v>food</v>
      </c>
      <c r="W923" t="str">
        <f>RIGHT(Z923,LEN(Z923)-SEARCH("/",Z923))</f>
        <v>food trucks</v>
      </c>
      <c r="X923" s="2">
        <f>(((P923/60)/60)/24)+DATE(1970,1,1)</f>
        <v>42746.019652777773</v>
      </c>
      <c r="Y923" s="2">
        <f>(((O923/60)/60)/24)+DATE(1970,1,1)</f>
        <v>42800.541666666672</v>
      </c>
      <c r="Z923" t="s">
        <v>8288</v>
      </c>
    </row>
    <row r="924" spans="1:26" ht="43.2" x14ac:dyDescent="0.3">
      <c r="A924">
        <f>ROW(A924)-2</f>
        <v>922</v>
      </c>
      <c r="B924" s="1" t="s">
        <v>2399</v>
      </c>
      <c r="C924" s="1" t="s">
        <v>2400</v>
      </c>
      <c r="D924">
        <v>6000</v>
      </c>
      <c r="E924">
        <v>0</v>
      </c>
      <c r="F924" t="s">
        <v>355</v>
      </c>
      <c r="H924" t="s">
        <v>8376</v>
      </c>
      <c r="K924" t="b">
        <v>0</v>
      </c>
      <c r="L924" t="s">
        <v>24</v>
      </c>
      <c r="M924" t="s">
        <v>25</v>
      </c>
      <c r="N924" t="b">
        <v>0</v>
      </c>
      <c r="O924">
        <v>1413388296</v>
      </c>
      <c r="P924">
        <v>1410796296</v>
      </c>
      <c r="Q924" t="b">
        <v>0</v>
      </c>
      <c r="R924">
        <v>0</v>
      </c>
      <c r="S924" t="b">
        <v>0</v>
      </c>
      <c r="T924">
        <f>ROUND(E924/D924*100,0)</f>
        <v>0</v>
      </c>
      <c r="U924" s="12" t="e">
        <f>(E924/R924)</f>
        <v>#DIV/0!</v>
      </c>
      <c r="V924" t="str">
        <f>LEFT(Z924,SEARCH("/",Z924)-1)</f>
        <v>food</v>
      </c>
      <c r="W924" t="str">
        <f>RIGHT(Z924,LEN(Z924)-SEARCH("/",Z924))</f>
        <v>food trucks</v>
      </c>
      <c r="X924" s="2">
        <f>(((P924/60)/60)/24)+DATE(1970,1,1)</f>
        <v>41897.660833333335</v>
      </c>
      <c r="Y924" s="2">
        <f>(((O924/60)/60)/24)+DATE(1970,1,1)</f>
        <v>41927.660833333335</v>
      </c>
      <c r="Z924" t="s">
        <v>8288</v>
      </c>
    </row>
    <row r="925" spans="1:26" ht="43.2" x14ac:dyDescent="0.3">
      <c r="A925">
        <f>ROW(A925)-2</f>
        <v>923</v>
      </c>
      <c r="B925" s="1" t="s">
        <v>2401</v>
      </c>
      <c r="C925" s="1" t="s">
        <v>2402</v>
      </c>
      <c r="D925">
        <v>75000</v>
      </c>
      <c r="E925">
        <v>5</v>
      </c>
      <c r="F925" t="s">
        <v>355</v>
      </c>
      <c r="H925" t="s">
        <v>8376</v>
      </c>
      <c r="K925" t="b">
        <v>0</v>
      </c>
      <c r="L925" t="s">
        <v>18</v>
      </c>
      <c r="M925" t="s">
        <v>19</v>
      </c>
      <c r="N925" t="b">
        <v>1</v>
      </c>
      <c r="O925">
        <v>1408225452</v>
      </c>
      <c r="P925">
        <v>1405633452</v>
      </c>
      <c r="Q925" t="b">
        <v>0</v>
      </c>
      <c r="R925">
        <v>1</v>
      </c>
      <c r="S925" t="b">
        <v>0</v>
      </c>
      <c r="T925">
        <f>ROUND(E925/D925*100,0)</f>
        <v>0</v>
      </c>
      <c r="U925" s="12">
        <f>(E925/R925)</f>
        <v>5</v>
      </c>
      <c r="V925" t="str">
        <f>LEFT(Z925,SEARCH("/",Z925)-1)</f>
        <v>food</v>
      </c>
      <c r="W925" t="str">
        <f>RIGHT(Z925,LEN(Z925)-SEARCH("/",Z925))</f>
        <v>food trucks</v>
      </c>
      <c r="X925" s="2">
        <f>(((P925/60)/60)/24)+DATE(1970,1,1)</f>
        <v>41837.905694444446</v>
      </c>
      <c r="Y925" s="2">
        <f>(((O925/60)/60)/24)+DATE(1970,1,1)</f>
        <v>41867.905694444446</v>
      </c>
      <c r="Z925" t="s">
        <v>8288</v>
      </c>
    </row>
    <row r="926" spans="1:26" ht="43.2" x14ac:dyDescent="0.3">
      <c r="A926">
        <f>ROW(A926)-2</f>
        <v>924</v>
      </c>
      <c r="B926" s="1" t="s">
        <v>2403</v>
      </c>
      <c r="C926" s="1" t="s">
        <v>2404</v>
      </c>
      <c r="D926">
        <v>60000</v>
      </c>
      <c r="E926">
        <v>3200</v>
      </c>
      <c r="F926" t="s">
        <v>355</v>
      </c>
      <c r="H926" t="s">
        <v>8376</v>
      </c>
      <c r="K926" t="b">
        <v>0</v>
      </c>
      <c r="L926" t="s">
        <v>158</v>
      </c>
      <c r="M926" t="s">
        <v>159</v>
      </c>
      <c r="N926" t="b">
        <v>1</v>
      </c>
      <c r="O926">
        <v>1446052627</v>
      </c>
      <c r="P926">
        <v>1443460627</v>
      </c>
      <c r="Q926" t="b">
        <v>0</v>
      </c>
      <c r="R926">
        <v>5</v>
      </c>
      <c r="S926" t="b">
        <v>0</v>
      </c>
      <c r="T926">
        <f>ROUND(E926/D926*100,0)</f>
        <v>5</v>
      </c>
      <c r="U926" s="12">
        <f>(E926/R926)</f>
        <v>640</v>
      </c>
      <c r="V926" t="str">
        <f>LEFT(Z926,SEARCH("/",Z926)-1)</f>
        <v>food</v>
      </c>
      <c r="W926" t="str">
        <f>RIGHT(Z926,LEN(Z926)-SEARCH("/",Z926))</f>
        <v>food trucks</v>
      </c>
      <c r="X926" s="2">
        <f>(((P926/60)/60)/24)+DATE(1970,1,1)</f>
        <v>42275.720219907409</v>
      </c>
      <c r="Y926" s="2">
        <f>(((O926/60)/60)/24)+DATE(1970,1,1)</f>
        <v>42305.720219907409</v>
      </c>
      <c r="Z926" t="s">
        <v>8288</v>
      </c>
    </row>
    <row r="927" spans="1:26" ht="43.2" x14ac:dyDescent="0.3">
      <c r="A927">
        <f>ROW(A927)-2</f>
        <v>925</v>
      </c>
      <c r="B927" s="1" t="s">
        <v>2405</v>
      </c>
      <c r="C927" s="1" t="s">
        <v>2406</v>
      </c>
      <c r="D927">
        <v>50000</v>
      </c>
      <c r="E927">
        <v>5875</v>
      </c>
      <c r="F927" t="s">
        <v>355</v>
      </c>
      <c r="H927" t="s">
        <v>8376</v>
      </c>
      <c r="K927" t="b">
        <v>0</v>
      </c>
      <c r="L927" t="s">
        <v>18</v>
      </c>
      <c r="M927" t="s">
        <v>19</v>
      </c>
      <c r="N927" t="b">
        <v>1</v>
      </c>
      <c r="O927">
        <v>1403983314</v>
      </c>
      <c r="P927">
        <v>1400786514</v>
      </c>
      <c r="Q927" t="b">
        <v>0</v>
      </c>
      <c r="R927">
        <v>85</v>
      </c>
      <c r="S927" t="b">
        <v>0</v>
      </c>
      <c r="T927">
        <f>ROUND(E927/D927*100,0)</f>
        <v>12</v>
      </c>
      <c r="U927" s="12">
        <f>(E927/R927)</f>
        <v>69.117647058823536</v>
      </c>
      <c r="V927" t="str">
        <f>LEFT(Z927,SEARCH("/",Z927)-1)</f>
        <v>food</v>
      </c>
      <c r="W927" t="str">
        <f>RIGHT(Z927,LEN(Z927)-SEARCH("/",Z927))</f>
        <v>food trucks</v>
      </c>
      <c r="X927" s="2">
        <f>(((P927/60)/60)/24)+DATE(1970,1,1)</f>
        <v>41781.806875000002</v>
      </c>
      <c r="Y927" s="2">
        <f>(((O927/60)/60)/24)+DATE(1970,1,1)</f>
        <v>41818.806875000002</v>
      </c>
      <c r="Z927" t="s">
        <v>8288</v>
      </c>
    </row>
    <row r="928" spans="1:26" ht="28.8" x14ac:dyDescent="0.3">
      <c r="A928">
        <f>ROW(A928)-2</f>
        <v>926</v>
      </c>
      <c r="B928" s="1" t="s">
        <v>2407</v>
      </c>
      <c r="C928" s="1" t="s">
        <v>2408</v>
      </c>
      <c r="D928">
        <v>50000</v>
      </c>
      <c r="E928">
        <v>4</v>
      </c>
      <c r="F928" t="s">
        <v>355</v>
      </c>
      <c r="H928" t="s">
        <v>8376</v>
      </c>
      <c r="K928" t="b">
        <v>0</v>
      </c>
      <c r="L928" t="s">
        <v>18</v>
      </c>
      <c r="M928" t="s">
        <v>19</v>
      </c>
      <c r="N928" t="b">
        <v>1</v>
      </c>
      <c r="O928">
        <v>1425197321</v>
      </c>
      <c r="P928">
        <v>1422605321</v>
      </c>
      <c r="Q928" t="b">
        <v>0</v>
      </c>
      <c r="R928">
        <v>3</v>
      </c>
      <c r="S928" t="b">
        <v>0</v>
      </c>
      <c r="T928">
        <f>ROUND(E928/D928*100,0)</f>
        <v>0</v>
      </c>
      <c r="U928" s="12">
        <f>(E928/R928)</f>
        <v>1.3333333333333333</v>
      </c>
      <c r="V928" t="str">
        <f>LEFT(Z928,SEARCH("/",Z928)-1)</f>
        <v>food</v>
      </c>
      <c r="W928" t="str">
        <f>RIGHT(Z928,LEN(Z928)-SEARCH("/",Z928))</f>
        <v>food trucks</v>
      </c>
      <c r="X928" s="2">
        <f>(((P928/60)/60)/24)+DATE(1970,1,1)</f>
        <v>42034.339363425926</v>
      </c>
      <c r="Y928" s="2">
        <f>(((O928/60)/60)/24)+DATE(1970,1,1)</f>
        <v>42064.339363425926</v>
      </c>
      <c r="Z928" t="s">
        <v>8288</v>
      </c>
    </row>
    <row r="929" spans="1:26" ht="57.6" x14ac:dyDescent="0.3">
      <c r="A929">
        <f>ROW(A929)-2</f>
        <v>927</v>
      </c>
      <c r="B929" s="1" t="s">
        <v>2409</v>
      </c>
      <c r="C929" s="1" t="s">
        <v>2410</v>
      </c>
      <c r="D929">
        <v>1000</v>
      </c>
      <c r="E929">
        <v>42</v>
      </c>
      <c r="F929" t="s">
        <v>355</v>
      </c>
      <c r="H929" t="s">
        <v>8376</v>
      </c>
      <c r="K929" t="b">
        <v>0</v>
      </c>
      <c r="L929" t="s">
        <v>18</v>
      </c>
      <c r="M929" t="s">
        <v>19</v>
      </c>
      <c r="N929" t="b">
        <v>1</v>
      </c>
      <c r="O929">
        <v>1484239320</v>
      </c>
      <c r="P929">
        <v>1482609088</v>
      </c>
      <c r="Q929" t="b">
        <v>0</v>
      </c>
      <c r="R929">
        <v>4</v>
      </c>
      <c r="S929" t="b">
        <v>0</v>
      </c>
      <c r="T929">
        <f>ROUND(E929/D929*100,0)</f>
        <v>4</v>
      </c>
      <c r="U929" s="12">
        <f>(E929/R929)</f>
        <v>10.5</v>
      </c>
      <c r="V929" t="str">
        <f>LEFT(Z929,SEARCH("/",Z929)-1)</f>
        <v>food</v>
      </c>
      <c r="W929" t="str">
        <f>RIGHT(Z929,LEN(Z929)-SEARCH("/",Z929))</f>
        <v>food trucks</v>
      </c>
      <c r="X929" s="2">
        <f>(((P929/60)/60)/24)+DATE(1970,1,1)</f>
        <v>42728.827407407407</v>
      </c>
      <c r="Y929" s="2">
        <f>(((O929/60)/60)/24)+DATE(1970,1,1)</f>
        <v>42747.695833333331</v>
      </c>
      <c r="Z929" t="s">
        <v>8288</v>
      </c>
    </row>
    <row r="930" spans="1:26" ht="43.2" x14ac:dyDescent="0.3">
      <c r="A930">
        <f>ROW(A930)-2</f>
        <v>928</v>
      </c>
      <c r="B930" s="1" t="s">
        <v>2411</v>
      </c>
      <c r="C930" s="1" t="s">
        <v>2412</v>
      </c>
      <c r="D930">
        <v>2500</v>
      </c>
      <c r="E930">
        <v>100</v>
      </c>
      <c r="F930" t="s">
        <v>355</v>
      </c>
      <c r="H930" t="s">
        <v>8376</v>
      </c>
      <c r="K930" t="b">
        <v>0</v>
      </c>
      <c r="L930" t="s">
        <v>18</v>
      </c>
      <c r="M930" t="s">
        <v>19</v>
      </c>
      <c r="N930" t="b">
        <v>1</v>
      </c>
      <c r="O930">
        <v>1478059140</v>
      </c>
      <c r="P930">
        <v>1476391223</v>
      </c>
      <c r="Q930" t="b">
        <v>0</v>
      </c>
      <c r="R930">
        <v>3</v>
      </c>
      <c r="S930" t="b">
        <v>0</v>
      </c>
      <c r="T930">
        <f>ROUND(E930/D930*100,0)</f>
        <v>4</v>
      </c>
      <c r="U930" s="12">
        <f>(E930/R930)</f>
        <v>33.333333333333336</v>
      </c>
      <c r="V930" t="str">
        <f>LEFT(Z930,SEARCH("/",Z930)-1)</f>
        <v>food</v>
      </c>
      <c r="W930" t="str">
        <f>RIGHT(Z930,LEN(Z930)-SEARCH("/",Z930))</f>
        <v>food trucks</v>
      </c>
      <c r="X930" s="2">
        <f>(((P930/60)/60)/24)+DATE(1970,1,1)</f>
        <v>42656.86137731481</v>
      </c>
      <c r="Y930" s="2">
        <f>(((O930/60)/60)/24)+DATE(1970,1,1)</f>
        <v>42676.165972222225</v>
      </c>
      <c r="Z930" t="s">
        <v>8288</v>
      </c>
    </row>
    <row r="931" spans="1:26" ht="43.2" x14ac:dyDescent="0.3">
      <c r="A931">
        <f>ROW(A931)-2</f>
        <v>929</v>
      </c>
      <c r="B931" s="1" t="s">
        <v>2854</v>
      </c>
      <c r="C931" s="1" t="s">
        <v>2855</v>
      </c>
      <c r="D931">
        <v>14500</v>
      </c>
      <c r="E931">
        <v>241</v>
      </c>
      <c r="F931" t="s">
        <v>355</v>
      </c>
      <c r="H931" t="s">
        <v>8376</v>
      </c>
      <c r="K931" t="b">
        <v>0</v>
      </c>
      <c r="L931" t="s">
        <v>24</v>
      </c>
      <c r="M931" t="s">
        <v>25</v>
      </c>
      <c r="N931" t="b">
        <v>0</v>
      </c>
      <c r="O931">
        <v>1424607285</v>
      </c>
      <c r="P931">
        <v>1422447285</v>
      </c>
      <c r="Q931" t="b">
        <v>1</v>
      </c>
      <c r="R931">
        <v>5</v>
      </c>
      <c r="S931" t="b">
        <v>0</v>
      </c>
      <c r="T931">
        <f>ROUND(E931/D931*100,0)</f>
        <v>2</v>
      </c>
      <c r="U931" s="12">
        <f>(E931/R931)</f>
        <v>48.2</v>
      </c>
      <c r="V931" t="str">
        <f>LEFT(Z931,SEARCH("/",Z931)-1)</f>
        <v>publishing</v>
      </c>
      <c r="W931" t="str">
        <f>RIGHT(Z931,LEN(Z931)-SEARCH("/",Z931))</f>
        <v>translations</v>
      </c>
      <c r="X931" s="2">
        <f>(((P931/60)/60)/24)+DATE(1970,1,1)</f>
        <v>42032.510243055556</v>
      </c>
      <c r="Y931" s="2">
        <f>(((O931/60)/60)/24)+DATE(1970,1,1)</f>
        <v>42057.510243055556</v>
      </c>
      <c r="Z931" t="s">
        <v>8291</v>
      </c>
    </row>
    <row r="932" spans="1:26" ht="28.8" x14ac:dyDescent="0.3">
      <c r="A932">
        <f>ROW(A932)-2</f>
        <v>930</v>
      </c>
      <c r="B932" s="1" t="s">
        <v>2856</v>
      </c>
      <c r="C932" s="1" t="s">
        <v>2857</v>
      </c>
      <c r="D932">
        <v>25000</v>
      </c>
      <c r="E932">
        <v>105</v>
      </c>
      <c r="F932" t="s">
        <v>355</v>
      </c>
      <c r="H932" t="s">
        <v>8376</v>
      </c>
      <c r="K932" t="b">
        <v>0</v>
      </c>
      <c r="L932" t="s">
        <v>18</v>
      </c>
      <c r="M932" t="s">
        <v>19</v>
      </c>
      <c r="N932" t="b">
        <v>1</v>
      </c>
      <c r="O932">
        <v>1417195201</v>
      </c>
      <c r="P932">
        <v>1414599601</v>
      </c>
      <c r="Q932" t="b">
        <v>1</v>
      </c>
      <c r="R932">
        <v>17</v>
      </c>
      <c r="S932" t="b">
        <v>0</v>
      </c>
      <c r="T932">
        <f>ROUND(E932/D932*100,0)</f>
        <v>0</v>
      </c>
      <c r="U932" s="12">
        <f>(E932/R932)</f>
        <v>6.1764705882352944</v>
      </c>
      <c r="V932" t="str">
        <f>LEFT(Z932,SEARCH("/",Z932)-1)</f>
        <v>publishing</v>
      </c>
      <c r="W932" t="str">
        <f>RIGHT(Z932,LEN(Z932)-SEARCH("/",Z932))</f>
        <v>translations</v>
      </c>
      <c r="X932" s="2">
        <f>(((P932/60)/60)/24)+DATE(1970,1,1)</f>
        <v>41941.680567129632</v>
      </c>
      <c r="Y932" s="2">
        <f>(((O932/60)/60)/24)+DATE(1970,1,1)</f>
        <v>41971.722233796296</v>
      </c>
      <c r="Z932" t="s">
        <v>8291</v>
      </c>
    </row>
    <row r="933" spans="1:26" x14ac:dyDescent="0.3">
      <c r="A933">
        <f>ROW(A933)-2</f>
        <v>931</v>
      </c>
      <c r="B933" s="1" t="s">
        <v>2858</v>
      </c>
      <c r="C933" s="1" t="s">
        <v>2859</v>
      </c>
      <c r="D933">
        <v>12000</v>
      </c>
      <c r="E933">
        <v>15</v>
      </c>
      <c r="F933" t="s">
        <v>355</v>
      </c>
      <c r="H933" t="s">
        <v>8376</v>
      </c>
      <c r="K933" t="b">
        <v>0</v>
      </c>
      <c r="L933" t="s">
        <v>1217</v>
      </c>
      <c r="M933" t="s">
        <v>55</v>
      </c>
      <c r="N933" t="b">
        <v>0</v>
      </c>
      <c r="O933">
        <v>1449914400</v>
      </c>
      <c r="P933">
        <v>1445336607</v>
      </c>
      <c r="Q933" t="b">
        <v>0</v>
      </c>
      <c r="R933">
        <v>3</v>
      </c>
      <c r="S933" t="b">
        <v>0</v>
      </c>
      <c r="T933">
        <f>ROUND(E933/D933*100,0)</f>
        <v>0</v>
      </c>
      <c r="U933" s="12">
        <f>(E933/R933)</f>
        <v>5</v>
      </c>
      <c r="V933" t="str">
        <f>LEFT(Z933,SEARCH("/",Z933)-1)</f>
        <v>publishing</v>
      </c>
      <c r="W933" t="str">
        <f>RIGHT(Z933,LEN(Z933)-SEARCH("/",Z933))</f>
        <v>translations</v>
      </c>
      <c r="X933" s="2">
        <f>(((P933/60)/60)/24)+DATE(1970,1,1)</f>
        <v>42297.432951388888</v>
      </c>
      <c r="Y933" s="2">
        <f>(((O933/60)/60)/24)+DATE(1970,1,1)</f>
        <v>42350.416666666672</v>
      </c>
      <c r="Z933" t="s">
        <v>8291</v>
      </c>
    </row>
    <row r="934" spans="1:26" ht="43.2" x14ac:dyDescent="0.3">
      <c r="A934">
        <f>ROW(A934)-2</f>
        <v>932</v>
      </c>
      <c r="B934" s="1" t="s">
        <v>2860</v>
      </c>
      <c r="C934" s="1" t="s">
        <v>2861</v>
      </c>
      <c r="D934">
        <v>3000</v>
      </c>
      <c r="E934">
        <v>15</v>
      </c>
      <c r="F934" t="s">
        <v>355</v>
      </c>
      <c r="H934" t="s">
        <v>8376</v>
      </c>
      <c r="K934" t="b">
        <v>0</v>
      </c>
      <c r="L934" t="s">
        <v>18</v>
      </c>
      <c r="M934" t="s">
        <v>19</v>
      </c>
      <c r="N934" t="b">
        <v>1</v>
      </c>
      <c r="O934">
        <v>1407847978</v>
      </c>
      <c r="P934">
        <v>1405687978</v>
      </c>
      <c r="Q934" t="b">
        <v>0</v>
      </c>
      <c r="R934">
        <v>2</v>
      </c>
      <c r="S934" t="b">
        <v>0</v>
      </c>
      <c r="T934">
        <f>ROUND(E934/D934*100,0)</f>
        <v>1</v>
      </c>
      <c r="U934" s="12">
        <f>(E934/R934)</f>
        <v>7.5</v>
      </c>
      <c r="V934" t="str">
        <f>LEFT(Z934,SEARCH("/",Z934)-1)</f>
        <v>publishing</v>
      </c>
      <c r="W934" t="str">
        <f>RIGHT(Z934,LEN(Z934)-SEARCH("/",Z934))</f>
        <v>translations</v>
      </c>
      <c r="X934" s="2">
        <f>(((P934/60)/60)/24)+DATE(1970,1,1)</f>
        <v>41838.536782407406</v>
      </c>
      <c r="Y934" s="2">
        <f>(((O934/60)/60)/24)+DATE(1970,1,1)</f>
        <v>41863.536782407406</v>
      </c>
      <c r="Z934" t="s">
        <v>8291</v>
      </c>
    </row>
    <row r="935" spans="1:26" ht="43.2" x14ac:dyDescent="0.3">
      <c r="A935">
        <f>ROW(A935)-2</f>
        <v>933</v>
      </c>
      <c r="B935" s="1" t="s">
        <v>2862</v>
      </c>
      <c r="C935" s="1" t="s">
        <v>2863</v>
      </c>
      <c r="D935">
        <v>1000</v>
      </c>
      <c r="E935">
        <v>72</v>
      </c>
      <c r="F935" t="s">
        <v>355</v>
      </c>
      <c r="H935" t="s">
        <v>8376</v>
      </c>
      <c r="K935" t="b">
        <v>0</v>
      </c>
      <c r="L935" t="s">
        <v>24</v>
      </c>
      <c r="M935" t="s">
        <v>25</v>
      </c>
      <c r="N935" t="b">
        <v>0</v>
      </c>
      <c r="O935">
        <v>1447451756</v>
      </c>
      <c r="P935">
        <v>1444856156</v>
      </c>
      <c r="Q935" t="b">
        <v>0</v>
      </c>
      <c r="R935">
        <v>6</v>
      </c>
      <c r="S935" t="b">
        <v>0</v>
      </c>
      <c r="T935">
        <f>ROUND(E935/D935*100,0)</f>
        <v>7</v>
      </c>
      <c r="U935" s="12">
        <f>(E935/R935)</f>
        <v>12</v>
      </c>
      <c r="V935" t="str">
        <f>LEFT(Z935,SEARCH("/",Z935)-1)</f>
        <v>publishing</v>
      </c>
      <c r="W935" t="str">
        <f>RIGHT(Z935,LEN(Z935)-SEARCH("/",Z935))</f>
        <v>translations</v>
      </c>
      <c r="X935" s="2">
        <f>(((P935/60)/60)/24)+DATE(1970,1,1)</f>
        <v>42291.872175925921</v>
      </c>
      <c r="Y935" s="2">
        <f>(((O935/60)/60)/24)+DATE(1970,1,1)</f>
        <v>42321.913842592592</v>
      </c>
      <c r="Z935" t="s">
        <v>8291</v>
      </c>
    </row>
    <row r="936" spans="1:26" ht="43.2" x14ac:dyDescent="0.3">
      <c r="A936">
        <f>ROW(A936)-2</f>
        <v>934</v>
      </c>
      <c r="B936" s="1" t="s">
        <v>2864</v>
      </c>
      <c r="C936" s="1" t="s">
        <v>2865</v>
      </c>
      <c r="D936">
        <v>4000</v>
      </c>
      <c r="E936">
        <v>0</v>
      </c>
      <c r="F936" t="s">
        <v>355</v>
      </c>
      <c r="H936" t="s">
        <v>8376</v>
      </c>
      <c r="K936" t="b">
        <v>0</v>
      </c>
      <c r="L936" t="s">
        <v>18</v>
      </c>
      <c r="M936" t="s">
        <v>19</v>
      </c>
      <c r="N936" t="b">
        <v>1</v>
      </c>
      <c r="O936">
        <v>1420085535</v>
      </c>
      <c r="P936">
        <v>1414897935</v>
      </c>
      <c r="Q936" t="b">
        <v>0</v>
      </c>
      <c r="R936">
        <v>0</v>
      </c>
      <c r="S936" t="b">
        <v>0</v>
      </c>
      <c r="T936">
        <f>ROUND(E936/D936*100,0)</f>
        <v>0</v>
      </c>
      <c r="U936" s="12" t="e">
        <f>(E936/R936)</f>
        <v>#DIV/0!</v>
      </c>
      <c r="V936" t="str">
        <f>LEFT(Z936,SEARCH("/",Z936)-1)</f>
        <v>publishing</v>
      </c>
      <c r="W936" t="str">
        <f>RIGHT(Z936,LEN(Z936)-SEARCH("/",Z936))</f>
        <v>translations</v>
      </c>
      <c r="X936" s="2">
        <f>(((P936/60)/60)/24)+DATE(1970,1,1)</f>
        <v>41945.133506944447</v>
      </c>
      <c r="Y936" s="2">
        <f>(((O936/60)/60)/24)+DATE(1970,1,1)</f>
        <v>42005.175173611111</v>
      </c>
      <c r="Z936" t="s">
        <v>8291</v>
      </c>
    </row>
    <row r="937" spans="1:26" ht="43.2" x14ac:dyDescent="0.3">
      <c r="A937">
        <f>ROW(A937)-2</f>
        <v>935</v>
      </c>
      <c r="B937" s="1" t="s">
        <v>2866</v>
      </c>
      <c r="C937" s="1" t="s">
        <v>2867</v>
      </c>
      <c r="D937">
        <v>6000</v>
      </c>
      <c r="E937">
        <v>1</v>
      </c>
      <c r="F937" t="s">
        <v>355</v>
      </c>
      <c r="H937" t="s">
        <v>8376</v>
      </c>
      <c r="K937" t="b">
        <v>0</v>
      </c>
      <c r="L937" t="s">
        <v>1217</v>
      </c>
      <c r="M937" t="s">
        <v>55</v>
      </c>
      <c r="N937" t="b">
        <v>0</v>
      </c>
      <c r="O937">
        <v>1464939520</v>
      </c>
      <c r="P937">
        <v>1461051520</v>
      </c>
      <c r="Q937" t="b">
        <v>0</v>
      </c>
      <c r="R937">
        <v>1</v>
      </c>
      <c r="S937" t="b">
        <v>0</v>
      </c>
      <c r="T937">
        <f>ROUND(E937/D937*100,0)</f>
        <v>0</v>
      </c>
      <c r="U937" s="12">
        <f>(E937/R937)</f>
        <v>1</v>
      </c>
      <c r="V937" t="str">
        <f>LEFT(Z937,SEARCH("/",Z937)-1)</f>
        <v>publishing</v>
      </c>
      <c r="W937" t="str">
        <f>RIGHT(Z937,LEN(Z937)-SEARCH("/",Z937))</f>
        <v>translations</v>
      </c>
      <c r="X937" s="2">
        <f>(((P937/60)/60)/24)+DATE(1970,1,1)</f>
        <v>42479.318518518514</v>
      </c>
      <c r="Y937" s="2">
        <f>(((O937/60)/60)/24)+DATE(1970,1,1)</f>
        <v>42524.318518518514</v>
      </c>
      <c r="Z937" t="s">
        <v>8291</v>
      </c>
    </row>
    <row r="938" spans="1:26" ht="57.6" x14ac:dyDescent="0.3">
      <c r="A938">
        <f>ROW(A938)-2</f>
        <v>936</v>
      </c>
      <c r="B938" s="1" t="s">
        <v>2868</v>
      </c>
      <c r="C938" s="1" t="s">
        <v>2869</v>
      </c>
      <c r="D938">
        <v>3000</v>
      </c>
      <c r="E938">
        <v>7</v>
      </c>
      <c r="F938" t="s">
        <v>355</v>
      </c>
      <c r="H938" t="s">
        <v>8376</v>
      </c>
      <c r="K938" t="b">
        <v>0</v>
      </c>
      <c r="L938" t="s">
        <v>24</v>
      </c>
      <c r="M938" t="s">
        <v>25</v>
      </c>
      <c r="N938" t="b">
        <v>0</v>
      </c>
      <c r="O938">
        <v>1423185900</v>
      </c>
      <c r="P938">
        <v>1420766700</v>
      </c>
      <c r="Q938" t="b">
        <v>0</v>
      </c>
      <c r="R938">
        <v>3</v>
      </c>
      <c r="S938" t="b">
        <v>0</v>
      </c>
      <c r="T938">
        <f>ROUND(E938/D938*100,0)</f>
        <v>0</v>
      </c>
      <c r="U938" s="12">
        <f>(E938/R938)</f>
        <v>2.3333333333333335</v>
      </c>
      <c r="V938" t="str">
        <f>LEFT(Z938,SEARCH("/",Z938)-1)</f>
        <v>publishing</v>
      </c>
      <c r="W938" t="str">
        <f>RIGHT(Z938,LEN(Z938)-SEARCH("/",Z938))</f>
        <v>translations</v>
      </c>
      <c r="X938" s="2">
        <f>(((P938/60)/60)/24)+DATE(1970,1,1)</f>
        <v>42013.059027777781</v>
      </c>
      <c r="Y938" s="2">
        <f>(((O938/60)/60)/24)+DATE(1970,1,1)</f>
        <v>42041.059027777781</v>
      </c>
      <c r="Z938" t="s">
        <v>8291</v>
      </c>
    </row>
    <row r="939" spans="1:26" ht="28.8" x14ac:dyDescent="0.3">
      <c r="A939">
        <f>ROW(A939)-2</f>
        <v>937</v>
      </c>
      <c r="B939" s="1" t="s">
        <v>2870</v>
      </c>
      <c r="C939" s="1" t="s">
        <v>2871</v>
      </c>
      <c r="D939">
        <v>7000</v>
      </c>
      <c r="E939">
        <v>320</v>
      </c>
      <c r="F939" t="s">
        <v>355</v>
      </c>
      <c r="H939" t="s">
        <v>8376</v>
      </c>
      <c r="K939" t="b">
        <v>0</v>
      </c>
      <c r="L939" t="s">
        <v>18</v>
      </c>
      <c r="M939" t="s">
        <v>19</v>
      </c>
      <c r="N939" t="b">
        <v>1</v>
      </c>
      <c r="O939">
        <v>1417656699</v>
      </c>
      <c r="P939">
        <v>1415064699</v>
      </c>
      <c r="Q939" t="b">
        <v>0</v>
      </c>
      <c r="R939">
        <v>13</v>
      </c>
      <c r="S939" t="b">
        <v>0</v>
      </c>
      <c r="T939">
        <f>ROUND(E939/D939*100,0)</f>
        <v>5</v>
      </c>
      <c r="U939" s="12">
        <f>(E939/R939)</f>
        <v>24.615384615384617</v>
      </c>
      <c r="V939" t="str">
        <f>LEFT(Z939,SEARCH("/",Z939)-1)</f>
        <v>publishing</v>
      </c>
      <c r="W939" t="str">
        <f>RIGHT(Z939,LEN(Z939)-SEARCH("/",Z939))</f>
        <v>translations</v>
      </c>
      <c r="X939" s="2">
        <f>(((P939/60)/60)/24)+DATE(1970,1,1)</f>
        <v>41947.063645833332</v>
      </c>
      <c r="Y939" s="2">
        <f>(((O939/60)/60)/24)+DATE(1970,1,1)</f>
        <v>41977.063645833332</v>
      </c>
      <c r="Z939" t="s">
        <v>8291</v>
      </c>
    </row>
    <row r="940" spans="1:26" ht="57.6" x14ac:dyDescent="0.3">
      <c r="A940">
        <f>ROW(A940)-2</f>
        <v>938</v>
      </c>
      <c r="B940" s="1" t="s">
        <v>2872</v>
      </c>
      <c r="C940" s="1" t="s">
        <v>2873</v>
      </c>
      <c r="D940">
        <v>2000</v>
      </c>
      <c r="E940">
        <v>100</v>
      </c>
      <c r="F940" t="s">
        <v>355</v>
      </c>
      <c r="H940" t="s">
        <v>8376</v>
      </c>
      <c r="K940" t="b">
        <v>0</v>
      </c>
      <c r="L940" t="s">
        <v>1217</v>
      </c>
      <c r="M940" t="s">
        <v>55</v>
      </c>
      <c r="N940" t="b">
        <v>0</v>
      </c>
      <c r="O940">
        <v>1455964170</v>
      </c>
      <c r="P940">
        <v>1450780170</v>
      </c>
      <c r="Q940" t="b">
        <v>0</v>
      </c>
      <c r="R940">
        <v>1</v>
      </c>
      <c r="S940" t="b">
        <v>0</v>
      </c>
      <c r="T940">
        <f>ROUND(E940/D940*100,0)</f>
        <v>5</v>
      </c>
      <c r="U940" s="12">
        <f>(E940/R940)</f>
        <v>100</v>
      </c>
      <c r="V940" t="str">
        <f>LEFT(Z940,SEARCH("/",Z940)-1)</f>
        <v>publishing</v>
      </c>
      <c r="W940" t="str">
        <f>RIGHT(Z940,LEN(Z940)-SEARCH("/",Z940))</f>
        <v>translations</v>
      </c>
      <c r="X940" s="2">
        <f>(((P940/60)/60)/24)+DATE(1970,1,1)</f>
        <v>42360.437152777777</v>
      </c>
      <c r="Y940" s="2">
        <f>(((O940/60)/60)/24)+DATE(1970,1,1)</f>
        <v>42420.437152777777</v>
      </c>
      <c r="Z940" t="s">
        <v>8291</v>
      </c>
    </row>
    <row r="941" spans="1:26" ht="43.2" x14ac:dyDescent="0.3">
      <c r="A941">
        <f>ROW(A941)-2</f>
        <v>939</v>
      </c>
      <c r="B941" s="1" t="s">
        <v>2874</v>
      </c>
      <c r="C941" s="1" t="s">
        <v>2875</v>
      </c>
      <c r="D941">
        <v>500</v>
      </c>
      <c r="E941">
        <v>1</v>
      </c>
      <c r="F941" t="s">
        <v>355</v>
      </c>
      <c r="H941" t="s">
        <v>8376</v>
      </c>
      <c r="K941" t="b">
        <v>0</v>
      </c>
      <c r="L941" t="s">
        <v>18</v>
      </c>
      <c r="M941" t="s">
        <v>19</v>
      </c>
      <c r="N941" t="b">
        <v>1</v>
      </c>
      <c r="O941">
        <v>1483423467</v>
      </c>
      <c r="P941">
        <v>1480831467</v>
      </c>
      <c r="Q941" t="b">
        <v>0</v>
      </c>
      <c r="R941">
        <v>1</v>
      </c>
      <c r="S941" t="b">
        <v>0</v>
      </c>
      <c r="T941">
        <f>ROUND(E941/D941*100,0)</f>
        <v>0</v>
      </c>
      <c r="U941" s="12">
        <f>(E941/R941)</f>
        <v>1</v>
      </c>
      <c r="V941" t="str">
        <f>LEFT(Z941,SEARCH("/",Z941)-1)</f>
        <v>publishing</v>
      </c>
      <c r="W941" t="str">
        <f>RIGHT(Z941,LEN(Z941)-SEARCH("/",Z941))</f>
        <v>translations</v>
      </c>
      <c r="X941" s="2">
        <f>(((P941/60)/60)/24)+DATE(1970,1,1)</f>
        <v>42708.25309027778</v>
      </c>
      <c r="Y941" s="2">
        <f>(((O941/60)/60)/24)+DATE(1970,1,1)</f>
        <v>42738.25309027778</v>
      </c>
      <c r="Z941" t="s">
        <v>8291</v>
      </c>
    </row>
    <row r="942" spans="1:26" ht="43.2" x14ac:dyDescent="0.3">
      <c r="A942">
        <f>ROW(A942)-2</f>
        <v>940</v>
      </c>
      <c r="B942" s="1" t="s">
        <v>2876</v>
      </c>
      <c r="C942" s="1" t="s">
        <v>2877</v>
      </c>
      <c r="D942">
        <v>4400</v>
      </c>
      <c r="E942">
        <v>800</v>
      </c>
      <c r="F942" t="s">
        <v>355</v>
      </c>
      <c r="H942" t="s">
        <v>8376</v>
      </c>
      <c r="K942" t="b">
        <v>0</v>
      </c>
      <c r="L942" t="s">
        <v>18</v>
      </c>
      <c r="M942" t="s">
        <v>19</v>
      </c>
      <c r="N942" t="b">
        <v>1</v>
      </c>
      <c r="O942">
        <v>1439741591</v>
      </c>
      <c r="P942">
        <v>1436285591</v>
      </c>
      <c r="Q942" t="b">
        <v>0</v>
      </c>
      <c r="R942">
        <v>9</v>
      </c>
      <c r="S942" t="b">
        <v>0</v>
      </c>
      <c r="T942">
        <f>ROUND(E942/D942*100,0)</f>
        <v>18</v>
      </c>
      <c r="U942" s="12">
        <f>(E942/R942)</f>
        <v>88.888888888888886</v>
      </c>
      <c r="V942" t="str">
        <f>LEFT(Z942,SEARCH("/",Z942)-1)</f>
        <v>publishing</v>
      </c>
      <c r="W942" t="str">
        <f>RIGHT(Z942,LEN(Z942)-SEARCH("/",Z942))</f>
        <v>translations</v>
      </c>
      <c r="X942" s="2">
        <f>(((P942/60)/60)/24)+DATE(1970,1,1)</f>
        <v>42192.675821759258</v>
      </c>
      <c r="Y942" s="2">
        <f>(((O942/60)/60)/24)+DATE(1970,1,1)</f>
        <v>42232.675821759258</v>
      </c>
      <c r="Z942" t="s">
        <v>8291</v>
      </c>
    </row>
    <row r="943" spans="1:26" ht="43.2" x14ac:dyDescent="0.3">
      <c r="A943">
        <f>ROW(A943)-2</f>
        <v>941</v>
      </c>
      <c r="B943" s="1" t="s">
        <v>2878</v>
      </c>
      <c r="C943" s="1" t="s">
        <v>2879</v>
      </c>
      <c r="D943">
        <v>50000</v>
      </c>
      <c r="E943">
        <v>0</v>
      </c>
      <c r="F943" t="s">
        <v>355</v>
      </c>
      <c r="H943" t="s">
        <v>8376</v>
      </c>
      <c r="K943" t="b">
        <v>0</v>
      </c>
      <c r="L943" t="s">
        <v>18</v>
      </c>
      <c r="M943" t="s">
        <v>19</v>
      </c>
      <c r="N943" t="b">
        <v>1</v>
      </c>
      <c r="O943">
        <v>1448147619</v>
      </c>
      <c r="P943">
        <v>1445552019</v>
      </c>
      <c r="Q943" t="b">
        <v>0</v>
      </c>
      <c r="R943">
        <v>0</v>
      </c>
      <c r="S943" t="b">
        <v>0</v>
      </c>
      <c r="T943">
        <f>ROUND(E943/D943*100,0)</f>
        <v>0</v>
      </c>
      <c r="U943" s="12" t="e">
        <f>(E943/R943)</f>
        <v>#DIV/0!</v>
      </c>
      <c r="V943" t="str">
        <f>LEFT(Z943,SEARCH("/",Z943)-1)</f>
        <v>publishing</v>
      </c>
      <c r="W943" t="str">
        <f>RIGHT(Z943,LEN(Z943)-SEARCH("/",Z943))</f>
        <v>translations</v>
      </c>
      <c r="X943" s="2">
        <f>(((P943/60)/60)/24)+DATE(1970,1,1)</f>
        <v>42299.926145833335</v>
      </c>
      <c r="Y943" s="2">
        <f>(((O943/60)/60)/24)+DATE(1970,1,1)</f>
        <v>42329.967812499999</v>
      </c>
      <c r="Z943" t="s">
        <v>8291</v>
      </c>
    </row>
    <row r="944" spans="1:26" ht="43.2" x14ac:dyDescent="0.3">
      <c r="A944">
        <f>ROW(A944)-2</f>
        <v>942</v>
      </c>
      <c r="B944" s="1" t="s">
        <v>2880</v>
      </c>
      <c r="C944" s="1" t="s">
        <v>2881</v>
      </c>
      <c r="D944">
        <v>4500</v>
      </c>
      <c r="E944">
        <v>55</v>
      </c>
      <c r="F944" t="s">
        <v>355</v>
      </c>
      <c r="H944" t="s">
        <v>8376</v>
      </c>
      <c r="K944" t="b">
        <v>0</v>
      </c>
      <c r="L944" t="s">
        <v>18</v>
      </c>
      <c r="M944" t="s">
        <v>19</v>
      </c>
      <c r="N944" t="b">
        <v>1</v>
      </c>
      <c r="O944">
        <v>1442315460</v>
      </c>
      <c r="P944">
        <v>1439696174</v>
      </c>
      <c r="Q944" t="b">
        <v>0</v>
      </c>
      <c r="R944">
        <v>2</v>
      </c>
      <c r="S944" t="b">
        <v>0</v>
      </c>
      <c r="T944">
        <f>ROUND(E944/D944*100,0)</f>
        <v>1</v>
      </c>
      <c r="U944" s="12">
        <f>(E944/R944)</f>
        <v>27.5</v>
      </c>
      <c r="V944" t="str">
        <f>LEFT(Z944,SEARCH("/",Z944)-1)</f>
        <v>publishing</v>
      </c>
      <c r="W944" t="str">
        <f>RIGHT(Z944,LEN(Z944)-SEARCH("/",Z944))</f>
        <v>translations</v>
      </c>
      <c r="X944" s="2">
        <f>(((P944/60)/60)/24)+DATE(1970,1,1)</f>
        <v>42232.15016203704</v>
      </c>
      <c r="Y944" s="2">
        <f>(((O944/60)/60)/24)+DATE(1970,1,1)</f>
        <v>42262.465972222228</v>
      </c>
      <c r="Z944" t="s">
        <v>8291</v>
      </c>
    </row>
    <row r="945" spans="1:26" ht="57.6" x14ac:dyDescent="0.3">
      <c r="A945">
        <f>ROW(A945)-2</f>
        <v>943</v>
      </c>
      <c r="B945" s="1" t="s">
        <v>2882</v>
      </c>
      <c r="C945" s="1" t="s">
        <v>2883</v>
      </c>
      <c r="D945">
        <v>3000</v>
      </c>
      <c r="E945">
        <v>6</v>
      </c>
      <c r="F945" t="s">
        <v>355</v>
      </c>
      <c r="H945" t="s">
        <v>8376</v>
      </c>
      <c r="K945" t="b">
        <v>0</v>
      </c>
      <c r="L945" t="s">
        <v>54</v>
      </c>
      <c r="M945" t="s">
        <v>55</v>
      </c>
      <c r="N945" t="b">
        <v>0</v>
      </c>
      <c r="O945">
        <v>1456397834</v>
      </c>
      <c r="P945">
        <v>1453805834</v>
      </c>
      <c r="Q945" t="b">
        <v>0</v>
      </c>
      <c r="R945">
        <v>1</v>
      </c>
      <c r="S945" t="b">
        <v>0</v>
      </c>
      <c r="T945">
        <f>ROUND(E945/D945*100,0)</f>
        <v>0</v>
      </c>
      <c r="U945" s="12">
        <f>(E945/R945)</f>
        <v>6</v>
      </c>
      <c r="V945" t="str">
        <f>LEFT(Z945,SEARCH("/",Z945)-1)</f>
        <v>publishing</v>
      </c>
      <c r="W945" t="str">
        <f>RIGHT(Z945,LEN(Z945)-SEARCH("/",Z945))</f>
        <v>translations</v>
      </c>
      <c r="X945" s="2">
        <f>(((P945/60)/60)/24)+DATE(1970,1,1)</f>
        <v>42395.456412037034</v>
      </c>
      <c r="Y945" s="2">
        <f>(((O945/60)/60)/24)+DATE(1970,1,1)</f>
        <v>42425.456412037034</v>
      </c>
      <c r="Z945" t="s">
        <v>8291</v>
      </c>
    </row>
    <row r="946" spans="1:26" ht="57.6" x14ac:dyDescent="0.3">
      <c r="A946">
        <f>ROW(A946)-2</f>
        <v>944</v>
      </c>
      <c r="B946" s="1" t="s">
        <v>2884</v>
      </c>
      <c r="C946" s="1" t="s">
        <v>2885</v>
      </c>
      <c r="D946">
        <v>6300</v>
      </c>
      <c r="E946">
        <v>445</v>
      </c>
      <c r="F946" t="s">
        <v>355</v>
      </c>
      <c r="H946" t="s">
        <v>8376</v>
      </c>
      <c r="K946" t="b">
        <v>0</v>
      </c>
      <c r="L946" t="s">
        <v>18</v>
      </c>
      <c r="M946" t="s">
        <v>19</v>
      </c>
      <c r="N946" t="b">
        <v>1</v>
      </c>
      <c r="O946">
        <v>1476010619</v>
      </c>
      <c r="P946">
        <v>1473418619</v>
      </c>
      <c r="Q946" t="b">
        <v>0</v>
      </c>
      <c r="R946">
        <v>10</v>
      </c>
      <c r="S946" t="b">
        <v>0</v>
      </c>
      <c r="T946">
        <f>ROUND(E946/D946*100,0)</f>
        <v>7</v>
      </c>
      <c r="U946" s="12">
        <f>(E946/R946)</f>
        <v>44.5</v>
      </c>
      <c r="V946" t="str">
        <f>LEFT(Z946,SEARCH("/",Z946)-1)</f>
        <v>publishing</v>
      </c>
      <c r="W946" t="str">
        <f>RIGHT(Z946,LEN(Z946)-SEARCH("/",Z946))</f>
        <v>translations</v>
      </c>
      <c r="X946" s="2">
        <f>(((P946/60)/60)/24)+DATE(1970,1,1)</f>
        <v>42622.456238425926</v>
      </c>
      <c r="Y946" s="2">
        <f>(((O946/60)/60)/24)+DATE(1970,1,1)</f>
        <v>42652.456238425926</v>
      </c>
      <c r="Z946" t="s">
        <v>8291</v>
      </c>
    </row>
    <row r="947" spans="1:26" ht="28.8" x14ac:dyDescent="0.3">
      <c r="A947">
        <f>ROW(A947)-2</f>
        <v>945</v>
      </c>
      <c r="B947" s="1" t="s">
        <v>2886</v>
      </c>
      <c r="C947" s="1" t="s">
        <v>2887</v>
      </c>
      <c r="D947">
        <v>110</v>
      </c>
      <c r="E947">
        <v>3</v>
      </c>
      <c r="F947" t="s">
        <v>355</v>
      </c>
      <c r="H947" t="s">
        <v>8376</v>
      </c>
      <c r="K947" t="b">
        <v>0</v>
      </c>
      <c r="L947" t="s">
        <v>18</v>
      </c>
      <c r="M947" t="s">
        <v>19</v>
      </c>
      <c r="N947" t="b">
        <v>1</v>
      </c>
      <c r="O947">
        <v>1467129686</v>
      </c>
      <c r="P947">
        <v>1464969686</v>
      </c>
      <c r="Q947" t="b">
        <v>0</v>
      </c>
      <c r="R947">
        <v>3</v>
      </c>
      <c r="S947" t="b">
        <v>0</v>
      </c>
      <c r="T947">
        <f>ROUND(E947/D947*100,0)</f>
        <v>3</v>
      </c>
      <c r="U947" s="12">
        <f>(E947/R947)</f>
        <v>1</v>
      </c>
      <c r="V947" t="str">
        <f>LEFT(Z947,SEARCH("/",Z947)-1)</f>
        <v>publishing</v>
      </c>
      <c r="W947" t="str">
        <f>RIGHT(Z947,LEN(Z947)-SEARCH("/",Z947))</f>
        <v>translations</v>
      </c>
      <c r="X947" s="2">
        <f>(((P947/60)/60)/24)+DATE(1970,1,1)</f>
        <v>42524.667662037042</v>
      </c>
      <c r="Y947" s="2">
        <f>(((O947/60)/60)/24)+DATE(1970,1,1)</f>
        <v>42549.667662037042</v>
      </c>
      <c r="Z947" t="s">
        <v>8291</v>
      </c>
    </row>
    <row r="948" spans="1:26" ht="57.6" x14ac:dyDescent="0.3">
      <c r="A948">
        <f>ROW(A948)-2</f>
        <v>946</v>
      </c>
      <c r="B948" s="1" t="s">
        <v>2888</v>
      </c>
      <c r="C948" s="1" t="s">
        <v>2889</v>
      </c>
      <c r="D948">
        <v>200000</v>
      </c>
      <c r="E948">
        <v>200</v>
      </c>
      <c r="F948" t="s">
        <v>355</v>
      </c>
      <c r="H948" t="s">
        <v>8376</v>
      </c>
      <c r="K948" t="b">
        <v>0</v>
      </c>
      <c r="L948" t="s">
        <v>473</v>
      </c>
      <c r="M948" t="s">
        <v>474</v>
      </c>
      <c r="N948" t="b">
        <v>1</v>
      </c>
      <c r="O948">
        <v>1423432709</v>
      </c>
      <c r="P948">
        <v>1420840709</v>
      </c>
      <c r="Q948" t="b">
        <v>0</v>
      </c>
      <c r="R948">
        <v>2</v>
      </c>
      <c r="S948" t="b">
        <v>0</v>
      </c>
      <c r="T948">
        <f>ROUND(E948/D948*100,0)</f>
        <v>0</v>
      </c>
      <c r="U948" s="12">
        <f>(E948/R948)</f>
        <v>100</v>
      </c>
      <c r="V948" t="str">
        <f>LEFT(Z948,SEARCH("/",Z948)-1)</f>
        <v>publishing</v>
      </c>
      <c r="W948" t="str">
        <f>RIGHT(Z948,LEN(Z948)-SEARCH("/",Z948))</f>
        <v>translations</v>
      </c>
      <c r="X948" s="2">
        <f>(((P948/60)/60)/24)+DATE(1970,1,1)</f>
        <v>42013.915613425925</v>
      </c>
      <c r="Y948" s="2">
        <f>(((O948/60)/60)/24)+DATE(1970,1,1)</f>
        <v>42043.915613425925</v>
      </c>
      <c r="Z948" t="s">
        <v>8291</v>
      </c>
    </row>
    <row r="949" spans="1:26" ht="43.2" x14ac:dyDescent="0.3">
      <c r="A949">
        <f>ROW(A949)-2</f>
        <v>947</v>
      </c>
      <c r="B949" s="1" t="s">
        <v>2890</v>
      </c>
      <c r="C949" s="1" t="s">
        <v>2891</v>
      </c>
      <c r="D949">
        <v>25000</v>
      </c>
      <c r="E949">
        <v>26</v>
      </c>
      <c r="F949" t="s">
        <v>355</v>
      </c>
      <c r="H949" t="s">
        <v>8376</v>
      </c>
      <c r="K949" t="b">
        <v>0</v>
      </c>
      <c r="L949" t="s">
        <v>80</v>
      </c>
      <c r="M949" t="s">
        <v>81</v>
      </c>
      <c r="N949" t="b">
        <v>1</v>
      </c>
      <c r="O949">
        <v>1474436704</v>
      </c>
      <c r="P949">
        <v>1471844704</v>
      </c>
      <c r="Q949" t="b">
        <v>0</v>
      </c>
      <c r="R949">
        <v>2</v>
      </c>
      <c r="S949" t="b">
        <v>0</v>
      </c>
      <c r="T949">
        <f>ROUND(E949/D949*100,0)</f>
        <v>0</v>
      </c>
      <c r="U949" s="12">
        <f>(E949/R949)</f>
        <v>13</v>
      </c>
      <c r="V949" t="str">
        <f>LEFT(Z949,SEARCH("/",Z949)-1)</f>
        <v>publishing</v>
      </c>
      <c r="W949" t="str">
        <f>RIGHT(Z949,LEN(Z949)-SEARCH("/",Z949))</f>
        <v>translations</v>
      </c>
      <c r="X949" s="2">
        <f>(((P949/60)/60)/24)+DATE(1970,1,1)</f>
        <v>42604.239629629628</v>
      </c>
      <c r="Y949" s="2">
        <f>(((O949/60)/60)/24)+DATE(1970,1,1)</f>
        <v>42634.239629629628</v>
      </c>
      <c r="Z949" t="s">
        <v>8291</v>
      </c>
    </row>
    <row r="950" spans="1:26" ht="43.2" x14ac:dyDescent="0.3">
      <c r="A950">
        <f>ROW(A950)-2</f>
        <v>948</v>
      </c>
      <c r="B950" s="1" t="s">
        <v>2892</v>
      </c>
      <c r="C950" s="1" t="s">
        <v>2893</v>
      </c>
      <c r="D950">
        <v>30000</v>
      </c>
      <c r="E950">
        <v>100</v>
      </c>
      <c r="F950" t="s">
        <v>355</v>
      </c>
      <c r="H950" t="s">
        <v>8376</v>
      </c>
      <c r="K950" t="b">
        <v>0</v>
      </c>
      <c r="L950" t="s">
        <v>50</v>
      </c>
      <c r="M950" t="s">
        <v>51</v>
      </c>
      <c r="N950" t="b">
        <v>1</v>
      </c>
      <c r="O950">
        <v>1451637531</v>
      </c>
      <c r="P950">
        <v>1449045531</v>
      </c>
      <c r="Q950" t="b">
        <v>0</v>
      </c>
      <c r="R950">
        <v>1</v>
      </c>
      <c r="S950" t="b">
        <v>0</v>
      </c>
      <c r="T950">
        <f>ROUND(E950/D950*100,0)</f>
        <v>0</v>
      </c>
      <c r="U950" s="12">
        <f>(E950/R950)</f>
        <v>100</v>
      </c>
      <c r="V950" t="str">
        <f>LEFT(Z950,SEARCH("/",Z950)-1)</f>
        <v>publishing</v>
      </c>
      <c r="W950" t="str">
        <f>RIGHT(Z950,LEN(Z950)-SEARCH("/",Z950))</f>
        <v>translations</v>
      </c>
      <c r="X950" s="2">
        <f>(((P950/60)/60)/24)+DATE(1970,1,1)</f>
        <v>42340.360312500001</v>
      </c>
      <c r="Y950" s="2">
        <f>(((O950/60)/60)/24)+DATE(1970,1,1)</f>
        <v>42370.360312500001</v>
      </c>
      <c r="Z950" t="s">
        <v>8291</v>
      </c>
    </row>
    <row r="951" spans="1:26" ht="43.2" x14ac:dyDescent="0.3">
      <c r="A951">
        <f>ROW(A951)-2</f>
        <v>949</v>
      </c>
      <c r="B951" s="1" t="s">
        <v>2894</v>
      </c>
      <c r="C951" s="1" t="s">
        <v>2895</v>
      </c>
      <c r="D951">
        <v>7500</v>
      </c>
      <c r="E951">
        <v>1527</v>
      </c>
      <c r="F951" t="s">
        <v>355</v>
      </c>
      <c r="H951" t="s">
        <v>8376</v>
      </c>
      <c r="K951" t="b">
        <v>0</v>
      </c>
      <c r="L951" t="s">
        <v>18</v>
      </c>
      <c r="M951" t="s">
        <v>19</v>
      </c>
      <c r="N951" t="b">
        <v>1</v>
      </c>
      <c r="O951">
        <v>1479233602</v>
      </c>
      <c r="P951">
        <v>1478106802</v>
      </c>
      <c r="Q951" t="b">
        <v>0</v>
      </c>
      <c r="R951">
        <v>14</v>
      </c>
      <c r="S951" t="b">
        <v>0</v>
      </c>
      <c r="T951">
        <f>ROUND(E951/D951*100,0)</f>
        <v>20</v>
      </c>
      <c r="U951" s="12">
        <f>(E951/R951)</f>
        <v>109.07142857142857</v>
      </c>
      <c r="V951" t="str">
        <f>LEFT(Z951,SEARCH("/",Z951)-1)</f>
        <v>publishing</v>
      </c>
      <c r="W951" t="str">
        <f>RIGHT(Z951,LEN(Z951)-SEARCH("/",Z951))</f>
        <v>translations</v>
      </c>
      <c r="X951" s="2">
        <f>(((P951/60)/60)/24)+DATE(1970,1,1)</f>
        <v>42676.717615740738</v>
      </c>
      <c r="Y951" s="2">
        <f>(((O951/60)/60)/24)+DATE(1970,1,1)</f>
        <v>42689.759282407409</v>
      </c>
      <c r="Z951" t="s">
        <v>8291</v>
      </c>
    </row>
    <row r="952" spans="1:26" ht="43.2" x14ac:dyDescent="0.3">
      <c r="A952">
        <f>ROW(A952)-2</f>
        <v>950</v>
      </c>
      <c r="B952" s="1" t="s">
        <v>2896</v>
      </c>
      <c r="C952" s="1" t="s">
        <v>2897</v>
      </c>
      <c r="D952">
        <v>13000</v>
      </c>
      <c r="E952">
        <v>0</v>
      </c>
      <c r="F952" t="s">
        <v>355</v>
      </c>
      <c r="H952" t="s">
        <v>8376</v>
      </c>
      <c r="K952" t="b">
        <v>0</v>
      </c>
      <c r="L952" t="s">
        <v>18</v>
      </c>
      <c r="M952" t="s">
        <v>19</v>
      </c>
      <c r="N952" t="b">
        <v>1</v>
      </c>
      <c r="O952">
        <v>1430276959</v>
      </c>
      <c r="P952">
        <v>1427684959</v>
      </c>
      <c r="Q952" t="b">
        <v>0</v>
      </c>
      <c r="R952">
        <v>0</v>
      </c>
      <c r="S952" t="b">
        <v>0</v>
      </c>
      <c r="T952">
        <f>ROUND(E952/D952*100,0)</f>
        <v>0</v>
      </c>
      <c r="U952" s="12" t="e">
        <f>(E952/R952)</f>
        <v>#DIV/0!</v>
      </c>
      <c r="V952" t="str">
        <f>LEFT(Z952,SEARCH("/",Z952)-1)</f>
        <v>publishing</v>
      </c>
      <c r="W952" t="str">
        <f>RIGHT(Z952,LEN(Z952)-SEARCH("/",Z952))</f>
        <v>translations</v>
      </c>
      <c r="X952" s="2">
        <f>(((P952/60)/60)/24)+DATE(1970,1,1)</f>
        <v>42093.131469907406</v>
      </c>
      <c r="Y952" s="2">
        <f>(((O952/60)/60)/24)+DATE(1970,1,1)</f>
        <v>42123.131469907406</v>
      </c>
      <c r="Z952" t="s">
        <v>8291</v>
      </c>
    </row>
    <row r="953" spans="1:26" ht="43.2" x14ac:dyDescent="0.3">
      <c r="A953">
        <f>ROW(A953)-2</f>
        <v>951</v>
      </c>
      <c r="B953" s="1" t="s">
        <v>2898</v>
      </c>
      <c r="C953" s="1" t="s">
        <v>2899</v>
      </c>
      <c r="D953">
        <v>1000</v>
      </c>
      <c r="E953">
        <v>0</v>
      </c>
      <c r="F953" t="s">
        <v>355</v>
      </c>
      <c r="H953" t="s">
        <v>8376</v>
      </c>
      <c r="K953" t="b">
        <v>0</v>
      </c>
      <c r="L953" t="s">
        <v>499</v>
      </c>
      <c r="M953" t="s">
        <v>55</v>
      </c>
      <c r="N953" t="b">
        <v>0</v>
      </c>
      <c r="O953">
        <v>1440408120</v>
      </c>
      <c r="P953">
        <v>1435224120</v>
      </c>
      <c r="Q953" t="b">
        <v>0</v>
      </c>
      <c r="R953">
        <v>0</v>
      </c>
      <c r="S953" t="b">
        <v>0</v>
      </c>
      <c r="T953">
        <f>ROUND(E953/D953*100,0)</f>
        <v>0</v>
      </c>
      <c r="U953" s="12" t="e">
        <f>(E953/R953)</f>
        <v>#DIV/0!</v>
      </c>
      <c r="V953" t="str">
        <f>LEFT(Z953,SEARCH("/",Z953)-1)</f>
        <v>publishing</v>
      </c>
      <c r="W953" t="str">
        <f>RIGHT(Z953,LEN(Z953)-SEARCH("/",Z953))</f>
        <v>translations</v>
      </c>
      <c r="X953" s="2">
        <f>(((P953/60)/60)/24)+DATE(1970,1,1)</f>
        <v>42180.390277777777</v>
      </c>
      <c r="Y953" s="2">
        <f>(((O953/60)/60)/24)+DATE(1970,1,1)</f>
        <v>42240.390277777777</v>
      </c>
      <c r="Z953" t="s">
        <v>8291</v>
      </c>
    </row>
    <row r="954" spans="1:26" ht="57.6" x14ac:dyDescent="0.3">
      <c r="A954">
        <f>ROW(A954)-2</f>
        <v>952</v>
      </c>
      <c r="B954" s="1" t="s">
        <v>2900</v>
      </c>
      <c r="C954" s="1" t="s">
        <v>2901</v>
      </c>
      <c r="D954">
        <v>5000</v>
      </c>
      <c r="E954">
        <v>419</v>
      </c>
      <c r="F954" t="s">
        <v>355</v>
      </c>
      <c r="H954" t="s">
        <v>8376</v>
      </c>
      <c r="K954" t="b">
        <v>0</v>
      </c>
      <c r="L954" t="s">
        <v>499</v>
      </c>
      <c r="M954" t="s">
        <v>55</v>
      </c>
      <c r="N954" t="b">
        <v>0</v>
      </c>
      <c r="O954">
        <v>1474230385</v>
      </c>
      <c r="P954">
        <v>1471638385</v>
      </c>
      <c r="Q954" t="b">
        <v>0</v>
      </c>
      <c r="R954">
        <v>4</v>
      </c>
      <c r="S954" t="b">
        <v>0</v>
      </c>
      <c r="T954">
        <f>ROUND(E954/D954*100,0)</f>
        <v>8</v>
      </c>
      <c r="U954" s="12">
        <f>(E954/R954)</f>
        <v>104.75</v>
      </c>
      <c r="V954" t="str">
        <f>LEFT(Z954,SEARCH("/",Z954)-1)</f>
        <v>publishing</v>
      </c>
      <c r="W954" t="str">
        <f>RIGHT(Z954,LEN(Z954)-SEARCH("/",Z954))</f>
        <v>translations</v>
      </c>
      <c r="X954" s="2">
        <f>(((P954/60)/60)/24)+DATE(1970,1,1)</f>
        <v>42601.851678240739</v>
      </c>
      <c r="Y954" s="2">
        <f>(((O954/60)/60)/24)+DATE(1970,1,1)</f>
        <v>42631.851678240739</v>
      </c>
      <c r="Z954" t="s">
        <v>8291</v>
      </c>
    </row>
    <row r="955" spans="1:26" ht="43.2" x14ac:dyDescent="0.3">
      <c r="A955">
        <f>ROW(A955)-2</f>
        <v>953</v>
      </c>
      <c r="B955" s="1" t="s">
        <v>2902</v>
      </c>
      <c r="C955" s="1" t="s">
        <v>2903</v>
      </c>
      <c r="D955">
        <v>1000</v>
      </c>
      <c r="E955">
        <v>45</v>
      </c>
      <c r="F955" t="s">
        <v>355</v>
      </c>
      <c r="H955" t="s">
        <v>8376</v>
      </c>
      <c r="K955" t="b">
        <v>0</v>
      </c>
      <c r="L955" t="s">
        <v>54</v>
      </c>
      <c r="M955" t="s">
        <v>55</v>
      </c>
      <c r="N955" t="b">
        <v>0</v>
      </c>
      <c r="O955">
        <v>1459584417</v>
      </c>
      <c r="P955">
        <v>1456996017</v>
      </c>
      <c r="Q955" t="b">
        <v>0</v>
      </c>
      <c r="R955">
        <v>3</v>
      </c>
      <c r="S955" t="b">
        <v>0</v>
      </c>
      <c r="T955">
        <f>ROUND(E955/D955*100,0)</f>
        <v>5</v>
      </c>
      <c r="U955" s="12">
        <f>(E955/R955)</f>
        <v>15</v>
      </c>
      <c r="V955" t="str">
        <f>LEFT(Z955,SEARCH("/",Z955)-1)</f>
        <v>publishing</v>
      </c>
      <c r="W955" t="str">
        <f>RIGHT(Z955,LEN(Z955)-SEARCH("/",Z955))</f>
        <v>translations</v>
      </c>
      <c r="X955" s="2">
        <f>(((P955/60)/60)/24)+DATE(1970,1,1)</f>
        <v>42432.379826388889</v>
      </c>
      <c r="Y955" s="2">
        <f>(((O955/60)/60)/24)+DATE(1970,1,1)</f>
        <v>42462.338159722218</v>
      </c>
      <c r="Z955" t="s">
        <v>8291</v>
      </c>
    </row>
    <row r="956" spans="1:26" ht="43.2" x14ac:dyDescent="0.3">
      <c r="A956">
        <f>ROW(A956)-2</f>
        <v>954</v>
      </c>
      <c r="B956" s="1" t="s">
        <v>2904</v>
      </c>
      <c r="C956" s="1" t="s">
        <v>2905</v>
      </c>
      <c r="D956">
        <v>10000</v>
      </c>
      <c r="E956">
        <v>0</v>
      </c>
      <c r="F956" t="s">
        <v>355</v>
      </c>
      <c r="H956" t="s">
        <v>8376</v>
      </c>
      <c r="K956" t="b">
        <v>0</v>
      </c>
      <c r="L956" t="s">
        <v>18</v>
      </c>
      <c r="M956" t="s">
        <v>19</v>
      </c>
      <c r="N956" t="b">
        <v>1</v>
      </c>
      <c r="O956">
        <v>1428629242</v>
      </c>
      <c r="P956">
        <v>1426037242</v>
      </c>
      <c r="Q956" t="b">
        <v>0</v>
      </c>
      <c r="R956">
        <v>0</v>
      </c>
      <c r="S956" t="b">
        <v>0</v>
      </c>
      <c r="T956">
        <f>ROUND(E956/D956*100,0)</f>
        <v>0</v>
      </c>
      <c r="U956" s="12" t="e">
        <f>(E956/R956)</f>
        <v>#DIV/0!</v>
      </c>
      <c r="V956" t="str">
        <f>LEFT(Z956,SEARCH("/",Z956)-1)</f>
        <v>publishing</v>
      </c>
      <c r="W956" t="str">
        <f>RIGHT(Z956,LEN(Z956)-SEARCH("/",Z956))</f>
        <v>translations</v>
      </c>
      <c r="X956" s="2">
        <f>(((P956/60)/60)/24)+DATE(1970,1,1)</f>
        <v>42074.060671296291</v>
      </c>
      <c r="Y956" s="2">
        <f>(((O956/60)/60)/24)+DATE(1970,1,1)</f>
        <v>42104.060671296291</v>
      </c>
      <c r="Z956" t="s">
        <v>8291</v>
      </c>
    </row>
    <row r="957" spans="1:26" ht="43.2" x14ac:dyDescent="0.3">
      <c r="A957">
        <f>ROW(A957)-2</f>
        <v>955</v>
      </c>
      <c r="B957" s="1" t="s">
        <v>2906</v>
      </c>
      <c r="C957" s="1" t="s">
        <v>2907</v>
      </c>
      <c r="D957">
        <v>5000</v>
      </c>
      <c r="E957">
        <v>403</v>
      </c>
      <c r="F957" t="s">
        <v>355</v>
      </c>
      <c r="H957" t="s">
        <v>8376</v>
      </c>
      <c r="K957" t="b">
        <v>0</v>
      </c>
      <c r="L957" t="s">
        <v>18</v>
      </c>
      <c r="M957" t="s">
        <v>19</v>
      </c>
      <c r="N957" t="b">
        <v>1</v>
      </c>
      <c r="O957">
        <v>1419017488</v>
      </c>
      <c r="P957">
        <v>1416339088</v>
      </c>
      <c r="Q957" t="b">
        <v>0</v>
      </c>
      <c r="R957">
        <v>5</v>
      </c>
      <c r="S957" t="b">
        <v>0</v>
      </c>
      <c r="T957">
        <f>ROUND(E957/D957*100,0)</f>
        <v>8</v>
      </c>
      <c r="U957" s="12">
        <f>(E957/R957)</f>
        <v>80.599999999999994</v>
      </c>
      <c r="V957" t="str">
        <f>LEFT(Z957,SEARCH("/",Z957)-1)</f>
        <v>publishing</v>
      </c>
      <c r="W957" t="str">
        <f>RIGHT(Z957,LEN(Z957)-SEARCH("/",Z957))</f>
        <v>translations</v>
      </c>
      <c r="X957" s="2">
        <f>(((P957/60)/60)/24)+DATE(1970,1,1)</f>
        <v>41961.813518518517</v>
      </c>
      <c r="Y957" s="2">
        <f>(((O957/60)/60)/24)+DATE(1970,1,1)</f>
        <v>41992.813518518517</v>
      </c>
      <c r="Z957" t="s">
        <v>8291</v>
      </c>
    </row>
    <row r="958" spans="1:26" ht="43.2" x14ac:dyDescent="0.3">
      <c r="A958">
        <f>ROW(A958)-2</f>
        <v>956</v>
      </c>
      <c r="B958" s="1" t="s">
        <v>2908</v>
      </c>
      <c r="C958" s="1" t="s">
        <v>2909</v>
      </c>
      <c r="D958">
        <v>17000</v>
      </c>
      <c r="E958">
        <v>5431</v>
      </c>
      <c r="F958" t="s">
        <v>355</v>
      </c>
      <c r="H958" t="s">
        <v>8376</v>
      </c>
      <c r="K958" t="b">
        <v>0</v>
      </c>
      <c r="L958" t="s">
        <v>18</v>
      </c>
      <c r="M958" t="s">
        <v>19</v>
      </c>
      <c r="N958" t="b">
        <v>1</v>
      </c>
      <c r="O958">
        <v>1448517816</v>
      </c>
      <c r="P958">
        <v>1445922216</v>
      </c>
      <c r="Q958" t="b">
        <v>0</v>
      </c>
      <c r="R958">
        <v>47</v>
      </c>
      <c r="S958" t="b">
        <v>0</v>
      </c>
      <c r="T958">
        <f>ROUND(E958/D958*100,0)</f>
        <v>32</v>
      </c>
      <c r="U958" s="12">
        <f>(E958/R958)</f>
        <v>115.55319148936171</v>
      </c>
      <c r="V958" t="str">
        <f>LEFT(Z958,SEARCH("/",Z958)-1)</f>
        <v>publishing</v>
      </c>
      <c r="W958" t="str">
        <f>RIGHT(Z958,LEN(Z958)-SEARCH("/",Z958))</f>
        <v>translations</v>
      </c>
      <c r="X958" s="2">
        <f>(((P958/60)/60)/24)+DATE(1970,1,1)</f>
        <v>42304.210833333331</v>
      </c>
      <c r="Y958" s="2">
        <f>(((O958/60)/60)/24)+DATE(1970,1,1)</f>
        <v>42334.252500000002</v>
      </c>
      <c r="Z958" t="s">
        <v>8291</v>
      </c>
    </row>
    <row r="959" spans="1:26" ht="43.2" x14ac:dyDescent="0.3">
      <c r="A959">
        <f>ROW(A959)-2</f>
        <v>957</v>
      </c>
      <c r="B959" s="1" t="s">
        <v>2910</v>
      </c>
      <c r="C959" s="1" t="s">
        <v>2911</v>
      </c>
      <c r="D959">
        <v>40000</v>
      </c>
      <c r="E959">
        <v>0</v>
      </c>
      <c r="F959" t="s">
        <v>355</v>
      </c>
      <c r="H959" t="s">
        <v>8376</v>
      </c>
      <c r="K959" t="b">
        <v>0</v>
      </c>
      <c r="L959" t="s">
        <v>18</v>
      </c>
      <c r="M959" t="s">
        <v>19</v>
      </c>
      <c r="N959" t="b">
        <v>1</v>
      </c>
      <c r="O959">
        <v>1437417828</v>
      </c>
      <c r="P959">
        <v>1434825828</v>
      </c>
      <c r="Q959" t="b">
        <v>0</v>
      </c>
      <c r="R959">
        <v>0</v>
      </c>
      <c r="S959" t="b">
        <v>0</v>
      </c>
      <c r="T959">
        <f>ROUND(E959/D959*100,0)</f>
        <v>0</v>
      </c>
      <c r="U959" s="12" t="e">
        <f>(E959/R959)</f>
        <v>#DIV/0!</v>
      </c>
      <c r="V959" t="str">
        <f>LEFT(Z959,SEARCH("/",Z959)-1)</f>
        <v>publishing</v>
      </c>
      <c r="W959" t="str">
        <f>RIGHT(Z959,LEN(Z959)-SEARCH("/",Z959))</f>
        <v>translations</v>
      </c>
      <c r="X959" s="2">
        <f>(((P959/60)/60)/24)+DATE(1970,1,1)</f>
        <v>42175.780416666668</v>
      </c>
      <c r="Y959" s="2">
        <f>(((O959/60)/60)/24)+DATE(1970,1,1)</f>
        <v>42205.780416666668</v>
      </c>
      <c r="Z959" t="s">
        <v>8291</v>
      </c>
    </row>
    <row r="960" spans="1:26" ht="43.2" x14ac:dyDescent="0.3">
      <c r="A960">
        <f>ROW(A960)-2</f>
        <v>958</v>
      </c>
      <c r="B960" s="1" t="s">
        <v>2912</v>
      </c>
      <c r="C960" s="1" t="s">
        <v>2913</v>
      </c>
      <c r="D960">
        <v>12000</v>
      </c>
      <c r="E960">
        <v>805</v>
      </c>
      <c r="F960" t="s">
        <v>355</v>
      </c>
      <c r="H960" t="s">
        <v>8376</v>
      </c>
      <c r="K960" t="b">
        <v>0</v>
      </c>
      <c r="L960" t="s">
        <v>1217</v>
      </c>
      <c r="M960" t="s">
        <v>55</v>
      </c>
      <c r="N960" t="b">
        <v>0</v>
      </c>
      <c r="O960">
        <v>1481367600</v>
      </c>
      <c r="P960">
        <v>1477839675</v>
      </c>
      <c r="Q960" t="b">
        <v>0</v>
      </c>
      <c r="R960">
        <v>10</v>
      </c>
      <c r="S960" t="b">
        <v>0</v>
      </c>
      <c r="T960">
        <f>ROUND(E960/D960*100,0)</f>
        <v>7</v>
      </c>
      <c r="U960" s="12">
        <f>(E960/R960)</f>
        <v>80.5</v>
      </c>
      <c r="V960" t="str">
        <f>LEFT(Z960,SEARCH("/",Z960)-1)</f>
        <v>publishing</v>
      </c>
      <c r="W960" t="str">
        <f>RIGHT(Z960,LEN(Z960)-SEARCH("/",Z960))</f>
        <v>translations</v>
      </c>
      <c r="X960" s="2">
        <f>(((P960/60)/60)/24)+DATE(1970,1,1)</f>
        <v>42673.625868055555</v>
      </c>
      <c r="Y960" s="2">
        <f>(((O960/60)/60)/24)+DATE(1970,1,1)</f>
        <v>42714.458333333328</v>
      </c>
      <c r="Z960" t="s">
        <v>8291</v>
      </c>
    </row>
    <row r="961" spans="1:26" ht="43.2" x14ac:dyDescent="0.3">
      <c r="A961">
        <f>ROW(A961)-2</f>
        <v>959</v>
      </c>
      <c r="B961" s="1" t="s">
        <v>2914</v>
      </c>
      <c r="C961" s="1" t="s">
        <v>2915</v>
      </c>
      <c r="D961">
        <v>82000</v>
      </c>
      <c r="E961">
        <v>8190</v>
      </c>
      <c r="F961" t="s">
        <v>355</v>
      </c>
      <c r="H961" t="s">
        <v>8376</v>
      </c>
      <c r="K961" t="b">
        <v>0</v>
      </c>
      <c r="L961" t="s">
        <v>307</v>
      </c>
      <c r="M961" t="s">
        <v>308</v>
      </c>
      <c r="N961" t="b">
        <v>1</v>
      </c>
      <c r="O961">
        <v>1433775600</v>
      </c>
      <c r="P961">
        <v>1431973478</v>
      </c>
      <c r="Q961" t="b">
        <v>0</v>
      </c>
      <c r="R961">
        <v>11</v>
      </c>
      <c r="S961" t="b">
        <v>0</v>
      </c>
      <c r="T961">
        <f>ROUND(E961/D961*100,0)</f>
        <v>10</v>
      </c>
      <c r="U961" s="12">
        <f>(E961/R961)</f>
        <v>744.5454545454545</v>
      </c>
      <c r="V961" t="str">
        <f>LEFT(Z961,SEARCH("/",Z961)-1)</f>
        <v>publishing</v>
      </c>
      <c r="W961" t="str">
        <f>RIGHT(Z961,LEN(Z961)-SEARCH("/",Z961))</f>
        <v>translations</v>
      </c>
      <c r="X961" s="2">
        <f>(((P961/60)/60)/24)+DATE(1970,1,1)</f>
        <v>42142.767106481479</v>
      </c>
      <c r="Y961" s="2">
        <f>(((O961/60)/60)/24)+DATE(1970,1,1)</f>
        <v>42163.625</v>
      </c>
      <c r="Z961" t="s">
        <v>8291</v>
      </c>
    </row>
    <row r="962" spans="1:26" ht="43.2" x14ac:dyDescent="0.3">
      <c r="A962">
        <f>ROW(A962)-2</f>
        <v>960</v>
      </c>
      <c r="B962" s="1" t="s">
        <v>2916</v>
      </c>
      <c r="C962" s="1" t="s">
        <v>2917</v>
      </c>
      <c r="D962">
        <v>15000</v>
      </c>
      <c r="E962">
        <v>15</v>
      </c>
      <c r="F962" t="s">
        <v>355</v>
      </c>
      <c r="H962" t="s">
        <v>8376</v>
      </c>
      <c r="K962" t="b">
        <v>0</v>
      </c>
      <c r="L962" t="s">
        <v>1217</v>
      </c>
      <c r="M962" t="s">
        <v>55</v>
      </c>
      <c r="N962" t="b">
        <v>0</v>
      </c>
      <c r="O962">
        <v>1444589020</v>
      </c>
      <c r="P962">
        <v>1441997020</v>
      </c>
      <c r="Q962" t="b">
        <v>0</v>
      </c>
      <c r="R962">
        <v>2</v>
      </c>
      <c r="S962" t="b">
        <v>0</v>
      </c>
      <c r="T962">
        <f>ROUND(E962/D962*100,0)</f>
        <v>0</v>
      </c>
      <c r="U962" s="12">
        <f>(E962/R962)</f>
        <v>7.5</v>
      </c>
      <c r="V962" t="str">
        <f>LEFT(Z962,SEARCH("/",Z962)-1)</f>
        <v>publishing</v>
      </c>
      <c r="W962" t="str">
        <f>RIGHT(Z962,LEN(Z962)-SEARCH("/",Z962))</f>
        <v>translations</v>
      </c>
      <c r="X962" s="2">
        <f>(((P962/60)/60)/24)+DATE(1970,1,1)</f>
        <v>42258.780324074076</v>
      </c>
      <c r="Y962" s="2">
        <f>(((O962/60)/60)/24)+DATE(1970,1,1)</f>
        <v>42288.780324074076</v>
      </c>
      <c r="Z962" t="s">
        <v>8291</v>
      </c>
    </row>
    <row r="963" spans="1:26" ht="43.2" x14ac:dyDescent="0.3">
      <c r="A963">
        <f>ROW(A963)-2</f>
        <v>961</v>
      </c>
      <c r="B963" s="1" t="s">
        <v>2918</v>
      </c>
      <c r="C963" s="1" t="s">
        <v>2919</v>
      </c>
      <c r="D963">
        <v>10000</v>
      </c>
      <c r="E963">
        <v>77</v>
      </c>
      <c r="F963" t="s">
        <v>355</v>
      </c>
      <c r="H963" t="s">
        <v>8376</v>
      </c>
      <c r="K963" t="b">
        <v>0</v>
      </c>
      <c r="L963" t="s">
        <v>499</v>
      </c>
      <c r="M963" t="s">
        <v>55</v>
      </c>
      <c r="N963" t="b">
        <v>0</v>
      </c>
      <c r="O963">
        <v>1456043057</v>
      </c>
      <c r="P963">
        <v>1453451057</v>
      </c>
      <c r="Q963" t="b">
        <v>0</v>
      </c>
      <c r="R963">
        <v>2</v>
      </c>
      <c r="S963" t="b">
        <v>0</v>
      </c>
      <c r="T963">
        <f>ROUND(E963/D963*100,0)</f>
        <v>1</v>
      </c>
      <c r="U963" s="12">
        <f>(E963/R963)</f>
        <v>38.5</v>
      </c>
      <c r="V963" t="str">
        <f>LEFT(Z963,SEARCH("/",Z963)-1)</f>
        <v>publishing</v>
      </c>
      <c r="W963" t="str">
        <f>RIGHT(Z963,LEN(Z963)-SEARCH("/",Z963))</f>
        <v>translations</v>
      </c>
      <c r="X963" s="2">
        <f>(((P963/60)/60)/24)+DATE(1970,1,1)</f>
        <v>42391.35019675926</v>
      </c>
      <c r="Y963" s="2">
        <f>(((O963/60)/60)/24)+DATE(1970,1,1)</f>
        <v>42421.35019675926</v>
      </c>
      <c r="Z963" t="s">
        <v>8291</v>
      </c>
    </row>
    <row r="964" spans="1:26" ht="57.6" x14ac:dyDescent="0.3">
      <c r="A964">
        <f>ROW(A964)-2</f>
        <v>962</v>
      </c>
      <c r="B964" s="1" t="s">
        <v>2920</v>
      </c>
      <c r="C964" s="1" t="s">
        <v>2921</v>
      </c>
      <c r="D964">
        <v>3000</v>
      </c>
      <c r="E964">
        <v>807</v>
      </c>
      <c r="F964" t="s">
        <v>355</v>
      </c>
      <c r="H964" t="s">
        <v>8376</v>
      </c>
      <c r="K964" t="b">
        <v>0</v>
      </c>
      <c r="L964" t="s">
        <v>18</v>
      </c>
      <c r="M964" t="s">
        <v>19</v>
      </c>
      <c r="N964" t="b">
        <v>1</v>
      </c>
      <c r="O964">
        <v>1405227540</v>
      </c>
      <c r="P964">
        <v>1402058739</v>
      </c>
      <c r="Q964" t="b">
        <v>0</v>
      </c>
      <c r="R964">
        <v>22</v>
      </c>
      <c r="S964" t="b">
        <v>0</v>
      </c>
      <c r="T964">
        <f>ROUND(E964/D964*100,0)</f>
        <v>27</v>
      </c>
      <c r="U964" s="12">
        <f>(E964/R964)</f>
        <v>36.68181818181818</v>
      </c>
      <c r="V964" t="str">
        <f>LEFT(Z964,SEARCH("/",Z964)-1)</f>
        <v>publishing</v>
      </c>
      <c r="W964" t="str">
        <f>RIGHT(Z964,LEN(Z964)-SEARCH("/",Z964))</f>
        <v>translations</v>
      </c>
      <c r="X964" s="2">
        <f>(((P964/60)/60)/24)+DATE(1970,1,1)</f>
        <v>41796.531701388885</v>
      </c>
      <c r="Y964" s="2">
        <f>(((O964/60)/60)/24)+DATE(1970,1,1)</f>
        <v>41833.207638888889</v>
      </c>
      <c r="Z964" t="s">
        <v>8291</v>
      </c>
    </row>
    <row r="965" spans="1:26" ht="43.2" x14ac:dyDescent="0.3">
      <c r="A965">
        <f>ROW(A965)-2</f>
        <v>963</v>
      </c>
      <c r="B965" s="1" t="s">
        <v>2922</v>
      </c>
      <c r="C965" s="1" t="s">
        <v>2923</v>
      </c>
      <c r="D965">
        <v>20000</v>
      </c>
      <c r="E965">
        <v>600</v>
      </c>
      <c r="F965" t="s">
        <v>355</v>
      </c>
      <c r="H965" t="s">
        <v>8376</v>
      </c>
      <c r="K965" t="b">
        <v>0</v>
      </c>
      <c r="L965" t="s">
        <v>307</v>
      </c>
      <c r="M965" t="s">
        <v>308</v>
      </c>
      <c r="N965" t="b">
        <v>1</v>
      </c>
      <c r="O965">
        <v>1461765300</v>
      </c>
      <c r="P965">
        <v>1459198499</v>
      </c>
      <c r="Q965" t="b">
        <v>0</v>
      </c>
      <c r="R965">
        <v>8</v>
      </c>
      <c r="S965" t="b">
        <v>0</v>
      </c>
      <c r="T965">
        <f>ROUND(E965/D965*100,0)</f>
        <v>3</v>
      </c>
      <c r="U965" s="12">
        <f>(E965/R965)</f>
        <v>75</v>
      </c>
      <c r="V965" t="str">
        <f>LEFT(Z965,SEARCH("/",Z965)-1)</f>
        <v>publishing</v>
      </c>
      <c r="W965" t="str">
        <f>RIGHT(Z965,LEN(Z965)-SEARCH("/",Z965))</f>
        <v>translations</v>
      </c>
      <c r="X965" s="2">
        <f>(((P965/60)/60)/24)+DATE(1970,1,1)</f>
        <v>42457.871516203704</v>
      </c>
      <c r="Y965" s="2">
        <f>(((O965/60)/60)/24)+DATE(1970,1,1)</f>
        <v>42487.579861111109</v>
      </c>
      <c r="Z965" t="s">
        <v>8291</v>
      </c>
    </row>
    <row r="966" spans="1:26" ht="43.2" x14ac:dyDescent="0.3">
      <c r="A966">
        <f>ROW(A966)-2</f>
        <v>964</v>
      </c>
      <c r="B966" s="1" t="s">
        <v>2924</v>
      </c>
      <c r="C966" s="1" t="s">
        <v>2925</v>
      </c>
      <c r="D966">
        <v>2725</v>
      </c>
      <c r="E966">
        <v>180</v>
      </c>
      <c r="F966" t="s">
        <v>355</v>
      </c>
      <c r="H966" t="s">
        <v>8376</v>
      </c>
      <c r="K966" t="b">
        <v>0</v>
      </c>
      <c r="L966" t="s">
        <v>158</v>
      </c>
      <c r="M966" t="s">
        <v>159</v>
      </c>
      <c r="N966" t="b">
        <v>1</v>
      </c>
      <c r="O966">
        <v>1425758101</v>
      </c>
      <c r="P966">
        <v>1423166101</v>
      </c>
      <c r="Q966" t="b">
        <v>0</v>
      </c>
      <c r="R966">
        <v>6</v>
      </c>
      <c r="S966" t="b">
        <v>0</v>
      </c>
      <c r="T966">
        <f>ROUND(E966/D966*100,0)</f>
        <v>7</v>
      </c>
      <c r="U966" s="12">
        <f>(E966/R966)</f>
        <v>30</v>
      </c>
      <c r="V966" t="str">
        <f>LEFT(Z966,SEARCH("/",Z966)-1)</f>
        <v>publishing</v>
      </c>
      <c r="W966" t="str">
        <f>RIGHT(Z966,LEN(Z966)-SEARCH("/",Z966))</f>
        <v>translations</v>
      </c>
      <c r="X966" s="2">
        <f>(((P966/60)/60)/24)+DATE(1970,1,1)</f>
        <v>42040.829872685179</v>
      </c>
      <c r="Y966" s="2">
        <f>(((O966/60)/60)/24)+DATE(1970,1,1)</f>
        <v>42070.829872685179</v>
      </c>
      <c r="Z966" t="s">
        <v>8291</v>
      </c>
    </row>
    <row r="967" spans="1:26" ht="43.2" x14ac:dyDescent="0.3">
      <c r="A967">
        <f>ROW(A967)-2</f>
        <v>965</v>
      </c>
      <c r="B967" s="1" t="s">
        <v>2926</v>
      </c>
      <c r="C967" s="1" t="s">
        <v>2927</v>
      </c>
      <c r="D967">
        <v>13000</v>
      </c>
      <c r="E967">
        <v>1</v>
      </c>
      <c r="F967" t="s">
        <v>355</v>
      </c>
      <c r="H967" t="s">
        <v>8376</v>
      </c>
      <c r="K967" t="b">
        <v>0</v>
      </c>
      <c r="L967" t="s">
        <v>1217</v>
      </c>
      <c r="M967" t="s">
        <v>55</v>
      </c>
      <c r="N967" t="b">
        <v>0</v>
      </c>
      <c r="O967">
        <v>1464285463</v>
      </c>
      <c r="P967">
        <v>1461693463</v>
      </c>
      <c r="Q967" t="b">
        <v>0</v>
      </c>
      <c r="R967">
        <v>1</v>
      </c>
      <c r="S967" t="b">
        <v>0</v>
      </c>
      <c r="T967">
        <f>ROUND(E967/D967*100,0)</f>
        <v>0</v>
      </c>
      <c r="U967" s="12">
        <f>(E967/R967)</f>
        <v>1</v>
      </c>
      <c r="V967" t="str">
        <f>LEFT(Z967,SEARCH("/",Z967)-1)</f>
        <v>publishing</v>
      </c>
      <c r="W967" t="str">
        <f>RIGHT(Z967,LEN(Z967)-SEARCH("/",Z967))</f>
        <v>translations</v>
      </c>
      <c r="X967" s="2">
        <f>(((P967/60)/60)/24)+DATE(1970,1,1)</f>
        <v>42486.748414351852</v>
      </c>
      <c r="Y967" s="2">
        <f>(((O967/60)/60)/24)+DATE(1970,1,1)</f>
        <v>42516.748414351852</v>
      </c>
      <c r="Z967" t="s">
        <v>8291</v>
      </c>
    </row>
    <row r="968" spans="1:26" ht="43.2" x14ac:dyDescent="0.3">
      <c r="A968">
        <f>ROW(A968)-2</f>
        <v>966</v>
      </c>
      <c r="B968" s="1" t="s">
        <v>2928</v>
      </c>
      <c r="C968" s="1" t="s">
        <v>2929</v>
      </c>
      <c r="D968">
        <v>180000</v>
      </c>
      <c r="E968">
        <v>2020</v>
      </c>
      <c r="F968" t="s">
        <v>355</v>
      </c>
      <c r="H968" t="s">
        <v>8376</v>
      </c>
      <c r="K968" t="b">
        <v>0</v>
      </c>
      <c r="L968" t="s">
        <v>24</v>
      </c>
      <c r="M968" t="s">
        <v>25</v>
      </c>
      <c r="N968" t="b">
        <v>0</v>
      </c>
      <c r="O968">
        <v>1441995769</v>
      </c>
      <c r="P968">
        <v>1436811769</v>
      </c>
      <c r="Q968" t="b">
        <v>0</v>
      </c>
      <c r="R968">
        <v>3</v>
      </c>
      <c r="S968" t="b">
        <v>0</v>
      </c>
      <c r="T968">
        <f>ROUND(E968/D968*100,0)</f>
        <v>1</v>
      </c>
      <c r="U968" s="12">
        <f>(E968/R968)</f>
        <v>673.33333333333337</v>
      </c>
      <c r="V968" t="str">
        <f>LEFT(Z968,SEARCH("/",Z968)-1)</f>
        <v>publishing</v>
      </c>
      <c r="W968" t="str">
        <f>RIGHT(Z968,LEN(Z968)-SEARCH("/",Z968))</f>
        <v>translations</v>
      </c>
      <c r="X968" s="2">
        <f>(((P968/60)/60)/24)+DATE(1970,1,1)</f>
        <v>42198.765844907408</v>
      </c>
      <c r="Y968" s="2">
        <f>(((O968/60)/60)/24)+DATE(1970,1,1)</f>
        <v>42258.765844907408</v>
      </c>
      <c r="Z968" t="s">
        <v>8291</v>
      </c>
    </row>
    <row r="969" spans="1:26" ht="43.2" x14ac:dyDescent="0.3">
      <c r="A969">
        <f>ROW(A969)-2</f>
        <v>967</v>
      </c>
      <c r="B969" s="1" t="s">
        <v>2930</v>
      </c>
      <c r="C969" s="1" t="s">
        <v>2931</v>
      </c>
      <c r="D969">
        <v>1500</v>
      </c>
      <c r="E969">
        <v>0</v>
      </c>
      <c r="F969" t="s">
        <v>355</v>
      </c>
      <c r="H969" t="s">
        <v>8376</v>
      </c>
      <c r="K969" t="b">
        <v>0</v>
      </c>
      <c r="L969" t="s">
        <v>18</v>
      </c>
      <c r="M969" t="s">
        <v>19</v>
      </c>
      <c r="N969" t="b">
        <v>1</v>
      </c>
      <c r="O969">
        <v>1464190158</v>
      </c>
      <c r="P969">
        <v>1461598158</v>
      </c>
      <c r="Q969" t="b">
        <v>0</v>
      </c>
      <c r="R969">
        <v>0</v>
      </c>
      <c r="S969" t="b">
        <v>0</v>
      </c>
      <c r="T969">
        <f>ROUND(E969/D969*100,0)</f>
        <v>0</v>
      </c>
      <c r="U969" s="12" t="e">
        <f>(E969/R969)</f>
        <v>#DIV/0!</v>
      </c>
      <c r="V969" t="str">
        <f>LEFT(Z969,SEARCH("/",Z969)-1)</f>
        <v>publishing</v>
      </c>
      <c r="W969" t="str">
        <f>RIGHT(Z969,LEN(Z969)-SEARCH("/",Z969))</f>
        <v>translations</v>
      </c>
      <c r="X969" s="2">
        <f>(((P969/60)/60)/24)+DATE(1970,1,1)</f>
        <v>42485.64534722222</v>
      </c>
      <c r="Y969" s="2">
        <f>(((O969/60)/60)/24)+DATE(1970,1,1)</f>
        <v>42515.64534722222</v>
      </c>
      <c r="Z969" t="s">
        <v>8291</v>
      </c>
    </row>
    <row r="970" spans="1:26" ht="43.2" x14ac:dyDescent="0.3">
      <c r="A970">
        <f>ROW(A970)-2</f>
        <v>968</v>
      </c>
      <c r="B970" s="1" t="s">
        <v>2932</v>
      </c>
      <c r="C970" s="1" t="s">
        <v>2933</v>
      </c>
      <c r="D970">
        <v>13000</v>
      </c>
      <c r="E970">
        <v>0</v>
      </c>
      <c r="F970" t="s">
        <v>355</v>
      </c>
      <c r="H970" t="s">
        <v>8376</v>
      </c>
      <c r="K970" t="b">
        <v>0</v>
      </c>
      <c r="L970" t="s">
        <v>178</v>
      </c>
      <c r="M970" t="s">
        <v>55</v>
      </c>
      <c r="N970" t="b">
        <v>0</v>
      </c>
      <c r="O970">
        <v>1483395209</v>
      </c>
      <c r="P970">
        <v>1480803209</v>
      </c>
      <c r="Q970" t="b">
        <v>0</v>
      </c>
      <c r="R970">
        <v>0</v>
      </c>
      <c r="S970" t="b">
        <v>0</v>
      </c>
      <c r="T970">
        <f>ROUND(E970/D970*100,0)</f>
        <v>0</v>
      </c>
      <c r="U970" s="12" t="e">
        <f>(E970/R970)</f>
        <v>#DIV/0!</v>
      </c>
      <c r="V970" t="str">
        <f>LEFT(Z970,SEARCH("/",Z970)-1)</f>
        <v>publishing</v>
      </c>
      <c r="W970" t="str">
        <f>RIGHT(Z970,LEN(Z970)-SEARCH("/",Z970))</f>
        <v>translations</v>
      </c>
      <c r="X970" s="2">
        <f>(((P970/60)/60)/24)+DATE(1970,1,1)</f>
        <v>42707.926030092596</v>
      </c>
      <c r="Y970" s="2">
        <f>(((O970/60)/60)/24)+DATE(1970,1,1)</f>
        <v>42737.926030092596</v>
      </c>
      <c r="Z970" t="s">
        <v>8291</v>
      </c>
    </row>
    <row r="971" spans="1:26" ht="43.2" x14ac:dyDescent="0.3">
      <c r="A971">
        <f>ROW(A971)-2</f>
        <v>969</v>
      </c>
      <c r="B971" s="1" t="s">
        <v>2934</v>
      </c>
      <c r="C971" s="1" t="s">
        <v>2935</v>
      </c>
      <c r="D971">
        <v>4950</v>
      </c>
      <c r="E971">
        <v>0</v>
      </c>
      <c r="F971" t="s">
        <v>355</v>
      </c>
      <c r="H971" t="s">
        <v>8376</v>
      </c>
      <c r="K971" t="b">
        <v>0</v>
      </c>
      <c r="L971" t="s">
        <v>499</v>
      </c>
      <c r="M971" t="s">
        <v>55</v>
      </c>
      <c r="N971" t="b">
        <v>0</v>
      </c>
      <c r="O971">
        <v>1442091462</v>
      </c>
      <c r="P971">
        <v>1436907462</v>
      </c>
      <c r="Q971" t="b">
        <v>0</v>
      </c>
      <c r="R971">
        <v>0</v>
      </c>
      <c r="S971" t="b">
        <v>0</v>
      </c>
      <c r="T971">
        <f>ROUND(E971/D971*100,0)</f>
        <v>0</v>
      </c>
      <c r="U971" s="12" t="e">
        <f>(E971/R971)</f>
        <v>#DIV/0!</v>
      </c>
      <c r="V971" t="str">
        <f>LEFT(Z971,SEARCH("/",Z971)-1)</f>
        <v>publishing</v>
      </c>
      <c r="W971" t="str">
        <f>RIGHT(Z971,LEN(Z971)-SEARCH("/",Z971))</f>
        <v>translations</v>
      </c>
      <c r="X971" s="2">
        <f>(((P971/60)/60)/24)+DATE(1970,1,1)</f>
        <v>42199.873402777783</v>
      </c>
      <c r="Y971" s="2">
        <f>(((O971/60)/60)/24)+DATE(1970,1,1)</f>
        <v>42259.873402777783</v>
      </c>
      <c r="Z971" t="s">
        <v>8291</v>
      </c>
    </row>
    <row r="972" spans="1:26" ht="43.2" x14ac:dyDescent="0.3">
      <c r="A972">
        <f>ROW(A972)-2</f>
        <v>970</v>
      </c>
      <c r="B972" s="1" t="s">
        <v>2936</v>
      </c>
      <c r="C972" s="1" t="s">
        <v>2937</v>
      </c>
      <c r="D972">
        <v>130000</v>
      </c>
      <c r="E972">
        <v>0</v>
      </c>
      <c r="F972" t="s">
        <v>355</v>
      </c>
      <c r="H972" t="s">
        <v>8376</v>
      </c>
      <c r="K972" t="b">
        <v>0</v>
      </c>
      <c r="L972" t="s">
        <v>499</v>
      </c>
      <c r="M972" t="s">
        <v>55</v>
      </c>
      <c r="N972" t="b">
        <v>0</v>
      </c>
      <c r="O972">
        <v>1434286855</v>
      </c>
      <c r="P972">
        <v>1431694855</v>
      </c>
      <c r="Q972" t="b">
        <v>0</v>
      </c>
      <c r="R972">
        <v>0</v>
      </c>
      <c r="S972" t="b">
        <v>0</v>
      </c>
      <c r="T972">
        <f>ROUND(E972/D972*100,0)</f>
        <v>0</v>
      </c>
      <c r="U972" s="12" t="e">
        <f>(E972/R972)</f>
        <v>#DIV/0!</v>
      </c>
      <c r="V972" t="str">
        <f>LEFT(Z972,SEARCH("/",Z972)-1)</f>
        <v>publishing</v>
      </c>
      <c r="W972" t="str">
        <f>RIGHT(Z972,LEN(Z972)-SEARCH("/",Z972))</f>
        <v>translations</v>
      </c>
      <c r="X972" s="2">
        <f>(((P972/60)/60)/24)+DATE(1970,1,1)</f>
        <v>42139.542303240742</v>
      </c>
      <c r="Y972" s="2">
        <f>(((O972/60)/60)/24)+DATE(1970,1,1)</f>
        <v>42169.542303240742</v>
      </c>
      <c r="Z972" t="s">
        <v>8291</v>
      </c>
    </row>
    <row r="973" spans="1:26" ht="43.2" x14ac:dyDescent="0.3">
      <c r="A973">
        <f>ROW(A973)-2</f>
        <v>971</v>
      </c>
      <c r="B973" s="1" t="s">
        <v>2938</v>
      </c>
      <c r="C973" s="1" t="s">
        <v>2939</v>
      </c>
      <c r="D973">
        <v>900</v>
      </c>
      <c r="E973">
        <v>0</v>
      </c>
      <c r="F973" t="s">
        <v>355</v>
      </c>
      <c r="H973" t="s">
        <v>8376</v>
      </c>
      <c r="K973" t="b">
        <v>0</v>
      </c>
      <c r="L973" t="s">
        <v>1217</v>
      </c>
      <c r="M973" t="s">
        <v>55</v>
      </c>
      <c r="N973" t="b">
        <v>0</v>
      </c>
      <c r="O973">
        <v>1461235478</v>
      </c>
      <c r="P973">
        <v>1459507478</v>
      </c>
      <c r="Q973" t="b">
        <v>0</v>
      </c>
      <c r="R973">
        <v>0</v>
      </c>
      <c r="S973" t="b">
        <v>0</v>
      </c>
      <c r="T973">
        <f>ROUND(E973/D973*100,0)</f>
        <v>0</v>
      </c>
      <c r="U973" s="12" t="e">
        <f>(E973/R973)</f>
        <v>#DIV/0!</v>
      </c>
      <c r="V973" t="str">
        <f>LEFT(Z973,SEARCH("/",Z973)-1)</f>
        <v>publishing</v>
      </c>
      <c r="W973" t="str">
        <f>RIGHT(Z973,LEN(Z973)-SEARCH("/",Z973))</f>
        <v>translations</v>
      </c>
      <c r="X973" s="2">
        <f>(((P973/60)/60)/24)+DATE(1970,1,1)</f>
        <v>42461.447662037041</v>
      </c>
      <c r="Y973" s="2">
        <f>(((O973/60)/60)/24)+DATE(1970,1,1)</f>
        <v>42481.447662037041</v>
      </c>
      <c r="Z973" t="s">
        <v>8291</v>
      </c>
    </row>
    <row r="974" spans="1:26" ht="28.8" x14ac:dyDescent="0.3">
      <c r="A974">
        <f>ROW(A974)-2</f>
        <v>972</v>
      </c>
      <c r="B974" s="1" t="s">
        <v>2940</v>
      </c>
      <c r="C974" s="1" t="s">
        <v>2941</v>
      </c>
      <c r="D974">
        <v>500000</v>
      </c>
      <c r="E974">
        <v>75</v>
      </c>
      <c r="F974" t="s">
        <v>355</v>
      </c>
      <c r="H974" t="s">
        <v>8376</v>
      </c>
      <c r="K974" t="b">
        <v>0</v>
      </c>
      <c r="L974" t="s">
        <v>18</v>
      </c>
      <c r="M974" t="s">
        <v>19</v>
      </c>
      <c r="N974" t="b">
        <v>1</v>
      </c>
      <c r="O974">
        <v>1467999134</v>
      </c>
      <c r="P974">
        <v>1465407134</v>
      </c>
      <c r="Q974" t="b">
        <v>0</v>
      </c>
      <c r="R974">
        <v>3</v>
      </c>
      <c r="S974" t="b">
        <v>0</v>
      </c>
      <c r="T974">
        <f>ROUND(E974/D974*100,0)</f>
        <v>0</v>
      </c>
      <c r="U974" s="12">
        <f>(E974/R974)</f>
        <v>25</v>
      </c>
      <c r="V974" t="str">
        <f>LEFT(Z974,SEARCH("/",Z974)-1)</f>
        <v>publishing</v>
      </c>
      <c r="W974" t="str">
        <f>RIGHT(Z974,LEN(Z974)-SEARCH("/",Z974))</f>
        <v>translations</v>
      </c>
      <c r="X974" s="2">
        <f>(((P974/60)/60)/24)+DATE(1970,1,1)</f>
        <v>42529.730717592596</v>
      </c>
      <c r="Y974" s="2">
        <f>(((O974/60)/60)/24)+DATE(1970,1,1)</f>
        <v>42559.730717592596</v>
      </c>
      <c r="Z974" t="s">
        <v>8291</v>
      </c>
    </row>
    <row r="975" spans="1:26" ht="57.6" x14ac:dyDescent="0.3">
      <c r="A975">
        <f>ROW(A975)-2</f>
        <v>973</v>
      </c>
      <c r="B975" s="1" t="s">
        <v>2942</v>
      </c>
      <c r="C975" s="1" t="s">
        <v>2943</v>
      </c>
      <c r="D975">
        <v>200000</v>
      </c>
      <c r="E975">
        <v>0</v>
      </c>
      <c r="F975" t="s">
        <v>355</v>
      </c>
      <c r="H975" t="s">
        <v>8376</v>
      </c>
      <c r="K975" t="b">
        <v>0</v>
      </c>
      <c r="L975" t="s">
        <v>50</v>
      </c>
      <c r="M975" t="s">
        <v>51</v>
      </c>
      <c r="N975" t="b">
        <v>1</v>
      </c>
      <c r="O975">
        <v>1432272300</v>
      </c>
      <c r="P975">
        <v>1429655318</v>
      </c>
      <c r="Q975" t="b">
        <v>0</v>
      </c>
      <c r="R975">
        <v>0</v>
      </c>
      <c r="S975" t="b">
        <v>0</v>
      </c>
      <c r="T975">
        <f>ROUND(E975/D975*100,0)</f>
        <v>0</v>
      </c>
      <c r="U975" s="12" t="e">
        <f>(E975/R975)</f>
        <v>#DIV/0!</v>
      </c>
      <c r="V975" t="str">
        <f>LEFT(Z975,SEARCH("/",Z975)-1)</f>
        <v>publishing</v>
      </c>
      <c r="W975" t="str">
        <f>RIGHT(Z975,LEN(Z975)-SEARCH("/",Z975))</f>
        <v>translations</v>
      </c>
      <c r="X975" s="2">
        <f>(((P975/60)/60)/24)+DATE(1970,1,1)</f>
        <v>42115.936550925922</v>
      </c>
      <c r="Y975" s="2">
        <f>(((O975/60)/60)/24)+DATE(1970,1,1)</f>
        <v>42146.225694444445</v>
      </c>
      <c r="Z975" t="s">
        <v>8291</v>
      </c>
    </row>
    <row r="976" spans="1:26" ht="43.2" x14ac:dyDescent="0.3">
      <c r="A976">
        <f>ROW(A976)-2</f>
        <v>974</v>
      </c>
      <c r="B976" s="1" t="s">
        <v>2944</v>
      </c>
      <c r="C976" s="1" t="s">
        <v>2945</v>
      </c>
      <c r="D976">
        <v>8888</v>
      </c>
      <c r="E976">
        <v>0</v>
      </c>
      <c r="F976" t="s">
        <v>355</v>
      </c>
      <c r="H976" t="s">
        <v>8376</v>
      </c>
      <c r="K976" t="b">
        <v>0</v>
      </c>
      <c r="L976" t="s">
        <v>18</v>
      </c>
      <c r="M976" t="s">
        <v>19</v>
      </c>
      <c r="N976" t="b">
        <v>1</v>
      </c>
      <c r="O976">
        <v>1431286105</v>
      </c>
      <c r="P976">
        <v>1427138905</v>
      </c>
      <c r="Q976" t="b">
        <v>0</v>
      </c>
      <c r="R976">
        <v>0</v>
      </c>
      <c r="S976" t="b">
        <v>0</v>
      </c>
      <c r="T976">
        <f>ROUND(E976/D976*100,0)</f>
        <v>0</v>
      </c>
      <c r="U976" s="12" t="e">
        <f>(E976/R976)</f>
        <v>#DIV/0!</v>
      </c>
      <c r="V976" t="str">
        <f>LEFT(Z976,SEARCH("/",Z976)-1)</f>
        <v>publishing</v>
      </c>
      <c r="W976" t="str">
        <f>RIGHT(Z976,LEN(Z976)-SEARCH("/",Z976))</f>
        <v>translations</v>
      </c>
      <c r="X976" s="2">
        <f>(((P976/60)/60)/24)+DATE(1970,1,1)</f>
        <v>42086.811400462961</v>
      </c>
      <c r="Y976" s="2">
        <f>(((O976/60)/60)/24)+DATE(1970,1,1)</f>
        <v>42134.811400462961</v>
      </c>
      <c r="Z976" t="s">
        <v>8291</v>
      </c>
    </row>
    <row r="977" spans="1:26" ht="57.6" x14ac:dyDescent="0.3">
      <c r="A977">
        <f>ROW(A977)-2</f>
        <v>975</v>
      </c>
      <c r="B977" s="1" t="s">
        <v>2946</v>
      </c>
      <c r="C977" s="1" t="s">
        <v>2947</v>
      </c>
      <c r="D977">
        <v>100000</v>
      </c>
      <c r="E977">
        <v>1</v>
      </c>
      <c r="F977" t="s">
        <v>355</v>
      </c>
      <c r="H977" t="s">
        <v>8376</v>
      </c>
      <c r="K977" t="b">
        <v>0</v>
      </c>
      <c r="L977" t="s">
        <v>18</v>
      </c>
      <c r="M977" t="s">
        <v>19</v>
      </c>
      <c r="N977" t="b">
        <v>1</v>
      </c>
      <c r="O977">
        <v>1455941197</v>
      </c>
      <c r="P977">
        <v>1453349197</v>
      </c>
      <c r="Q977" t="b">
        <v>0</v>
      </c>
      <c r="R977">
        <v>1</v>
      </c>
      <c r="S977" t="b">
        <v>0</v>
      </c>
      <c r="T977">
        <f>ROUND(E977/D977*100,0)</f>
        <v>0</v>
      </c>
      <c r="U977" s="12">
        <f>(E977/R977)</f>
        <v>1</v>
      </c>
      <c r="V977" t="str">
        <f>LEFT(Z977,SEARCH("/",Z977)-1)</f>
        <v>publishing</v>
      </c>
      <c r="W977" t="str">
        <f>RIGHT(Z977,LEN(Z977)-SEARCH("/",Z977))</f>
        <v>translations</v>
      </c>
      <c r="X977" s="2">
        <f>(((P977/60)/60)/24)+DATE(1970,1,1)</f>
        <v>42390.171261574069</v>
      </c>
      <c r="Y977" s="2">
        <f>(((O977/60)/60)/24)+DATE(1970,1,1)</f>
        <v>42420.171261574069</v>
      </c>
      <c r="Z977" t="s">
        <v>8291</v>
      </c>
    </row>
    <row r="978" spans="1:26" ht="43.2" x14ac:dyDescent="0.3">
      <c r="A978">
        <f>ROW(A978)-2</f>
        <v>976</v>
      </c>
      <c r="B978" s="1" t="s">
        <v>3008</v>
      </c>
      <c r="C978" s="1" t="s">
        <v>3009</v>
      </c>
      <c r="D978">
        <v>5000</v>
      </c>
      <c r="E978">
        <v>105</v>
      </c>
      <c r="F978" t="s">
        <v>355</v>
      </c>
      <c r="H978" t="s">
        <v>8376</v>
      </c>
      <c r="K978" t="b">
        <v>0</v>
      </c>
      <c r="L978" t="s">
        <v>158</v>
      </c>
      <c r="M978" t="s">
        <v>159</v>
      </c>
      <c r="N978" t="b">
        <v>1</v>
      </c>
      <c r="O978">
        <v>1383430145</v>
      </c>
      <c r="P978">
        <v>1380838145</v>
      </c>
      <c r="Q978" t="b">
        <v>0</v>
      </c>
      <c r="R978">
        <v>6</v>
      </c>
      <c r="S978" t="b">
        <v>0</v>
      </c>
      <c r="T978">
        <f>ROUND(E978/D978*100,0)</f>
        <v>2</v>
      </c>
      <c r="U978" s="12">
        <f>(E978/R978)</f>
        <v>17.5</v>
      </c>
      <c r="V978" t="str">
        <f>LEFT(Z978,SEARCH("/",Z978)-1)</f>
        <v>publishing</v>
      </c>
      <c r="W978" t="str">
        <f>RIGHT(Z978,LEN(Z978)-SEARCH("/",Z978))</f>
        <v>fiction</v>
      </c>
      <c r="X978" s="2">
        <f>(((P978/60)/60)/24)+DATE(1970,1,1)</f>
        <v>41550.922974537039</v>
      </c>
      <c r="Y978" s="2">
        <f>(((O978/60)/60)/24)+DATE(1970,1,1)</f>
        <v>41580.922974537039</v>
      </c>
      <c r="Z978" t="s">
        <v>8279</v>
      </c>
    </row>
    <row r="979" spans="1:26" ht="43.2" x14ac:dyDescent="0.3">
      <c r="A979">
        <f>ROW(A979)-2</f>
        <v>977</v>
      </c>
      <c r="B979" s="1" t="s">
        <v>3010</v>
      </c>
      <c r="C979" s="1" t="s">
        <v>3011</v>
      </c>
      <c r="D979">
        <v>5000</v>
      </c>
      <c r="E979">
        <v>5</v>
      </c>
      <c r="F979" t="s">
        <v>355</v>
      </c>
      <c r="H979" t="s">
        <v>8376</v>
      </c>
      <c r="K979" t="b">
        <v>0</v>
      </c>
      <c r="L979" t="s">
        <v>18</v>
      </c>
      <c r="M979" t="s">
        <v>19</v>
      </c>
      <c r="N979" t="b">
        <v>1</v>
      </c>
      <c r="O979">
        <v>1347004260</v>
      </c>
      <c r="P979">
        <v>1345062936</v>
      </c>
      <c r="Q979" t="b">
        <v>0</v>
      </c>
      <c r="R979">
        <v>1</v>
      </c>
      <c r="S979" t="b">
        <v>0</v>
      </c>
      <c r="T979">
        <f>ROUND(E979/D979*100,0)</f>
        <v>0</v>
      </c>
      <c r="U979" s="12">
        <f>(E979/R979)</f>
        <v>5</v>
      </c>
      <c r="V979" t="str">
        <f>LEFT(Z979,SEARCH("/",Z979)-1)</f>
        <v>publishing</v>
      </c>
      <c r="W979" t="str">
        <f>RIGHT(Z979,LEN(Z979)-SEARCH("/",Z979))</f>
        <v>fiction</v>
      </c>
      <c r="X979" s="2">
        <f>(((P979/60)/60)/24)+DATE(1970,1,1)</f>
        <v>41136.85805555556</v>
      </c>
      <c r="Y979" s="2">
        <f>(((O979/60)/60)/24)+DATE(1970,1,1)</f>
        <v>41159.32708333333</v>
      </c>
      <c r="Z979" t="s">
        <v>8279</v>
      </c>
    </row>
    <row r="980" spans="1:26" ht="43.2" x14ac:dyDescent="0.3">
      <c r="A980">
        <f>ROW(A980)-2</f>
        <v>978</v>
      </c>
      <c r="B980" s="1" t="s">
        <v>3012</v>
      </c>
      <c r="C980" s="1" t="s">
        <v>3013</v>
      </c>
      <c r="D980">
        <v>7000</v>
      </c>
      <c r="E980">
        <v>50</v>
      </c>
      <c r="F980" t="s">
        <v>355</v>
      </c>
      <c r="H980" t="s">
        <v>8376</v>
      </c>
      <c r="K980" t="b">
        <v>0</v>
      </c>
      <c r="L980" t="s">
        <v>18</v>
      </c>
      <c r="M980" t="s">
        <v>19</v>
      </c>
      <c r="N980" t="b">
        <v>1</v>
      </c>
      <c r="O980">
        <v>1469162275</v>
      </c>
      <c r="P980">
        <v>1467002275</v>
      </c>
      <c r="Q980" t="b">
        <v>0</v>
      </c>
      <c r="R980">
        <v>2</v>
      </c>
      <c r="S980" t="b">
        <v>0</v>
      </c>
      <c r="T980">
        <f>ROUND(E980/D980*100,0)</f>
        <v>1</v>
      </c>
      <c r="U980" s="12">
        <f>(E980/R980)</f>
        <v>25</v>
      </c>
      <c r="V980" t="str">
        <f>LEFT(Z980,SEARCH("/",Z980)-1)</f>
        <v>publishing</v>
      </c>
      <c r="W980" t="str">
        <f>RIGHT(Z980,LEN(Z980)-SEARCH("/",Z980))</f>
        <v>fiction</v>
      </c>
      <c r="X980" s="2">
        <f>(((P980/60)/60)/24)+DATE(1970,1,1)</f>
        <v>42548.192997685182</v>
      </c>
      <c r="Y980" s="2">
        <f>(((O980/60)/60)/24)+DATE(1970,1,1)</f>
        <v>42573.192997685182</v>
      </c>
      <c r="Z980" t="s">
        <v>8279</v>
      </c>
    </row>
    <row r="981" spans="1:26" x14ac:dyDescent="0.3">
      <c r="A981">
        <f>ROW(A981)-2</f>
        <v>979</v>
      </c>
      <c r="B981" s="1" t="s">
        <v>3014</v>
      </c>
      <c r="C981" s="1" t="s">
        <v>3015</v>
      </c>
      <c r="D981">
        <v>2000</v>
      </c>
      <c r="E981">
        <v>0</v>
      </c>
      <c r="F981" t="s">
        <v>355</v>
      </c>
      <c r="H981" t="s">
        <v>8376</v>
      </c>
      <c r="K981" t="b">
        <v>0</v>
      </c>
      <c r="L981" t="s">
        <v>18</v>
      </c>
      <c r="M981" t="s">
        <v>19</v>
      </c>
      <c r="N981" t="b">
        <v>1</v>
      </c>
      <c r="O981">
        <v>1342882260</v>
      </c>
      <c r="P981">
        <v>1337834963</v>
      </c>
      <c r="Q981" t="b">
        <v>0</v>
      </c>
      <c r="R981">
        <v>0</v>
      </c>
      <c r="S981" t="b">
        <v>0</v>
      </c>
      <c r="T981">
        <f>ROUND(E981/D981*100,0)</f>
        <v>0</v>
      </c>
      <c r="U981" s="12" t="e">
        <f>(E981/R981)</f>
        <v>#DIV/0!</v>
      </c>
      <c r="V981" t="str">
        <f>LEFT(Z981,SEARCH("/",Z981)-1)</f>
        <v>publishing</v>
      </c>
      <c r="W981" t="str">
        <f>RIGHT(Z981,LEN(Z981)-SEARCH("/",Z981))</f>
        <v>fiction</v>
      </c>
      <c r="X981" s="2">
        <f>(((P981/60)/60)/24)+DATE(1970,1,1)</f>
        <v>41053.200960648144</v>
      </c>
      <c r="Y981" s="2">
        <f>(((O981/60)/60)/24)+DATE(1970,1,1)</f>
        <v>41111.618750000001</v>
      </c>
      <c r="Z981" t="s">
        <v>8279</v>
      </c>
    </row>
    <row r="982" spans="1:26" ht="43.2" x14ac:dyDescent="0.3">
      <c r="A982">
        <f>ROW(A982)-2</f>
        <v>980</v>
      </c>
      <c r="B982" s="1" t="s">
        <v>3016</v>
      </c>
      <c r="C982" s="1" t="s">
        <v>3017</v>
      </c>
      <c r="D982">
        <v>6700</v>
      </c>
      <c r="E982">
        <v>150</v>
      </c>
      <c r="F982" t="s">
        <v>355</v>
      </c>
      <c r="H982" t="s">
        <v>8376</v>
      </c>
      <c r="K982" t="b">
        <v>0</v>
      </c>
      <c r="L982" t="s">
        <v>18</v>
      </c>
      <c r="M982" t="s">
        <v>19</v>
      </c>
      <c r="N982" t="b">
        <v>1</v>
      </c>
      <c r="O982">
        <v>1434827173</v>
      </c>
      <c r="P982">
        <v>1430939173</v>
      </c>
      <c r="Q982" t="b">
        <v>0</v>
      </c>
      <c r="R982">
        <v>3</v>
      </c>
      <c r="S982" t="b">
        <v>0</v>
      </c>
      <c r="T982">
        <f>ROUND(E982/D982*100,0)</f>
        <v>2</v>
      </c>
      <c r="U982" s="12">
        <f>(E982/R982)</f>
        <v>50</v>
      </c>
      <c r="V982" t="str">
        <f>LEFT(Z982,SEARCH("/",Z982)-1)</f>
        <v>publishing</v>
      </c>
      <c r="W982" t="str">
        <f>RIGHT(Z982,LEN(Z982)-SEARCH("/",Z982))</f>
        <v>fiction</v>
      </c>
      <c r="X982" s="2">
        <f>(((P982/60)/60)/24)+DATE(1970,1,1)</f>
        <v>42130.795983796299</v>
      </c>
      <c r="Y982" s="2">
        <f>(((O982/60)/60)/24)+DATE(1970,1,1)</f>
        <v>42175.795983796299</v>
      </c>
      <c r="Z982" t="s">
        <v>8279</v>
      </c>
    </row>
    <row r="983" spans="1:26" ht="57.6" x14ac:dyDescent="0.3">
      <c r="A983">
        <f>ROW(A983)-2</f>
        <v>981</v>
      </c>
      <c r="B983" s="1" t="s">
        <v>3018</v>
      </c>
      <c r="C983" s="1" t="s">
        <v>3019</v>
      </c>
      <c r="D983">
        <v>20000</v>
      </c>
      <c r="E983">
        <v>48</v>
      </c>
      <c r="F983" t="s">
        <v>355</v>
      </c>
      <c r="H983" t="s">
        <v>8376</v>
      </c>
      <c r="K983" t="b">
        <v>0</v>
      </c>
      <c r="L983" t="s">
        <v>18</v>
      </c>
      <c r="M983" t="s">
        <v>19</v>
      </c>
      <c r="N983" t="b">
        <v>1</v>
      </c>
      <c r="O983">
        <v>1425009761</v>
      </c>
      <c r="P983">
        <v>1422417761</v>
      </c>
      <c r="Q983" t="b">
        <v>0</v>
      </c>
      <c r="R983">
        <v>3</v>
      </c>
      <c r="S983" t="b">
        <v>0</v>
      </c>
      <c r="T983">
        <f>ROUND(E983/D983*100,0)</f>
        <v>0</v>
      </c>
      <c r="U983" s="12">
        <f>(E983/R983)</f>
        <v>16</v>
      </c>
      <c r="V983" t="str">
        <f>LEFT(Z983,SEARCH("/",Z983)-1)</f>
        <v>publishing</v>
      </c>
      <c r="W983" t="str">
        <f>RIGHT(Z983,LEN(Z983)-SEARCH("/",Z983))</f>
        <v>fiction</v>
      </c>
      <c r="X983" s="2">
        <f>(((P983/60)/60)/24)+DATE(1970,1,1)</f>
        <v>42032.168530092589</v>
      </c>
      <c r="Y983" s="2">
        <f>(((O983/60)/60)/24)+DATE(1970,1,1)</f>
        <v>42062.168530092589</v>
      </c>
      <c r="Z983" t="s">
        <v>8279</v>
      </c>
    </row>
    <row r="984" spans="1:26" ht="43.2" x14ac:dyDescent="0.3">
      <c r="A984">
        <f>ROW(A984)-2</f>
        <v>982</v>
      </c>
      <c r="B984" s="1" t="s">
        <v>3020</v>
      </c>
      <c r="C984" s="1" t="s">
        <v>3021</v>
      </c>
      <c r="D984">
        <v>10000</v>
      </c>
      <c r="E984">
        <v>0</v>
      </c>
      <c r="F984" t="s">
        <v>355</v>
      </c>
      <c r="H984" t="s">
        <v>8376</v>
      </c>
      <c r="K984" t="b">
        <v>0</v>
      </c>
      <c r="L984" t="s">
        <v>18</v>
      </c>
      <c r="M984" t="s">
        <v>19</v>
      </c>
      <c r="N984" t="b">
        <v>1</v>
      </c>
      <c r="O984">
        <v>1470175271</v>
      </c>
      <c r="P984">
        <v>1467583271</v>
      </c>
      <c r="Q984" t="b">
        <v>0</v>
      </c>
      <c r="R984">
        <v>0</v>
      </c>
      <c r="S984" t="b">
        <v>0</v>
      </c>
      <c r="T984">
        <f>ROUND(E984/D984*100,0)</f>
        <v>0</v>
      </c>
      <c r="U984" s="12" t="e">
        <f>(E984/R984)</f>
        <v>#DIV/0!</v>
      </c>
      <c r="V984" t="str">
        <f>LEFT(Z984,SEARCH("/",Z984)-1)</f>
        <v>publishing</v>
      </c>
      <c r="W984" t="str">
        <f>RIGHT(Z984,LEN(Z984)-SEARCH("/",Z984))</f>
        <v>fiction</v>
      </c>
      <c r="X984" s="2">
        <f>(((P984/60)/60)/24)+DATE(1970,1,1)</f>
        <v>42554.917488425926</v>
      </c>
      <c r="Y984" s="2">
        <f>(((O984/60)/60)/24)+DATE(1970,1,1)</f>
        <v>42584.917488425926</v>
      </c>
      <c r="Z984" t="s">
        <v>8279</v>
      </c>
    </row>
    <row r="985" spans="1:26" ht="43.2" x14ac:dyDescent="0.3">
      <c r="A985">
        <f>ROW(A985)-2</f>
        <v>983</v>
      </c>
      <c r="B985" s="1" t="s">
        <v>3022</v>
      </c>
      <c r="C985" s="1" t="s">
        <v>3023</v>
      </c>
      <c r="D985">
        <v>15000</v>
      </c>
      <c r="E985">
        <v>360</v>
      </c>
      <c r="F985" t="s">
        <v>355</v>
      </c>
      <c r="H985" t="s">
        <v>8376</v>
      </c>
      <c r="K985" t="b">
        <v>0</v>
      </c>
      <c r="L985" t="s">
        <v>50</v>
      </c>
      <c r="M985" t="s">
        <v>51</v>
      </c>
      <c r="N985" t="b">
        <v>1</v>
      </c>
      <c r="O985">
        <v>1388928660</v>
      </c>
      <c r="P985">
        <v>1386336660</v>
      </c>
      <c r="Q985" t="b">
        <v>0</v>
      </c>
      <c r="R985">
        <v>6</v>
      </c>
      <c r="S985" t="b">
        <v>0</v>
      </c>
      <c r="T985">
        <f>ROUND(E985/D985*100,0)</f>
        <v>2</v>
      </c>
      <c r="U985" s="12">
        <f>(E985/R985)</f>
        <v>60</v>
      </c>
      <c r="V985" t="str">
        <f>LEFT(Z985,SEARCH("/",Z985)-1)</f>
        <v>publishing</v>
      </c>
      <c r="W985" t="str">
        <f>RIGHT(Z985,LEN(Z985)-SEARCH("/",Z985))</f>
        <v>fiction</v>
      </c>
      <c r="X985" s="2">
        <f>(((P985/60)/60)/24)+DATE(1970,1,1)</f>
        <v>41614.563194444447</v>
      </c>
      <c r="Y985" s="2">
        <f>(((O985/60)/60)/24)+DATE(1970,1,1)</f>
        <v>41644.563194444447</v>
      </c>
      <c r="Z985" t="s">
        <v>8279</v>
      </c>
    </row>
    <row r="986" spans="1:26" ht="43.2" x14ac:dyDescent="0.3">
      <c r="A986">
        <f>ROW(A986)-2</f>
        <v>984</v>
      </c>
      <c r="B986" s="1" t="s">
        <v>3024</v>
      </c>
      <c r="C986" s="1" t="s">
        <v>3025</v>
      </c>
      <c r="D986">
        <v>5000</v>
      </c>
      <c r="E986">
        <v>0</v>
      </c>
      <c r="F986" t="s">
        <v>355</v>
      </c>
      <c r="H986" t="s">
        <v>8376</v>
      </c>
      <c r="K986" t="b">
        <v>0</v>
      </c>
      <c r="L986" t="s">
        <v>18</v>
      </c>
      <c r="M986" t="s">
        <v>19</v>
      </c>
      <c r="N986" t="b">
        <v>1</v>
      </c>
      <c r="O986">
        <v>1352994052</v>
      </c>
      <c r="P986">
        <v>1350398452</v>
      </c>
      <c r="Q986" t="b">
        <v>0</v>
      </c>
      <c r="R986">
        <v>0</v>
      </c>
      <c r="S986" t="b">
        <v>0</v>
      </c>
      <c r="T986">
        <f>ROUND(E986/D986*100,0)</f>
        <v>0</v>
      </c>
      <c r="U986" s="12" t="e">
        <f>(E986/R986)</f>
        <v>#DIV/0!</v>
      </c>
      <c r="V986" t="str">
        <f>LEFT(Z986,SEARCH("/",Z986)-1)</f>
        <v>publishing</v>
      </c>
      <c r="W986" t="str">
        <f>RIGHT(Z986,LEN(Z986)-SEARCH("/",Z986))</f>
        <v>fiction</v>
      </c>
      <c r="X986" s="2">
        <f>(((P986/60)/60)/24)+DATE(1970,1,1)</f>
        <v>41198.611712962964</v>
      </c>
      <c r="Y986" s="2">
        <f>(((O986/60)/60)/24)+DATE(1970,1,1)</f>
        <v>41228.653379629628</v>
      </c>
      <c r="Z986" t="s">
        <v>8279</v>
      </c>
    </row>
    <row r="987" spans="1:26" ht="43.2" x14ac:dyDescent="0.3">
      <c r="A987">
        <f>ROW(A987)-2</f>
        <v>985</v>
      </c>
      <c r="B987" s="1" t="s">
        <v>3026</v>
      </c>
      <c r="C987" s="1" t="s">
        <v>3027</v>
      </c>
      <c r="D987">
        <v>2900</v>
      </c>
      <c r="E987">
        <v>895</v>
      </c>
      <c r="F987" t="s">
        <v>355</v>
      </c>
      <c r="H987" t="s">
        <v>8376</v>
      </c>
      <c r="K987" t="b">
        <v>0</v>
      </c>
      <c r="L987" t="s">
        <v>18</v>
      </c>
      <c r="M987" t="s">
        <v>19</v>
      </c>
      <c r="N987" t="b">
        <v>1</v>
      </c>
      <c r="O987">
        <v>1380720474</v>
      </c>
      <c r="P987">
        <v>1378214874</v>
      </c>
      <c r="Q987" t="b">
        <v>0</v>
      </c>
      <c r="R987">
        <v>19</v>
      </c>
      <c r="S987" t="b">
        <v>0</v>
      </c>
      <c r="T987">
        <f>ROUND(E987/D987*100,0)</f>
        <v>31</v>
      </c>
      <c r="U987" s="12">
        <f>(E987/R987)</f>
        <v>47.10526315789474</v>
      </c>
      <c r="V987" t="str">
        <f>LEFT(Z987,SEARCH("/",Z987)-1)</f>
        <v>publishing</v>
      </c>
      <c r="W987" t="str">
        <f>RIGHT(Z987,LEN(Z987)-SEARCH("/",Z987))</f>
        <v>fiction</v>
      </c>
      <c r="X987" s="2">
        <f>(((P987/60)/60)/24)+DATE(1970,1,1)</f>
        <v>41520.561041666668</v>
      </c>
      <c r="Y987" s="2">
        <f>(((O987/60)/60)/24)+DATE(1970,1,1)</f>
        <v>41549.561041666668</v>
      </c>
      <c r="Z987" t="s">
        <v>8279</v>
      </c>
    </row>
    <row r="988" spans="1:26" ht="43.2" x14ac:dyDescent="0.3">
      <c r="A988">
        <f>ROW(A988)-2</f>
        <v>986</v>
      </c>
      <c r="B988" s="1" t="s">
        <v>3028</v>
      </c>
      <c r="C988" s="1" t="s">
        <v>3029</v>
      </c>
      <c r="D988">
        <v>1200</v>
      </c>
      <c r="E988">
        <v>100</v>
      </c>
      <c r="F988" t="s">
        <v>355</v>
      </c>
      <c r="H988" t="s">
        <v>8376</v>
      </c>
      <c r="K988" t="b">
        <v>0</v>
      </c>
      <c r="L988" t="s">
        <v>18</v>
      </c>
      <c r="M988" t="s">
        <v>19</v>
      </c>
      <c r="N988" t="b">
        <v>1</v>
      </c>
      <c r="O988">
        <v>1424014680</v>
      </c>
      <c r="P988">
        <v>1418922443</v>
      </c>
      <c r="Q988" t="b">
        <v>0</v>
      </c>
      <c r="R988">
        <v>1</v>
      </c>
      <c r="S988" t="b">
        <v>0</v>
      </c>
      <c r="T988">
        <f>ROUND(E988/D988*100,0)</f>
        <v>8</v>
      </c>
      <c r="U988" s="12">
        <f>(E988/R988)</f>
        <v>100</v>
      </c>
      <c r="V988" t="str">
        <f>LEFT(Z988,SEARCH("/",Z988)-1)</f>
        <v>publishing</v>
      </c>
      <c r="W988" t="str">
        <f>RIGHT(Z988,LEN(Z988)-SEARCH("/",Z988))</f>
        <v>fiction</v>
      </c>
      <c r="X988" s="2">
        <f>(((P988/60)/60)/24)+DATE(1970,1,1)</f>
        <v>41991.713460648149</v>
      </c>
      <c r="Y988" s="2">
        <f>(((O988/60)/60)/24)+DATE(1970,1,1)</f>
        <v>42050.651388888888</v>
      </c>
      <c r="Z988" t="s">
        <v>8279</v>
      </c>
    </row>
    <row r="989" spans="1:26" ht="57.6" x14ac:dyDescent="0.3">
      <c r="A989">
        <f>ROW(A989)-2</f>
        <v>987</v>
      </c>
      <c r="B989" s="1" t="s">
        <v>3030</v>
      </c>
      <c r="C989" s="1" t="s">
        <v>3031</v>
      </c>
      <c r="D989">
        <v>4000</v>
      </c>
      <c r="E989">
        <v>30</v>
      </c>
      <c r="F989" t="s">
        <v>355</v>
      </c>
      <c r="H989" t="s">
        <v>8376</v>
      </c>
      <c r="K989" t="b">
        <v>0</v>
      </c>
      <c r="L989" t="s">
        <v>18</v>
      </c>
      <c r="M989" t="s">
        <v>19</v>
      </c>
      <c r="N989" t="b">
        <v>1</v>
      </c>
      <c r="O989">
        <v>1308431646</v>
      </c>
      <c r="P989">
        <v>1305839646</v>
      </c>
      <c r="Q989" t="b">
        <v>0</v>
      </c>
      <c r="R989">
        <v>2</v>
      </c>
      <c r="S989" t="b">
        <v>0</v>
      </c>
      <c r="T989">
        <f>ROUND(E989/D989*100,0)</f>
        <v>1</v>
      </c>
      <c r="U989" s="12">
        <f>(E989/R989)</f>
        <v>15</v>
      </c>
      <c r="V989" t="str">
        <f>LEFT(Z989,SEARCH("/",Z989)-1)</f>
        <v>publishing</v>
      </c>
      <c r="W989" t="str">
        <f>RIGHT(Z989,LEN(Z989)-SEARCH("/",Z989))</f>
        <v>fiction</v>
      </c>
      <c r="X989" s="2">
        <f>(((P989/60)/60)/24)+DATE(1970,1,1)</f>
        <v>40682.884791666671</v>
      </c>
      <c r="Y989" s="2">
        <f>(((O989/60)/60)/24)+DATE(1970,1,1)</f>
        <v>40712.884791666671</v>
      </c>
      <c r="Z989" t="s">
        <v>8279</v>
      </c>
    </row>
    <row r="990" spans="1:26" ht="28.8" x14ac:dyDescent="0.3">
      <c r="A990">
        <f>ROW(A990)-2</f>
        <v>988</v>
      </c>
      <c r="B990" s="1" t="s">
        <v>3032</v>
      </c>
      <c r="C990" s="1" t="s">
        <v>3033</v>
      </c>
      <c r="D990">
        <v>2400</v>
      </c>
      <c r="E990">
        <v>0</v>
      </c>
      <c r="F990" t="s">
        <v>355</v>
      </c>
      <c r="H990" t="s">
        <v>8376</v>
      </c>
      <c r="K990" t="b">
        <v>0</v>
      </c>
      <c r="L990" t="s">
        <v>18</v>
      </c>
      <c r="M990" t="s">
        <v>19</v>
      </c>
      <c r="N990" t="b">
        <v>1</v>
      </c>
      <c r="O990">
        <v>1371415675</v>
      </c>
      <c r="P990">
        <v>1368823675</v>
      </c>
      <c r="Q990" t="b">
        <v>0</v>
      </c>
      <c r="R990">
        <v>0</v>
      </c>
      <c r="S990" t="b">
        <v>0</v>
      </c>
      <c r="T990">
        <f>ROUND(E990/D990*100,0)</f>
        <v>0</v>
      </c>
      <c r="U990" s="12" t="e">
        <f>(E990/R990)</f>
        <v>#DIV/0!</v>
      </c>
      <c r="V990" t="str">
        <f>LEFT(Z990,SEARCH("/",Z990)-1)</f>
        <v>publishing</v>
      </c>
      <c r="W990" t="str">
        <f>RIGHT(Z990,LEN(Z990)-SEARCH("/",Z990))</f>
        <v>fiction</v>
      </c>
      <c r="X990" s="2">
        <f>(((P990/60)/60)/24)+DATE(1970,1,1)</f>
        <v>41411.866608796299</v>
      </c>
      <c r="Y990" s="2">
        <f>(((O990/60)/60)/24)+DATE(1970,1,1)</f>
        <v>41441.866608796299</v>
      </c>
      <c r="Z990" t="s">
        <v>8279</v>
      </c>
    </row>
    <row r="991" spans="1:26" ht="43.2" x14ac:dyDescent="0.3">
      <c r="A991">
        <f>ROW(A991)-2</f>
        <v>989</v>
      </c>
      <c r="B991" s="1" t="s">
        <v>3034</v>
      </c>
      <c r="C991" s="1" t="s">
        <v>3035</v>
      </c>
      <c r="D991">
        <v>5000</v>
      </c>
      <c r="E991">
        <v>445</v>
      </c>
      <c r="F991" t="s">
        <v>355</v>
      </c>
      <c r="H991" t="s">
        <v>8376</v>
      </c>
      <c r="K991" t="b">
        <v>0</v>
      </c>
      <c r="L991" t="s">
        <v>18</v>
      </c>
      <c r="M991" t="s">
        <v>19</v>
      </c>
      <c r="N991" t="b">
        <v>1</v>
      </c>
      <c r="O991">
        <v>1428075480</v>
      </c>
      <c r="P991">
        <v>1425489613</v>
      </c>
      <c r="Q991" t="b">
        <v>0</v>
      </c>
      <c r="R991">
        <v>11</v>
      </c>
      <c r="S991" t="b">
        <v>0</v>
      </c>
      <c r="T991">
        <f>ROUND(E991/D991*100,0)</f>
        <v>9</v>
      </c>
      <c r="U991" s="12">
        <f>(E991/R991)</f>
        <v>40.454545454545453</v>
      </c>
      <c r="V991" t="str">
        <f>LEFT(Z991,SEARCH("/",Z991)-1)</f>
        <v>publishing</v>
      </c>
      <c r="W991" t="str">
        <f>RIGHT(Z991,LEN(Z991)-SEARCH("/",Z991))</f>
        <v>fiction</v>
      </c>
      <c r="X991" s="2">
        <f>(((P991/60)/60)/24)+DATE(1970,1,1)</f>
        <v>42067.722372685181</v>
      </c>
      <c r="Y991" s="2">
        <f>(((O991/60)/60)/24)+DATE(1970,1,1)</f>
        <v>42097.651388888888</v>
      </c>
      <c r="Z991" t="s">
        <v>8279</v>
      </c>
    </row>
    <row r="992" spans="1:26" ht="28.8" x14ac:dyDescent="0.3">
      <c r="A992">
        <f>ROW(A992)-2</f>
        <v>990</v>
      </c>
      <c r="B992" s="1" t="s">
        <v>3036</v>
      </c>
      <c r="C992" s="1" t="s">
        <v>3037</v>
      </c>
      <c r="D992">
        <v>2000</v>
      </c>
      <c r="E992">
        <v>0</v>
      </c>
      <c r="F992" t="s">
        <v>355</v>
      </c>
      <c r="H992" t="s">
        <v>8376</v>
      </c>
      <c r="K992" t="b">
        <v>0</v>
      </c>
      <c r="L992" t="s">
        <v>18</v>
      </c>
      <c r="M992" t="s">
        <v>19</v>
      </c>
      <c r="N992" t="b">
        <v>1</v>
      </c>
      <c r="O992">
        <v>1314471431</v>
      </c>
      <c r="P992">
        <v>1311879431</v>
      </c>
      <c r="Q992" t="b">
        <v>0</v>
      </c>
      <c r="R992">
        <v>0</v>
      </c>
      <c r="S992" t="b">
        <v>0</v>
      </c>
      <c r="T992">
        <f>ROUND(E992/D992*100,0)</f>
        <v>0</v>
      </c>
      <c r="U992" s="12" t="e">
        <f>(E992/R992)</f>
        <v>#DIV/0!</v>
      </c>
      <c r="V992" t="str">
        <f>LEFT(Z992,SEARCH("/",Z992)-1)</f>
        <v>publishing</v>
      </c>
      <c r="W992" t="str">
        <f>RIGHT(Z992,LEN(Z992)-SEARCH("/",Z992))</f>
        <v>fiction</v>
      </c>
      <c r="X992" s="2">
        <f>(((P992/60)/60)/24)+DATE(1970,1,1)</f>
        <v>40752.789710648147</v>
      </c>
      <c r="Y992" s="2">
        <f>(((O992/60)/60)/24)+DATE(1970,1,1)</f>
        <v>40782.789710648147</v>
      </c>
      <c r="Z992" t="s">
        <v>8279</v>
      </c>
    </row>
    <row r="993" spans="1:26" ht="43.2" x14ac:dyDescent="0.3">
      <c r="A993">
        <f>ROW(A993)-2</f>
        <v>991</v>
      </c>
      <c r="B993" s="1" t="s">
        <v>3038</v>
      </c>
      <c r="C993" s="1" t="s">
        <v>3039</v>
      </c>
      <c r="D993">
        <v>1500</v>
      </c>
      <c r="E993">
        <v>0</v>
      </c>
      <c r="F993" t="s">
        <v>355</v>
      </c>
      <c r="H993" t="s">
        <v>8376</v>
      </c>
      <c r="K993" t="b">
        <v>0</v>
      </c>
      <c r="L993" t="s">
        <v>18</v>
      </c>
      <c r="M993" t="s">
        <v>19</v>
      </c>
      <c r="N993" t="b">
        <v>1</v>
      </c>
      <c r="O993">
        <v>1410866659</v>
      </c>
      <c r="P993">
        <v>1405682659</v>
      </c>
      <c r="Q993" t="b">
        <v>0</v>
      </c>
      <c r="R993">
        <v>0</v>
      </c>
      <c r="S993" t="b">
        <v>0</v>
      </c>
      <c r="T993">
        <f>ROUND(E993/D993*100,0)</f>
        <v>0</v>
      </c>
      <c r="U993" s="12" t="e">
        <f>(E993/R993)</f>
        <v>#DIV/0!</v>
      </c>
      <c r="V993" t="str">
        <f>LEFT(Z993,SEARCH("/",Z993)-1)</f>
        <v>publishing</v>
      </c>
      <c r="W993" t="str">
        <f>RIGHT(Z993,LEN(Z993)-SEARCH("/",Z993))</f>
        <v>fiction</v>
      </c>
      <c r="X993" s="2">
        <f>(((P993/60)/60)/24)+DATE(1970,1,1)</f>
        <v>41838.475219907406</v>
      </c>
      <c r="Y993" s="2">
        <f>(((O993/60)/60)/24)+DATE(1970,1,1)</f>
        <v>41898.475219907406</v>
      </c>
      <c r="Z993" t="s">
        <v>8279</v>
      </c>
    </row>
    <row r="994" spans="1:26" ht="43.2" x14ac:dyDescent="0.3">
      <c r="A994">
        <f>ROW(A994)-2</f>
        <v>992</v>
      </c>
      <c r="B994" s="1" t="s">
        <v>3040</v>
      </c>
      <c r="C994" s="1" t="s">
        <v>3041</v>
      </c>
      <c r="D994">
        <v>15000</v>
      </c>
      <c r="E994">
        <v>1</v>
      </c>
      <c r="F994" t="s">
        <v>355</v>
      </c>
      <c r="H994" t="s">
        <v>8376</v>
      </c>
      <c r="K994" t="b">
        <v>0</v>
      </c>
      <c r="L994" t="s">
        <v>18</v>
      </c>
      <c r="M994" t="s">
        <v>19</v>
      </c>
      <c r="N994" t="b">
        <v>1</v>
      </c>
      <c r="O994">
        <v>1375299780</v>
      </c>
      <c r="P994">
        <v>1371655522</v>
      </c>
      <c r="Q994" t="b">
        <v>0</v>
      </c>
      <c r="R994">
        <v>1</v>
      </c>
      <c r="S994" t="b">
        <v>0</v>
      </c>
      <c r="T994">
        <f>ROUND(E994/D994*100,0)</f>
        <v>0</v>
      </c>
      <c r="U994" s="12">
        <f>(E994/R994)</f>
        <v>1</v>
      </c>
      <c r="V994" t="str">
        <f>LEFT(Z994,SEARCH("/",Z994)-1)</f>
        <v>publishing</v>
      </c>
      <c r="W994" t="str">
        <f>RIGHT(Z994,LEN(Z994)-SEARCH("/",Z994))</f>
        <v>fiction</v>
      </c>
      <c r="X994" s="2">
        <f>(((P994/60)/60)/24)+DATE(1970,1,1)</f>
        <v>41444.64261574074</v>
      </c>
      <c r="Y994" s="2">
        <f>(((O994/60)/60)/24)+DATE(1970,1,1)</f>
        <v>41486.821527777778</v>
      </c>
      <c r="Z994" t="s">
        <v>8279</v>
      </c>
    </row>
    <row r="995" spans="1:26" ht="43.2" x14ac:dyDescent="0.3">
      <c r="A995">
        <f>ROW(A995)-2</f>
        <v>993</v>
      </c>
      <c r="B995" s="1" t="s">
        <v>3042</v>
      </c>
      <c r="C995" s="1" t="s">
        <v>3043</v>
      </c>
      <c r="D995">
        <v>3000</v>
      </c>
      <c r="E995">
        <v>57</v>
      </c>
      <c r="F995" t="s">
        <v>355</v>
      </c>
      <c r="H995" t="s">
        <v>8376</v>
      </c>
      <c r="K995" t="b">
        <v>0</v>
      </c>
      <c r="L995" t="s">
        <v>18</v>
      </c>
      <c r="M995" t="s">
        <v>19</v>
      </c>
      <c r="N995" t="b">
        <v>1</v>
      </c>
      <c r="O995">
        <v>1409787378</v>
      </c>
      <c r="P995">
        <v>1405899378</v>
      </c>
      <c r="Q995" t="b">
        <v>0</v>
      </c>
      <c r="R995">
        <v>3</v>
      </c>
      <c r="S995" t="b">
        <v>0</v>
      </c>
      <c r="T995">
        <f>ROUND(E995/D995*100,0)</f>
        <v>2</v>
      </c>
      <c r="U995" s="12">
        <f>(E995/R995)</f>
        <v>19</v>
      </c>
      <c r="V995" t="str">
        <f>LEFT(Z995,SEARCH("/",Z995)-1)</f>
        <v>publishing</v>
      </c>
      <c r="W995" t="str">
        <f>RIGHT(Z995,LEN(Z995)-SEARCH("/",Z995))</f>
        <v>fiction</v>
      </c>
      <c r="X995" s="2">
        <f>(((P995/60)/60)/24)+DATE(1970,1,1)</f>
        <v>41840.983541666668</v>
      </c>
      <c r="Y995" s="2">
        <f>(((O995/60)/60)/24)+DATE(1970,1,1)</f>
        <v>41885.983541666668</v>
      </c>
      <c r="Z995" t="s">
        <v>8279</v>
      </c>
    </row>
    <row r="996" spans="1:26" ht="43.2" x14ac:dyDescent="0.3">
      <c r="A996">
        <f>ROW(A996)-2</f>
        <v>994</v>
      </c>
      <c r="B996" s="1" t="s">
        <v>3044</v>
      </c>
      <c r="C996" s="1" t="s">
        <v>3045</v>
      </c>
      <c r="D996">
        <v>2000</v>
      </c>
      <c r="E996">
        <v>5</v>
      </c>
      <c r="F996" t="s">
        <v>355</v>
      </c>
      <c r="H996" t="s">
        <v>8376</v>
      </c>
      <c r="K996" t="b">
        <v>0</v>
      </c>
      <c r="L996" t="s">
        <v>18</v>
      </c>
      <c r="M996" t="s">
        <v>19</v>
      </c>
      <c r="N996" t="b">
        <v>1</v>
      </c>
      <c r="O996">
        <v>1470355833</v>
      </c>
      <c r="P996">
        <v>1465171833</v>
      </c>
      <c r="Q996" t="b">
        <v>0</v>
      </c>
      <c r="R996">
        <v>1</v>
      </c>
      <c r="S996" t="b">
        <v>0</v>
      </c>
      <c r="T996">
        <f>ROUND(E996/D996*100,0)</f>
        <v>0</v>
      </c>
      <c r="U996" s="12">
        <f>(E996/R996)</f>
        <v>5</v>
      </c>
      <c r="V996" t="str">
        <f>LEFT(Z996,SEARCH("/",Z996)-1)</f>
        <v>publishing</v>
      </c>
      <c r="W996" t="str">
        <f>RIGHT(Z996,LEN(Z996)-SEARCH("/",Z996))</f>
        <v>fiction</v>
      </c>
      <c r="X996" s="2">
        <f>(((P996/60)/60)/24)+DATE(1970,1,1)</f>
        <v>42527.007326388892</v>
      </c>
      <c r="Y996" s="2">
        <f>(((O996/60)/60)/24)+DATE(1970,1,1)</f>
        <v>42587.007326388892</v>
      </c>
      <c r="Z996" t="s">
        <v>8279</v>
      </c>
    </row>
    <row r="997" spans="1:26" ht="43.2" x14ac:dyDescent="0.3">
      <c r="A997">
        <f>ROW(A997)-2</f>
        <v>995</v>
      </c>
      <c r="B997" s="1" t="s">
        <v>3046</v>
      </c>
      <c r="C997" s="1" t="s">
        <v>3047</v>
      </c>
      <c r="D997">
        <v>2800</v>
      </c>
      <c r="E997">
        <v>701</v>
      </c>
      <c r="F997" t="s">
        <v>355</v>
      </c>
      <c r="H997" t="s">
        <v>8376</v>
      </c>
      <c r="K997" t="b">
        <v>0</v>
      </c>
      <c r="L997" t="s">
        <v>18</v>
      </c>
      <c r="M997" t="s">
        <v>19</v>
      </c>
      <c r="N997" t="b">
        <v>1</v>
      </c>
      <c r="O997">
        <v>1367444557</v>
      </c>
      <c r="P997">
        <v>1364852557</v>
      </c>
      <c r="Q997" t="b">
        <v>0</v>
      </c>
      <c r="R997">
        <v>15</v>
      </c>
      <c r="S997" t="b">
        <v>0</v>
      </c>
      <c r="T997">
        <f>ROUND(E997/D997*100,0)</f>
        <v>25</v>
      </c>
      <c r="U997" s="12">
        <f>(E997/R997)</f>
        <v>46.733333333333334</v>
      </c>
      <c r="V997" t="str">
        <f>LEFT(Z997,SEARCH("/",Z997)-1)</f>
        <v>publishing</v>
      </c>
      <c r="W997" t="str">
        <f>RIGHT(Z997,LEN(Z997)-SEARCH("/",Z997))</f>
        <v>fiction</v>
      </c>
      <c r="X997" s="2">
        <f>(((P997/60)/60)/24)+DATE(1970,1,1)</f>
        <v>41365.904594907406</v>
      </c>
      <c r="Y997" s="2">
        <f>(((O997/60)/60)/24)+DATE(1970,1,1)</f>
        <v>41395.904594907406</v>
      </c>
      <c r="Z997" t="s">
        <v>8279</v>
      </c>
    </row>
    <row r="998" spans="1:26" ht="43.2" x14ac:dyDescent="0.3">
      <c r="A998">
        <f>ROW(A998)-2</f>
        <v>996</v>
      </c>
      <c r="B998" s="1" t="s">
        <v>3129</v>
      </c>
      <c r="C998" s="1" t="s">
        <v>3130</v>
      </c>
      <c r="D998">
        <v>18000</v>
      </c>
      <c r="E998">
        <v>6</v>
      </c>
      <c r="F998" t="s">
        <v>355</v>
      </c>
      <c r="H998" t="s">
        <v>8376</v>
      </c>
      <c r="K998" t="b">
        <v>0</v>
      </c>
      <c r="L998" t="s">
        <v>18</v>
      </c>
      <c r="M998" t="s">
        <v>19</v>
      </c>
      <c r="N998" t="b">
        <v>1</v>
      </c>
      <c r="O998">
        <v>1420045538</v>
      </c>
      <c r="P998">
        <v>1417453538</v>
      </c>
      <c r="Q998" t="b">
        <v>0</v>
      </c>
      <c r="R998">
        <v>2</v>
      </c>
      <c r="S998" t="b">
        <v>0</v>
      </c>
      <c r="T998">
        <f>ROUND(E998/D998*100,0)</f>
        <v>0</v>
      </c>
      <c r="U998" s="12">
        <f>(E998/R998)</f>
        <v>3</v>
      </c>
      <c r="V998" t="str">
        <f>LEFT(Z998,SEARCH("/",Z998)-1)</f>
        <v>photography</v>
      </c>
      <c r="W998" t="str">
        <f>RIGHT(Z998,LEN(Z998)-SEARCH("/",Z998))</f>
        <v>nature</v>
      </c>
      <c r="X998" s="2">
        <f>(((P998/60)/60)/24)+DATE(1970,1,1)</f>
        <v>41974.712245370371</v>
      </c>
      <c r="Y998" s="2">
        <f>(((O998/60)/60)/24)+DATE(1970,1,1)</f>
        <v>42004.712245370371</v>
      </c>
      <c r="Z998" t="s">
        <v>8293</v>
      </c>
    </row>
    <row r="999" spans="1:26" ht="43.2" x14ac:dyDescent="0.3">
      <c r="A999">
        <f>ROW(A999)-2</f>
        <v>997</v>
      </c>
      <c r="B999" s="1" t="s">
        <v>3131</v>
      </c>
      <c r="C999" s="1" t="s">
        <v>3132</v>
      </c>
      <c r="D999">
        <v>500</v>
      </c>
      <c r="E999">
        <v>20</v>
      </c>
      <c r="F999" t="s">
        <v>355</v>
      </c>
      <c r="H999" t="s">
        <v>8376</v>
      </c>
      <c r="K999" t="b">
        <v>0</v>
      </c>
      <c r="L999" t="s">
        <v>158</v>
      </c>
      <c r="M999" t="s">
        <v>159</v>
      </c>
      <c r="N999" t="b">
        <v>1</v>
      </c>
      <c r="O999">
        <v>1435708500</v>
      </c>
      <c r="P999">
        <v>1434412500</v>
      </c>
      <c r="Q999" t="b">
        <v>0</v>
      </c>
      <c r="R999">
        <v>1</v>
      </c>
      <c r="S999" t="b">
        <v>0</v>
      </c>
      <c r="T999">
        <f>ROUND(E999/D999*100,0)</f>
        <v>4</v>
      </c>
      <c r="U999" s="12">
        <f>(E999/R999)</f>
        <v>20</v>
      </c>
      <c r="V999" t="str">
        <f>LEFT(Z999,SEARCH("/",Z999)-1)</f>
        <v>photography</v>
      </c>
      <c r="W999" t="str">
        <f>RIGHT(Z999,LEN(Z999)-SEARCH("/",Z999))</f>
        <v>nature</v>
      </c>
      <c r="X999" s="2">
        <f>(((P999/60)/60)/24)+DATE(1970,1,1)</f>
        <v>42170.996527777781</v>
      </c>
      <c r="Y999" s="2">
        <f>(((O999/60)/60)/24)+DATE(1970,1,1)</f>
        <v>42185.996527777781</v>
      </c>
      <c r="Z999" t="s">
        <v>8293</v>
      </c>
    </row>
    <row r="1000" spans="1:26" ht="43.2" x14ac:dyDescent="0.3">
      <c r="A1000">
        <f>ROW(A1000)-2</f>
        <v>998</v>
      </c>
      <c r="B1000" s="1" t="s">
        <v>3133</v>
      </c>
      <c r="C1000" s="1" t="s">
        <v>3134</v>
      </c>
      <c r="D1000">
        <v>2250</v>
      </c>
      <c r="E1000">
        <v>10</v>
      </c>
      <c r="F1000" t="s">
        <v>355</v>
      </c>
      <c r="H1000" t="s">
        <v>8376</v>
      </c>
      <c r="K1000" t="b">
        <v>0</v>
      </c>
      <c r="L1000" t="s">
        <v>18</v>
      </c>
      <c r="M1000" t="s">
        <v>19</v>
      </c>
      <c r="N1000" t="b">
        <v>1</v>
      </c>
      <c r="O1000">
        <v>1416662034</v>
      </c>
      <c r="P1000">
        <v>1414066434</v>
      </c>
      <c r="Q1000" t="b">
        <v>0</v>
      </c>
      <c r="R1000">
        <v>1</v>
      </c>
      <c r="S1000" t="b">
        <v>0</v>
      </c>
      <c r="T1000">
        <f>ROUND(E1000/D1000*100,0)</f>
        <v>0</v>
      </c>
      <c r="U1000" s="12">
        <f>(E1000/R1000)</f>
        <v>10</v>
      </c>
      <c r="V1000" t="str">
        <f>LEFT(Z1000,SEARCH("/",Z1000)-1)</f>
        <v>photography</v>
      </c>
      <c r="W1000" t="str">
        <f>RIGHT(Z1000,LEN(Z1000)-SEARCH("/",Z1000))</f>
        <v>nature</v>
      </c>
      <c r="X1000" s="2">
        <f>(((P1000/60)/60)/24)+DATE(1970,1,1)</f>
        <v>41935.509652777779</v>
      </c>
      <c r="Y1000" s="2">
        <f>(((O1000/60)/60)/24)+DATE(1970,1,1)</f>
        <v>41965.551319444443</v>
      </c>
      <c r="Z1000" t="s">
        <v>8293</v>
      </c>
    </row>
    <row r="1001" spans="1:26" ht="43.2" x14ac:dyDescent="0.3">
      <c r="A1001">
        <f>ROW(A1001)-2</f>
        <v>999</v>
      </c>
      <c r="B1001" s="1" t="s">
        <v>3135</v>
      </c>
      <c r="C1001" s="1" t="s">
        <v>3136</v>
      </c>
      <c r="D1001">
        <v>1000</v>
      </c>
      <c r="E1001">
        <v>0</v>
      </c>
      <c r="F1001" t="s">
        <v>355</v>
      </c>
      <c r="H1001" t="s">
        <v>8376</v>
      </c>
      <c r="K1001" t="b">
        <v>0</v>
      </c>
      <c r="L1001" t="s">
        <v>18</v>
      </c>
      <c r="M1001" t="s">
        <v>19</v>
      </c>
      <c r="N1001" t="b">
        <v>1</v>
      </c>
      <c r="O1001">
        <v>1427847480</v>
      </c>
      <c r="P1001">
        <v>1424222024</v>
      </c>
      <c r="Q1001" t="b">
        <v>0</v>
      </c>
      <c r="R1001">
        <v>0</v>
      </c>
      <c r="S1001" t="b">
        <v>0</v>
      </c>
      <c r="T1001">
        <f>ROUND(E1001/D1001*100,0)</f>
        <v>0</v>
      </c>
      <c r="U1001" s="12" t="e">
        <f>(E1001/R1001)</f>
        <v>#DIV/0!</v>
      </c>
      <c r="V1001" t="str">
        <f>LEFT(Z1001,SEARCH("/",Z1001)-1)</f>
        <v>photography</v>
      </c>
      <c r="W1001" t="str">
        <f>RIGHT(Z1001,LEN(Z1001)-SEARCH("/",Z1001))</f>
        <v>nature</v>
      </c>
      <c r="X1001" s="2">
        <f>(((P1001/60)/60)/24)+DATE(1970,1,1)</f>
        <v>42053.051203703704</v>
      </c>
      <c r="Y1001" s="2">
        <f>(((O1001/60)/60)/24)+DATE(1970,1,1)</f>
        <v>42095.012499999997</v>
      </c>
      <c r="Z1001" t="s">
        <v>8293</v>
      </c>
    </row>
    <row r="1002" spans="1:26" ht="43.2" x14ac:dyDescent="0.3">
      <c r="A1002">
        <f>ROW(A1002)-2</f>
        <v>1000</v>
      </c>
      <c r="B1002" s="1" t="s">
        <v>3137</v>
      </c>
      <c r="C1002" s="1" t="s">
        <v>3138</v>
      </c>
      <c r="D1002">
        <v>3000</v>
      </c>
      <c r="E1002">
        <v>1</v>
      </c>
      <c r="F1002" t="s">
        <v>355</v>
      </c>
      <c r="H1002" t="s">
        <v>8376</v>
      </c>
      <c r="K1002" t="b">
        <v>0</v>
      </c>
      <c r="L1002" t="s">
        <v>18</v>
      </c>
      <c r="M1002" t="s">
        <v>19</v>
      </c>
      <c r="N1002" t="b">
        <v>1</v>
      </c>
      <c r="O1002">
        <v>1425330960</v>
      </c>
      <c r="P1002">
        <v>1422393234</v>
      </c>
      <c r="Q1002" t="b">
        <v>0</v>
      </c>
      <c r="R1002">
        <v>1</v>
      </c>
      <c r="S1002" t="b">
        <v>0</v>
      </c>
      <c r="T1002">
        <f>ROUND(E1002/D1002*100,0)</f>
        <v>0</v>
      </c>
      <c r="U1002" s="12">
        <f>(E1002/R1002)</f>
        <v>1</v>
      </c>
      <c r="V1002" t="str">
        <f>LEFT(Z1002,SEARCH("/",Z1002)-1)</f>
        <v>photography</v>
      </c>
      <c r="W1002" t="str">
        <f>RIGHT(Z1002,LEN(Z1002)-SEARCH("/",Z1002))</f>
        <v>nature</v>
      </c>
      <c r="X1002" s="2">
        <f>(((P1002/60)/60)/24)+DATE(1970,1,1)</f>
        <v>42031.884652777779</v>
      </c>
      <c r="Y1002" s="2">
        <f>(((O1002/60)/60)/24)+DATE(1970,1,1)</f>
        <v>42065.886111111111</v>
      </c>
      <c r="Z1002" t="s">
        <v>8293</v>
      </c>
    </row>
    <row r="1003" spans="1:26" ht="43.2" x14ac:dyDescent="0.3">
      <c r="A1003">
        <f>ROW(A1003)-2</f>
        <v>1001</v>
      </c>
      <c r="B1003" s="1" t="s">
        <v>3139</v>
      </c>
      <c r="C1003" s="1" t="s">
        <v>3140</v>
      </c>
      <c r="D1003">
        <v>1000</v>
      </c>
      <c r="E1003">
        <v>289</v>
      </c>
      <c r="F1003" t="s">
        <v>355</v>
      </c>
      <c r="H1003" t="s">
        <v>8376</v>
      </c>
      <c r="K1003" t="b">
        <v>0</v>
      </c>
      <c r="L1003" t="s">
        <v>24</v>
      </c>
      <c r="M1003" t="s">
        <v>25</v>
      </c>
      <c r="N1003" t="b">
        <v>0</v>
      </c>
      <c r="O1003">
        <v>1410930399</v>
      </c>
      <c r="P1003">
        <v>1405746399</v>
      </c>
      <c r="Q1003" t="b">
        <v>0</v>
      </c>
      <c r="R1003">
        <v>11</v>
      </c>
      <c r="S1003" t="b">
        <v>0</v>
      </c>
      <c r="T1003">
        <f>ROUND(E1003/D1003*100,0)</f>
        <v>29</v>
      </c>
      <c r="U1003" s="12">
        <f>(E1003/R1003)</f>
        <v>26.272727272727273</v>
      </c>
      <c r="V1003" t="str">
        <f>LEFT(Z1003,SEARCH("/",Z1003)-1)</f>
        <v>photography</v>
      </c>
      <c r="W1003" t="str">
        <f>RIGHT(Z1003,LEN(Z1003)-SEARCH("/",Z1003))</f>
        <v>nature</v>
      </c>
      <c r="X1003" s="2">
        <f>(((P1003/60)/60)/24)+DATE(1970,1,1)</f>
        <v>41839.212951388887</v>
      </c>
      <c r="Y1003" s="2">
        <f>(((O1003/60)/60)/24)+DATE(1970,1,1)</f>
        <v>41899.212951388887</v>
      </c>
      <c r="Z1003" t="s">
        <v>8293</v>
      </c>
    </row>
    <row r="1004" spans="1:26" ht="43.2" x14ac:dyDescent="0.3">
      <c r="A1004">
        <f>ROW(A1004)-2</f>
        <v>1002</v>
      </c>
      <c r="B1004" s="1" t="s">
        <v>3141</v>
      </c>
      <c r="C1004" s="1" t="s">
        <v>3142</v>
      </c>
      <c r="D1004">
        <v>20</v>
      </c>
      <c r="E1004">
        <v>0</v>
      </c>
      <c r="F1004" t="s">
        <v>355</v>
      </c>
      <c r="H1004" t="s">
        <v>8376</v>
      </c>
      <c r="K1004" t="b">
        <v>0</v>
      </c>
      <c r="L1004" t="s">
        <v>18</v>
      </c>
      <c r="M1004" t="s">
        <v>19</v>
      </c>
      <c r="N1004" t="b">
        <v>1</v>
      </c>
      <c r="O1004">
        <v>1487844882</v>
      </c>
      <c r="P1004">
        <v>1487240082</v>
      </c>
      <c r="Q1004" t="b">
        <v>0</v>
      </c>
      <c r="R1004">
        <v>0</v>
      </c>
      <c r="S1004" t="b">
        <v>0</v>
      </c>
      <c r="T1004">
        <f>ROUND(E1004/D1004*100,0)</f>
        <v>0</v>
      </c>
      <c r="U1004" s="12" t="e">
        <f>(E1004/R1004)</f>
        <v>#DIV/0!</v>
      </c>
      <c r="V1004" t="str">
        <f>LEFT(Z1004,SEARCH("/",Z1004)-1)</f>
        <v>photography</v>
      </c>
      <c r="W1004" t="str">
        <f>RIGHT(Z1004,LEN(Z1004)-SEARCH("/",Z1004))</f>
        <v>nature</v>
      </c>
      <c r="X1004" s="2">
        <f>(((P1004/60)/60)/24)+DATE(1970,1,1)</f>
        <v>42782.426875000005</v>
      </c>
      <c r="Y1004" s="2">
        <f>(((O1004/60)/60)/24)+DATE(1970,1,1)</f>
        <v>42789.426875000005</v>
      </c>
      <c r="Z1004" t="s">
        <v>8293</v>
      </c>
    </row>
    <row r="1005" spans="1:26" ht="28.8" x14ac:dyDescent="0.3">
      <c r="A1005">
        <f>ROW(A1005)-2</f>
        <v>1003</v>
      </c>
      <c r="B1005" s="1" t="s">
        <v>3143</v>
      </c>
      <c r="C1005" s="1" t="s">
        <v>3144</v>
      </c>
      <c r="D1005">
        <v>700</v>
      </c>
      <c r="E1005">
        <v>60</v>
      </c>
      <c r="F1005" t="s">
        <v>355</v>
      </c>
      <c r="H1005" t="s">
        <v>8376</v>
      </c>
      <c r="K1005" t="b">
        <v>0</v>
      </c>
      <c r="L1005" t="s">
        <v>18</v>
      </c>
      <c r="M1005" t="s">
        <v>19</v>
      </c>
      <c r="N1005" t="b">
        <v>1</v>
      </c>
      <c r="O1005">
        <v>1447020620</v>
      </c>
      <c r="P1005">
        <v>1444425020</v>
      </c>
      <c r="Q1005" t="b">
        <v>0</v>
      </c>
      <c r="R1005">
        <v>1</v>
      </c>
      <c r="S1005" t="b">
        <v>0</v>
      </c>
      <c r="T1005">
        <f>ROUND(E1005/D1005*100,0)</f>
        <v>9</v>
      </c>
      <c r="U1005" s="12">
        <f>(E1005/R1005)</f>
        <v>60</v>
      </c>
      <c r="V1005" t="str">
        <f>LEFT(Z1005,SEARCH("/",Z1005)-1)</f>
        <v>photography</v>
      </c>
      <c r="W1005" t="str">
        <f>RIGHT(Z1005,LEN(Z1005)-SEARCH("/",Z1005))</f>
        <v>nature</v>
      </c>
      <c r="X1005" s="2">
        <f>(((P1005/60)/60)/24)+DATE(1970,1,1)</f>
        <v>42286.88217592593</v>
      </c>
      <c r="Y1005" s="2">
        <f>(((O1005/60)/60)/24)+DATE(1970,1,1)</f>
        <v>42316.923842592587</v>
      </c>
      <c r="Z1005" t="s">
        <v>8293</v>
      </c>
    </row>
    <row r="1006" spans="1:26" ht="43.2" x14ac:dyDescent="0.3">
      <c r="A1006">
        <f>ROW(A1006)-2</f>
        <v>1004</v>
      </c>
      <c r="B1006" s="1" t="s">
        <v>3145</v>
      </c>
      <c r="C1006" s="1" t="s">
        <v>3146</v>
      </c>
      <c r="D1006">
        <v>500</v>
      </c>
      <c r="E1006">
        <v>170</v>
      </c>
      <c r="F1006" t="s">
        <v>355</v>
      </c>
      <c r="H1006" t="s">
        <v>8376</v>
      </c>
      <c r="K1006" t="b">
        <v>0</v>
      </c>
      <c r="L1006" t="s">
        <v>18</v>
      </c>
      <c r="M1006" t="s">
        <v>19</v>
      </c>
      <c r="N1006" t="b">
        <v>1</v>
      </c>
      <c r="O1006">
        <v>1446524159</v>
      </c>
      <c r="P1006">
        <v>1443928559</v>
      </c>
      <c r="Q1006" t="b">
        <v>0</v>
      </c>
      <c r="R1006">
        <v>6</v>
      </c>
      <c r="S1006" t="b">
        <v>0</v>
      </c>
      <c r="T1006">
        <f>ROUND(E1006/D1006*100,0)</f>
        <v>34</v>
      </c>
      <c r="U1006" s="12">
        <f>(E1006/R1006)</f>
        <v>28.333333333333332</v>
      </c>
      <c r="V1006" t="str">
        <f>LEFT(Z1006,SEARCH("/",Z1006)-1)</f>
        <v>photography</v>
      </c>
      <c r="W1006" t="str">
        <f>RIGHT(Z1006,LEN(Z1006)-SEARCH("/",Z1006))</f>
        <v>nature</v>
      </c>
      <c r="X1006" s="2">
        <f>(((P1006/60)/60)/24)+DATE(1970,1,1)</f>
        <v>42281.136099537034</v>
      </c>
      <c r="Y1006" s="2">
        <f>(((O1006/60)/60)/24)+DATE(1970,1,1)</f>
        <v>42311.177766203706</v>
      </c>
      <c r="Z1006" t="s">
        <v>8293</v>
      </c>
    </row>
    <row r="1007" spans="1:26" ht="57.6" x14ac:dyDescent="0.3">
      <c r="A1007">
        <f>ROW(A1007)-2</f>
        <v>1005</v>
      </c>
      <c r="B1007" s="1" t="s">
        <v>3147</v>
      </c>
      <c r="C1007" s="1" t="s">
        <v>3148</v>
      </c>
      <c r="D1007">
        <v>750</v>
      </c>
      <c r="E1007">
        <v>101</v>
      </c>
      <c r="F1007" t="s">
        <v>355</v>
      </c>
      <c r="H1007" t="s">
        <v>8376</v>
      </c>
      <c r="K1007" t="b">
        <v>0</v>
      </c>
      <c r="L1007" t="s">
        <v>24</v>
      </c>
      <c r="M1007" t="s">
        <v>25</v>
      </c>
      <c r="N1007" t="b">
        <v>0</v>
      </c>
      <c r="O1007">
        <v>1463050034</v>
      </c>
      <c r="P1007">
        <v>1460458034</v>
      </c>
      <c r="Q1007" t="b">
        <v>0</v>
      </c>
      <c r="R1007">
        <v>7</v>
      </c>
      <c r="S1007" t="b">
        <v>0</v>
      </c>
      <c r="T1007">
        <f>ROUND(E1007/D1007*100,0)</f>
        <v>13</v>
      </c>
      <c r="U1007" s="12">
        <f>(E1007/R1007)</f>
        <v>14.428571428571429</v>
      </c>
      <c r="V1007" t="str">
        <f>LEFT(Z1007,SEARCH("/",Z1007)-1)</f>
        <v>photography</v>
      </c>
      <c r="W1007" t="str">
        <f>RIGHT(Z1007,LEN(Z1007)-SEARCH("/",Z1007))</f>
        <v>nature</v>
      </c>
      <c r="X1007" s="2">
        <f>(((P1007/60)/60)/24)+DATE(1970,1,1)</f>
        <v>42472.449467592596</v>
      </c>
      <c r="Y1007" s="2">
        <f>(((O1007/60)/60)/24)+DATE(1970,1,1)</f>
        <v>42502.449467592596</v>
      </c>
      <c r="Z1007" t="s">
        <v>8293</v>
      </c>
    </row>
    <row r="1008" spans="1:26" ht="43.2" x14ac:dyDescent="0.3">
      <c r="A1008">
        <f>ROW(A1008)-2</f>
        <v>1006</v>
      </c>
      <c r="B1008" s="1" t="s">
        <v>3149</v>
      </c>
      <c r="C1008" s="1" t="s">
        <v>3150</v>
      </c>
      <c r="D1008">
        <v>3500</v>
      </c>
      <c r="E1008">
        <v>0</v>
      </c>
      <c r="F1008" t="s">
        <v>355</v>
      </c>
      <c r="H1008" t="s">
        <v>8376</v>
      </c>
      <c r="K1008" t="b">
        <v>0</v>
      </c>
      <c r="L1008" t="s">
        <v>18</v>
      </c>
      <c r="M1008" t="s">
        <v>19</v>
      </c>
      <c r="N1008" t="b">
        <v>1</v>
      </c>
      <c r="O1008">
        <v>1432756039</v>
      </c>
      <c r="P1008">
        <v>1430164039</v>
      </c>
      <c r="Q1008" t="b">
        <v>0</v>
      </c>
      <c r="R1008">
        <v>0</v>
      </c>
      <c r="S1008" t="b">
        <v>0</v>
      </c>
      <c r="T1008">
        <f>ROUND(E1008/D1008*100,0)</f>
        <v>0</v>
      </c>
      <c r="U1008" s="12" t="e">
        <f>(E1008/R1008)</f>
        <v>#DIV/0!</v>
      </c>
      <c r="V1008" t="str">
        <f>LEFT(Z1008,SEARCH("/",Z1008)-1)</f>
        <v>photography</v>
      </c>
      <c r="W1008" t="str">
        <f>RIGHT(Z1008,LEN(Z1008)-SEARCH("/",Z1008))</f>
        <v>nature</v>
      </c>
      <c r="X1008" s="2">
        <f>(((P1008/60)/60)/24)+DATE(1970,1,1)</f>
        <v>42121.824525462958</v>
      </c>
      <c r="Y1008" s="2">
        <f>(((O1008/60)/60)/24)+DATE(1970,1,1)</f>
        <v>42151.824525462958</v>
      </c>
      <c r="Z1008" t="s">
        <v>8293</v>
      </c>
    </row>
    <row r="1009" spans="1:26" ht="43.2" x14ac:dyDescent="0.3">
      <c r="A1009">
        <f>ROW(A1009)-2</f>
        <v>1007</v>
      </c>
      <c r="B1009" s="1" t="s">
        <v>3151</v>
      </c>
      <c r="C1009" s="1" t="s">
        <v>3152</v>
      </c>
      <c r="D1009">
        <v>4300</v>
      </c>
      <c r="E1009">
        <v>2115</v>
      </c>
      <c r="F1009" t="s">
        <v>355</v>
      </c>
      <c r="H1009" t="s">
        <v>8376</v>
      </c>
      <c r="K1009" t="b">
        <v>0</v>
      </c>
      <c r="L1009" t="s">
        <v>18</v>
      </c>
      <c r="M1009" t="s">
        <v>19</v>
      </c>
      <c r="N1009" t="b">
        <v>1</v>
      </c>
      <c r="O1009">
        <v>1412135940</v>
      </c>
      <c r="P1009">
        <v>1410366708</v>
      </c>
      <c r="Q1009" t="b">
        <v>0</v>
      </c>
      <c r="R1009">
        <v>16</v>
      </c>
      <c r="S1009" t="b">
        <v>0</v>
      </c>
      <c r="T1009">
        <f>ROUND(E1009/D1009*100,0)</f>
        <v>49</v>
      </c>
      <c r="U1009" s="12">
        <f>(E1009/R1009)</f>
        <v>132.1875</v>
      </c>
      <c r="V1009" t="str">
        <f>LEFT(Z1009,SEARCH("/",Z1009)-1)</f>
        <v>photography</v>
      </c>
      <c r="W1009" t="str">
        <f>RIGHT(Z1009,LEN(Z1009)-SEARCH("/",Z1009))</f>
        <v>nature</v>
      </c>
      <c r="X1009" s="2">
        <f>(((P1009/60)/60)/24)+DATE(1970,1,1)</f>
        <v>41892.688750000001</v>
      </c>
      <c r="Y1009" s="2">
        <f>(((O1009/60)/60)/24)+DATE(1970,1,1)</f>
        <v>41913.165972222225</v>
      </c>
      <c r="Z1009" t="s">
        <v>8293</v>
      </c>
    </row>
    <row r="1010" spans="1:26" ht="43.2" x14ac:dyDescent="0.3">
      <c r="A1010">
        <f>ROW(A1010)-2</f>
        <v>1008</v>
      </c>
      <c r="B1010" s="1" t="s">
        <v>3153</v>
      </c>
      <c r="C1010" s="1" t="s">
        <v>3154</v>
      </c>
      <c r="D1010">
        <v>6000</v>
      </c>
      <c r="E1010">
        <v>0</v>
      </c>
      <c r="F1010" t="s">
        <v>355</v>
      </c>
      <c r="H1010" t="s">
        <v>8376</v>
      </c>
      <c r="K1010" t="b">
        <v>0</v>
      </c>
      <c r="L1010" t="s">
        <v>18</v>
      </c>
      <c r="M1010" t="s">
        <v>19</v>
      </c>
      <c r="N1010" t="b">
        <v>1</v>
      </c>
      <c r="O1010">
        <v>1441176447</v>
      </c>
      <c r="P1010">
        <v>1438584447</v>
      </c>
      <c r="Q1010" t="b">
        <v>0</v>
      </c>
      <c r="R1010">
        <v>0</v>
      </c>
      <c r="S1010" t="b">
        <v>0</v>
      </c>
      <c r="T1010">
        <f>ROUND(E1010/D1010*100,0)</f>
        <v>0</v>
      </c>
      <c r="U1010" s="12" t="e">
        <f>(E1010/R1010)</f>
        <v>#DIV/0!</v>
      </c>
      <c r="V1010" t="str">
        <f>LEFT(Z1010,SEARCH("/",Z1010)-1)</f>
        <v>photography</v>
      </c>
      <c r="W1010" t="str">
        <f>RIGHT(Z1010,LEN(Z1010)-SEARCH("/",Z1010))</f>
        <v>nature</v>
      </c>
      <c r="X1010" s="2">
        <f>(((P1010/60)/60)/24)+DATE(1970,1,1)</f>
        <v>42219.282951388886</v>
      </c>
      <c r="Y1010" s="2">
        <f>(((O1010/60)/60)/24)+DATE(1970,1,1)</f>
        <v>42249.282951388886</v>
      </c>
      <c r="Z1010" t="s">
        <v>8293</v>
      </c>
    </row>
    <row r="1011" spans="1:26" ht="57.6" x14ac:dyDescent="0.3">
      <c r="A1011">
        <f>ROW(A1011)-2</f>
        <v>1009</v>
      </c>
      <c r="B1011" s="1" t="s">
        <v>3155</v>
      </c>
      <c r="C1011" s="1" t="s">
        <v>3156</v>
      </c>
      <c r="D1011">
        <v>20000</v>
      </c>
      <c r="E1011">
        <v>0</v>
      </c>
      <c r="F1011" t="s">
        <v>355</v>
      </c>
      <c r="H1011" t="s">
        <v>8376</v>
      </c>
      <c r="K1011" t="b">
        <v>0</v>
      </c>
      <c r="L1011" t="s">
        <v>50</v>
      </c>
      <c r="M1011" t="s">
        <v>51</v>
      </c>
      <c r="N1011" t="b">
        <v>1</v>
      </c>
      <c r="O1011">
        <v>1438495390</v>
      </c>
      <c r="P1011">
        <v>1435903390</v>
      </c>
      <c r="Q1011" t="b">
        <v>0</v>
      </c>
      <c r="R1011">
        <v>0</v>
      </c>
      <c r="S1011" t="b">
        <v>0</v>
      </c>
      <c r="T1011">
        <f>ROUND(E1011/D1011*100,0)</f>
        <v>0</v>
      </c>
      <c r="U1011" s="12" t="e">
        <f>(E1011/R1011)</f>
        <v>#DIV/0!</v>
      </c>
      <c r="V1011" t="str">
        <f>LEFT(Z1011,SEARCH("/",Z1011)-1)</f>
        <v>photography</v>
      </c>
      <c r="W1011" t="str">
        <f>RIGHT(Z1011,LEN(Z1011)-SEARCH("/",Z1011))</f>
        <v>nature</v>
      </c>
      <c r="X1011" s="2">
        <f>(((P1011/60)/60)/24)+DATE(1970,1,1)</f>
        <v>42188.252199074079</v>
      </c>
      <c r="Y1011" s="2">
        <f>(((O1011/60)/60)/24)+DATE(1970,1,1)</f>
        <v>42218.252199074079</v>
      </c>
      <c r="Z1011" t="s">
        <v>8293</v>
      </c>
    </row>
    <row r="1012" spans="1:26" ht="43.2" x14ac:dyDescent="0.3">
      <c r="A1012">
        <f>ROW(A1012)-2</f>
        <v>1010</v>
      </c>
      <c r="B1012" s="1" t="s">
        <v>3157</v>
      </c>
      <c r="C1012" s="1" t="s">
        <v>3158</v>
      </c>
      <c r="D1012">
        <v>750</v>
      </c>
      <c r="E1012">
        <v>0</v>
      </c>
      <c r="F1012" t="s">
        <v>355</v>
      </c>
      <c r="H1012" t="s">
        <v>8376</v>
      </c>
      <c r="K1012" t="b">
        <v>0</v>
      </c>
      <c r="L1012" t="s">
        <v>18</v>
      </c>
      <c r="M1012" t="s">
        <v>19</v>
      </c>
      <c r="N1012" t="b">
        <v>1</v>
      </c>
      <c r="O1012">
        <v>1442509200</v>
      </c>
      <c r="P1012">
        <v>1440513832</v>
      </c>
      <c r="Q1012" t="b">
        <v>0</v>
      </c>
      <c r="R1012">
        <v>0</v>
      </c>
      <c r="S1012" t="b">
        <v>0</v>
      </c>
      <c r="T1012">
        <f>ROUND(E1012/D1012*100,0)</f>
        <v>0</v>
      </c>
      <c r="U1012" s="12" t="e">
        <f>(E1012/R1012)</f>
        <v>#DIV/0!</v>
      </c>
      <c r="V1012" t="str">
        <f>LEFT(Z1012,SEARCH("/",Z1012)-1)</f>
        <v>photography</v>
      </c>
      <c r="W1012" t="str">
        <f>RIGHT(Z1012,LEN(Z1012)-SEARCH("/",Z1012))</f>
        <v>nature</v>
      </c>
      <c r="X1012" s="2">
        <f>(((P1012/60)/60)/24)+DATE(1970,1,1)</f>
        <v>42241.613796296297</v>
      </c>
      <c r="Y1012" s="2">
        <f>(((O1012/60)/60)/24)+DATE(1970,1,1)</f>
        <v>42264.708333333328</v>
      </c>
      <c r="Z1012" t="s">
        <v>8293</v>
      </c>
    </row>
    <row r="1013" spans="1:26" ht="43.2" x14ac:dyDescent="0.3">
      <c r="A1013">
        <f>ROW(A1013)-2</f>
        <v>1011</v>
      </c>
      <c r="B1013" s="1" t="s">
        <v>3159</v>
      </c>
      <c r="C1013" s="1" t="s">
        <v>3160</v>
      </c>
      <c r="D1013">
        <v>1500</v>
      </c>
      <c r="E1013">
        <v>677</v>
      </c>
      <c r="F1013" t="s">
        <v>355</v>
      </c>
      <c r="H1013" t="s">
        <v>8376</v>
      </c>
      <c r="K1013" t="b">
        <v>0</v>
      </c>
      <c r="L1013" t="s">
        <v>158</v>
      </c>
      <c r="M1013" t="s">
        <v>159</v>
      </c>
      <c r="N1013" t="b">
        <v>1</v>
      </c>
      <c r="O1013">
        <v>1467603624</v>
      </c>
      <c r="P1013">
        <v>1465011624</v>
      </c>
      <c r="Q1013" t="b">
        <v>0</v>
      </c>
      <c r="R1013">
        <v>12</v>
      </c>
      <c r="S1013" t="b">
        <v>0</v>
      </c>
      <c r="T1013">
        <f>ROUND(E1013/D1013*100,0)</f>
        <v>45</v>
      </c>
      <c r="U1013" s="12">
        <f>(E1013/R1013)</f>
        <v>56.416666666666664</v>
      </c>
      <c r="V1013" t="str">
        <f>LEFT(Z1013,SEARCH("/",Z1013)-1)</f>
        <v>photography</v>
      </c>
      <c r="W1013" t="str">
        <f>RIGHT(Z1013,LEN(Z1013)-SEARCH("/",Z1013))</f>
        <v>nature</v>
      </c>
      <c r="X1013" s="2">
        <f>(((P1013/60)/60)/24)+DATE(1970,1,1)</f>
        <v>42525.153055555551</v>
      </c>
      <c r="Y1013" s="2">
        <f>(((O1013/60)/60)/24)+DATE(1970,1,1)</f>
        <v>42555.153055555551</v>
      </c>
      <c r="Z1013" t="s">
        <v>8293</v>
      </c>
    </row>
    <row r="1014" spans="1:26" ht="43.2" x14ac:dyDescent="0.3">
      <c r="A1014">
        <f>ROW(A1014)-2</f>
        <v>1012</v>
      </c>
      <c r="B1014" s="1" t="s">
        <v>3161</v>
      </c>
      <c r="C1014" s="1" t="s">
        <v>3162</v>
      </c>
      <c r="D1014">
        <v>2500</v>
      </c>
      <c r="E1014">
        <v>100</v>
      </c>
      <c r="F1014" t="s">
        <v>355</v>
      </c>
      <c r="H1014" t="s">
        <v>8376</v>
      </c>
      <c r="K1014" t="b">
        <v>0</v>
      </c>
      <c r="L1014" t="s">
        <v>18</v>
      </c>
      <c r="M1014" t="s">
        <v>19</v>
      </c>
      <c r="N1014" t="b">
        <v>1</v>
      </c>
      <c r="O1014">
        <v>1411227633</v>
      </c>
      <c r="P1014">
        <v>1408549233</v>
      </c>
      <c r="Q1014" t="b">
        <v>0</v>
      </c>
      <c r="R1014">
        <v>1</v>
      </c>
      <c r="S1014" t="b">
        <v>0</v>
      </c>
      <c r="T1014">
        <f>ROUND(E1014/D1014*100,0)</f>
        <v>4</v>
      </c>
      <c r="U1014" s="12">
        <f>(E1014/R1014)</f>
        <v>100</v>
      </c>
      <c r="V1014" t="str">
        <f>LEFT(Z1014,SEARCH("/",Z1014)-1)</f>
        <v>photography</v>
      </c>
      <c r="W1014" t="str">
        <f>RIGHT(Z1014,LEN(Z1014)-SEARCH("/",Z1014))</f>
        <v>nature</v>
      </c>
      <c r="X1014" s="2">
        <f>(((P1014/60)/60)/24)+DATE(1970,1,1)</f>
        <v>41871.65315972222</v>
      </c>
      <c r="Y1014" s="2">
        <f>(((O1014/60)/60)/24)+DATE(1970,1,1)</f>
        <v>41902.65315972222</v>
      </c>
      <c r="Z1014" t="s">
        <v>8293</v>
      </c>
    </row>
    <row r="1015" spans="1:26" ht="43.2" x14ac:dyDescent="0.3">
      <c r="A1015">
        <f>ROW(A1015)-2</f>
        <v>1013</v>
      </c>
      <c r="B1015" s="1" t="s">
        <v>3163</v>
      </c>
      <c r="C1015" s="1" t="s">
        <v>3164</v>
      </c>
      <c r="D1015">
        <v>750</v>
      </c>
      <c r="E1015">
        <v>35</v>
      </c>
      <c r="F1015" t="s">
        <v>355</v>
      </c>
      <c r="H1015" t="s">
        <v>8376</v>
      </c>
      <c r="K1015" t="b">
        <v>0</v>
      </c>
      <c r="L1015" t="s">
        <v>24</v>
      </c>
      <c r="M1015" t="s">
        <v>25</v>
      </c>
      <c r="N1015" t="b">
        <v>0</v>
      </c>
      <c r="O1015">
        <v>1440763920</v>
      </c>
      <c r="P1015">
        <v>1435656759</v>
      </c>
      <c r="Q1015" t="b">
        <v>0</v>
      </c>
      <c r="R1015">
        <v>3</v>
      </c>
      <c r="S1015" t="b">
        <v>0</v>
      </c>
      <c r="T1015">
        <f>ROUND(E1015/D1015*100,0)</f>
        <v>5</v>
      </c>
      <c r="U1015" s="12">
        <f>(E1015/R1015)</f>
        <v>11.666666666666666</v>
      </c>
      <c r="V1015" t="str">
        <f>LEFT(Z1015,SEARCH("/",Z1015)-1)</f>
        <v>photography</v>
      </c>
      <c r="W1015" t="str">
        <f>RIGHT(Z1015,LEN(Z1015)-SEARCH("/",Z1015))</f>
        <v>nature</v>
      </c>
      <c r="X1015" s="2">
        <f>(((P1015/60)/60)/24)+DATE(1970,1,1)</f>
        <v>42185.397673611107</v>
      </c>
      <c r="Y1015" s="2">
        <f>(((O1015/60)/60)/24)+DATE(1970,1,1)</f>
        <v>42244.508333333331</v>
      </c>
      <c r="Z1015" t="s">
        <v>8293</v>
      </c>
    </row>
    <row r="1016" spans="1:26" ht="28.8" x14ac:dyDescent="0.3">
      <c r="A1016">
        <f>ROW(A1016)-2</f>
        <v>1014</v>
      </c>
      <c r="B1016" s="1" t="s">
        <v>3165</v>
      </c>
      <c r="C1016" s="1" t="s">
        <v>3166</v>
      </c>
      <c r="D1016">
        <v>15000</v>
      </c>
      <c r="E1016">
        <v>50</v>
      </c>
      <c r="F1016" t="s">
        <v>355</v>
      </c>
      <c r="H1016" t="s">
        <v>8376</v>
      </c>
      <c r="K1016" t="b">
        <v>0</v>
      </c>
      <c r="L1016" t="s">
        <v>18</v>
      </c>
      <c r="M1016" t="s">
        <v>19</v>
      </c>
      <c r="N1016" t="b">
        <v>1</v>
      </c>
      <c r="O1016">
        <v>1430270199</v>
      </c>
      <c r="P1016">
        <v>1428974199</v>
      </c>
      <c r="Q1016" t="b">
        <v>0</v>
      </c>
      <c r="R1016">
        <v>1</v>
      </c>
      <c r="S1016" t="b">
        <v>0</v>
      </c>
      <c r="T1016">
        <f>ROUND(E1016/D1016*100,0)</f>
        <v>0</v>
      </c>
      <c r="U1016" s="12">
        <f>(E1016/R1016)</f>
        <v>50</v>
      </c>
      <c r="V1016" t="str">
        <f>LEFT(Z1016,SEARCH("/",Z1016)-1)</f>
        <v>photography</v>
      </c>
      <c r="W1016" t="str">
        <f>RIGHT(Z1016,LEN(Z1016)-SEARCH("/",Z1016))</f>
        <v>nature</v>
      </c>
      <c r="X1016" s="2">
        <f>(((P1016/60)/60)/24)+DATE(1970,1,1)</f>
        <v>42108.05322916666</v>
      </c>
      <c r="Y1016" s="2">
        <f>(((O1016/60)/60)/24)+DATE(1970,1,1)</f>
        <v>42123.05322916666</v>
      </c>
      <c r="Z1016" t="s">
        <v>8293</v>
      </c>
    </row>
    <row r="1017" spans="1:26" ht="43.2" x14ac:dyDescent="0.3">
      <c r="A1017">
        <f>ROW(A1017)-2</f>
        <v>1015</v>
      </c>
      <c r="B1017" s="1" t="s">
        <v>3167</v>
      </c>
      <c r="C1017" s="1" t="s">
        <v>3168</v>
      </c>
      <c r="D1017">
        <v>2500</v>
      </c>
      <c r="E1017">
        <v>94</v>
      </c>
      <c r="F1017" t="s">
        <v>355</v>
      </c>
      <c r="H1017" t="s">
        <v>8376</v>
      </c>
      <c r="K1017" t="b">
        <v>0</v>
      </c>
      <c r="L1017" t="s">
        <v>18</v>
      </c>
      <c r="M1017" t="s">
        <v>19</v>
      </c>
      <c r="N1017" t="b">
        <v>1</v>
      </c>
      <c r="O1017">
        <v>1415842193</v>
      </c>
      <c r="P1017">
        <v>1414110593</v>
      </c>
      <c r="Q1017" t="b">
        <v>0</v>
      </c>
      <c r="R1017">
        <v>4</v>
      </c>
      <c r="S1017" t="b">
        <v>0</v>
      </c>
      <c r="T1017">
        <f>ROUND(E1017/D1017*100,0)</f>
        <v>4</v>
      </c>
      <c r="U1017" s="12">
        <f>(E1017/R1017)</f>
        <v>23.5</v>
      </c>
      <c r="V1017" t="str">
        <f>LEFT(Z1017,SEARCH("/",Z1017)-1)</f>
        <v>photography</v>
      </c>
      <c r="W1017" t="str">
        <f>RIGHT(Z1017,LEN(Z1017)-SEARCH("/",Z1017))</f>
        <v>nature</v>
      </c>
      <c r="X1017" s="2">
        <f>(((P1017/60)/60)/24)+DATE(1970,1,1)</f>
        <v>41936.020752314813</v>
      </c>
      <c r="Y1017" s="2">
        <f>(((O1017/60)/60)/24)+DATE(1970,1,1)</f>
        <v>41956.062418981484</v>
      </c>
      <c r="Z1017" t="s">
        <v>8293</v>
      </c>
    </row>
    <row r="1018" spans="1:26" ht="43.2" x14ac:dyDescent="0.3">
      <c r="A1018">
        <f>ROW(A1018)-2</f>
        <v>1016</v>
      </c>
      <c r="B1018" s="1" t="s">
        <v>3209</v>
      </c>
      <c r="C1018" s="1" t="s">
        <v>3210</v>
      </c>
      <c r="D1018">
        <v>1000</v>
      </c>
      <c r="E1018">
        <v>5</v>
      </c>
      <c r="F1018" t="s">
        <v>355</v>
      </c>
      <c r="H1018" t="s">
        <v>8376</v>
      </c>
      <c r="K1018" t="b">
        <v>0</v>
      </c>
      <c r="L1018" t="s">
        <v>24</v>
      </c>
      <c r="M1018" t="s">
        <v>25</v>
      </c>
      <c r="N1018" t="b">
        <v>0</v>
      </c>
      <c r="O1018">
        <v>1450521990</v>
      </c>
      <c r="P1018">
        <v>1447757190</v>
      </c>
      <c r="Q1018" t="b">
        <v>0</v>
      </c>
      <c r="R1018">
        <v>1</v>
      </c>
      <c r="S1018" t="b">
        <v>0</v>
      </c>
      <c r="T1018">
        <f>ROUND(E1018/D1018*100,0)</f>
        <v>1</v>
      </c>
      <c r="U1018" s="12">
        <f>(E1018/R1018)</f>
        <v>5</v>
      </c>
      <c r="V1018" t="str">
        <f>LEFT(Z1018,SEARCH("/",Z1018)-1)</f>
        <v>photography</v>
      </c>
      <c r="W1018" t="str">
        <f>RIGHT(Z1018,LEN(Z1018)-SEARCH("/",Z1018))</f>
        <v>places</v>
      </c>
      <c r="X1018" s="2">
        <f>(((P1018/60)/60)/24)+DATE(1970,1,1)</f>
        <v>42325.448958333334</v>
      </c>
      <c r="Y1018" s="2">
        <f>(((O1018/60)/60)/24)+DATE(1970,1,1)</f>
        <v>42357.448958333334</v>
      </c>
      <c r="Z1018" t="s">
        <v>8295</v>
      </c>
    </row>
    <row r="1019" spans="1:26" ht="28.8" x14ac:dyDescent="0.3">
      <c r="A1019">
        <f>ROW(A1019)-2</f>
        <v>1017</v>
      </c>
      <c r="B1019" s="1" t="s">
        <v>3211</v>
      </c>
      <c r="C1019" s="1" t="s">
        <v>3212</v>
      </c>
      <c r="D1019">
        <v>1000</v>
      </c>
      <c r="E1019">
        <v>93</v>
      </c>
      <c r="F1019" t="s">
        <v>355</v>
      </c>
      <c r="H1019" t="s">
        <v>8376</v>
      </c>
      <c r="K1019" t="b">
        <v>0</v>
      </c>
      <c r="L1019" t="s">
        <v>18</v>
      </c>
      <c r="M1019" t="s">
        <v>19</v>
      </c>
      <c r="N1019" t="b">
        <v>1</v>
      </c>
      <c r="O1019">
        <v>1445894400</v>
      </c>
      <c r="P1019">
        <v>1440961053</v>
      </c>
      <c r="Q1019" t="b">
        <v>0</v>
      </c>
      <c r="R1019">
        <v>3</v>
      </c>
      <c r="S1019" t="b">
        <v>0</v>
      </c>
      <c r="T1019">
        <f>ROUND(E1019/D1019*100,0)</f>
        <v>9</v>
      </c>
      <c r="U1019" s="12">
        <f>(E1019/R1019)</f>
        <v>31</v>
      </c>
      <c r="V1019" t="str">
        <f>LEFT(Z1019,SEARCH("/",Z1019)-1)</f>
        <v>photography</v>
      </c>
      <c r="W1019" t="str">
        <f>RIGHT(Z1019,LEN(Z1019)-SEARCH("/",Z1019))</f>
        <v>places</v>
      </c>
      <c r="X1019" s="2">
        <f>(((P1019/60)/60)/24)+DATE(1970,1,1)</f>
        <v>42246.789965277778</v>
      </c>
      <c r="Y1019" s="2">
        <f>(((O1019/60)/60)/24)+DATE(1970,1,1)</f>
        <v>42303.888888888891</v>
      </c>
      <c r="Z1019" t="s">
        <v>8295</v>
      </c>
    </row>
    <row r="1020" spans="1:26" ht="57.6" x14ac:dyDescent="0.3">
      <c r="A1020">
        <f>ROW(A1020)-2</f>
        <v>1018</v>
      </c>
      <c r="B1020" s="1" t="s">
        <v>3213</v>
      </c>
      <c r="C1020" s="1" t="s">
        <v>3214</v>
      </c>
      <c r="D1020">
        <v>20000</v>
      </c>
      <c r="E1020">
        <v>15</v>
      </c>
      <c r="F1020" t="s">
        <v>355</v>
      </c>
      <c r="H1020" t="s">
        <v>8376</v>
      </c>
      <c r="K1020" t="b">
        <v>0</v>
      </c>
      <c r="L1020" t="s">
        <v>24</v>
      </c>
      <c r="M1020" t="s">
        <v>25</v>
      </c>
      <c r="N1020" t="b">
        <v>0</v>
      </c>
      <c r="O1020">
        <v>1411681391</v>
      </c>
      <c r="P1020">
        <v>1409089391</v>
      </c>
      <c r="Q1020" t="b">
        <v>0</v>
      </c>
      <c r="R1020">
        <v>1</v>
      </c>
      <c r="S1020" t="b">
        <v>0</v>
      </c>
      <c r="T1020">
        <f>ROUND(E1020/D1020*100,0)</f>
        <v>0</v>
      </c>
      <c r="U1020" s="12">
        <f>(E1020/R1020)</f>
        <v>15</v>
      </c>
      <c r="V1020" t="str">
        <f>LEFT(Z1020,SEARCH("/",Z1020)-1)</f>
        <v>photography</v>
      </c>
      <c r="W1020" t="str">
        <f>RIGHT(Z1020,LEN(Z1020)-SEARCH("/",Z1020))</f>
        <v>places</v>
      </c>
      <c r="X1020" s="2">
        <f>(((P1020/60)/60)/24)+DATE(1970,1,1)</f>
        <v>41877.904988425929</v>
      </c>
      <c r="Y1020" s="2">
        <f>(((O1020/60)/60)/24)+DATE(1970,1,1)</f>
        <v>41907.904988425929</v>
      </c>
      <c r="Z1020" t="s">
        <v>8295</v>
      </c>
    </row>
    <row r="1021" spans="1:26" ht="43.2" x14ac:dyDescent="0.3">
      <c r="A1021">
        <f>ROW(A1021)-2</f>
        <v>1019</v>
      </c>
      <c r="B1021" s="1" t="s">
        <v>3215</v>
      </c>
      <c r="C1021" s="1" t="s">
        <v>3216</v>
      </c>
      <c r="D1021">
        <v>1200</v>
      </c>
      <c r="E1021">
        <v>0</v>
      </c>
      <c r="F1021" t="s">
        <v>355</v>
      </c>
      <c r="H1021" t="s">
        <v>8376</v>
      </c>
      <c r="K1021" t="b">
        <v>0</v>
      </c>
      <c r="L1021" t="s">
        <v>18</v>
      </c>
      <c r="M1021" t="s">
        <v>19</v>
      </c>
      <c r="N1021" t="b">
        <v>1</v>
      </c>
      <c r="O1021">
        <v>1401464101</v>
      </c>
      <c r="P1021">
        <v>1400600101</v>
      </c>
      <c r="Q1021" t="b">
        <v>0</v>
      </c>
      <c r="R1021">
        <v>0</v>
      </c>
      <c r="S1021" t="b">
        <v>0</v>
      </c>
      <c r="T1021">
        <f>ROUND(E1021/D1021*100,0)</f>
        <v>0</v>
      </c>
      <c r="U1021" s="12" t="e">
        <f>(E1021/R1021)</f>
        <v>#DIV/0!</v>
      </c>
      <c r="V1021" t="str">
        <f>LEFT(Z1021,SEARCH("/",Z1021)-1)</f>
        <v>photography</v>
      </c>
      <c r="W1021" t="str">
        <f>RIGHT(Z1021,LEN(Z1021)-SEARCH("/",Z1021))</f>
        <v>places</v>
      </c>
      <c r="X1021" s="2">
        <f>(((P1021/60)/60)/24)+DATE(1970,1,1)</f>
        <v>41779.649317129632</v>
      </c>
      <c r="Y1021" s="2">
        <f>(((O1021/60)/60)/24)+DATE(1970,1,1)</f>
        <v>41789.649317129632</v>
      </c>
      <c r="Z1021" t="s">
        <v>8295</v>
      </c>
    </row>
    <row r="1022" spans="1:26" ht="57.6" x14ac:dyDescent="0.3">
      <c r="A1022">
        <f>ROW(A1022)-2</f>
        <v>1020</v>
      </c>
      <c r="B1022" s="1" t="s">
        <v>3217</v>
      </c>
      <c r="C1022" s="1" t="s">
        <v>3218</v>
      </c>
      <c r="D1022">
        <v>2000</v>
      </c>
      <c r="E1022">
        <v>1580</v>
      </c>
      <c r="F1022" t="s">
        <v>355</v>
      </c>
      <c r="H1022" t="s">
        <v>8376</v>
      </c>
      <c r="K1022" t="b">
        <v>0</v>
      </c>
      <c r="L1022" t="s">
        <v>158</v>
      </c>
      <c r="M1022" t="s">
        <v>159</v>
      </c>
      <c r="N1022" t="b">
        <v>1</v>
      </c>
      <c r="O1022">
        <v>1482663600</v>
      </c>
      <c r="P1022">
        <v>1480800568</v>
      </c>
      <c r="Q1022" t="b">
        <v>0</v>
      </c>
      <c r="R1022">
        <v>12</v>
      </c>
      <c r="S1022" t="b">
        <v>0</v>
      </c>
      <c r="T1022">
        <f>ROUND(E1022/D1022*100,0)</f>
        <v>79</v>
      </c>
      <c r="U1022" s="12">
        <f>(E1022/R1022)</f>
        <v>131.66666666666666</v>
      </c>
      <c r="V1022" t="str">
        <f>LEFT(Z1022,SEARCH("/",Z1022)-1)</f>
        <v>photography</v>
      </c>
      <c r="W1022" t="str">
        <f>RIGHT(Z1022,LEN(Z1022)-SEARCH("/",Z1022))</f>
        <v>places</v>
      </c>
      <c r="X1022" s="2">
        <f>(((P1022/60)/60)/24)+DATE(1970,1,1)</f>
        <v>42707.895462962959</v>
      </c>
      <c r="Y1022" s="2">
        <f>(((O1022/60)/60)/24)+DATE(1970,1,1)</f>
        <v>42729.458333333328</v>
      </c>
      <c r="Z1022" t="s">
        <v>8295</v>
      </c>
    </row>
    <row r="1023" spans="1:26" ht="28.8" x14ac:dyDescent="0.3">
      <c r="A1023">
        <f>ROW(A1023)-2</f>
        <v>1021</v>
      </c>
      <c r="B1023" s="1" t="s">
        <v>3219</v>
      </c>
      <c r="C1023" s="1" t="s">
        <v>3220</v>
      </c>
      <c r="D1023">
        <v>1500</v>
      </c>
      <c r="E1023">
        <v>0</v>
      </c>
      <c r="F1023" t="s">
        <v>355</v>
      </c>
      <c r="H1023" t="s">
        <v>8376</v>
      </c>
      <c r="K1023" t="b">
        <v>0</v>
      </c>
      <c r="L1023" t="s">
        <v>18</v>
      </c>
      <c r="M1023" t="s">
        <v>19</v>
      </c>
      <c r="N1023" t="b">
        <v>1</v>
      </c>
      <c r="O1023">
        <v>1428197422</v>
      </c>
      <c r="P1023">
        <v>1425609022</v>
      </c>
      <c r="Q1023" t="b">
        <v>0</v>
      </c>
      <c r="R1023">
        <v>0</v>
      </c>
      <c r="S1023" t="b">
        <v>0</v>
      </c>
      <c r="T1023">
        <f>ROUND(E1023/D1023*100,0)</f>
        <v>0</v>
      </c>
      <c r="U1023" s="12" t="e">
        <f>(E1023/R1023)</f>
        <v>#DIV/0!</v>
      </c>
      <c r="V1023" t="str">
        <f>LEFT(Z1023,SEARCH("/",Z1023)-1)</f>
        <v>photography</v>
      </c>
      <c r="W1023" t="str">
        <f>RIGHT(Z1023,LEN(Z1023)-SEARCH("/",Z1023))</f>
        <v>places</v>
      </c>
      <c r="X1023" s="2">
        <f>(((P1023/60)/60)/24)+DATE(1970,1,1)</f>
        <v>42069.104421296302</v>
      </c>
      <c r="Y1023" s="2">
        <f>(((O1023/60)/60)/24)+DATE(1970,1,1)</f>
        <v>42099.062754629631</v>
      </c>
      <c r="Z1023" t="s">
        <v>8295</v>
      </c>
    </row>
    <row r="1024" spans="1:26" ht="57.6" x14ac:dyDescent="0.3">
      <c r="A1024">
        <f>ROW(A1024)-2</f>
        <v>1022</v>
      </c>
      <c r="B1024" s="1" t="s">
        <v>3221</v>
      </c>
      <c r="C1024" s="1" t="s">
        <v>3222</v>
      </c>
      <c r="D1024">
        <v>7500</v>
      </c>
      <c r="E1024">
        <v>1</v>
      </c>
      <c r="F1024" t="s">
        <v>355</v>
      </c>
      <c r="H1024" t="s">
        <v>8376</v>
      </c>
      <c r="K1024" t="b">
        <v>0</v>
      </c>
      <c r="L1024" t="s">
        <v>18</v>
      </c>
      <c r="M1024" t="s">
        <v>19</v>
      </c>
      <c r="N1024" t="b">
        <v>1</v>
      </c>
      <c r="O1024">
        <v>1418510965</v>
      </c>
      <c r="P1024">
        <v>1415918965</v>
      </c>
      <c r="Q1024" t="b">
        <v>0</v>
      </c>
      <c r="R1024">
        <v>1</v>
      </c>
      <c r="S1024" t="b">
        <v>0</v>
      </c>
      <c r="T1024">
        <f>ROUND(E1024/D1024*100,0)</f>
        <v>0</v>
      </c>
      <c r="U1024" s="12">
        <f>(E1024/R1024)</f>
        <v>1</v>
      </c>
      <c r="V1024" t="str">
        <f>LEFT(Z1024,SEARCH("/",Z1024)-1)</f>
        <v>photography</v>
      </c>
      <c r="W1024" t="str">
        <f>RIGHT(Z1024,LEN(Z1024)-SEARCH("/",Z1024))</f>
        <v>places</v>
      </c>
      <c r="X1024" s="2">
        <f>(((P1024/60)/60)/24)+DATE(1970,1,1)</f>
        <v>41956.950983796298</v>
      </c>
      <c r="Y1024" s="2">
        <f>(((O1024/60)/60)/24)+DATE(1970,1,1)</f>
        <v>41986.950983796298</v>
      </c>
      <c r="Z1024" t="s">
        <v>8295</v>
      </c>
    </row>
    <row r="1025" spans="1:26" ht="28.8" x14ac:dyDescent="0.3">
      <c r="A1025">
        <f>ROW(A1025)-2</f>
        <v>1023</v>
      </c>
      <c r="B1025" s="1" t="s">
        <v>3223</v>
      </c>
      <c r="C1025" s="1" t="s">
        <v>3224</v>
      </c>
      <c r="D1025">
        <v>516</v>
      </c>
      <c r="E1025">
        <v>0</v>
      </c>
      <c r="F1025" t="s">
        <v>355</v>
      </c>
      <c r="H1025" t="s">
        <v>8376</v>
      </c>
      <c r="K1025" t="b">
        <v>0</v>
      </c>
      <c r="L1025" t="s">
        <v>18</v>
      </c>
      <c r="M1025" t="s">
        <v>19</v>
      </c>
      <c r="N1025" t="b">
        <v>1</v>
      </c>
      <c r="O1025">
        <v>1422735120</v>
      </c>
      <c r="P1025">
        <v>1420091999</v>
      </c>
      <c r="Q1025" t="b">
        <v>0</v>
      </c>
      <c r="R1025">
        <v>0</v>
      </c>
      <c r="S1025" t="b">
        <v>0</v>
      </c>
      <c r="T1025">
        <f>ROUND(E1025/D1025*100,0)</f>
        <v>0</v>
      </c>
      <c r="U1025" s="12" t="e">
        <f>(E1025/R1025)</f>
        <v>#DIV/0!</v>
      </c>
      <c r="V1025" t="str">
        <f>LEFT(Z1025,SEARCH("/",Z1025)-1)</f>
        <v>photography</v>
      </c>
      <c r="W1025" t="str">
        <f>RIGHT(Z1025,LEN(Z1025)-SEARCH("/",Z1025))</f>
        <v>places</v>
      </c>
      <c r="X1025" s="2">
        <f>(((P1025/60)/60)/24)+DATE(1970,1,1)</f>
        <v>42005.24998842593</v>
      </c>
      <c r="Y1025" s="2">
        <f>(((O1025/60)/60)/24)+DATE(1970,1,1)</f>
        <v>42035.841666666667</v>
      </c>
      <c r="Z1025" t="s">
        <v>8295</v>
      </c>
    </row>
    <row r="1026" spans="1:26" ht="43.2" x14ac:dyDescent="0.3">
      <c r="A1026">
        <f>ROW(A1026)-2</f>
        <v>1024</v>
      </c>
      <c r="B1026" s="1" t="s">
        <v>3225</v>
      </c>
      <c r="C1026" s="1" t="s">
        <v>3226</v>
      </c>
      <c r="D1026">
        <v>1200</v>
      </c>
      <c r="E1026">
        <v>0</v>
      </c>
      <c r="F1026" t="s">
        <v>355</v>
      </c>
      <c r="H1026" t="s">
        <v>8376</v>
      </c>
      <c r="K1026" t="b">
        <v>0</v>
      </c>
      <c r="L1026" t="s">
        <v>18</v>
      </c>
      <c r="M1026" t="s">
        <v>19</v>
      </c>
      <c r="N1026" t="b">
        <v>1</v>
      </c>
      <c r="O1026">
        <v>1444433886</v>
      </c>
      <c r="P1026">
        <v>1441841886</v>
      </c>
      <c r="Q1026" t="b">
        <v>0</v>
      </c>
      <c r="R1026">
        <v>0</v>
      </c>
      <c r="S1026" t="b">
        <v>0</v>
      </c>
      <c r="T1026">
        <f>ROUND(E1026/D1026*100,0)</f>
        <v>0</v>
      </c>
      <c r="U1026" s="12" t="e">
        <f>(E1026/R1026)</f>
        <v>#DIV/0!</v>
      </c>
      <c r="V1026" t="str">
        <f>LEFT(Z1026,SEARCH("/",Z1026)-1)</f>
        <v>photography</v>
      </c>
      <c r="W1026" t="str">
        <f>RIGHT(Z1026,LEN(Z1026)-SEARCH("/",Z1026))</f>
        <v>places</v>
      </c>
      <c r="X1026" s="2">
        <f>(((P1026/60)/60)/24)+DATE(1970,1,1)</f>
        <v>42256.984791666662</v>
      </c>
      <c r="Y1026" s="2">
        <f>(((O1026/60)/60)/24)+DATE(1970,1,1)</f>
        <v>42286.984791666662</v>
      </c>
      <c r="Z1026" t="s">
        <v>8295</v>
      </c>
    </row>
    <row r="1027" spans="1:26" x14ac:dyDescent="0.3">
      <c r="A1027">
        <f>ROW(A1027)-2</f>
        <v>1025</v>
      </c>
      <c r="B1027" s="1" t="s">
        <v>3227</v>
      </c>
      <c r="C1027" s="1" t="s">
        <v>3228</v>
      </c>
      <c r="D1027">
        <v>60000</v>
      </c>
      <c r="E1027">
        <v>1020</v>
      </c>
      <c r="F1027" t="s">
        <v>355</v>
      </c>
      <c r="H1027" t="s">
        <v>8376</v>
      </c>
      <c r="K1027" t="b">
        <v>0</v>
      </c>
      <c r="L1027" t="s">
        <v>1217</v>
      </c>
      <c r="M1027" t="s">
        <v>55</v>
      </c>
      <c r="N1027" t="b">
        <v>0</v>
      </c>
      <c r="O1027">
        <v>1443040464</v>
      </c>
      <c r="P1027">
        <v>1440448464</v>
      </c>
      <c r="Q1027" t="b">
        <v>0</v>
      </c>
      <c r="R1027">
        <v>2</v>
      </c>
      <c r="S1027" t="b">
        <v>0</v>
      </c>
      <c r="T1027">
        <f>ROUND(E1027/D1027*100,0)</f>
        <v>2</v>
      </c>
      <c r="U1027" s="12">
        <f>(E1027/R1027)</f>
        <v>510</v>
      </c>
      <c r="V1027" t="str">
        <f>LEFT(Z1027,SEARCH("/",Z1027)-1)</f>
        <v>photography</v>
      </c>
      <c r="W1027" t="str">
        <f>RIGHT(Z1027,LEN(Z1027)-SEARCH("/",Z1027))</f>
        <v>places</v>
      </c>
      <c r="X1027" s="2">
        <f>(((P1027/60)/60)/24)+DATE(1970,1,1)</f>
        <v>42240.857222222221</v>
      </c>
      <c r="Y1027" s="2">
        <f>(((O1027/60)/60)/24)+DATE(1970,1,1)</f>
        <v>42270.857222222221</v>
      </c>
      <c r="Z1027" t="s">
        <v>8295</v>
      </c>
    </row>
    <row r="1028" spans="1:26" ht="57.6" x14ac:dyDescent="0.3">
      <c r="A1028">
        <f>ROW(A1028)-2</f>
        <v>1026</v>
      </c>
      <c r="B1028" s="1" t="s">
        <v>3229</v>
      </c>
      <c r="C1028" s="1" t="s">
        <v>3230</v>
      </c>
      <c r="D1028">
        <v>14000</v>
      </c>
      <c r="E1028">
        <v>4092</v>
      </c>
      <c r="F1028" t="s">
        <v>355</v>
      </c>
      <c r="H1028" t="s">
        <v>8376</v>
      </c>
      <c r="K1028" t="b">
        <v>0</v>
      </c>
      <c r="L1028" t="s">
        <v>24</v>
      </c>
      <c r="M1028" t="s">
        <v>25</v>
      </c>
      <c r="N1028" t="b">
        <v>0</v>
      </c>
      <c r="O1028">
        <v>1459700741</v>
      </c>
      <c r="P1028">
        <v>1457112341</v>
      </c>
      <c r="Q1028" t="b">
        <v>0</v>
      </c>
      <c r="R1028">
        <v>92</v>
      </c>
      <c r="S1028" t="b">
        <v>0</v>
      </c>
      <c r="T1028">
        <f>ROUND(E1028/D1028*100,0)</f>
        <v>29</v>
      </c>
      <c r="U1028" s="12">
        <f>(E1028/R1028)</f>
        <v>44.478260869565219</v>
      </c>
      <c r="V1028" t="str">
        <f>LEFT(Z1028,SEARCH("/",Z1028)-1)</f>
        <v>photography</v>
      </c>
      <c r="W1028" t="str">
        <f>RIGHT(Z1028,LEN(Z1028)-SEARCH("/",Z1028))</f>
        <v>places</v>
      </c>
      <c r="X1028" s="2">
        <f>(((P1028/60)/60)/24)+DATE(1970,1,1)</f>
        <v>42433.726168981477</v>
      </c>
      <c r="Y1028" s="2">
        <f>(((O1028/60)/60)/24)+DATE(1970,1,1)</f>
        <v>42463.68450231482</v>
      </c>
      <c r="Z1028" t="s">
        <v>8295</v>
      </c>
    </row>
    <row r="1029" spans="1:26" ht="28.8" x14ac:dyDescent="0.3">
      <c r="A1029">
        <f>ROW(A1029)-2</f>
        <v>1027</v>
      </c>
      <c r="B1029" s="1" t="s">
        <v>3231</v>
      </c>
      <c r="C1029" s="1" t="s">
        <v>3232</v>
      </c>
      <c r="D1029">
        <v>25</v>
      </c>
      <c r="E1029">
        <v>0</v>
      </c>
      <c r="F1029" t="s">
        <v>355</v>
      </c>
      <c r="H1029" t="s">
        <v>8376</v>
      </c>
      <c r="K1029" t="b">
        <v>0</v>
      </c>
      <c r="L1029" t="s">
        <v>18</v>
      </c>
      <c r="M1029" t="s">
        <v>19</v>
      </c>
      <c r="N1029" t="b">
        <v>1</v>
      </c>
      <c r="O1029">
        <v>1427503485</v>
      </c>
      <c r="P1029">
        <v>1423619085</v>
      </c>
      <c r="Q1029" t="b">
        <v>0</v>
      </c>
      <c r="R1029">
        <v>0</v>
      </c>
      <c r="S1029" t="b">
        <v>0</v>
      </c>
      <c r="T1029">
        <f>ROUND(E1029/D1029*100,0)</f>
        <v>0</v>
      </c>
      <c r="U1029" s="12" t="e">
        <f>(E1029/R1029)</f>
        <v>#DIV/0!</v>
      </c>
      <c r="V1029" t="str">
        <f>LEFT(Z1029,SEARCH("/",Z1029)-1)</f>
        <v>photography</v>
      </c>
      <c r="W1029" t="str">
        <f>RIGHT(Z1029,LEN(Z1029)-SEARCH("/",Z1029))</f>
        <v>places</v>
      </c>
      <c r="X1029" s="2">
        <f>(((P1029/60)/60)/24)+DATE(1970,1,1)</f>
        <v>42046.072743055556</v>
      </c>
      <c r="Y1029" s="2">
        <f>(((O1029/60)/60)/24)+DATE(1970,1,1)</f>
        <v>42091.031076388885</v>
      </c>
      <c r="Z1029" t="s">
        <v>8295</v>
      </c>
    </row>
    <row r="1030" spans="1:26" ht="28.8" x14ac:dyDescent="0.3">
      <c r="A1030">
        <f>ROW(A1030)-2</f>
        <v>1028</v>
      </c>
      <c r="B1030" s="1" t="s">
        <v>3233</v>
      </c>
      <c r="C1030" s="1" t="s">
        <v>3234</v>
      </c>
      <c r="D1030">
        <v>22000</v>
      </c>
      <c r="E1030">
        <v>3</v>
      </c>
      <c r="F1030" t="s">
        <v>355</v>
      </c>
      <c r="H1030" t="s">
        <v>8376</v>
      </c>
      <c r="K1030" t="b">
        <v>0</v>
      </c>
      <c r="L1030" t="s">
        <v>18</v>
      </c>
      <c r="M1030" t="s">
        <v>19</v>
      </c>
      <c r="N1030" t="b">
        <v>1</v>
      </c>
      <c r="O1030">
        <v>1425154655</v>
      </c>
      <c r="P1030">
        <v>1422562655</v>
      </c>
      <c r="Q1030" t="b">
        <v>0</v>
      </c>
      <c r="R1030">
        <v>3</v>
      </c>
      <c r="S1030" t="b">
        <v>0</v>
      </c>
      <c r="T1030">
        <f>ROUND(E1030/D1030*100,0)</f>
        <v>0</v>
      </c>
      <c r="U1030" s="12">
        <f>(E1030/R1030)</f>
        <v>1</v>
      </c>
      <c r="V1030" t="str">
        <f>LEFT(Z1030,SEARCH("/",Z1030)-1)</f>
        <v>photography</v>
      </c>
      <c r="W1030" t="str">
        <f>RIGHT(Z1030,LEN(Z1030)-SEARCH("/",Z1030))</f>
        <v>places</v>
      </c>
      <c r="X1030" s="2">
        <f>(((P1030/60)/60)/24)+DATE(1970,1,1)</f>
        <v>42033.845543981486</v>
      </c>
      <c r="Y1030" s="2">
        <f>(((O1030/60)/60)/24)+DATE(1970,1,1)</f>
        <v>42063.845543981486</v>
      </c>
      <c r="Z1030" t="s">
        <v>8295</v>
      </c>
    </row>
    <row r="1031" spans="1:26" ht="28.8" x14ac:dyDescent="0.3">
      <c r="A1031">
        <f>ROW(A1031)-2</f>
        <v>1029</v>
      </c>
      <c r="B1031" s="1" t="s">
        <v>3235</v>
      </c>
      <c r="C1031" s="1" t="s">
        <v>3236</v>
      </c>
      <c r="D1031">
        <v>1000</v>
      </c>
      <c r="E1031">
        <v>205</v>
      </c>
      <c r="F1031" t="s">
        <v>355</v>
      </c>
      <c r="H1031" t="s">
        <v>8376</v>
      </c>
      <c r="K1031" t="b">
        <v>0</v>
      </c>
      <c r="L1031" t="s">
        <v>18</v>
      </c>
      <c r="M1031" t="s">
        <v>19</v>
      </c>
      <c r="N1031" t="b">
        <v>1</v>
      </c>
      <c r="O1031">
        <v>1463329260</v>
      </c>
      <c r="P1031">
        <v>1458147982</v>
      </c>
      <c r="Q1031" t="b">
        <v>0</v>
      </c>
      <c r="R1031">
        <v>10</v>
      </c>
      <c r="S1031" t="b">
        <v>0</v>
      </c>
      <c r="T1031">
        <f>ROUND(E1031/D1031*100,0)</f>
        <v>21</v>
      </c>
      <c r="U1031" s="12">
        <f>(E1031/R1031)</f>
        <v>20.5</v>
      </c>
      <c r="V1031" t="str">
        <f>LEFT(Z1031,SEARCH("/",Z1031)-1)</f>
        <v>photography</v>
      </c>
      <c r="W1031" t="str">
        <f>RIGHT(Z1031,LEN(Z1031)-SEARCH("/",Z1031))</f>
        <v>places</v>
      </c>
      <c r="X1031" s="2">
        <f>(((P1031/60)/60)/24)+DATE(1970,1,1)</f>
        <v>42445.712754629625</v>
      </c>
      <c r="Y1031" s="2">
        <f>(((O1031/60)/60)/24)+DATE(1970,1,1)</f>
        <v>42505.681249999994</v>
      </c>
      <c r="Z1031" t="s">
        <v>8295</v>
      </c>
    </row>
    <row r="1032" spans="1:26" ht="43.2" x14ac:dyDescent="0.3">
      <c r="A1032">
        <f>ROW(A1032)-2</f>
        <v>1030</v>
      </c>
      <c r="B1032" s="1" t="s">
        <v>3237</v>
      </c>
      <c r="C1032" s="1" t="s">
        <v>3238</v>
      </c>
      <c r="D1032">
        <v>100000</v>
      </c>
      <c r="E1032">
        <v>280</v>
      </c>
      <c r="F1032" t="s">
        <v>355</v>
      </c>
      <c r="H1032" t="s">
        <v>8376</v>
      </c>
      <c r="K1032" t="b">
        <v>0</v>
      </c>
      <c r="L1032" t="s">
        <v>18</v>
      </c>
      <c r="M1032" t="s">
        <v>19</v>
      </c>
      <c r="N1032" t="b">
        <v>1</v>
      </c>
      <c r="O1032">
        <v>1403122380</v>
      </c>
      <c r="P1032">
        <v>1400634728</v>
      </c>
      <c r="Q1032" t="b">
        <v>0</v>
      </c>
      <c r="R1032">
        <v>7</v>
      </c>
      <c r="S1032" t="b">
        <v>0</v>
      </c>
      <c r="T1032">
        <f>ROUND(E1032/D1032*100,0)</f>
        <v>0</v>
      </c>
      <c r="U1032" s="12">
        <f>(E1032/R1032)</f>
        <v>40</v>
      </c>
      <c r="V1032" t="str">
        <f>LEFT(Z1032,SEARCH("/",Z1032)-1)</f>
        <v>photography</v>
      </c>
      <c r="W1032" t="str">
        <f>RIGHT(Z1032,LEN(Z1032)-SEARCH("/",Z1032))</f>
        <v>places</v>
      </c>
      <c r="X1032" s="2">
        <f>(((P1032/60)/60)/24)+DATE(1970,1,1)</f>
        <v>41780.050092592595</v>
      </c>
      <c r="Y1032" s="2">
        <f>(((O1032/60)/60)/24)+DATE(1970,1,1)</f>
        <v>41808.842361111114</v>
      </c>
      <c r="Z1032" t="s">
        <v>8295</v>
      </c>
    </row>
    <row r="1033" spans="1:26" ht="43.2" x14ac:dyDescent="0.3">
      <c r="A1033">
        <f>ROW(A1033)-2</f>
        <v>1031</v>
      </c>
      <c r="B1033" s="1" t="s">
        <v>3239</v>
      </c>
      <c r="C1033" s="1" t="s">
        <v>3240</v>
      </c>
      <c r="D1033">
        <v>3250</v>
      </c>
      <c r="E1033">
        <v>75</v>
      </c>
      <c r="F1033" t="s">
        <v>355</v>
      </c>
      <c r="H1033" t="s">
        <v>8376</v>
      </c>
      <c r="K1033" t="b">
        <v>0</v>
      </c>
      <c r="L1033" t="s">
        <v>24</v>
      </c>
      <c r="M1033" t="s">
        <v>25</v>
      </c>
      <c r="N1033" t="b">
        <v>0</v>
      </c>
      <c r="O1033">
        <v>1418469569</v>
      </c>
      <c r="P1033">
        <v>1414577969</v>
      </c>
      <c r="Q1033" t="b">
        <v>0</v>
      </c>
      <c r="R1033">
        <v>3</v>
      </c>
      <c r="S1033" t="b">
        <v>0</v>
      </c>
      <c r="T1033">
        <f>ROUND(E1033/D1033*100,0)</f>
        <v>2</v>
      </c>
      <c r="U1033" s="12">
        <f>(E1033/R1033)</f>
        <v>25</v>
      </c>
      <c r="V1033" t="str">
        <f>LEFT(Z1033,SEARCH("/",Z1033)-1)</f>
        <v>photography</v>
      </c>
      <c r="W1033" t="str">
        <f>RIGHT(Z1033,LEN(Z1033)-SEARCH("/",Z1033))</f>
        <v>places</v>
      </c>
      <c r="X1033" s="2">
        <f>(((P1033/60)/60)/24)+DATE(1970,1,1)</f>
        <v>41941.430196759262</v>
      </c>
      <c r="Y1033" s="2">
        <f>(((O1033/60)/60)/24)+DATE(1970,1,1)</f>
        <v>41986.471863425926</v>
      </c>
      <c r="Z1033" t="s">
        <v>8295</v>
      </c>
    </row>
    <row r="1034" spans="1:26" ht="43.2" x14ac:dyDescent="0.3">
      <c r="A1034">
        <f>ROW(A1034)-2</f>
        <v>1032</v>
      </c>
      <c r="B1034" s="1" t="s">
        <v>3241</v>
      </c>
      <c r="C1034" s="1" t="s">
        <v>3242</v>
      </c>
      <c r="D1034">
        <v>15000</v>
      </c>
      <c r="E1034">
        <v>0</v>
      </c>
      <c r="F1034" t="s">
        <v>355</v>
      </c>
      <c r="H1034" t="s">
        <v>8376</v>
      </c>
      <c r="K1034" t="b">
        <v>0</v>
      </c>
      <c r="L1034" t="s">
        <v>18</v>
      </c>
      <c r="M1034" t="s">
        <v>19</v>
      </c>
      <c r="N1034" t="b">
        <v>1</v>
      </c>
      <c r="O1034">
        <v>1474360197</v>
      </c>
      <c r="P1034">
        <v>1471768197</v>
      </c>
      <c r="Q1034" t="b">
        <v>0</v>
      </c>
      <c r="R1034">
        <v>0</v>
      </c>
      <c r="S1034" t="b">
        <v>0</v>
      </c>
      <c r="T1034">
        <f>ROUND(E1034/D1034*100,0)</f>
        <v>0</v>
      </c>
      <c r="U1034" s="12" t="e">
        <f>(E1034/R1034)</f>
        <v>#DIV/0!</v>
      </c>
      <c r="V1034" t="str">
        <f>LEFT(Z1034,SEARCH("/",Z1034)-1)</f>
        <v>photography</v>
      </c>
      <c r="W1034" t="str">
        <f>RIGHT(Z1034,LEN(Z1034)-SEARCH("/",Z1034))</f>
        <v>places</v>
      </c>
      <c r="X1034" s="2">
        <f>(((P1034/60)/60)/24)+DATE(1970,1,1)</f>
        <v>42603.354131944448</v>
      </c>
      <c r="Y1034" s="2">
        <f>(((O1034/60)/60)/24)+DATE(1970,1,1)</f>
        <v>42633.354131944448</v>
      </c>
      <c r="Z1034" t="s">
        <v>8295</v>
      </c>
    </row>
    <row r="1035" spans="1:26" ht="57.6" x14ac:dyDescent="0.3">
      <c r="A1035">
        <f>ROW(A1035)-2</f>
        <v>1033</v>
      </c>
      <c r="B1035" s="1" t="s">
        <v>3243</v>
      </c>
      <c r="C1035" s="1" t="s">
        <v>3244</v>
      </c>
      <c r="D1035">
        <v>800</v>
      </c>
      <c r="E1035">
        <v>1</v>
      </c>
      <c r="F1035" t="s">
        <v>355</v>
      </c>
      <c r="H1035" t="s">
        <v>8376</v>
      </c>
      <c r="K1035" t="b">
        <v>0</v>
      </c>
      <c r="L1035" t="s">
        <v>18</v>
      </c>
      <c r="M1035" t="s">
        <v>19</v>
      </c>
      <c r="N1035" t="b">
        <v>1</v>
      </c>
      <c r="O1035">
        <v>1437926458</v>
      </c>
      <c r="P1035">
        <v>1432742458</v>
      </c>
      <c r="Q1035" t="b">
        <v>0</v>
      </c>
      <c r="R1035">
        <v>1</v>
      </c>
      <c r="S1035" t="b">
        <v>0</v>
      </c>
      <c r="T1035">
        <f>ROUND(E1035/D1035*100,0)</f>
        <v>0</v>
      </c>
      <c r="U1035" s="12">
        <f>(E1035/R1035)</f>
        <v>1</v>
      </c>
      <c r="V1035" t="str">
        <f>LEFT(Z1035,SEARCH("/",Z1035)-1)</f>
        <v>photography</v>
      </c>
      <c r="W1035" t="str">
        <f>RIGHT(Z1035,LEN(Z1035)-SEARCH("/",Z1035))</f>
        <v>places</v>
      </c>
      <c r="X1035" s="2">
        <f>(((P1035/60)/60)/24)+DATE(1970,1,1)</f>
        <v>42151.667337962965</v>
      </c>
      <c r="Y1035" s="2">
        <f>(((O1035/60)/60)/24)+DATE(1970,1,1)</f>
        <v>42211.667337962965</v>
      </c>
      <c r="Z1035" t="s">
        <v>8295</v>
      </c>
    </row>
    <row r="1036" spans="1:26" ht="43.2" x14ac:dyDescent="0.3">
      <c r="A1036">
        <f>ROW(A1036)-2</f>
        <v>1034</v>
      </c>
      <c r="B1036" s="1" t="s">
        <v>3245</v>
      </c>
      <c r="C1036" s="1" t="s">
        <v>3246</v>
      </c>
      <c r="D1036">
        <v>500</v>
      </c>
      <c r="E1036">
        <v>0</v>
      </c>
      <c r="F1036" t="s">
        <v>355</v>
      </c>
      <c r="H1036" t="s">
        <v>8376</v>
      </c>
      <c r="K1036" t="b">
        <v>0</v>
      </c>
      <c r="L1036" t="s">
        <v>24</v>
      </c>
      <c r="M1036" t="s">
        <v>25</v>
      </c>
      <c r="N1036" t="b">
        <v>0</v>
      </c>
      <c r="O1036">
        <v>1460116576</v>
      </c>
      <c r="P1036">
        <v>1457528176</v>
      </c>
      <c r="Q1036" t="b">
        <v>0</v>
      </c>
      <c r="R1036">
        <v>0</v>
      </c>
      <c r="S1036" t="b">
        <v>0</v>
      </c>
      <c r="T1036">
        <f>ROUND(E1036/D1036*100,0)</f>
        <v>0</v>
      </c>
      <c r="U1036" s="12" t="e">
        <f>(E1036/R1036)</f>
        <v>#DIV/0!</v>
      </c>
      <c r="V1036" t="str">
        <f>LEFT(Z1036,SEARCH("/",Z1036)-1)</f>
        <v>photography</v>
      </c>
      <c r="W1036" t="str">
        <f>RIGHT(Z1036,LEN(Z1036)-SEARCH("/",Z1036))</f>
        <v>places</v>
      </c>
      <c r="X1036" s="2">
        <f>(((P1036/60)/60)/24)+DATE(1970,1,1)</f>
        <v>42438.53907407407</v>
      </c>
      <c r="Y1036" s="2">
        <f>(((O1036/60)/60)/24)+DATE(1970,1,1)</f>
        <v>42468.497407407413</v>
      </c>
      <c r="Z1036" t="s">
        <v>8295</v>
      </c>
    </row>
    <row r="1037" spans="1:26" ht="43.2" x14ac:dyDescent="0.3">
      <c r="A1037">
        <f>ROW(A1037)-2</f>
        <v>1035</v>
      </c>
      <c r="B1037" s="1" t="s">
        <v>3247</v>
      </c>
      <c r="C1037" s="1" t="s">
        <v>3248</v>
      </c>
      <c r="D1037">
        <v>5000</v>
      </c>
      <c r="E1037">
        <v>367</v>
      </c>
      <c r="F1037" t="s">
        <v>355</v>
      </c>
      <c r="H1037" t="s">
        <v>8376</v>
      </c>
      <c r="K1037" t="b">
        <v>0</v>
      </c>
      <c r="L1037" t="s">
        <v>18</v>
      </c>
      <c r="M1037" t="s">
        <v>19</v>
      </c>
      <c r="N1037" t="b">
        <v>1</v>
      </c>
      <c r="O1037">
        <v>1405401060</v>
      </c>
      <c r="P1037">
        <v>1401585752</v>
      </c>
      <c r="Q1037" t="b">
        <v>0</v>
      </c>
      <c r="R1037">
        <v>9</v>
      </c>
      <c r="S1037" t="b">
        <v>0</v>
      </c>
      <c r="T1037">
        <f>ROUND(E1037/D1037*100,0)</f>
        <v>7</v>
      </c>
      <c r="U1037" s="12">
        <f>(E1037/R1037)</f>
        <v>40.777777777777779</v>
      </c>
      <c r="V1037" t="str">
        <f>LEFT(Z1037,SEARCH("/",Z1037)-1)</f>
        <v>photography</v>
      </c>
      <c r="W1037" t="str">
        <f>RIGHT(Z1037,LEN(Z1037)-SEARCH("/",Z1037))</f>
        <v>places</v>
      </c>
      <c r="X1037" s="2">
        <f>(((P1037/60)/60)/24)+DATE(1970,1,1)</f>
        <v>41791.057314814818</v>
      </c>
      <c r="Y1037" s="2">
        <f>(((O1037/60)/60)/24)+DATE(1970,1,1)</f>
        <v>41835.21597222222</v>
      </c>
      <c r="Z1037" t="s">
        <v>8295</v>
      </c>
    </row>
    <row r="1038" spans="1:26" ht="43.2" x14ac:dyDescent="0.3">
      <c r="A1038">
        <f>ROW(A1038)-2</f>
        <v>1036</v>
      </c>
      <c r="B1038" s="1" t="s">
        <v>3450</v>
      </c>
      <c r="C1038" s="1" t="s">
        <v>3451</v>
      </c>
      <c r="D1038">
        <v>5050</v>
      </c>
      <c r="E1038">
        <v>10</v>
      </c>
      <c r="F1038" t="s">
        <v>355</v>
      </c>
      <c r="H1038" t="s">
        <v>8376</v>
      </c>
      <c r="K1038" t="b">
        <v>0</v>
      </c>
      <c r="L1038" t="s">
        <v>18</v>
      </c>
      <c r="M1038" t="s">
        <v>19</v>
      </c>
      <c r="N1038" t="b">
        <v>1</v>
      </c>
      <c r="O1038">
        <v>1421337405</v>
      </c>
      <c r="P1038">
        <v>1418745405</v>
      </c>
      <c r="Q1038" t="b">
        <v>0</v>
      </c>
      <c r="R1038">
        <v>2</v>
      </c>
      <c r="S1038" t="b">
        <v>0</v>
      </c>
      <c r="T1038">
        <f>ROUND(E1038/D1038*100,0)</f>
        <v>0</v>
      </c>
      <c r="U1038" s="12">
        <f>(E1038/R1038)</f>
        <v>5</v>
      </c>
      <c r="V1038" t="str">
        <f>LEFT(Z1038,SEARCH("/",Z1038)-1)</f>
        <v>music</v>
      </c>
      <c r="W1038" t="str">
        <f>RIGHT(Z1038,LEN(Z1038)-SEARCH("/",Z1038))</f>
        <v>faith</v>
      </c>
      <c r="X1038" s="2">
        <f>(((P1038/60)/60)/24)+DATE(1970,1,1)</f>
        <v>41989.664409722223</v>
      </c>
      <c r="Y1038" s="2">
        <f>(((O1038/60)/60)/24)+DATE(1970,1,1)</f>
        <v>42019.664409722223</v>
      </c>
      <c r="Z1038" t="s">
        <v>8297</v>
      </c>
    </row>
    <row r="1039" spans="1:26" ht="28.8" x14ac:dyDescent="0.3">
      <c r="A1039">
        <f>ROW(A1039)-2</f>
        <v>1037</v>
      </c>
      <c r="B1039" s="1" t="s">
        <v>3452</v>
      </c>
      <c r="C1039" s="1" t="s">
        <v>3453</v>
      </c>
      <c r="D1039">
        <v>16500</v>
      </c>
      <c r="E1039">
        <v>1</v>
      </c>
      <c r="F1039" t="s">
        <v>355</v>
      </c>
      <c r="H1039" t="s">
        <v>8376</v>
      </c>
      <c r="K1039" t="b">
        <v>0</v>
      </c>
      <c r="L1039" t="s">
        <v>18</v>
      </c>
      <c r="M1039" t="s">
        <v>19</v>
      </c>
      <c r="N1039" t="b">
        <v>1</v>
      </c>
      <c r="O1039">
        <v>1427745150</v>
      </c>
      <c r="P1039">
        <v>1425156750</v>
      </c>
      <c r="Q1039" t="b">
        <v>0</v>
      </c>
      <c r="R1039">
        <v>1</v>
      </c>
      <c r="S1039" t="b">
        <v>0</v>
      </c>
      <c r="T1039">
        <f>ROUND(E1039/D1039*100,0)</f>
        <v>0</v>
      </c>
      <c r="U1039" s="12">
        <f>(E1039/R1039)</f>
        <v>1</v>
      </c>
      <c r="V1039" t="str">
        <f>LEFT(Z1039,SEARCH("/",Z1039)-1)</f>
        <v>music</v>
      </c>
      <c r="W1039" t="str">
        <f>RIGHT(Z1039,LEN(Z1039)-SEARCH("/",Z1039))</f>
        <v>faith</v>
      </c>
      <c r="X1039" s="2">
        <f>(((P1039/60)/60)/24)+DATE(1970,1,1)</f>
        <v>42063.869791666672</v>
      </c>
      <c r="Y1039" s="2">
        <f>(((O1039/60)/60)/24)+DATE(1970,1,1)</f>
        <v>42093.828125</v>
      </c>
      <c r="Z1039" t="s">
        <v>8297</v>
      </c>
    </row>
    <row r="1040" spans="1:26" ht="43.2" x14ac:dyDescent="0.3">
      <c r="A1040">
        <f>ROW(A1040)-2</f>
        <v>1038</v>
      </c>
      <c r="B1040" s="1" t="s">
        <v>3454</v>
      </c>
      <c r="C1040" s="1" t="s">
        <v>3455</v>
      </c>
      <c r="D1040">
        <v>5000</v>
      </c>
      <c r="E1040">
        <v>51</v>
      </c>
      <c r="F1040" t="s">
        <v>355</v>
      </c>
      <c r="H1040" t="s">
        <v>8376</v>
      </c>
      <c r="K1040" t="b">
        <v>0</v>
      </c>
      <c r="L1040" t="s">
        <v>18</v>
      </c>
      <c r="M1040" t="s">
        <v>19</v>
      </c>
      <c r="N1040" t="b">
        <v>1</v>
      </c>
      <c r="O1040">
        <v>1441003537</v>
      </c>
      <c r="P1040">
        <v>1435819537</v>
      </c>
      <c r="Q1040" t="b">
        <v>0</v>
      </c>
      <c r="R1040">
        <v>2</v>
      </c>
      <c r="S1040" t="b">
        <v>0</v>
      </c>
      <c r="T1040">
        <f>ROUND(E1040/D1040*100,0)</f>
        <v>1</v>
      </c>
      <c r="U1040" s="12">
        <f>(E1040/R1040)</f>
        <v>25.5</v>
      </c>
      <c r="V1040" t="str">
        <f>LEFT(Z1040,SEARCH("/",Z1040)-1)</f>
        <v>music</v>
      </c>
      <c r="W1040" t="str">
        <f>RIGHT(Z1040,LEN(Z1040)-SEARCH("/",Z1040))</f>
        <v>faith</v>
      </c>
      <c r="X1040" s="2">
        <f>(((P1040/60)/60)/24)+DATE(1970,1,1)</f>
        <v>42187.281678240746</v>
      </c>
      <c r="Y1040" s="2">
        <f>(((O1040/60)/60)/24)+DATE(1970,1,1)</f>
        <v>42247.281678240746</v>
      </c>
      <c r="Z1040" t="s">
        <v>8297</v>
      </c>
    </row>
    <row r="1041" spans="1:26" ht="43.2" x14ac:dyDescent="0.3">
      <c r="A1041">
        <f>ROW(A1041)-2</f>
        <v>1039</v>
      </c>
      <c r="B1041" s="1" t="s">
        <v>3456</v>
      </c>
      <c r="C1041" s="1" t="s">
        <v>3457</v>
      </c>
      <c r="D1041">
        <v>2000</v>
      </c>
      <c r="E1041">
        <v>1302</v>
      </c>
      <c r="F1041" t="s">
        <v>355</v>
      </c>
      <c r="H1041" t="s">
        <v>8376</v>
      </c>
      <c r="K1041" t="b">
        <v>0</v>
      </c>
      <c r="L1041" t="s">
        <v>18</v>
      </c>
      <c r="M1041" t="s">
        <v>19</v>
      </c>
      <c r="N1041" t="b">
        <v>1</v>
      </c>
      <c r="O1041">
        <v>1424056873</v>
      </c>
      <c r="P1041">
        <v>1421464873</v>
      </c>
      <c r="Q1041" t="b">
        <v>0</v>
      </c>
      <c r="R1041">
        <v>11</v>
      </c>
      <c r="S1041" t="b">
        <v>0</v>
      </c>
      <c r="T1041">
        <f>ROUND(E1041/D1041*100,0)</f>
        <v>65</v>
      </c>
      <c r="U1041" s="12">
        <f>(E1041/R1041)</f>
        <v>118.36363636363636</v>
      </c>
      <c r="V1041" t="str">
        <f>LEFT(Z1041,SEARCH("/",Z1041)-1)</f>
        <v>music</v>
      </c>
      <c r="W1041" t="str">
        <f>RIGHT(Z1041,LEN(Z1041)-SEARCH("/",Z1041))</f>
        <v>faith</v>
      </c>
      <c r="X1041" s="2">
        <f>(((P1041/60)/60)/24)+DATE(1970,1,1)</f>
        <v>42021.139733796299</v>
      </c>
      <c r="Y1041" s="2">
        <f>(((O1041/60)/60)/24)+DATE(1970,1,1)</f>
        <v>42051.139733796299</v>
      </c>
      <c r="Z1041" t="s">
        <v>8297</v>
      </c>
    </row>
    <row r="1042" spans="1:26" ht="43.2" x14ac:dyDescent="0.3">
      <c r="A1042">
        <f>ROW(A1042)-2</f>
        <v>1040</v>
      </c>
      <c r="B1042" s="1" t="s">
        <v>3458</v>
      </c>
      <c r="C1042" s="1" t="s">
        <v>3459</v>
      </c>
      <c r="D1042">
        <v>2000</v>
      </c>
      <c r="E1042">
        <v>0</v>
      </c>
      <c r="F1042" t="s">
        <v>355</v>
      </c>
      <c r="H1042" t="s">
        <v>8376</v>
      </c>
      <c r="K1042" t="b">
        <v>0</v>
      </c>
      <c r="L1042" t="s">
        <v>18</v>
      </c>
      <c r="M1042" t="s">
        <v>19</v>
      </c>
      <c r="N1042" t="b">
        <v>1</v>
      </c>
      <c r="O1042">
        <v>1441814400</v>
      </c>
      <c r="P1042">
        <v>1440807846</v>
      </c>
      <c r="Q1042" t="b">
        <v>0</v>
      </c>
      <c r="R1042">
        <v>0</v>
      </c>
      <c r="S1042" t="b">
        <v>0</v>
      </c>
      <c r="T1042">
        <f>ROUND(E1042/D1042*100,0)</f>
        <v>0</v>
      </c>
      <c r="U1042" s="12" t="e">
        <f>(E1042/R1042)</f>
        <v>#DIV/0!</v>
      </c>
      <c r="V1042" t="str">
        <f>LEFT(Z1042,SEARCH("/",Z1042)-1)</f>
        <v>music</v>
      </c>
      <c r="W1042" t="str">
        <f>RIGHT(Z1042,LEN(Z1042)-SEARCH("/",Z1042))</f>
        <v>faith</v>
      </c>
      <c r="X1042" s="2">
        <f>(((P1042/60)/60)/24)+DATE(1970,1,1)</f>
        <v>42245.016736111109</v>
      </c>
      <c r="Y1042" s="2">
        <f>(((O1042/60)/60)/24)+DATE(1970,1,1)</f>
        <v>42256.666666666672</v>
      </c>
      <c r="Z1042" t="s">
        <v>8297</v>
      </c>
    </row>
    <row r="1043" spans="1:26" ht="43.2" x14ac:dyDescent="0.3">
      <c r="A1043">
        <f>ROW(A1043)-2</f>
        <v>1041</v>
      </c>
      <c r="B1043" s="1" t="s">
        <v>3460</v>
      </c>
      <c r="C1043" s="1" t="s">
        <v>3461</v>
      </c>
      <c r="D1043">
        <v>5500</v>
      </c>
      <c r="E1043">
        <v>0</v>
      </c>
      <c r="F1043" t="s">
        <v>355</v>
      </c>
      <c r="H1043" t="s">
        <v>8376</v>
      </c>
      <c r="K1043" t="b">
        <v>0</v>
      </c>
      <c r="L1043" t="s">
        <v>499</v>
      </c>
      <c r="M1043" t="s">
        <v>55</v>
      </c>
      <c r="N1043" t="b">
        <v>0</v>
      </c>
      <c r="O1043">
        <v>1440314472</v>
      </c>
      <c r="P1043">
        <v>1435130472</v>
      </c>
      <c r="Q1043" t="b">
        <v>0</v>
      </c>
      <c r="R1043">
        <v>0</v>
      </c>
      <c r="S1043" t="b">
        <v>0</v>
      </c>
      <c r="T1043">
        <f>ROUND(E1043/D1043*100,0)</f>
        <v>0</v>
      </c>
      <c r="U1043" s="12" t="e">
        <f>(E1043/R1043)</f>
        <v>#DIV/0!</v>
      </c>
      <c r="V1043" t="str">
        <f>LEFT(Z1043,SEARCH("/",Z1043)-1)</f>
        <v>music</v>
      </c>
      <c r="W1043" t="str">
        <f>RIGHT(Z1043,LEN(Z1043)-SEARCH("/",Z1043))</f>
        <v>faith</v>
      </c>
      <c r="X1043" s="2">
        <f>(((P1043/60)/60)/24)+DATE(1970,1,1)</f>
        <v>42179.306388888886</v>
      </c>
      <c r="Y1043" s="2">
        <f>(((O1043/60)/60)/24)+DATE(1970,1,1)</f>
        <v>42239.306388888886</v>
      </c>
      <c r="Z1043" t="s">
        <v>8297</v>
      </c>
    </row>
    <row r="1044" spans="1:26" ht="43.2" x14ac:dyDescent="0.3">
      <c r="A1044">
        <f>ROW(A1044)-2</f>
        <v>1042</v>
      </c>
      <c r="B1044" s="1" t="s">
        <v>3462</v>
      </c>
      <c r="C1044" s="1" t="s">
        <v>3463</v>
      </c>
      <c r="D1044">
        <v>5000</v>
      </c>
      <c r="E1044">
        <v>487</v>
      </c>
      <c r="F1044" t="s">
        <v>355</v>
      </c>
      <c r="H1044" t="s">
        <v>8376</v>
      </c>
      <c r="K1044" t="b">
        <v>0</v>
      </c>
      <c r="L1044" t="s">
        <v>18</v>
      </c>
      <c r="M1044" t="s">
        <v>19</v>
      </c>
      <c r="N1044" t="b">
        <v>1</v>
      </c>
      <c r="O1044">
        <v>1459181895</v>
      </c>
      <c r="P1044">
        <v>1456593495</v>
      </c>
      <c r="Q1044" t="b">
        <v>0</v>
      </c>
      <c r="R1044">
        <v>9</v>
      </c>
      <c r="S1044" t="b">
        <v>0</v>
      </c>
      <c r="T1044">
        <f>ROUND(E1044/D1044*100,0)</f>
        <v>10</v>
      </c>
      <c r="U1044" s="12">
        <f>(E1044/R1044)</f>
        <v>54.111111111111114</v>
      </c>
      <c r="V1044" t="str">
        <f>LEFT(Z1044,SEARCH("/",Z1044)-1)</f>
        <v>music</v>
      </c>
      <c r="W1044" t="str">
        <f>RIGHT(Z1044,LEN(Z1044)-SEARCH("/",Z1044))</f>
        <v>faith</v>
      </c>
      <c r="X1044" s="2">
        <f>(((P1044/60)/60)/24)+DATE(1970,1,1)</f>
        <v>42427.721006944441</v>
      </c>
      <c r="Y1044" s="2">
        <f>(((O1044/60)/60)/24)+DATE(1970,1,1)</f>
        <v>42457.679340277777</v>
      </c>
      <c r="Z1044" t="s">
        <v>8297</v>
      </c>
    </row>
    <row r="1045" spans="1:26" ht="57.6" x14ac:dyDescent="0.3">
      <c r="A1045">
        <f>ROW(A1045)-2</f>
        <v>1043</v>
      </c>
      <c r="B1045" s="1" t="s">
        <v>3464</v>
      </c>
      <c r="C1045" s="1" t="s">
        <v>3465</v>
      </c>
      <c r="D1045">
        <v>7000</v>
      </c>
      <c r="E1045">
        <v>0</v>
      </c>
      <c r="F1045" t="s">
        <v>355</v>
      </c>
      <c r="H1045" t="s">
        <v>8376</v>
      </c>
      <c r="K1045" t="b">
        <v>0</v>
      </c>
      <c r="L1045" t="s">
        <v>18</v>
      </c>
      <c r="M1045" t="s">
        <v>19</v>
      </c>
      <c r="N1045" t="b">
        <v>1</v>
      </c>
      <c r="O1045">
        <v>1462135706</v>
      </c>
      <c r="P1045">
        <v>1458679706</v>
      </c>
      <c r="Q1045" t="b">
        <v>0</v>
      </c>
      <c r="R1045">
        <v>0</v>
      </c>
      <c r="S1045" t="b">
        <v>0</v>
      </c>
      <c r="T1045">
        <f>ROUND(E1045/D1045*100,0)</f>
        <v>0</v>
      </c>
      <c r="U1045" s="12" t="e">
        <f>(E1045/R1045)</f>
        <v>#DIV/0!</v>
      </c>
      <c r="V1045" t="str">
        <f>LEFT(Z1045,SEARCH("/",Z1045)-1)</f>
        <v>music</v>
      </c>
      <c r="W1045" t="str">
        <f>RIGHT(Z1045,LEN(Z1045)-SEARCH("/",Z1045))</f>
        <v>faith</v>
      </c>
      <c r="X1045" s="2">
        <f>(((P1045/60)/60)/24)+DATE(1970,1,1)</f>
        <v>42451.866967592592</v>
      </c>
      <c r="Y1045" s="2">
        <f>(((O1045/60)/60)/24)+DATE(1970,1,1)</f>
        <v>42491.866967592592</v>
      </c>
      <c r="Z1045" t="s">
        <v>8297</v>
      </c>
    </row>
    <row r="1046" spans="1:26" ht="43.2" x14ac:dyDescent="0.3">
      <c r="A1046">
        <f>ROW(A1046)-2</f>
        <v>1044</v>
      </c>
      <c r="B1046" s="1" t="s">
        <v>3466</v>
      </c>
      <c r="C1046" s="1" t="s">
        <v>3467</v>
      </c>
      <c r="D1046">
        <v>1750</v>
      </c>
      <c r="E1046">
        <v>85</v>
      </c>
      <c r="F1046" t="s">
        <v>355</v>
      </c>
      <c r="H1046" t="s">
        <v>8376</v>
      </c>
      <c r="K1046" t="b">
        <v>0</v>
      </c>
      <c r="L1046" t="s">
        <v>18</v>
      </c>
      <c r="M1046" t="s">
        <v>19</v>
      </c>
      <c r="N1046" t="b">
        <v>1</v>
      </c>
      <c r="O1046">
        <v>1409513940</v>
      </c>
      <c r="P1046">
        <v>1405949514</v>
      </c>
      <c r="Q1046" t="b">
        <v>0</v>
      </c>
      <c r="R1046">
        <v>4</v>
      </c>
      <c r="S1046" t="b">
        <v>0</v>
      </c>
      <c r="T1046">
        <f>ROUND(E1046/D1046*100,0)</f>
        <v>5</v>
      </c>
      <c r="U1046" s="12">
        <f>(E1046/R1046)</f>
        <v>21.25</v>
      </c>
      <c r="V1046" t="str">
        <f>LEFT(Z1046,SEARCH("/",Z1046)-1)</f>
        <v>music</v>
      </c>
      <c r="W1046" t="str">
        <f>RIGHT(Z1046,LEN(Z1046)-SEARCH("/",Z1046))</f>
        <v>faith</v>
      </c>
      <c r="X1046" s="2">
        <f>(((P1046/60)/60)/24)+DATE(1970,1,1)</f>
        <v>41841.56381944444</v>
      </c>
      <c r="Y1046" s="2">
        <f>(((O1046/60)/60)/24)+DATE(1970,1,1)</f>
        <v>41882.818749999999</v>
      </c>
      <c r="Z1046" t="s">
        <v>8297</v>
      </c>
    </row>
    <row r="1047" spans="1:26" ht="28.8" x14ac:dyDescent="0.3">
      <c r="A1047">
        <f>ROW(A1047)-2</f>
        <v>1045</v>
      </c>
      <c r="B1047" s="1" t="s">
        <v>3468</v>
      </c>
      <c r="C1047" s="1" t="s">
        <v>3469</v>
      </c>
      <c r="D1047">
        <v>5000</v>
      </c>
      <c r="E1047">
        <v>34</v>
      </c>
      <c r="F1047" t="s">
        <v>355</v>
      </c>
      <c r="H1047" t="s">
        <v>8376</v>
      </c>
      <c r="K1047" t="b">
        <v>0</v>
      </c>
      <c r="L1047" t="s">
        <v>499</v>
      </c>
      <c r="M1047" t="s">
        <v>55</v>
      </c>
      <c r="N1047" t="b">
        <v>0</v>
      </c>
      <c r="O1047">
        <v>1453122000</v>
      </c>
      <c r="P1047">
        <v>1449151888</v>
      </c>
      <c r="Q1047" t="b">
        <v>0</v>
      </c>
      <c r="R1047">
        <v>1</v>
      </c>
      <c r="S1047" t="b">
        <v>0</v>
      </c>
      <c r="T1047">
        <f>ROUND(E1047/D1047*100,0)</f>
        <v>1</v>
      </c>
      <c r="U1047" s="12">
        <f>(E1047/R1047)</f>
        <v>34</v>
      </c>
      <c r="V1047" t="str">
        <f>LEFT(Z1047,SEARCH("/",Z1047)-1)</f>
        <v>music</v>
      </c>
      <c r="W1047" t="str">
        <f>RIGHT(Z1047,LEN(Z1047)-SEARCH("/",Z1047))</f>
        <v>faith</v>
      </c>
      <c r="X1047" s="2">
        <f>(((P1047/60)/60)/24)+DATE(1970,1,1)</f>
        <v>42341.59129629629</v>
      </c>
      <c r="Y1047" s="2">
        <f>(((O1047/60)/60)/24)+DATE(1970,1,1)</f>
        <v>42387.541666666672</v>
      </c>
      <c r="Z1047" t="s">
        <v>8297</v>
      </c>
    </row>
    <row r="1048" spans="1:26" ht="43.2" x14ac:dyDescent="0.3">
      <c r="A1048">
        <f>ROW(A1048)-2</f>
        <v>1046</v>
      </c>
      <c r="B1048" s="1" t="s">
        <v>3470</v>
      </c>
      <c r="C1048" s="1" t="s">
        <v>3471</v>
      </c>
      <c r="D1048">
        <v>10000</v>
      </c>
      <c r="E1048">
        <v>1050</v>
      </c>
      <c r="F1048" t="s">
        <v>355</v>
      </c>
      <c r="H1048" t="s">
        <v>8376</v>
      </c>
      <c r="K1048" t="b">
        <v>0</v>
      </c>
      <c r="L1048" t="s">
        <v>18</v>
      </c>
      <c r="M1048" t="s">
        <v>19</v>
      </c>
      <c r="N1048" t="b">
        <v>1</v>
      </c>
      <c r="O1048">
        <v>1409585434</v>
      </c>
      <c r="P1048">
        <v>1406907034</v>
      </c>
      <c r="Q1048" t="b">
        <v>0</v>
      </c>
      <c r="R1048">
        <v>2</v>
      </c>
      <c r="S1048" t="b">
        <v>0</v>
      </c>
      <c r="T1048">
        <f>ROUND(E1048/D1048*100,0)</f>
        <v>11</v>
      </c>
      <c r="U1048" s="12">
        <f>(E1048/R1048)</f>
        <v>525</v>
      </c>
      <c r="V1048" t="str">
        <f>LEFT(Z1048,SEARCH("/",Z1048)-1)</f>
        <v>music</v>
      </c>
      <c r="W1048" t="str">
        <f>RIGHT(Z1048,LEN(Z1048)-SEARCH("/",Z1048))</f>
        <v>faith</v>
      </c>
      <c r="X1048" s="2">
        <f>(((P1048/60)/60)/24)+DATE(1970,1,1)</f>
        <v>41852.646226851852</v>
      </c>
      <c r="Y1048" s="2">
        <f>(((O1048/60)/60)/24)+DATE(1970,1,1)</f>
        <v>41883.646226851852</v>
      </c>
      <c r="Z1048" t="s">
        <v>8297</v>
      </c>
    </row>
    <row r="1049" spans="1:26" ht="57.6" x14ac:dyDescent="0.3">
      <c r="A1049">
        <f>ROW(A1049)-2</f>
        <v>1047</v>
      </c>
      <c r="B1049" s="1" t="s">
        <v>3472</v>
      </c>
      <c r="C1049" s="1" t="s">
        <v>3473</v>
      </c>
      <c r="D1049">
        <v>5000</v>
      </c>
      <c r="E1049">
        <v>0</v>
      </c>
      <c r="F1049" t="s">
        <v>355</v>
      </c>
      <c r="H1049" t="s">
        <v>8376</v>
      </c>
      <c r="K1049" t="b">
        <v>0</v>
      </c>
      <c r="L1049" t="s">
        <v>18</v>
      </c>
      <c r="M1049" t="s">
        <v>19</v>
      </c>
      <c r="N1049" t="b">
        <v>1</v>
      </c>
      <c r="O1049">
        <v>1435701353</v>
      </c>
      <c r="P1049">
        <v>1430517353</v>
      </c>
      <c r="Q1049" t="b">
        <v>0</v>
      </c>
      <c r="R1049">
        <v>0</v>
      </c>
      <c r="S1049" t="b">
        <v>0</v>
      </c>
      <c r="T1049">
        <f>ROUND(E1049/D1049*100,0)</f>
        <v>0</v>
      </c>
      <c r="U1049" s="12" t="e">
        <f>(E1049/R1049)</f>
        <v>#DIV/0!</v>
      </c>
      <c r="V1049" t="str">
        <f>LEFT(Z1049,SEARCH("/",Z1049)-1)</f>
        <v>music</v>
      </c>
      <c r="W1049" t="str">
        <f>RIGHT(Z1049,LEN(Z1049)-SEARCH("/",Z1049))</f>
        <v>faith</v>
      </c>
      <c r="X1049" s="2">
        <f>(((P1049/60)/60)/24)+DATE(1970,1,1)</f>
        <v>42125.913807870369</v>
      </c>
      <c r="Y1049" s="2">
        <f>(((O1049/60)/60)/24)+DATE(1970,1,1)</f>
        <v>42185.913807870369</v>
      </c>
      <c r="Z1049" t="s">
        <v>8297</v>
      </c>
    </row>
    <row r="1050" spans="1:26" ht="57.6" x14ac:dyDescent="0.3">
      <c r="A1050">
        <f>ROW(A1050)-2</f>
        <v>1048</v>
      </c>
      <c r="B1050" s="1" t="s">
        <v>3474</v>
      </c>
      <c r="C1050" s="1" t="s">
        <v>3475</v>
      </c>
      <c r="D1050">
        <v>3000</v>
      </c>
      <c r="E1050">
        <v>50</v>
      </c>
      <c r="F1050" t="s">
        <v>355</v>
      </c>
      <c r="H1050" t="s">
        <v>8376</v>
      </c>
      <c r="K1050" t="b">
        <v>0</v>
      </c>
      <c r="L1050" t="s">
        <v>18</v>
      </c>
      <c r="M1050" t="s">
        <v>19</v>
      </c>
      <c r="N1050" t="b">
        <v>1</v>
      </c>
      <c r="O1050">
        <v>1412536412</v>
      </c>
      <c r="P1050">
        <v>1409944412</v>
      </c>
      <c r="Q1050" t="b">
        <v>0</v>
      </c>
      <c r="R1050">
        <v>1</v>
      </c>
      <c r="S1050" t="b">
        <v>0</v>
      </c>
      <c r="T1050">
        <f>ROUND(E1050/D1050*100,0)</f>
        <v>2</v>
      </c>
      <c r="U1050" s="12">
        <f>(E1050/R1050)</f>
        <v>50</v>
      </c>
      <c r="V1050" t="str">
        <f>LEFT(Z1050,SEARCH("/",Z1050)-1)</f>
        <v>music</v>
      </c>
      <c r="W1050" t="str">
        <f>RIGHT(Z1050,LEN(Z1050)-SEARCH("/",Z1050))</f>
        <v>faith</v>
      </c>
      <c r="X1050" s="2">
        <f>(((P1050/60)/60)/24)+DATE(1970,1,1)</f>
        <v>41887.801064814819</v>
      </c>
      <c r="Y1050" s="2">
        <f>(((O1050/60)/60)/24)+DATE(1970,1,1)</f>
        <v>41917.801064814819</v>
      </c>
      <c r="Z1050" t="s">
        <v>8297</v>
      </c>
    </row>
    <row r="1051" spans="1:26" ht="43.2" x14ac:dyDescent="0.3">
      <c r="A1051">
        <f>ROW(A1051)-2</f>
        <v>1049</v>
      </c>
      <c r="B1051" s="1" t="s">
        <v>3476</v>
      </c>
      <c r="C1051" s="1" t="s">
        <v>3477</v>
      </c>
      <c r="D1051">
        <v>25000</v>
      </c>
      <c r="E1051">
        <v>1967</v>
      </c>
      <c r="F1051" t="s">
        <v>355</v>
      </c>
      <c r="H1051" t="s">
        <v>8376</v>
      </c>
      <c r="K1051" t="b">
        <v>0</v>
      </c>
      <c r="L1051" t="s">
        <v>18</v>
      </c>
      <c r="M1051" t="s">
        <v>19</v>
      </c>
      <c r="N1051" t="b">
        <v>1</v>
      </c>
      <c r="O1051">
        <v>1430517761</v>
      </c>
      <c r="P1051">
        <v>1427925761</v>
      </c>
      <c r="Q1051" t="b">
        <v>0</v>
      </c>
      <c r="R1051">
        <v>17</v>
      </c>
      <c r="S1051" t="b">
        <v>0</v>
      </c>
      <c r="T1051">
        <f>ROUND(E1051/D1051*100,0)</f>
        <v>8</v>
      </c>
      <c r="U1051" s="12">
        <f>(E1051/R1051)</f>
        <v>115.70588235294117</v>
      </c>
      <c r="V1051" t="str">
        <f>LEFT(Z1051,SEARCH("/",Z1051)-1)</f>
        <v>music</v>
      </c>
      <c r="W1051" t="str">
        <f>RIGHT(Z1051,LEN(Z1051)-SEARCH("/",Z1051))</f>
        <v>faith</v>
      </c>
      <c r="X1051" s="2">
        <f>(((P1051/60)/60)/24)+DATE(1970,1,1)</f>
        <v>42095.918530092589</v>
      </c>
      <c r="Y1051" s="2">
        <f>(((O1051/60)/60)/24)+DATE(1970,1,1)</f>
        <v>42125.918530092589</v>
      </c>
      <c r="Z1051" t="s">
        <v>8297</v>
      </c>
    </row>
    <row r="1052" spans="1:26" ht="43.2" x14ac:dyDescent="0.3">
      <c r="A1052">
        <f>ROW(A1052)-2</f>
        <v>1050</v>
      </c>
      <c r="B1052" s="1" t="s">
        <v>3478</v>
      </c>
      <c r="C1052" s="1" t="s">
        <v>3479</v>
      </c>
      <c r="D1052">
        <v>5000</v>
      </c>
      <c r="E1052">
        <v>11</v>
      </c>
      <c r="F1052" t="s">
        <v>355</v>
      </c>
      <c r="H1052" t="s">
        <v>8376</v>
      </c>
      <c r="K1052" t="b">
        <v>0</v>
      </c>
      <c r="L1052" t="s">
        <v>18</v>
      </c>
      <c r="M1052" t="s">
        <v>19</v>
      </c>
      <c r="N1052" t="b">
        <v>1</v>
      </c>
      <c r="O1052">
        <v>1427772120</v>
      </c>
      <c r="P1052">
        <v>1425186785</v>
      </c>
      <c r="Q1052" t="b">
        <v>0</v>
      </c>
      <c r="R1052">
        <v>2</v>
      </c>
      <c r="S1052" t="b">
        <v>0</v>
      </c>
      <c r="T1052">
        <f>ROUND(E1052/D1052*100,0)</f>
        <v>0</v>
      </c>
      <c r="U1052" s="12">
        <f>(E1052/R1052)</f>
        <v>5.5</v>
      </c>
      <c r="V1052" t="str">
        <f>LEFT(Z1052,SEARCH("/",Z1052)-1)</f>
        <v>music</v>
      </c>
      <c r="W1052" t="str">
        <f>RIGHT(Z1052,LEN(Z1052)-SEARCH("/",Z1052))</f>
        <v>faith</v>
      </c>
      <c r="X1052" s="2">
        <f>(((P1052/60)/60)/24)+DATE(1970,1,1)</f>
        <v>42064.217418981483</v>
      </c>
      <c r="Y1052" s="2">
        <f>(((O1052/60)/60)/24)+DATE(1970,1,1)</f>
        <v>42094.140277777777</v>
      </c>
      <c r="Z1052" t="s">
        <v>8297</v>
      </c>
    </row>
    <row r="1053" spans="1:26" ht="43.2" x14ac:dyDescent="0.3">
      <c r="A1053">
        <f>ROW(A1053)-2</f>
        <v>1051</v>
      </c>
      <c r="B1053" s="1" t="s">
        <v>3480</v>
      </c>
      <c r="C1053" s="1" t="s">
        <v>3481</v>
      </c>
      <c r="D1053">
        <v>2000</v>
      </c>
      <c r="E1053">
        <v>150</v>
      </c>
      <c r="F1053" t="s">
        <v>355</v>
      </c>
      <c r="H1053" t="s">
        <v>8376</v>
      </c>
      <c r="K1053" t="b">
        <v>0</v>
      </c>
      <c r="L1053" t="s">
        <v>18</v>
      </c>
      <c r="M1053" t="s">
        <v>19</v>
      </c>
      <c r="N1053" t="b">
        <v>1</v>
      </c>
      <c r="O1053">
        <v>1481295099</v>
      </c>
      <c r="P1053">
        <v>1477835499</v>
      </c>
      <c r="Q1053" t="b">
        <v>0</v>
      </c>
      <c r="R1053">
        <v>3</v>
      </c>
      <c r="S1053" t="b">
        <v>0</v>
      </c>
      <c r="T1053">
        <f>ROUND(E1053/D1053*100,0)</f>
        <v>8</v>
      </c>
      <c r="U1053" s="12">
        <f>(E1053/R1053)</f>
        <v>50</v>
      </c>
      <c r="V1053" t="str">
        <f>LEFT(Z1053,SEARCH("/",Z1053)-1)</f>
        <v>music</v>
      </c>
      <c r="W1053" t="str">
        <f>RIGHT(Z1053,LEN(Z1053)-SEARCH("/",Z1053))</f>
        <v>faith</v>
      </c>
      <c r="X1053" s="2">
        <f>(((P1053/60)/60)/24)+DATE(1970,1,1)</f>
        <v>42673.577534722222</v>
      </c>
      <c r="Y1053" s="2">
        <f>(((O1053/60)/60)/24)+DATE(1970,1,1)</f>
        <v>42713.619201388887</v>
      </c>
      <c r="Z1053" t="s">
        <v>8297</v>
      </c>
    </row>
    <row r="1054" spans="1:26" ht="43.2" x14ac:dyDescent="0.3">
      <c r="A1054">
        <f>ROW(A1054)-2</f>
        <v>1052</v>
      </c>
      <c r="B1054" s="1" t="s">
        <v>3482</v>
      </c>
      <c r="C1054" s="1" t="s">
        <v>3483</v>
      </c>
      <c r="D1054">
        <v>3265</v>
      </c>
      <c r="E1054">
        <v>1395</v>
      </c>
      <c r="F1054" t="s">
        <v>355</v>
      </c>
      <c r="H1054" t="s">
        <v>8376</v>
      </c>
      <c r="K1054" t="b">
        <v>0</v>
      </c>
      <c r="L1054" t="s">
        <v>18</v>
      </c>
      <c r="M1054" t="s">
        <v>19</v>
      </c>
      <c r="N1054" t="b">
        <v>1</v>
      </c>
      <c r="O1054">
        <v>1461211200</v>
      </c>
      <c r="P1054">
        <v>1459467238</v>
      </c>
      <c r="Q1054" t="b">
        <v>0</v>
      </c>
      <c r="R1054">
        <v>41</v>
      </c>
      <c r="S1054" t="b">
        <v>0</v>
      </c>
      <c r="T1054">
        <f>ROUND(E1054/D1054*100,0)</f>
        <v>43</v>
      </c>
      <c r="U1054" s="12">
        <f>(E1054/R1054)</f>
        <v>34.024390243902438</v>
      </c>
      <c r="V1054" t="str">
        <f>LEFT(Z1054,SEARCH("/",Z1054)-1)</f>
        <v>music</v>
      </c>
      <c r="W1054" t="str">
        <f>RIGHT(Z1054,LEN(Z1054)-SEARCH("/",Z1054))</f>
        <v>faith</v>
      </c>
      <c r="X1054" s="2">
        <f>(((P1054/60)/60)/24)+DATE(1970,1,1)</f>
        <v>42460.98192129629</v>
      </c>
      <c r="Y1054" s="2">
        <f>(((O1054/60)/60)/24)+DATE(1970,1,1)</f>
        <v>42481.166666666672</v>
      </c>
      <c r="Z1054" t="s">
        <v>8297</v>
      </c>
    </row>
    <row r="1055" spans="1:26" x14ac:dyDescent="0.3">
      <c r="A1055">
        <f>ROW(A1055)-2</f>
        <v>1053</v>
      </c>
      <c r="B1055" s="1" t="s">
        <v>3484</v>
      </c>
      <c r="C1055" s="1" t="s">
        <v>3485</v>
      </c>
      <c r="D1055">
        <v>35000</v>
      </c>
      <c r="E1055">
        <v>75</v>
      </c>
      <c r="F1055" t="s">
        <v>355</v>
      </c>
      <c r="H1055" t="s">
        <v>8376</v>
      </c>
      <c r="K1055" t="b">
        <v>0</v>
      </c>
      <c r="L1055" t="s">
        <v>18</v>
      </c>
      <c r="M1055" t="s">
        <v>19</v>
      </c>
      <c r="N1055" t="b">
        <v>1</v>
      </c>
      <c r="O1055">
        <v>1463201940</v>
      </c>
      <c r="P1055">
        <v>1459435149</v>
      </c>
      <c r="Q1055" t="b">
        <v>0</v>
      </c>
      <c r="R1055">
        <v>2</v>
      </c>
      <c r="S1055" t="b">
        <v>0</v>
      </c>
      <c r="T1055">
        <f>ROUND(E1055/D1055*100,0)</f>
        <v>0</v>
      </c>
      <c r="U1055" s="12">
        <f>(E1055/R1055)</f>
        <v>37.5</v>
      </c>
      <c r="V1055" t="str">
        <f>LEFT(Z1055,SEARCH("/",Z1055)-1)</f>
        <v>music</v>
      </c>
      <c r="W1055" t="str">
        <f>RIGHT(Z1055,LEN(Z1055)-SEARCH("/",Z1055))</f>
        <v>faith</v>
      </c>
      <c r="X1055" s="2">
        <f>(((P1055/60)/60)/24)+DATE(1970,1,1)</f>
        <v>42460.610520833332</v>
      </c>
      <c r="Y1055" s="2">
        <f>(((O1055/60)/60)/24)+DATE(1970,1,1)</f>
        <v>42504.207638888889</v>
      </c>
      <c r="Z1055" t="s">
        <v>8297</v>
      </c>
    </row>
    <row r="1056" spans="1:26" ht="43.2" x14ac:dyDescent="0.3">
      <c r="A1056">
        <f>ROW(A1056)-2</f>
        <v>1054</v>
      </c>
      <c r="B1056" s="1" t="s">
        <v>3486</v>
      </c>
      <c r="C1056" s="1" t="s">
        <v>3487</v>
      </c>
      <c r="D1056">
        <v>4000</v>
      </c>
      <c r="E1056">
        <v>35</v>
      </c>
      <c r="F1056" t="s">
        <v>355</v>
      </c>
      <c r="H1056" t="s">
        <v>8376</v>
      </c>
      <c r="K1056" t="b">
        <v>0</v>
      </c>
      <c r="L1056" t="s">
        <v>18</v>
      </c>
      <c r="M1056" t="s">
        <v>19</v>
      </c>
      <c r="N1056" t="b">
        <v>1</v>
      </c>
      <c r="O1056">
        <v>1410958191</v>
      </c>
      <c r="P1056">
        <v>1408366191</v>
      </c>
      <c r="Q1056" t="b">
        <v>0</v>
      </c>
      <c r="R1056">
        <v>3</v>
      </c>
      <c r="S1056" t="b">
        <v>0</v>
      </c>
      <c r="T1056">
        <f>ROUND(E1056/D1056*100,0)</f>
        <v>1</v>
      </c>
      <c r="U1056" s="12">
        <f>(E1056/R1056)</f>
        <v>11.666666666666666</v>
      </c>
      <c r="V1056" t="str">
        <f>LEFT(Z1056,SEARCH("/",Z1056)-1)</f>
        <v>music</v>
      </c>
      <c r="W1056" t="str">
        <f>RIGHT(Z1056,LEN(Z1056)-SEARCH("/",Z1056))</f>
        <v>faith</v>
      </c>
      <c r="X1056" s="2">
        <f>(((P1056/60)/60)/24)+DATE(1970,1,1)</f>
        <v>41869.534618055557</v>
      </c>
      <c r="Y1056" s="2">
        <f>(((O1056/60)/60)/24)+DATE(1970,1,1)</f>
        <v>41899.534618055557</v>
      </c>
      <c r="Z1056" t="s">
        <v>8297</v>
      </c>
    </row>
    <row r="1057" spans="1:26" ht="43.2" x14ac:dyDescent="0.3">
      <c r="A1057">
        <f>ROW(A1057)-2</f>
        <v>1055</v>
      </c>
      <c r="B1057" s="1" t="s">
        <v>3488</v>
      </c>
      <c r="C1057" s="1" t="s">
        <v>3489</v>
      </c>
      <c r="D1057">
        <v>4000</v>
      </c>
      <c r="E1057">
        <v>225</v>
      </c>
      <c r="F1057" t="s">
        <v>355</v>
      </c>
      <c r="H1057" t="s">
        <v>8376</v>
      </c>
      <c r="K1057" t="b">
        <v>0</v>
      </c>
      <c r="L1057" t="s">
        <v>18</v>
      </c>
      <c r="M1057" t="s">
        <v>19</v>
      </c>
      <c r="N1057" t="b">
        <v>1</v>
      </c>
      <c r="O1057">
        <v>1415562471</v>
      </c>
      <c r="P1057">
        <v>1412966871</v>
      </c>
      <c r="Q1057" t="b">
        <v>0</v>
      </c>
      <c r="R1057">
        <v>8</v>
      </c>
      <c r="S1057" t="b">
        <v>0</v>
      </c>
      <c r="T1057">
        <f>ROUND(E1057/D1057*100,0)</f>
        <v>6</v>
      </c>
      <c r="U1057" s="12">
        <f>(E1057/R1057)</f>
        <v>28.125</v>
      </c>
      <c r="V1057" t="str">
        <f>LEFT(Z1057,SEARCH("/",Z1057)-1)</f>
        <v>music</v>
      </c>
      <c r="W1057" t="str">
        <f>RIGHT(Z1057,LEN(Z1057)-SEARCH("/",Z1057))</f>
        <v>faith</v>
      </c>
      <c r="X1057" s="2">
        <f>(((P1057/60)/60)/24)+DATE(1970,1,1)</f>
        <v>41922.783229166671</v>
      </c>
      <c r="Y1057" s="2">
        <f>(((O1057/60)/60)/24)+DATE(1970,1,1)</f>
        <v>41952.824895833335</v>
      </c>
      <c r="Z1057" t="s">
        <v>8297</v>
      </c>
    </row>
    <row r="1058" spans="1:26" ht="43.2" x14ac:dyDescent="0.3">
      <c r="A1058">
        <f>ROW(A1058)-2</f>
        <v>1056</v>
      </c>
      <c r="B1058" s="1" t="s">
        <v>3490</v>
      </c>
      <c r="C1058" s="1" t="s">
        <v>3491</v>
      </c>
      <c r="D1058">
        <v>5000</v>
      </c>
      <c r="E1058">
        <v>0</v>
      </c>
      <c r="F1058" t="s">
        <v>355</v>
      </c>
      <c r="H1058" t="s">
        <v>8376</v>
      </c>
      <c r="K1058" t="b">
        <v>0</v>
      </c>
      <c r="L1058" t="s">
        <v>18</v>
      </c>
      <c r="M1058" t="s">
        <v>19</v>
      </c>
      <c r="N1058" t="b">
        <v>1</v>
      </c>
      <c r="O1058">
        <v>1449831863</v>
      </c>
      <c r="P1058">
        <v>1447239863</v>
      </c>
      <c r="Q1058" t="b">
        <v>0</v>
      </c>
      <c r="R1058">
        <v>0</v>
      </c>
      <c r="S1058" t="b">
        <v>0</v>
      </c>
      <c r="T1058">
        <f>ROUND(E1058/D1058*100,0)</f>
        <v>0</v>
      </c>
      <c r="U1058" s="12" t="e">
        <f>(E1058/R1058)</f>
        <v>#DIV/0!</v>
      </c>
      <c r="V1058" t="str">
        <f>LEFT(Z1058,SEARCH("/",Z1058)-1)</f>
        <v>music</v>
      </c>
      <c r="W1058" t="str">
        <f>RIGHT(Z1058,LEN(Z1058)-SEARCH("/",Z1058))</f>
        <v>faith</v>
      </c>
      <c r="X1058" s="2">
        <f>(((P1058/60)/60)/24)+DATE(1970,1,1)</f>
        <v>42319.461377314816</v>
      </c>
      <c r="Y1058" s="2">
        <f>(((O1058/60)/60)/24)+DATE(1970,1,1)</f>
        <v>42349.461377314816</v>
      </c>
      <c r="Z1058" t="s">
        <v>8297</v>
      </c>
    </row>
    <row r="1059" spans="1:26" ht="43.2" x14ac:dyDescent="0.3">
      <c r="A1059">
        <f>ROW(A1059)-2</f>
        <v>1057</v>
      </c>
      <c r="B1059" s="1" t="s">
        <v>3492</v>
      </c>
      <c r="C1059" s="1" t="s">
        <v>3493</v>
      </c>
      <c r="D1059">
        <v>2880</v>
      </c>
      <c r="E1059">
        <v>1</v>
      </c>
      <c r="F1059" t="s">
        <v>355</v>
      </c>
      <c r="H1059" t="s">
        <v>8376</v>
      </c>
      <c r="K1059" t="b">
        <v>0</v>
      </c>
      <c r="L1059" t="s">
        <v>18</v>
      </c>
      <c r="M1059" t="s">
        <v>19</v>
      </c>
      <c r="N1059" t="b">
        <v>1</v>
      </c>
      <c r="O1059">
        <v>1459642200</v>
      </c>
      <c r="P1059">
        <v>1456441429</v>
      </c>
      <c r="Q1059" t="b">
        <v>0</v>
      </c>
      <c r="R1059">
        <v>1</v>
      </c>
      <c r="S1059" t="b">
        <v>0</v>
      </c>
      <c r="T1059">
        <f>ROUND(E1059/D1059*100,0)</f>
        <v>0</v>
      </c>
      <c r="U1059" s="12">
        <f>(E1059/R1059)</f>
        <v>1</v>
      </c>
      <c r="V1059" t="str">
        <f>LEFT(Z1059,SEARCH("/",Z1059)-1)</f>
        <v>music</v>
      </c>
      <c r="W1059" t="str">
        <f>RIGHT(Z1059,LEN(Z1059)-SEARCH("/",Z1059))</f>
        <v>faith</v>
      </c>
      <c r="X1059" s="2">
        <f>(((P1059/60)/60)/24)+DATE(1970,1,1)</f>
        <v>42425.960983796293</v>
      </c>
      <c r="Y1059" s="2">
        <f>(((O1059/60)/60)/24)+DATE(1970,1,1)</f>
        <v>42463.006944444445</v>
      </c>
      <c r="Z1059" t="s">
        <v>8297</v>
      </c>
    </row>
    <row r="1060" spans="1:26" ht="57.6" x14ac:dyDescent="0.3">
      <c r="A1060">
        <f>ROW(A1060)-2</f>
        <v>1058</v>
      </c>
      <c r="B1060" s="1" t="s">
        <v>3494</v>
      </c>
      <c r="C1060" s="1" t="s">
        <v>3495</v>
      </c>
      <c r="D1060">
        <v>10000</v>
      </c>
      <c r="E1060">
        <v>650</v>
      </c>
      <c r="F1060" t="s">
        <v>355</v>
      </c>
      <c r="H1060" t="s">
        <v>8376</v>
      </c>
      <c r="K1060" t="b">
        <v>0</v>
      </c>
      <c r="L1060" t="s">
        <v>18</v>
      </c>
      <c r="M1060" t="s">
        <v>19</v>
      </c>
      <c r="N1060" t="b">
        <v>1</v>
      </c>
      <c r="O1060">
        <v>1435730400</v>
      </c>
      <c r="P1060">
        <v>1430855315</v>
      </c>
      <c r="Q1060" t="b">
        <v>0</v>
      </c>
      <c r="R1060">
        <v>3</v>
      </c>
      <c r="S1060" t="b">
        <v>0</v>
      </c>
      <c r="T1060">
        <f>ROUND(E1060/D1060*100,0)</f>
        <v>7</v>
      </c>
      <c r="U1060" s="12">
        <f>(E1060/R1060)</f>
        <v>216.66666666666666</v>
      </c>
      <c r="V1060" t="str">
        <f>LEFT(Z1060,SEARCH("/",Z1060)-1)</f>
        <v>music</v>
      </c>
      <c r="W1060" t="str">
        <f>RIGHT(Z1060,LEN(Z1060)-SEARCH("/",Z1060))</f>
        <v>faith</v>
      </c>
      <c r="X1060" s="2">
        <f>(((P1060/60)/60)/24)+DATE(1970,1,1)</f>
        <v>42129.82540509259</v>
      </c>
      <c r="Y1060" s="2">
        <f>(((O1060/60)/60)/24)+DATE(1970,1,1)</f>
        <v>42186.25</v>
      </c>
      <c r="Z1060" t="s">
        <v>8297</v>
      </c>
    </row>
    <row r="1061" spans="1:26" ht="43.2" x14ac:dyDescent="0.3">
      <c r="A1061">
        <f>ROW(A1061)-2</f>
        <v>1059</v>
      </c>
      <c r="B1061" s="1" t="s">
        <v>3496</v>
      </c>
      <c r="C1061" s="1" t="s">
        <v>3497</v>
      </c>
      <c r="D1061">
        <v>6000</v>
      </c>
      <c r="E1061">
        <v>35</v>
      </c>
      <c r="F1061" t="s">
        <v>355</v>
      </c>
      <c r="H1061" t="s">
        <v>8376</v>
      </c>
      <c r="K1061" t="b">
        <v>0</v>
      </c>
      <c r="L1061" t="s">
        <v>18</v>
      </c>
      <c r="M1061" t="s">
        <v>19</v>
      </c>
      <c r="N1061" t="b">
        <v>1</v>
      </c>
      <c r="O1061">
        <v>1414707762</v>
      </c>
      <c r="P1061">
        <v>1412115762</v>
      </c>
      <c r="Q1061" t="b">
        <v>0</v>
      </c>
      <c r="R1061">
        <v>4</v>
      </c>
      <c r="S1061" t="b">
        <v>0</v>
      </c>
      <c r="T1061">
        <f>ROUND(E1061/D1061*100,0)</f>
        <v>1</v>
      </c>
      <c r="U1061" s="12">
        <f>(E1061/R1061)</f>
        <v>8.75</v>
      </c>
      <c r="V1061" t="str">
        <f>LEFT(Z1061,SEARCH("/",Z1061)-1)</f>
        <v>music</v>
      </c>
      <c r="W1061" t="str">
        <f>RIGHT(Z1061,LEN(Z1061)-SEARCH("/",Z1061))</f>
        <v>faith</v>
      </c>
      <c r="X1061" s="2">
        <f>(((P1061/60)/60)/24)+DATE(1970,1,1)</f>
        <v>41912.932430555556</v>
      </c>
      <c r="Y1061" s="2">
        <f>(((O1061/60)/60)/24)+DATE(1970,1,1)</f>
        <v>41942.932430555556</v>
      </c>
      <c r="Z1061" t="s">
        <v>8297</v>
      </c>
    </row>
    <row r="1062" spans="1:26" ht="43.2" x14ac:dyDescent="0.3">
      <c r="A1062">
        <f>ROW(A1062)-2</f>
        <v>1060</v>
      </c>
      <c r="B1062" s="1" t="s">
        <v>3498</v>
      </c>
      <c r="C1062" s="1" t="s">
        <v>3499</v>
      </c>
      <c r="D1062">
        <v>5500</v>
      </c>
      <c r="E1062">
        <v>560</v>
      </c>
      <c r="F1062" t="s">
        <v>355</v>
      </c>
      <c r="H1062" t="s">
        <v>8376</v>
      </c>
      <c r="K1062" t="b">
        <v>0</v>
      </c>
      <c r="L1062" t="s">
        <v>18</v>
      </c>
      <c r="M1062" t="s">
        <v>19</v>
      </c>
      <c r="N1062" t="b">
        <v>1</v>
      </c>
      <c r="O1062">
        <v>1408922049</v>
      </c>
      <c r="P1062">
        <v>1406330049</v>
      </c>
      <c r="Q1062" t="b">
        <v>0</v>
      </c>
      <c r="R1062">
        <v>9</v>
      </c>
      <c r="S1062" t="b">
        <v>0</v>
      </c>
      <c r="T1062">
        <f>ROUND(E1062/D1062*100,0)</f>
        <v>10</v>
      </c>
      <c r="U1062" s="12">
        <f>(E1062/R1062)</f>
        <v>62.222222222222221</v>
      </c>
      <c r="V1062" t="str">
        <f>LEFT(Z1062,SEARCH("/",Z1062)-1)</f>
        <v>music</v>
      </c>
      <c r="W1062" t="str">
        <f>RIGHT(Z1062,LEN(Z1062)-SEARCH("/",Z1062))</f>
        <v>faith</v>
      </c>
      <c r="X1062" s="2">
        <f>(((P1062/60)/60)/24)+DATE(1970,1,1)</f>
        <v>41845.968159722222</v>
      </c>
      <c r="Y1062" s="2">
        <f>(((O1062/60)/60)/24)+DATE(1970,1,1)</f>
        <v>41875.968159722222</v>
      </c>
      <c r="Z1062" t="s">
        <v>8297</v>
      </c>
    </row>
    <row r="1063" spans="1:26" ht="28.8" x14ac:dyDescent="0.3">
      <c r="A1063">
        <f>ROW(A1063)-2</f>
        <v>1061</v>
      </c>
      <c r="B1063" s="1" t="s">
        <v>3500</v>
      </c>
      <c r="C1063" s="1" t="s">
        <v>3501</v>
      </c>
      <c r="D1063">
        <v>6500</v>
      </c>
      <c r="E1063">
        <v>2196</v>
      </c>
      <c r="F1063" t="s">
        <v>355</v>
      </c>
      <c r="H1063" t="s">
        <v>8376</v>
      </c>
      <c r="K1063" t="b">
        <v>0</v>
      </c>
      <c r="L1063" t="s">
        <v>18</v>
      </c>
      <c r="M1063" t="s">
        <v>19</v>
      </c>
      <c r="N1063" t="b">
        <v>1</v>
      </c>
      <c r="O1063">
        <v>1403906664</v>
      </c>
      <c r="P1063">
        <v>1401401064</v>
      </c>
      <c r="Q1063" t="b">
        <v>0</v>
      </c>
      <c r="R1063">
        <v>16</v>
      </c>
      <c r="S1063" t="b">
        <v>0</v>
      </c>
      <c r="T1063">
        <f>ROUND(E1063/D1063*100,0)</f>
        <v>34</v>
      </c>
      <c r="U1063" s="12">
        <f>(E1063/R1063)</f>
        <v>137.25</v>
      </c>
      <c r="V1063" t="str">
        <f>LEFT(Z1063,SEARCH("/",Z1063)-1)</f>
        <v>music</v>
      </c>
      <c r="W1063" t="str">
        <f>RIGHT(Z1063,LEN(Z1063)-SEARCH("/",Z1063))</f>
        <v>faith</v>
      </c>
      <c r="X1063" s="2">
        <f>(((P1063/60)/60)/24)+DATE(1970,1,1)</f>
        <v>41788.919722222221</v>
      </c>
      <c r="Y1063" s="2">
        <f>(((O1063/60)/60)/24)+DATE(1970,1,1)</f>
        <v>41817.919722222221</v>
      </c>
      <c r="Z1063" t="s">
        <v>8297</v>
      </c>
    </row>
    <row r="1064" spans="1:26" ht="43.2" x14ac:dyDescent="0.3">
      <c r="A1064">
        <f>ROW(A1064)-2</f>
        <v>1062</v>
      </c>
      <c r="B1064" s="1" t="s">
        <v>3502</v>
      </c>
      <c r="C1064" s="1" t="s">
        <v>3503</v>
      </c>
      <c r="D1064">
        <v>3000</v>
      </c>
      <c r="E1064">
        <v>1</v>
      </c>
      <c r="F1064" t="s">
        <v>355</v>
      </c>
      <c r="H1064" t="s">
        <v>8376</v>
      </c>
      <c r="K1064" t="b">
        <v>0</v>
      </c>
      <c r="L1064" t="s">
        <v>24</v>
      </c>
      <c r="M1064" t="s">
        <v>25</v>
      </c>
      <c r="N1064" t="b">
        <v>0</v>
      </c>
      <c r="O1064">
        <v>1428231600</v>
      </c>
      <c r="P1064">
        <v>1423520177</v>
      </c>
      <c r="Q1064" t="b">
        <v>0</v>
      </c>
      <c r="R1064">
        <v>1</v>
      </c>
      <c r="S1064" t="b">
        <v>0</v>
      </c>
      <c r="T1064">
        <f>ROUND(E1064/D1064*100,0)</f>
        <v>0</v>
      </c>
      <c r="U1064" s="12">
        <f>(E1064/R1064)</f>
        <v>1</v>
      </c>
      <c r="V1064" t="str">
        <f>LEFT(Z1064,SEARCH("/",Z1064)-1)</f>
        <v>music</v>
      </c>
      <c r="W1064" t="str">
        <f>RIGHT(Z1064,LEN(Z1064)-SEARCH("/",Z1064))</f>
        <v>faith</v>
      </c>
      <c r="X1064" s="2">
        <f>(((P1064/60)/60)/24)+DATE(1970,1,1)</f>
        <v>42044.927974537044</v>
      </c>
      <c r="Y1064" s="2">
        <f>(((O1064/60)/60)/24)+DATE(1970,1,1)</f>
        <v>42099.458333333328</v>
      </c>
      <c r="Z1064" t="s">
        <v>8297</v>
      </c>
    </row>
    <row r="1065" spans="1:26" ht="43.2" x14ac:dyDescent="0.3">
      <c r="A1065">
        <f>ROW(A1065)-2</f>
        <v>1063</v>
      </c>
      <c r="B1065" s="1" t="s">
        <v>3504</v>
      </c>
      <c r="C1065" s="1" t="s">
        <v>3505</v>
      </c>
      <c r="D1065">
        <v>1250</v>
      </c>
      <c r="E1065">
        <v>855</v>
      </c>
      <c r="F1065" t="s">
        <v>355</v>
      </c>
      <c r="H1065" t="s">
        <v>8376</v>
      </c>
      <c r="K1065" t="b">
        <v>0</v>
      </c>
      <c r="L1065" t="s">
        <v>18</v>
      </c>
      <c r="M1065" t="s">
        <v>19</v>
      </c>
      <c r="N1065" t="b">
        <v>1</v>
      </c>
      <c r="O1065">
        <v>1445439674</v>
      </c>
      <c r="P1065">
        <v>1442847674</v>
      </c>
      <c r="Q1065" t="b">
        <v>0</v>
      </c>
      <c r="R1065">
        <v>7</v>
      </c>
      <c r="S1065" t="b">
        <v>0</v>
      </c>
      <c r="T1065">
        <f>ROUND(E1065/D1065*100,0)</f>
        <v>68</v>
      </c>
      <c r="U1065" s="12">
        <f>(E1065/R1065)</f>
        <v>122.14285714285714</v>
      </c>
      <c r="V1065" t="str">
        <f>LEFT(Z1065,SEARCH("/",Z1065)-1)</f>
        <v>music</v>
      </c>
      <c r="W1065" t="str">
        <f>RIGHT(Z1065,LEN(Z1065)-SEARCH("/",Z1065))</f>
        <v>faith</v>
      </c>
      <c r="X1065" s="2">
        <f>(((P1065/60)/60)/24)+DATE(1970,1,1)</f>
        <v>42268.625856481478</v>
      </c>
      <c r="Y1065" s="2">
        <f>(((O1065/60)/60)/24)+DATE(1970,1,1)</f>
        <v>42298.625856481478</v>
      </c>
      <c r="Z1065" t="s">
        <v>8297</v>
      </c>
    </row>
    <row r="1066" spans="1:26" ht="43.2" x14ac:dyDescent="0.3">
      <c r="A1066">
        <f>ROW(A1066)-2</f>
        <v>1064</v>
      </c>
      <c r="B1066" s="1" t="s">
        <v>3506</v>
      </c>
      <c r="C1066" s="1" t="s">
        <v>3507</v>
      </c>
      <c r="D1066">
        <v>10000</v>
      </c>
      <c r="E1066">
        <v>0</v>
      </c>
      <c r="F1066" t="s">
        <v>355</v>
      </c>
      <c r="H1066" t="s">
        <v>8376</v>
      </c>
      <c r="K1066" t="b">
        <v>0</v>
      </c>
      <c r="L1066" t="s">
        <v>18</v>
      </c>
      <c r="M1066" t="s">
        <v>19</v>
      </c>
      <c r="N1066" t="b">
        <v>1</v>
      </c>
      <c r="O1066">
        <v>1465521306</v>
      </c>
      <c r="P1066">
        <v>1460337306</v>
      </c>
      <c r="Q1066" t="b">
        <v>0</v>
      </c>
      <c r="R1066">
        <v>0</v>
      </c>
      <c r="S1066" t="b">
        <v>0</v>
      </c>
      <c r="T1066">
        <f>ROUND(E1066/D1066*100,0)</f>
        <v>0</v>
      </c>
      <c r="U1066" s="12" t="e">
        <f>(E1066/R1066)</f>
        <v>#DIV/0!</v>
      </c>
      <c r="V1066" t="str">
        <f>LEFT(Z1066,SEARCH("/",Z1066)-1)</f>
        <v>music</v>
      </c>
      <c r="W1066" t="str">
        <f>RIGHT(Z1066,LEN(Z1066)-SEARCH("/",Z1066))</f>
        <v>faith</v>
      </c>
      <c r="X1066" s="2">
        <f>(((P1066/60)/60)/24)+DATE(1970,1,1)</f>
        <v>42471.052152777775</v>
      </c>
      <c r="Y1066" s="2">
        <f>(((O1066/60)/60)/24)+DATE(1970,1,1)</f>
        <v>42531.052152777775</v>
      </c>
      <c r="Z1066" t="s">
        <v>8297</v>
      </c>
    </row>
    <row r="1067" spans="1:26" ht="43.2" x14ac:dyDescent="0.3">
      <c r="A1067">
        <f>ROW(A1067)-2</f>
        <v>1065</v>
      </c>
      <c r="B1067" s="1" t="s">
        <v>3508</v>
      </c>
      <c r="C1067" s="1" t="s">
        <v>3509</v>
      </c>
      <c r="D1067">
        <v>3000</v>
      </c>
      <c r="E1067">
        <v>0</v>
      </c>
      <c r="F1067" t="s">
        <v>355</v>
      </c>
      <c r="H1067" t="s">
        <v>8376</v>
      </c>
      <c r="K1067" t="b">
        <v>0</v>
      </c>
      <c r="L1067" t="s">
        <v>18</v>
      </c>
      <c r="M1067" t="s">
        <v>19</v>
      </c>
      <c r="N1067" t="b">
        <v>1</v>
      </c>
      <c r="O1067">
        <v>1445738783</v>
      </c>
      <c r="P1067">
        <v>1443146783</v>
      </c>
      <c r="Q1067" t="b">
        <v>0</v>
      </c>
      <c r="R1067">
        <v>0</v>
      </c>
      <c r="S1067" t="b">
        <v>0</v>
      </c>
      <c r="T1067">
        <f>ROUND(E1067/D1067*100,0)</f>
        <v>0</v>
      </c>
      <c r="U1067" s="12" t="e">
        <f>(E1067/R1067)</f>
        <v>#DIV/0!</v>
      </c>
      <c r="V1067" t="str">
        <f>LEFT(Z1067,SEARCH("/",Z1067)-1)</f>
        <v>music</v>
      </c>
      <c r="W1067" t="str">
        <f>RIGHT(Z1067,LEN(Z1067)-SEARCH("/",Z1067))</f>
        <v>faith</v>
      </c>
      <c r="X1067" s="2">
        <f>(((P1067/60)/60)/24)+DATE(1970,1,1)</f>
        <v>42272.087766203709</v>
      </c>
      <c r="Y1067" s="2">
        <f>(((O1067/60)/60)/24)+DATE(1970,1,1)</f>
        <v>42302.087766203709</v>
      </c>
      <c r="Z1067" t="s">
        <v>8297</v>
      </c>
    </row>
    <row r="1068" spans="1:26" ht="28.8" x14ac:dyDescent="0.3">
      <c r="A1068">
        <f>ROW(A1068)-2</f>
        <v>1066</v>
      </c>
      <c r="B1068" s="1" t="s">
        <v>3510</v>
      </c>
      <c r="C1068" s="1" t="s">
        <v>3511</v>
      </c>
      <c r="D1068">
        <v>1000</v>
      </c>
      <c r="E1068">
        <v>0</v>
      </c>
      <c r="F1068" t="s">
        <v>355</v>
      </c>
      <c r="H1068" t="s">
        <v>8376</v>
      </c>
      <c r="K1068" t="b">
        <v>0</v>
      </c>
      <c r="L1068" t="s">
        <v>18</v>
      </c>
      <c r="M1068" t="s">
        <v>19</v>
      </c>
      <c r="N1068" t="b">
        <v>1</v>
      </c>
      <c r="O1068">
        <v>1434034800</v>
      </c>
      <c r="P1068">
        <v>1432849552</v>
      </c>
      <c r="Q1068" t="b">
        <v>0</v>
      </c>
      <c r="R1068">
        <v>0</v>
      </c>
      <c r="S1068" t="b">
        <v>0</v>
      </c>
      <c r="T1068">
        <f>ROUND(E1068/D1068*100,0)</f>
        <v>0</v>
      </c>
      <c r="U1068" s="12" t="e">
        <f>(E1068/R1068)</f>
        <v>#DIV/0!</v>
      </c>
      <c r="V1068" t="str">
        <f>LEFT(Z1068,SEARCH("/",Z1068)-1)</f>
        <v>music</v>
      </c>
      <c r="W1068" t="str">
        <f>RIGHT(Z1068,LEN(Z1068)-SEARCH("/",Z1068))</f>
        <v>faith</v>
      </c>
      <c r="X1068" s="2">
        <f>(((P1068/60)/60)/24)+DATE(1970,1,1)</f>
        <v>42152.906851851847</v>
      </c>
      <c r="Y1068" s="2">
        <f>(((O1068/60)/60)/24)+DATE(1970,1,1)</f>
        <v>42166.625</v>
      </c>
      <c r="Z1068" t="s">
        <v>8297</v>
      </c>
    </row>
    <row r="1069" spans="1:26" ht="43.2" x14ac:dyDescent="0.3">
      <c r="A1069">
        <f>ROW(A1069)-2</f>
        <v>1067</v>
      </c>
      <c r="B1069" s="1" t="s">
        <v>3512</v>
      </c>
      <c r="C1069" s="1" t="s">
        <v>3513</v>
      </c>
      <c r="D1069">
        <v>4000</v>
      </c>
      <c r="E1069">
        <v>0</v>
      </c>
      <c r="F1069" t="s">
        <v>355</v>
      </c>
      <c r="H1069" t="s">
        <v>8376</v>
      </c>
      <c r="K1069" t="b">
        <v>0</v>
      </c>
      <c r="L1069" t="s">
        <v>18</v>
      </c>
      <c r="M1069" t="s">
        <v>19</v>
      </c>
      <c r="N1069" t="b">
        <v>1</v>
      </c>
      <c r="O1069">
        <v>1452920400</v>
      </c>
      <c r="P1069">
        <v>1447777481</v>
      </c>
      <c r="Q1069" t="b">
        <v>0</v>
      </c>
      <c r="R1069">
        <v>0</v>
      </c>
      <c r="S1069" t="b">
        <v>0</v>
      </c>
      <c r="T1069">
        <f>ROUND(E1069/D1069*100,0)</f>
        <v>0</v>
      </c>
      <c r="U1069" s="12" t="e">
        <f>(E1069/R1069)</f>
        <v>#DIV/0!</v>
      </c>
      <c r="V1069" t="str">
        <f>LEFT(Z1069,SEARCH("/",Z1069)-1)</f>
        <v>music</v>
      </c>
      <c r="W1069" t="str">
        <f>RIGHT(Z1069,LEN(Z1069)-SEARCH("/",Z1069))</f>
        <v>faith</v>
      </c>
      <c r="X1069" s="2">
        <f>(((P1069/60)/60)/24)+DATE(1970,1,1)</f>
        <v>42325.683807870373</v>
      </c>
      <c r="Y1069" s="2">
        <f>(((O1069/60)/60)/24)+DATE(1970,1,1)</f>
        <v>42385.208333333328</v>
      </c>
      <c r="Z1069" t="s">
        <v>8297</v>
      </c>
    </row>
    <row r="1070" spans="1:26" ht="43.2" x14ac:dyDescent="0.3">
      <c r="A1070">
        <f>ROW(A1070)-2</f>
        <v>1068</v>
      </c>
      <c r="B1070" s="1" t="s">
        <v>3514</v>
      </c>
      <c r="C1070" s="1" t="s">
        <v>3515</v>
      </c>
      <c r="D1070">
        <v>10000</v>
      </c>
      <c r="E1070">
        <v>0</v>
      </c>
      <c r="F1070" t="s">
        <v>355</v>
      </c>
      <c r="H1070" t="s">
        <v>8376</v>
      </c>
      <c r="K1070" t="b">
        <v>0</v>
      </c>
      <c r="L1070" t="s">
        <v>18</v>
      </c>
      <c r="M1070" t="s">
        <v>19</v>
      </c>
      <c r="N1070" t="b">
        <v>1</v>
      </c>
      <c r="O1070">
        <v>1473802200</v>
      </c>
      <c r="P1070">
        <v>1472746374</v>
      </c>
      <c r="Q1070" t="b">
        <v>0</v>
      </c>
      <c r="R1070">
        <v>0</v>
      </c>
      <c r="S1070" t="b">
        <v>0</v>
      </c>
      <c r="T1070">
        <f>ROUND(E1070/D1070*100,0)</f>
        <v>0</v>
      </c>
      <c r="U1070" s="12" t="e">
        <f>(E1070/R1070)</f>
        <v>#DIV/0!</v>
      </c>
      <c r="V1070" t="str">
        <f>LEFT(Z1070,SEARCH("/",Z1070)-1)</f>
        <v>music</v>
      </c>
      <c r="W1070" t="str">
        <f>RIGHT(Z1070,LEN(Z1070)-SEARCH("/",Z1070))</f>
        <v>faith</v>
      </c>
      <c r="X1070" s="2">
        <f>(((P1070/60)/60)/24)+DATE(1970,1,1)</f>
        <v>42614.675625000003</v>
      </c>
      <c r="Y1070" s="2">
        <f>(((O1070/60)/60)/24)+DATE(1970,1,1)</f>
        <v>42626.895833333328</v>
      </c>
      <c r="Z1070" t="s">
        <v>8297</v>
      </c>
    </row>
    <row r="1071" spans="1:26" ht="43.2" x14ac:dyDescent="0.3">
      <c r="A1071">
        <f>ROW(A1071)-2</f>
        <v>1069</v>
      </c>
      <c r="B1071" s="1" t="s">
        <v>3516</v>
      </c>
      <c r="C1071" s="1" t="s">
        <v>3517</v>
      </c>
      <c r="D1071">
        <v>4500</v>
      </c>
      <c r="E1071">
        <v>1</v>
      </c>
      <c r="F1071" t="s">
        <v>355</v>
      </c>
      <c r="H1071" t="s">
        <v>8376</v>
      </c>
      <c r="K1071" t="b">
        <v>0</v>
      </c>
      <c r="L1071" t="s">
        <v>18</v>
      </c>
      <c r="M1071" t="s">
        <v>19</v>
      </c>
      <c r="N1071" t="b">
        <v>1</v>
      </c>
      <c r="O1071">
        <v>1431046356</v>
      </c>
      <c r="P1071">
        <v>1428454356</v>
      </c>
      <c r="Q1071" t="b">
        <v>0</v>
      </c>
      <c r="R1071">
        <v>1</v>
      </c>
      <c r="S1071" t="b">
        <v>0</v>
      </c>
      <c r="T1071">
        <f>ROUND(E1071/D1071*100,0)</f>
        <v>0</v>
      </c>
      <c r="U1071" s="12">
        <f>(E1071/R1071)</f>
        <v>1</v>
      </c>
      <c r="V1071" t="str">
        <f>LEFT(Z1071,SEARCH("/",Z1071)-1)</f>
        <v>music</v>
      </c>
      <c r="W1071" t="str">
        <f>RIGHT(Z1071,LEN(Z1071)-SEARCH("/",Z1071))</f>
        <v>faith</v>
      </c>
      <c r="X1071" s="2">
        <f>(((P1071/60)/60)/24)+DATE(1970,1,1)</f>
        <v>42102.036527777775</v>
      </c>
      <c r="Y1071" s="2">
        <f>(((O1071/60)/60)/24)+DATE(1970,1,1)</f>
        <v>42132.036527777775</v>
      </c>
      <c r="Z1071" t="s">
        <v>8297</v>
      </c>
    </row>
    <row r="1072" spans="1:26" ht="43.2" x14ac:dyDescent="0.3">
      <c r="A1072">
        <f>ROW(A1072)-2</f>
        <v>1070</v>
      </c>
      <c r="B1072" s="1" t="s">
        <v>3518</v>
      </c>
      <c r="C1072" s="1" t="s">
        <v>3519</v>
      </c>
      <c r="D1072">
        <v>1000</v>
      </c>
      <c r="E1072">
        <v>110</v>
      </c>
      <c r="F1072" t="s">
        <v>355</v>
      </c>
      <c r="H1072" t="s">
        <v>8376</v>
      </c>
      <c r="K1072" t="b">
        <v>0</v>
      </c>
      <c r="L1072" t="s">
        <v>18</v>
      </c>
      <c r="M1072" t="s">
        <v>19</v>
      </c>
      <c r="N1072" t="b">
        <v>1</v>
      </c>
      <c r="O1072">
        <v>1470598345</v>
      </c>
      <c r="P1072">
        <v>1468006345</v>
      </c>
      <c r="Q1072" t="b">
        <v>0</v>
      </c>
      <c r="R1072">
        <v>2</v>
      </c>
      <c r="S1072" t="b">
        <v>0</v>
      </c>
      <c r="T1072">
        <f>ROUND(E1072/D1072*100,0)</f>
        <v>11</v>
      </c>
      <c r="U1072" s="12">
        <f>(E1072/R1072)</f>
        <v>55</v>
      </c>
      <c r="V1072" t="str">
        <f>LEFT(Z1072,SEARCH("/",Z1072)-1)</f>
        <v>music</v>
      </c>
      <c r="W1072" t="str">
        <f>RIGHT(Z1072,LEN(Z1072)-SEARCH("/",Z1072))</f>
        <v>faith</v>
      </c>
      <c r="X1072" s="2">
        <f>(((P1072/60)/60)/24)+DATE(1970,1,1)</f>
        <v>42559.814178240747</v>
      </c>
      <c r="Y1072" s="2">
        <f>(((O1072/60)/60)/24)+DATE(1970,1,1)</f>
        <v>42589.814178240747</v>
      </c>
      <c r="Z1072" t="s">
        <v>8297</v>
      </c>
    </row>
    <row r="1073" spans="1:26" ht="28.8" x14ac:dyDescent="0.3">
      <c r="A1073">
        <f>ROW(A1073)-2</f>
        <v>1071</v>
      </c>
      <c r="B1073" s="1" t="s">
        <v>3520</v>
      </c>
      <c r="C1073" s="1" t="s">
        <v>3521</v>
      </c>
      <c r="D1073">
        <v>3000</v>
      </c>
      <c r="E1073">
        <v>22</v>
      </c>
      <c r="F1073" t="s">
        <v>355</v>
      </c>
      <c r="H1073" t="s">
        <v>8376</v>
      </c>
      <c r="K1073" t="b">
        <v>0</v>
      </c>
      <c r="L1073" t="s">
        <v>18</v>
      </c>
      <c r="M1073" t="s">
        <v>19</v>
      </c>
      <c r="N1073" t="b">
        <v>1</v>
      </c>
      <c r="O1073">
        <v>1447018833</v>
      </c>
      <c r="P1073">
        <v>1444423233</v>
      </c>
      <c r="Q1073" t="b">
        <v>0</v>
      </c>
      <c r="R1073">
        <v>1</v>
      </c>
      <c r="S1073" t="b">
        <v>0</v>
      </c>
      <c r="T1073">
        <f>ROUND(E1073/D1073*100,0)</f>
        <v>1</v>
      </c>
      <c r="U1073" s="12">
        <f>(E1073/R1073)</f>
        <v>22</v>
      </c>
      <c r="V1073" t="str">
        <f>LEFT(Z1073,SEARCH("/",Z1073)-1)</f>
        <v>music</v>
      </c>
      <c r="W1073" t="str">
        <f>RIGHT(Z1073,LEN(Z1073)-SEARCH("/",Z1073))</f>
        <v>faith</v>
      </c>
      <c r="X1073" s="2">
        <f>(((P1073/60)/60)/24)+DATE(1970,1,1)</f>
        <v>42286.861493055556</v>
      </c>
      <c r="Y1073" s="2">
        <f>(((O1073/60)/60)/24)+DATE(1970,1,1)</f>
        <v>42316.90315972222</v>
      </c>
      <c r="Z1073" t="s">
        <v>8297</v>
      </c>
    </row>
    <row r="1074" spans="1:26" ht="43.2" x14ac:dyDescent="0.3">
      <c r="A1074">
        <f>ROW(A1074)-2</f>
        <v>1072</v>
      </c>
      <c r="B1074" s="1" t="s">
        <v>3522</v>
      </c>
      <c r="C1074" s="1" t="s">
        <v>3523</v>
      </c>
      <c r="D1074">
        <v>4000</v>
      </c>
      <c r="E1074">
        <v>850</v>
      </c>
      <c r="F1074" t="s">
        <v>355</v>
      </c>
      <c r="H1074" t="s">
        <v>8376</v>
      </c>
      <c r="K1074" t="b">
        <v>0</v>
      </c>
      <c r="L1074" t="s">
        <v>18</v>
      </c>
      <c r="M1074" t="s">
        <v>19</v>
      </c>
      <c r="N1074" t="b">
        <v>1</v>
      </c>
      <c r="O1074">
        <v>1437432392</v>
      </c>
      <c r="P1074">
        <v>1434840392</v>
      </c>
      <c r="Q1074" t="b">
        <v>0</v>
      </c>
      <c r="R1074">
        <v>15</v>
      </c>
      <c r="S1074" t="b">
        <v>0</v>
      </c>
      <c r="T1074">
        <f>ROUND(E1074/D1074*100,0)</f>
        <v>21</v>
      </c>
      <c r="U1074" s="12">
        <f>(E1074/R1074)</f>
        <v>56.666666666666664</v>
      </c>
      <c r="V1074" t="str">
        <f>LEFT(Z1074,SEARCH("/",Z1074)-1)</f>
        <v>music</v>
      </c>
      <c r="W1074" t="str">
        <f>RIGHT(Z1074,LEN(Z1074)-SEARCH("/",Z1074))</f>
        <v>faith</v>
      </c>
      <c r="X1074" s="2">
        <f>(((P1074/60)/60)/24)+DATE(1970,1,1)</f>
        <v>42175.948981481488</v>
      </c>
      <c r="Y1074" s="2">
        <f>(((O1074/60)/60)/24)+DATE(1970,1,1)</f>
        <v>42205.948981481488</v>
      </c>
      <c r="Z1074" t="s">
        <v>8297</v>
      </c>
    </row>
    <row r="1075" spans="1:26" ht="28.8" x14ac:dyDescent="0.3">
      <c r="A1075">
        <f>ROW(A1075)-2</f>
        <v>1073</v>
      </c>
      <c r="B1075" s="1" t="s">
        <v>3524</v>
      </c>
      <c r="C1075" s="1" t="s">
        <v>3525</v>
      </c>
      <c r="D1075">
        <v>5000</v>
      </c>
      <c r="E1075">
        <v>20</v>
      </c>
      <c r="F1075" t="s">
        <v>355</v>
      </c>
      <c r="H1075" t="s">
        <v>8376</v>
      </c>
      <c r="K1075" t="b">
        <v>0</v>
      </c>
      <c r="L1075" t="s">
        <v>18</v>
      </c>
      <c r="M1075" t="s">
        <v>19</v>
      </c>
      <c r="N1075" t="b">
        <v>1</v>
      </c>
      <c r="O1075">
        <v>1412283542</v>
      </c>
      <c r="P1075">
        <v>1409691542</v>
      </c>
      <c r="Q1075" t="b">
        <v>0</v>
      </c>
      <c r="R1075">
        <v>1</v>
      </c>
      <c r="S1075" t="b">
        <v>0</v>
      </c>
      <c r="T1075">
        <f>ROUND(E1075/D1075*100,0)</f>
        <v>0</v>
      </c>
      <c r="U1075" s="12">
        <f>(E1075/R1075)</f>
        <v>20</v>
      </c>
      <c r="V1075" t="str">
        <f>LEFT(Z1075,SEARCH("/",Z1075)-1)</f>
        <v>music</v>
      </c>
      <c r="W1075" t="str">
        <f>RIGHT(Z1075,LEN(Z1075)-SEARCH("/",Z1075))</f>
        <v>faith</v>
      </c>
      <c r="X1075" s="2">
        <f>(((P1075/60)/60)/24)+DATE(1970,1,1)</f>
        <v>41884.874328703707</v>
      </c>
      <c r="Y1075" s="2">
        <f>(((O1075/60)/60)/24)+DATE(1970,1,1)</f>
        <v>41914.874328703707</v>
      </c>
      <c r="Z1075" t="s">
        <v>8297</v>
      </c>
    </row>
    <row r="1076" spans="1:26" ht="43.2" x14ac:dyDescent="0.3">
      <c r="A1076">
        <f>ROW(A1076)-2</f>
        <v>1074</v>
      </c>
      <c r="B1076" s="1" t="s">
        <v>3526</v>
      </c>
      <c r="C1076" s="1" t="s">
        <v>3527</v>
      </c>
      <c r="D1076">
        <v>1000</v>
      </c>
      <c r="E1076">
        <v>1</v>
      </c>
      <c r="F1076" t="s">
        <v>355</v>
      </c>
      <c r="H1076" t="s">
        <v>8376</v>
      </c>
      <c r="K1076" t="b">
        <v>0</v>
      </c>
      <c r="L1076" t="s">
        <v>18</v>
      </c>
      <c r="M1076" t="s">
        <v>19</v>
      </c>
      <c r="N1076" t="b">
        <v>1</v>
      </c>
      <c r="O1076">
        <v>1462391932</v>
      </c>
      <c r="P1076">
        <v>1457297932</v>
      </c>
      <c r="Q1076" t="b">
        <v>0</v>
      </c>
      <c r="R1076">
        <v>1</v>
      </c>
      <c r="S1076" t="b">
        <v>0</v>
      </c>
      <c r="T1076">
        <f>ROUND(E1076/D1076*100,0)</f>
        <v>0</v>
      </c>
      <c r="U1076" s="12">
        <f>(E1076/R1076)</f>
        <v>1</v>
      </c>
      <c r="V1076" t="str">
        <f>LEFT(Z1076,SEARCH("/",Z1076)-1)</f>
        <v>music</v>
      </c>
      <c r="W1076" t="str">
        <f>RIGHT(Z1076,LEN(Z1076)-SEARCH("/",Z1076))</f>
        <v>faith</v>
      </c>
      <c r="X1076" s="2">
        <f>(((P1076/60)/60)/24)+DATE(1970,1,1)</f>
        <v>42435.874212962968</v>
      </c>
      <c r="Y1076" s="2">
        <f>(((O1076/60)/60)/24)+DATE(1970,1,1)</f>
        <v>42494.832546296297</v>
      </c>
      <c r="Z1076" t="s">
        <v>8297</v>
      </c>
    </row>
    <row r="1077" spans="1:26" ht="43.2" x14ac:dyDescent="0.3">
      <c r="A1077">
        <f>ROW(A1077)-2</f>
        <v>1075</v>
      </c>
      <c r="B1077" s="1" t="s">
        <v>3528</v>
      </c>
      <c r="C1077" s="1" t="s">
        <v>3529</v>
      </c>
      <c r="D1077">
        <v>3000</v>
      </c>
      <c r="E1077">
        <v>0</v>
      </c>
      <c r="F1077" t="s">
        <v>355</v>
      </c>
      <c r="H1077" t="s">
        <v>8376</v>
      </c>
      <c r="K1077" t="b">
        <v>0</v>
      </c>
      <c r="L1077" t="s">
        <v>18</v>
      </c>
      <c r="M1077" t="s">
        <v>19</v>
      </c>
      <c r="N1077" t="b">
        <v>1</v>
      </c>
      <c r="O1077">
        <v>1437075422</v>
      </c>
      <c r="P1077">
        <v>1434483422</v>
      </c>
      <c r="Q1077" t="b">
        <v>0</v>
      </c>
      <c r="R1077">
        <v>0</v>
      </c>
      <c r="S1077" t="b">
        <v>0</v>
      </c>
      <c r="T1077">
        <f>ROUND(E1077/D1077*100,0)</f>
        <v>0</v>
      </c>
      <c r="U1077" s="12" t="e">
        <f>(E1077/R1077)</f>
        <v>#DIV/0!</v>
      </c>
      <c r="V1077" t="str">
        <f>LEFT(Z1077,SEARCH("/",Z1077)-1)</f>
        <v>music</v>
      </c>
      <c r="W1077" t="str">
        <f>RIGHT(Z1077,LEN(Z1077)-SEARCH("/",Z1077))</f>
        <v>faith</v>
      </c>
      <c r="X1077" s="2">
        <f>(((P1077/60)/60)/24)+DATE(1970,1,1)</f>
        <v>42171.817384259266</v>
      </c>
      <c r="Y1077" s="2">
        <f>(((O1077/60)/60)/24)+DATE(1970,1,1)</f>
        <v>42201.817384259266</v>
      </c>
      <c r="Z1077" t="s">
        <v>8297</v>
      </c>
    </row>
    <row r="1078" spans="1:26" ht="43.2" x14ac:dyDescent="0.3">
      <c r="A1078">
        <f>ROW(A1078)-2</f>
        <v>1076</v>
      </c>
      <c r="B1078" s="1" t="s">
        <v>3577</v>
      </c>
      <c r="C1078" s="1" t="s">
        <v>3578</v>
      </c>
      <c r="D1078">
        <v>11000</v>
      </c>
      <c r="E1078">
        <v>2156</v>
      </c>
      <c r="F1078" t="s">
        <v>355</v>
      </c>
      <c r="H1078" t="s">
        <v>8376</v>
      </c>
      <c r="K1078" t="b">
        <v>0</v>
      </c>
      <c r="L1078" t="s">
        <v>24</v>
      </c>
      <c r="M1078" t="s">
        <v>25</v>
      </c>
      <c r="N1078" t="b">
        <v>0</v>
      </c>
      <c r="O1078">
        <v>1407065979</v>
      </c>
      <c r="P1078">
        <v>1404560379</v>
      </c>
      <c r="Q1078" t="b">
        <v>1</v>
      </c>
      <c r="R1078">
        <v>39</v>
      </c>
      <c r="S1078" t="b">
        <v>0</v>
      </c>
      <c r="T1078">
        <f>ROUND(E1078/D1078*100,0)</f>
        <v>20</v>
      </c>
      <c r="U1078" s="12">
        <f>(E1078/R1078)</f>
        <v>55.282051282051285</v>
      </c>
      <c r="V1078" t="str">
        <f>LEFT(Z1078,SEARCH("/",Z1078)-1)</f>
        <v>photography</v>
      </c>
      <c r="W1078" t="str">
        <f>RIGHT(Z1078,LEN(Z1078)-SEARCH("/",Z1078))</f>
        <v>photobooks</v>
      </c>
      <c r="X1078" s="2">
        <f>(((P1078/60)/60)/24)+DATE(1970,1,1)</f>
        <v>41825.485868055555</v>
      </c>
      <c r="Y1078" s="2">
        <f>(((O1078/60)/60)/24)+DATE(1970,1,1)</f>
        <v>41854.485868055555</v>
      </c>
      <c r="Z1078" t="s">
        <v>8289</v>
      </c>
    </row>
    <row r="1079" spans="1:26" ht="43.2" x14ac:dyDescent="0.3">
      <c r="A1079">
        <f>ROW(A1079)-2</f>
        <v>1077</v>
      </c>
      <c r="B1079" s="1" t="s">
        <v>3579</v>
      </c>
      <c r="C1079" s="1" t="s">
        <v>3580</v>
      </c>
      <c r="D1079">
        <v>12500</v>
      </c>
      <c r="E1079">
        <v>7433.48</v>
      </c>
      <c r="F1079" t="s">
        <v>355</v>
      </c>
      <c r="H1079" t="s">
        <v>8376</v>
      </c>
      <c r="K1079" t="b">
        <v>0</v>
      </c>
      <c r="L1079" t="s">
        <v>18</v>
      </c>
      <c r="M1079" t="s">
        <v>19</v>
      </c>
      <c r="N1079" t="b">
        <v>1</v>
      </c>
      <c r="O1079">
        <v>1407972712</v>
      </c>
      <c r="P1079">
        <v>1405380712</v>
      </c>
      <c r="Q1079" t="b">
        <v>1</v>
      </c>
      <c r="R1079">
        <v>103</v>
      </c>
      <c r="S1079" t="b">
        <v>0</v>
      </c>
      <c r="T1079">
        <f>ROUND(E1079/D1079*100,0)</f>
        <v>59</v>
      </c>
      <c r="U1079" s="12">
        <f>(E1079/R1079)</f>
        <v>72.16970873786407</v>
      </c>
      <c r="V1079" t="str">
        <f>LEFT(Z1079,SEARCH("/",Z1079)-1)</f>
        <v>photography</v>
      </c>
      <c r="W1079" t="str">
        <f>RIGHT(Z1079,LEN(Z1079)-SEARCH("/",Z1079))</f>
        <v>photobooks</v>
      </c>
      <c r="X1079" s="2">
        <f>(((P1079/60)/60)/24)+DATE(1970,1,1)</f>
        <v>41834.980462962965</v>
      </c>
      <c r="Y1079" s="2">
        <f>(((O1079/60)/60)/24)+DATE(1970,1,1)</f>
        <v>41864.980462962965</v>
      </c>
      <c r="Z1079" t="s">
        <v>8289</v>
      </c>
    </row>
    <row r="1080" spans="1:26" ht="28.8" x14ac:dyDescent="0.3">
      <c r="A1080">
        <f>ROW(A1080)-2</f>
        <v>1078</v>
      </c>
      <c r="B1080" s="1" t="s">
        <v>3581</v>
      </c>
      <c r="C1080" s="1" t="s">
        <v>3582</v>
      </c>
      <c r="D1080">
        <v>1500</v>
      </c>
      <c r="E1080">
        <v>0</v>
      </c>
      <c r="F1080" t="s">
        <v>355</v>
      </c>
      <c r="H1080" t="s">
        <v>8376</v>
      </c>
      <c r="K1080" t="b">
        <v>0</v>
      </c>
      <c r="L1080" t="s">
        <v>50</v>
      </c>
      <c r="M1080" t="s">
        <v>51</v>
      </c>
      <c r="N1080" t="b">
        <v>1</v>
      </c>
      <c r="O1080">
        <v>1408999088</v>
      </c>
      <c r="P1080">
        <v>1407184688</v>
      </c>
      <c r="Q1080" t="b">
        <v>1</v>
      </c>
      <c r="R1080">
        <v>0</v>
      </c>
      <c r="S1080" t="b">
        <v>0</v>
      </c>
      <c r="T1080">
        <f>ROUND(E1080/D1080*100,0)</f>
        <v>0</v>
      </c>
      <c r="U1080" s="12" t="e">
        <f>(E1080/R1080)</f>
        <v>#DIV/0!</v>
      </c>
      <c r="V1080" t="str">
        <f>LEFT(Z1080,SEARCH("/",Z1080)-1)</f>
        <v>photography</v>
      </c>
      <c r="W1080" t="str">
        <f>RIGHT(Z1080,LEN(Z1080)-SEARCH("/",Z1080))</f>
        <v>photobooks</v>
      </c>
      <c r="X1080" s="2">
        <f>(((P1080/60)/60)/24)+DATE(1970,1,1)</f>
        <v>41855.859814814816</v>
      </c>
      <c r="Y1080" s="2">
        <f>(((O1080/60)/60)/24)+DATE(1970,1,1)</f>
        <v>41876.859814814816</v>
      </c>
      <c r="Z1080" t="s">
        <v>8289</v>
      </c>
    </row>
    <row r="1081" spans="1:26" ht="28.8" x14ac:dyDescent="0.3">
      <c r="A1081">
        <f>ROW(A1081)-2</f>
        <v>1079</v>
      </c>
      <c r="B1081" s="1" t="s">
        <v>3583</v>
      </c>
      <c r="C1081" s="1" t="s">
        <v>3584</v>
      </c>
      <c r="D1081">
        <v>5000</v>
      </c>
      <c r="E1081">
        <v>2286</v>
      </c>
      <c r="F1081" t="s">
        <v>355</v>
      </c>
      <c r="H1081" t="s">
        <v>8376</v>
      </c>
      <c r="K1081" t="b">
        <v>0</v>
      </c>
      <c r="L1081" t="s">
        <v>18</v>
      </c>
      <c r="M1081" t="s">
        <v>19</v>
      </c>
      <c r="N1081" t="b">
        <v>1</v>
      </c>
      <c r="O1081">
        <v>1407080884</v>
      </c>
      <c r="P1081">
        <v>1404488884</v>
      </c>
      <c r="Q1081" t="b">
        <v>1</v>
      </c>
      <c r="R1081">
        <v>39</v>
      </c>
      <c r="S1081" t="b">
        <v>0</v>
      </c>
      <c r="T1081">
        <f>ROUND(E1081/D1081*100,0)</f>
        <v>46</v>
      </c>
      <c r="U1081" s="12">
        <f>(E1081/R1081)</f>
        <v>58.615384615384613</v>
      </c>
      <c r="V1081" t="str">
        <f>LEFT(Z1081,SEARCH("/",Z1081)-1)</f>
        <v>photography</v>
      </c>
      <c r="W1081" t="str">
        <f>RIGHT(Z1081,LEN(Z1081)-SEARCH("/",Z1081))</f>
        <v>photobooks</v>
      </c>
      <c r="X1081" s="2">
        <f>(((P1081/60)/60)/24)+DATE(1970,1,1)</f>
        <v>41824.658379629633</v>
      </c>
      <c r="Y1081" s="2">
        <f>(((O1081/60)/60)/24)+DATE(1970,1,1)</f>
        <v>41854.658379629633</v>
      </c>
      <c r="Z1081" t="s">
        <v>8289</v>
      </c>
    </row>
    <row r="1082" spans="1:26" ht="43.2" x14ac:dyDescent="0.3">
      <c r="A1082">
        <f>ROW(A1082)-2</f>
        <v>1080</v>
      </c>
      <c r="B1082" s="1" t="s">
        <v>3585</v>
      </c>
      <c r="C1082" s="1" t="s">
        <v>3586</v>
      </c>
      <c r="D1082">
        <v>5000</v>
      </c>
      <c r="E1082">
        <v>187</v>
      </c>
      <c r="F1082" t="s">
        <v>355</v>
      </c>
      <c r="H1082" t="s">
        <v>8376</v>
      </c>
      <c r="K1082" t="b">
        <v>0</v>
      </c>
      <c r="L1082" t="s">
        <v>18</v>
      </c>
      <c r="M1082" t="s">
        <v>19</v>
      </c>
      <c r="N1082" t="b">
        <v>1</v>
      </c>
      <c r="O1082">
        <v>1411824444</v>
      </c>
      <c r="P1082">
        <v>1406640444</v>
      </c>
      <c r="Q1082" t="b">
        <v>1</v>
      </c>
      <c r="R1082">
        <v>15</v>
      </c>
      <c r="S1082" t="b">
        <v>0</v>
      </c>
      <c r="T1082">
        <f>ROUND(E1082/D1082*100,0)</f>
        <v>4</v>
      </c>
      <c r="U1082" s="12">
        <f>(E1082/R1082)</f>
        <v>12.466666666666667</v>
      </c>
      <c r="V1082" t="str">
        <f>LEFT(Z1082,SEARCH("/",Z1082)-1)</f>
        <v>photography</v>
      </c>
      <c r="W1082" t="str">
        <f>RIGHT(Z1082,LEN(Z1082)-SEARCH("/",Z1082))</f>
        <v>photobooks</v>
      </c>
      <c r="X1082" s="2">
        <f>(((P1082/60)/60)/24)+DATE(1970,1,1)</f>
        <v>41849.560694444444</v>
      </c>
      <c r="Y1082" s="2">
        <f>(((O1082/60)/60)/24)+DATE(1970,1,1)</f>
        <v>41909.560694444444</v>
      </c>
      <c r="Z1082" t="s">
        <v>8289</v>
      </c>
    </row>
    <row r="1083" spans="1:26" ht="43.2" x14ac:dyDescent="0.3">
      <c r="A1083">
        <f>ROW(A1083)-2</f>
        <v>1081</v>
      </c>
      <c r="B1083" s="1" t="s">
        <v>3587</v>
      </c>
      <c r="C1083" s="1" t="s">
        <v>3588</v>
      </c>
      <c r="D1083">
        <v>40000</v>
      </c>
      <c r="E1083">
        <v>1081</v>
      </c>
      <c r="F1083" t="s">
        <v>355</v>
      </c>
      <c r="H1083" t="s">
        <v>8376</v>
      </c>
      <c r="K1083" t="b">
        <v>0</v>
      </c>
      <c r="L1083" t="s">
        <v>18</v>
      </c>
      <c r="M1083" t="s">
        <v>19</v>
      </c>
      <c r="N1083" t="b">
        <v>1</v>
      </c>
      <c r="O1083">
        <v>1421177959</v>
      </c>
      <c r="P1083">
        <v>1418585959</v>
      </c>
      <c r="Q1083" t="b">
        <v>1</v>
      </c>
      <c r="R1083">
        <v>22</v>
      </c>
      <c r="S1083" t="b">
        <v>0</v>
      </c>
      <c r="T1083">
        <f>ROUND(E1083/D1083*100,0)</f>
        <v>3</v>
      </c>
      <c r="U1083" s="12">
        <f>(E1083/R1083)</f>
        <v>49.136363636363633</v>
      </c>
      <c r="V1083" t="str">
        <f>LEFT(Z1083,SEARCH("/",Z1083)-1)</f>
        <v>photography</v>
      </c>
      <c r="W1083" t="str">
        <f>RIGHT(Z1083,LEN(Z1083)-SEARCH("/",Z1083))</f>
        <v>photobooks</v>
      </c>
      <c r="X1083" s="2">
        <f>(((P1083/60)/60)/24)+DATE(1970,1,1)</f>
        <v>41987.818969907406</v>
      </c>
      <c r="Y1083" s="2">
        <f>(((O1083/60)/60)/24)+DATE(1970,1,1)</f>
        <v>42017.818969907406</v>
      </c>
      <c r="Z1083" t="s">
        <v>8289</v>
      </c>
    </row>
    <row r="1084" spans="1:26" ht="43.2" x14ac:dyDescent="0.3">
      <c r="A1084">
        <f>ROW(A1084)-2</f>
        <v>1082</v>
      </c>
      <c r="B1084" s="1" t="s">
        <v>3589</v>
      </c>
      <c r="C1084" s="1" t="s">
        <v>3590</v>
      </c>
      <c r="D1084">
        <v>24500</v>
      </c>
      <c r="E1084">
        <v>13846</v>
      </c>
      <c r="F1084" t="s">
        <v>355</v>
      </c>
      <c r="H1084" t="s">
        <v>8376</v>
      </c>
      <c r="K1084" t="b">
        <v>0</v>
      </c>
      <c r="L1084" t="s">
        <v>18</v>
      </c>
      <c r="M1084" t="s">
        <v>19</v>
      </c>
      <c r="N1084" t="b">
        <v>1</v>
      </c>
      <c r="O1084">
        <v>1413312194</v>
      </c>
      <c r="P1084">
        <v>1410288194</v>
      </c>
      <c r="Q1084" t="b">
        <v>1</v>
      </c>
      <c r="R1084">
        <v>92</v>
      </c>
      <c r="S1084" t="b">
        <v>0</v>
      </c>
      <c r="T1084">
        <f>ROUND(E1084/D1084*100,0)</f>
        <v>57</v>
      </c>
      <c r="U1084" s="12">
        <f>(E1084/R1084)</f>
        <v>150.5</v>
      </c>
      <c r="V1084" t="str">
        <f>LEFT(Z1084,SEARCH("/",Z1084)-1)</f>
        <v>photography</v>
      </c>
      <c r="W1084" t="str">
        <f>RIGHT(Z1084,LEN(Z1084)-SEARCH("/",Z1084))</f>
        <v>photobooks</v>
      </c>
      <c r="X1084" s="2">
        <f>(((P1084/60)/60)/24)+DATE(1970,1,1)</f>
        <v>41891.780023148152</v>
      </c>
      <c r="Y1084" s="2">
        <f>(((O1084/60)/60)/24)+DATE(1970,1,1)</f>
        <v>41926.780023148152</v>
      </c>
      <c r="Z1084" t="s">
        <v>8289</v>
      </c>
    </row>
    <row r="1085" spans="1:26" ht="43.2" x14ac:dyDescent="0.3">
      <c r="A1085">
        <f>ROW(A1085)-2</f>
        <v>1083</v>
      </c>
      <c r="B1085" s="1" t="s">
        <v>3591</v>
      </c>
      <c r="C1085" s="1" t="s">
        <v>3592</v>
      </c>
      <c r="D1085">
        <v>4200</v>
      </c>
      <c r="E1085">
        <v>895</v>
      </c>
      <c r="F1085" t="s">
        <v>355</v>
      </c>
      <c r="H1085" t="s">
        <v>8376</v>
      </c>
      <c r="K1085" t="b">
        <v>0</v>
      </c>
      <c r="L1085" t="s">
        <v>24</v>
      </c>
      <c r="M1085" t="s">
        <v>25</v>
      </c>
      <c r="N1085" t="b">
        <v>0</v>
      </c>
      <c r="O1085">
        <v>1414107040</v>
      </c>
      <c r="P1085">
        <v>1411515040</v>
      </c>
      <c r="Q1085" t="b">
        <v>1</v>
      </c>
      <c r="R1085">
        <v>25</v>
      </c>
      <c r="S1085" t="b">
        <v>0</v>
      </c>
      <c r="T1085">
        <f>ROUND(E1085/D1085*100,0)</f>
        <v>21</v>
      </c>
      <c r="U1085" s="12">
        <f>(E1085/R1085)</f>
        <v>35.799999999999997</v>
      </c>
      <c r="V1085" t="str">
        <f>LEFT(Z1085,SEARCH("/",Z1085)-1)</f>
        <v>photography</v>
      </c>
      <c r="W1085" t="str">
        <f>RIGHT(Z1085,LEN(Z1085)-SEARCH("/",Z1085))</f>
        <v>photobooks</v>
      </c>
      <c r="X1085" s="2">
        <f>(((P1085/60)/60)/24)+DATE(1970,1,1)</f>
        <v>41905.979629629634</v>
      </c>
      <c r="Y1085" s="2">
        <f>(((O1085/60)/60)/24)+DATE(1970,1,1)</f>
        <v>41935.979629629634</v>
      </c>
      <c r="Z1085" t="s">
        <v>8289</v>
      </c>
    </row>
    <row r="1086" spans="1:26" ht="43.2" x14ac:dyDescent="0.3">
      <c r="A1086">
        <f>ROW(A1086)-2</f>
        <v>1084</v>
      </c>
      <c r="B1086" s="1" t="s">
        <v>3593</v>
      </c>
      <c r="C1086" s="1" t="s">
        <v>3594</v>
      </c>
      <c r="D1086">
        <v>5500</v>
      </c>
      <c r="E1086">
        <v>858</v>
      </c>
      <c r="F1086" t="s">
        <v>355</v>
      </c>
      <c r="H1086" t="s">
        <v>8376</v>
      </c>
      <c r="K1086" t="b">
        <v>0</v>
      </c>
      <c r="L1086" t="s">
        <v>24</v>
      </c>
      <c r="M1086" t="s">
        <v>25</v>
      </c>
      <c r="N1086" t="b">
        <v>0</v>
      </c>
      <c r="O1086">
        <v>1404666836</v>
      </c>
      <c r="P1086">
        <v>1399482836</v>
      </c>
      <c r="Q1086" t="b">
        <v>1</v>
      </c>
      <c r="R1086">
        <v>19</v>
      </c>
      <c r="S1086" t="b">
        <v>0</v>
      </c>
      <c r="T1086">
        <f>ROUND(E1086/D1086*100,0)</f>
        <v>16</v>
      </c>
      <c r="U1086" s="12">
        <f>(E1086/R1086)</f>
        <v>45.157894736842103</v>
      </c>
      <c r="V1086" t="str">
        <f>LEFT(Z1086,SEARCH("/",Z1086)-1)</f>
        <v>photography</v>
      </c>
      <c r="W1086" t="str">
        <f>RIGHT(Z1086,LEN(Z1086)-SEARCH("/",Z1086))</f>
        <v>photobooks</v>
      </c>
      <c r="X1086" s="2">
        <f>(((P1086/60)/60)/24)+DATE(1970,1,1)</f>
        <v>41766.718009259261</v>
      </c>
      <c r="Y1086" s="2">
        <f>(((O1086/60)/60)/24)+DATE(1970,1,1)</f>
        <v>41826.718009259261</v>
      </c>
      <c r="Z1086" t="s">
        <v>8289</v>
      </c>
    </row>
    <row r="1087" spans="1:26" ht="43.2" x14ac:dyDescent="0.3">
      <c r="A1087">
        <f>ROW(A1087)-2</f>
        <v>1085</v>
      </c>
      <c r="B1087" s="1" t="s">
        <v>3595</v>
      </c>
      <c r="C1087" s="1" t="s">
        <v>3596</v>
      </c>
      <c r="D1087">
        <v>30000</v>
      </c>
      <c r="E1087">
        <v>1877</v>
      </c>
      <c r="F1087" t="s">
        <v>355</v>
      </c>
      <c r="H1087" t="s">
        <v>8376</v>
      </c>
      <c r="K1087" t="b">
        <v>0</v>
      </c>
      <c r="L1087" t="s">
        <v>18</v>
      </c>
      <c r="M1087" t="s">
        <v>19</v>
      </c>
      <c r="N1087" t="b">
        <v>1</v>
      </c>
      <c r="O1087">
        <v>1421691298</v>
      </c>
      <c r="P1087">
        <v>1417803298</v>
      </c>
      <c r="Q1087" t="b">
        <v>1</v>
      </c>
      <c r="R1087">
        <v>19</v>
      </c>
      <c r="S1087" t="b">
        <v>0</v>
      </c>
      <c r="T1087">
        <f>ROUND(E1087/D1087*100,0)</f>
        <v>6</v>
      </c>
      <c r="U1087" s="12">
        <f>(E1087/R1087)</f>
        <v>98.78947368421052</v>
      </c>
      <c r="V1087" t="str">
        <f>LEFT(Z1087,SEARCH("/",Z1087)-1)</f>
        <v>photography</v>
      </c>
      <c r="W1087" t="str">
        <f>RIGHT(Z1087,LEN(Z1087)-SEARCH("/",Z1087))</f>
        <v>photobooks</v>
      </c>
      <c r="X1087" s="2">
        <f>(((P1087/60)/60)/24)+DATE(1970,1,1)</f>
        <v>41978.760393518518</v>
      </c>
      <c r="Y1087" s="2">
        <f>(((O1087/60)/60)/24)+DATE(1970,1,1)</f>
        <v>42023.760393518518</v>
      </c>
      <c r="Z1087" t="s">
        <v>8289</v>
      </c>
    </row>
    <row r="1088" spans="1:26" ht="43.2" x14ac:dyDescent="0.3">
      <c r="A1088">
        <f>ROW(A1088)-2</f>
        <v>1086</v>
      </c>
      <c r="B1088" s="1" t="s">
        <v>3597</v>
      </c>
      <c r="C1088" s="1" t="s">
        <v>3598</v>
      </c>
      <c r="D1088">
        <v>2500</v>
      </c>
      <c r="E1088">
        <v>1148</v>
      </c>
      <c r="F1088" t="s">
        <v>355</v>
      </c>
      <c r="H1088" t="s">
        <v>8376</v>
      </c>
      <c r="K1088" t="b">
        <v>0</v>
      </c>
      <c r="L1088" t="s">
        <v>18</v>
      </c>
      <c r="M1088" t="s">
        <v>19</v>
      </c>
      <c r="N1088" t="b">
        <v>1</v>
      </c>
      <c r="O1088">
        <v>1417273140</v>
      </c>
      <c r="P1088">
        <v>1413609292</v>
      </c>
      <c r="Q1088" t="b">
        <v>1</v>
      </c>
      <c r="R1088">
        <v>13</v>
      </c>
      <c r="S1088" t="b">
        <v>0</v>
      </c>
      <c r="T1088">
        <f>ROUND(E1088/D1088*100,0)</f>
        <v>46</v>
      </c>
      <c r="U1088" s="12">
        <f>(E1088/R1088)</f>
        <v>88.307692307692307</v>
      </c>
      <c r="V1088" t="str">
        <f>LEFT(Z1088,SEARCH("/",Z1088)-1)</f>
        <v>photography</v>
      </c>
      <c r="W1088" t="str">
        <f>RIGHT(Z1088,LEN(Z1088)-SEARCH("/",Z1088))</f>
        <v>photobooks</v>
      </c>
      <c r="X1088" s="2">
        <f>(((P1088/60)/60)/24)+DATE(1970,1,1)</f>
        <v>41930.218657407408</v>
      </c>
      <c r="Y1088" s="2">
        <f>(((O1088/60)/60)/24)+DATE(1970,1,1)</f>
        <v>41972.624305555553</v>
      </c>
      <c r="Z1088" t="s">
        <v>8289</v>
      </c>
    </row>
    <row r="1089" spans="1:26" ht="43.2" x14ac:dyDescent="0.3">
      <c r="A1089">
        <f>ROW(A1089)-2</f>
        <v>1087</v>
      </c>
      <c r="B1089" s="1" t="s">
        <v>3599</v>
      </c>
      <c r="C1089" s="1" t="s">
        <v>3600</v>
      </c>
      <c r="D1089">
        <v>32500</v>
      </c>
      <c r="E1089">
        <v>21158</v>
      </c>
      <c r="F1089" t="s">
        <v>355</v>
      </c>
      <c r="H1089" t="s">
        <v>8376</v>
      </c>
      <c r="K1089" t="b">
        <v>0</v>
      </c>
      <c r="L1089" t="s">
        <v>18</v>
      </c>
      <c r="M1089" t="s">
        <v>19</v>
      </c>
      <c r="N1089" t="b">
        <v>1</v>
      </c>
      <c r="O1089">
        <v>1414193160</v>
      </c>
      <c r="P1089">
        <v>1410305160</v>
      </c>
      <c r="Q1089" t="b">
        <v>1</v>
      </c>
      <c r="R1089">
        <v>124</v>
      </c>
      <c r="S1089" t="b">
        <v>0</v>
      </c>
      <c r="T1089">
        <f>ROUND(E1089/D1089*100,0)</f>
        <v>65</v>
      </c>
      <c r="U1089" s="12">
        <f>(E1089/R1089)</f>
        <v>170.62903225806451</v>
      </c>
      <c r="V1089" t="str">
        <f>LEFT(Z1089,SEARCH("/",Z1089)-1)</f>
        <v>photography</v>
      </c>
      <c r="W1089" t="str">
        <f>RIGHT(Z1089,LEN(Z1089)-SEARCH("/",Z1089))</f>
        <v>photobooks</v>
      </c>
      <c r="X1089" s="2">
        <f>(((P1089/60)/60)/24)+DATE(1970,1,1)</f>
        <v>41891.976388888892</v>
      </c>
      <c r="Y1089" s="2">
        <f>(((O1089/60)/60)/24)+DATE(1970,1,1)</f>
        <v>41936.976388888892</v>
      </c>
      <c r="Z1089" t="s">
        <v>8289</v>
      </c>
    </row>
    <row r="1090" spans="1:26" ht="43.2" x14ac:dyDescent="0.3">
      <c r="A1090">
        <f>ROW(A1090)-2</f>
        <v>1088</v>
      </c>
      <c r="B1090" s="1" t="s">
        <v>3601</v>
      </c>
      <c r="C1090" s="1" t="s">
        <v>3602</v>
      </c>
      <c r="D1090">
        <v>5000</v>
      </c>
      <c r="E1090">
        <v>335</v>
      </c>
      <c r="F1090" t="s">
        <v>355</v>
      </c>
      <c r="H1090" t="s">
        <v>8376</v>
      </c>
      <c r="K1090" t="b">
        <v>0</v>
      </c>
      <c r="L1090" t="s">
        <v>24</v>
      </c>
      <c r="M1090" t="s">
        <v>25</v>
      </c>
      <c r="N1090" t="b">
        <v>0</v>
      </c>
      <c r="O1090">
        <v>1414623471</v>
      </c>
      <c r="P1090">
        <v>1411513071</v>
      </c>
      <c r="Q1090" t="b">
        <v>1</v>
      </c>
      <c r="R1090">
        <v>4</v>
      </c>
      <c r="S1090" t="b">
        <v>0</v>
      </c>
      <c r="T1090">
        <f>ROUND(E1090/D1090*100,0)</f>
        <v>7</v>
      </c>
      <c r="U1090" s="12">
        <f>(E1090/R1090)</f>
        <v>83.75</v>
      </c>
      <c r="V1090" t="str">
        <f>LEFT(Z1090,SEARCH("/",Z1090)-1)</f>
        <v>photography</v>
      </c>
      <c r="W1090" t="str">
        <f>RIGHT(Z1090,LEN(Z1090)-SEARCH("/",Z1090))</f>
        <v>photobooks</v>
      </c>
      <c r="X1090" s="2">
        <f>(((P1090/60)/60)/24)+DATE(1970,1,1)</f>
        <v>41905.95684027778</v>
      </c>
      <c r="Y1090" s="2">
        <f>(((O1090/60)/60)/24)+DATE(1970,1,1)</f>
        <v>41941.95684027778</v>
      </c>
      <c r="Z1090" t="s">
        <v>8289</v>
      </c>
    </row>
    <row r="1091" spans="1:26" ht="43.2" x14ac:dyDescent="0.3">
      <c r="A1091">
        <f>ROW(A1091)-2</f>
        <v>1089</v>
      </c>
      <c r="B1091" s="1" t="s">
        <v>3603</v>
      </c>
      <c r="C1091" s="1" t="s">
        <v>3604</v>
      </c>
      <c r="D1091">
        <v>4800</v>
      </c>
      <c r="E1091">
        <v>651</v>
      </c>
      <c r="F1091" t="s">
        <v>355</v>
      </c>
      <c r="H1091" t="s">
        <v>8376</v>
      </c>
      <c r="K1091" t="b">
        <v>0</v>
      </c>
      <c r="L1091" t="s">
        <v>384</v>
      </c>
      <c r="M1091" t="s">
        <v>55</v>
      </c>
      <c r="N1091" t="b">
        <v>0</v>
      </c>
      <c r="O1091">
        <v>1424421253</v>
      </c>
      <c r="P1091">
        <v>1421829253</v>
      </c>
      <c r="Q1091" t="b">
        <v>1</v>
      </c>
      <c r="R1091">
        <v>10</v>
      </c>
      <c r="S1091" t="b">
        <v>0</v>
      </c>
      <c r="T1091">
        <f>ROUND(E1091/D1091*100,0)</f>
        <v>14</v>
      </c>
      <c r="U1091" s="12">
        <f>(E1091/R1091)</f>
        <v>65.099999999999994</v>
      </c>
      <c r="V1091" t="str">
        <f>LEFT(Z1091,SEARCH("/",Z1091)-1)</f>
        <v>photography</v>
      </c>
      <c r="W1091" t="str">
        <f>RIGHT(Z1091,LEN(Z1091)-SEARCH("/",Z1091))</f>
        <v>photobooks</v>
      </c>
      <c r="X1091" s="2">
        <f>(((P1091/60)/60)/24)+DATE(1970,1,1)</f>
        <v>42025.357094907406</v>
      </c>
      <c r="Y1091" s="2">
        <f>(((O1091/60)/60)/24)+DATE(1970,1,1)</f>
        <v>42055.357094907406</v>
      </c>
      <c r="Z1091" t="s">
        <v>8289</v>
      </c>
    </row>
    <row r="1092" spans="1:26" ht="43.2" x14ac:dyDescent="0.3">
      <c r="A1092">
        <f>ROW(A1092)-2</f>
        <v>1090</v>
      </c>
      <c r="B1092" s="1" t="s">
        <v>3605</v>
      </c>
      <c r="C1092" s="1" t="s">
        <v>3606</v>
      </c>
      <c r="D1092">
        <v>50000</v>
      </c>
      <c r="E1092">
        <v>995</v>
      </c>
      <c r="F1092" t="s">
        <v>355</v>
      </c>
      <c r="H1092" t="s">
        <v>8376</v>
      </c>
      <c r="K1092" t="b">
        <v>0</v>
      </c>
      <c r="L1092" t="s">
        <v>18</v>
      </c>
      <c r="M1092" t="s">
        <v>19</v>
      </c>
      <c r="N1092" t="b">
        <v>1</v>
      </c>
      <c r="O1092">
        <v>1427485395</v>
      </c>
      <c r="P1092">
        <v>1423600995</v>
      </c>
      <c r="Q1092" t="b">
        <v>1</v>
      </c>
      <c r="R1092">
        <v>15</v>
      </c>
      <c r="S1092" t="b">
        <v>0</v>
      </c>
      <c r="T1092">
        <f>ROUND(E1092/D1092*100,0)</f>
        <v>2</v>
      </c>
      <c r="U1092" s="12">
        <f>(E1092/R1092)</f>
        <v>66.333333333333329</v>
      </c>
      <c r="V1092" t="str">
        <f>LEFT(Z1092,SEARCH("/",Z1092)-1)</f>
        <v>photography</v>
      </c>
      <c r="W1092" t="str">
        <f>RIGHT(Z1092,LEN(Z1092)-SEARCH("/",Z1092))</f>
        <v>photobooks</v>
      </c>
      <c r="X1092" s="2">
        <f>(((P1092/60)/60)/24)+DATE(1970,1,1)</f>
        <v>42045.86336805555</v>
      </c>
      <c r="Y1092" s="2">
        <f>(((O1092/60)/60)/24)+DATE(1970,1,1)</f>
        <v>42090.821701388893</v>
      </c>
      <c r="Z1092" t="s">
        <v>8289</v>
      </c>
    </row>
    <row r="1093" spans="1:26" ht="43.2" x14ac:dyDescent="0.3">
      <c r="A1093">
        <f>ROW(A1093)-2</f>
        <v>1091</v>
      </c>
      <c r="B1093" s="1" t="s">
        <v>3607</v>
      </c>
      <c r="C1093" s="1" t="s">
        <v>3608</v>
      </c>
      <c r="D1093">
        <v>11000</v>
      </c>
      <c r="E1093">
        <v>3986</v>
      </c>
      <c r="F1093" t="s">
        <v>355</v>
      </c>
      <c r="H1093" t="s">
        <v>8376</v>
      </c>
      <c r="K1093" t="b">
        <v>0</v>
      </c>
      <c r="L1093" t="s">
        <v>18</v>
      </c>
      <c r="M1093" t="s">
        <v>19</v>
      </c>
      <c r="N1093" t="b">
        <v>1</v>
      </c>
      <c r="O1093">
        <v>1472834180</v>
      </c>
      <c r="P1093">
        <v>1470242180</v>
      </c>
      <c r="Q1093" t="b">
        <v>1</v>
      </c>
      <c r="R1093">
        <v>38</v>
      </c>
      <c r="S1093" t="b">
        <v>0</v>
      </c>
      <c r="T1093">
        <f>ROUND(E1093/D1093*100,0)</f>
        <v>36</v>
      </c>
      <c r="U1093" s="12">
        <f>(E1093/R1093)</f>
        <v>104.89473684210526</v>
      </c>
      <c r="V1093" t="str">
        <f>LEFT(Z1093,SEARCH("/",Z1093)-1)</f>
        <v>photography</v>
      </c>
      <c r="W1093" t="str">
        <f>RIGHT(Z1093,LEN(Z1093)-SEARCH("/",Z1093))</f>
        <v>photobooks</v>
      </c>
      <c r="X1093" s="2">
        <f>(((P1093/60)/60)/24)+DATE(1970,1,1)</f>
        <v>42585.691898148143</v>
      </c>
      <c r="Y1093" s="2">
        <f>(((O1093/60)/60)/24)+DATE(1970,1,1)</f>
        <v>42615.691898148143</v>
      </c>
      <c r="Z1093" t="s">
        <v>8289</v>
      </c>
    </row>
    <row r="1094" spans="1:26" ht="43.2" x14ac:dyDescent="0.3">
      <c r="A1094">
        <f>ROW(A1094)-2</f>
        <v>1092</v>
      </c>
      <c r="B1094" s="1" t="s">
        <v>3609</v>
      </c>
      <c r="C1094" s="1" t="s">
        <v>3610</v>
      </c>
      <c r="D1094">
        <v>30000</v>
      </c>
      <c r="E1094">
        <v>11923</v>
      </c>
      <c r="F1094" t="s">
        <v>355</v>
      </c>
      <c r="H1094" t="s">
        <v>8376</v>
      </c>
      <c r="K1094" t="b">
        <v>0</v>
      </c>
      <c r="L1094" t="s">
        <v>18</v>
      </c>
      <c r="M1094" t="s">
        <v>19</v>
      </c>
      <c r="N1094" t="b">
        <v>1</v>
      </c>
      <c r="O1094">
        <v>1467469510</v>
      </c>
      <c r="P1094">
        <v>1462285510</v>
      </c>
      <c r="Q1094" t="b">
        <v>1</v>
      </c>
      <c r="R1094">
        <v>152</v>
      </c>
      <c r="S1094" t="b">
        <v>0</v>
      </c>
      <c r="T1094">
        <f>ROUND(E1094/D1094*100,0)</f>
        <v>40</v>
      </c>
      <c r="U1094" s="12">
        <f>(E1094/R1094)</f>
        <v>78.440789473684205</v>
      </c>
      <c r="V1094" t="str">
        <f>LEFT(Z1094,SEARCH("/",Z1094)-1)</f>
        <v>photography</v>
      </c>
      <c r="W1094" t="str">
        <f>RIGHT(Z1094,LEN(Z1094)-SEARCH("/",Z1094))</f>
        <v>photobooks</v>
      </c>
      <c r="X1094" s="2">
        <f>(((P1094/60)/60)/24)+DATE(1970,1,1)</f>
        <v>42493.600810185191</v>
      </c>
      <c r="Y1094" s="2">
        <f>(((O1094/60)/60)/24)+DATE(1970,1,1)</f>
        <v>42553.600810185191</v>
      </c>
      <c r="Z1094" t="s">
        <v>8289</v>
      </c>
    </row>
    <row r="1095" spans="1:26" ht="43.2" x14ac:dyDescent="0.3">
      <c r="A1095">
        <f>ROW(A1095)-2</f>
        <v>1093</v>
      </c>
      <c r="B1095" s="1" t="s">
        <v>3611</v>
      </c>
      <c r="C1095" s="1" t="s">
        <v>3612</v>
      </c>
      <c r="D1095">
        <v>5500</v>
      </c>
      <c r="E1095">
        <v>1417</v>
      </c>
      <c r="F1095" t="s">
        <v>355</v>
      </c>
      <c r="H1095" t="s">
        <v>8376</v>
      </c>
      <c r="K1095" t="b">
        <v>0</v>
      </c>
      <c r="L1095" t="s">
        <v>18</v>
      </c>
      <c r="M1095" t="s">
        <v>19</v>
      </c>
      <c r="N1095" t="b">
        <v>1</v>
      </c>
      <c r="O1095">
        <v>1473950945</v>
      </c>
      <c r="P1095">
        <v>1471272545</v>
      </c>
      <c r="Q1095" t="b">
        <v>1</v>
      </c>
      <c r="R1095">
        <v>24</v>
      </c>
      <c r="S1095" t="b">
        <v>0</v>
      </c>
      <c r="T1095">
        <f>ROUND(E1095/D1095*100,0)</f>
        <v>26</v>
      </c>
      <c r="U1095" s="12">
        <f>(E1095/R1095)</f>
        <v>59.041666666666664</v>
      </c>
      <c r="V1095" t="str">
        <f>LEFT(Z1095,SEARCH("/",Z1095)-1)</f>
        <v>photography</v>
      </c>
      <c r="W1095" t="str">
        <f>RIGHT(Z1095,LEN(Z1095)-SEARCH("/",Z1095))</f>
        <v>photobooks</v>
      </c>
      <c r="X1095" s="2">
        <f>(((P1095/60)/60)/24)+DATE(1970,1,1)</f>
        <v>42597.617418981477</v>
      </c>
      <c r="Y1095" s="2">
        <f>(((O1095/60)/60)/24)+DATE(1970,1,1)</f>
        <v>42628.617418981477</v>
      </c>
      <c r="Z1095" t="s">
        <v>8289</v>
      </c>
    </row>
    <row r="1096" spans="1:26" ht="57.6" x14ac:dyDescent="0.3">
      <c r="A1096">
        <f>ROW(A1096)-2</f>
        <v>1094</v>
      </c>
      <c r="B1096" s="1" t="s">
        <v>3613</v>
      </c>
      <c r="C1096" s="1" t="s">
        <v>3614</v>
      </c>
      <c r="D1096">
        <v>35000</v>
      </c>
      <c r="E1096">
        <v>5422</v>
      </c>
      <c r="F1096" t="s">
        <v>355</v>
      </c>
      <c r="H1096" t="s">
        <v>8376</v>
      </c>
      <c r="K1096" t="b">
        <v>0</v>
      </c>
      <c r="L1096" t="s">
        <v>18</v>
      </c>
      <c r="M1096" t="s">
        <v>19</v>
      </c>
      <c r="N1096" t="b">
        <v>1</v>
      </c>
      <c r="O1096">
        <v>1456062489</v>
      </c>
      <c r="P1096">
        <v>1453211289</v>
      </c>
      <c r="Q1096" t="b">
        <v>1</v>
      </c>
      <c r="R1096">
        <v>76</v>
      </c>
      <c r="S1096" t="b">
        <v>0</v>
      </c>
      <c r="T1096">
        <f>ROUND(E1096/D1096*100,0)</f>
        <v>15</v>
      </c>
      <c r="U1096" s="12">
        <f>(E1096/R1096)</f>
        <v>71.34210526315789</v>
      </c>
      <c r="V1096" t="str">
        <f>LEFT(Z1096,SEARCH("/",Z1096)-1)</f>
        <v>photography</v>
      </c>
      <c r="W1096" t="str">
        <f>RIGHT(Z1096,LEN(Z1096)-SEARCH("/",Z1096))</f>
        <v>photobooks</v>
      </c>
      <c r="X1096" s="2">
        <f>(((P1096/60)/60)/24)+DATE(1970,1,1)</f>
        <v>42388.575104166666</v>
      </c>
      <c r="Y1096" s="2">
        <f>(((O1096/60)/60)/24)+DATE(1970,1,1)</f>
        <v>42421.575104166666</v>
      </c>
      <c r="Z1096" t="s">
        <v>8289</v>
      </c>
    </row>
    <row r="1097" spans="1:26" ht="43.2" x14ac:dyDescent="0.3">
      <c r="A1097">
        <f>ROW(A1097)-2</f>
        <v>1095</v>
      </c>
      <c r="B1097" s="1" t="s">
        <v>3615</v>
      </c>
      <c r="C1097" s="1" t="s">
        <v>3616</v>
      </c>
      <c r="D1097">
        <v>40000</v>
      </c>
      <c r="E1097">
        <v>9477</v>
      </c>
      <c r="F1097" t="s">
        <v>355</v>
      </c>
      <c r="H1097" t="s">
        <v>8376</v>
      </c>
      <c r="K1097" t="b">
        <v>0</v>
      </c>
      <c r="L1097" t="s">
        <v>18</v>
      </c>
      <c r="M1097" t="s">
        <v>19</v>
      </c>
      <c r="N1097" t="b">
        <v>1</v>
      </c>
      <c r="O1097">
        <v>1432248478</v>
      </c>
      <c r="P1097">
        <v>1429656478</v>
      </c>
      <c r="Q1097" t="b">
        <v>1</v>
      </c>
      <c r="R1097">
        <v>185</v>
      </c>
      <c r="S1097" t="b">
        <v>0</v>
      </c>
      <c r="T1097">
        <f>ROUND(E1097/D1097*100,0)</f>
        <v>24</v>
      </c>
      <c r="U1097" s="12">
        <f>(E1097/R1097)</f>
        <v>51.227027027027027</v>
      </c>
      <c r="V1097" t="str">
        <f>LEFT(Z1097,SEARCH("/",Z1097)-1)</f>
        <v>photography</v>
      </c>
      <c r="W1097" t="str">
        <f>RIGHT(Z1097,LEN(Z1097)-SEARCH("/",Z1097))</f>
        <v>photobooks</v>
      </c>
      <c r="X1097" s="2">
        <f>(((P1097/60)/60)/24)+DATE(1970,1,1)</f>
        <v>42115.949976851851</v>
      </c>
      <c r="Y1097" s="2">
        <f>(((O1097/60)/60)/24)+DATE(1970,1,1)</f>
        <v>42145.949976851851</v>
      </c>
      <c r="Z1097" t="s">
        <v>8289</v>
      </c>
    </row>
    <row r="1098" spans="1:26" ht="43.2" x14ac:dyDescent="0.3">
      <c r="A1098">
        <f>ROW(A1098)-2</f>
        <v>1096</v>
      </c>
      <c r="B1098" s="1" t="s">
        <v>3617</v>
      </c>
      <c r="C1098" s="1" t="s">
        <v>3618</v>
      </c>
      <c r="D1098">
        <v>5000</v>
      </c>
      <c r="E1098">
        <v>1988</v>
      </c>
      <c r="F1098" t="s">
        <v>355</v>
      </c>
      <c r="H1098" t="s">
        <v>8376</v>
      </c>
      <c r="K1098" t="b">
        <v>0</v>
      </c>
      <c r="L1098" t="s">
        <v>18</v>
      </c>
      <c r="M1098" t="s">
        <v>19</v>
      </c>
      <c r="N1098" t="b">
        <v>1</v>
      </c>
      <c r="O1098">
        <v>1422674700</v>
      </c>
      <c r="P1098">
        <v>1419954240</v>
      </c>
      <c r="Q1098" t="b">
        <v>1</v>
      </c>
      <c r="R1098">
        <v>33</v>
      </c>
      <c r="S1098" t="b">
        <v>0</v>
      </c>
      <c r="T1098">
        <f>ROUND(E1098/D1098*100,0)</f>
        <v>40</v>
      </c>
      <c r="U1098" s="12">
        <f>(E1098/R1098)</f>
        <v>60.242424242424242</v>
      </c>
      <c r="V1098" t="str">
        <f>LEFT(Z1098,SEARCH("/",Z1098)-1)</f>
        <v>photography</v>
      </c>
      <c r="W1098" t="str">
        <f>RIGHT(Z1098,LEN(Z1098)-SEARCH("/",Z1098))</f>
        <v>photobooks</v>
      </c>
      <c r="X1098" s="2">
        <f>(((P1098/60)/60)/24)+DATE(1970,1,1)</f>
        <v>42003.655555555553</v>
      </c>
      <c r="Y1098" s="2">
        <f>(((O1098/60)/60)/24)+DATE(1970,1,1)</f>
        <v>42035.142361111109</v>
      </c>
      <c r="Z1098" t="s">
        <v>8289</v>
      </c>
    </row>
    <row r="1099" spans="1:26" ht="43.2" x14ac:dyDescent="0.3">
      <c r="A1099">
        <f>ROW(A1099)-2</f>
        <v>1097</v>
      </c>
      <c r="B1099" s="1" t="s">
        <v>3619</v>
      </c>
      <c r="C1099" s="1" t="s">
        <v>3620</v>
      </c>
      <c r="D1099">
        <v>24000</v>
      </c>
      <c r="E1099">
        <v>4853</v>
      </c>
      <c r="F1099" t="s">
        <v>355</v>
      </c>
      <c r="H1099" t="s">
        <v>8376</v>
      </c>
      <c r="K1099" t="b">
        <v>0</v>
      </c>
      <c r="L1099" t="s">
        <v>18</v>
      </c>
      <c r="M1099" t="s">
        <v>19</v>
      </c>
      <c r="N1099" t="b">
        <v>1</v>
      </c>
      <c r="O1099">
        <v>1413417600</v>
      </c>
      <c r="P1099">
        <v>1410750855</v>
      </c>
      <c r="Q1099" t="b">
        <v>1</v>
      </c>
      <c r="R1099">
        <v>108</v>
      </c>
      <c r="S1099" t="b">
        <v>0</v>
      </c>
      <c r="T1099">
        <f>ROUND(E1099/D1099*100,0)</f>
        <v>20</v>
      </c>
      <c r="U1099" s="12">
        <f>(E1099/R1099)</f>
        <v>44.935185185185183</v>
      </c>
      <c r="V1099" t="str">
        <f>LEFT(Z1099,SEARCH("/",Z1099)-1)</f>
        <v>photography</v>
      </c>
      <c r="W1099" t="str">
        <f>RIGHT(Z1099,LEN(Z1099)-SEARCH("/",Z1099))</f>
        <v>photobooks</v>
      </c>
      <c r="X1099" s="2">
        <f>(((P1099/60)/60)/24)+DATE(1970,1,1)</f>
        <v>41897.134895833333</v>
      </c>
      <c r="Y1099" s="2">
        <f>(((O1099/60)/60)/24)+DATE(1970,1,1)</f>
        <v>41928</v>
      </c>
      <c r="Z1099" t="s">
        <v>8289</v>
      </c>
    </row>
    <row r="1100" spans="1:26" ht="43.2" x14ac:dyDescent="0.3">
      <c r="A1100">
        <f>ROW(A1100)-2</f>
        <v>1098</v>
      </c>
      <c r="B1100" s="1" t="s">
        <v>3621</v>
      </c>
      <c r="C1100" s="1" t="s">
        <v>3622</v>
      </c>
      <c r="D1100">
        <v>1900</v>
      </c>
      <c r="E1100">
        <v>905</v>
      </c>
      <c r="F1100" t="s">
        <v>355</v>
      </c>
      <c r="H1100" t="s">
        <v>8376</v>
      </c>
      <c r="K1100" t="b">
        <v>0</v>
      </c>
      <c r="L1100" t="s">
        <v>384</v>
      </c>
      <c r="M1100" t="s">
        <v>55</v>
      </c>
      <c r="N1100" t="b">
        <v>0</v>
      </c>
      <c r="O1100">
        <v>1418649177</v>
      </c>
      <c r="P1100">
        <v>1416057177</v>
      </c>
      <c r="Q1100" t="b">
        <v>1</v>
      </c>
      <c r="R1100">
        <v>29</v>
      </c>
      <c r="S1100" t="b">
        <v>0</v>
      </c>
      <c r="T1100">
        <f>ROUND(E1100/D1100*100,0)</f>
        <v>48</v>
      </c>
      <c r="U1100" s="12">
        <f>(E1100/R1100)</f>
        <v>31.206896551724139</v>
      </c>
      <c r="V1100" t="str">
        <f>LEFT(Z1100,SEARCH("/",Z1100)-1)</f>
        <v>photography</v>
      </c>
      <c r="W1100" t="str">
        <f>RIGHT(Z1100,LEN(Z1100)-SEARCH("/",Z1100))</f>
        <v>photobooks</v>
      </c>
      <c r="X1100" s="2">
        <f>(((P1100/60)/60)/24)+DATE(1970,1,1)</f>
        <v>41958.550659722227</v>
      </c>
      <c r="Y1100" s="2">
        <f>(((O1100/60)/60)/24)+DATE(1970,1,1)</f>
        <v>41988.550659722227</v>
      </c>
      <c r="Z1100" t="s">
        <v>8289</v>
      </c>
    </row>
    <row r="1101" spans="1:26" ht="43.2" x14ac:dyDescent="0.3">
      <c r="A1101">
        <f>ROW(A1101)-2</f>
        <v>1099</v>
      </c>
      <c r="B1101" s="1" t="s">
        <v>3623</v>
      </c>
      <c r="C1101" s="1" t="s">
        <v>3624</v>
      </c>
      <c r="D1101">
        <v>10000</v>
      </c>
      <c r="E1101">
        <v>1533</v>
      </c>
      <c r="F1101" t="s">
        <v>355</v>
      </c>
      <c r="H1101" t="s">
        <v>8376</v>
      </c>
      <c r="K1101" t="b">
        <v>0</v>
      </c>
      <c r="L1101" t="s">
        <v>18</v>
      </c>
      <c r="M1101" t="s">
        <v>19</v>
      </c>
      <c r="N1101" t="b">
        <v>1</v>
      </c>
      <c r="O1101">
        <v>1428158637</v>
      </c>
      <c r="P1101">
        <v>1425570237</v>
      </c>
      <c r="Q1101" t="b">
        <v>1</v>
      </c>
      <c r="R1101">
        <v>24</v>
      </c>
      <c r="S1101" t="b">
        <v>0</v>
      </c>
      <c r="T1101">
        <f>ROUND(E1101/D1101*100,0)</f>
        <v>15</v>
      </c>
      <c r="U1101" s="12">
        <f>(E1101/R1101)</f>
        <v>63.875</v>
      </c>
      <c r="V1101" t="str">
        <f>LEFT(Z1101,SEARCH("/",Z1101)-1)</f>
        <v>photography</v>
      </c>
      <c r="W1101" t="str">
        <f>RIGHT(Z1101,LEN(Z1101)-SEARCH("/",Z1101))</f>
        <v>photobooks</v>
      </c>
      <c r="X1101" s="2">
        <f>(((P1101/60)/60)/24)+DATE(1970,1,1)</f>
        <v>42068.65552083333</v>
      </c>
      <c r="Y1101" s="2">
        <f>(((O1101/60)/60)/24)+DATE(1970,1,1)</f>
        <v>42098.613854166666</v>
      </c>
      <c r="Z1101" t="s">
        <v>8289</v>
      </c>
    </row>
    <row r="1102" spans="1:26" ht="43.2" x14ac:dyDescent="0.3">
      <c r="A1102">
        <f>ROW(A1102)-2</f>
        <v>1100</v>
      </c>
      <c r="B1102" s="1" t="s">
        <v>3625</v>
      </c>
      <c r="C1102" s="1" t="s">
        <v>3626</v>
      </c>
      <c r="D1102">
        <v>5500</v>
      </c>
      <c r="E1102">
        <v>76</v>
      </c>
      <c r="F1102" t="s">
        <v>355</v>
      </c>
      <c r="H1102" t="s">
        <v>8376</v>
      </c>
      <c r="K1102" t="b">
        <v>0</v>
      </c>
      <c r="L1102" t="s">
        <v>24</v>
      </c>
      <c r="M1102" t="s">
        <v>25</v>
      </c>
      <c r="N1102" t="b">
        <v>0</v>
      </c>
      <c r="O1102">
        <v>1414795542</v>
      </c>
      <c r="P1102">
        <v>1412203542</v>
      </c>
      <c r="Q1102" t="b">
        <v>1</v>
      </c>
      <c r="R1102">
        <v>4</v>
      </c>
      <c r="S1102" t="b">
        <v>0</v>
      </c>
      <c r="T1102">
        <f>ROUND(E1102/D1102*100,0)</f>
        <v>1</v>
      </c>
      <c r="U1102" s="12">
        <f>(E1102/R1102)</f>
        <v>19</v>
      </c>
      <c r="V1102" t="str">
        <f>LEFT(Z1102,SEARCH("/",Z1102)-1)</f>
        <v>photography</v>
      </c>
      <c r="W1102" t="str">
        <f>RIGHT(Z1102,LEN(Z1102)-SEARCH("/",Z1102))</f>
        <v>photobooks</v>
      </c>
      <c r="X1102" s="2">
        <f>(((P1102/60)/60)/24)+DATE(1970,1,1)</f>
        <v>41913.94840277778</v>
      </c>
      <c r="Y1102" s="2">
        <f>(((O1102/60)/60)/24)+DATE(1970,1,1)</f>
        <v>41943.94840277778</v>
      </c>
      <c r="Z1102" t="s">
        <v>8289</v>
      </c>
    </row>
    <row r="1103" spans="1:26" ht="43.2" x14ac:dyDescent="0.3">
      <c r="A1103">
        <f>ROW(A1103)-2</f>
        <v>1101</v>
      </c>
      <c r="B1103" s="1" t="s">
        <v>3627</v>
      </c>
      <c r="C1103" s="1" t="s">
        <v>3628</v>
      </c>
      <c r="D1103">
        <v>8000</v>
      </c>
      <c r="E1103">
        <v>40</v>
      </c>
      <c r="F1103" t="s">
        <v>355</v>
      </c>
      <c r="H1103" t="s">
        <v>8376</v>
      </c>
      <c r="K1103" t="b">
        <v>0</v>
      </c>
      <c r="L1103" t="s">
        <v>18</v>
      </c>
      <c r="M1103" t="s">
        <v>19</v>
      </c>
      <c r="N1103" t="b">
        <v>1</v>
      </c>
      <c r="O1103">
        <v>1421042403</v>
      </c>
      <c r="P1103">
        <v>1415858403</v>
      </c>
      <c r="Q1103" t="b">
        <v>1</v>
      </c>
      <c r="R1103">
        <v>4</v>
      </c>
      <c r="S1103" t="b">
        <v>0</v>
      </c>
      <c r="T1103">
        <f>ROUND(E1103/D1103*100,0)</f>
        <v>1</v>
      </c>
      <c r="U1103" s="12">
        <f>(E1103/R1103)</f>
        <v>10</v>
      </c>
      <c r="V1103" t="str">
        <f>LEFT(Z1103,SEARCH("/",Z1103)-1)</f>
        <v>photography</v>
      </c>
      <c r="W1103" t="str">
        <f>RIGHT(Z1103,LEN(Z1103)-SEARCH("/",Z1103))</f>
        <v>photobooks</v>
      </c>
      <c r="X1103" s="2">
        <f>(((P1103/60)/60)/24)+DATE(1970,1,1)</f>
        <v>41956.250034722223</v>
      </c>
      <c r="Y1103" s="2">
        <f>(((O1103/60)/60)/24)+DATE(1970,1,1)</f>
        <v>42016.250034722223</v>
      </c>
      <c r="Z1103" t="s">
        <v>8289</v>
      </c>
    </row>
    <row r="1104" spans="1:26" ht="43.2" x14ac:dyDescent="0.3">
      <c r="A1104">
        <f>ROW(A1104)-2</f>
        <v>1102</v>
      </c>
      <c r="B1104" s="1" t="s">
        <v>3629</v>
      </c>
      <c r="C1104" s="1" t="s">
        <v>3630</v>
      </c>
      <c r="D1104">
        <v>33000</v>
      </c>
      <c r="E1104">
        <v>1636</v>
      </c>
      <c r="F1104" t="s">
        <v>355</v>
      </c>
      <c r="H1104" t="s">
        <v>8376</v>
      </c>
      <c r="K1104" t="b">
        <v>0</v>
      </c>
      <c r="L1104" t="s">
        <v>18</v>
      </c>
      <c r="M1104" t="s">
        <v>19</v>
      </c>
      <c r="N1104" t="b">
        <v>1</v>
      </c>
      <c r="O1104">
        <v>1423152678</v>
      </c>
      <c r="P1104">
        <v>1420560678</v>
      </c>
      <c r="Q1104" t="b">
        <v>1</v>
      </c>
      <c r="R1104">
        <v>15</v>
      </c>
      <c r="S1104" t="b">
        <v>0</v>
      </c>
      <c r="T1104">
        <f>ROUND(E1104/D1104*100,0)</f>
        <v>5</v>
      </c>
      <c r="U1104" s="12">
        <f>(E1104/R1104)</f>
        <v>109.06666666666666</v>
      </c>
      <c r="V1104" t="str">
        <f>LEFT(Z1104,SEARCH("/",Z1104)-1)</f>
        <v>photography</v>
      </c>
      <c r="W1104" t="str">
        <f>RIGHT(Z1104,LEN(Z1104)-SEARCH("/",Z1104))</f>
        <v>photobooks</v>
      </c>
      <c r="X1104" s="2">
        <f>(((P1104/60)/60)/24)+DATE(1970,1,1)</f>
        <v>42010.674513888895</v>
      </c>
      <c r="Y1104" s="2">
        <f>(((O1104/60)/60)/24)+DATE(1970,1,1)</f>
        <v>42040.674513888895</v>
      </c>
      <c r="Z1104" t="s">
        <v>8289</v>
      </c>
    </row>
    <row r="1105" spans="1:26" ht="28.8" x14ac:dyDescent="0.3">
      <c r="A1105">
        <f>ROW(A1105)-2</f>
        <v>1103</v>
      </c>
      <c r="B1105" s="1" t="s">
        <v>3631</v>
      </c>
      <c r="C1105" s="1" t="s">
        <v>3632</v>
      </c>
      <c r="D1105">
        <v>3000</v>
      </c>
      <c r="E1105">
        <v>107</v>
      </c>
      <c r="F1105" t="s">
        <v>355</v>
      </c>
      <c r="H1105" t="s">
        <v>8376</v>
      </c>
      <c r="K1105" t="b">
        <v>0</v>
      </c>
      <c r="L1105" t="s">
        <v>24</v>
      </c>
      <c r="M1105" t="s">
        <v>25</v>
      </c>
      <c r="N1105" t="b">
        <v>0</v>
      </c>
      <c r="O1105">
        <v>1422553565</v>
      </c>
      <c r="P1105">
        <v>1417369565</v>
      </c>
      <c r="Q1105" t="b">
        <v>1</v>
      </c>
      <c r="R1105">
        <v>4</v>
      </c>
      <c r="S1105" t="b">
        <v>0</v>
      </c>
      <c r="T1105">
        <f>ROUND(E1105/D1105*100,0)</f>
        <v>4</v>
      </c>
      <c r="U1105" s="12">
        <f>(E1105/R1105)</f>
        <v>26.75</v>
      </c>
      <c r="V1105" t="str">
        <f>LEFT(Z1105,SEARCH("/",Z1105)-1)</f>
        <v>photography</v>
      </c>
      <c r="W1105" t="str">
        <f>RIGHT(Z1105,LEN(Z1105)-SEARCH("/",Z1105))</f>
        <v>photobooks</v>
      </c>
      <c r="X1105" s="2">
        <f>(((P1105/60)/60)/24)+DATE(1970,1,1)</f>
        <v>41973.740335648152</v>
      </c>
      <c r="Y1105" s="2">
        <f>(((O1105/60)/60)/24)+DATE(1970,1,1)</f>
        <v>42033.740335648152</v>
      </c>
      <c r="Z1105" t="s">
        <v>8289</v>
      </c>
    </row>
    <row r="1106" spans="1:26" ht="28.8" x14ac:dyDescent="0.3">
      <c r="A1106">
        <f>ROW(A1106)-2</f>
        <v>1104</v>
      </c>
      <c r="B1106" s="1" t="s">
        <v>3633</v>
      </c>
      <c r="C1106" s="1" t="s">
        <v>3634</v>
      </c>
      <c r="D1106">
        <v>25000</v>
      </c>
      <c r="E1106">
        <v>15281</v>
      </c>
      <c r="F1106" t="s">
        <v>355</v>
      </c>
      <c r="H1106" t="s">
        <v>8376</v>
      </c>
      <c r="K1106" t="b">
        <v>0</v>
      </c>
      <c r="L1106" t="s">
        <v>18</v>
      </c>
      <c r="M1106" t="s">
        <v>19</v>
      </c>
      <c r="N1106" t="b">
        <v>1</v>
      </c>
      <c r="O1106">
        <v>1439189940</v>
      </c>
      <c r="P1106">
        <v>1435970682</v>
      </c>
      <c r="Q1106" t="b">
        <v>1</v>
      </c>
      <c r="R1106">
        <v>139</v>
      </c>
      <c r="S1106" t="b">
        <v>0</v>
      </c>
      <c r="T1106">
        <f>ROUND(E1106/D1106*100,0)</f>
        <v>61</v>
      </c>
      <c r="U1106" s="12">
        <f>(E1106/R1106)</f>
        <v>109.93525179856115</v>
      </c>
      <c r="V1106" t="str">
        <f>LEFT(Z1106,SEARCH("/",Z1106)-1)</f>
        <v>photography</v>
      </c>
      <c r="W1106" t="str">
        <f>RIGHT(Z1106,LEN(Z1106)-SEARCH("/",Z1106))</f>
        <v>photobooks</v>
      </c>
      <c r="X1106" s="2">
        <f>(((P1106/60)/60)/24)+DATE(1970,1,1)</f>
        <v>42189.031041666662</v>
      </c>
      <c r="Y1106" s="2">
        <f>(((O1106/60)/60)/24)+DATE(1970,1,1)</f>
        <v>42226.290972222225</v>
      </c>
      <c r="Z1106" t="s">
        <v>8289</v>
      </c>
    </row>
    <row r="1107" spans="1:26" ht="43.2" x14ac:dyDescent="0.3">
      <c r="A1107">
        <f>ROW(A1107)-2</f>
        <v>1105</v>
      </c>
      <c r="B1107" s="1" t="s">
        <v>3635</v>
      </c>
      <c r="C1107" s="1" t="s">
        <v>3636</v>
      </c>
      <c r="D1107">
        <v>3000</v>
      </c>
      <c r="E1107">
        <v>40</v>
      </c>
      <c r="F1107" t="s">
        <v>355</v>
      </c>
      <c r="H1107" t="s">
        <v>8376</v>
      </c>
      <c r="K1107" t="b">
        <v>0</v>
      </c>
      <c r="L1107" t="s">
        <v>50</v>
      </c>
      <c r="M1107" t="s">
        <v>51</v>
      </c>
      <c r="N1107" t="b">
        <v>1</v>
      </c>
      <c r="O1107">
        <v>1417127040</v>
      </c>
      <c r="P1107">
        <v>1414531440</v>
      </c>
      <c r="Q1107" t="b">
        <v>1</v>
      </c>
      <c r="R1107">
        <v>2</v>
      </c>
      <c r="S1107" t="b">
        <v>0</v>
      </c>
      <c r="T1107">
        <f>ROUND(E1107/D1107*100,0)</f>
        <v>1</v>
      </c>
      <c r="U1107" s="12">
        <f>(E1107/R1107)</f>
        <v>20</v>
      </c>
      <c r="V1107" t="str">
        <f>LEFT(Z1107,SEARCH("/",Z1107)-1)</f>
        <v>photography</v>
      </c>
      <c r="W1107" t="str">
        <f>RIGHT(Z1107,LEN(Z1107)-SEARCH("/",Z1107))</f>
        <v>photobooks</v>
      </c>
      <c r="X1107" s="2">
        <f>(((P1107/60)/60)/24)+DATE(1970,1,1)</f>
        <v>41940.89166666667</v>
      </c>
      <c r="Y1107" s="2">
        <f>(((O1107/60)/60)/24)+DATE(1970,1,1)</f>
        <v>41970.933333333334</v>
      </c>
      <c r="Z1107" t="s">
        <v>8289</v>
      </c>
    </row>
    <row r="1108" spans="1:26" ht="43.2" x14ac:dyDescent="0.3">
      <c r="A1108">
        <f>ROW(A1108)-2</f>
        <v>1106</v>
      </c>
      <c r="B1108" s="1" t="s">
        <v>3637</v>
      </c>
      <c r="C1108" s="1" t="s">
        <v>3638</v>
      </c>
      <c r="D1108">
        <v>9000</v>
      </c>
      <c r="E1108">
        <v>997</v>
      </c>
      <c r="F1108" t="s">
        <v>355</v>
      </c>
      <c r="H1108" t="s">
        <v>8376</v>
      </c>
      <c r="K1108" t="b">
        <v>0</v>
      </c>
      <c r="L1108" t="s">
        <v>18</v>
      </c>
      <c r="M1108" t="s">
        <v>19</v>
      </c>
      <c r="N1108" t="b">
        <v>1</v>
      </c>
      <c r="O1108">
        <v>1423660422</v>
      </c>
      <c r="P1108">
        <v>1420636422</v>
      </c>
      <c r="Q1108" t="b">
        <v>1</v>
      </c>
      <c r="R1108">
        <v>18</v>
      </c>
      <c r="S1108" t="b">
        <v>0</v>
      </c>
      <c r="T1108">
        <f>ROUND(E1108/D1108*100,0)</f>
        <v>11</v>
      </c>
      <c r="U1108" s="12">
        <f>(E1108/R1108)</f>
        <v>55.388888888888886</v>
      </c>
      <c r="V1108" t="str">
        <f>LEFT(Z1108,SEARCH("/",Z1108)-1)</f>
        <v>photography</v>
      </c>
      <c r="W1108" t="str">
        <f>RIGHT(Z1108,LEN(Z1108)-SEARCH("/",Z1108))</f>
        <v>photobooks</v>
      </c>
      <c r="X1108" s="2">
        <f>(((P1108/60)/60)/24)+DATE(1970,1,1)</f>
        <v>42011.551180555558</v>
      </c>
      <c r="Y1108" s="2">
        <f>(((O1108/60)/60)/24)+DATE(1970,1,1)</f>
        <v>42046.551180555558</v>
      </c>
      <c r="Z1108" t="s">
        <v>8289</v>
      </c>
    </row>
    <row r="1109" spans="1:26" ht="43.2" x14ac:dyDescent="0.3">
      <c r="A1109">
        <f>ROW(A1109)-2</f>
        <v>1107</v>
      </c>
      <c r="B1109" s="1" t="s">
        <v>3639</v>
      </c>
      <c r="C1109" s="1" t="s">
        <v>3640</v>
      </c>
      <c r="D1109">
        <v>28000</v>
      </c>
      <c r="E1109">
        <v>10846</v>
      </c>
      <c r="F1109" t="s">
        <v>355</v>
      </c>
      <c r="H1109" t="s">
        <v>8376</v>
      </c>
      <c r="K1109" t="b">
        <v>0</v>
      </c>
      <c r="L1109" t="s">
        <v>499</v>
      </c>
      <c r="M1109" t="s">
        <v>55</v>
      </c>
      <c r="N1109" t="b">
        <v>0</v>
      </c>
      <c r="O1109">
        <v>1476460800</v>
      </c>
      <c r="P1109">
        <v>1473922541</v>
      </c>
      <c r="Q1109" t="b">
        <v>1</v>
      </c>
      <c r="R1109">
        <v>81</v>
      </c>
      <c r="S1109" t="b">
        <v>0</v>
      </c>
      <c r="T1109">
        <f>ROUND(E1109/D1109*100,0)</f>
        <v>39</v>
      </c>
      <c r="U1109" s="12">
        <f>(E1109/R1109)</f>
        <v>133.90123456790124</v>
      </c>
      <c r="V1109" t="str">
        <f>LEFT(Z1109,SEARCH("/",Z1109)-1)</f>
        <v>photography</v>
      </c>
      <c r="W1109" t="str">
        <f>RIGHT(Z1109,LEN(Z1109)-SEARCH("/",Z1109))</f>
        <v>photobooks</v>
      </c>
      <c r="X1109" s="2">
        <f>(((P1109/60)/60)/24)+DATE(1970,1,1)</f>
        <v>42628.288668981477</v>
      </c>
      <c r="Y1109" s="2">
        <f>(((O1109/60)/60)/24)+DATE(1970,1,1)</f>
        <v>42657.666666666672</v>
      </c>
      <c r="Z1109" t="s">
        <v>8289</v>
      </c>
    </row>
    <row r="1110" spans="1:26" ht="57.6" x14ac:dyDescent="0.3">
      <c r="A1110">
        <f>ROW(A1110)-2</f>
        <v>1108</v>
      </c>
      <c r="B1110" s="1" t="s">
        <v>3641</v>
      </c>
      <c r="C1110" s="1" t="s">
        <v>3642</v>
      </c>
      <c r="D1110">
        <v>19000</v>
      </c>
      <c r="E1110">
        <v>4190</v>
      </c>
      <c r="F1110" t="s">
        <v>355</v>
      </c>
      <c r="H1110" t="s">
        <v>8376</v>
      </c>
      <c r="K1110" t="b">
        <v>0</v>
      </c>
      <c r="L1110" t="s">
        <v>24</v>
      </c>
      <c r="M1110" t="s">
        <v>25</v>
      </c>
      <c r="N1110" t="b">
        <v>0</v>
      </c>
      <c r="O1110">
        <v>1469356366</v>
      </c>
      <c r="P1110">
        <v>1464172366</v>
      </c>
      <c r="Q1110" t="b">
        <v>1</v>
      </c>
      <c r="R1110">
        <v>86</v>
      </c>
      <c r="S1110" t="b">
        <v>0</v>
      </c>
      <c r="T1110">
        <f>ROUND(E1110/D1110*100,0)</f>
        <v>22</v>
      </c>
      <c r="U1110" s="12">
        <f>(E1110/R1110)</f>
        <v>48.720930232558139</v>
      </c>
      <c r="V1110" t="str">
        <f>LEFT(Z1110,SEARCH("/",Z1110)-1)</f>
        <v>photography</v>
      </c>
      <c r="W1110" t="str">
        <f>RIGHT(Z1110,LEN(Z1110)-SEARCH("/",Z1110))</f>
        <v>photobooks</v>
      </c>
      <c r="X1110" s="2">
        <f>(((P1110/60)/60)/24)+DATE(1970,1,1)</f>
        <v>42515.439421296294</v>
      </c>
      <c r="Y1110" s="2">
        <f>(((O1110/60)/60)/24)+DATE(1970,1,1)</f>
        <v>42575.439421296294</v>
      </c>
      <c r="Z1110" t="s">
        <v>8289</v>
      </c>
    </row>
    <row r="1111" spans="1:26" ht="43.2" x14ac:dyDescent="0.3">
      <c r="A1111">
        <f>ROW(A1111)-2</f>
        <v>1109</v>
      </c>
      <c r="B1111" s="1" t="s">
        <v>3643</v>
      </c>
      <c r="C1111" s="1" t="s">
        <v>3644</v>
      </c>
      <c r="D1111">
        <v>10000</v>
      </c>
      <c r="E1111">
        <v>6755</v>
      </c>
      <c r="F1111" t="s">
        <v>355</v>
      </c>
      <c r="H1111" t="s">
        <v>8376</v>
      </c>
      <c r="K1111" t="b">
        <v>0</v>
      </c>
      <c r="L1111" t="s">
        <v>18</v>
      </c>
      <c r="M1111" t="s">
        <v>19</v>
      </c>
      <c r="N1111" t="b">
        <v>1</v>
      </c>
      <c r="O1111">
        <v>1481809189</v>
      </c>
      <c r="P1111">
        <v>1479217189</v>
      </c>
      <c r="Q1111" t="b">
        <v>1</v>
      </c>
      <c r="R1111">
        <v>140</v>
      </c>
      <c r="S1111" t="b">
        <v>0</v>
      </c>
      <c r="T1111">
        <f>ROUND(E1111/D1111*100,0)</f>
        <v>68</v>
      </c>
      <c r="U1111" s="12">
        <f>(E1111/R1111)</f>
        <v>48.25</v>
      </c>
      <c r="V1111" t="str">
        <f>LEFT(Z1111,SEARCH("/",Z1111)-1)</f>
        <v>photography</v>
      </c>
      <c r="W1111" t="str">
        <f>RIGHT(Z1111,LEN(Z1111)-SEARCH("/",Z1111))</f>
        <v>photobooks</v>
      </c>
      <c r="X1111" s="2">
        <f>(((P1111/60)/60)/24)+DATE(1970,1,1)</f>
        <v>42689.56931712963</v>
      </c>
      <c r="Y1111" s="2">
        <f>(((O1111/60)/60)/24)+DATE(1970,1,1)</f>
        <v>42719.56931712963</v>
      </c>
      <c r="Z1111" t="s">
        <v>8289</v>
      </c>
    </row>
    <row r="1112" spans="1:26" ht="43.2" x14ac:dyDescent="0.3">
      <c r="A1112">
        <f>ROW(A1112)-2</f>
        <v>1110</v>
      </c>
      <c r="B1112" s="1" t="s">
        <v>3645</v>
      </c>
      <c r="C1112" s="1" t="s">
        <v>3646</v>
      </c>
      <c r="D1112">
        <v>16000</v>
      </c>
      <c r="E1112">
        <v>2182</v>
      </c>
      <c r="F1112" t="s">
        <v>355</v>
      </c>
      <c r="H1112" t="s">
        <v>8376</v>
      </c>
      <c r="K1112" t="b">
        <v>0</v>
      </c>
      <c r="L1112" t="s">
        <v>18</v>
      </c>
      <c r="M1112" t="s">
        <v>19</v>
      </c>
      <c r="N1112" t="b">
        <v>1</v>
      </c>
      <c r="O1112">
        <v>1454572233</v>
      </c>
      <c r="P1112">
        <v>1449388233</v>
      </c>
      <c r="Q1112" t="b">
        <v>1</v>
      </c>
      <c r="R1112">
        <v>37</v>
      </c>
      <c r="S1112" t="b">
        <v>0</v>
      </c>
      <c r="T1112">
        <f>ROUND(E1112/D1112*100,0)</f>
        <v>14</v>
      </c>
      <c r="U1112" s="12">
        <f>(E1112/R1112)</f>
        <v>58.972972972972975</v>
      </c>
      <c r="V1112" t="str">
        <f>LEFT(Z1112,SEARCH("/",Z1112)-1)</f>
        <v>photography</v>
      </c>
      <c r="W1112" t="str">
        <f>RIGHT(Z1112,LEN(Z1112)-SEARCH("/",Z1112))</f>
        <v>photobooks</v>
      </c>
      <c r="X1112" s="2">
        <f>(((P1112/60)/60)/24)+DATE(1970,1,1)</f>
        <v>42344.32677083333</v>
      </c>
      <c r="Y1112" s="2">
        <f>(((O1112/60)/60)/24)+DATE(1970,1,1)</f>
        <v>42404.32677083333</v>
      </c>
      <c r="Z1112" t="s">
        <v>8289</v>
      </c>
    </row>
    <row r="1113" spans="1:26" ht="28.8" x14ac:dyDescent="0.3">
      <c r="A1113">
        <f>ROW(A1113)-2</f>
        <v>1111</v>
      </c>
      <c r="B1113" s="1" t="s">
        <v>3647</v>
      </c>
      <c r="C1113" s="1" t="s">
        <v>3648</v>
      </c>
      <c r="D1113">
        <v>4000</v>
      </c>
      <c r="E1113">
        <v>69.83</v>
      </c>
      <c r="F1113" t="s">
        <v>355</v>
      </c>
      <c r="H1113" t="s">
        <v>8376</v>
      </c>
      <c r="K1113" t="b">
        <v>0</v>
      </c>
      <c r="L1113" t="s">
        <v>24</v>
      </c>
      <c r="M1113" t="s">
        <v>25</v>
      </c>
      <c r="N1113" t="b">
        <v>0</v>
      </c>
      <c r="O1113">
        <v>1415740408</v>
      </c>
      <c r="P1113">
        <v>1414008808</v>
      </c>
      <c r="Q1113" t="b">
        <v>1</v>
      </c>
      <c r="R1113">
        <v>6</v>
      </c>
      <c r="S1113" t="b">
        <v>0</v>
      </c>
      <c r="T1113">
        <f>ROUND(E1113/D1113*100,0)</f>
        <v>2</v>
      </c>
      <c r="U1113" s="12">
        <f>(E1113/R1113)</f>
        <v>11.638333333333334</v>
      </c>
      <c r="V1113" t="str">
        <f>LEFT(Z1113,SEARCH("/",Z1113)-1)</f>
        <v>photography</v>
      </c>
      <c r="W1113" t="str">
        <f>RIGHT(Z1113,LEN(Z1113)-SEARCH("/",Z1113))</f>
        <v>photobooks</v>
      </c>
      <c r="X1113" s="2">
        <f>(((P1113/60)/60)/24)+DATE(1970,1,1)</f>
        <v>41934.842685185184</v>
      </c>
      <c r="Y1113" s="2">
        <f>(((O1113/60)/60)/24)+DATE(1970,1,1)</f>
        <v>41954.884351851855</v>
      </c>
      <c r="Z1113" t="s">
        <v>8289</v>
      </c>
    </row>
    <row r="1114" spans="1:26" ht="43.2" x14ac:dyDescent="0.3">
      <c r="A1114">
        <f>ROW(A1114)-2</f>
        <v>1112</v>
      </c>
      <c r="B1114" s="1" t="s">
        <v>3649</v>
      </c>
      <c r="C1114" s="1" t="s">
        <v>3650</v>
      </c>
      <c r="D1114">
        <v>46260</v>
      </c>
      <c r="E1114">
        <v>9460</v>
      </c>
      <c r="F1114" t="s">
        <v>355</v>
      </c>
      <c r="H1114" t="s">
        <v>8376</v>
      </c>
      <c r="K1114" t="b">
        <v>0</v>
      </c>
      <c r="L1114" t="s">
        <v>24</v>
      </c>
      <c r="M1114" t="s">
        <v>25</v>
      </c>
      <c r="N1114" t="b">
        <v>0</v>
      </c>
      <c r="O1114">
        <v>1476109970</v>
      </c>
      <c r="P1114">
        <v>1473517970</v>
      </c>
      <c r="Q1114" t="b">
        <v>1</v>
      </c>
      <c r="R1114">
        <v>113</v>
      </c>
      <c r="S1114" t="b">
        <v>0</v>
      </c>
      <c r="T1114">
        <f>ROUND(E1114/D1114*100,0)</f>
        <v>20</v>
      </c>
      <c r="U1114" s="12">
        <f>(E1114/R1114)</f>
        <v>83.716814159292042</v>
      </c>
      <c r="V1114" t="str">
        <f>LEFT(Z1114,SEARCH("/",Z1114)-1)</f>
        <v>photography</v>
      </c>
      <c r="W1114" t="str">
        <f>RIGHT(Z1114,LEN(Z1114)-SEARCH("/",Z1114))</f>
        <v>photobooks</v>
      </c>
      <c r="X1114" s="2">
        <f>(((P1114/60)/60)/24)+DATE(1970,1,1)</f>
        <v>42623.606134259258</v>
      </c>
      <c r="Y1114" s="2">
        <f>(((O1114/60)/60)/24)+DATE(1970,1,1)</f>
        <v>42653.606134259258</v>
      </c>
      <c r="Z1114" t="s">
        <v>8289</v>
      </c>
    </row>
    <row r="1115" spans="1:26" ht="43.2" x14ac:dyDescent="0.3">
      <c r="A1115">
        <f>ROW(A1115)-2</f>
        <v>1113</v>
      </c>
      <c r="B1115" s="1" t="s">
        <v>3651</v>
      </c>
      <c r="C1115" s="1" t="s">
        <v>3652</v>
      </c>
      <c r="D1115">
        <v>17000</v>
      </c>
      <c r="E1115">
        <v>2355</v>
      </c>
      <c r="F1115" t="s">
        <v>355</v>
      </c>
      <c r="H1115" t="s">
        <v>8376</v>
      </c>
      <c r="K1115" t="b">
        <v>0</v>
      </c>
      <c r="L1115" t="s">
        <v>24</v>
      </c>
      <c r="M1115" t="s">
        <v>25</v>
      </c>
      <c r="N1115" t="b">
        <v>0</v>
      </c>
      <c r="O1115">
        <v>1450181400</v>
      </c>
      <c r="P1115">
        <v>1447429868</v>
      </c>
      <c r="Q1115" t="b">
        <v>1</v>
      </c>
      <c r="R1115">
        <v>37</v>
      </c>
      <c r="S1115" t="b">
        <v>0</v>
      </c>
      <c r="T1115">
        <f>ROUND(E1115/D1115*100,0)</f>
        <v>14</v>
      </c>
      <c r="U1115" s="12">
        <f>(E1115/R1115)</f>
        <v>63.648648648648646</v>
      </c>
      <c r="V1115" t="str">
        <f>LEFT(Z1115,SEARCH("/",Z1115)-1)</f>
        <v>photography</v>
      </c>
      <c r="W1115" t="str">
        <f>RIGHT(Z1115,LEN(Z1115)-SEARCH("/",Z1115))</f>
        <v>photobooks</v>
      </c>
      <c r="X1115" s="2">
        <f>(((P1115/60)/60)/24)+DATE(1970,1,1)</f>
        <v>42321.660509259258</v>
      </c>
      <c r="Y1115" s="2">
        <f>(((O1115/60)/60)/24)+DATE(1970,1,1)</f>
        <v>42353.506944444445</v>
      </c>
      <c r="Z1115" t="s">
        <v>8289</v>
      </c>
    </row>
    <row r="1116" spans="1:26" ht="43.2" x14ac:dyDescent="0.3">
      <c r="A1116">
        <f>ROW(A1116)-2</f>
        <v>1114</v>
      </c>
      <c r="B1116" s="1" t="s">
        <v>3653</v>
      </c>
      <c r="C1116" s="1" t="s">
        <v>3654</v>
      </c>
      <c r="D1116">
        <v>3500</v>
      </c>
      <c r="E1116">
        <v>1697</v>
      </c>
      <c r="F1116" t="s">
        <v>355</v>
      </c>
      <c r="H1116" t="s">
        <v>8376</v>
      </c>
      <c r="K1116" t="b">
        <v>0</v>
      </c>
      <c r="L1116" t="s">
        <v>499</v>
      </c>
      <c r="M1116" t="s">
        <v>55</v>
      </c>
      <c r="N1116" t="b">
        <v>0</v>
      </c>
      <c r="O1116">
        <v>1435442340</v>
      </c>
      <c r="P1116">
        <v>1433416830</v>
      </c>
      <c r="Q1116" t="b">
        <v>1</v>
      </c>
      <c r="R1116">
        <v>18</v>
      </c>
      <c r="S1116" t="b">
        <v>0</v>
      </c>
      <c r="T1116">
        <f>ROUND(E1116/D1116*100,0)</f>
        <v>48</v>
      </c>
      <c r="U1116" s="12">
        <f>(E1116/R1116)</f>
        <v>94.277777777777771</v>
      </c>
      <c r="V1116" t="str">
        <f>LEFT(Z1116,SEARCH("/",Z1116)-1)</f>
        <v>photography</v>
      </c>
      <c r="W1116" t="str">
        <f>RIGHT(Z1116,LEN(Z1116)-SEARCH("/",Z1116))</f>
        <v>photobooks</v>
      </c>
      <c r="X1116" s="2">
        <f>(((P1116/60)/60)/24)+DATE(1970,1,1)</f>
        <v>42159.47256944445</v>
      </c>
      <c r="Y1116" s="2">
        <f>(((O1116/60)/60)/24)+DATE(1970,1,1)</f>
        <v>42182.915972222225</v>
      </c>
      <c r="Z1116" t="s">
        <v>8289</v>
      </c>
    </row>
    <row r="1117" spans="1:26" ht="43.2" x14ac:dyDescent="0.3">
      <c r="A1117">
        <f>ROW(A1117)-2</f>
        <v>1115</v>
      </c>
      <c r="B1117" s="1" t="s">
        <v>3655</v>
      </c>
      <c r="C1117" s="1" t="s">
        <v>3656</v>
      </c>
      <c r="D1117">
        <v>17500</v>
      </c>
      <c r="E1117">
        <v>5390</v>
      </c>
      <c r="F1117" t="s">
        <v>355</v>
      </c>
      <c r="H1117" t="s">
        <v>8376</v>
      </c>
      <c r="K1117" t="b">
        <v>0</v>
      </c>
      <c r="L1117" t="s">
        <v>18</v>
      </c>
      <c r="M1117" t="s">
        <v>19</v>
      </c>
      <c r="N1117" t="b">
        <v>1</v>
      </c>
      <c r="O1117">
        <v>1423878182</v>
      </c>
      <c r="P1117">
        <v>1421199782</v>
      </c>
      <c r="Q1117" t="b">
        <v>1</v>
      </c>
      <c r="R1117">
        <v>75</v>
      </c>
      <c r="S1117" t="b">
        <v>0</v>
      </c>
      <c r="T1117">
        <f>ROUND(E1117/D1117*100,0)</f>
        <v>31</v>
      </c>
      <c r="U1117" s="12">
        <f>(E1117/R1117)</f>
        <v>71.86666666666666</v>
      </c>
      <c r="V1117" t="str">
        <f>LEFT(Z1117,SEARCH("/",Z1117)-1)</f>
        <v>photography</v>
      </c>
      <c r="W1117" t="str">
        <f>RIGHT(Z1117,LEN(Z1117)-SEARCH("/",Z1117))</f>
        <v>photobooks</v>
      </c>
      <c r="X1117" s="2">
        <f>(((P1117/60)/60)/24)+DATE(1970,1,1)</f>
        <v>42018.071550925932</v>
      </c>
      <c r="Y1117" s="2">
        <f>(((O1117/60)/60)/24)+DATE(1970,1,1)</f>
        <v>42049.071550925932</v>
      </c>
      <c r="Z1117" t="s">
        <v>8289</v>
      </c>
    </row>
    <row r="1118" spans="1:26" ht="43.2" x14ac:dyDescent="0.3">
      <c r="A1118">
        <f>ROW(A1118)-2</f>
        <v>1116</v>
      </c>
      <c r="B1118" s="1" t="s">
        <v>3657</v>
      </c>
      <c r="C1118" s="1" t="s">
        <v>3658</v>
      </c>
      <c r="D1118">
        <v>15500</v>
      </c>
      <c r="E1118">
        <v>5452</v>
      </c>
      <c r="F1118" t="s">
        <v>355</v>
      </c>
      <c r="H1118" t="s">
        <v>8376</v>
      </c>
      <c r="K1118" t="b">
        <v>0</v>
      </c>
      <c r="L1118" t="s">
        <v>18</v>
      </c>
      <c r="M1118" t="s">
        <v>19</v>
      </c>
      <c r="N1118" t="b">
        <v>1</v>
      </c>
      <c r="O1118">
        <v>1447521404</v>
      </c>
      <c r="P1118">
        <v>1444061804</v>
      </c>
      <c r="Q1118" t="b">
        <v>1</v>
      </c>
      <c r="R1118">
        <v>52</v>
      </c>
      <c r="S1118" t="b">
        <v>0</v>
      </c>
      <c r="T1118">
        <f>ROUND(E1118/D1118*100,0)</f>
        <v>35</v>
      </c>
      <c r="U1118" s="12">
        <f>(E1118/R1118)</f>
        <v>104.84615384615384</v>
      </c>
      <c r="V1118" t="str">
        <f>LEFT(Z1118,SEARCH("/",Z1118)-1)</f>
        <v>photography</v>
      </c>
      <c r="W1118" t="str">
        <f>RIGHT(Z1118,LEN(Z1118)-SEARCH("/",Z1118))</f>
        <v>photobooks</v>
      </c>
      <c r="X1118" s="2">
        <f>(((P1118/60)/60)/24)+DATE(1970,1,1)</f>
        <v>42282.678287037037</v>
      </c>
      <c r="Y1118" s="2">
        <f>(((O1118/60)/60)/24)+DATE(1970,1,1)</f>
        <v>42322.719953703709</v>
      </c>
      <c r="Z1118" t="s">
        <v>8289</v>
      </c>
    </row>
    <row r="1119" spans="1:26" ht="43.2" x14ac:dyDescent="0.3">
      <c r="A1119">
        <f>ROW(A1119)-2</f>
        <v>1117</v>
      </c>
      <c r="B1119" s="1" t="s">
        <v>3659</v>
      </c>
      <c r="C1119" s="1" t="s">
        <v>3660</v>
      </c>
      <c r="D1119">
        <v>22500</v>
      </c>
      <c r="E1119">
        <v>8191</v>
      </c>
      <c r="F1119" t="s">
        <v>355</v>
      </c>
      <c r="H1119" t="s">
        <v>8376</v>
      </c>
      <c r="K1119" t="b">
        <v>0</v>
      </c>
      <c r="L1119" t="s">
        <v>499</v>
      </c>
      <c r="M1119" t="s">
        <v>55</v>
      </c>
      <c r="N1119" t="b">
        <v>0</v>
      </c>
      <c r="O1119">
        <v>1443808800</v>
      </c>
      <c r="P1119">
        <v>1441048658</v>
      </c>
      <c r="Q1119" t="b">
        <v>1</v>
      </c>
      <c r="R1119">
        <v>122</v>
      </c>
      <c r="S1119" t="b">
        <v>0</v>
      </c>
      <c r="T1119">
        <f>ROUND(E1119/D1119*100,0)</f>
        <v>36</v>
      </c>
      <c r="U1119" s="12">
        <f>(E1119/R1119)</f>
        <v>67.139344262295083</v>
      </c>
      <c r="V1119" t="str">
        <f>LEFT(Z1119,SEARCH("/",Z1119)-1)</f>
        <v>photography</v>
      </c>
      <c r="W1119" t="str">
        <f>RIGHT(Z1119,LEN(Z1119)-SEARCH("/",Z1119))</f>
        <v>photobooks</v>
      </c>
      <c r="X1119" s="2">
        <f>(((P1119/60)/60)/24)+DATE(1970,1,1)</f>
        <v>42247.803912037038</v>
      </c>
      <c r="Y1119" s="2">
        <f>(((O1119/60)/60)/24)+DATE(1970,1,1)</f>
        <v>42279.75</v>
      </c>
      <c r="Z1119" t="s">
        <v>8289</v>
      </c>
    </row>
    <row r="1120" spans="1:26" ht="43.2" x14ac:dyDescent="0.3">
      <c r="A1120">
        <f>ROW(A1120)-2</f>
        <v>1118</v>
      </c>
      <c r="B1120" s="1" t="s">
        <v>3661</v>
      </c>
      <c r="C1120" s="1" t="s">
        <v>3662</v>
      </c>
      <c r="D1120">
        <v>20000</v>
      </c>
      <c r="E1120">
        <v>591</v>
      </c>
      <c r="F1120" t="s">
        <v>355</v>
      </c>
      <c r="H1120" t="s">
        <v>8376</v>
      </c>
      <c r="K1120" t="b">
        <v>0</v>
      </c>
      <c r="L1120" t="s">
        <v>24</v>
      </c>
      <c r="M1120" t="s">
        <v>25</v>
      </c>
      <c r="N1120" t="b">
        <v>0</v>
      </c>
      <c r="O1120">
        <v>1412090349</v>
      </c>
      <c r="P1120">
        <v>1409066349</v>
      </c>
      <c r="Q1120" t="b">
        <v>1</v>
      </c>
      <c r="R1120">
        <v>8</v>
      </c>
      <c r="S1120" t="b">
        <v>0</v>
      </c>
      <c r="T1120">
        <f>ROUND(E1120/D1120*100,0)</f>
        <v>3</v>
      </c>
      <c r="U1120" s="12">
        <f>(E1120/R1120)</f>
        <v>73.875</v>
      </c>
      <c r="V1120" t="str">
        <f>LEFT(Z1120,SEARCH("/",Z1120)-1)</f>
        <v>photography</v>
      </c>
      <c r="W1120" t="str">
        <f>RIGHT(Z1120,LEN(Z1120)-SEARCH("/",Z1120))</f>
        <v>photobooks</v>
      </c>
      <c r="X1120" s="2">
        <f>(((P1120/60)/60)/24)+DATE(1970,1,1)</f>
        <v>41877.638298611113</v>
      </c>
      <c r="Y1120" s="2">
        <f>(((O1120/60)/60)/24)+DATE(1970,1,1)</f>
        <v>41912.638298611113</v>
      </c>
      <c r="Z1120" t="s">
        <v>8289</v>
      </c>
    </row>
    <row r="1121" spans="1:26" ht="28.8" x14ac:dyDescent="0.3">
      <c r="A1121">
        <f>ROW(A1121)-2</f>
        <v>1119</v>
      </c>
      <c r="B1121" s="1" t="s">
        <v>3663</v>
      </c>
      <c r="C1121" s="1" t="s">
        <v>3664</v>
      </c>
      <c r="D1121">
        <v>5000</v>
      </c>
      <c r="E1121">
        <v>553</v>
      </c>
      <c r="F1121" t="s">
        <v>355</v>
      </c>
      <c r="H1121" t="s">
        <v>8376</v>
      </c>
      <c r="K1121" t="b">
        <v>0</v>
      </c>
      <c r="L1121" t="s">
        <v>18</v>
      </c>
      <c r="M1121" t="s">
        <v>19</v>
      </c>
      <c r="N1121" t="b">
        <v>1</v>
      </c>
      <c r="O1121">
        <v>1411868313</v>
      </c>
      <c r="P1121">
        <v>1409276313</v>
      </c>
      <c r="Q1121" t="b">
        <v>1</v>
      </c>
      <c r="R1121">
        <v>8</v>
      </c>
      <c r="S1121" t="b">
        <v>0</v>
      </c>
      <c r="T1121">
        <f>ROUND(E1121/D1121*100,0)</f>
        <v>11</v>
      </c>
      <c r="U1121" s="12">
        <f>(E1121/R1121)</f>
        <v>69.125</v>
      </c>
      <c r="V1121" t="str">
        <f>LEFT(Z1121,SEARCH("/",Z1121)-1)</f>
        <v>photography</v>
      </c>
      <c r="W1121" t="str">
        <f>RIGHT(Z1121,LEN(Z1121)-SEARCH("/",Z1121))</f>
        <v>photobooks</v>
      </c>
      <c r="X1121" s="2">
        <f>(((P1121/60)/60)/24)+DATE(1970,1,1)</f>
        <v>41880.068437499998</v>
      </c>
      <c r="Y1121" s="2">
        <f>(((O1121/60)/60)/24)+DATE(1970,1,1)</f>
        <v>41910.068437499998</v>
      </c>
      <c r="Z1121" t="s">
        <v>8289</v>
      </c>
    </row>
    <row r="1122" spans="1:26" ht="43.2" x14ac:dyDescent="0.3">
      <c r="A1122">
        <f>ROW(A1122)-2</f>
        <v>1120</v>
      </c>
      <c r="B1122" s="1" t="s">
        <v>3665</v>
      </c>
      <c r="C1122" s="1" t="s">
        <v>3666</v>
      </c>
      <c r="D1122">
        <v>28000</v>
      </c>
      <c r="E1122">
        <v>11594</v>
      </c>
      <c r="F1122" t="s">
        <v>355</v>
      </c>
      <c r="H1122" t="s">
        <v>8376</v>
      </c>
      <c r="K1122" t="b">
        <v>0</v>
      </c>
      <c r="L1122" t="s">
        <v>18</v>
      </c>
      <c r="M1122" t="s">
        <v>19</v>
      </c>
      <c r="N1122" t="b">
        <v>1</v>
      </c>
      <c r="O1122">
        <v>1486830030</v>
      </c>
      <c r="P1122">
        <v>1483806030</v>
      </c>
      <c r="Q1122" t="b">
        <v>1</v>
      </c>
      <c r="R1122">
        <v>96</v>
      </c>
      <c r="S1122" t="b">
        <v>0</v>
      </c>
      <c r="T1122">
        <f>ROUND(E1122/D1122*100,0)</f>
        <v>41</v>
      </c>
      <c r="U1122" s="12">
        <f>(E1122/R1122)</f>
        <v>120.77083333333333</v>
      </c>
      <c r="V1122" t="str">
        <f>LEFT(Z1122,SEARCH("/",Z1122)-1)</f>
        <v>photography</v>
      </c>
      <c r="W1122" t="str">
        <f>RIGHT(Z1122,LEN(Z1122)-SEARCH("/",Z1122))</f>
        <v>photobooks</v>
      </c>
      <c r="X1122" s="2">
        <f>(((P1122/60)/60)/24)+DATE(1970,1,1)</f>
        <v>42742.680902777778</v>
      </c>
      <c r="Y1122" s="2">
        <f>(((O1122/60)/60)/24)+DATE(1970,1,1)</f>
        <v>42777.680902777778</v>
      </c>
      <c r="Z1122" t="s">
        <v>8289</v>
      </c>
    </row>
    <row r="1123" spans="1:26" ht="43.2" x14ac:dyDescent="0.3">
      <c r="A1123">
        <f>ROW(A1123)-2</f>
        <v>1121</v>
      </c>
      <c r="B1123" s="1" t="s">
        <v>3667</v>
      </c>
      <c r="C1123" s="1" t="s">
        <v>3668</v>
      </c>
      <c r="D1123">
        <v>3500</v>
      </c>
      <c r="E1123">
        <v>380</v>
      </c>
      <c r="F1123" t="s">
        <v>355</v>
      </c>
      <c r="H1123" t="s">
        <v>8376</v>
      </c>
      <c r="K1123" t="b">
        <v>0</v>
      </c>
      <c r="L1123" t="s">
        <v>158</v>
      </c>
      <c r="M1123" t="s">
        <v>159</v>
      </c>
      <c r="N1123" t="b">
        <v>1</v>
      </c>
      <c r="O1123">
        <v>1425246439</v>
      </c>
      <c r="P1123">
        <v>1422222439</v>
      </c>
      <c r="Q1123" t="b">
        <v>1</v>
      </c>
      <c r="R1123">
        <v>9</v>
      </c>
      <c r="S1123" t="b">
        <v>0</v>
      </c>
      <c r="T1123">
        <f>ROUND(E1123/D1123*100,0)</f>
        <v>11</v>
      </c>
      <c r="U1123" s="12">
        <f>(E1123/R1123)</f>
        <v>42.222222222222221</v>
      </c>
      <c r="V1123" t="str">
        <f>LEFT(Z1123,SEARCH("/",Z1123)-1)</f>
        <v>photography</v>
      </c>
      <c r="W1123" t="str">
        <f>RIGHT(Z1123,LEN(Z1123)-SEARCH("/",Z1123))</f>
        <v>photobooks</v>
      </c>
      <c r="X1123" s="2">
        <f>(((P1123/60)/60)/24)+DATE(1970,1,1)</f>
        <v>42029.907858796301</v>
      </c>
      <c r="Y1123" s="2">
        <f>(((O1123/60)/60)/24)+DATE(1970,1,1)</f>
        <v>42064.907858796301</v>
      </c>
      <c r="Z1123" t="s">
        <v>8289</v>
      </c>
    </row>
    <row r="1124" spans="1:26" ht="43.2" x14ac:dyDescent="0.3">
      <c r="A1124">
        <f>ROW(A1124)-2</f>
        <v>1122</v>
      </c>
      <c r="B1124" s="1" t="s">
        <v>3669</v>
      </c>
      <c r="C1124" s="1" t="s">
        <v>3670</v>
      </c>
      <c r="D1124">
        <v>450</v>
      </c>
      <c r="E1124">
        <v>15</v>
      </c>
      <c r="F1124" t="s">
        <v>355</v>
      </c>
      <c r="H1124" t="s">
        <v>8376</v>
      </c>
      <c r="K1124" t="b">
        <v>0</v>
      </c>
      <c r="L1124" t="s">
        <v>18</v>
      </c>
      <c r="M1124" t="s">
        <v>19</v>
      </c>
      <c r="N1124" t="b">
        <v>1</v>
      </c>
      <c r="O1124">
        <v>1408657826</v>
      </c>
      <c r="P1124">
        <v>1407621026</v>
      </c>
      <c r="Q1124" t="b">
        <v>0</v>
      </c>
      <c r="R1124">
        <v>2</v>
      </c>
      <c r="S1124" t="b">
        <v>0</v>
      </c>
      <c r="T1124">
        <f>ROUND(E1124/D1124*100,0)</f>
        <v>3</v>
      </c>
      <c r="U1124" s="12">
        <f>(E1124/R1124)</f>
        <v>7.5</v>
      </c>
      <c r="V1124" t="str">
        <f>LEFT(Z1124,SEARCH("/",Z1124)-1)</f>
        <v>photography</v>
      </c>
      <c r="W1124" t="str">
        <f>RIGHT(Z1124,LEN(Z1124)-SEARCH("/",Z1124))</f>
        <v>photobooks</v>
      </c>
      <c r="X1124" s="2">
        <f>(((P1124/60)/60)/24)+DATE(1970,1,1)</f>
        <v>41860.91002314815</v>
      </c>
      <c r="Y1124" s="2">
        <f>(((O1124/60)/60)/24)+DATE(1970,1,1)</f>
        <v>41872.91002314815</v>
      </c>
      <c r="Z1124" t="s">
        <v>8289</v>
      </c>
    </row>
    <row r="1125" spans="1:26" ht="43.2" x14ac:dyDescent="0.3">
      <c r="A1125">
        <f>ROW(A1125)-2</f>
        <v>1123</v>
      </c>
      <c r="B1125" s="1" t="s">
        <v>3671</v>
      </c>
      <c r="C1125" s="1" t="s">
        <v>3672</v>
      </c>
      <c r="D1125">
        <v>54000</v>
      </c>
      <c r="E1125">
        <v>40</v>
      </c>
      <c r="F1125" t="s">
        <v>355</v>
      </c>
      <c r="H1125" t="s">
        <v>8376</v>
      </c>
      <c r="K1125" t="b">
        <v>0</v>
      </c>
      <c r="L1125" t="s">
        <v>18</v>
      </c>
      <c r="M1125" t="s">
        <v>19</v>
      </c>
      <c r="N1125" t="b">
        <v>1</v>
      </c>
      <c r="O1125">
        <v>1414123200</v>
      </c>
      <c r="P1125">
        <v>1408962270</v>
      </c>
      <c r="Q1125" t="b">
        <v>0</v>
      </c>
      <c r="R1125">
        <v>26</v>
      </c>
      <c r="S1125" t="b">
        <v>0</v>
      </c>
      <c r="T1125">
        <f>ROUND(E1125/D1125*100,0)</f>
        <v>0</v>
      </c>
      <c r="U1125" s="12">
        <f>(E1125/R1125)</f>
        <v>1.5384615384615385</v>
      </c>
      <c r="V1125" t="str">
        <f>LEFT(Z1125,SEARCH("/",Z1125)-1)</f>
        <v>photography</v>
      </c>
      <c r="W1125" t="str">
        <f>RIGHT(Z1125,LEN(Z1125)-SEARCH("/",Z1125))</f>
        <v>photobooks</v>
      </c>
      <c r="X1125" s="2">
        <f>(((P1125/60)/60)/24)+DATE(1970,1,1)</f>
        <v>41876.433680555558</v>
      </c>
      <c r="Y1125" s="2">
        <f>(((O1125/60)/60)/24)+DATE(1970,1,1)</f>
        <v>41936.166666666664</v>
      </c>
      <c r="Z1125" t="s">
        <v>8289</v>
      </c>
    </row>
    <row r="1126" spans="1:26" ht="43.2" x14ac:dyDescent="0.3">
      <c r="A1126">
        <f>ROW(A1126)-2</f>
        <v>1124</v>
      </c>
      <c r="B1126" s="1" t="s">
        <v>3673</v>
      </c>
      <c r="C1126" s="1" t="s">
        <v>3674</v>
      </c>
      <c r="D1126">
        <v>6500</v>
      </c>
      <c r="E1126">
        <v>865</v>
      </c>
      <c r="F1126" t="s">
        <v>355</v>
      </c>
      <c r="H1126" t="s">
        <v>8376</v>
      </c>
      <c r="K1126" t="b">
        <v>0</v>
      </c>
      <c r="L1126" t="s">
        <v>24</v>
      </c>
      <c r="M1126" t="s">
        <v>25</v>
      </c>
      <c r="N1126" t="b">
        <v>0</v>
      </c>
      <c r="O1126">
        <v>1467531536</v>
      </c>
      <c r="P1126">
        <v>1464939536</v>
      </c>
      <c r="Q1126" t="b">
        <v>0</v>
      </c>
      <c r="R1126">
        <v>23</v>
      </c>
      <c r="S1126" t="b">
        <v>0</v>
      </c>
      <c r="T1126">
        <f>ROUND(E1126/D1126*100,0)</f>
        <v>13</v>
      </c>
      <c r="U1126" s="12">
        <f>(E1126/R1126)</f>
        <v>37.608695652173914</v>
      </c>
      <c r="V1126" t="str">
        <f>LEFT(Z1126,SEARCH("/",Z1126)-1)</f>
        <v>photography</v>
      </c>
      <c r="W1126" t="str">
        <f>RIGHT(Z1126,LEN(Z1126)-SEARCH("/",Z1126))</f>
        <v>photobooks</v>
      </c>
      <c r="X1126" s="2">
        <f>(((P1126/60)/60)/24)+DATE(1970,1,1)</f>
        <v>42524.318703703699</v>
      </c>
      <c r="Y1126" s="2">
        <f>(((O1126/60)/60)/24)+DATE(1970,1,1)</f>
        <v>42554.318703703699</v>
      </c>
      <c r="Z1126" t="s">
        <v>8289</v>
      </c>
    </row>
    <row r="1127" spans="1:26" ht="43.2" x14ac:dyDescent="0.3">
      <c r="A1127">
        <f>ROW(A1127)-2</f>
        <v>1125</v>
      </c>
      <c r="B1127" s="1" t="s">
        <v>3675</v>
      </c>
      <c r="C1127" s="1" t="s">
        <v>3676</v>
      </c>
      <c r="D1127">
        <v>8750</v>
      </c>
      <c r="E1127">
        <v>0</v>
      </c>
      <c r="F1127" t="s">
        <v>355</v>
      </c>
      <c r="H1127" t="s">
        <v>8376</v>
      </c>
      <c r="K1127" t="b">
        <v>0</v>
      </c>
      <c r="L1127" t="s">
        <v>24</v>
      </c>
      <c r="M1127" t="s">
        <v>25</v>
      </c>
      <c r="N1127" t="b">
        <v>0</v>
      </c>
      <c r="O1127">
        <v>1407532812</v>
      </c>
      <c r="P1127">
        <v>1404940812</v>
      </c>
      <c r="Q1127" t="b">
        <v>0</v>
      </c>
      <c r="R1127">
        <v>0</v>
      </c>
      <c r="S1127" t="b">
        <v>0</v>
      </c>
      <c r="T1127">
        <f>ROUND(E1127/D1127*100,0)</f>
        <v>0</v>
      </c>
      <c r="U1127" s="12" t="e">
        <f>(E1127/R1127)</f>
        <v>#DIV/0!</v>
      </c>
      <c r="V1127" t="str">
        <f>LEFT(Z1127,SEARCH("/",Z1127)-1)</f>
        <v>photography</v>
      </c>
      <c r="W1127" t="str">
        <f>RIGHT(Z1127,LEN(Z1127)-SEARCH("/",Z1127))</f>
        <v>photobooks</v>
      </c>
      <c r="X1127" s="2">
        <f>(((P1127/60)/60)/24)+DATE(1970,1,1)</f>
        <v>41829.889027777775</v>
      </c>
      <c r="Y1127" s="2">
        <f>(((O1127/60)/60)/24)+DATE(1970,1,1)</f>
        <v>41859.889027777775</v>
      </c>
      <c r="Z1127" t="s">
        <v>8289</v>
      </c>
    </row>
    <row r="1128" spans="1:26" ht="43.2" x14ac:dyDescent="0.3">
      <c r="A1128">
        <f>ROW(A1128)-2</f>
        <v>1126</v>
      </c>
      <c r="B1128" s="1" t="s">
        <v>3677</v>
      </c>
      <c r="C1128" s="1" t="s">
        <v>3678</v>
      </c>
      <c r="D1128">
        <v>12000</v>
      </c>
      <c r="E1128">
        <v>5902</v>
      </c>
      <c r="F1128" t="s">
        <v>355</v>
      </c>
      <c r="H1128" t="s">
        <v>8376</v>
      </c>
      <c r="K1128" t="b">
        <v>0</v>
      </c>
      <c r="L1128" t="s">
        <v>24</v>
      </c>
      <c r="M1128" t="s">
        <v>25</v>
      </c>
      <c r="N1128" t="b">
        <v>0</v>
      </c>
      <c r="O1128">
        <v>1425108736</v>
      </c>
      <c r="P1128">
        <v>1422516736</v>
      </c>
      <c r="Q1128" t="b">
        <v>0</v>
      </c>
      <c r="R1128">
        <v>140</v>
      </c>
      <c r="S1128" t="b">
        <v>0</v>
      </c>
      <c r="T1128">
        <f>ROUND(E1128/D1128*100,0)</f>
        <v>49</v>
      </c>
      <c r="U1128" s="12">
        <f>(E1128/R1128)</f>
        <v>42.157142857142858</v>
      </c>
      <c r="V1128" t="str">
        <f>LEFT(Z1128,SEARCH("/",Z1128)-1)</f>
        <v>photography</v>
      </c>
      <c r="W1128" t="str">
        <f>RIGHT(Z1128,LEN(Z1128)-SEARCH("/",Z1128))</f>
        <v>photobooks</v>
      </c>
      <c r="X1128" s="2">
        <f>(((P1128/60)/60)/24)+DATE(1970,1,1)</f>
        <v>42033.314074074078</v>
      </c>
      <c r="Y1128" s="2">
        <f>(((O1128/60)/60)/24)+DATE(1970,1,1)</f>
        <v>42063.314074074078</v>
      </c>
      <c r="Z1128" t="s">
        <v>8289</v>
      </c>
    </row>
    <row r="1129" spans="1:26" ht="57.6" x14ac:dyDescent="0.3">
      <c r="A1129">
        <f>ROW(A1129)-2</f>
        <v>1127</v>
      </c>
      <c r="B1129" s="1" t="s">
        <v>3679</v>
      </c>
      <c r="C1129" s="1" t="s">
        <v>3680</v>
      </c>
      <c r="D1129">
        <v>3000</v>
      </c>
      <c r="E1129">
        <v>0</v>
      </c>
      <c r="F1129" t="s">
        <v>355</v>
      </c>
      <c r="H1129" t="s">
        <v>8376</v>
      </c>
      <c r="K1129" t="b">
        <v>0</v>
      </c>
      <c r="L1129" t="s">
        <v>18</v>
      </c>
      <c r="M1129" t="s">
        <v>19</v>
      </c>
      <c r="N1129" t="b">
        <v>1</v>
      </c>
      <c r="O1129">
        <v>1435787137</v>
      </c>
      <c r="P1129">
        <v>1434577537</v>
      </c>
      <c r="Q1129" t="b">
        <v>0</v>
      </c>
      <c r="R1129">
        <v>0</v>
      </c>
      <c r="S1129" t="b">
        <v>0</v>
      </c>
      <c r="T1129">
        <f>ROUND(E1129/D1129*100,0)</f>
        <v>0</v>
      </c>
      <c r="U1129" s="12" t="e">
        <f>(E1129/R1129)</f>
        <v>#DIV/0!</v>
      </c>
      <c r="V1129" t="str">
        <f>LEFT(Z1129,SEARCH("/",Z1129)-1)</f>
        <v>photography</v>
      </c>
      <c r="W1129" t="str">
        <f>RIGHT(Z1129,LEN(Z1129)-SEARCH("/",Z1129))</f>
        <v>photobooks</v>
      </c>
      <c r="X1129" s="2">
        <f>(((P1129/60)/60)/24)+DATE(1970,1,1)</f>
        <v>42172.906678240746</v>
      </c>
      <c r="Y1129" s="2">
        <f>(((O1129/60)/60)/24)+DATE(1970,1,1)</f>
        <v>42186.906678240746</v>
      </c>
      <c r="Z1129" t="s">
        <v>8289</v>
      </c>
    </row>
    <row r="1130" spans="1:26" ht="43.2" x14ac:dyDescent="0.3">
      <c r="A1130">
        <f>ROW(A1130)-2</f>
        <v>1128</v>
      </c>
      <c r="B1130" s="1" t="s">
        <v>3681</v>
      </c>
      <c r="C1130" s="1" t="s">
        <v>3682</v>
      </c>
      <c r="D1130">
        <v>25000</v>
      </c>
      <c r="E1130">
        <v>509</v>
      </c>
      <c r="F1130" t="s">
        <v>355</v>
      </c>
      <c r="H1130" t="s">
        <v>8376</v>
      </c>
      <c r="K1130" t="b">
        <v>0</v>
      </c>
      <c r="L1130" t="s">
        <v>2075</v>
      </c>
      <c r="M1130" t="s">
        <v>2076</v>
      </c>
      <c r="N1130" t="b">
        <v>0</v>
      </c>
      <c r="O1130">
        <v>1469473200</v>
      </c>
      <c r="P1130">
        <v>1467061303</v>
      </c>
      <c r="Q1130" t="b">
        <v>0</v>
      </c>
      <c r="R1130">
        <v>6</v>
      </c>
      <c r="S1130" t="b">
        <v>0</v>
      </c>
      <c r="T1130">
        <f>ROUND(E1130/D1130*100,0)</f>
        <v>2</v>
      </c>
      <c r="U1130" s="12">
        <f>(E1130/R1130)</f>
        <v>84.833333333333329</v>
      </c>
      <c r="V1130" t="str">
        <f>LEFT(Z1130,SEARCH("/",Z1130)-1)</f>
        <v>photography</v>
      </c>
      <c r="W1130" t="str">
        <f>RIGHT(Z1130,LEN(Z1130)-SEARCH("/",Z1130))</f>
        <v>photobooks</v>
      </c>
      <c r="X1130" s="2">
        <f>(((P1130/60)/60)/24)+DATE(1970,1,1)</f>
        <v>42548.876192129625</v>
      </c>
      <c r="Y1130" s="2">
        <f>(((O1130/60)/60)/24)+DATE(1970,1,1)</f>
        <v>42576.791666666672</v>
      </c>
      <c r="Z1130" t="s">
        <v>8289</v>
      </c>
    </row>
    <row r="1131" spans="1:26" ht="28.8" x14ac:dyDescent="0.3">
      <c r="A1131">
        <f>ROW(A1131)-2</f>
        <v>1129</v>
      </c>
      <c r="B1131" s="1" t="s">
        <v>3683</v>
      </c>
      <c r="C1131" s="1" t="s">
        <v>3684</v>
      </c>
      <c r="D1131">
        <v>18000</v>
      </c>
      <c r="E1131">
        <v>9419</v>
      </c>
      <c r="F1131" t="s">
        <v>355</v>
      </c>
      <c r="H1131" t="s">
        <v>8376</v>
      </c>
      <c r="K1131" t="b">
        <v>0</v>
      </c>
      <c r="L1131" t="s">
        <v>18</v>
      </c>
      <c r="M1131" t="s">
        <v>19</v>
      </c>
      <c r="N1131" t="b">
        <v>1</v>
      </c>
      <c r="O1131">
        <v>1485759540</v>
      </c>
      <c r="P1131">
        <v>1480607607</v>
      </c>
      <c r="Q1131" t="b">
        <v>0</v>
      </c>
      <c r="R1131">
        <v>100</v>
      </c>
      <c r="S1131" t="b">
        <v>0</v>
      </c>
      <c r="T1131">
        <f>ROUND(E1131/D1131*100,0)</f>
        <v>52</v>
      </c>
      <c r="U1131" s="12">
        <f>(E1131/R1131)</f>
        <v>94.19</v>
      </c>
      <c r="V1131" t="str">
        <f>LEFT(Z1131,SEARCH("/",Z1131)-1)</f>
        <v>photography</v>
      </c>
      <c r="W1131" t="str">
        <f>RIGHT(Z1131,LEN(Z1131)-SEARCH("/",Z1131))</f>
        <v>photobooks</v>
      </c>
      <c r="X1131" s="2">
        <f>(((P1131/60)/60)/24)+DATE(1970,1,1)</f>
        <v>42705.662118055552</v>
      </c>
      <c r="Y1131" s="2">
        <f>(((O1131/60)/60)/24)+DATE(1970,1,1)</f>
        <v>42765.290972222225</v>
      </c>
      <c r="Z1131" t="s">
        <v>8289</v>
      </c>
    </row>
    <row r="1132" spans="1:26" ht="28.8" x14ac:dyDescent="0.3">
      <c r="A1132">
        <f>ROW(A1132)-2</f>
        <v>1130</v>
      </c>
      <c r="B1132" s="1" t="s">
        <v>3685</v>
      </c>
      <c r="C1132" s="1" t="s">
        <v>3686</v>
      </c>
      <c r="D1132">
        <v>15000</v>
      </c>
      <c r="E1132">
        <v>0</v>
      </c>
      <c r="F1132" t="s">
        <v>355</v>
      </c>
      <c r="H1132" t="s">
        <v>8376</v>
      </c>
      <c r="K1132" t="b">
        <v>0</v>
      </c>
      <c r="L1132" t="s">
        <v>18</v>
      </c>
      <c r="M1132" t="s">
        <v>19</v>
      </c>
      <c r="N1132" t="b">
        <v>1</v>
      </c>
      <c r="O1132">
        <v>1428035850</v>
      </c>
      <c r="P1132">
        <v>1425447450</v>
      </c>
      <c r="Q1132" t="b">
        <v>0</v>
      </c>
      <c r="R1132">
        <v>0</v>
      </c>
      <c r="S1132" t="b">
        <v>0</v>
      </c>
      <c r="T1132">
        <f>ROUND(E1132/D1132*100,0)</f>
        <v>0</v>
      </c>
      <c r="U1132" s="12" t="e">
        <f>(E1132/R1132)</f>
        <v>#DIV/0!</v>
      </c>
      <c r="V1132" t="str">
        <f>LEFT(Z1132,SEARCH("/",Z1132)-1)</f>
        <v>photography</v>
      </c>
      <c r="W1132" t="str">
        <f>RIGHT(Z1132,LEN(Z1132)-SEARCH("/",Z1132))</f>
        <v>photobooks</v>
      </c>
      <c r="X1132" s="2">
        <f>(((P1132/60)/60)/24)+DATE(1970,1,1)</f>
        <v>42067.234375</v>
      </c>
      <c r="Y1132" s="2">
        <f>(((O1132/60)/60)/24)+DATE(1970,1,1)</f>
        <v>42097.192708333328</v>
      </c>
      <c r="Z1132" t="s">
        <v>8289</v>
      </c>
    </row>
    <row r="1133" spans="1:26" ht="43.2" x14ac:dyDescent="0.3">
      <c r="A1133">
        <f>ROW(A1133)-2</f>
        <v>1131</v>
      </c>
      <c r="B1133" s="1" t="s">
        <v>3687</v>
      </c>
      <c r="C1133" s="1" t="s">
        <v>3688</v>
      </c>
      <c r="D1133">
        <v>1200</v>
      </c>
      <c r="E1133">
        <v>25</v>
      </c>
      <c r="F1133" t="s">
        <v>355</v>
      </c>
      <c r="H1133" t="s">
        <v>8376</v>
      </c>
      <c r="K1133" t="b">
        <v>0</v>
      </c>
      <c r="L1133" t="s">
        <v>18</v>
      </c>
      <c r="M1133" t="s">
        <v>19</v>
      </c>
      <c r="N1133" t="b">
        <v>1</v>
      </c>
      <c r="O1133">
        <v>1406743396</v>
      </c>
      <c r="P1133">
        <v>1404151396</v>
      </c>
      <c r="Q1133" t="b">
        <v>0</v>
      </c>
      <c r="R1133">
        <v>4</v>
      </c>
      <c r="S1133" t="b">
        <v>0</v>
      </c>
      <c r="T1133">
        <f>ROUND(E1133/D1133*100,0)</f>
        <v>2</v>
      </c>
      <c r="U1133" s="12">
        <f>(E1133/R1133)</f>
        <v>6.25</v>
      </c>
      <c r="V1133" t="str">
        <f>LEFT(Z1133,SEARCH("/",Z1133)-1)</f>
        <v>photography</v>
      </c>
      <c r="W1133" t="str">
        <f>RIGHT(Z1133,LEN(Z1133)-SEARCH("/",Z1133))</f>
        <v>photobooks</v>
      </c>
      <c r="X1133" s="2">
        <f>(((P1133/60)/60)/24)+DATE(1970,1,1)</f>
        <v>41820.752268518518</v>
      </c>
      <c r="Y1133" s="2">
        <f>(((O1133/60)/60)/24)+DATE(1970,1,1)</f>
        <v>41850.752268518518</v>
      </c>
      <c r="Z1133" t="s">
        <v>8289</v>
      </c>
    </row>
    <row r="1134" spans="1:26" ht="57.6" x14ac:dyDescent="0.3">
      <c r="A1134">
        <f>ROW(A1134)-2</f>
        <v>1132</v>
      </c>
      <c r="B1134" s="1" t="s">
        <v>3689</v>
      </c>
      <c r="C1134" s="1" t="s">
        <v>3690</v>
      </c>
      <c r="D1134">
        <v>26000</v>
      </c>
      <c r="E1134">
        <v>1707</v>
      </c>
      <c r="F1134" t="s">
        <v>355</v>
      </c>
      <c r="H1134" t="s">
        <v>8376</v>
      </c>
      <c r="K1134" t="b">
        <v>0</v>
      </c>
      <c r="L1134" t="s">
        <v>18</v>
      </c>
      <c r="M1134" t="s">
        <v>19</v>
      </c>
      <c r="N1134" t="b">
        <v>1</v>
      </c>
      <c r="O1134">
        <v>1427850090</v>
      </c>
      <c r="P1134">
        <v>1425261690</v>
      </c>
      <c r="Q1134" t="b">
        <v>0</v>
      </c>
      <c r="R1134">
        <v>8</v>
      </c>
      <c r="S1134" t="b">
        <v>0</v>
      </c>
      <c r="T1134">
        <f>ROUND(E1134/D1134*100,0)</f>
        <v>7</v>
      </c>
      <c r="U1134" s="12">
        <f>(E1134/R1134)</f>
        <v>213.375</v>
      </c>
      <c r="V1134" t="str">
        <f>LEFT(Z1134,SEARCH("/",Z1134)-1)</f>
        <v>photography</v>
      </c>
      <c r="W1134" t="str">
        <f>RIGHT(Z1134,LEN(Z1134)-SEARCH("/",Z1134))</f>
        <v>photobooks</v>
      </c>
      <c r="X1134" s="2">
        <f>(((P1134/60)/60)/24)+DATE(1970,1,1)</f>
        <v>42065.084375000006</v>
      </c>
      <c r="Y1134" s="2">
        <f>(((O1134/60)/60)/24)+DATE(1970,1,1)</f>
        <v>42095.042708333334</v>
      </c>
      <c r="Z1134" t="s">
        <v>8289</v>
      </c>
    </row>
    <row r="1135" spans="1:26" ht="43.2" x14ac:dyDescent="0.3">
      <c r="A1135">
        <f>ROW(A1135)-2</f>
        <v>1133</v>
      </c>
      <c r="B1135" s="1" t="s">
        <v>3771</v>
      </c>
      <c r="C1135" s="1" t="s">
        <v>3772</v>
      </c>
      <c r="D1135">
        <v>250000</v>
      </c>
      <c r="E1135">
        <v>0</v>
      </c>
      <c r="F1135" t="s">
        <v>355</v>
      </c>
      <c r="H1135" t="s">
        <v>8376</v>
      </c>
      <c r="K1135" t="b">
        <v>0</v>
      </c>
      <c r="L1135" t="s">
        <v>24</v>
      </c>
      <c r="M1135" t="s">
        <v>25</v>
      </c>
      <c r="N1135" t="b">
        <v>0</v>
      </c>
      <c r="O1135">
        <v>1422256341</v>
      </c>
      <c r="P1135">
        <v>1419664341</v>
      </c>
      <c r="Q1135" t="b">
        <v>0</v>
      </c>
      <c r="R1135">
        <v>0</v>
      </c>
      <c r="S1135" t="b">
        <v>0</v>
      </c>
      <c r="T1135">
        <f>ROUND(E1135/D1135*100,0)</f>
        <v>0</v>
      </c>
      <c r="U1135" s="12" t="e">
        <f>(E1135/R1135)</f>
        <v>#DIV/0!</v>
      </c>
      <c r="V1135" t="str">
        <f>LEFT(Z1135,SEARCH("/",Z1135)-1)</f>
        <v>games</v>
      </c>
      <c r="W1135" t="str">
        <f>RIGHT(Z1135,LEN(Z1135)-SEARCH("/",Z1135))</f>
        <v>mobile games</v>
      </c>
      <c r="X1135" s="2">
        <f>(((P1135/60)/60)/24)+DATE(1970,1,1)</f>
        <v>42000.300243055557</v>
      </c>
      <c r="Y1135" s="2">
        <f>(((O1135/60)/60)/24)+DATE(1970,1,1)</f>
        <v>42030.300243055557</v>
      </c>
      <c r="Z1135" t="s">
        <v>8287</v>
      </c>
    </row>
    <row r="1136" spans="1:26" ht="43.2" x14ac:dyDescent="0.3">
      <c r="A1136">
        <f>ROW(A1136)-2</f>
        <v>1134</v>
      </c>
      <c r="B1136" s="1" t="s">
        <v>3773</v>
      </c>
      <c r="C1136" s="1" t="s">
        <v>3774</v>
      </c>
      <c r="D1136">
        <v>18000</v>
      </c>
      <c r="E1136">
        <v>1455</v>
      </c>
      <c r="F1136" t="s">
        <v>355</v>
      </c>
      <c r="H1136" t="s">
        <v>8376</v>
      </c>
      <c r="K1136" t="b">
        <v>0</v>
      </c>
      <c r="L1136" t="s">
        <v>18</v>
      </c>
      <c r="M1136" t="s">
        <v>19</v>
      </c>
      <c r="N1136" t="b">
        <v>1</v>
      </c>
      <c r="O1136">
        <v>1488958200</v>
      </c>
      <c r="P1136">
        <v>1484912974</v>
      </c>
      <c r="Q1136" t="b">
        <v>0</v>
      </c>
      <c r="R1136">
        <v>16</v>
      </c>
      <c r="S1136" t="b">
        <v>0</v>
      </c>
      <c r="T1136">
        <f>ROUND(E1136/D1136*100,0)</f>
        <v>8</v>
      </c>
      <c r="U1136" s="12">
        <f>(E1136/R1136)</f>
        <v>90.9375</v>
      </c>
      <c r="V1136" t="str">
        <f>LEFT(Z1136,SEARCH("/",Z1136)-1)</f>
        <v>games</v>
      </c>
      <c r="W1136" t="str">
        <f>RIGHT(Z1136,LEN(Z1136)-SEARCH("/",Z1136))</f>
        <v>mobile games</v>
      </c>
      <c r="X1136" s="2">
        <f>(((P1136/60)/60)/24)+DATE(1970,1,1)</f>
        <v>42755.492754629624</v>
      </c>
      <c r="Y1136" s="2">
        <f>(((O1136/60)/60)/24)+DATE(1970,1,1)</f>
        <v>42802.3125</v>
      </c>
      <c r="Z1136" t="s">
        <v>8287</v>
      </c>
    </row>
    <row r="1137" spans="1:26" ht="43.2" x14ac:dyDescent="0.3">
      <c r="A1137">
        <f>ROW(A1137)-2</f>
        <v>1135</v>
      </c>
      <c r="B1137" s="1" t="s">
        <v>3775</v>
      </c>
      <c r="C1137" s="1" t="s">
        <v>3776</v>
      </c>
      <c r="D1137">
        <v>2500</v>
      </c>
      <c r="E1137">
        <v>10</v>
      </c>
      <c r="F1137" t="s">
        <v>355</v>
      </c>
      <c r="H1137" t="s">
        <v>8376</v>
      </c>
      <c r="K1137" t="b">
        <v>0</v>
      </c>
      <c r="L1137" t="s">
        <v>18</v>
      </c>
      <c r="M1137" t="s">
        <v>19</v>
      </c>
      <c r="N1137" t="b">
        <v>1</v>
      </c>
      <c r="O1137">
        <v>1402600085</v>
      </c>
      <c r="P1137">
        <v>1400008085</v>
      </c>
      <c r="Q1137" t="b">
        <v>0</v>
      </c>
      <c r="R1137">
        <v>2</v>
      </c>
      <c r="S1137" t="b">
        <v>0</v>
      </c>
      <c r="T1137">
        <f>ROUND(E1137/D1137*100,0)</f>
        <v>0</v>
      </c>
      <c r="U1137" s="12">
        <f>(E1137/R1137)</f>
        <v>5</v>
      </c>
      <c r="V1137" t="str">
        <f>LEFT(Z1137,SEARCH("/",Z1137)-1)</f>
        <v>games</v>
      </c>
      <c r="W1137" t="str">
        <f>RIGHT(Z1137,LEN(Z1137)-SEARCH("/",Z1137))</f>
        <v>mobile games</v>
      </c>
      <c r="X1137" s="2">
        <f>(((P1137/60)/60)/24)+DATE(1970,1,1)</f>
        <v>41772.797280092593</v>
      </c>
      <c r="Y1137" s="2">
        <f>(((O1137/60)/60)/24)+DATE(1970,1,1)</f>
        <v>41802.797280092593</v>
      </c>
      <c r="Z1137" t="s">
        <v>8287</v>
      </c>
    </row>
    <row r="1138" spans="1:26" ht="43.2" x14ac:dyDescent="0.3">
      <c r="A1138">
        <f>ROW(A1138)-2</f>
        <v>1136</v>
      </c>
      <c r="B1138" s="1" t="s">
        <v>3777</v>
      </c>
      <c r="C1138" s="1" t="s">
        <v>3778</v>
      </c>
      <c r="D1138">
        <v>6500</v>
      </c>
      <c r="E1138">
        <v>2788</v>
      </c>
      <c r="F1138" t="s">
        <v>355</v>
      </c>
      <c r="H1138" t="s">
        <v>8376</v>
      </c>
      <c r="K1138" t="b">
        <v>0</v>
      </c>
      <c r="L1138" t="s">
        <v>18</v>
      </c>
      <c r="M1138" t="s">
        <v>19</v>
      </c>
      <c r="N1138" t="b">
        <v>1</v>
      </c>
      <c r="O1138">
        <v>1399223500</v>
      </c>
      <c r="P1138">
        <v>1396631500</v>
      </c>
      <c r="Q1138" t="b">
        <v>0</v>
      </c>
      <c r="R1138">
        <v>48</v>
      </c>
      <c r="S1138" t="b">
        <v>0</v>
      </c>
      <c r="T1138">
        <f>ROUND(E1138/D1138*100,0)</f>
        <v>43</v>
      </c>
      <c r="U1138" s="12">
        <f>(E1138/R1138)</f>
        <v>58.083333333333336</v>
      </c>
      <c r="V1138" t="str">
        <f>LEFT(Z1138,SEARCH("/",Z1138)-1)</f>
        <v>games</v>
      </c>
      <c r="W1138" t="str">
        <f>RIGHT(Z1138,LEN(Z1138)-SEARCH("/",Z1138))</f>
        <v>mobile games</v>
      </c>
      <c r="X1138" s="2">
        <f>(((P1138/60)/60)/24)+DATE(1970,1,1)</f>
        <v>41733.716435185182</v>
      </c>
      <c r="Y1138" s="2">
        <f>(((O1138/60)/60)/24)+DATE(1970,1,1)</f>
        <v>41763.716435185182</v>
      </c>
      <c r="Z1138" t="s">
        <v>8287</v>
      </c>
    </row>
    <row r="1139" spans="1:26" ht="57.6" x14ac:dyDescent="0.3">
      <c r="A1139">
        <f>ROW(A1139)-2</f>
        <v>1137</v>
      </c>
      <c r="B1139" s="1" t="s">
        <v>3779</v>
      </c>
      <c r="C1139" s="1" t="s">
        <v>3780</v>
      </c>
      <c r="D1139">
        <v>110000</v>
      </c>
      <c r="E1139">
        <v>4</v>
      </c>
      <c r="F1139" t="s">
        <v>355</v>
      </c>
      <c r="H1139" t="s">
        <v>8376</v>
      </c>
      <c r="K1139" t="b">
        <v>0</v>
      </c>
      <c r="L1139" t="s">
        <v>24</v>
      </c>
      <c r="M1139" t="s">
        <v>25</v>
      </c>
      <c r="N1139" t="b">
        <v>0</v>
      </c>
      <c r="O1139">
        <v>1478425747</v>
      </c>
      <c r="P1139">
        <v>1475398147</v>
      </c>
      <c r="Q1139" t="b">
        <v>0</v>
      </c>
      <c r="R1139">
        <v>2</v>
      </c>
      <c r="S1139" t="b">
        <v>0</v>
      </c>
      <c r="T1139">
        <f>ROUND(E1139/D1139*100,0)</f>
        <v>0</v>
      </c>
      <c r="U1139" s="12">
        <f>(E1139/R1139)</f>
        <v>2</v>
      </c>
      <c r="V1139" t="str">
        <f>LEFT(Z1139,SEARCH("/",Z1139)-1)</f>
        <v>games</v>
      </c>
      <c r="W1139" t="str">
        <f>RIGHT(Z1139,LEN(Z1139)-SEARCH("/",Z1139))</f>
        <v>mobile games</v>
      </c>
      <c r="X1139" s="2">
        <f>(((P1139/60)/60)/24)+DATE(1970,1,1)</f>
        <v>42645.367442129631</v>
      </c>
      <c r="Y1139" s="2">
        <f>(((O1139/60)/60)/24)+DATE(1970,1,1)</f>
        <v>42680.409108796302</v>
      </c>
      <c r="Z1139" t="s">
        <v>8287</v>
      </c>
    </row>
    <row r="1140" spans="1:26" ht="43.2" x14ac:dyDescent="0.3">
      <c r="A1140">
        <f>ROW(A1140)-2</f>
        <v>1138</v>
      </c>
      <c r="B1140" s="1" t="s">
        <v>3781</v>
      </c>
      <c r="C1140" s="1" t="s">
        <v>3782</v>
      </c>
      <c r="D1140">
        <v>25000</v>
      </c>
      <c r="E1140">
        <v>125</v>
      </c>
      <c r="F1140" t="s">
        <v>355</v>
      </c>
      <c r="H1140" t="s">
        <v>8376</v>
      </c>
      <c r="K1140" t="b">
        <v>0</v>
      </c>
      <c r="L1140" t="s">
        <v>18</v>
      </c>
      <c r="M1140" t="s">
        <v>19</v>
      </c>
      <c r="N1140" t="b">
        <v>1</v>
      </c>
      <c r="O1140">
        <v>1488340800</v>
      </c>
      <c r="P1140">
        <v>1483768497</v>
      </c>
      <c r="Q1140" t="b">
        <v>0</v>
      </c>
      <c r="R1140">
        <v>2</v>
      </c>
      <c r="S1140" t="b">
        <v>0</v>
      </c>
      <c r="T1140">
        <f>ROUND(E1140/D1140*100,0)</f>
        <v>1</v>
      </c>
      <c r="U1140" s="12">
        <f>(E1140/R1140)</f>
        <v>62.5</v>
      </c>
      <c r="V1140" t="str">
        <f>LEFT(Z1140,SEARCH("/",Z1140)-1)</f>
        <v>games</v>
      </c>
      <c r="W1140" t="str">
        <f>RIGHT(Z1140,LEN(Z1140)-SEARCH("/",Z1140))</f>
        <v>mobile games</v>
      </c>
      <c r="X1140" s="2">
        <f>(((P1140/60)/60)/24)+DATE(1970,1,1)</f>
        <v>42742.246493055558</v>
      </c>
      <c r="Y1140" s="2">
        <f>(((O1140/60)/60)/24)+DATE(1970,1,1)</f>
        <v>42795.166666666672</v>
      </c>
      <c r="Z1140" t="s">
        <v>8287</v>
      </c>
    </row>
    <row r="1141" spans="1:26" ht="43.2" x14ac:dyDescent="0.3">
      <c r="A1141">
        <f>ROW(A1141)-2</f>
        <v>1139</v>
      </c>
      <c r="B1141" s="1" t="s">
        <v>3783</v>
      </c>
      <c r="C1141" s="1" t="s">
        <v>3784</v>
      </c>
      <c r="D1141">
        <v>20000</v>
      </c>
      <c r="E1141">
        <v>10</v>
      </c>
      <c r="F1141" t="s">
        <v>355</v>
      </c>
      <c r="H1141" t="s">
        <v>8376</v>
      </c>
      <c r="K1141" t="b">
        <v>0</v>
      </c>
      <c r="L1141" t="s">
        <v>18</v>
      </c>
      <c r="M1141" t="s">
        <v>19</v>
      </c>
      <c r="N1141" t="b">
        <v>1</v>
      </c>
      <c r="O1141">
        <v>1478383912</v>
      </c>
      <c r="P1141">
        <v>1475791912</v>
      </c>
      <c r="Q1141" t="b">
        <v>0</v>
      </c>
      <c r="R1141">
        <v>1</v>
      </c>
      <c r="S1141" t="b">
        <v>0</v>
      </c>
      <c r="T1141">
        <f>ROUND(E1141/D1141*100,0)</f>
        <v>0</v>
      </c>
      <c r="U1141" s="12">
        <f>(E1141/R1141)</f>
        <v>10</v>
      </c>
      <c r="V1141" t="str">
        <f>LEFT(Z1141,SEARCH("/",Z1141)-1)</f>
        <v>games</v>
      </c>
      <c r="W1141" t="str">
        <f>RIGHT(Z1141,LEN(Z1141)-SEARCH("/",Z1141))</f>
        <v>mobile games</v>
      </c>
      <c r="X1141" s="2">
        <f>(((P1141/60)/60)/24)+DATE(1970,1,1)</f>
        <v>42649.924907407403</v>
      </c>
      <c r="Y1141" s="2">
        <f>(((O1141/60)/60)/24)+DATE(1970,1,1)</f>
        <v>42679.924907407403</v>
      </c>
      <c r="Z1141" t="s">
        <v>8287</v>
      </c>
    </row>
    <row r="1142" spans="1:26" ht="43.2" x14ac:dyDescent="0.3">
      <c r="A1142">
        <f>ROW(A1142)-2</f>
        <v>1140</v>
      </c>
      <c r="B1142" s="1" t="s">
        <v>3785</v>
      </c>
      <c r="C1142" s="1" t="s">
        <v>3786</v>
      </c>
      <c r="D1142">
        <v>25000</v>
      </c>
      <c r="E1142">
        <v>1217</v>
      </c>
      <c r="F1142" t="s">
        <v>355</v>
      </c>
      <c r="H1142" t="s">
        <v>8376</v>
      </c>
      <c r="K1142" t="b">
        <v>0</v>
      </c>
      <c r="L1142" t="s">
        <v>18</v>
      </c>
      <c r="M1142" t="s">
        <v>19</v>
      </c>
      <c r="N1142" t="b">
        <v>1</v>
      </c>
      <c r="O1142">
        <v>1450166340</v>
      </c>
      <c r="P1142">
        <v>1448044925</v>
      </c>
      <c r="Q1142" t="b">
        <v>0</v>
      </c>
      <c r="R1142">
        <v>17</v>
      </c>
      <c r="S1142" t="b">
        <v>0</v>
      </c>
      <c r="T1142">
        <f>ROUND(E1142/D1142*100,0)</f>
        <v>5</v>
      </c>
      <c r="U1142" s="12">
        <f>(E1142/R1142)</f>
        <v>71.588235294117652</v>
      </c>
      <c r="V1142" t="str">
        <f>LEFT(Z1142,SEARCH("/",Z1142)-1)</f>
        <v>games</v>
      </c>
      <c r="W1142" t="str">
        <f>RIGHT(Z1142,LEN(Z1142)-SEARCH("/",Z1142))</f>
        <v>mobile games</v>
      </c>
      <c r="X1142" s="2">
        <f>(((P1142/60)/60)/24)+DATE(1970,1,1)</f>
        <v>42328.779224537036</v>
      </c>
      <c r="Y1142" s="2">
        <f>(((O1142/60)/60)/24)+DATE(1970,1,1)</f>
        <v>42353.332638888889</v>
      </c>
      <c r="Z1142" t="s">
        <v>8287</v>
      </c>
    </row>
    <row r="1143" spans="1:26" ht="43.2" x14ac:dyDescent="0.3">
      <c r="A1143">
        <f>ROW(A1143)-2</f>
        <v>1141</v>
      </c>
      <c r="B1143" s="1" t="s">
        <v>3787</v>
      </c>
      <c r="C1143" s="1" t="s">
        <v>3788</v>
      </c>
      <c r="D1143">
        <v>10000</v>
      </c>
      <c r="E1143">
        <v>0</v>
      </c>
      <c r="F1143" t="s">
        <v>355</v>
      </c>
      <c r="H1143" t="s">
        <v>8376</v>
      </c>
      <c r="K1143" t="b">
        <v>0</v>
      </c>
      <c r="L1143" t="s">
        <v>18</v>
      </c>
      <c r="M1143" t="s">
        <v>19</v>
      </c>
      <c r="N1143" t="b">
        <v>1</v>
      </c>
      <c r="O1143">
        <v>1483488249</v>
      </c>
      <c r="P1143">
        <v>1480896249</v>
      </c>
      <c r="Q1143" t="b">
        <v>0</v>
      </c>
      <c r="R1143">
        <v>0</v>
      </c>
      <c r="S1143" t="b">
        <v>0</v>
      </c>
      <c r="T1143">
        <f>ROUND(E1143/D1143*100,0)</f>
        <v>0</v>
      </c>
      <c r="U1143" s="12" t="e">
        <f>(E1143/R1143)</f>
        <v>#DIV/0!</v>
      </c>
      <c r="V1143" t="str">
        <f>LEFT(Z1143,SEARCH("/",Z1143)-1)</f>
        <v>games</v>
      </c>
      <c r="W1143" t="str">
        <f>RIGHT(Z1143,LEN(Z1143)-SEARCH("/",Z1143))</f>
        <v>mobile games</v>
      </c>
      <c r="X1143" s="2">
        <f>(((P1143/60)/60)/24)+DATE(1970,1,1)</f>
        <v>42709.002881944441</v>
      </c>
      <c r="Y1143" s="2">
        <f>(((O1143/60)/60)/24)+DATE(1970,1,1)</f>
        <v>42739.002881944441</v>
      </c>
      <c r="Z1143" t="s">
        <v>8287</v>
      </c>
    </row>
    <row r="1144" spans="1:26" ht="43.2" x14ac:dyDescent="0.3">
      <c r="A1144">
        <f>ROW(A1144)-2</f>
        <v>1142</v>
      </c>
      <c r="B1144" s="1" t="s">
        <v>3789</v>
      </c>
      <c r="C1144" s="1" t="s">
        <v>3790</v>
      </c>
      <c r="D1144">
        <v>3500</v>
      </c>
      <c r="E1144">
        <v>361</v>
      </c>
      <c r="F1144" t="s">
        <v>355</v>
      </c>
      <c r="H1144" t="s">
        <v>8376</v>
      </c>
      <c r="K1144" t="b">
        <v>0</v>
      </c>
      <c r="L1144" t="s">
        <v>18</v>
      </c>
      <c r="M1144" t="s">
        <v>19</v>
      </c>
      <c r="N1144" t="b">
        <v>1</v>
      </c>
      <c r="O1144">
        <v>1454213820</v>
      </c>
      <c r="P1144">
        <v>1451723535</v>
      </c>
      <c r="Q1144" t="b">
        <v>0</v>
      </c>
      <c r="R1144">
        <v>11</v>
      </c>
      <c r="S1144" t="b">
        <v>0</v>
      </c>
      <c r="T1144">
        <f>ROUND(E1144/D1144*100,0)</f>
        <v>10</v>
      </c>
      <c r="U1144" s="12">
        <f>(E1144/R1144)</f>
        <v>32.81818181818182</v>
      </c>
      <c r="V1144" t="str">
        <f>LEFT(Z1144,SEARCH("/",Z1144)-1)</f>
        <v>games</v>
      </c>
      <c r="W1144" t="str">
        <f>RIGHT(Z1144,LEN(Z1144)-SEARCH("/",Z1144))</f>
        <v>mobile games</v>
      </c>
      <c r="X1144" s="2">
        <f>(((P1144/60)/60)/24)+DATE(1970,1,1)</f>
        <v>42371.355729166666</v>
      </c>
      <c r="Y1144" s="2">
        <f>(((O1144/60)/60)/24)+DATE(1970,1,1)</f>
        <v>42400.178472222222</v>
      </c>
      <c r="Z1144" t="s">
        <v>8287</v>
      </c>
    </row>
    <row r="1145" spans="1:26" ht="43.2" x14ac:dyDescent="0.3">
      <c r="A1145">
        <f>ROW(A1145)-2</f>
        <v>1143</v>
      </c>
      <c r="B1145" s="1" t="s">
        <v>3791</v>
      </c>
      <c r="C1145" s="1" t="s">
        <v>3792</v>
      </c>
      <c r="D1145">
        <v>6500</v>
      </c>
      <c r="E1145">
        <v>4666</v>
      </c>
      <c r="F1145" t="s">
        <v>355</v>
      </c>
      <c r="H1145" t="s">
        <v>8376</v>
      </c>
      <c r="K1145" t="b">
        <v>0</v>
      </c>
      <c r="L1145" t="s">
        <v>18</v>
      </c>
      <c r="M1145" t="s">
        <v>19</v>
      </c>
      <c r="N1145" t="b">
        <v>1</v>
      </c>
      <c r="O1145">
        <v>1416512901</v>
      </c>
      <c r="P1145">
        <v>1413053301</v>
      </c>
      <c r="Q1145" t="b">
        <v>0</v>
      </c>
      <c r="R1145">
        <v>95</v>
      </c>
      <c r="S1145" t="b">
        <v>0</v>
      </c>
      <c r="T1145">
        <f>ROUND(E1145/D1145*100,0)</f>
        <v>72</v>
      </c>
      <c r="U1145" s="12">
        <f>(E1145/R1145)</f>
        <v>49.11578947368421</v>
      </c>
      <c r="V1145" t="str">
        <f>LEFT(Z1145,SEARCH("/",Z1145)-1)</f>
        <v>games</v>
      </c>
      <c r="W1145" t="str">
        <f>RIGHT(Z1145,LEN(Z1145)-SEARCH("/",Z1145))</f>
        <v>mobile games</v>
      </c>
      <c r="X1145" s="2">
        <f>(((P1145/60)/60)/24)+DATE(1970,1,1)</f>
        <v>41923.783576388887</v>
      </c>
      <c r="Y1145" s="2">
        <f>(((O1145/60)/60)/24)+DATE(1970,1,1)</f>
        <v>41963.825243055559</v>
      </c>
      <c r="Z1145" t="s">
        <v>8287</v>
      </c>
    </row>
    <row r="1146" spans="1:26" ht="43.2" x14ac:dyDescent="0.3">
      <c r="A1146">
        <f>ROW(A1146)-2</f>
        <v>1144</v>
      </c>
      <c r="B1146" s="1" t="s">
        <v>3793</v>
      </c>
      <c r="C1146" s="1" t="s">
        <v>3794</v>
      </c>
      <c r="D1146">
        <v>20000</v>
      </c>
      <c r="E1146">
        <v>212</v>
      </c>
      <c r="F1146" t="s">
        <v>355</v>
      </c>
      <c r="H1146" t="s">
        <v>8376</v>
      </c>
      <c r="K1146" t="b">
        <v>0</v>
      </c>
      <c r="L1146" t="s">
        <v>18</v>
      </c>
      <c r="M1146" t="s">
        <v>19</v>
      </c>
      <c r="N1146" t="b">
        <v>1</v>
      </c>
      <c r="O1146">
        <v>1435633602</v>
      </c>
      <c r="P1146">
        <v>1433041602</v>
      </c>
      <c r="Q1146" t="b">
        <v>0</v>
      </c>
      <c r="R1146">
        <v>13</v>
      </c>
      <c r="S1146" t="b">
        <v>0</v>
      </c>
      <c r="T1146">
        <f>ROUND(E1146/D1146*100,0)</f>
        <v>1</v>
      </c>
      <c r="U1146" s="12">
        <f>(E1146/R1146)</f>
        <v>16.307692307692307</v>
      </c>
      <c r="V1146" t="str">
        <f>LEFT(Z1146,SEARCH("/",Z1146)-1)</f>
        <v>games</v>
      </c>
      <c r="W1146" t="str">
        <f>RIGHT(Z1146,LEN(Z1146)-SEARCH("/",Z1146))</f>
        <v>mobile games</v>
      </c>
      <c r="X1146" s="2">
        <f>(((P1146/60)/60)/24)+DATE(1970,1,1)</f>
        <v>42155.129652777774</v>
      </c>
      <c r="Y1146" s="2">
        <f>(((O1146/60)/60)/24)+DATE(1970,1,1)</f>
        <v>42185.129652777774</v>
      </c>
      <c r="Z1146" t="s">
        <v>8287</v>
      </c>
    </row>
    <row r="1147" spans="1:26" ht="43.2" x14ac:dyDescent="0.3">
      <c r="A1147">
        <f>ROW(A1147)-2</f>
        <v>1145</v>
      </c>
      <c r="B1147" s="1" t="s">
        <v>3795</v>
      </c>
      <c r="C1147" s="1" t="s">
        <v>3796</v>
      </c>
      <c r="D1147">
        <v>8000</v>
      </c>
      <c r="E1147">
        <v>36</v>
      </c>
      <c r="F1147" t="s">
        <v>355</v>
      </c>
      <c r="H1147" t="s">
        <v>8376</v>
      </c>
      <c r="K1147" t="b">
        <v>0</v>
      </c>
      <c r="L1147" t="s">
        <v>158</v>
      </c>
      <c r="M1147" t="s">
        <v>159</v>
      </c>
      <c r="N1147" t="b">
        <v>1</v>
      </c>
      <c r="O1147">
        <v>1436373900</v>
      </c>
      <c r="P1147">
        <v>1433861210</v>
      </c>
      <c r="Q1147" t="b">
        <v>0</v>
      </c>
      <c r="R1147">
        <v>2</v>
      </c>
      <c r="S1147" t="b">
        <v>0</v>
      </c>
      <c r="T1147">
        <f>ROUND(E1147/D1147*100,0)</f>
        <v>0</v>
      </c>
      <c r="U1147" s="12">
        <f>(E1147/R1147)</f>
        <v>18</v>
      </c>
      <c r="V1147" t="str">
        <f>LEFT(Z1147,SEARCH("/",Z1147)-1)</f>
        <v>games</v>
      </c>
      <c r="W1147" t="str">
        <f>RIGHT(Z1147,LEN(Z1147)-SEARCH("/",Z1147))</f>
        <v>mobile games</v>
      </c>
      <c r="X1147" s="2">
        <f>(((P1147/60)/60)/24)+DATE(1970,1,1)</f>
        <v>42164.615856481483</v>
      </c>
      <c r="Y1147" s="2">
        <f>(((O1147/60)/60)/24)+DATE(1970,1,1)</f>
        <v>42193.697916666672</v>
      </c>
      <c r="Z1147" t="s">
        <v>8287</v>
      </c>
    </row>
    <row r="1148" spans="1:26" ht="57.6" x14ac:dyDescent="0.3">
      <c r="A1148">
        <f>ROW(A1148)-2</f>
        <v>1146</v>
      </c>
      <c r="B1148" s="1" t="s">
        <v>3797</v>
      </c>
      <c r="C1148" s="1" t="s">
        <v>3798</v>
      </c>
      <c r="D1148">
        <v>160000</v>
      </c>
      <c r="E1148">
        <v>26</v>
      </c>
      <c r="F1148" t="s">
        <v>355</v>
      </c>
      <c r="H1148" t="s">
        <v>8376</v>
      </c>
      <c r="K1148" t="b">
        <v>0</v>
      </c>
      <c r="L1148" t="s">
        <v>18</v>
      </c>
      <c r="M1148" t="s">
        <v>19</v>
      </c>
      <c r="N1148" t="b">
        <v>1</v>
      </c>
      <c r="O1148">
        <v>1467155733</v>
      </c>
      <c r="P1148">
        <v>1465427733</v>
      </c>
      <c r="Q1148" t="b">
        <v>0</v>
      </c>
      <c r="R1148">
        <v>2</v>
      </c>
      <c r="S1148" t="b">
        <v>0</v>
      </c>
      <c r="T1148">
        <f>ROUND(E1148/D1148*100,0)</f>
        <v>0</v>
      </c>
      <c r="U1148" s="12">
        <f>(E1148/R1148)</f>
        <v>13</v>
      </c>
      <c r="V1148" t="str">
        <f>LEFT(Z1148,SEARCH("/",Z1148)-1)</f>
        <v>games</v>
      </c>
      <c r="W1148" t="str">
        <f>RIGHT(Z1148,LEN(Z1148)-SEARCH("/",Z1148))</f>
        <v>mobile games</v>
      </c>
      <c r="X1148" s="2">
        <f>(((P1148/60)/60)/24)+DATE(1970,1,1)</f>
        <v>42529.969131944439</v>
      </c>
      <c r="Y1148" s="2">
        <f>(((O1148/60)/60)/24)+DATE(1970,1,1)</f>
        <v>42549.969131944439</v>
      </c>
      <c r="Z1148" t="s">
        <v>8287</v>
      </c>
    </row>
    <row r="1149" spans="1:26" ht="43.2" x14ac:dyDescent="0.3">
      <c r="A1149">
        <f>ROW(A1149)-2</f>
        <v>1147</v>
      </c>
      <c r="B1149" s="1" t="s">
        <v>3799</v>
      </c>
      <c r="C1149" s="1" t="s">
        <v>3800</v>
      </c>
      <c r="D1149">
        <v>10000</v>
      </c>
      <c r="E1149">
        <v>51</v>
      </c>
      <c r="F1149" t="s">
        <v>355</v>
      </c>
      <c r="H1149" t="s">
        <v>8376</v>
      </c>
      <c r="K1149" t="b">
        <v>0</v>
      </c>
      <c r="L1149" t="s">
        <v>18</v>
      </c>
      <c r="M1149" t="s">
        <v>19</v>
      </c>
      <c r="N1149" t="b">
        <v>1</v>
      </c>
      <c r="O1149">
        <v>1470519308</v>
      </c>
      <c r="P1149">
        <v>1465335308</v>
      </c>
      <c r="Q1149" t="b">
        <v>0</v>
      </c>
      <c r="R1149">
        <v>3</v>
      </c>
      <c r="S1149" t="b">
        <v>0</v>
      </c>
      <c r="T1149">
        <f>ROUND(E1149/D1149*100,0)</f>
        <v>1</v>
      </c>
      <c r="U1149" s="12">
        <f>(E1149/R1149)</f>
        <v>17</v>
      </c>
      <c r="V1149" t="str">
        <f>LEFT(Z1149,SEARCH("/",Z1149)-1)</f>
        <v>games</v>
      </c>
      <c r="W1149" t="str">
        <f>RIGHT(Z1149,LEN(Z1149)-SEARCH("/",Z1149))</f>
        <v>mobile games</v>
      </c>
      <c r="X1149" s="2">
        <f>(((P1149/60)/60)/24)+DATE(1970,1,1)</f>
        <v>42528.899398148147</v>
      </c>
      <c r="Y1149" s="2">
        <f>(((O1149/60)/60)/24)+DATE(1970,1,1)</f>
        <v>42588.899398148147</v>
      </c>
      <c r="Z1149" t="s">
        <v>8287</v>
      </c>
    </row>
    <row r="1150" spans="1:26" ht="43.2" x14ac:dyDescent="0.3">
      <c r="A1150">
        <f>ROW(A1150)-2</f>
        <v>1148</v>
      </c>
      <c r="B1150" s="1" t="s">
        <v>3801</v>
      </c>
      <c r="C1150" s="1" t="s">
        <v>3802</v>
      </c>
      <c r="D1150">
        <v>280</v>
      </c>
      <c r="E1150">
        <v>0</v>
      </c>
      <c r="F1150" t="s">
        <v>355</v>
      </c>
      <c r="H1150" t="s">
        <v>8376</v>
      </c>
      <c r="K1150" t="b">
        <v>0</v>
      </c>
      <c r="L1150" t="s">
        <v>50</v>
      </c>
      <c r="M1150" t="s">
        <v>51</v>
      </c>
      <c r="N1150" t="b">
        <v>1</v>
      </c>
      <c r="O1150">
        <v>1402901405</v>
      </c>
      <c r="P1150">
        <v>1400309405</v>
      </c>
      <c r="Q1150" t="b">
        <v>0</v>
      </c>
      <c r="R1150">
        <v>0</v>
      </c>
      <c r="S1150" t="b">
        <v>0</v>
      </c>
      <c r="T1150">
        <f>ROUND(E1150/D1150*100,0)</f>
        <v>0</v>
      </c>
      <c r="U1150" s="12" t="e">
        <f>(E1150/R1150)</f>
        <v>#DIV/0!</v>
      </c>
      <c r="V1150" t="str">
        <f>LEFT(Z1150,SEARCH("/",Z1150)-1)</f>
        <v>games</v>
      </c>
      <c r="W1150" t="str">
        <f>RIGHT(Z1150,LEN(Z1150)-SEARCH("/",Z1150))</f>
        <v>mobile games</v>
      </c>
      <c r="X1150" s="2">
        <f>(((P1150/60)/60)/24)+DATE(1970,1,1)</f>
        <v>41776.284780092588</v>
      </c>
      <c r="Y1150" s="2">
        <f>(((O1150/60)/60)/24)+DATE(1970,1,1)</f>
        <v>41806.284780092588</v>
      </c>
      <c r="Z1150" t="s">
        <v>8287</v>
      </c>
    </row>
    <row r="1151" spans="1:26" ht="43.2" x14ac:dyDescent="0.3">
      <c r="A1151">
        <f>ROW(A1151)-2</f>
        <v>1149</v>
      </c>
      <c r="B1151" s="1" t="s">
        <v>3803</v>
      </c>
      <c r="C1151" s="1" t="s">
        <v>3804</v>
      </c>
      <c r="D1151">
        <v>60</v>
      </c>
      <c r="E1151">
        <v>0</v>
      </c>
      <c r="F1151" t="s">
        <v>355</v>
      </c>
      <c r="H1151" t="s">
        <v>8376</v>
      </c>
      <c r="K1151" t="b">
        <v>0</v>
      </c>
      <c r="L1151" t="s">
        <v>18</v>
      </c>
      <c r="M1151" t="s">
        <v>19</v>
      </c>
      <c r="N1151" t="b">
        <v>1</v>
      </c>
      <c r="O1151">
        <v>1425170525</v>
      </c>
      <c r="P1151">
        <v>1422664925</v>
      </c>
      <c r="Q1151" t="b">
        <v>0</v>
      </c>
      <c r="R1151">
        <v>0</v>
      </c>
      <c r="S1151" t="b">
        <v>0</v>
      </c>
      <c r="T1151">
        <f>ROUND(E1151/D1151*100,0)</f>
        <v>0</v>
      </c>
      <c r="U1151" s="12" t="e">
        <f>(E1151/R1151)</f>
        <v>#DIV/0!</v>
      </c>
      <c r="V1151" t="str">
        <f>LEFT(Z1151,SEARCH("/",Z1151)-1)</f>
        <v>games</v>
      </c>
      <c r="W1151" t="str">
        <f>RIGHT(Z1151,LEN(Z1151)-SEARCH("/",Z1151))</f>
        <v>mobile games</v>
      </c>
      <c r="X1151" s="2">
        <f>(((P1151/60)/60)/24)+DATE(1970,1,1)</f>
        <v>42035.029224537036</v>
      </c>
      <c r="Y1151" s="2">
        <f>(((O1151/60)/60)/24)+DATE(1970,1,1)</f>
        <v>42064.029224537036</v>
      </c>
      <c r="Z1151" t="s">
        <v>8287</v>
      </c>
    </row>
    <row r="1152" spans="1:26" ht="57.6" x14ac:dyDescent="0.3">
      <c r="A1152">
        <f>ROW(A1152)-2</f>
        <v>1150</v>
      </c>
      <c r="B1152" s="1" t="s">
        <v>3805</v>
      </c>
      <c r="C1152" s="1" t="s">
        <v>3806</v>
      </c>
      <c r="D1152">
        <v>8000</v>
      </c>
      <c r="E1152">
        <v>0</v>
      </c>
      <c r="F1152" t="s">
        <v>355</v>
      </c>
      <c r="H1152" t="s">
        <v>8376</v>
      </c>
      <c r="K1152" t="b">
        <v>0</v>
      </c>
      <c r="L1152" t="s">
        <v>50</v>
      </c>
      <c r="M1152" t="s">
        <v>51</v>
      </c>
      <c r="N1152" t="b">
        <v>1</v>
      </c>
      <c r="O1152">
        <v>1402618355</v>
      </c>
      <c r="P1152">
        <v>1400026355</v>
      </c>
      <c r="Q1152" t="b">
        <v>0</v>
      </c>
      <c r="R1152">
        <v>0</v>
      </c>
      <c r="S1152" t="b">
        <v>0</v>
      </c>
      <c r="T1152">
        <f>ROUND(E1152/D1152*100,0)</f>
        <v>0</v>
      </c>
      <c r="U1152" s="12" t="e">
        <f>(E1152/R1152)</f>
        <v>#DIV/0!</v>
      </c>
      <c r="V1152" t="str">
        <f>LEFT(Z1152,SEARCH("/",Z1152)-1)</f>
        <v>games</v>
      </c>
      <c r="W1152" t="str">
        <f>RIGHT(Z1152,LEN(Z1152)-SEARCH("/",Z1152))</f>
        <v>mobile games</v>
      </c>
      <c r="X1152" s="2">
        <f>(((P1152/60)/60)/24)+DATE(1970,1,1)</f>
        <v>41773.008738425924</v>
      </c>
      <c r="Y1152" s="2">
        <f>(((O1152/60)/60)/24)+DATE(1970,1,1)</f>
        <v>41803.008738425924</v>
      </c>
      <c r="Z1152" t="s">
        <v>8287</v>
      </c>
    </row>
    <row r="1153" spans="1:26" ht="43.2" x14ac:dyDescent="0.3">
      <c r="A1153">
        <f>ROW(A1153)-2</f>
        <v>1151</v>
      </c>
      <c r="B1153" s="1" t="s">
        <v>3807</v>
      </c>
      <c r="C1153" s="1" t="s">
        <v>3808</v>
      </c>
      <c r="D1153">
        <v>5000</v>
      </c>
      <c r="E1153">
        <v>6</v>
      </c>
      <c r="F1153" t="s">
        <v>355</v>
      </c>
      <c r="H1153" t="s">
        <v>8376</v>
      </c>
      <c r="K1153" t="b">
        <v>0</v>
      </c>
      <c r="L1153" t="s">
        <v>54</v>
      </c>
      <c r="M1153" t="s">
        <v>55</v>
      </c>
      <c r="N1153" t="b">
        <v>0</v>
      </c>
      <c r="O1153">
        <v>1457966129</v>
      </c>
      <c r="P1153">
        <v>1455377729</v>
      </c>
      <c r="Q1153" t="b">
        <v>0</v>
      </c>
      <c r="R1153">
        <v>2</v>
      </c>
      <c r="S1153" t="b">
        <v>0</v>
      </c>
      <c r="T1153">
        <f>ROUND(E1153/D1153*100,0)</f>
        <v>0</v>
      </c>
      <c r="U1153" s="12">
        <f>(E1153/R1153)</f>
        <v>3</v>
      </c>
      <c r="V1153" t="str">
        <f>LEFT(Z1153,SEARCH("/",Z1153)-1)</f>
        <v>games</v>
      </c>
      <c r="W1153" t="str">
        <f>RIGHT(Z1153,LEN(Z1153)-SEARCH("/",Z1153))</f>
        <v>mobile games</v>
      </c>
      <c r="X1153" s="2">
        <f>(((P1153/60)/60)/24)+DATE(1970,1,1)</f>
        <v>42413.649641203709</v>
      </c>
      <c r="Y1153" s="2">
        <f>(((O1153/60)/60)/24)+DATE(1970,1,1)</f>
        <v>42443.607974537037</v>
      </c>
      <c r="Z1153" t="s">
        <v>8287</v>
      </c>
    </row>
    <row r="1154" spans="1:26" ht="28.8" x14ac:dyDescent="0.3">
      <c r="A1154">
        <f>ROW(A1154)-2</f>
        <v>1152</v>
      </c>
      <c r="B1154" s="1" t="s">
        <v>3809</v>
      </c>
      <c r="C1154" s="1" t="s">
        <v>3810</v>
      </c>
      <c r="D1154">
        <v>5000</v>
      </c>
      <c r="E1154">
        <v>1004</v>
      </c>
      <c r="F1154" t="s">
        <v>355</v>
      </c>
      <c r="H1154" t="s">
        <v>8376</v>
      </c>
      <c r="K1154" t="b">
        <v>0</v>
      </c>
      <c r="L1154" t="s">
        <v>24</v>
      </c>
      <c r="M1154" t="s">
        <v>25</v>
      </c>
      <c r="N1154" t="b">
        <v>0</v>
      </c>
      <c r="O1154">
        <v>1459341380</v>
      </c>
      <c r="P1154">
        <v>1456839380</v>
      </c>
      <c r="Q1154" t="b">
        <v>0</v>
      </c>
      <c r="R1154">
        <v>24</v>
      </c>
      <c r="S1154" t="b">
        <v>0</v>
      </c>
      <c r="T1154">
        <f>ROUND(E1154/D1154*100,0)</f>
        <v>20</v>
      </c>
      <c r="U1154" s="12">
        <f>(E1154/R1154)</f>
        <v>41.833333333333336</v>
      </c>
      <c r="V1154" t="str">
        <f>LEFT(Z1154,SEARCH("/",Z1154)-1)</f>
        <v>games</v>
      </c>
      <c r="W1154" t="str">
        <f>RIGHT(Z1154,LEN(Z1154)-SEARCH("/",Z1154))</f>
        <v>mobile games</v>
      </c>
      <c r="X1154" s="2">
        <f>(((P1154/60)/60)/24)+DATE(1970,1,1)</f>
        <v>42430.566898148143</v>
      </c>
      <c r="Y1154" s="2">
        <f>(((O1154/60)/60)/24)+DATE(1970,1,1)</f>
        <v>42459.525231481486</v>
      </c>
      <c r="Z1154" t="s">
        <v>8287</v>
      </c>
    </row>
    <row r="1155" spans="1:26" ht="43.2" x14ac:dyDescent="0.3">
      <c r="A1155">
        <f>ROW(A1155)-2</f>
        <v>1153</v>
      </c>
      <c r="B1155" s="1" t="s">
        <v>3851</v>
      </c>
      <c r="C1155" s="1" t="s">
        <v>3852</v>
      </c>
      <c r="D1155">
        <v>99000</v>
      </c>
      <c r="E1155">
        <v>2670</v>
      </c>
      <c r="F1155" t="s">
        <v>355</v>
      </c>
      <c r="H1155" t="s">
        <v>8376</v>
      </c>
      <c r="K1155" t="b">
        <v>0</v>
      </c>
      <c r="L1155" t="s">
        <v>24</v>
      </c>
      <c r="M1155" t="s">
        <v>25</v>
      </c>
      <c r="N1155" t="b">
        <v>0</v>
      </c>
      <c r="O1155">
        <v>1432299600</v>
      </c>
      <c r="P1155">
        <v>1429707729</v>
      </c>
      <c r="Q1155" t="b">
        <v>0</v>
      </c>
      <c r="R1155">
        <v>25</v>
      </c>
      <c r="S1155" t="b">
        <v>0</v>
      </c>
      <c r="T1155">
        <f>ROUND(E1155/D1155*100,0)</f>
        <v>3</v>
      </c>
      <c r="U1155" s="12">
        <f>(E1155/R1155)</f>
        <v>106.8</v>
      </c>
      <c r="V1155" t="str">
        <f>LEFT(Z1155,SEARCH("/",Z1155)-1)</f>
        <v>technology</v>
      </c>
      <c r="W1155" t="str">
        <f>RIGHT(Z1155,LEN(Z1155)-SEARCH("/",Z1155))</f>
        <v>gadgets</v>
      </c>
      <c r="X1155" s="2">
        <f>(((P1155/60)/60)/24)+DATE(1970,1,1)</f>
        <v>42116.54315972222</v>
      </c>
      <c r="Y1155" s="2">
        <f>(((O1155/60)/60)/24)+DATE(1970,1,1)</f>
        <v>42146.541666666672</v>
      </c>
      <c r="Z1155" t="s">
        <v>8298</v>
      </c>
    </row>
    <row r="1156" spans="1:26" ht="43.2" x14ac:dyDescent="0.3">
      <c r="A1156">
        <f>ROW(A1156)-2</f>
        <v>1154</v>
      </c>
      <c r="B1156" s="1" t="s">
        <v>3853</v>
      </c>
      <c r="C1156" s="1" t="s">
        <v>3854</v>
      </c>
      <c r="D1156">
        <v>1000</v>
      </c>
      <c r="E1156">
        <v>12</v>
      </c>
      <c r="F1156" t="s">
        <v>355</v>
      </c>
      <c r="H1156" t="s">
        <v>8376</v>
      </c>
      <c r="K1156" t="b">
        <v>0</v>
      </c>
      <c r="L1156" t="s">
        <v>384</v>
      </c>
      <c r="M1156" t="s">
        <v>55</v>
      </c>
      <c r="N1156" t="b">
        <v>0</v>
      </c>
      <c r="O1156">
        <v>1425495447</v>
      </c>
      <c r="P1156">
        <v>1422903447</v>
      </c>
      <c r="Q1156" t="b">
        <v>0</v>
      </c>
      <c r="R1156">
        <v>3</v>
      </c>
      <c r="S1156" t="b">
        <v>0</v>
      </c>
      <c r="T1156">
        <f>ROUND(E1156/D1156*100,0)</f>
        <v>1</v>
      </c>
      <c r="U1156" s="12">
        <f>(E1156/R1156)</f>
        <v>4</v>
      </c>
      <c r="V1156" t="str">
        <f>LEFT(Z1156,SEARCH("/",Z1156)-1)</f>
        <v>technology</v>
      </c>
      <c r="W1156" t="str">
        <f>RIGHT(Z1156,LEN(Z1156)-SEARCH("/",Z1156))</f>
        <v>gadgets</v>
      </c>
      <c r="X1156" s="2">
        <f>(((P1156/60)/60)/24)+DATE(1970,1,1)</f>
        <v>42037.789895833332</v>
      </c>
      <c r="Y1156" s="2">
        <f>(((O1156/60)/60)/24)+DATE(1970,1,1)</f>
        <v>42067.789895833332</v>
      </c>
      <c r="Z1156" t="s">
        <v>8298</v>
      </c>
    </row>
    <row r="1157" spans="1:26" ht="43.2" x14ac:dyDescent="0.3">
      <c r="A1157">
        <f>ROW(A1157)-2</f>
        <v>1155</v>
      </c>
      <c r="B1157" s="1" t="s">
        <v>3855</v>
      </c>
      <c r="C1157" s="1" t="s">
        <v>3856</v>
      </c>
      <c r="D1157">
        <v>3000</v>
      </c>
      <c r="E1157">
        <v>1398</v>
      </c>
      <c r="F1157" t="s">
        <v>355</v>
      </c>
      <c r="H1157" t="s">
        <v>8376</v>
      </c>
      <c r="K1157" t="b">
        <v>0</v>
      </c>
      <c r="L1157" t="s">
        <v>18</v>
      </c>
      <c r="M1157" t="s">
        <v>19</v>
      </c>
      <c r="N1157" t="b">
        <v>1</v>
      </c>
      <c r="O1157">
        <v>1485541791</v>
      </c>
      <c r="P1157">
        <v>1480357791</v>
      </c>
      <c r="Q1157" t="b">
        <v>0</v>
      </c>
      <c r="R1157">
        <v>41</v>
      </c>
      <c r="S1157" t="b">
        <v>0</v>
      </c>
      <c r="T1157">
        <f>ROUND(E1157/D1157*100,0)</f>
        <v>47</v>
      </c>
      <c r="U1157" s="12">
        <f>(E1157/R1157)</f>
        <v>34.097560975609753</v>
      </c>
      <c r="V1157" t="str">
        <f>LEFT(Z1157,SEARCH("/",Z1157)-1)</f>
        <v>technology</v>
      </c>
      <c r="W1157" t="str">
        <f>RIGHT(Z1157,LEN(Z1157)-SEARCH("/",Z1157))</f>
        <v>gadgets</v>
      </c>
      <c r="X1157" s="2">
        <f>(((P1157/60)/60)/24)+DATE(1970,1,1)</f>
        <v>42702.770729166667</v>
      </c>
      <c r="Y1157" s="2">
        <f>(((O1157/60)/60)/24)+DATE(1970,1,1)</f>
        <v>42762.770729166667</v>
      </c>
      <c r="Z1157" t="s">
        <v>8298</v>
      </c>
    </row>
    <row r="1158" spans="1:26" ht="43.2" x14ac:dyDescent="0.3">
      <c r="A1158">
        <f>ROW(A1158)-2</f>
        <v>1156</v>
      </c>
      <c r="B1158" s="1" t="s">
        <v>3857</v>
      </c>
      <c r="C1158" s="1" t="s">
        <v>3858</v>
      </c>
      <c r="D1158">
        <v>50000</v>
      </c>
      <c r="E1158">
        <v>50</v>
      </c>
      <c r="F1158" t="s">
        <v>355</v>
      </c>
      <c r="H1158" t="s">
        <v>8376</v>
      </c>
      <c r="K1158" t="b">
        <v>0</v>
      </c>
      <c r="L1158" t="s">
        <v>18</v>
      </c>
      <c r="M1158" t="s">
        <v>19</v>
      </c>
      <c r="N1158" t="b">
        <v>1</v>
      </c>
      <c r="O1158">
        <v>1451752021</v>
      </c>
      <c r="P1158">
        <v>1447864021</v>
      </c>
      <c r="Q1158" t="b">
        <v>0</v>
      </c>
      <c r="R1158">
        <v>2</v>
      </c>
      <c r="S1158" t="b">
        <v>0</v>
      </c>
      <c r="T1158">
        <f>ROUND(E1158/D1158*100,0)</f>
        <v>0</v>
      </c>
      <c r="U1158" s="12">
        <f>(E1158/R1158)</f>
        <v>25</v>
      </c>
      <c r="V1158" t="str">
        <f>LEFT(Z1158,SEARCH("/",Z1158)-1)</f>
        <v>technology</v>
      </c>
      <c r="W1158" t="str">
        <f>RIGHT(Z1158,LEN(Z1158)-SEARCH("/",Z1158))</f>
        <v>gadgets</v>
      </c>
      <c r="X1158" s="2">
        <f>(((P1158/60)/60)/24)+DATE(1970,1,1)</f>
        <v>42326.685428240744</v>
      </c>
      <c r="Y1158" s="2">
        <f>(((O1158/60)/60)/24)+DATE(1970,1,1)</f>
        <v>42371.685428240744</v>
      </c>
      <c r="Z1158" t="s">
        <v>8298</v>
      </c>
    </row>
    <row r="1159" spans="1:26" ht="57.6" x14ac:dyDescent="0.3">
      <c r="A1159">
        <f>ROW(A1159)-2</f>
        <v>1157</v>
      </c>
      <c r="B1159" s="1" t="s">
        <v>3859</v>
      </c>
      <c r="C1159" s="1" t="s">
        <v>3860</v>
      </c>
      <c r="D1159">
        <v>25000</v>
      </c>
      <c r="E1159">
        <v>42</v>
      </c>
      <c r="F1159" t="s">
        <v>355</v>
      </c>
      <c r="H1159" t="s">
        <v>8376</v>
      </c>
      <c r="K1159" t="b">
        <v>0</v>
      </c>
      <c r="L1159" t="s">
        <v>18</v>
      </c>
      <c r="M1159" t="s">
        <v>19</v>
      </c>
      <c r="N1159" t="b">
        <v>1</v>
      </c>
      <c r="O1159">
        <v>1410127994</v>
      </c>
      <c r="P1159">
        <v>1407535994</v>
      </c>
      <c r="Q1159" t="b">
        <v>0</v>
      </c>
      <c r="R1159">
        <v>4</v>
      </c>
      <c r="S1159" t="b">
        <v>0</v>
      </c>
      <c r="T1159">
        <f>ROUND(E1159/D1159*100,0)</f>
        <v>0</v>
      </c>
      <c r="U1159" s="12">
        <f>(E1159/R1159)</f>
        <v>10.5</v>
      </c>
      <c r="V1159" t="str">
        <f>LEFT(Z1159,SEARCH("/",Z1159)-1)</f>
        <v>technology</v>
      </c>
      <c r="W1159" t="str">
        <f>RIGHT(Z1159,LEN(Z1159)-SEARCH("/",Z1159))</f>
        <v>gadgets</v>
      </c>
      <c r="X1159" s="2">
        <f>(((P1159/60)/60)/24)+DATE(1970,1,1)</f>
        <v>41859.925856481481</v>
      </c>
      <c r="Y1159" s="2">
        <f>(((O1159/60)/60)/24)+DATE(1970,1,1)</f>
        <v>41889.925856481481</v>
      </c>
      <c r="Z1159" t="s">
        <v>8298</v>
      </c>
    </row>
    <row r="1160" spans="1:26" ht="43.2" x14ac:dyDescent="0.3">
      <c r="A1160">
        <f>ROW(A1160)-2</f>
        <v>1158</v>
      </c>
      <c r="B1160" s="1" t="s">
        <v>3861</v>
      </c>
      <c r="C1160" s="1" t="s">
        <v>3862</v>
      </c>
      <c r="D1160">
        <v>50000</v>
      </c>
      <c r="E1160">
        <v>21380</v>
      </c>
      <c r="F1160" t="s">
        <v>355</v>
      </c>
      <c r="H1160" t="s">
        <v>8376</v>
      </c>
      <c r="K1160" t="b">
        <v>0</v>
      </c>
      <c r="L1160" t="s">
        <v>18</v>
      </c>
      <c r="M1160" t="s">
        <v>19</v>
      </c>
      <c r="N1160" t="b">
        <v>1</v>
      </c>
      <c r="O1160">
        <v>1466697983</v>
      </c>
      <c r="P1160">
        <v>1464105983</v>
      </c>
      <c r="Q1160" t="b">
        <v>0</v>
      </c>
      <c r="R1160">
        <v>99</v>
      </c>
      <c r="S1160" t="b">
        <v>0</v>
      </c>
      <c r="T1160">
        <f>ROUND(E1160/D1160*100,0)</f>
        <v>43</v>
      </c>
      <c r="U1160" s="12">
        <f>(E1160/R1160)</f>
        <v>215.95959595959596</v>
      </c>
      <c r="V1160" t="str">
        <f>LEFT(Z1160,SEARCH("/",Z1160)-1)</f>
        <v>technology</v>
      </c>
      <c r="W1160" t="str">
        <f>RIGHT(Z1160,LEN(Z1160)-SEARCH("/",Z1160))</f>
        <v>gadgets</v>
      </c>
      <c r="X1160" s="2">
        <f>(((P1160/60)/60)/24)+DATE(1970,1,1)</f>
        <v>42514.671099537038</v>
      </c>
      <c r="Y1160" s="2">
        <f>(((O1160/60)/60)/24)+DATE(1970,1,1)</f>
        <v>42544.671099537038</v>
      </c>
      <c r="Z1160" t="s">
        <v>8298</v>
      </c>
    </row>
    <row r="1161" spans="1:26" ht="43.2" x14ac:dyDescent="0.3">
      <c r="A1161">
        <f>ROW(A1161)-2</f>
        <v>1159</v>
      </c>
      <c r="B1161" s="1" t="s">
        <v>3863</v>
      </c>
      <c r="C1161" s="1" t="s">
        <v>3864</v>
      </c>
      <c r="D1161">
        <v>30000</v>
      </c>
      <c r="E1161">
        <v>85</v>
      </c>
      <c r="F1161" t="s">
        <v>355</v>
      </c>
      <c r="H1161" t="s">
        <v>8376</v>
      </c>
      <c r="K1161" t="b">
        <v>0</v>
      </c>
      <c r="L1161" t="s">
        <v>18</v>
      </c>
      <c r="M1161" t="s">
        <v>19</v>
      </c>
      <c r="N1161" t="b">
        <v>1</v>
      </c>
      <c r="O1161">
        <v>1400853925</v>
      </c>
      <c r="P1161">
        <v>1399557925</v>
      </c>
      <c r="Q1161" t="b">
        <v>0</v>
      </c>
      <c r="R1161">
        <v>4</v>
      </c>
      <c r="S1161" t="b">
        <v>0</v>
      </c>
      <c r="T1161">
        <f>ROUND(E1161/D1161*100,0)</f>
        <v>0</v>
      </c>
      <c r="U1161" s="12">
        <f>(E1161/R1161)</f>
        <v>21.25</v>
      </c>
      <c r="V1161" t="str">
        <f>LEFT(Z1161,SEARCH("/",Z1161)-1)</f>
        <v>technology</v>
      </c>
      <c r="W1161" t="str">
        <f>RIGHT(Z1161,LEN(Z1161)-SEARCH("/",Z1161))</f>
        <v>gadgets</v>
      </c>
      <c r="X1161" s="2">
        <f>(((P1161/60)/60)/24)+DATE(1970,1,1)</f>
        <v>41767.587094907409</v>
      </c>
      <c r="Y1161" s="2">
        <f>(((O1161/60)/60)/24)+DATE(1970,1,1)</f>
        <v>41782.587094907409</v>
      </c>
      <c r="Z1161" t="s">
        <v>8298</v>
      </c>
    </row>
    <row r="1162" spans="1:26" ht="43.2" x14ac:dyDescent="0.3">
      <c r="A1162">
        <f>ROW(A1162)-2</f>
        <v>1160</v>
      </c>
      <c r="B1162" s="1" t="s">
        <v>3865</v>
      </c>
      <c r="C1162" s="1" t="s">
        <v>3866</v>
      </c>
      <c r="D1162">
        <v>25000</v>
      </c>
      <c r="E1162">
        <v>433</v>
      </c>
      <c r="F1162" t="s">
        <v>355</v>
      </c>
      <c r="H1162" t="s">
        <v>8376</v>
      </c>
      <c r="K1162" t="b">
        <v>0</v>
      </c>
      <c r="L1162" t="s">
        <v>18</v>
      </c>
      <c r="M1162" t="s">
        <v>19</v>
      </c>
      <c r="N1162" t="b">
        <v>1</v>
      </c>
      <c r="O1162">
        <v>1483048900</v>
      </c>
      <c r="P1162">
        <v>1480456900</v>
      </c>
      <c r="Q1162" t="b">
        <v>0</v>
      </c>
      <c r="R1162">
        <v>4</v>
      </c>
      <c r="S1162" t="b">
        <v>0</v>
      </c>
      <c r="T1162">
        <f>ROUND(E1162/D1162*100,0)</f>
        <v>2</v>
      </c>
      <c r="U1162" s="12">
        <f>(E1162/R1162)</f>
        <v>108.25</v>
      </c>
      <c r="V1162" t="str">
        <f>LEFT(Z1162,SEARCH("/",Z1162)-1)</f>
        <v>technology</v>
      </c>
      <c r="W1162" t="str">
        <f>RIGHT(Z1162,LEN(Z1162)-SEARCH("/",Z1162))</f>
        <v>gadgets</v>
      </c>
      <c r="X1162" s="2">
        <f>(((P1162/60)/60)/24)+DATE(1970,1,1)</f>
        <v>42703.917824074073</v>
      </c>
      <c r="Y1162" s="2">
        <f>(((O1162/60)/60)/24)+DATE(1970,1,1)</f>
        <v>42733.917824074073</v>
      </c>
      <c r="Z1162" t="s">
        <v>8298</v>
      </c>
    </row>
    <row r="1163" spans="1:26" ht="43.2" x14ac:dyDescent="0.3">
      <c r="A1163">
        <f>ROW(A1163)-2</f>
        <v>1161</v>
      </c>
      <c r="B1163" s="1" t="s">
        <v>3867</v>
      </c>
      <c r="C1163" s="1" t="s">
        <v>3868</v>
      </c>
      <c r="D1163">
        <v>35000</v>
      </c>
      <c r="E1163">
        <v>4939</v>
      </c>
      <c r="F1163" t="s">
        <v>355</v>
      </c>
      <c r="H1163" t="s">
        <v>8376</v>
      </c>
      <c r="K1163" t="b">
        <v>0</v>
      </c>
      <c r="L1163" t="s">
        <v>18</v>
      </c>
      <c r="M1163" t="s">
        <v>19</v>
      </c>
      <c r="N1163" t="b">
        <v>1</v>
      </c>
      <c r="O1163">
        <v>1414059479</v>
      </c>
      <c r="P1163">
        <v>1411467479</v>
      </c>
      <c r="Q1163" t="b">
        <v>0</v>
      </c>
      <c r="R1163">
        <v>38</v>
      </c>
      <c r="S1163" t="b">
        <v>0</v>
      </c>
      <c r="T1163">
        <f>ROUND(E1163/D1163*100,0)</f>
        <v>14</v>
      </c>
      <c r="U1163" s="12">
        <f>(E1163/R1163)</f>
        <v>129.97368421052633</v>
      </c>
      <c r="V1163" t="str">
        <f>LEFT(Z1163,SEARCH("/",Z1163)-1)</f>
        <v>technology</v>
      </c>
      <c r="W1163" t="str">
        <f>RIGHT(Z1163,LEN(Z1163)-SEARCH("/",Z1163))</f>
        <v>gadgets</v>
      </c>
      <c r="X1163" s="2">
        <f>(((P1163/60)/60)/24)+DATE(1970,1,1)</f>
        <v>41905.429155092592</v>
      </c>
      <c r="Y1163" s="2">
        <f>(((O1163/60)/60)/24)+DATE(1970,1,1)</f>
        <v>41935.429155092592</v>
      </c>
      <c r="Z1163" t="s">
        <v>8298</v>
      </c>
    </row>
    <row r="1164" spans="1:26" ht="43.2" x14ac:dyDescent="0.3">
      <c r="A1164">
        <f>ROW(A1164)-2</f>
        <v>1162</v>
      </c>
      <c r="B1164" s="1" t="s">
        <v>3869</v>
      </c>
      <c r="C1164" s="1" t="s">
        <v>3870</v>
      </c>
      <c r="D1164">
        <v>85000</v>
      </c>
      <c r="E1164">
        <v>33486</v>
      </c>
      <c r="F1164" t="s">
        <v>355</v>
      </c>
      <c r="H1164" t="s">
        <v>8376</v>
      </c>
      <c r="K1164" t="b">
        <v>0</v>
      </c>
      <c r="L1164" t="s">
        <v>384</v>
      </c>
      <c r="M1164" t="s">
        <v>55</v>
      </c>
      <c r="N1164" t="b">
        <v>0</v>
      </c>
      <c r="O1164">
        <v>1446331500</v>
      </c>
      <c r="P1164">
        <v>1442531217</v>
      </c>
      <c r="Q1164" t="b">
        <v>0</v>
      </c>
      <c r="R1164">
        <v>285</v>
      </c>
      <c r="S1164" t="b">
        <v>0</v>
      </c>
      <c r="T1164">
        <f>ROUND(E1164/D1164*100,0)</f>
        <v>39</v>
      </c>
      <c r="U1164" s="12">
        <f>(E1164/R1164)</f>
        <v>117.49473684210527</v>
      </c>
      <c r="V1164" t="str">
        <f>LEFT(Z1164,SEARCH("/",Z1164)-1)</f>
        <v>technology</v>
      </c>
      <c r="W1164" t="str">
        <f>RIGHT(Z1164,LEN(Z1164)-SEARCH("/",Z1164))</f>
        <v>gadgets</v>
      </c>
      <c r="X1164" s="2">
        <f>(((P1164/60)/60)/24)+DATE(1970,1,1)</f>
        <v>42264.963159722218</v>
      </c>
      <c r="Y1164" s="2">
        <f>(((O1164/60)/60)/24)+DATE(1970,1,1)</f>
        <v>42308.947916666672</v>
      </c>
      <c r="Z1164" t="s">
        <v>8298</v>
      </c>
    </row>
    <row r="1165" spans="1:26" ht="57.6" x14ac:dyDescent="0.3">
      <c r="A1165">
        <f>ROW(A1165)-2</f>
        <v>1163</v>
      </c>
      <c r="B1165" s="1" t="s">
        <v>3871</v>
      </c>
      <c r="C1165" s="1" t="s">
        <v>3872</v>
      </c>
      <c r="D1165">
        <v>42500</v>
      </c>
      <c r="E1165">
        <v>10</v>
      </c>
      <c r="F1165" t="s">
        <v>355</v>
      </c>
      <c r="H1165" t="s">
        <v>8376</v>
      </c>
      <c r="K1165" t="b">
        <v>0</v>
      </c>
      <c r="L1165" t="s">
        <v>80</v>
      </c>
      <c r="M1165" t="s">
        <v>81</v>
      </c>
      <c r="N1165" t="b">
        <v>1</v>
      </c>
      <c r="O1165">
        <v>1407545334</v>
      </c>
      <c r="P1165">
        <v>1404953334</v>
      </c>
      <c r="Q1165" t="b">
        <v>0</v>
      </c>
      <c r="R1165">
        <v>1</v>
      </c>
      <c r="S1165" t="b">
        <v>0</v>
      </c>
      <c r="T1165">
        <f>ROUND(E1165/D1165*100,0)</f>
        <v>0</v>
      </c>
      <c r="U1165" s="12">
        <f>(E1165/R1165)</f>
        <v>10</v>
      </c>
      <c r="V1165" t="str">
        <f>LEFT(Z1165,SEARCH("/",Z1165)-1)</f>
        <v>technology</v>
      </c>
      <c r="W1165" t="str">
        <f>RIGHT(Z1165,LEN(Z1165)-SEARCH("/",Z1165))</f>
        <v>gadgets</v>
      </c>
      <c r="X1165" s="2">
        <f>(((P1165/60)/60)/24)+DATE(1970,1,1)</f>
        <v>41830.033958333333</v>
      </c>
      <c r="Y1165" s="2">
        <f>(((O1165/60)/60)/24)+DATE(1970,1,1)</f>
        <v>41860.033958333333</v>
      </c>
      <c r="Z1165" t="s">
        <v>8298</v>
      </c>
    </row>
    <row r="1166" spans="1:26" ht="43.2" x14ac:dyDescent="0.3">
      <c r="A1166">
        <f>ROW(A1166)-2</f>
        <v>1164</v>
      </c>
      <c r="B1166" s="1" t="s">
        <v>3873</v>
      </c>
      <c r="C1166" s="1" t="s">
        <v>3874</v>
      </c>
      <c r="D1166">
        <v>5000</v>
      </c>
      <c r="E1166">
        <v>2965</v>
      </c>
      <c r="F1166" t="s">
        <v>355</v>
      </c>
      <c r="H1166" t="s">
        <v>8376</v>
      </c>
      <c r="K1166" t="b">
        <v>0</v>
      </c>
      <c r="L1166" t="s">
        <v>18</v>
      </c>
      <c r="M1166" t="s">
        <v>19</v>
      </c>
      <c r="N1166" t="b">
        <v>1</v>
      </c>
      <c r="O1166">
        <v>1433395560</v>
      </c>
      <c r="P1166">
        <v>1430803560</v>
      </c>
      <c r="Q1166" t="b">
        <v>0</v>
      </c>
      <c r="R1166">
        <v>42</v>
      </c>
      <c r="S1166" t="b">
        <v>0</v>
      </c>
      <c r="T1166">
        <f>ROUND(E1166/D1166*100,0)</f>
        <v>59</v>
      </c>
      <c r="U1166" s="12">
        <f>(E1166/R1166)</f>
        <v>70.595238095238102</v>
      </c>
      <c r="V1166" t="str">
        <f>LEFT(Z1166,SEARCH("/",Z1166)-1)</f>
        <v>technology</v>
      </c>
      <c r="W1166" t="str">
        <f>RIGHT(Z1166,LEN(Z1166)-SEARCH("/",Z1166))</f>
        <v>gadgets</v>
      </c>
      <c r="X1166" s="2">
        <f>(((P1166/60)/60)/24)+DATE(1970,1,1)</f>
        <v>42129.226388888885</v>
      </c>
      <c r="Y1166" s="2">
        <f>(((O1166/60)/60)/24)+DATE(1970,1,1)</f>
        <v>42159.226388888885</v>
      </c>
      <c r="Z1166" t="s">
        <v>8298</v>
      </c>
    </row>
    <row r="1167" spans="1:26" ht="28.8" x14ac:dyDescent="0.3">
      <c r="A1167">
        <f>ROW(A1167)-2</f>
        <v>1165</v>
      </c>
      <c r="B1167" s="1" t="s">
        <v>3875</v>
      </c>
      <c r="C1167" s="1" t="s">
        <v>3876</v>
      </c>
      <c r="D1167">
        <v>48000</v>
      </c>
      <c r="E1167">
        <v>637</v>
      </c>
      <c r="F1167" t="s">
        <v>355</v>
      </c>
      <c r="H1167" t="s">
        <v>8376</v>
      </c>
      <c r="K1167" t="b">
        <v>0</v>
      </c>
      <c r="L1167" t="s">
        <v>24</v>
      </c>
      <c r="M1167" t="s">
        <v>25</v>
      </c>
      <c r="N1167" t="b">
        <v>0</v>
      </c>
      <c r="O1167">
        <v>1412770578</v>
      </c>
      <c r="P1167">
        <v>1410178578</v>
      </c>
      <c r="Q1167" t="b">
        <v>0</v>
      </c>
      <c r="R1167">
        <v>26</v>
      </c>
      <c r="S1167" t="b">
        <v>0</v>
      </c>
      <c r="T1167">
        <f>ROUND(E1167/D1167*100,0)</f>
        <v>1</v>
      </c>
      <c r="U1167" s="12">
        <f>(E1167/R1167)</f>
        <v>24.5</v>
      </c>
      <c r="V1167" t="str">
        <f>LEFT(Z1167,SEARCH("/",Z1167)-1)</f>
        <v>technology</v>
      </c>
      <c r="W1167" t="str">
        <f>RIGHT(Z1167,LEN(Z1167)-SEARCH("/",Z1167))</f>
        <v>gadgets</v>
      </c>
      <c r="X1167" s="2">
        <f>(((P1167/60)/60)/24)+DATE(1970,1,1)</f>
        <v>41890.511319444442</v>
      </c>
      <c r="Y1167" s="2">
        <f>(((O1167/60)/60)/24)+DATE(1970,1,1)</f>
        <v>41920.511319444442</v>
      </c>
      <c r="Z1167" t="s">
        <v>8298</v>
      </c>
    </row>
    <row r="1168" spans="1:26" ht="43.2" x14ac:dyDescent="0.3">
      <c r="A1168">
        <f>ROW(A1168)-2</f>
        <v>1166</v>
      </c>
      <c r="B1168" s="1" t="s">
        <v>3877</v>
      </c>
      <c r="C1168" s="1" t="s">
        <v>3878</v>
      </c>
      <c r="D1168">
        <v>666</v>
      </c>
      <c r="E1168">
        <v>60</v>
      </c>
      <c r="F1168" t="s">
        <v>355</v>
      </c>
      <c r="H1168" t="s">
        <v>8376</v>
      </c>
      <c r="K1168" t="b">
        <v>0</v>
      </c>
      <c r="L1168" t="s">
        <v>18</v>
      </c>
      <c r="M1168" t="s">
        <v>19</v>
      </c>
      <c r="N1168" t="b">
        <v>1</v>
      </c>
      <c r="O1168">
        <v>1414814340</v>
      </c>
      <c r="P1168">
        <v>1413519073</v>
      </c>
      <c r="Q1168" t="b">
        <v>0</v>
      </c>
      <c r="R1168">
        <v>2</v>
      </c>
      <c r="S1168" t="b">
        <v>0</v>
      </c>
      <c r="T1168">
        <f>ROUND(E1168/D1168*100,0)</f>
        <v>9</v>
      </c>
      <c r="U1168" s="12">
        <f>(E1168/R1168)</f>
        <v>30</v>
      </c>
      <c r="V1168" t="str">
        <f>LEFT(Z1168,SEARCH("/",Z1168)-1)</f>
        <v>technology</v>
      </c>
      <c r="W1168" t="str">
        <f>RIGHT(Z1168,LEN(Z1168)-SEARCH("/",Z1168))</f>
        <v>gadgets</v>
      </c>
      <c r="X1168" s="2">
        <f>(((P1168/60)/60)/24)+DATE(1970,1,1)</f>
        <v>41929.174456018518</v>
      </c>
      <c r="Y1168" s="2">
        <f>(((O1168/60)/60)/24)+DATE(1970,1,1)</f>
        <v>41944.165972222225</v>
      </c>
      <c r="Z1168" t="s">
        <v>8298</v>
      </c>
    </row>
    <row r="1169" spans="1:26" ht="43.2" x14ac:dyDescent="0.3">
      <c r="A1169">
        <f>ROW(A1169)-2</f>
        <v>1167</v>
      </c>
      <c r="B1169" s="1" t="s">
        <v>3879</v>
      </c>
      <c r="C1169" s="1" t="s">
        <v>3880</v>
      </c>
      <c r="D1169">
        <v>500</v>
      </c>
      <c r="E1169">
        <v>8</v>
      </c>
      <c r="F1169" t="s">
        <v>355</v>
      </c>
      <c r="H1169" t="s">
        <v>8376</v>
      </c>
      <c r="K1169" t="b">
        <v>0</v>
      </c>
      <c r="L1169" t="s">
        <v>18</v>
      </c>
      <c r="M1169" t="s">
        <v>19</v>
      </c>
      <c r="N1169" t="b">
        <v>1</v>
      </c>
      <c r="O1169">
        <v>1409620222</v>
      </c>
      <c r="P1169">
        <v>1407892222</v>
      </c>
      <c r="Q1169" t="b">
        <v>0</v>
      </c>
      <c r="R1169">
        <v>4</v>
      </c>
      <c r="S1169" t="b">
        <v>0</v>
      </c>
      <c r="T1169">
        <f>ROUND(E1169/D1169*100,0)</f>
        <v>2</v>
      </c>
      <c r="U1169" s="12">
        <f>(E1169/R1169)</f>
        <v>2</v>
      </c>
      <c r="V1169" t="str">
        <f>LEFT(Z1169,SEARCH("/",Z1169)-1)</f>
        <v>technology</v>
      </c>
      <c r="W1169" t="str">
        <f>RIGHT(Z1169,LEN(Z1169)-SEARCH("/",Z1169))</f>
        <v>gadgets</v>
      </c>
      <c r="X1169" s="2">
        <f>(((P1169/60)/60)/24)+DATE(1970,1,1)</f>
        <v>41864.04886574074</v>
      </c>
      <c r="Y1169" s="2">
        <f>(((O1169/60)/60)/24)+DATE(1970,1,1)</f>
        <v>41884.04886574074</v>
      </c>
      <c r="Z1169" t="s">
        <v>8298</v>
      </c>
    </row>
    <row r="1170" spans="1:26" ht="28.8" x14ac:dyDescent="0.3">
      <c r="A1170">
        <f>ROW(A1170)-2</f>
        <v>1168</v>
      </c>
      <c r="B1170" s="1" t="s">
        <v>3881</v>
      </c>
      <c r="C1170" s="1" t="s">
        <v>3882</v>
      </c>
      <c r="D1170">
        <v>20000</v>
      </c>
      <c r="E1170">
        <v>102</v>
      </c>
      <c r="F1170" t="s">
        <v>355</v>
      </c>
      <c r="H1170" t="s">
        <v>8376</v>
      </c>
      <c r="K1170" t="b">
        <v>0</v>
      </c>
      <c r="L1170" t="s">
        <v>18</v>
      </c>
      <c r="M1170" t="s">
        <v>19</v>
      </c>
      <c r="N1170" t="b">
        <v>1</v>
      </c>
      <c r="O1170">
        <v>1478542375</v>
      </c>
      <c r="P1170">
        <v>1476378775</v>
      </c>
      <c r="Q1170" t="b">
        <v>0</v>
      </c>
      <c r="R1170">
        <v>6</v>
      </c>
      <c r="S1170" t="b">
        <v>0</v>
      </c>
      <c r="T1170">
        <f>ROUND(E1170/D1170*100,0)</f>
        <v>1</v>
      </c>
      <c r="U1170" s="12">
        <f>(E1170/R1170)</f>
        <v>17</v>
      </c>
      <c r="V1170" t="str">
        <f>LEFT(Z1170,SEARCH("/",Z1170)-1)</f>
        <v>technology</v>
      </c>
      <c r="W1170" t="str">
        <f>RIGHT(Z1170,LEN(Z1170)-SEARCH("/",Z1170))</f>
        <v>gadgets</v>
      </c>
      <c r="X1170" s="2">
        <f>(((P1170/60)/60)/24)+DATE(1970,1,1)</f>
        <v>42656.717303240745</v>
      </c>
      <c r="Y1170" s="2">
        <f>(((O1170/60)/60)/24)+DATE(1970,1,1)</f>
        <v>42681.758969907409</v>
      </c>
      <c r="Z1170" t="s">
        <v>8298</v>
      </c>
    </row>
    <row r="1171" spans="1:26" ht="28.8" x14ac:dyDescent="0.3">
      <c r="A1171">
        <f>ROW(A1171)-2</f>
        <v>1169</v>
      </c>
      <c r="B1171" s="1" t="s">
        <v>3883</v>
      </c>
      <c r="C1171" s="1" t="s">
        <v>3884</v>
      </c>
      <c r="D1171">
        <v>390000</v>
      </c>
      <c r="E1171">
        <v>205025</v>
      </c>
      <c r="F1171" t="s">
        <v>355</v>
      </c>
      <c r="H1171" t="s">
        <v>8376</v>
      </c>
      <c r="K1171" t="b">
        <v>0</v>
      </c>
      <c r="L1171" t="s">
        <v>272</v>
      </c>
      <c r="M1171" t="s">
        <v>273</v>
      </c>
      <c r="N1171" t="b">
        <v>1</v>
      </c>
      <c r="O1171">
        <v>1486708133</v>
      </c>
      <c r="P1171">
        <v>1484116133</v>
      </c>
      <c r="Q1171" t="b">
        <v>0</v>
      </c>
      <c r="R1171">
        <v>70</v>
      </c>
      <c r="S1171" t="b">
        <v>0</v>
      </c>
      <c r="T1171">
        <f>ROUND(E1171/D1171*100,0)</f>
        <v>53</v>
      </c>
      <c r="U1171" s="12">
        <f>(E1171/R1171)</f>
        <v>2928.9285714285716</v>
      </c>
      <c r="V1171" t="str">
        <f>LEFT(Z1171,SEARCH("/",Z1171)-1)</f>
        <v>technology</v>
      </c>
      <c r="W1171" t="str">
        <f>RIGHT(Z1171,LEN(Z1171)-SEARCH("/",Z1171))</f>
        <v>gadgets</v>
      </c>
      <c r="X1171" s="2">
        <f>(((P1171/60)/60)/24)+DATE(1970,1,1)</f>
        <v>42746.270057870366</v>
      </c>
      <c r="Y1171" s="2">
        <f>(((O1171/60)/60)/24)+DATE(1970,1,1)</f>
        <v>42776.270057870366</v>
      </c>
      <c r="Z1171" t="s">
        <v>8298</v>
      </c>
    </row>
    <row r="1172" spans="1:26" ht="43.2" x14ac:dyDescent="0.3">
      <c r="A1172">
        <f>ROW(A1172)-2</f>
        <v>1170</v>
      </c>
      <c r="B1172" s="1" t="s">
        <v>3885</v>
      </c>
      <c r="C1172" s="1" t="s">
        <v>3886</v>
      </c>
      <c r="D1172">
        <v>25000</v>
      </c>
      <c r="E1172">
        <v>260</v>
      </c>
      <c r="F1172" t="s">
        <v>355</v>
      </c>
      <c r="H1172" t="s">
        <v>8376</v>
      </c>
      <c r="K1172" t="b">
        <v>0</v>
      </c>
      <c r="L1172" t="s">
        <v>18</v>
      </c>
      <c r="M1172" t="s">
        <v>19</v>
      </c>
      <c r="N1172" t="b">
        <v>1</v>
      </c>
      <c r="O1172">
        <v>1407869851</v>
      </c>
      <c r="P1172">
        <v>1404845851</v>
      </c>
      <c r="Q1172" t="b">
        <v>0</v>
      </c>
      <c r="R1172">
        <v>9</v>
      </c>
      <c r="S1172" t="b">
        <v>0</v>
      </c>
      <c r="T1172">
        <f>ROUND(E1172/D1172*100,0)</f>
        <v>1</v>
      </c>
      <c r="U1172" s="12">
        <f>(E1172/R1172)</f>
        <v>28.888888888888889</v>
      </c>
      <c r="V1172" t="str">
        <f>LEFT(Z1172,SEARCH("/",Z1172)-1)</f>
        <v>technology</v>
      </c>
      <c r="W1172" t="str">
        <f>RIGHT(Z1172,LEN(Z1172)-SEARCH("/",Z1172))</f>
        <v>gadgets</v>
      </c>
      <c r="X1172" s="2">
        <f>(((P1172/60)/60)/24)+DATE(1970,1,1)</f>
        <v>41828.789942129632</v>
      </c>
      <c r="Y1172" s="2">
        <f>(((O1172/60)/60)/24)+DATE(1970,1,1)</f>
        <v>41863.789942129632</v>
      </c>
      <c r="Z1172" t="s">
        <v>8298</v>
      </c>
    </row>
    <row r="1173" spans="1:26" ht="43.2" x14ac:dyDescent="0.3">
      <c r="A1173">
        <f>ROW(A1173)-2</f>
        <v>1171</v>
      </c>
      <c r="B1173" s="1" t="s">
        <v>3887</v>
      </c>
      <c r="C1173" s="1" t="s">
        <v>3888</v>
      </c>
      <c r="D1173">
        <v>500</v>
      </c>
      <c r="E1173">
        <v>237</v>
      </c>
      <c r="F1173" t="s">
        <v>355</v>
      </c>
      <c r="H1173" t="s">
        <v>8376</v>
      </c>
      <c r="K1173" t="b">
        <v>0</v>
      </c>
      <c r="L1173" t="s">
        <v>18</v>
      </c>
      <c r="M1173" t="s">
        <v>19</v>
      </c>
      <c r="N1173" t="b">
        <v>1</v>
      </c>
      <c r="O1173">
        <v>1432069249</v>
      </c>
      <c r="P1173">
        <v>1429477249</v>
      </c>
      <c r="Q1173" t="b">
        <v>0</v>
      </c>
      <c r="R1173">
        <v>8</v>
      </c>
      <c r="S1173" t="b">
        <v>0</v>
      </c>
      <c r="T1173">
        <f>ROUND(E1173/D1173*100,0)</f>
        <v>47</v>
      </c>
      <c r="U1173" s="12">
        <f>(E1173/R1173)</f>
        <v>29.625</v>
      </c>
      <c r="V1173" t="str">
        <f>LEFT(Z1173,SEARCH("/",Z1173)-1)</f>
        <v>technology</v>
      </c>
      <c r="W1173" t="str">
        <f>RIGHT(Z1173,LEN(Z1173)-SEARCH("/",Z1173))</f>
        <v>gadgets</v>
      </c>
      <c r="X1173" s="2">
        <f>(((P1173/60)/60)/24)+DATE(1970,1,1)</f>
        <v>42113.875567129624</v>
      </c>
      <c r="Y1173" s="2">
        <f>(((O1173/60)/60)/24)+DATE(1970,1,1)</f>
        <v>42143.875567129624</v>
      </c>
      <c r="Z1173" t="s">
        <v>8298</v>
      </c>
    </row>
    <row r="1174" spans="1:26" ht="43.2" x14ac:dyDescent="0.3">
      <c r="A1174">
        <f>ROW(A1174)-2</f>
        <v>1172</v>
      </c>
      <c r="B1174" s="1" t="s">
        <v>3889</v>
      </c>
      <c r="C1174" s="1" t="s">
        <v>3890</v>
      </c>
      <c r="D1174">
        <v>10000</v>
      </c>
      <c r="E1174">
        <v>4303</v>
      </c>
      <c r="F1174" t="s">
        <v>355</v>
      </c>
      <c r="H1174" t="s">
        <v>8376</v>
      </c>
      <c r="K1174" t="b">
        <v>0</v>
      </c>
      <c r="L1174" t="s">
        <v>24</v>
      </c>
      <c r="M1174" t="s">
        <v>25</v>
      </c>
      <c r="N1174" t="b">
        <v>0</v>
      </c>
      <c r="O1174">
        <v>1445468400</v>
      </c>
      <c r="P1174">
        <v>1443042061</v>
      </c>
      <c r="Q1174" t="b">
        <v>0</v>
      </c>
      <c r="R1174">
        <v>105</v>
      </c>
      <c r="S1174" t="b">
        <v>0</v>
      </c>
      <c r="T1174">
        <f>ROUND(E1174/D1174*100,0)</f>
        <v>43</v>
      </c>
      <c r="U1174" s="12">
        <f>(E1174/R1174)</f>
        <v>40.980952380952381</v>
      </c>
      <c r="V1174" t="str">
        <f>LEFT(Z1174,SEARCH("/",Z1174)-1)</f>
        <v>technology</v>
      </c>
      <c r="W1174" t="str">
        <f>RIGHT(Z1174,LEN(Z1174)-SEARCH("/",Z1174))</f>
        <v>gadgets</v>
      </c>
      <c r="X1174" s="2">
        <f>(((P1174/60)/60)/24)+DATE(1970,1,1)</f>
        <v>42270.875706018516</v>
      </c>
      <c r="Y1174" s="2">
        <f>(((O1174/60)/60)/24)+DATE(1970,1,1)</f>
        <v>42298.958333333328</v>
      </c>
      <c r="Z1174" t="s">
        <v>8298</v>
      </c>
    </row>
    <row r="1175" spans="1:26" ht="43.2" x14ac:dyDescent="0.3">
      <c r="A1175">
        <f>ROW(A1175)-2</f>
        <v>1173</v>
      </c>
      <c r="B1175" s="1" t="s">
        <v>4011</v>
      </c>
      <c r="C1175" s="1" t="s">
        <v>4012</v>
      </c>
      <c r="D1175">
        <v>7500</v>
      </c>
      <c r="E1175">
        <v>381</v>
      </c>
      <c r="F1175" t="s">
        <v>355</v>
      </c>
      <c r="H1175" t="s">
        <v>8376</v>
      </c>
      <c r="K1175" t="b">
        <v>0</v>
      </c>
      <c r="L1175" t="s">
        <v>158</v>
      </c>
      <c r="M1175" t="s">
        <v>159</v>
      </c>
      <c r="N1175" t="b">
        <v>1</v>
      </c>
      <c r="O1175">
        <v>1404926665</v>
      </c>
      <c r="P1175">
        <v>1402334665</v>
      </c>
      <c r="Q1175" t="b">
        <v>0</v>
      </c>
      <c r="R1175">
        <v>12</v>
      </c>
      <c r="S1175" t="b">
        <v>0</v>
      </c>
      <c r="T1175">
        <f>ROUND(E1175/D1175*100,0)</f>
        <v>5</v>
      </c>
      <c r="U1175" s="12">
        <f>(E1175/R1175)</f>
        <v>31.75</v>
      </c>
      <c r="V1175" t="str">
        <f>LEFT(Z1175,SEARCH("/",Z1175)-1)</f>
        <v>photography</v>
      </c>
      <c r="W1175" t="str">
        <f>RIGHT(Z1175,LEN(Z1175)-SEARCH("/",Z1175))</f>
        <v>people</v>
      </c>
      <c r="X1175" s="2">
        <f>(((P1175/60)/60)/24)+DATE(1970,1,1)</f>
        <v>41799.725289351853</v>
      </c>
      <c r="Y1175" s="2">
        <f>(((O1175/60)/60)/24)+DATE(1970,1,1)</f>
        <v>41829.725289351853</v>
      </c>
      <c r="Z1175" t="s">
        <v>8300</v>
      </c>
    </row>
    <row r="1176" spans="1:26" ht="43.2" x14ac:dyDescent="0.3">
      <c r="A1176">
        <f>ROW(A1176)-2</f>
        <v>1174</v>
      </c>
      <c r="B1176" s="1" t="s">
        <v>4013</v>
      </c>
      <c r="C1176" s="1" t="s">
        <v>4014</v>
      </c>
      <c r="D1176">
        <v>180000</v>
      </c>
      <c r="E1176">
        <v>0</v>
      </c>
      <c r="F1176" t="s">
        <v>355</v>
      </c>
      <c r="H1176" t="s">
        <v>8376</v>
      </c>
      <c r="K1176" t="b">
        <v>0</v>
      </c>
      <c r="L1176" t="s">
        <v>272</v>
      </c>
      <c r="M1176" t="s">
        <v>273</v>
      </c>
      <c r="N1176" t="b">
        <v>1</v>
      </c>
      <c r="O1176">
        <v>1480863887</v>
      </c>
      <c r="P1176">
        <v>1478268287</v>
      </c>
      <c r="Q1176" t="b">
        <v>0</v>
      </c>
      <c r="R1176">
        <v>0</v>
      </c>
      <c r="S1176" t="b">
        <v>0</v>
      </c>
      <c r="T1176">
        <f>ROUND(E1176/D1176*100,0)</f>
        <v>0</v>
      </c>
      <c r="U1176" s="12" t="e">
        <f>(E1176/R1176)</f>
        <v>#DIV/0!</v>
      </c>
      <c r="V1176" t="str">
        <f>LEFT(Z1176,SEARCH("/",Z1176)-1)</f>
        <v>photography</v>
      </c>
      <c r="W1176" t="str">
        <f>RIGHT(Z1176,LEN(Z1176)-SEARCH("/",Z1176))</f>
        <v>people</v>
      </c>
      <c r="X1176" s="2">
        <f>(((P1176/60)/60)/24)+DATE(1970,1,1)</f>
        <v>42678.586655092593</v>
      </c>
      <c r="Y1176" s="2">
        <f>(((O1176/60)/60)/24)+DATE(1970,1,1)</f>
        <v>42708.628321759257</v>
      </c>
      <c r="Z1176" t="s">
        <v>8300</v>
      </c>
    </row>
    <row r="1177" spans="1:26" ht="43.2" x14ac:dyDescent="0.3">
      <c r="A1177">
        <f>ROW(A1177)-2</f>
        <v>1175</v>
      </c>
      <c r="B1177" s="1" t="s">
        <v>4015</v>
      </c>
      <c r="C1177" s="1" t="s">
        <v>4016</v>
      </c>
      <c r="D1177">
        <v>33000</v>
      </c>
      <c r="E1177">
        <v>1419</v>
      </c>
      <c r="F1177" t="s">
        <v>355</v>
      </c>
      <c r="H1177" t="s">
        <v>8376</v>
      </c>
      <c r="K1177" t="b">
        <v>0</v>
      </c>
      <c r="L1177" t="s">
        <v>18</v>
      </c>
      <c r="M1177" t="s">
        <v>19</v>
      </c>
      <c r="N1177" t="b">
        <v>1</v>
      </c>
      <c r="O1177">
        <v>1472799600</v>
      </c>
      <c r="P1177">
        <v>1470874618</v>
      </c>
      <c r="Q1177" t="b">
        <v>0</v>
      </c>
      <c r="R1177">
        <v>16</v>
      </c>
      <c r="S1177" t="b">
        <v>0</v>
      </c>
      <c r="T1177">
        <f>ROUND(E1177/D1177*100,0)</f>
        <v>4</v>
      </c>
      <c r="U1177" s="12">
        <f>(E1177/R1177)</f>
        <v>88.6875</v>
      </c>
      <c r="V1177" t="str">
        <f>LEFT(Z1177,SEARCH("/",Z1177)-1)</f>
        <v>photography</v>
      </c>
      <c r="W1177" t="str">
        <f>RIGHT(Z1177,LEN(Z1177)-SEARCH("/",Z1177))</f>
        <v>people</v>
      </c>
      <c r="X1177" s="2">
        <f>(((P1177/60)/60)/24)+DATE(1970,1,1)</f>
        <v>42593.011782407411</v>
      </c>
      <c r="Y1177" s="2">
        <f>(((O1177/60)/60)/24)+DATE(1970,1,1)</f>
        <v>42615.291666666672</v>
      </c>
      <c r="Z1177" t="s">
        <v>8300</v>
      </c>
    </row>
    <row r="1178" spans="1:26" ht="57.6" x14ac:dyDescent="0.3">
      <c r="A1178">
        <f>ROW(A1178)-2</f>
        <v>1176</v>
      </c>
      <c r="B1178" s="1" t="s">
        <v>4017</v>
      </c>
      <c r="C1178" s="1" t="s">
        <v>4018</v>
      </c>
      <c r="D1178">
        <v>15000</v>
      </c>
      <c r="E1178">
        <v>3172</v>
      </c>
      <c r="F1178" t="s">
        <v>355</v>
      </c>
      <c r="H1178" t="s">
        <v>8376</v>
      </c>
      <c r="K1178" t="b">
        <v>0</v>
      </c>
      <c r="L1178" t="s">
        <v>18</v>
      </c>
      <c r="M1178" t="s">
        <v>19</v>
      </c>
      <c r="N1178" t="b">
        <v>1</v>
      </c>
      <c r="O1178">
        <v>1417377481</v>
      </c>
      <c r="P1178">
        <v>1412189881</v>
      </c>
      <c r="Q1178" t="b">
        <v>0</v>
      </c>
      <c r="R1178">
        <v>7</v>
      </c>
      <c r="S1178" t="b">
        <v>0</v>
      </c>
      <c r="T1178">
        <f>ROUND(E1178/D1178*100,0)</f>
        <v>21</v>
      </c>
      <c r="U1178" s="12">
        <f>(E1178/R1178)</f>
        <v>453.14285714285717</v>
      </c>
      <c r="V1178" t="str">
        <f>LEFT(Z1178,SEARCH("/",Z1178)-1)</f>
        <v>photography</v>
      </c>
      <c r="W1178" t="str">
        <f>RIGHT(Z1178,LEN(Z1178)-SEARCH("/",Z1178))</f>
        <v>people</v>
      </c>
      <c r="X1178" s="2">
        <f>(((P1178/60)/60)/24)+DATE(1970,1,1)</f>
        <v>41913.790289351848</v>
      </c>
      <c r="Y1178" s="2">
        <f>(((O1178/60)/60)/24)+DATE(1970,1,1)</f>
        <v>41973.831956018519</v>
      </c>
      <c r="Z1178" t="s">
        <v>8300</v>
      </c>
    </row>
    <row r="1179" spans="1:26" ht="43.2" x14ac:dyDescent="0.3">
      <c r="A1179">
        <f>ROW(A1179)-2</f>
        <v>1177</v>
      </c>
      <c r="B1179" s="1" t="s">
        <v>4019</v>
      </c>
      <c r="C1179" s="1" t="s">
        <v>4020</v>
      </c>
      <c r="D1179">
        <v>1600</v>
      </c>
      <c r="E1179">
        <v>51</v>
      </c>
      <c r="F1179" t="s">
        <v>355</v>
      </c>
      <c r="H1179" t="s">
        <v>8376</v>
      </c>
      <c r="K1179" t="b">
        <v>0</v>
      </c>
      <c r="L1179" t="s">
        <v>24</v>
      </c>
      <c r="M1179" t="s">
        <v>25</v>
      </c>
      <c r="N1179" t="b">
        <v>0</v>
      </c>
      <c r="O1179">
        <v>1470178800</v>
      </c>
      <c r="P1179">
        <v>1467650771</v>
      </c>
      <c r="Q1179" t="b">
        <v>0</v>
      </c>
      <c r="R1179">
        <v>4</v>
      </c>
      <c r="S1179" t="b">
        <v>0</v>
      </c>
      <c r="T1179">
        <f>ROUND(E1179/D1179*100,0)</f>
        <v>3</v>
      </c>
      <c r="U1179" s="12">
        <f>(E1179/R1179)</f>
        <v>12.75</v>
      </c>
      <c r="V1179" t="str">
        <f>LEFT(Z1179,SEARCH("/",Z1179)-1)</f>
        <v>photography</v>
      </c>
      <c r="W1179" t="str">
        <f>RIGHT(Z1179,LEN(Z1179)-SEARCH("/",Z1179))</f>
        <v>people</v>
      </c>
      <c r="X1179" s="2">
        <f>(((P1179/60)/60)/24)+DATE(1970,1,1)</f>
        <v>42555.698738425926</v>
      </c>
      <c r="Y1179" s="2">
        <f>(((O1179/60)/60)/24)+DATE(1970,1,1)</f>
        <v>42584.958333333328</v>
      </c>
      <c r="Z1179" t="s">
        <v>8300</v>
      </c>
    </row>
    <row r="1180" spans="1:26" ht="43.2" x14ac:dyDescent="0.3">
      <c r="A1180">
        <f>ROW(A1180)-2</f>
        <v>1178</v>
      </c>
      <c r="B1180" s="1" t="s">
        <v>4021</v>
      </c>
      <c r="C1180" s="1" t="s">
        <v>4022</v>
      </c>
      <c r="D1180">
        <v>2000</v>
      </c>
      <c r="E1180">
        <v>1</v>
      </c>
      <c r="F1180" t="s">
        <v>355</v>
      </c>
      <c r="H1180" t="s">
        <v>8376</v>
      </c>
      <c r="K1180" t="b">
        <v>0</v>
      </c>
      <c r="L1180" t="s">
        <v>24</v>
      </c>
      <c r="M1180" t="s">
        <v>25</v>
      </c>
      <c r="N1180" t="b">
        <v>0</v>
      </c>
      <c r="O1180">
        <v>1457947483</v>
      </c>
      <c r="P1180">
        <v>1455359083</v>
      </c>
      <c r="Q1180" t="b">
        <v>0</v>
      </c>
      <c r="R1180">
        <v>1</v>
      </c>
      <c r="S1180" t="b">
        <v>0</v>
      </c>
      <c r="T1180">
        <f>ROUND(E1180/D1180*100,0)</f>
        <v>0</v>
      </c>
      <c r="U1180" s="12">
        <f>(E1180/R1180)</f>
        <v>1</v>
      </c>
      <c r="V1180" t="str">
        <f>LEFT(Z1180,SEARCH("/",Z1180)-1)</f>
        <v>photography</v>
      </c>
      <c r="W1180" t="str">
        <f>RIGHT(Z1180,LEN(Z1180)-SEARCH("/",Z1180))</f>
        <v>people</v>
      </c>
      <c r="X1180" s="2">
        <f>(((P1180/60)/60)/24)+DATE(1970,1,1)</f>
        <v>42413.433831018512</v>
      </c>
      <c r="Y1180" s="2">
        <f>(((O1180/60)/60)/24)+DATE(1970,1,1)</f>
        <v>42443.392164351855</v>
      </c>
      <c r="Z1180" t="s">
        <v>8300</v>
      </c>
    </row>
    <row r="1181" spans="1:26" ht="28.8" x14ac:dyDescent="0.3">
      <c r="A1181">
        <f>ROW(A1181)-2</f>
        <v>1179</v>
      </c>
      <c r="B1181" s="1" t="s">
        <v>4023</v>
      </c>
      <c r="C1181" s="1" t="s">
        <v>4024</v>
      </c>
      <c r="D1181">
        <v>5500</v>
      </c>
      <c r="E1181">
        <v>2336</v>
      </c>
      <c r="F1181" t="s">
        <v>355</v>
      </c>
      <c r="H1181" t="s">
        <v>8376</v>
      </c>
      <c r="K1181" t="b">
        <v>0</v>
      </c>
      <c r="L1181" t="s">
        <v>24</v>
      </c>
      <c r="M1181" t="s">
        <v>25</v>
      </c>
      <c r="N1181" t="b">
        <v>0</v>
      </c>
      <c r="O1181">
        <v>1425223276</v>
      </c>
      <c r="P1181">
        <v>1422631276</v>
      </c>
      <c r="Q1181" t="b">
        <v>0</v>
      </c>
      <c r="R1181">
        <v>28</v>
      </c>
      <c r="S1181" t="b">
        <v>0</v>
      </c>
      <c r="T1181">
        <f>ROUND(E1181/D1181*100,0)</f>
        <v>42</v>
      </c>
      <c r="U1181" s="12">
        <f>(E1181/R1181)</f>
        <v>83.428571428571431</v>
      </c>
      <c r="V1181" t="str">
        <f>LEFT(Z1181,SEARCH("/",Z1181)-1)</f>
        <v>photography</v>
      </c>
      <c r="W1181" t="str">
        <f>RIGHT(Z1181,LEN(Z1181)-SEARCH("/",Z1181))</f>
        <v>people</v>
      </c>
      <c r="X1181" s="2">
        <f>(((P1181/60)/60)/24)+DATE(1970,1,1)</f>
        <v>42034.639768518522</v>
      </c>
      <c r="Y1181" s="2">
        <f>(((O1181/60)/60)/24)+DATE(1970,1,1)</f>
        <v>42064.639768518522</v>
      </c>
      <c r="Z1181" t="s">
        <v>8300</v>
      </c>
    </row>
    <row r="1182" spans="1:26" x14ac:dyDescent="0.3">
      <c r="A1182">
        <f>ROW(A1182)-2</f>
        <v>1180</v>
      </c>
      <c r="B1182" s="1" t="s">
        <v>4025</v>
      </c>
      <c r="C1182" s="1" t="s">
        <v>4026</v>
      </c>
      <c r="D1182">
        <v>6000</v>
      </c>
      <c r="E1182">
        <v>25</v>
      </c>
      <c r="F1182" t="s">
        <v>355</v>
      </c>
      <c r="H1182" t="s">
        <v>8376</v>
      </c>
      <c r="K1182" t="b">
        <v>0</v>
      </c>
      <c r="L1182" t="s">
        <v>18</v>
      </c>
      <c r="M1182" t="s">
        <v>19</v>
      </c>
      <c r="N1182" t="b">
        <v>1</v>
      </c>
      <c r="O1182">
        <v>1440094742</v>
      </c>
      <c r="P1182">
        <v>1437502742</v>
      </c>
      <c r="Q1182" t="b">
        <v>0</v>
      </c>
      <c r="R1182">
        <v>1</v>
      </c>
      <c r="S1182" t="b">
        <v>0</v>
      </c>
      <c r="T1182">
        <f>ROUND(E1182/D1182*100,0)</f>
        <v>0</v>
      </c>
      <c r="U1182" s="12">
        <f>(E1182/R1182)</f>
        <v>25</v>
      </c>
      <c r="V1182" t="str">
        <f>LEFT(Z1182,SEARCH("/",Z1182)-1)</f>
        <v>photography</v>
      </c>
      <c r="W1182" t="str">
        <f>RIGHT(Z1182,LEN(Z1182)-SEARCH("/",Z1182))</f>
        <v>people</v>
      </c>
      <c r="X1182" s="2">
        <f>(((P1182/60)/60)/24)+DATE(1970,1,1)</f>
        <v>42206.763217592597</v>
      </c>
      <c r="Y1182" s="2">
        <f>(((O1182/60)/60)/24)+DATE(1970,1,1)</f>
        <v>42236.763217592597</v>
      </c>
      <c r="Z1182" t="s">
        <v>8300</v>
      </c>
    </row>
    <row r="1183" spans="1:26" ht="43.2" x14ac:dyDescent="0.3">
      <c r="A1183">
        <f>ROW(A1183)-2</f>
        <v>1181</v>
      </c>
      <c r="B1183" s="1" t="s">
        <v>4027</v>
      </c>
      <c r="C1183" s="1" t="s">
        <v>4028</v>
      </c>
      <c r="D1183">
        <v>5000</v>
      </c>
      <c r="E1183">
        <v>50</v>
      </c>
      <c r="F1183" t="s">
        <v>355</v>
      </c>
      <c r="H1183" t="s">
        <v>8376</v>
      </c>
      <c r="K1183" t="b">
        <v>0</v>
      </c>
      <c r="L1183" t="s">
        <v>18</v>
      </c>
      <c r="M1183" t="s">
        <v>19</v>
      </c>
      <c r="N1183" t="b">
        <v>1</v>
      </c>
      <c r="O1183">
        <v>1481473208</v>
      </c>
      <c r="P1183">
        <v>1478881208</v>
      </c>
      <c r="Q1183" t="b">
        <v>0</v>
      </c>
      <c r="R1183">
        <v>1</v>
      </c>
      <c r="S1183" t="b">
        <v>0</v>
      </c>
      <c r="T1183">
        <f>ROUND(E1183/D1183*100,0)</f>
        <v>1</v>
      </c>
      <c r="U1183" s="12">
        <f>(E1183/R1183)</f>
        <v>50</v>
      </c>
      <c r="V1183" t="str">
        <f>LEFT(Z1183,SEARCH("/",Z1183)-1)</f>
        <v>photography</v>
      </c>
      <c r="W1183" t="str">
        <f>RIGHT(Z1183,LEN(Z1183)-SEARCH("/",Z1183))</f>
        <v>people</v>
      </c>
      <c r="X1183" s="2">
        <f>(((P1183/60)/60)/24)+DATE(1970,1,1)</f>
        <v>42685.680648148147</v>
      </c>
      <c r="Y1183" s="2">
        <f>(((O1183/60)/60)/24)+DATE(1970,1,1)</f>
        <v>42715.680648148147</v>
      </c>
      <c r="Z1183" t="s">
        <v>8300</v>
      </c>
    </row>
    <row r="1184" spans="1:26" ht="43.2" x14ac:dyDescent="0.3">
      <c r="A1184">
        <f>ROW(A1184)-2</f>
        <v>1182</v>
      </c>
      <c r="B1184" s="1" t="s">
        <v>4029</v>
      </c>
      <c r="C1184" s="1" t="s">
        <v>4030</v>
      </c>
      <c r="D1184">
        <v>3000</v>
      </c>
      <c r="E1184">
        <v>509</v>
      </c>
      <c r="F1184" t="s">
        <v>355</v>
      </c>
      <c r="H1184" t="s">
        <v>8376</v>
      </c>
      <c r="K1184" t="b">
        <v>0</v>
      </c>
      <c r="L1184" t="s">
        <v>18</v>
      </c>
      <c r="M1184" t="s">
        <v>19</v>
      </c>
      <c r="N1184" t="b">
        <v>1</v>
      </c>
      <c r="O1184">
        <v>1455338532</v>
      </c>
      <c r="P1184">
        <v>1454042532</v>
      </c>
      <c r="Q1184" t="b">
        <v>0</v>
      </c>
      <c r="R1184">
        <v>5</v>
      </c>
      <c r="S1184" t="b">
        <v>0</v>
      </c>
      <c r="T1184">
        <f>ROUND(E1184/D1184*100,0)</f>
        <v>17</v>
      </c>
      <c r="U1184" s="12">
        <f>(E1184/R1184)</f>
        <v>101.8</v>
      </c>
      <c r="V1184" t="str">
        <f>LEFT(Z1184,SEARCH("/",Z1184)-1)</f>
        <v>photography</v>
      </c>
      <c r="W1184" t="str">
        <f>RIGHT(Z1184,LEN(Z1184)-SEARCH("/",Z1184))</f>
        <v>people</v>
      </c>
      <c r="X1184" s="2">
        <f>(((P1184/60)/60)/24)+DATE(1970,1,1)</f>
        <v>42398.195972222224</v>
      </c>
      <c r="Y1184" s="2">
        <f>(((O1184/60)/60)/24)+DATE(1970,1,1)</f>
        <v>42413.195972222224</v>
      </c>
      <c r="Z1184" t="s">
        <v>8300</v>
      </c>
    </row>
    <row r="1185" spans="1:26" ht="28.8" x14ac:dyDescent="0.3">
      <c r="A1185">
        <f>ROW(A1185)-2</f>
        <v>1183</v>
      </c>
      <c r="B1185" s="1" t="s">
        <v>4031</v>
      </c>
      <c r="C1185" s="1" t="s">
        <v>4032</v>
      </c>
      <c r="D1185">
        <v>2000</v>
      </c>
      <c r="E1185">
        <v>140</v>
      </c>
      <c r="F1185" t="s">
        <v>355</v>
      </c>
      <c r="H1185" t="s">
        <v>8376</v>
      </c>
      <c r="K1185" t="b">
        <v>0</v>
      </c>
      <c r="L1185" t="s">
        <v>18</v>
      </c>
      <c r="M1185" t="s">
        <v>19</v>
      </c>
      <c r="N1185" t="b">
        <v>1</v>
      </c>
      <c r="O1185">
        <v>1435958786</v>
      </c>
      <c r="P1185">
        <v>1434144386</v>
      </c>
      <c r="Q1185" t="b">
        <v>0</v>
      </c>
      <c r="R1185">
        <v>3</v>
      </c>
      <c r="S1185" t="b">
        <v>0</v>
      </c>
      <c r="T1185">
        <f>ROUND(E1185/D1185*100,0)</f>
        <v>7</v>
      </c>
      <c r="U1185" s="12">
        <f>(E1185/R1185)</f>
        <v>46.666666666666664</v>
      </c>
      <c r="V1185" t="str">
        <f>LEFT(Z1185,SEARCH("/",Z1185)-1)</f>
        <v>photography</v>
      </c>
      <c r="W1185" t="str">
        <f>RIGHT(Z1185,LEN(Z1185)-SEARCH("/",Z1185))</f>
        <v>people</v>
      </c>
      <c r="X1185" s="2">
        <f>(((P1185/60)/60)/24)+DATE(1970,1,1)</f>
        <v>42167.89335648148</v>
      </c>
      <c r="Y1185" s="2">
        <f>(((O1185/60)/60)/24)+DATE(1970,1,1)</f>
        <v>42188.89335648148</v>
      </c>
      <c r="Z1185" t="s">
        <v>8300</v>
      </c>
    </row>
    <row r="1186" spans="1:26" ht="28.8" x14ac:dyDescent="0.3">
      <c r="A1186">
        <f>ROW(A1186)-2</f>
        <v>1184</v>
      </c>
      <c r="B1186" s="1" t="s">
        <v>4033</v>
      </c>
      <c r="C1186" s="1" t="s">
        <v>4034</v>
      </c>
      <c r="D1186">
        <v>1500</v>
      </c>
      <c r="E1186">
        <v>2</v>
      </c>
      <c r="F1186" t="s">
        <v>355</v>
      </c>
      <c r="H1186" t="s">
        <v>8376</v>
      </c>
      <c r="K1186" t="b">
        <v>0</v>
      </c>
      <c r="L1186" t="s">
        <v>18</v>
      </c>
      <c r="M1186" t="s">
        <v>19</v>
      </c>
      <c r="N1186" t="b">
        <v>1</v>
      </c>
      <c r="O1186">
        <v>1424229991</v>
      </c>
      <c r="P1186">
        <v>1421637991</v>
      </c>
      <c r="Q1186" t="b">
        <v>0</v>
      </c>
      <c r="R1186">
        <v>2</v>
      </c>
      <c r="S1186" t="b">
        <v>0</v>
      </c>
      <c r="T1186">
        <f>ROUND(E1186/D1186*100,0)</f>
        <v>0</v>
      </c>
      <c r="U1186" s="12">
        <f>(E1186/R1186)</f>
        <v>1</v>
      </c>
      <c r="V1186" t="str">
        <f>LEFT(Z1186,SEARCH("/",Z1186)-1)</f>
        <v>photography</v>
      </c>
      <c r="W1186" t="str">
        <f>RIGHT(Z1186,LEN(Z1186)-SEARCH("/",Z1186))</f>
        <v>people</v>
      </c>
      <c r="X1186" s="2">
        <f>(((P1186/60)/60)/24)+DATE(1970,1,1)</f>
        <v>42023.143414351856</v>
      </c>
      <c r="Y1186" s="2">
        <f>(((O1186/60)/60)/24)+DATE(1970,1,1)</f>
        <v>42053.143414351856</v>
      </c>
      <c r="Z1186" t="s">
        <v>8300</v>
      </c>
    </row>
    <row r="1187" spans="1:26" ht="43.2" x14ac:dyDescent="0.3">
      <c r="A1187">
        <f>ROW(A1187)-2</f>
        <v>1185</v>
      </c>
      <c r="B1187" s="1" t="s">
        <v>4035</v>
      </c>
      <c r="C1187" s="1" t="s">
        <v>4036</v>
      </c>
      <c r="D1187">
        <v>2000</v>
      </c>
      <c r="E1187">
        <v>0</v>
      </c>
      <c r="F1187" t="s">
        <v>355</v>
      </c>
      <c r="H1187" t="s">
        <v>8376</v>
      </c>
      <c r="K1187" t="b">
        <v>0</v>
      </c>
      <c r="L1187" t="s">
        <v>24</v>
      </c>
      <c r="M1187" t="s">
        <v>25</v>
      </c>
      <c r="N1187" t="b">
        <v>0</v>
      </c>
      <c r="O1187">
        <v>1450706837</v>
      </c>
      <c r="P1187">
        <v>1448114837</v>
      </c>
      <c r="Q1187" t="b">
        <v>0</v>
      </c>
      <c r="R1187">
        <v>0</v>
      </c>
      <c r="S1187" t="b">
        <v>0</v>
      </c>
      <c r="T1187">
        <f>ROUND(E1187/D1187*100,0)</f>
        <v>0</v>
      </c>
      <c r="U1187" s="12" t="e">
        <f>(E1187/R1187)</f>
        <v>#DIV/0!</v>
      </c>
      <c r="V1187" t="str">
        <f>LEFT(Z1187,SEARCH("/",Z1187)-1)</f>
        <v>photography</v>
      </c>
      <c r="W1187" t="str">
        <f>RIGHT(Z1187,LEN(Z1187)-SEARCH("/",Z1187))</f>
        <v>people</v>
      </c>
      <c r="X1187" s="2">
        <f>(((P1187/60)/60)/24)+DATE(1970,1,1)</f>
        <v>42329.58839120371</v>
      </c>
      <c r="Y1187" s="2">
        <f>(((O1187/60)/60)/24)+DATE(1970,1,1)</f>
        <v>42359.58839120371</v>
      </c>
      <c r="Z1187" t="s">
        <v>8300</v>
      </c>
    </row>
    <row r="1188" spans="1:26" ht="57.6" x14ac:dyDescent="0.3">
      <c r="A1188">
        <f>ROW(A1188)-2</f>
        <v>1186</v>
      </c>
      <c r="B1188" s="1" t="s">
        <v>4037</v>
      </c>
      <c r="C1188" s="1" t="s">
        <v>4038</v>
      </c>
      <c r="D1188">
        <v>3200</v>
      </c>
      <c r="E1188">
        <v>0</v>
      </c>
      <c r="F1188" t="s">
        <v>355</v>
      </c>
      <c r="H1188" t="s">
        <v>8376</v>
      </c>
      <c r="K1188" t="b">
        <v>0</v>
      </c>
      <c r="L1188" t="s">
        <v>18</v>
      </c>
      <c r="M1188" t="s">
        <v>19</v>
      </c>
      <c r="N1188" t="b">
        <v>1</v>
      </c>
      <c r="O1188">
        <v>1481072942</v>
      </c>
      <c r="P1188">
        <v>1475885342</v>
      </c>
      <c r="Q1188" t="b">
        <v>0</v>
      </c>
      <c r="R1188">
        <v>0</v>
      </c>
      <c r="S1188" t="b">
        <v>0</v>
      </c>
      <c r="T1188">
        <f>ROUND(E1188/D1188*100,0)</f>
        <v>0</v>
      </c>
      <c r="U1188" s="12" t="e">
        <f>(E1188/R1188)</f>
        <v>#DIV/0!</v>
      </c>
      <c r="V1188" t="str">
        <f>LEFT(Z1188,SEARCH("/",Z1188)-1)</f>
        <v>photography</v>
      </c>
      <c r="W1188" t="str">
        <f>RIGHT(Z1188,LEN(Z1188)-SEARCH("/",Z1188))</f>
        <v>people</v>
      </c>
      <c r="X1188" s="2">
        <f>(((P1188/60)/60)/24)+DATE(1970,1,1)</f>
        <v>42651.006273148145</v>
      </c>
      <c r="Y1188" s="2">
        <f>(((O1188/60)/60)/24)+DATE(1970,1,1)</f>
        <v>42711.047939814816</v>
      </c>
      <c r="Z1188" t="s">
        <v>8300</v>
      </c>
    </row>
    <row r="1189" spans="1:26" ht="43.2" x14ac:dyDescent="0.3">
      <c r="A1189">
        <f>ROW(A1189)-2</f>
        <v>1187</v>
      </c>
      <c r="B1189" s="1" t="s">
        <v>4039</v>
      </c>
      <c r="C1189" s="1" t="s">
        <v>4040</v>
      </c>
      <c r="D1189">
        <v>1000</v>
      </c>
      <c r="E1189">
        <v>78</v>
      </c>
      <c r="F1189" t="s">
        <v>355</v>
      </c>
      <c r="H1189" t="s">
        <v>8376</v>
      </c>
      <c r="K1189" t="b">
        <v>0</v>
      </c>
      <c r="L1189" t="s">
        <v>158</v>
      </c>
      <c r="M1189" t="s">
        <v>159</v>
      </c>
      <c r="N1189" t="b">
        <v>1</v>
      </c>
      <c r="O1189">
        <v>1437082736</v>
      </c>
      <c r="P1189">
        <v>1435354736</v>
      </c>
      <c r="Q1189" t="b">
        <v>0</v>
      </c>
      <c r="R1189">
        <v>3</v>
      </c>
      <c r="S1189" t="b">
        <v>0</v>
      </c>
      <c r="T1189">
        <f>ROUND(E1189/D1189*100,0)</f>
        <v>8</v>
      </c>
      <c r="U1189" s="12">
        <f>(E1189/R1189)</f>
        <v>26</v>
      </c>
      <c r="V1189" t="str">
        <f>LEFT(Z1189,SEARCH("/",Z1189)-1)</f>
        <v>photography</v>
      </c>
      <c r="W1189" t="str">
        <f>RIGHT(Z1189,LEN(Z1189)-SEARCH("/",Z1189))</f>
        <v>people</v>
      </c>
      <c r="X1189" s="2">
        <f>(((P1189/60)/60)/24)+DATE(1970,1,1)</f>
        <v>42181.902037037042</v>
      </c>
      <c r="Y1189" s="2">
        <f>(((O1189/60)/60)/24)+DATE(1970,1,1)</f>
        <v>42201.902037037042</v>
      </c>
      <c r="Z1189" t="s">
        <v>8300</v>
      </c>
    </row>
    <row r="1190" spans="1:26" ht="57.6" x14ac:dyDescent="0.3">
      <c r="A1190">
        <f>ROW(A1190)-2</f>
        <v>1188</v>
      </c>
      <c r="B1190" s="1" t="s">
        <v>4041</v>
      </c>
      <c r="C1190" s="1" t="s">
        <v>4042</v>
      </c>
      <c r="D1190">
        <v>133800</v>
      </c>
      <c r="E1190">
        <v>0</v>
      </c>
      <c r="F1190" t="s">
        <v>355</v>
      </c>
      <c r="H1190" t="s">
        <v>8376</v>
      </c>
      <c r="K1190" t="b">
        <v>0</v>
      </c>
      <c r="L1190" t="s">
        <v>18</v>
      </c>
      <c r="M1190" t="s">
        <v>19</v>
      </c>
      <c r="N1190" t="b">
        <v>1</v>
      </c>
      <c r="O1190">
        <v>1405021211</v>
      </c>
      <c r="P1190">
        <v>1402429211</v>
      </c>
      <c r="Q1190" t="b">
        <v>0</v>
      </c>
      <c r="R1190">
        <v>0</v>
      </c>
      <c r="S1190" t="b">
        <v>0</v>
      </c>
      <c r="T1190">
        <f>ROUND(E1190/D1190*100,0)</f>
        <v>0</v>
      </c>
      <c r="U1190" s="12" t="e">
        <f>(E1190/R1190)</f>
        <v>#DIV/0!</v>
      </c>
      <c r="V1190" t="str">
        <f>LEFT(Z1190,SEARCH("/",Z1190)-1)</f>
        <v>photography</v>
      </c>
      <c r="W1190" t="str">
        <f>RIGHT(Z1190,LEN(Z1190)-SEARCH("/",Z1190))</f>
        <v>people</v>
      </c>
      <c r="X1190" s="2">
        <f>(((P1190/60)/60)/24)+DATE(1970,1,1)</f>
        <v>41800.819571759261</v>
      </c>
      <c r="Y1190" s="2">
        <f>(((O1190/60)/60)/24)+DATE(1970,1,1)</f>
        <v>41830.819571759261</v>
      </c>
      <c r="Z1190" t="s">
        <v>8300</v>
      </c>
    </row>
    <row r="1191" spans="1:26" ht="43.2" x14ac:dyDescent="0.3">
      <c r="A1191">
        <f>ROW(A1191)-2</f>
        <v>1189</v>
      </c>
      <c r="B1191" s="1" t="s">
        <v>4043</v>
      </c>
      <c r="C1191" s="1" t="s">
        <v>4044</v>
      </c>
      <c r="D1191">
        <v>6500</v>
      </c>
      <c r="E1191">
        <v>0</v>
      </c>
      <c r="F1191" t="s">
        <v>355</v>
      </c>
      <c r="H1191" t="s">
        <v>8376</v>
      </c>
      <c r="K1191" t="b">
        <v>0</v>
      </c>
      <c r="L1191" t="s">
        <v>18</v>
      </c>
      <c r="M1191" t="s">
        <v>19</v>
      </c>
      <c r="N1191" t="b">
        <v>1</v>
      </c>
      <c r="O1191">
        <v>1409091612</v>
      </c>
      <c r="P1191">
        <v>1406499612</v>
      </c>
      <c r="Q1191" t="b">
        <v>0</v>
      </c>
      <c r="R1191">
        <v>0</v>
      </c>
      <c r="S1191" t="b">
        <v>0</v>
      </c>
      <c r="T1191">
        <f>ROUND(E1191/D1191*100,0)</f>
        <v>0</v>
      </c>
      <c r="U1191" s="12" t="e">
        <f>(E1191/R1191)</f>
        <v>#DIV/0!</v>
      </c>
      <c r="V1191" t="str">
        <f>LEFT(Z1191,SEARCH("/",Z1191)-1)</f>
        <v>photography</v>
      </c>
      <c r="W1191" t="str">
        <f>RIGHT(Z1191,LEN(Z1191)-SEARCH("/",Z1191))</f>
        <v>people</v>
      </c>
      <c r="X1191" s="2">
        <f>(((P1191/60)/60)/24)+DATE(1970,1,1)</f>
        <v>41847.930694444447</v>
      </c>
      <c r="Y1191" s="2">
        <f>(((O1191/60)/60)/24)+DATE(1970,1,1)</f>
        <v>41877.930694444447</v>
      </c>
      <c r="Z1191" t="s">
        <v>8300</v>
      </c>
    </row>
    <row r="1192" spans="1:26" ht="43.2" x14ac:dyDescent="0.3">
      <c r="A1192">
        <f>ROW(A1192)-2</f>
        <v>1190</v>
      </c>
      <c r="B1192" s="1" t="s">
        <v>4045</v>
      </c>
      <c r="C1192" s="1" t="s">
        <v>4046</v>
      </c>
      <c r="D1192">
        <v>2500</v>
      </c>
      <c r="E1192">
        <v>655</v>
      </c>
      <c r="F1192" t="s">
        <v>355</v>
      </c>
      <c r="H1192" t="s">
        <v>8376</v>
      </c>
      <c r="K1192" t="b">
        <v>0</v>
      </c>
      <c r="L1192" t="s">
        <v>18</v>
      </c>
      <c r="M1192" t="s">
        <v>19</v>
      </c>
      <c r="N1192" t="b">
        <v>1</v>
      </c>
      <c r="O1192">
        <v>1406861438</v>
      </c>
      <c r="P1192">
        <v>1402973438</v>
      </c>
      <c r="Q1192" t="b">
        <v>0</v>
      </c>
      <c r="R1192">
        <v>3</v>
      </c>
      <c r="S1192" t="b">
        <v>0</v>
      </c>
      <c r="T1192">
        <f>ROUND(E1192/D1192*100,0)</f>
        <v>26</v>
      </c>
      <c r="U1192" s="12">
        <f>(E1192/R1192)</f>
        <v>218.33333333333334</v>
      </c>
      <c r="V1192" t="str">
        <f>LEFT(Z1192,SEARCH("/",Z1192)-1)</f>
        <v>photography</v>
      </c>
      <c r="W1192" t="str">
        <f>RIGHT(Z1192,LEN(Z1192)-SEARCH("/",Z1192))</f>
        <v>people</v>
      </c>
      <c r="X1192" s="2">
        <f>(((P1192/60)/60)/24)+DATE(1970,1,1)</f>
        <v>41807.118495370371</v>
      </c>
      <c r="Y1192" s="2">
        <f>(((O1192/60)/60)/24)+DATE(1970,1,1)</f>
        <v>41852.118495370371</v>
      </c>
      <c r="Z1192" t="s">
        <v>8300</v>
      </c>
    </row>
    <row r="1193" spans="1:26" ht="43.2" x14ac:dyDescent="0.3">
      <c r="A1193">
        <f>ROW(A1193)-2</f>
        <v>1191</v>
      </c>
      <c r="B1193" s="1" t="s">
        <v>4047</v>
      </c>
      <c r="C1193" s="1" t="s">
        <v>4048</v>
      </c>
      <c r="D1193">
        <v>31000</v>
      </c>
      <c r="E1193">
        <v>236</v>
      </c>
      <c r="F1193" t="s">
        <v>355</v>
      </c>
      <c r="H1193" t="s">
        <v>8376</v>
      </c>
      <c r="K1193" t="b">
        <v>0</v>
      </c>
      <c r="L1193" t="s">
        <v>24</v>
      </c>
      <c r="M1193" t="s">
        <v>25</v>
      </c>
      <c r="N1193" t="b">
        <v>0</v>
      </c>
      <c r="O1193">
        <v>1415882108</v>
      </c>
      <c r="P1193">
        <v>1413286508</v>
      </c>
      <c r="Q1193" t="b">
        <v>0</v>
      </c>
      <c r="R1193">
        <v>7</v>
      </c>
      <c r="S1193" t="b">
        <v>0</v>
      </c>
      <c r="T1193">
        <f>ROUND(E1193/D1193*100,0)</f>
        <v>1</v>
      </c>
      <c r="U1193" s="12">
        <f>(E1193/R1193)</f>
        <v>33.714285714285715</v>
      </c>
      <c r="V1193" t="str">
        <f>LEFT(Z1193,SEARCH("/",Z1193)-1)</f>
        <v>photography</v>
      </c>
      <c r="W1193" t="str">
        <f>RIGHT(Z1193,LEN(Z1193)-SEARCH("/",Z1193))</f>
        <v>people</v>
      </c>
      <c r="X1193" s="2">
        <f>(((P1193/60)/60)/24)+DATE(1970,1,1)</f>
        <v>41926.482731481483</v>
      </c>
      <c r="Y1193" s="2">
        <f>(((O1193/60)/60)/24)+DATE(1970,1,1)</f>
        <v>41956.524398148147</v>
      </c>
      <c r="Z1193" t="s">
        <v>8300</v>
      </c>
    </row>
    <row r="1194" spans="1:26" ht="43.2" x14ac:dyDescent="0.3">
      <c r="A1194">
        <f>ROW(A1194)-2</f>
        <v>1192</v>
      </c>
      <c r="B1194" s="1" t="s">
        <v>4049</v>
      </c>
      <c r="C1194" s="1" t="s">
        <v>4050</v>
      </c>
      <c r="D1194">
        <v>5000</v>
      </c>
      <c r="E1194">
        <v>625</v>
      </c>
      <c r="F1194" t="s">
        <v>355</v>
      </c>
      <c r="H1194" t="s">
        <v>8376</v>
      </c>
      <c r="K1194" t="b">
        <v>0</v>
      </c>
      <c r="L1194" t="s">
        <v>158</v>
      </c>
      <c r="M1194" t="s">
        <v>159</v>
      </c>
      <c r="N1194" t="b">
        <v>1</v>
      </c>
      <c r="O1194">
        <v>1452120613</v>
      </c>
      <c r="P1194">
        <v>1449528613</v>
      </c>
      <c r="Q1194" t="b">
        <v>0</v>
      </c>
      <c r="R1194">
        <v>25</v>
      </c>
      <c r="S1194" t="b">
        <v>0</v>
      </c>
      <c r="T1194">
        <f>ROUND(E1194/D1194*100,0)</f>
        <v>13</v>
      </c>
      <c r="U1194" s="12">
        <f>(E1194/R1194)</f>
        <v>25</v>
      </c>
      <c r="V1194" t="str">
        <f>LEFT(Z1194,SEARCH("/",Z1194)-1)</f>
        <v>photography</v>
      </c>
      <c r="W1194" t="str">
        <f>RIGHT(Z1194,LEN(Z1194)-SEARCH("/",Z1194))</f>
        <v>people</v>
      </c>
      <c r="X1194" s="2">
        <f>(((P1194/60)/60)/24)+DATE(1970,1,1)</f>
        <v>42345.951539351852</v>
      </c>
      <c r="Y1194" s="2">
        <f>(((O1194/60)/60)/24)+DATE(1970,1,1)</f>
        <v>42375.951539351852</v>
      </c>
      <c r="Z1194" t="s">
        <v>8300</v>
      </c>
    </row>
    <row r="1195" spans="1:26" ht="43.2" x14ac:dyDescent="0.3">
      <c r="A1195">
        <f>ROW(A1195)-2</f>
        <v>1193</v>
      </c>
      <c r="B1195" s="1" t="s">
        <v>4291</v>
      </c>
      <c r="C1195" s="1" t="s">
        <v>4292</v>
      </c>
      <c r="D1195">
        <v>50000</v>
      </c>
      <c r="E1195">
        <v>284</v>
      </c>
      <c r="F1195" t="s">
        <v>355</v>
      </c>
      <c r="H1195" t="s">
        <v>8376</v>
      </c>
      <c r="K1195" t="b">
        <v>0</v>
      </c>
      <c r="L1195" t="s">
        <v>2075</v>
      </c>
      <c r="M1195" t="s">
        <v>2076</v>
      </c>
      <c r="N1195" t="b">
        <v>0</v>
      </c>
      <c r="O1195">
        <v>1484156948</v>
      </c>
      <c r="P1195">
        <v>1481564948</v>
      </c>
      <c r="Q1195" t="b">
        <v>0</v>
      </c>
      <c r="R1195">
        <v>10</v>
      </c>
      <c r="S1195" t="b">
        <v>0</v>
      </c>
      <c r="T1195">
        <f>ROUND(E1195/D1195*100,0)</f>
        <v>1</v>
      </c>
      <c r="U1195" s="12">
        <f>(E1195/R1195)</f>
        <v>28.4</v>
      </c>
      <c r="V1195" t="str">
        <f>LEFT(Z1195,SEARCH("/",Z1195)-1)</f>
        <v>games</v>
      </c>
      <c r="W1195" t="str">
        <f>RIGHT(Z1195,LEN(Z1195)-SEARCH("/",Z1195))</f>
        <v>video games</v>
      </c>
      <c r="X1195" s="2">
        <f>(((P1195/60)/60)/24)+DATE(1970,1,1)</f>
        <v>42716.7424537037</v>
      </c>
      <c r="Y1195" s="2">
        <f>(((O1195/60)/60)/24)+DATE(1970,1,1)</f>
        <v>42746.7424537037</v>
      </c>
      <c r="Z1195" t="s">
        <v>8286</v>
      </c>
    </row>
    <row r="1196" spans="1:26" ht="43.2" x14ac:dyDescent="0.3">
      <c r="A1196">
        <f>ROW(A1196)-2</f>
        <v>1194</v>
      </c>
      <c r="B1196" s="1" t="s">
        <v>4293</v>
      </c>
      <c r="C1196" s="1" t="s">
        <v>4294</v>
      </c>
      <c r="D1196">
        <v>80000</v>
      </c>
      <c r="E1196">
        <v>310</v>
      </c>
      <c r="F1196" t="s">
        <v>355</v>
      </c>
      <c r="H1196" t="s">
        <v>8376</v>
      </c>
      <c r="K1196" t="b">
        <v>0</v>
      </c>
      <c r="L1196" t="s">
        <v>1416</v>
      </c>
      <c r="M1196" t="s">
        <v>1417</v>
      </c>
      <c r="N1196" t="b">
        <v>1</v>
      </c>
      <c r="O1196">
        <v>1483773169</v>
      </c>
      <c r="P1196">
        <v>1481181169</v>
      </c>
      <c r="Q1196" t="b">
        <v>0</v>
      </c>
      <c r="R1196">
        <v>3</v>
      </c>
      <c r="S1196" t="b">
        <v>0</v>
      </c>
      <c r="T1196">
        <f>ROUND(E1196/D1196*100,0)</f>
        <v>0</v>
      </c>
      <c r="U1196" s="12">
        <f>(E1196/R1196)</f>
        <v>103.33333333333333</v>
      </c>
      <c r="V1196" t="str">
        <f>LEFT(Z1196,SEARCH("/",Z1196)-1)</f>
        <v>games</v>
      </c>
      <c r="W1196" t="str">
        <f>RIGHT(Z1196,LEN(Z1196)-SEARCH("/",Z1196))</f>
        <v>video games</v>
      </c>
      <c r="X1196" s="2">
        <f>(((P1196/60)/60)/24)+DATE(1970,1,1)</f>
        <v>42712.300567129627</v>
      </c>
      <c r="Y1196" s="2">
        <f>(((O1196/60)/60)/24)+DATE(1970,1,1)</f>
        <v>42742.300567129627</v>
      </c>
      <c r="Z1196" t="s">
        <v>8286</v>
      </c>
    </row>
    <row r="1197" spans="1:26" ht="57.6" x14ac:dyDescent="0.3">
      <c r="A1197">
        <f>ROW(A1197)-2</f>
        <v>1195</v>
      </c>
      <c r="B1197" s="1" t="s">
        <v>4295</v>
      </c>
      <c r="C1197" s="1" t="s">
        <v>4296</v>
      </c>
      <c r="D1197">
        <v>500</v>
      </c>
      <c r="E1197">
        <v>50</v>
      </c>
      <c r="F1197" t="s">
        <v>355</v>
      </c>
      <c r="H1197" t="s">
        <v>8376</v>
      </c>
      <c r="K1197" t="b">
        <v>0</v>
      </c>
      <c r="L1197" t="s">
        <v>18</v>
      </c>
      <c r="M1197" t="s">
        <v>19</v>
      </c>
      <c r="N1197" t="b">
        <v>1</v>
      </c>
      <c r="O1197">
        <v>1268636340</v>
      </c>
      <c r="P1197">
        <v>1263982307</v>
      </c>
      <c r="Q1197" t="b">
        <v>0</v>
      </c>
      <c r="R1197">
        <v>5</v>
      </c>
      <c r="S1197" t="b">
        <v>0</v>
      </c>
      <c r="T1197">
        <f>ROUND(E1197/D1197*100,0)</f>
        <v>10</v>
      </c>
      <c r="U1197" s="12">
        <f>(E1197/R1197)</f>
        <v>10</v>
      </c>
      <c r="V1197" t="str">
        <f>LEFT(Z1197,SEARCH("/",Z1197)-1)</f>
        <v>games</v>
      </c>
      <c r="W1197" t="str">
        <f>RIGHT(Z1197,LEN(Z1197)-SEARCH("/",Z1197))</f>
        <v>video games</v>
      </c>
      <c r="X1197" s="2">
        <f>(((P1197/60)/60)/24)+DATE(1970,1,1)</f>
        <v>40198.424849537041</v>
      </c>
      <c r="Y1197" s="2">
        <f>(((O1197/60)/60)/24)+DATE(1970,1,1)</f>
        <v>40252.290972222225</v>
      </c>
      <c r="Z1197" t="s">
        <v>8286</v>
      </c>
    </row>
    <row r="1198" spans="1:26" ht="57.6" x14ac:dyDescent="0.3">
      <c r="A1198">
        <f>ROW(A1198)-2</f>
        <v>1196</v>
      </c>
      <c r="B1198" s="1" t="s">
        <v>4297</v>
      </c>
      <c r="C1198" s="1" t="s">
        <v>4298</v>
      </c>
      <c r="D1198">
        <v>1100</v>
      </c>
      <c r="E1198">
        <v>115</v>
      </c>
      <c r="F1198" t="s">
        <v>355</v>
      </c>
      <c r="H1198" t="s">
        <v>8376</v>
      </c>
      <c r="K1198" t="b">
        <v>0</v>
      </c>
      <c r="L1198" t="s">
        <v>18</v>
      </c>
      <c r="M1198" t="s">
        <v>19</v>
      </c>
      <c r="N1198" t="b">
        <v>1</v>
      </c>
      <c r="O1198">
        <v>1291093200</v>
      </c>
      <c r="P1198">
        <v>1286930435</v>
      </c>
      <c r="Q1198" t="b">
        <v>0</v>
      </c>
      <c r="R1198">
        <v>5</v>
      </c>
      <c r="S1198" t="b">
        <v>0</v>
      </c>
      <c r="T1198">
        <f>ROUND(E1198/D1198*100,0)</f>
        <v>10</v>
      </c>
      <c r="U1198" s="12">
        <f>(E1198/R1198)</f>
        <v>23</v>
      </c>
      <c r="V1198" t="str">
        <f>LEFT(Z1198,SEARCH("/",Z1198)-1)</f>
        <v>games</v>
      </c>
      <c r="W1198" t="str">
        <f>RIGHT(Z1198,LEN(Z1198)-SEARCH("/",Z1198))</f>
        <v>video games</v>
      </c>
      <c r="X1198" s="2">
        <f>(((P1198/60)/60)/24)+DATE(1970,1,1)</f>
        <v>40464.028182870366</v>
      </c>
      <c r="Y1198" s="2">
        <f>(((O1198/60)/60)/24)+DATE(1970,1,1)</f>
        <v>40512.208333333336</v>
      </c>
      <c r="Z1198" t="s">
        <v>8286</v>
      </c>
    </row>
    <row r="1199" spans="1:26" ht="43.2" x14ac:dyDescent="0.3">
      <c r="A1199">
        <f>ROW(A1199)-2</f>
        <v>1197</v>
      </c>
      <c r="B1199" s="1" t="s">
        <v>4299</v>
      </c>
      <c r="C1199" s="1" t="s">
        <v>4300</v>
      </c>
      <c r="D1199">
        <v>60000</v>
      </c>
      <c r="E1199">
        <v>852</v>
      </c>
      <c r="F1199" t="s">
        <v>355</v>
      </c>
      <c r="H1199" t="s">
        <v>8376</v>
      </c>
      <c r="K1199" t="b">
        <v>0</v>
      </c>
      <c r="L1199" t="s">
        <v>18</v>
      </c>
      <c r="M1199" t="s">
        <v>19</v>
      </c>
      <c r="N1199" t="b">
        <v>1</v>
      </c>
      <c r="O1199">
        <v>1438734833</v>
      </c>
      <c r="P1199">
        <v>1436142833</v>
      </c>
      <c r="Q1199" t="b">
        <v>0</v>
      </c>
      <c r="R1199">
        <v>27</v>
      </c>
      <c r="S1199" t="b">
        <v>0</v>
      </c>
      <c r="T1199">
        <f>ROUND(E1199/D1199*100,0)</f>
        <v>1</v>
      </c>
      <c r="U1199" s="12">
        <f>(E1199/R1199)</f>
        <v>31.555555555555557</v>
      </c>
      <c r="V1199" t="str">
        <f>LEFT(Z1199,SEARCH("/",Z1199)-1)</f>
        <v>games</v>
      </c>
      <c r="W1199" t="str">
        <f>RIGHT(Z1199,LEN(Z1199)-SEARCH("/",Z1199))</f>
        <v>video games</v>
      </c>
      <c r="X1199" s="2">
        <f>(((P1199/60)/60)/24)+DATE(1970,1,1)</f>
        <v>42191.023530092592</v>
      </c>
      <c r="Y1199" s="2">
        <f>(((O1199/60)/60)/24)+DATE(1970,1,1)</f>
        <v>42221.023530092592</v>
      </c>
      <c r="Z1199" t="s">
        <v>8286</v>
      </c>
    </row>
    <row r="1200" spans="1:26" ht="43.2" x14ac:dyDescent="0.3">
      <c r="A1200">
        <f>ROW(A1200)-2</f>
        <v>1198</v>
      </c>
      <c r="B1200" s="1" t="s">
        <v>4301</v>
      </c>
      <c r="C1200" s="1" t="s">
        <v>4302</v>
      </c>
      <c r="D1200">
        <v>20000</v>
      </c>
      <c r="E1200">
        <v>10</v>
      </c>
      <c r="F1200" t="s">
        <v>355</v>
      </c>
      <c r="H1200" t="s">
        <v>8376</v>
      </c>
      <c r="K1200" t="b">
        <v>0</v>
      </c>
      <c r="L1200" t="s">
        <v>18</v>
      </c>
      <c r="M1200" t="s">
        <v>19</v>
      </c>
      <c r="N1200" t="b">
        <v>1</v>
      </c>
      <c r="O1200">
        <v>1418080887</v>
      </c>
      <c r="P1200">
        <v>1415488887</v>
      </c>
      <c r="Q1200" t="b">
        <v>0</v>
      </c>
      <c r="R1200">
        <v>2</v>
      </c>
      <c r="S1200" t="b">
        <v>0</v>
      </c>
      <c r="T1200">
        <f>ROUND(E1200/D1200*100,0)</f>
        <v>0</v>
      </c>
      <c r="U1200" s="12">
        <f>(E1200/R1200)</f>
        <v>5</v>
      </c>
      <c r="V1200" t="str">
        <f>LEFT(Z1200,SEARCH("/",Z1200)-1)</f>
        <v>games</v>
      </c>
      <c r="W1200" t="str">
        <f>RIGHT(Z1200,LEN(Z1200)-SEARCH("/",Z1200))</f>
        <v>video games</v>
      </c>
      <c r="X1200" s="2">
        <f>(((P1200/60)/60)/24)+DATE(1970,1,1)</f>
        <v>41951.973229166666</v>
      </c>
      <c r="Y1200" s="2">
        <f>(((O1200/60)/60)/24)+DATE(1970,1,1)</f>
        <v>41981.973229166666</v>
      </c>
      <c r="Z1200" t="s">
        <v>8286</v>
      </c>
    </row>
    <row r="1201" spans="1:26" ht="28.8" x14ac:dyDescent="0.3">
      <c r="A1201">
        <f>ROW(A1201)-2</f>
        <v>1199</v>
      </c>
      <c r="B1201" s="1" t="s">
        <v>4303</v>
      </c>
      <c r="C1201" s="1" t="s">
        <v>4304</v>
      </c>
      <c r="D1201">
        <v>28000</v>
      </c>
      <c r="E1201">
        <v>8076</v>
      </c>
      <c r="F1201" t="s">
        <v>355</v>
      </c>
      <c r="H1201" t="s">
        <v>8376</v>
      </c>
      <c r="K1201" t="b">
        <v>0</v>
      </c>
      <c r="L1201" t="s">
        <v>24</v>
      </c>
      <c r="M1201" t="s">
        <v>25</v>
      </c>
      <c r="N1201" t="b">
        <v>0</v>
      </c>
      <c r="O1201">
        <v>1426158463</v>
      </c>
      <c r="P1201">
        <v>1423570063</v>
      </c>
      <c r="Q1201" t="b">
        <v>0</v>
      </c>
      <c r="R1201">
        <v>236</v>
      </c>
      <c r="S1201" t="b">
        <v>0</v>
      </c>
      <c r="T1201">
        <f>ROUND(E1201/D1201*100,0)</f>
        <v>29</v>
      </c>
      <c r="U1201" s="12">
        <f>(E1201/R1201)</f>
        <v>34.220338983050844</v>
      </c>
      <c r="V1201" t="str">
        <f>LEFT(Z1201,SEARCH("/",Z1201)-1)</f>
        <v>games</v>
      </c>
      <c r="W1201" t="str">
        <f>RIGHT(Z1201,LEN(Z1201)-SEARCH("/",Z1201))</f>
        <v>video games</v>
      </c>
      <c r="X1201" s="2">
        <f>(((P1201/60)/60)/24)+DATE(1970,1,1)</f>
        <v>42045.50535879629</v>
      </c>
      <c r="Y1201" s="2">
        <f>(((O1201/60)/60)/24)+DATE(1970,1,1)</f>
        <v>42075.463692129633</v>
      </c>
      <c r="Z1201" t="s">
        <v>8286</v>
      </c>
    </row>
    <row r="1202" spans="1:26" ht="43.2" x14ac:dyDescent="0.3">
      <c r="A1202">
        <f>ROW(A1202)-2</f>
        <v>1200</v>
      </c>
      <c r="B1202" s="1" t="s">
        <v>4305</v>
      </c>
      <c r="C1202" s="1" t="s">
        <v>4306</v>
      </c>
      <c r="D1202">
        <v>15000</v>
      </c>
      <c r="E1202">
        <v>25</v>
      </c>
      <c r="F1202" t="s">
        <v>355</v>
      </c>
      <c r="H1202" t="s">
        <v>8376</v>
      </c>
      <c r="K1202" t="b">
        <v>0</v>
      </c>
      <c r="L1202" t="s">
        <v>158</v>
      </c>
      <c r="M1202" t="s">
        <v>159</v>
      </c>
      <c r="N1202" t="b">
        <v>1</v>
      </c>
      <c r="O1202">
        <v>1411324369</v>
      </c>
      <c r="P1202">
        <v>1406140369</v>
      </c>
      <c r="Q1202" t="b">
        <v>0</v>
      </c>
      <c r="R1202">
        <v>1</v>
      </c>
      <c r="S1202" t="b">
        <v>0</v>
      </c>
      <c r="T1202">
        <f>ROUND(E1202/D1202*100,0)</f>
        <v>0</v>
      </c>
      <c r="U1202" s="12">
        <f>(E1202/R1202)</f>
        <v>25</v>
      </c>
      <c r="V1202" t="str">
        <f>LEFT(Z1202,SEARCH("/",Z1202)-1)</f>
        <v>games</v>
      </c>
      <c r="W1202" t="str">
        <f>RIGHT(Z1202,LEN(Z1202)-SEARCH("/",Z1202))</f>
        <v>video games</v>
      </c>
      <c r="X1202" s="2">
        <f>(((P1202/60)/60)/24)+DATE(1970,1,1)</f>
        <v>41843.772789351853</v>
      </c>
      <c r="Y1202" s="2">
        <f>(((O1202/60)/60)/24)+DATE(1970,1,1)</f>
        <v>41903.772789351853</v>
      </c>
      <c r="Z1202" t="s">
        <v>8286</v>
      </c>
    </row>
    <row r="1203" spans="1:26" ht="43.2" x14ac:dyDescent="0.3">
      <c r="A1203">
        <f>ROW(A1203)-2</f>
        <v>1201</v>
      </c>
      <c r="B1203" s="1" t="s">
        <v>4307</v>
      </c>
      <c r="C1203" s="1" t="s">
        <v>4308</v>
      </c>
      <c r="D1203">
        <v>2000</v>
      </c>
      <c r="E1203">
        <v>236</v>
      </c>
      <c r="F1203" t="s">
        <v>355</v>
      </c>
      <c r="H1203" t="s">
        <v>8376</v>
      </c>
      <c r="K1203" t="b">
        <v>0</v>
      </c>
      <c r="L1203" t="s">
        <v>18</v>
      </c>
      <c r="M1203" t="s">
        <v>19</v>
      </c>
      <c r="N1203" t="b">
        <v>1</v>
      </c>
      <c r="O1203">
        <v>1457570100</v>
      </c>
      <c r="P1203">
        <v>1454978100</v>
      </c>
      <c r="Q1203" t="b">
        <v>0</v>
      </c>
      <c r="R1203">
        <v>12</v>
      </c>
      <c r="S1203" t="b">
        <v>0</v>
      </c>
      <c r="T1203">
        <f>ROUND(E1203/D1203*100,0)</f>
        <v>12</v>
      </c>
      <c r="U1203" s="12">
        <f>(E1203/R1203)</f>
        <v>19.666666666666668</v>
      </c>
      <c r="V1203" t="str">
        <f>LEFT(Z1203,SEARCH("/",Z1203)-1)</f>
        <v>games</v>
      </c>
      <c r="W1203" t="str">
        <f>RIGHT(Z1203,LEN(Z1203)-SEARCH("/",Z1203))</f>
        <v>video games</v>
      </c>
      <c r="X1203" s="2">
        <f>(((P1203/60)/60)/24)+DATE(1970,1,1)</f>
        <v>42409.024305555555</v>
      </c>
      <c r="Y1203" s="2">
        <f>(((O1203/60)/60)/24)+DATE(1970,1,1)</f>
        <v>42439.024305555555</v>
      </c>
      <c r="Z1203" t="s">
        <v>8286</v>
      </c>
    </row>
    <row r="1204" spans="1:26" ht="28.8" x14ac:dyDescent="0.3">
      <c r="A1204">
        <f>ROW(A1204)-2</f>
        <v>1202</v>
      </c>
      <c r="B1204" s="1" t="s">
        <v>4309</v>
      </c>
      <c r="C1204" s="1" t="s">
        <v>4310</v>
      </c>
      <c r="D1204">
        <v>42000</v>
      </c>
      <c r="E1204">
        <v>85</v>
      </c>
      <c r="F1204" t="s">
        <v>355</v>
      </c>
      <c r="H1204" t="s">
        <v>8376</v>
      </c>
      <c r="K1204" t="b">
        <v>0</v>
      </c>
      <c r="L1204" t="s">
        <v>18</v>
      </c>
      <c r="M1204" t="s">
        <v>19</v>
      </c>
      <c r="N1204" t="b">
        <v>1</v>
      </c>
      <c r="O1204">
        <v>1408154663</v>
      </c>
      <c r="P1204">
        <v>1405130663</v>
      </c>
      <c r="Q1204" t="b">
        <v>0</v>
      </c>
      <c r="R1204">
        <v>4</v>
      </c>
      <c r="S1204" t="b">
        <v>0</v>
      </c>
      <c r="T1204">
        <f>ROUND(E1204/D1204*100,0)</f>
        <v>0</v>
      </c>
      <c r="U1204" s="12">
        <f>(E1204/R1204)</f>
        <v>21.25</v>
      </c>
      <c r="V1204" t="str">
        <f>LEFT(Z1204,SEARCH("/",Z1204)-1)</f>
        <v>games</v>
      </c>
      <c r="W1204" t="str">
        <f>RIGHT(Z1204,LEN(Z1204)-SEARCH("/",Z1204))</f>
        <v>video games</v>
      </c>
      <c r="X1204" s="2">
        <f>(((P1204/60)/60)/24)+DATE(1970,1,1)</f>
        <v>41832.086377314816</v>
      </c>
      <c r="Y1204" s="2">
        <f>(((O1204/60)/60)/24)+DATE(1970,1,1)</f>
        <v>41867.086377314816</v>
      </c>
      <c r="Z1204" t="s">
        <v>8286</v>
      </c>
    </row>
    <row r="1205" spans="1:26" ht="43.2" x14ac:dyDescent="0.3">
      <c r="A1205">
        <f>ROW(A1205)-2</f>
        <v>1203</v>
      </c>
      <c r="B1205" s="1" t="s">
        <v>4311</v>
      </c>
      <c r="C1205" s="1" t="s">
        <v>4312</v>
      </c>
      <c r="D1205">
        <v>500</v>
      </c>
      <c r="E1205">
        <v>25</v>
      </c>
      <c r="F1205" t="s">
        <v>355</v>
      </c>
      <c r="H1205" t="s">
        <v>8376</v>
      </c>
      <c r="K1205" t="b">
        <v>0</v>
      </c>
      <c r="L1205" t="s">
        <v>18</v>
      </c>
      <c r="M1205" t="s">
        <v>19</v>
      </c>
      <c r="N1205" t="b">
        <v>1</v>
      </c>
      <c r="O1205">
        <v>1436677091</v>
      </c>
      <c r="P1205">
        <v>1434085091</v>
      </c>
      <c r="Q1205" t="b">
        <v>0</v>
      </c>
      <c r="R1205">
        <v>3</v>
      </c>
      <c r="S1205" t="b">
        <v>0</v>
      </c>
      <c r="T1205">
        <f>ROUND(E1205/D1205*100,0)</f>
        <v>5</v>
      </c>
      <c r="U1205" s="12">
        <f>(E1205/R1205)</f>
        <v>8.3333333333333339</v>
      </c>
      <c r="V1205" t="str">
        <f>LEFT(Z1205,SEARCH("/",Z1205)-1)</f>
        <v>games</v>
      </c>
      <c r="W1205" t="str">
        <f>RIGHT(Z1205,LEN(Z1205)-SEARCH("/",Z1205))</f>
        <v>video games</v>
      </c>
      <c r="X1205" s="2">
        <f>(((P1205/60)/60)/24)+DATE(1970,1,1)</f>
        <v>42167.207071759258</v>
      </c>
      <c r="Y1205" s="2">
        <f>(((O1205/60)/60)/24)+DATE(1970,1,1)</f>
        <v>42197.207071759258</v>
      </c>
      <c r="Z1205" t="s">
        <v>8286</v>
      </c>
    </row>
    <row r="1206" spans="1:26" ht="43.2" x14ac:dyDescent="0.3">
      <c r="A1206">
        <f>ROW(A1206)-2</f>
        <v>1204</v>
      </c>
      <c r="B1206" s="1" t="s">
        <v>4313</v>
      </c>
      <c r="C1206" s="1" t="s">
        <v>4314</v>
      </c>
      <c r="D1206">
        <v>100000</v>
      </c>
      <c r="E1206">
        <v>2112.9899999999998</v>
      </c>
      <c r="F1206" t="s">
        <v>355</v>
      </c>
      <c r="H1206" t="s">
        <v>8376</v>
      </c>
      <c r="K1206" t="b">
        <v>0</v>
      </c>
      <c r="L1206" t="s">
        <v>18</v>
      </c>
      <c r="M1206" t="s">
        <v>19</v>
      </c>
      <c r="N1206" t="b">
        <v>1</v>
      </c>
      <c r="O1206">
        <v>1391427692</v>
      </c>
      <c r="P1206">
        <v>1388835692</v>
      </c>
      <c r="Q1206" t="b">
        <v>0</v>
      </c>
      <c r="R1206">
        <v>99</v>
      </c>
      <c r="S1206" t="b">
        <v>0</v>
      </c>
      <c r="T1206">
        <f>ROUND(E1206/D1206*100,0)</f>
        <v>2</v>
      </c>
      <c r="U1206" s="12">
        <f>(E1206/R1206)</f>
        <v>21.34333333333333</v>
      </c>
      <c r="V1206" t="str">
        <f>LEFT(Z1206,SEARCH("/",Z1206)-1)</f>
        <v>games</v>
      </c>
      <c r="W1206" t="str">
        <f>RIGHT(Z1206,LEN(Z1206)-SEARCH("/",Z1206))</f>
        <v>video games</v>
      </c>
      <c r="X1206" s="2">
        <f>(((P1206/60)/60)/24)+DATE(1970,1,1)</f>
        <v>41643.487175925926</v>
      </c>
      <c r="Y1206" s="2">
        <f>(((O1206/60)/60)/24)+DATE(1970,1,1)</f>
        <v>41673.487175925926</v>
      </c>
      <c r="Z1206" t="s">
        <v>8286</v>
      </c>
    </row>
    <row r="1207" spans="1:26" ht="43.2" x14ac:dyDescent="0.3">
      <c r="A1207">
        <f>ROW(A1207)-2</f>
        <v>1205</v>
      </c>
      <c r="B1207" s="1" t="s">
        <v>4315</v>
      </c>
      <c r="C1207" s="1" t="s">
        <v>4316</v>
      </c>
      <c r="D1207">
        <v>1000</v>
      </c>
      <c r="E1207">
        <v>16</v>
      </c>
      <c r="F1207" t="s">
        <v>355</v>
      </c>
      <c r="H1207" t="s">
        <v>8376</v>
      </c>
      <c r="K1207" t="b">
        <v>0</v>
      </c>
      <c r="L1207" t="s">
        <v>18</v>
      </c>
      <c r="M1207" t="s">
        <v>19</v>
      </c>
      <c r="N1207" t="b">
        <v>1</v>
      </c>
      <c r="O1207">
        <v>1303628340</v>
      </c>
      <c r="P1207">
        <v>1300328399</v>
      </c>
      <c r="Q1207" t="b">
        <v>0</v>
      </c>
      <c r="R1207">
        <v>3</v>
      </c>
      <c r="S1207" t="b">
        <v>0</v>
      </c>
      <c r="T1207">
        <f>ROUND(E1207/D1207*100,0)</f>
        <v>2</v>
      </c>
      <c r="U1207" s="12">
        <f>(E1207/R1207)</f>
        <v>5.333333333333333</v>
      </c>
      <c r="V1207" t="str">
        <f>LEFT(Z1207,SEARCH("/",Z1207)-1)</f>
        <v>games</v>
      </c>
      <c r="W1207" t="str">
        <f>RIGHT(Z1207,LEN(Z1207)-SEARCH("/",Z1207))</f>
        <v>video games</v>
      </c>
      <c r="X1207" s="2">
        <f>(((P1207/60)/60)/24)+DATE(1970,1,1)</f>
        <v>40619.097210648149</v>
      </c>
      <c r="Y1207" s="2">
        <f>(((O1207/60)/60)/24)+DATE(1970,1,1)</f>
        <v>40657.290972222225</v>
      </c>
      <c r="Z1207" t="s">
        <v>8286</v>
      </c>
    </row>
    <row r="1208" spans="1:26" ht="43.2" x14ac:dyDescent="0.3">
      <c r="A1208">
        <f>ROW(A1208)-2</f>
        <v>1206</v>
      </c>
      <c r="B1208" s="1" t="s">
        <v>4317</v>
      </c>
      <c r="C1208" s="1" t="s">
        <v>4318</v>
      </c>
      <c r="D1208">
        <v>6000</v>
      </c>
      <c r="E1208">
        <v>104</v>
      </c>
      <c r="F1208" t="s">
        <v>355</v>
      </c>
      <c r="H1208" t="s">
        <v>8376</v>
      </c>
      <c r="K1208" t="b">
        <v>0</v>
      </c>
      <c r="L1208" t="s">
        <v>18</v>
      </c>
      <c r="M1208" t="s">
        <v>19</v>
      </c>
      <c r="N1208" t="b">
        <v>1</v>
      </c>
      <c r="O1208">
        <v>1367097391</v>
      </c>
      <c r="P1208">
        <v>1364505391</v>
      </c>
      <c r="Q1208" t="b">
        <v>0</v>
      </c>
      <c r="R1208">
        <v>3</v>
      </c>
      <c r="S1208" t="b">
        <v>0</v>
      </c>
      <c r="T1208">
        <f>ROUND(E1208/D1208*100,0)</f>
        <v>2</v>
      </c>
      <c r="U1208" s="12">
        <f>(E1208/R1208)</f>
        <v>34.666666666666664</v>
      </c>
      <c r="V1208" t="str">
        <f>LEFT(Z1208,SEARCH("/",Z1208)-1)</f>
        <v>games</v>
      </c>
      <c r="W1208" t="str">
        <f>RIGHT(Z1208,LEN(Z1208)-SEARCH("/",Z1208))</f>
        <v>video games</v>
      </c>
      <c r="X1208" s="2">
        <f>(((P1208/60)/60)/24)+DATE(1970,1,1)</f>
        <v>41361.886469907404</v>
      </c>
      <c r="Y1208" s="2">
        <f>(((O1208/60)/60)/24)+DATE(1970,1,1)</f>
        <v>41391.886469907404</v>
      </c>
      <c r="Z1208" t="s">
        <v>8286</v>
      </c>
    </row>
    <row r="1209" spans="1:26" ht="43.2" x14ac:dyDescent="0.3">
      <c r="A1209">
        <f>ROW(A1209)-2</f>
        <v>1207</v>
      </c>
      <c r="B1209" s="1" t="s">
        <v>4319</v>
      </c>
      <c r="C1209" s="1" t="s">
        <v>4320</v>
      </c>
      <c r="D1209">
        <v>5000</v>
      </c>
      <c r="E1209">
        <v>478</v>
      </c>
      <c r="F1209" t="s">
        <v>355</v>
      </c>
      <c r="H1209" t="s">
        <v>8376</v>
      </c>
      <c r="K1209" t="b">
        <v>0</v>
      </c>
      <c r="L1209" t="s">
        <v>18</v>
      </c>
      <c r="M1209" t="s">
        <v>19</v>
      </c>
      <c r="N1209" t="b">
        <v>1</v>
      </c>
      <c r="O1209">
        <v>1349392033</v>
      </c>
      <c r="P1209">
        <v>1346800033</v>
      </c>
      <c r="Q1209" t="b">
        <v>0</v>
      </c>
      <c r="R1209">
        <v>22</v>
      </c>
      <c r="S1209" t="b">
        <v>0</v>
      </c>
      <c r="T1209">
        <f>ROUND(E1209/D1209*100,0)</f>
        <v>10</v>
      </c>
      <c r="U1209" s="12">
        <f>(E1209/R1209)</f>
        <v>21.727272727272727</v>
      </c>
      <c r="V1209" t="str">
        <f>LEFT(Z1209,SEARCH("/",Z1209)-1)</f>
        <v>games</v>
      </c>
      <c r="W1209" t="str">
        <f>RIGHT(Z1209,LEN(Z1209)-SEARCH("/",Z1209))</f>
        <v>video games</v>
      </c>
      <c r="X1209" s="2">
        <f>(((P1209/60)/60)/24)+DATE(1970,1,1)</f>
        <v>41156.963344907403</v>
      </c>
      <c r="Y1209" s="2">
        <f>(((O1209/60)/60)/24)+DATE(1970,1,1)</f>
        <v>41186.963344907403</v>
      </c>
      <c r="Z1209" t="s">
        <v>8286</v>
      </c>
    </row>
    <row r="1210" spans="1:26" ht="43.2" x14ac:dyDescent="0.3">
      <c r="A1210">
        <f>ROW(A1210)-2</f>
        <v>1208</v>
      </c>
      <c r="B1210" s="1" t="s">
        <v>4321</v>
      </c>
      <c r="C1210" s="1" t="s">
        <v>4322</v>
      </c>
      <c r="D1210">
        <v>80000</v>
      </c>
      <c r="E1210">
        <v>47.69</v>
      </c>
      <c r="F1210" t="s">
        <v>355</v>
      </c>
      <c r="H1210" t="s">
        <v>8376</v>
      </c>
      <c r="K1210" t="b">
        <v>0</v>
      </c>
      <c r="L1210" t="s">
        <v>18</v>
      </c>
      <c r="M1210" t="s">
        <v>19</v>
      </c>
      <c r="N1210" t="b">
        <v>1</v>
      </c>
      <c r="O1210">
        <v>1382184786</v>
      </c>
      <c r="P1210">
        <v>1379592786</v>
      </c>
      <c r="Q1210" t="b">
        <v>0</v>
      </c>
      <c r="R1210">
        <v>4</v>
      </c>
      <c r="S1210" t="b">
        <v>0</v>
      </c>
      <c r="T1210">
        <f>ROUND(E1210/D1210*100,0)</f>
        <v>0</v>
      </c>
      <c r="U1210" s="12">
        <f>(E1210/R1210)</f>
        <v>11.922499999999999</v>
      </c>
      <c r="V1210" t="str">
        <f>LEFT(Z1210,SEARCH("/",Z1210)-1)</f>
        <v>games</v>
      </c>
      <c r="W1210" t="str">
        <f>RIGHT(Z1210,LEN(Z1210)-SEARCH("/",Z1210))</f>
        <v>video games</v>
      </c>
      <c r="X1210" s="2">
        <f>(((P1210/60)/60)/24)+DATE(1970,1,1)</f>
        <v>41536.509097222224</v>
      </c>
      <c r="Y1210" s="2">
        <f>(((O1210/60)/60)/24)+DATE(1970,1,1)</f>
        <v>41566.509097222224</v>
      </c>
      <c r="Z1210" t="s">
        <v>8286</v>
      </c>
    </row>
    <row r="1211" spans="1:26" ht="43.2" x14ac:dyDescent="0.3">
      <c r="A1211">
        <f>ROW(A1211)-2</f>
        <v>1209</v>
      </c>
      <c r="B1211" s="1" t="s">
        <v>4323</v>
      </c>
      <c r="C1211" s="1" t="s">
        <v>4324</v>
      </c>
      <c r="D1211">
        <v>50000</v>
      </c>
      <c r="E1211">
        <v>14203</v>
      </c>
      <c r="F1211" t="s">
        <v>355</v>
      </c>
      <c r="H1211" t="s">
        <v>8376</v>
      </c>
      <c r="K1211" t="b">
        <v>0</v>
      </c>
      <c r="L1211" t="s">
        <v>158</v>
      </c>
      <c r="M1211" t="s">
        <v>159</v>
      </c>
      <c r="N1211" t="b">
        <v>1</v>
      </c>
      <c r="O1211">
        <v>1417804229</v>
      </c>
      <c r="P1211">
        <v>1415212229</v>
      </c>
      <c r="Q1211" t="b">
        <v>0</v>
      </c>
      <c r="R1211">
        <v>534</v>
      </c>
      <c r="S1211" t="b">
        <v>0</v>
      </c>
      <c r="T1211">
        <f>ROUND(E1211/D1211*100,0)</f>
        <v>28</v>
      </c>
      <c r="U1211" s="12">
        <f>(E1211/R1211)</f>
        <v>26.59737827715356</v>
      </c>
      <c r="V1211" t="str">
        <f>LEFT(Z1211,SEARCH("/",Z1211)-1)</f>
        <v>games</v>
      </c>
      <c r="W1211" t="str">
        <f>RIGHT(Z1211,LEN(Z1211)-SEARCH("/",Z1211))</f>
        <v>video games</v>
      </c>
      <c r="X1211" s="2">
        <f>(((P1211/60)/60)/24)+DATE(1970,1,1)</f>
        <v>41948.771168981482</v>
      </c>
      <c r="Y1211" s="2">
        <f>(((O1211/60)/60)/24)+DATE(1970,1,1)</f>
        <v>41978.771168981482</v>
      </c>
      <c r="Z1211" t="s">
        <v>8286</v>
      </c>
    </row>
    <row r="1212" spans="1:26" ht="28.8" x14ac:dyDescent="0.3">
      <c r="A1212">
        <f>ROW(A1212)-2</f>
        <v>1210</v>
      </c>
      <c r="B1212" s="1" t="s">
        <v>4325</v>
      </c>
      <c r="C1212" s="1" t="s">
        <v>4326</v>
      </c>
      <c r="D1212">
        <v>1000</v>
      </c>
      <c r="E1212">
        <v>128</v>
      </c>
      <c r="F1212" t="s">
        <v>355</v>
      </c>
      <c r="H1212" t="s">
        <v>8376</v>
      </c>
      <c r="K1212" t="b">
        <v>0</v>
      </c>
      <c r="L1212" t="s">
        <v>24</v>
      </c>
      <c r="M1212" t="s">
        <v>25</v>
      </c>
      <c r="N1212" t="b">
        <v>0</v>
      </c>
      <c r="O1212">
        <v>1383959939</v>
      </c>
      <c r="P1212">
        <v>1381364339</v>
      </c>
      <c r="Q1212" t="b">
        <v>0</v>
      </c>
      <c r="R1212">
        <v>12</v>
      </c>
      <c r="S1212" t="b">
        <v>0</v>
      </c>
      <c r="T1212">
        <f>ROUND(E1212/D1212*100,0)</f>
        <v>13</v>
      </c>
      <c r="U1212" s="12">
        <f>(E1212/R1212)</f>
        <v>10.666666666666666</v>
      </c>
      <c r="V1212" t="str">
        <f>LEFT(Z1212,SEARCH("/",Z1212)-1)</f>
        <v>games</v>
      </c>
      <c r="W1212" t="str">
        <f>RIGHT(Z1212,LEN(Z1212)-SEARCH("/",Z1212))</f>
        <v>video games</v>
      </c>
      <c r="X1212" s="2">
        <f>(((P1212/60)/60)/24)+DATE(1970,1,1)</f>
        <v>41557.013182870374</v>
      </c>
      <c r="Y1212" s="2">
        <f>(((O1212/60)/60)/24)+DATE(1970,1,1)</f>
        <v>41587.054849537039</v>
      </c>
      <c r="Z1212" t="s">
        <v>8286</v>
      </c>
    </row>
    <row r="1213" spans="1:26" ht="43.2" x14ac:dyDescent="0.3">
      <c r="A1213">
        <f>ROW(A1213)-2</f>
        <v>1211</v>
      </c>
      <c r="B1213" s="1" t="s">
        <v>4327</v>
      </c>
      <c r="C1213" s="1" t="s">
        <v>4328</v>
      </c>
      <c r="D1213">
        <v>30000</v>
      </c>
      <c r="E1213">
        <v>1626</v>
      </c>
      <c r="F1213" t="s">
        <v>355</v>
      </c>
      <c r="H1213" t="s">
        <v>8376</v>
      </c>
      <c r="K1213" t="b">
        <v>0</v>
      </c>
      <c r="L1213" t="s">
        <v>18</v>
      </c>
      <c r="M1213" t="s">
        <v>19</v>
      </c>
      <c r="N1213" t="b">
        <v>1</v>
      </c>
      <c r="O1213">
        <v>1478196008</v>
      </c>
      <c r="P1213">
        <v>1475604008</v>
      </c>
      <c r="Q1213" t="b">
        <v>0</v>
      </c>
      <c r="R1213">
        <v>56</v>
      </c>
      <c r="S1213" t="b">
        <v>0</v>
      </c>
      <c r="T1213">
        <f>ROUND(E1213/D1213*100,0)</f>
        <v>5</v>
      </c>
      <c r="U1213" s="12">
        <f>(E1213/R1213)</f>
        <v>29.035714285714285</v>
      </c>
      <c r="V1213" t="str">
        <f>LEFT(Z1213,SEARCH("/",Z1213)-1)</f>
        <v>games</v>
      </c>
      <c r="W1213" t="str">
        <f>RIGHT(Z1213,LEN(Z1213)-SEARCH("/",Z1213))</f>
        <v>video games</v>
      </c>
      <c r="X1213" s="2">
        <f>(((P1213/60)/60)/24)+DATE(1970,1,1)</f>
        <v>42647.750092592592</v>
      </c>
      <c r="Y1213" s="2">
        <f>(((O1213/60)/60)/24)+DATE(1970,1,1)</f>
        <v>42677.750092592592</v>
      </c>
      <c r="Z1213" t="s">
        <v>8286</v>
      </c>
    </row>
    <row r="1214" spans="1:26" ht="43.2" x14ac:dyDescent="0.3">
      <c r="A1214">
        <f>ROW(A1214)-2</f>
        <v>1212</v>
      </c>
      <c r="B1214" s="1" t="s">
        <v>4329</v>
      </c>
      <c r="C1214" s="1" t="s">
        <v>4330</v>
      </c>
      <c r="D1214">
        <v>500000</v>
      </c>
      <c r="E1214">
        <v>560</v>
      </c>
      <c r="F1214" t="s">
        <v>355</v>
      </c>
      <c r="H1214" t="s">
        <v>8376</v>
      </c>
      <c r="K1214" t="b">
        <v>0</v>
      </c>
      <c r="L1214" t="s">
        <v>18</v>
      </c>
      <c r="M1214" t="s">
        <v>19</v>
      </c>
      <c r="N1214" t="b">
        <v>1</v>
      </c>
      <c r="O1214">
        <v>1357934424</v>
      </c>
      <c r="P1214">
        <v>1355342424</v>
      </c>
      <c r="Q1214" t="b">
        <v>0</v>
      </c>
      <c r="R1214">
        <v>11</v>
      </c>
      <c r="S1214" t="b">
        <v>0</v>
      </c>
      <c r="T1214">
        <f>ROUND(E1214/D1214*100,0)</f>
        <v>0</v>
      </c>
      <c r="U1214" s="12">
        <f>(E1214/R1214)</f>
        <v>50.909090909090907</v>
      </c>
      <c r="V1214" t="str">
        <f>LEFT(Z1214,SEARCH("/",Z1214)-1)</f>
        <v>games</v>
      </c>
      <c r="W1214" t="str">
        <f>RIGHT(Z1214,LEN(Z1214)-SEARCH("/",Z1214))</f>
        <v>video games</v>
      </c>
      <c r="X1214" s="2">
        <f>(((P1214/60)/60)/24)+DATE(1970,1,1)</f>
        <v>41255.833611111113</v>
      </c>
      <c r="Y1214" s="2">
        <f>(((O1214/60)/60)/24)+DATE(1970,1,1)</f>
        <v>41285.833611111113</v>
      </c>
      <c r="Z1214" t="s">
        <v>8286</v>
      </c>
    </row>
    <row r="1215" spans="1:26" ht="43.2" x14ac:dyDescent="0.3">
      <c r="A1215">
        <f>ROW(A1215)-2</f>
        <v>1213</v>
      </c>
      <c r="B1215" s="1" t="s">
        <v>4331</v>
      </c>
      <c r="C1215" s="1" t="s">
        <v>4332</v>
      </c>
      <c r="D1215">
        <v>15000</v>
      </c>
      <c r="E1215">
        <v>0</v>
      </c>
      <c r="F1215" t="s">
        <v>355</v>
      </c>
      <c r="H1215" t="s">
        <v>8376</v>
      </c>
      <c r="K1215" t="b">
        <v>0</v>
      </c>
      <c r="L1215" t="s">
        <v>18</v>
      </c>
      <c r="M1215" t="s">
        <v>19</v>
      </c>
      <c r="N1215" t="b">
        <v>1</v>
      </c>
      <c r="O1215">
        <v>1415947159</v>
      </c>
      <c r="P1215">
        <v>1413351559</v>
      </c>
      <c r="Q1215" t="b">
        <v>0</v>
      </c>
      <c r="R1215">
        <v>0</v>
      </c>
      <c r="S1215" t="b">
        <v>0</v>
      </c>
      <c r="T1215">
        <f>ROUND(E1215/D1215*100,0)</f>
        <v>0</v>
      </c>
      <c r="U1215" s="12" t="e">
        <f>(E1215/R1215)</f>
        <v>#DIV/0!</v>
      </c>
      <c r="V1215" t="str">
        <f>LEFT(Z1215,SEARCH("/",Z1215)-1)</f>
        <v>games</v>
      </c>
      <c r="W1215" t="str">
        <f>RIGHT(Z1215,LEN(Z1215)-SEARCH("/",Z1215))</f>
        <v>video games</v>
      </c>
      <c r="X1215" s="2">
        <f>(((P1215/60)/60)/24)+DATE(1970,1,1)</f>
        <v>41927.235636574071</v>
      </c>
      <c r="Y1215" s="2">
        <f>(((O1215/60)/60)/24)+DATE(1970,1,1)</f>
        <v>41957.277303240742</v>
      </c>
      <c r="Z1215" t="s">
        <v>8286</v>
      </c>
    </row>
    <row r="1216" spans="1:26" ht="43.2" x14ac:dyDescent="0.3">
      <c r="A1216">
        <f>ROW(A1216)-2</f>
        <v>1214</v>
      </c>
      <c r="B1216" s="1" t="s">
        <v>4333</v>
      </c>
      <c r="C1216" s="1" t="s">
        <v>4334</v>
      </c>
      <c r="D1216">
        <v>10500</v>
      </c>
      <c r="E1216">
        <v>601</v>
      </c>
      <c r="F1216" t="s">
        <v>355</v>
      </c>
      <c r="H1216" t="s">
        <v>8376</v>
      </c>
      <c r="K1216" t="b">
        <v>0</v>
      </c>
      <c r="L1216" t="s">
        <v>499</v>
      </c>
      <c r="M1216" t="s">
        <v>55</v>
      </c>
      <c r="N1216" t="b">
        <v>0</v>
      </c>
      <c r="O1216">
        <v>1451494210</v>
      </c>
      <c r="P1216">
        <v>1449075010</v>
      </c>
      <c r="Q1216" t="b">
        <v>0</v>
      </c>
      <c r="R1216">
        <v>12</v>
      </c>
      <c r="S1216" t="b">
        <v>0</v>
      </c>
      <c r="T1216">
        <f>ROUND(E1216/D1216*100,0)</f>
        <v>6</v>
      </c>
      <c r="U1216" s="12">
        <f>(E1216/R1216)</f>
        <v>50.083333333333336</v>
      </c>
      <c r="V1216" t="str">
        <f>LEFT(Z1216,SEARCH("/",Z1216)-1)</f>
        <v>games</v>
      </c>
      <c r="W1216" t="str">
        <f>RIGHT(Z1216,LEN(Z1216)-SEARCH("/",Z1216))</f>
        <v>video games</v>
      </c>
      <c r="X1216" s="2">
        <f>(((P1216/60)/60)/24)+DATE(1970,1,1)</f>
        <v>42340.701504629629</v>
      </c>
      <c r="Y1216" s="2">
        <f>(((O1216/60)/60)/24)+DATE(1970,1,1)</f>
        <v>42368.701504629629</v>
      </c>
      <c r="Z1216" t="s">
        <v>8286</v>
      </c>
    </row>
    <row r="1217" spans="1:26" ht="43.2" x14ac:dyDescent="0.3">
      <c r="A1217">
        <f>ROW(A1217)-2</f>
        <v>1215</v>
      </c>
      <c r="B1217" s="1" t="s">
        <v>4335</v>
      </c>
      <c r="C1217" s="1" t="s">
        <v>4336</v>
      </c>
      <c r="D1217">
        <v>2000</v>
      </c>
      <c r="E1217">
        <v>225</v>
      </c>
      <c r="F1217" t="s">
        <v>355</v>
      </c>
      <c r="H1217" t="s">
        <v>8376</v>
      </c>
      <c r="K1217" t="b">
        <v>0</v>
      </c>
      <c r="L1217" t="s">
        <v>18</v>
      </c>
      <c r="M1217" t="s">
        <v>19</v>
      </c>
      <c r="N1217" t="b">
        <v>1</v>
      </c>
      <c r="O1217">
        <v>1279738800</v>
      </c>
      <c r="P1217">
        <v>1275599812</v>
      </c>
      <c r="Q1217" t="b">
        <v>0</v>
      </c>
      <c r="R1217">
        <v>5</v>
      </c>
      <c r="S1217" t="b">
        <v>0</v>
      </c>
      <c r="T1217">
        <f>ROUND(E1217/D1217*100,0)</f>
        <v>11</v>
      </c>
      <c r="U1217" s="12">
        <f>(E1217/R1217)</f>
        <v>45</v>
      </c>
      <c r="V1217" t="str">
        <f>LEFT(Z1217,SEARCH("/",Z1217)-1)</f>
        <v>games</v>
      </c>
      <c r="W1217" t="str">
        <f>RIGHT(Z1217,LEN(Z1217)-SEARCH("/",Z1217))</f>
        <v>video games</v>
      </c>
      <c r="X1217" s="2">
        <f>(((P1217/60)/60)/24)+DATE(1970,1,1)</f>
        <v>40332.886712962965</v>
      </c>
      <c r="Y1217" s="2">
        <f>(((O1217/60)/60)/24)+DATE(1970,1,1)</f>
        <v>40380.791666666664</v>
      </c>
      <c r="Z1217" t="s">
        <v>8286</v>
      </c>
    </row>
    <row r="1218" spans="1:26" ht="43.2" x14ac:dyDescent="0.3">
      <c r="A1218">
        <f>ROW(A1218)-2</f>
        <v>1216</v>
      </c>
      <c r="B1218" s="1" t="s">
        <v>4337</v>
      </c>
      <c r="C1218" s="1" t="s">
        <v>4338</v>
      </c>
      <c r="D1218">
        <v>35500</v>
      </c>
      <c r="E1218">
        <v>607</v>
      </c>
      <c r="F1218" t="s">
        <v>355</v>
      </c>
      <c r="H1218" t="s">
        <v>8376</v>
      </c>
      <c r="K1218" t="b">
        <v>0</v>
      </c>
      <c r="L1218" t="s">
        <v>18</v>
      </c>
      <c r="M1218" t="s">
        <v>19</v>
      </c>
      <c r="N1218" t="b">
        <v>1</v>
      </c>
      <c r="O1218">
        <v>1379164040</v>
      </c>
      <c r="P1218">
        <v>1376399240</v>
      </c>
      <c r="Q1218" t="b">
        <v>0</v>
      </c>
      <c r="R1218">
        <v>24</v>
      </c>
      <c r="S1218" t="b">
        <v>0</v>
      </c>
      <c r="T1218">
        <f>ROUND(E1218/D1218*100,0)</f>
        <v>2</v>
      </c>
      <c r="U1218" s="12">
        <f>(E1218/R1218)</f>
        <v>25.291666666666668</v>
      </c>
      <c r="V1218" t="str">
        <f>LEFT(Z1218,SEARCH("/",Z1218)-1)</f>
        <v>games</v>
      </c>
      <c r="W1218" t="str">
        <f>RIGHT(Z1218,LEN(Z1218)-SEARCH("/",Z1218))</f>
        <v>video games</v>
      </c>
      <c r="X1218" s="2">
        <f>(((P1218/60)/60)/24)+DATE(1970,1,1)</f>
        <v>41499.546759259261</v>
      </c>
      <c r="Y1218" s="2">
        <f>(((O1218/60)/60)/24)+DATE(1970,1,1)</f>
        <v>41531.546759259261</v>
      </c>
      <c r="Z1218" t="s">
        <v>8286</v>
      </c>
    </row>
    <row r="1219" spans="1:26" ht="43.2" x14ac:dyDescent="0.3">
      <c r="A1219">
        <f>ROW(A1219)-2</f>
        <v>1217</v>
      </c>
      <c r="B1219" s="1" t="s">
        <v>4339</v>
      </c>
      <c r="C1219" s="1" t="s">
        <v>4340</v>
      </c>
      <c r="D1219">
        <v>15000</v>
      </c>
      <c r="E1219">
        <v>4565</v>
      </c>
      <c r="F1219" t="s">
        <v>355</v>
      </c>
      <c r="H1219" t="s">
        <v>8376</v>
      </c>
      <c r="K1219" t="b">
        <v>0</v>
      </c>
      <c r="L1219" t="s">
        <v>18</v>
      </c>
      <c r="M1219" t="s">
        <v>19</v>
      </c>
      <c r="N1219" t="b">
        <v>1</v>
      </c>
      <c r="O1219">
        <v>1385534514</v>
      </c>
      <c r="P1219">
        <v>1382938914</v>
      </c>
      <c r="Q1219" t="b">
        <v>0</v>
      </c>
      <c r="R1219">
        <v>89</v>
      </c>
      <c r="S1219" t="b">
        <v>0</v>
      </c>
      <c r="T1219">
        <f>ROUND(E1219/D1219*100,0)</f>
        <v>30</v>
      </c>
      <c r="U1219" s="12">
        <f>(E1219/R1219)</f>
        <v>51.292134831460672</v>
      </c>
      <c r="V1219" t="str">
        <f>LEFT(Z1219,SEARCH("/",Z1219)-1)</f>
        <v>games</v>
      </c>
      <c r="W1219" t="str">
        <f>RIGHT(Z1219,LEN(Z1219)-SEARCH("/",Z1219))</f>
        <v>video games</v>
      </c>
      <c r="X1219" s="2">
        <f>(((P1219/60)/60)/24)+DATE(1970,1,1)</f>
        <v>41575.237430555557</v>
      </c>
      <c r="Y1219" s="2">
        <f>(((O1219/60)/60)/24)+DATE(1970,1,1)</f>
        <v>41605.279097222221</v>
      </c>
      <c r="Z1219" t="s">
        <v>8286</v>
      </c>
    </row>
    <row r="1220" spans="1:26" ht="43.2" x14ac:dyDescent="0.3">
      <c r="A1220">
        <f>ROW(A1220)-2</f>
        <v>1218</v>
      </c>
      <c r="B1220" s="1" t="s">
        <v>4341</v>
      </c>
      <c r="C1220" s="1" t="s">
        <v>4342</v>
      </c>
      <c r="D1220">
        <v>5000</v>
      </c>
      <c r="E1220">
        <v>1</v>
      </c>
      <c r="F1220" t="s">
        <v>355</v>
      </c>
      <c r="H1220" t="s">
        <v>8376</v>
      </c>
      <c r="K1220" t="b">
        <v>0</v>
      </c>
      <c r="L1220" t="s">
        <v>18</v>
      </c>
      <c r="M1220" t="s">
        <v>19</v>
      </c>
      <c r="N1220" t="b">
        <v>1</v>
      </c>
      <c r="O1220">
        <v>1455207510</v>
      </c>
      <c r="P1220">
        <v>1453997910</v>
      </c>
      <c r="Q1220" t="b">
        <v>0</v>
      </c>
      <c r="R1220">
        <v>1</v>
      </c>
      <c r="S1220" t="b">
        <v>0</v>
      </c>
      <c r="T1220">
        <f>ROUND(E1220/D1220*100,0)</f>
        <v>0</v>
      </c>
      <c r="U1220" s="12">
        <f>(E1220/R1220)</f>
        <v>1</v>
      </c>
      <c r="V1220" t="str">
        <f>LEFT(Z1220,SEARCH("/",Z1220)-1)</f>
        <v>games</v>
      </c>
      <c r="W1220" t="str">
        <f>RIGHT(Z1220,LEN(Z1220)-SEARCH("/",Z1220))</f>
        <v>video games</v>
      </c>
      <c r="X1220" s="2">
        <f>(((P1220/60)/60)/24)+DATE(1970,1,1)</f>
        <v>42397.679513888885</v>
      </c>
      <c r="Y1220" s="2">
        <f>(((O1220/60)/60)/24)+DATE(1970,1,1)</f>
        <v>42411.679513888885</v>
      </c>
      <c r="Z1220" t="s">
        <v>8286</v>
      </c>
    </row>
    <row r="1221" spans="1:26" x14ac:dyDescent="0.3">
      <c r="A1221">
        <f>ROW(A1221)-2</f>
        <v>1219</v>
      </c>
      <c r="B1221" s="1" t="s">
        <v>4343</v>
      </c>
      <c r="C1221" s="1" t="s">
        <v>4344</v>
      </c>
      <c r="D1221">
        <v>390000</v>
      </c>
      <c r="E1221">
        <v>2716</v>
      </c>
      <c r="F1221" t="s">
        <v>355</v>
      </c>
      <c r="H1221" t="s">
        <v>8376</v>
      </c>
      <c r="K1221" t="b">
        <v>0</v>
      </c>
      <c r="L1221" t="s">
        <v>18</v>
      </c>
      <c r="M1221" t="s">
        <v>19</v>
      </c>
      <c r="N1221" t="b">
        <v>1</v>
      </c>
      <c r="O1221">
        <v>1416125148</v>
      </c>
      <c r="P1221">
        <v>1413356748</v>
      </c>
      <c r="Q1221" t="b">
        <v>0</v>
      </c>
      <c r="R1221">
        <v>55</v>
      </c>
      <c r="S1221" t="b">
        <v>0</v>
      </c>
      <c r="T1221">
        <f>ROUND(E1221/D1221*100,0)</f>
        <v>1</v>
      </c>
      <c r="U1221" s="12">
        <f>(E1221/R1221)</f>
        <v>49.381818181818183</v>
      </c>
      <c r="V1221" t="str">
        <f>LEFT(Z1221,SEARCH("/",Z1221)-1)</f>
        <v>games</v>
      </c>
      <c r="W1221" t="str">
        <f>RIGHT(Z1221,LEN(Z1221)-SEARCH("/",Z1221))</f>
        <v>video games</v>
      </c>
      <c r="X1221" s="2">
        <f>(((P1221/60)/60)/24)+DATE(1970,1,1)</f>
        <v>41927.295694444445</v>
      </c>
      <c r="Y1221" s="2">
        <f>(((O1221/60)/60)/24)+DATE(1970,1,1)</f>
        <v>41959.337361111116</v>
      </c>
      <c r="Z1221" t="s">
        <v>8286</v>
      </c>
    </row>
    <row r="1222" spans="1:26" ht="43.2" x14ac:dyDescent="0.3">
      <c r="A1222">
        <f>ROW(A1222)-2</f>
        <v>1220</v>
      </c>
      <c r="B1222" s="1" t="s">
        <v>4345</v>
      </c>
      <c r="C1222" s="1" t="s">
        <v>4346</v>
      </c>
      <c r="D1222">
        <v>100</v>
      </c>
      <c r="E1222">
        <v>2</v>
      </c>
      <c r="F1222" t="s">
        <v>355</v>
      </c>
      <c r="H1222" t="s">
        <v>8376</v>
      </c>
      <c r="K1222" t="b">
        <v>0</v>
      </c>
      <c r="L1222" t="s">
        <v>24</v>
      </c>
      <c r="M1222" t="s">
        <v>25</v>
      </c>
      <c r="N1222" t="b">
        <v>0</v>
      </c>
      <c r="O1222">
        <v>1427992582</v>
      </c>
      <c r="P1222">
        <v>1425404182</v>
      </c>
      <c r="Q1222" t="b">
        <v>0</v>
      </c>
      <c r="R1222">
        <v>2</v>
      </c>
      <c r="S1222" t="b">
        <v>0</v>
      </c>
      <c r="T1222">
        <f>ROUND(E1222/D1222*100,0)</f>
        <v>2</v>
      </c>
      <c r="U1222" s="12">
        <f>(E1222/R1222)</f>
        <v>1</v>
      </c>
      <c r="V1222" t="str">
        <f>LEFT(Z1222,SEARCH("/",Z1222)-1)</f>
        <v>games</v>
      </c>
      <c r="W1222" t="str">
        <f>RIGHT(Z1222,LEN(Z1222)-SEARCH("/",Z1222))</f>
        <v>video games</v>
      </c>
      <c r="X1222" s="2">
        <f>(((P1222/60)/60)/24)+DATE(1970,1,1)</f>
        <v>42066.733587962968</v>
      </c>
      <c r="Y1222" s="2">
        <f>(((O1222/60)/60)/24)+DATE(1970,1,1)</f>
        <v>42096.691921296297</v>
      </c>
      <c r="Z1222" t="s">
        <v>8286</v>
      </c>
    </row>
    <row r="1223" spans="1:26" ht="57.6" x14ac:dyDescent="0.3">
      <c r="A1223">
        <f>ROW(A1223)-2</f>
        <v>1221</v>
      </c>
      <c r="B1223" s="1" t="s">
        <v>4347</v>
      </c>
      <c r="C1223" s="1" t="s">
        <v>4348</v>
      </c>
      <c r="D1223">
        <v>2000</v>
      </c>
      <c r="E1223">
        <v>0</v>
      </c>
      <c r="F1223" t="s">
        <v>355</v>
      </c>
      <c r="H1223" t="s">
        <v>8376</v>
      </c>
      <c r="K1223" t="b">
        <v>0</v>
      </c>
      <c r="L1223" t="s">
        <v>18</v>
      </c>
      <c r="M1223" t="s">
        <v>19</v>
      </c>
      <c r="N1223" t="b">
        <v>1</v>
      </c>
      <c r="O1223">
        <v>1280534400</v>
      </c>
      <c r="P1223">
        <v>1277512556</v>
      </c>
      <c r="Q1223" t="b">
        <v>0</v>
      </c>
      <c r="R1223">
        <v>0</v>
      </c>
      <c r="S1223" t="b">
        <v>0</v>
      </c>
      <c r="T1223">
        <f>ROUND(E1223/D1223*100,0)</f>
        <v>0</v>
      </c>
      <c r="U1223" s="12" t="e">
        <f>(E1223/R1223)</f>
        <v>#DIV/0!</v>
      </c>
      <c r="V1223" t="str">
        <f>LEFT(Z1223,SEARCH("/",Z1223)-1)</f>
        <v>games</v>
      </c>
      <c r="W1223" t="str">
        <f>RIGHT(Z1223,LEN(Z1223)-SEARCH("/",Z1223))</f>
        <v>video games</v>
      </c>
      <c r="X1223" s="2">
        <f>(((P1223/60)/60)/24)+DATE(1970,1,1)</f>
        <v>40355.024953703702</v>
      </c>
      <c r="Y1223" s="2">
        <f>(((O1223/60)/60)/24)+DATE(1970,1,1)</f>
        <v>40390</v>
      </c>
      <c r="Z1223" t="s">
        <v>8286</v>
      </c>
    </row>
    <row r="1224" spans="1:26" x14ac:dyDescent="0.3">
      <c r="A1224">
        <f>ROW(A1224)-2</f>
        <v>1222</v>
      </c>
      <c r="B1224" s="1" t="s">
        <v>4349</v>
      </c>
      <c r="C1224" s="1" t="s">
        <v>4350</v>
      </c>
      <c r="D1224">
        <v>50000</v>
      </c>
      <c r="E1224">
        <v>405</v>
      </c>
      <c r="F1224" t="s">
        <v>355</v>
      </c>
      <c r="H1224" t="s">
        <v>8376</v>
      </c>
      <c r="K1224" t="b">
        <v>0</v>
      </c>
      <c r="L1224" t="s">
        <v>407</v>
      </c>
      <c r="M1224" t="s">
        <v>408</v>
      </c>
      <c r="N1224" t="b">
        <v>1</v>
      </c>
      <c r="O1224">
        <v>1468392599</v>
      </c>
      <c r="P1224">
        <v>1465800599</v>
      </c>
      <c r="Q1224" t="b">
        <v>0</v>
      </c>
      <c r="R1224">
        <v>4</v>
      </c>
      <c r="S1224" t="b">
        <v>0</v>
      </c>
      <c r="T1224">
        <f>ROUND(E1224/D1224*100,0)</f>
        <v>1</v>
      </c>
      <c r="U1224" s="12">
        <f>(E1224/R1224)</f>
        <v>101.25</v>
      </c>
      <c r="V1224" t="str">
        <f>LEFT(Z1224,SEARCH("/",Z1224)-1)</f>
        <v>games</v>
      </c>
      <c r="W1224" t="str">
        <f>RIGHT(Z1224,LEN(Z1224)-SEARCH("/",Z1224))</f>
        <v>video games</v>
      </c>
      <c r="X1224" s="2">
        <f>(((P1224/60)/60)/24)+DATE(1970,1,1)</f>
        <v>42534.284710648149</v>
      </c>
      <c r="Y1224" s="2">
        <f>(((O1224/60)/60)/24)+DATE(1970,1,1)</f>
        <v>42564.284710648149</v>
      </c>
      <c r="Z1224" t="s">
        <v>8286</v>
      </c>
    </row>
    <row r="1225" spans="1:26" ht="43.2" x14ac:dyDescent="0.3">
      <c r="A1225">
        <f>ROW(A1225)-2</f>
        <v>1223</v>
      </c>
      <c r="B1225" s="1" t="s">
        <v>4351</v>
      </c>
      <c r="C1225" s="1" t="s">
        <v>4352</v>
      </c>
      <c r="D1225">
        <v>45000</v>
      </c>
      <c r="E1225">
        <v>118</v>
      </c>
      <c r="F1225" t="s">
        <v>355</v>
      </c>
      <c r="H1225" t="s">
        <v>8376</v>
      </c>
      <c r="K1225" t="b">
        <v>0</v>
      </c>
      <c r="L1225" t="s">
        <v>18</v>
      </c>
      <c r="M1225" t="s">
        <v>19</v>
      </c>
      <c r="N1225" t="b">
        <v>1</v>
      </c>
      <c r="O1225">
        <v>1467231614</v>
      </c>
      <c r="P1225">
        <v>1464639614</v>
      </c>
      <c r="Q1225" t="b">
        <v>0</v>
      </c>
      <c r="R1225">
        <v>6</v>
      </c>
      <c r="S1225" t="b">
        <v>0</v>
      </c>
      <c r="T1225">
        <f>ROUND(E1225/D1225*100,0)</f>
        <v>0</v>
      </c>
      <c r="U1225" s="12">
        <f>(E1225/R1225)</f>
        <v>19.666666666666668</v>
      </c>
      <c r="V1225" t="str">
        <f>LEFT(Z1225,SEARCH("/",Z1225)-1)</f>
        <v>games</v>
      </c>
      <c r="W1225" t="str">
        <f>RIGHT(Z1225,LEN(Z1225)-SEARCH("/",Z1225))</f>
        <v>video games</v>
      </c>
      <c r="X1225" s="2">
        <f>(((P1225/60)/60)/24)+DATE(1970,1,1)</f>
        <v>42520.847384259265</v>
      </c>
      <c r="Y1225" s="2">
        <f>(((O1225/60)/60)/24)+DATE(1970,1,1)</f>
        <v>42550.847384259265</v>
      </c>
      <c r="Z1225" t="s">
        <v>8286</v>
      </c>
    </row>
    <row r="1226" spans="1:26" ht="43.2" x14ac:dyDescent="0.3">
      <c r="A1226">
        <f>ROW(A1226)-2</f>
        <v>1224</v>
      </c>
      <c r="B1226" s="1" t="s">
        <v>4353</v>
      </c>
      <c r="C1226" s="1" t="s">
        <v>4354</v>
      </c>
      <c r="D1226">
        <v>30000</v>
      </c>
      <c r="E1226">
        <v>50</v>
      </c>
      <c r="F1226" t="s">
        <v>355</v>
      </c>
      <c r="H1226" t="s">
        <v>8376</v>
      </c>
      <c r="K1226" t="b">
        <v>0</v>
      </c>
      <c r="L1226" t="s">
        <v>18</v>
      </c>
      <c r="M1226" t="s">
        <v>19</v>
      </c>
      <c r="N1226" t="b">
        <v>1</v>
      </c>
      <c r="O1226">
        <v>1394909909</v>
      </c>
      <c r="P1226">
        <v>1392321509</v>
      </c>
      <c r="Q1226" t="b">
        <v>0</v>
      </c>
      <c r="R1226">
        <v>4</v>
      </c>
      <c r="S1226" t="b">
        <v>0</v>
      </c>
      <c r="T1226">
        <f>ROUND(E1226/D1226*100,0)</f>
        <v>0</v>
      </c>
      <c r="U1226" s="12">
        <f>(E1226/R1226)</f>
        <v>12.5</v>
      </c>
      <c r="V1226" t="str">
        <f>LEFT(Z1226,SEARCH("/",Z1226)-1)</f>
        <v>games</v>
      </c>
      <c r="W1226" t="str">
        <f>RIGHT(Z1226,LEN(Z1226)-SEARCH("/",Z1226))</f>
        <v>video games</v>
      </c>
      <c r="X1226" s="2">
        <f>(((P1226/60)/60)/24)+DATE(1970,1,1)</f>
        <v>41683.832280092596</v>
      </c>
      <c r="Y1226" s="2">
        <f>(((O1226/60)/60)/24)+DATE(1970,1,1)</f>
        <v>41713.790613425925</v>
      </c>
      <c r="Z1226" t="s">
        <v>8286</v>
      </c>
    </row>
    <row r="1227" spans="1:26" ht="43.2" x14ac:dyDescent="0.3">
      <c r="A1227">
        <f>ROW(A1227)-2</f>
        <v>1225</v>
      </c>
      <c r="B1227" s="1" t="s">
        <v>4355</v>
      </c>
      <c r="C1227" s="1" t="s">
        <v>4356</v>
      </c>
      <c r="D1227">
        <v>372625</v>
      </c>
      <c r="E1227">
        <v>34</v>
      </c>
      <c r="F1227" t="s">
        <v>355</v>
      </c>
      <c r="H1227" t="s">
        <v>8376</v>
      </c>
      <c r="K1227" t="b">
        <v>0</v>
      </c>
      <c r="L1227" t="s">
        <v>18</v>
      </c>
      <c r="M1227" t="s">
        <v>19</v>
      </c>
      <c r="N1227" t="b">
        <v>1</v>
      </c>
      <c r="O1227">
        <v>1420876740</v>
      </c>
      <c r="P1227">
        <v>1417470718</v>
      </c>
      <c r="Q1227" t="b">
        <v>0</v>
      </c>
      <c r="R1227">
        <v>4</v>
      </c>
      <c r="S1227" t="b">
        <v>0</v>
      </c>
      <c r="T1227">
        <f>ROUND(E1227/D1227*100,0)</f>
        <v>0</v>
      </c>
      <c r="U1227" s="12">
        <f>(E1227/R1227)</f>
        <v>8.5</v>
      </c>
      <c r="V1227" t="str">
        <f>LEFT(Z1227,SEARCH("/",Z1227)-1)</f>
        <v>games</v>
      </c>
      <c r="W1227" t="str">
        <f>RIGHT(Z1227,LEN(Z1227)-SEARCH("/",Z1227))</f>
        <v>video games</v>
      </c>
      <c r="X1227" s="2">
        <f>(((P1227/60)/60)/24)+DATE(1970,1,1)</f>
        <v>41974.911087962959</v>
      </c>
      <c r="Y1227" s="2">
        <f>(((O1227/60)/60)/24)+DATE(1970,1,1)</f>
        <v>42014.332638888889</v>
      </c>
      <c r="Z1227" t="s">
        <v>8286</v>
      </c>
    </row>
    <row r="1228" spans="1:26" ht="28.8" x14ac:dyDescent="0.3">
      <c r="A1228">
        <f>ROW(A1228)-2</f>
        <v>1226</v>
      </c>
      <c r="B1228" s="1" t="s">
        <v>4357</v>
      </c>
      <c r="C1228" s="1" t="s">
        <v>4358</v>
      </c>
      <c r="D1228">
        <v>250</v>
      </c>
      <c r="E1228">
        <v>2</v>
      </c>
      <c r="F1228" t="s">
        <v>355</v>
      </c>
      <c r="H1228" t="s">
        <v>8376</v>
      </c>
      <c r="K1228" t="b">
        <v>0</v>
      </c>
      <c r="L1228" t="s">
        <v>18</v>
      </c>
      <c r="M1228" t="s">
        <v>19</v>
      </c>
      <c r="N1228" t="b">
        <v>1</v>
      </c>
      <c r="O1228">
        <v>1390921827</v>
      </c>
      <c r="P1228">
        <v>1389193827</v>
      </c>
      <c r="Q1228" t="b">
        <v>0</v>
      </c>
      <c r="R1228">
        <v>2</v>
      </c>
      <c r="S1228" t="b">
        <v>0</v>
      </c>
      <c r="T1228">
        <f>ROUND(E1228/D1228*100,0)</f>
        <v>1</v>
      </c>
      <c r="U1228" s="12">
        <f>(E1228/R1228)</f>
        <v>1</v>
      </c>
      <c r="V1228" t="str">
        <f>LEFT(Z1228,SEARCH("/",Z1228)-1)</f>
        <v>games</v>
      </c>
      <c r="W1228" t="str">
        <f>RIGHT(Z1228,LEN(Z1228)-SEARCH("/",Z1228))</f>
        <v>video games</v>
      </c>
      <c r="X1228" s="2">
        <f>(((P1228/60)/60)/24)+DATE(1970,1,1)</f>
        <v>41647.632256944446</v>
      </c>
      <c r="Y1228" s="2">
        <f>(((O1228/60)/60)/24)+DATE(1970,1,1)</f>
        <v>41667.632256944446</v>
      </c>
      <c r="Z1228" t="s">
        <v>8286</v>
      </c>
    </row>
    <row r="1229" spans="1:26" ht="43.2" x14ac:dyDescent="0.3">
      <c r="A1229">
        <f>ROW(A1229)-2</f>
        <v>1227</v>
      </c>
      <c r="B1229" s="1" t="s">
        <v>4359</v>
      </c>
      <c r="C1229" s="1" t="s">
        <v>4360</v>
      </c>
      <c r="D1229">
        <v>5000</v>
      </c>
      <c r="E1229">
        <v>115</v>
      </c>
      <c r="F1229" t="s">
        <v>355</v>
      </c>
      <c r="H1229" t="s">
        <v>8376</v>
      </c>
      <c r="K1229" t="b">
        <v>0</v>
      </c>
      <c r="L1229" t="s">
        <v>24</v>
      </c>
      <c r="M1229" t="s">
        <v>25</v>
      </c>
      <c r="N1229" t="b">
        <v>0</v>
      </c>
      <c r="O1229">
        <v>1459443385</v>
      </c>
      <c r="P1229">
        <v>1456854985</v>
      </c>
      <c r="Q1229" t="b">
        <v>0</v>
      </c>
      <c r="R1229">
        <v>5</v>
      </c>
      <c r="S1229" t="b">
        <v>0</v>
      </c>
      <c r="T1229">
        <f>ROUND(E1229/D1229*100,0)</f>
        <v>2</v>
      </c>
      <c r="U1229" s="12">
        <f>(E1229/R1229)</f>
        <v>23</v>
      </c>
      <c r="V1229" t="str">
        <f>LEFT(Z1229,SEARCH("/",Z1229)-1)</f>
        <v>games</v>
      </c>
      <c r="W1229" t="str">
        <f>RIGHT(Z1229,LEN(Z1229)-SEARCH("/",Z1229))</f>
        <v>video games</v>
      </c>
      <c r="X1229" s="2">
        <f>(((P1229/60)/60)/24)+DATE(1970,1,1)</f>
        <v>42430.747511574074</v>
      </c>
      <c r="Y1229" s="2">
        <f>(((O1229/60)/60)/24)+DATE(1970,1,1)</f>
        <v>42460.70584490741</v>
      </c>
      <c r="Z1229" t="s">
        <v>8286</v>
      </c>
    </row>
    <row r="1230" spans="1:26" ht="43.2" x14ac:dyDescent="0.3">
      <c r="A1230">
        <f>ROW(A1230)-2</f>
        <v>1228</v>
      </c>
      <c r="B1230" s="1" t="s">
        <v>4361</v>
      </c>
      <c r="C1230" s="1" t="s">
        <v>4362</v>
      </c>
      <c r="D1230">
        <v>56000</v>
      </c>
      <c r="E1230">
        <v>1493</v>
      </c>
      <c r="F1230" t="s">
        <v>355</v>
      </c>
      <c r="H1230" t="s">
        <v>8376</v>
      </c>
      <c r="K1230" t="b">
        <v>0</v>
      </c>
      <c r="L1230" t="s">
        <v>18</v>
      </c>
      <c r="M1230" t="s">
        <v>19</v>
      </c>
      <c r="N1230" t="b">
        <v>1</v>
      </c>
      <c r="O1230">
        <v>1379363406</v>
      </c>
      <c r="P1230">
        <v>1375475406</v>
      </c>
      <c r="Q1230" t="b">
        <v>0</v>
      </c>
      <c r="R1230">
        <v>83</v>
      </c>
      <c r="S1230" t="b">
        <v>0</v>
      </c>
      <c r="T1230">
        <f>ROUND(E1230/D1230*100,0)</f>
        <v>3</v>
      </c>
      <c r="U1230" s="12">
        <f>(E1230/R1230)</f>
        <v>17.987951807228917</v>
      </c>
      <c r="V1230" t="str">
        <f>LEFT(Z1230,SEARCH("/",Z1230)-1)</f>
        <v>games</v>
      </c>
      <c r="W1230" t="str">
        <f>RIGHT(Z1230,LEN(Z1230)-SEARCH("/",Z1230))</f>
        <v>video games</v>
      </c>
      <c r="X1230" s="2">
        <f>(((P1230/60)/60)/24)+DATE(1970,1,1)</f>
        <v>41488.85423611111</v>
      </c>
      <c r="Y1230" s="2">
        <f>(((O1230/60)/60)/24)+DATE(1970,1,1)</f>
        <v>41533.85423611111</v>
      </c>
      <c r="Z1230" t="s">
        <v>8286</v>
      </c>
    </row>
    <row r="1231" spans="1:26" ht="28.8" x14ac:dyDescent="0.3">
      <c r="A1231">
        <f>ROW(A1231)-2</f>
        <v>1229</v>
      </c>
      <c r="B1231" s="1" t="s">
        <v>4363</v>
      </c>
      <c r="C1231" s="1" t="s">
        <v>4364</v>
      </c>
      <c r="D1231">
        <v>75000</v>
      </c>
      <c r="E1231">
        <v>21144</v>
      </c>
      <c r="F1231" t="s">
        <v>355</v>
      </c>
      <c r="H1231" t="s">
        <v>8376</v>
      </c>
      <c r="K1231" t="b">
        <v>0</v>
      </c>
      <c r="L1231" t="s">
        <v>18</v>
      </c>
      <c r="M1231" t="s">
        <v>19</v>
      </c>
      <c r="N1231" t="b">
        <v>1</v>
      </c>
      <c r="O1231">
        <v>1482479940</v>
      </c>
      <c r="P1231">
        <v>1479684783</v>
      </c>
      <c r="Q1231" t="b">
        <v>0</v>
      </c>
      <c r="R1231">
        <v>57</v>
      </c>
      <c r="S1231" t="b">
        <v>0</v>
      </c>
      <c r="T1231">
        <f>ROUND(E1231/D1231*100,0)</f>
        <v>28</v>
      </c>
      <c r="U1231" s="12">
        <f>(E1231/R1231)</f>
        <v>370.94736842105266</v>
      </c>
      <c r="V1231" t="str">
        <f>LEFT(Z1231,SEARCH("/",Z1231)-1)</f>
        <v>games</v>
      </c>
      <c r="W1231" t="str">
        <f>RIGHT(Z1231,LEN(Z1231)-SEARCH("/",Z1231))</f>
        <v>video games</v>
      </c>
      <c r="X1231" s="2">
        <f>(((P1231/60)/60)/24)+DATE(1970,1,1)</f>
        <v>42694.98128472222</v>
      </c>
      <c r="Y1231" s="2">
        <f>(((O1231/60)/60)/24)+DATE(1970,1,1)</f>
        <v>42727.332638888889</v>
      </c>
      <c r="Z1231" t="s">
        <v>8286</v>
      </c>
    </row>
    <row r="1232" spans="1:26" ht="43.2" x14ac:dyDescent="0.3">
      <c r="A1232">
        <f>ROW(A1232)-2</f>
        <v>1230</v>
      </c>
      <c r="B1232" s="1" t="s">
        <v>4365</v>
      </c>
      <c r="C1232" s="1" t="s">
        <v>4366</v>
      </c>
      <c r="D1232">
        <v>300000</v>
      </c>
      <c r="E1232">
        <v>19770.11</v>
      </c>
      <c r="F1232" t="s">
        <v>355</v>
      </c>
      <c r="H1232" t="s">
        <v>8376</v>
      </c>
      <c r="K1232" t="b">
        <v>0</v>
      </c>
      <c r="L1232" t="s">
        <v>18</v>
      </c>
      <c r="M1232" t="s">
        <v>19</v>
      </c>
      <c r="N1232" t="b">
        <v>1</v>
      </c>
      <c r="O1232">
        <v>1360009774</v>
      </c>
      <c r="P1232">
        <v>1356121774</v>
      </c>
      <c r="Q1232" t="b">
        <v>0</v>
      </c>
      <c r="R1232">
        <v>311</v>
      </c>
      <c r="S1232" t="b">
        <v>0</v>
      </c>
      <c r="T1232">
        <f>ROUND(E1232/D1232*100,0)</f>
        <v>7</v>
      </c>
      <c r="U1232" s="12">
        <f>(E1232/R1232)</f>
        <v>63.569485530546629</v>
      </c>
      <c r="V1232" t="str">
        <f>LEFT(Z1232,SEARCH("/",Z1232)-1)</f>
        <v>games</v>
      </c>
      <c r="W1232" t="str">
        <f>RIGHT(Z1232,LEN(Z1232)-SEARCH("/",Z1232))</f>
        <v>video games</v>
      </c>
      <c r="X1232" s="2">
        <f>(((P1232/60)/60)/24)+DATE(1970,1,1)</f>
        <v>41264.853865740741</v>
      </c>
      <c r="Y1232" s="2">
        <f>(((O1232/60)/60)/24)+DATE(1970,1,1)</f>
        <v>41309.853865740741</v>
      </c>
      <c r="Z1232" t="s">
        <v>8286</v>
      </c>
    </row>
    <row r="1233" spans="1:26" ht="57.6" x14ac:dyDescent="0.3">
      <c r="A1233">
        <f>ROW(A1233)-2</f>
        <v>1231</v>
      </c>
      <c r="B1233" s="1" t="s">
        <v>4367</v>
      </c>
      <c r="C1233" s="1" t="s">
        <v>4368</v>
      </c>
      <c r="D1233">
        <v>3600</v>
      </c>
      <c r="E1233">
        <v>26</v>
      </c>
      <c r="F1233" t="s">
        <v>355</v>
      </c>
      <c r="H1233" t="s">
        <v>8376</v>
      </c>
      <c r="K1233" t="b">
        <v>0</v>
      </c>
      <c r="L1233" t="s">
        <v>18</v>
      </c>
      <c r="M1233" t="s">
        <v>19</v>
      </c>
      <c r="N1233" t="b">
        <v>1</v>
      </c>
      <c r="O1233">
        <v>1310837574</v>
      </c>
      <c r="P1233">
        <v>1308245574</v>
      </c>
      <c r="Q1233" t="b">
        <v>0</v>
      </c>
      <c r="R1233">
        <v>2</v>
      </c>
      <c r="S1233" t="b">
        <v>0</v>
      </c>
      <c r="T1233">
        <f>ROUND(E1233/D1233*100,0)</f>
        <v>1</v>
      </c>
      <c r="U1233" s="12">
        <f>(E1233/R1233)</f>
        <v>13</v>
      </c>
      <c r="V1233" t="str">
        <f>LEFT(Z1233,SEARCH("/",Z1233)-1)</f>
        <v>games</v>
      </c>
      <c r="W1233" t="str">
        <f>RIGHT(Z1233,LEN(Z1233)-SEARCH("/",Z1233))</f>
        <v>video games</v>
      </c>
      <c r="X1233" s="2">
        <f>(((P1233/60)/60)/24)+DATE(1970,1,1)</f>
        <v>40710.731180555551</v>
      </c>
      <c r="Y1233" s="2">
        <f>(((O1233/60)/60)/24)+DATE(1970,1,1)</f>
        <v>40740.731180555551</v>
      </c>
      <c r="Z1233" t="s">
        <v>8286</v>
      </c>
    </row>
    <row r="1234" spans="1:26" ht="43.2" x14ac:dyDescent="0.3">
      <c r="A1234">
        <f>ROW(A1234)-2</f>
        <v>1232</v>
      </c>
      <c r="B1234" s="1" t="s">
        <v>4369</v>
      </c>
      <c r="C1234" s="1" t="s">
        <v>4370</v>
      </c>
      <c r="D1234">
        <v>10000</v>
      </c>
      <c r="E1234">
        <v>85</v>
      </c>
      <c r="F1234" t="s">
        <v>355</v>
      </c>
      <c r="H1234" t="s">
        <v>8376</v>
      </c>
      <c r="K1234" t="b">
        <v>0</v>
      </c>
      <c r="L1234" t="s">
        <v>18</v>
      </c>
      <c r="M1234" t="s">
        <v>19</v>
      </c>
      <c r="N1234" t="b">
        <v>1</v>
      </c>
      <c r="O1234">
        <v>1337447105</v>
      </c>
      <c r="P1234">
        <v>1334855105</v>
      </c>
      <c r="Q1234" t="b">
        <v>0</v>
      </c>
      <c r="R1234">
        <v>16</v>
      </c>
      <c r="S1234" t="b">
        <v>0</v>
      </c>
      <c r="T1234">
        <f>ROUND(E1234/D1234*100,0)</f>
        <v>1</v>
      </c>
      <c r="U1234" s="12">
        <f>(E1234/R1234)</f>
        <v>5.3125</v>
      </c>
      <c r="V1234" t="str">
        <f>LEFT(Z1234,SEARCH("/",Z1234)-1)</f>
        <v>games</v>
      </c>
      <c r="W1234" t="str">
        <f>RIGHT(Z1234,LEN(Z1234)-SEARCH("/",Z1234))</f>
        <v>video games</v>
      </c>
      <c r="X1234" s="2">
        <f>(((P1234/60)/60)/24)+DATE(1970,1,1)</f>
        <v>41018.711863425924</v>
      </c>
      <c r="Y1234" s="2">
        <f>(((O1234/60)/60)/24)+DATE(1970,1,1)</f>
        <v>41048.711863425924</v>
      </c>
      <c r="Z1234" t="s">
        <v>8286</v>
      </c>
    </row>
    <row r="1235" spans="1:26" ht="43.2" x14ac:dyDescent="0.3">
      <c r="A1235">
        <f>ROW(A1235)-2</f>
        <v>1233</v>
      </c>
      <c r="B1235" s="1" t="s">
        <v>4851</v>
      </c>
      <c r="C1235" s="1" t="s">
        <v>4852</v>
      </c>
      <c r="D1235">
        <v>28000</v>
      </c>
      <c r="E1235">
        <v>201</v>
      </c>
      <c r="F1235" t="s">
        <v>355</v>
      </c>
      <c r="H1235" t="s">
        <v>8376</v>
      </c>
      <c r="K1235" t="b">
        <v>0</v>
      </c>
      <c r="L1235" t="s">
        <v>18</v>
      </c>
      <c r="M1235" t="s">
        <v>19</v>
      </c>
      <c r="N1235" t="b">
        <v>1</v>
      </c>
      <c r="O1235">
        <v>1457207096</v>
      </c>
      <c r="P1235">
        <v>1452023096</v>
      </c>
      <c r="Q1235" t="b">
        <v>0</v>
      </c>
      <c r="R1235">
        <v>9</v>
      </c>
      <c r="S1235" t="b">
        <v>0</v>
      </c>
      <c r="T1235">
        <f>ROUND(E1235/D1235*100,0)</f>
        <v>1</v>
      </c>
      <c r="U1235" s="12">
        <f>(E1235/R1235)</f>
        <v>22.333333333333332</v>
      </c>
      <c r="V1235" t="str">
        <f>LEFT(Z1235,SEARCH("/",Z1235)-1)</f>
        <v>food</v>
      </c>
      <c r="W1235" t="str">
        <f>RIGHT(Z1235,LEN(Z1235)-SEARCH("/",Z1235))</f>
        <v>food trucks</v>
      </c>
      <c r="X1235" s="2">
        <f>(((P1235/60)/60)/24)+DATE(1970,1,1)</f>
        <v>42374.822870370372</v>
      </c>
      <c r="Y1235" s="2">
        <f>(((O1235/60)/60)/24)+DATE(1970,1,1)</f>
        <v>42434.822870370372</v>
      </c>
      <c r="Z1235" t="s">
        <v>8288</v>
      </c>
    </row>
    <row r="1236" spans="1:26" x14ac:dyDescent="0.3">
      <c r="A1236">
        <f>ROW(A1236)-2</f>
        <v>1234</v>
      </c>
      <c r="B1236" s="1" t="s">
        <v>4853</v>
      </c>
      <c r="C1236" s="1" t="s">
        <v>4854</v>
      </c>
      <c r="D1236">
        <v>12000</v>
      </c>
      <c r="E1236">
        <v>52</v>
      </c>
      <c r="F1236" t="s">
        <v>355</v>
      </c>
      <c r="H1236" t="s">
        <v>8376</v>
      </c>
      <c r="K1236" t="b">
        <v>0</v>
      </c>
      <c r="L1236" t="s">
        <v>18</v>
      </c>
      <c r="M1236" t="s">
        <v>19</v>
      </c>
      <c r="N1236" t="b">
        <v>1</v>
      </c>
      <c r="O1236">
        <v>1431533931</v>
      </c>
      <c r="P1236">
        <v>1428941931</v>
      </c>
      <c r="Q1236" t="b">
        <v>0</v>
      </c>
      <c r="R1236">
        <v>1</v>
      </c>
      <c r="S1236" t="b">
        <v>0</v>
      </c>
      <c r="T1236">
        <f>ROUND(E1236/D1236*100,0)</f>
        <v>0</v>
      </c>
      <c r="U1236" s="12">
        <f>(E1236/R1236)</f>
        <v>52</v>
      </c>
      <c r="V1236" t="str">
        <f>LEFT(Z1236,SEARCH("/",Z1236)-1)</f>
        <v>food</v>
      </c>
      <c r="W1236" t="str">
        <f>RIGHT(Z1236,LEN(Z1236)-SEARCH("/",Z1236))</f>
        <v>food trucks</v>
      </c>
      <c r="X1236" s="2">
        <f>(((P1236/60)/60)/24)+DATE(1970,1,1)</f>
        <v>42107.679756944446</v>
      </c>
      <c r="Y1236" s="2">
        <f>(((O1236/60)/60)/24)+DATE(1970,1,1)</f>
        <v>42137.679756944446</v>
      </c>
      <c r="Z1236" t="s">
        <v>8288</v>
      </c>
    </row>
    <row r="1237" spans="1:26" ht="43.2" x14ac:dyDescent="0.3">
      <c r="A1237">
        <f>ROW(A1237)-2</f>
        <v>1235</v>
      </c>
      <c r="B1237" s="1" t="s">
        <v>4855</v>
      </c>
      <c r="C1237" s="1" t="s">
        <v>4856</v>
      </c>
      <c r="D1237">
        <v>1200</v>
      </c>
      <c r="E1237">
        <v>202</v>
      </c>
      <c r="F1237" t="s">
        <v>355</v>
      </c>
      <c r="H1237" t="s">
        <v>8376</v>
      </c>
      <c r="K1237" t="b">
        <v>0</v>
      </c>
      <c r="L1237" t="s">
        <v>24</v>
      </c>
      <c r="M1237" t="s">
        <v>25</v>
      </c>
      <c r="N1237" t="b">
        <v>0</v>
      </c>
      <c r="O1237">
        <v>1459368658</v>
      </c>
      <c r="P1237">
        <v>1454188258</v>
      </c>
      <c r="Q1237" t="b">
        <v>0</v>
      </c>
      <c r="R1237">
        <v>12</v>
      </c>
      <c r="S1237" t="b">
        <v>0</v>
      </c>
      <c r="T1237">
        <f>ROUND(E1237/D1237*100,0)</f>
        <v>17</v>
      </c>
      <c r="U1237" s="12">
        <f>(E1237/R1237)</f>
        <v>16.833333333333332</v>
      </c>
      <c r="V1237" t="str">
        <f>LEFT(Z1237,SEARCH("/",Z1237)-1)</f>
        <v>food</v>
      </c>
      <c r="W1237" t="str">
        <f>RIGHT(Z1237,LEN(Z1237)-SEARCH("/",Z1237))</f>
        <v>food trucks</v>
      </c>
      <c r="X1237" s="2">
        <f>(((P1237/60)/60)/24)+DATE(1970,1,1)</f>
        <v>42399.882615740738</v>
      </c>
      <c r="Y1237" s="2">
        <f>(((O1237/60)/60)/24)+DATE(1970,1,1)</f>
        <v>42459.840949074074</v>
      </c>
      <c r="Z1237" t="s">
        <v>8288</v>
      </c>
    </row>
    <row r="1238" spans="1:26" ht="43.2" x14ac:dyDescent="0.3">
      <c r="A1238">
        <f>ROW(A1238)-2</f>
        <v>1236</v>
      </c>
      <c r="B1238" s="1" t="s">
        <v>4857</v>
      </c>
      <c r="C1238" s="1" t="s">
        <v>4858</v>
      </c>
      <c r="D1238">
        <v>15000</v>
      </c>
      <c r="E1238">
        <v>0</v>
      </c>
      <c r="F1238" t="s">
        <v>355</v>
      </c>
      <c r="H1238" t="s">
        <v>8376</v>
      </c>
      <c r="K1238" t="b">
        <v>0</v>
      </c>
      <c r="L1238" t="s">
        <v>18</v>
      </c>
      <c r="M1238" t="s">
        <v>19</v>
      </c>
      <c r="N1238" t="b">
        <v>1</v>
      </c>
      <c r="O1238">
        <v>1451782607</v>
      </c>
      <c r="P1238">
        <v>1449190607</v>
      </c>
      <c r="Q1238" t="b">
        <v>0</v>
      </c>
      <c r="R1238">
        <v>0</v>
      </c>
      <c r="S1238" t="b">
        <v>0</v>
      </c>
      <c r="T1238">
        <f>ROUND(E1238/D1238*100,0)</f>
        <v>0</v>
      </c>
      <c r="U1238" s="12" t="e">
        <f>(E1238/R1238)</f>
        <v>#DIV/0!</v>
      </c>
      <c r="V1238" t="str">
        <f>LEFT(Z1238,SEARCH("/",Z1238)-1)</f>
        <v>food</v>
      </c>
      <c r="W1238" t="str">
        <f>RIGHT(Z1238,LEN(Z1238)-SEARCH("/",Z1238))</f>
        <v>food trucks</v>
      </c>
      <c r="X1238" s="2">
        <f>(((P1238/60)/60)/24)+DATE(1970,1,1)</f>
        <v>42342.03943287037</v>
      </c>
      <c r="Y1238" s="2">
        <f>(((O1238/60)/60)/24)+DATE(1970,1,1)</f>
        <v>42372.03943287037</v>
      </c>
      <c r="Z1238" t="s">
        <v>8288</v>
      </c>
    </row>
    <row r="1239" spans="1:26" ht="43.2" x14ac:dyDescent="0.3">
      <c r="A1239">
        <f>ROW(A1239)-2</f>
        <v>1237</v>
      </c>
      <c r="B1239" s="1" t="s">
        <v>4859</v>
      </c>
      <c r="C1239" s="1" t="s">
        <v>4860</v>
      </c>
      <c r="D1239">
        <v>5000</v>
      </c>
      <c r="E1239">
        <v>1126</v>
      </c>
      <c r="F1239" t="s">
        <v>355</v>
      </c>
      <c r="H1239" t="s">
        <v>8376</v>
      </c>
      <c r="K1239" t="b">
        <v>0</v>
      </c>
      <c r="L1239" t="s">
        <v>18</v>
      </c>
      <c r="M1239" t="s">
        <v>19</v>
      </c>
      <c r="N1239" t="b">
        <v>1</v>
      </c>
      <c r="O1239">
        <v>1472911375</v>
      </c>
      <c r="P1239">
        <v>1471096975</v>
      </c>
      <c r="Q1239" t="b">
        <v>0</v>
      </c>
      <c r="R1239">
        <v>20</v>
      </c>
      <c r="S1239" t="b">
        <v>0</v>
      </c>
      <c r="T1239">
        <f>ROUND(E1239/D1239*100,0)</f>
        <v>23</v>
      </c>
      <c r="U1239" s="12">
        <f>(E1239/R1239)</f>
        <v>56.3</v>
      </c>
      <c r="V1239" t="str">
        <f>LEFT(Z1239,SEARCH("/",Z1239)-1)</f>
        <v>food</v>
      </c>
      <c r="W1239" t="str">
        <f>RIGHT(Z1239,LEN(Z1239)-SEARCH("/",Z1239))</f>
        <v>food trucks</v>
      </c>
      <c r="X1239" s="2">
        <f>(((P1239/60)/60)/24)+DATE(1970,1,1)</f>
        <v>42595.585358796292</v>
      </c>
      <c r="Y1239" s="2">
        <f>(((O1239/60)/60)/24)+DATE(1970,1,1)</f>
        <v>42616.585358796292</v>
      </c>
      <c r="Z1239" t="s">
        <v>8288</v>
      </c>
    </row>
    <row r="1240" spans="1:26" ht="43.2" x14ac:dyDescent="0.3">
      <c r="A1240">
        <f>ROW(A1240)-2</f>
        <v>1238</v>
      </c>
      <c r="B1240" s="1" t="s">
        <v>4861</v>
      </c>
      <c r="C1240" s="1" t="s">
        <v>4862</v>
      </c>
      <c r="D1240">
        <v>3250</v>
      </c>
      <c r="E1240">
        <v>1345</v>
      </c>
      <c r="F1240" t="s">
        <v>355</v>
      </c>
      <c r="H1240" t="s">
        <v>8376</v>
      </c>
      <c r="K1240" t="b">
        <v>0</v>
      </c>
      <c r="L1240" t="s">
        <v>18</v>
      </c>
      <c r="M1240" t="s">
        <v>19</v>
      </c>
      <c r="N1240" t="b">
        <v>1</v>
      </c>
      <c r="O1240">
        <v>1421635190</v>
      </c>
      <c r="P1240">
        <v>1418179190</v>
      </c>
      <c r="Q1240" t="b">
        <v>0</v>
      </c>
      <c r="R1240">
        <v>16</v>
      </c>
      <c r="S1240" t="b">
        <v>0</v>
      </c>
      <c r="T1240">
        <f>ROUND(E1240/D1240*100,0)</f>
        <v>41</v>
      </c>
      <c r="U1240" s="12">
        <f>(E1240/R1240)</f>
        <v>84.0625</v>
      </c>
      <c r="V1240" t="str">
        <f>LEFT(Z1240,SEARCH("/",Z1240)-1)</f>
        <v>food</v>
      </c>
      <c r="W1240" t="str">
        <f>RIGHT(Z1240,LEN(Z1240)-SEARCH("/",Z1240))</f>
        <v>food trucks</v>
      </c>
      <c r="X1240" s="2">
        <f>(((P1240/60)/60)/24)+DATE(1970,1,1)</f>
        <v>41983.110995370371</v>
      </c>
      <c r="Y1240" s="2">
        <f>(((O1240/60)/60)/24)+DATE(1970,1,1)</f>
        <v>42023.110995370371</v>
      </c>
      <c r="Z1240" t="s">
        <v>8288</v>
      </c>
    </row>
    <row r="1241" spans="1:26" ht="57.6" x14ac:dyDescent="0.3">
      <c r="A1241">
        <f>ROW(A1241)-2</f>
        <v>1239</v>
      </c>
      <c r="B1241" s="1" t="s">
        <v>4863</v>
      </c>
      <c r="C1241" s="1" t="s">
        <v>4864</v>
      </c>
      <c r="D1241">
        <v>22000</v>
      </c>
      <c r="E1241">
        <v>5557</v>
      </c>
      <c r="F1241" t="s">
        <v>355</v>
      </c>
      <c r="H1241" t="s">
        <v>8376</v>
      </c>
      <c r="K1241" t="b">
        <v>0</v>
      </c>
      <c r="L1241" t="s">
        <v>18</v>
      </c>
      <c r="M1241" t="s">
        <v>19</v>
      </c>
      <c r="N1241" t="b">
        <v>1</v>
      </c>
      <c r="O1241">
        <v>1428732000</v>
      </c>
      <c r="P1241">
        <v>1426772928</v>
      </c>
      <c r="Q1241" t="b">
        <v>0</v>
      </c>
      <c r="R1241">
        <v>33</v>
      </c>
      <c r="S1241" t="b">
        <v>0</v>
      </c>
      <c r="T1241">
        <f>ROUND(E1241/D1241*100,0)</f>
        <v>25</v>
      </c>
      <c r="U1241" s="12">
        <f>(E1241/R1241)</f>
        <v>168.39393939393941</v>
      </c>
      <c r="V1241" t="str">
        <f>LEFT(Z1241,SEARCH("/",Z1241)-1)</f>
        <v>food</v>
      </c>
      <c r="W1241" t="str">
        <f>RIGHT(Z1241,LEN(Z1241)-SEARCH("/",Z1241))</f>
        <v>food trucks</v>
      </c>
      <c r="X1241" s="2">
        <f>(((P1241/60)/60)/24)+DATE(1970,1,1)</f>
        <v>42082.575555555552</v>
      </c>
      <c r="Y1241" s="2">
        <f>(((O1241/60)/60)/24)+DATE(1970,1,1)</f>
        <v>42105.25</v>
      </c>
      <c r="Z1241" t="s">
        <v>8288</v>
      </c>
    </row>
    <row r="1242" spans="1:26" ht="43.2" x14ac:dyDescent="0.3">
      <c r="A1242">
        <f>ROW(A1242)-2</f>
        <v>1240</v>
      </c>
      <c r="B1242" s="1" t="s">
        <v>4865</v>
      </c>
      <c r="C1242" s="1" t="s">
        <v>4866</v>
      </c>
      <c r="D1242">
        <v>15000</v>
      </c>
      <c r="E1242">
        <v>30</v>
      </c>
      <c r="F1242" t="s">
        <v>355</v>
      </c>
      <c r="H1242" t="s">
        <v>8376</v>
      </c>
      <c r="K1242" t="b">
        <v>0</v>
      </c>
      <c r="L1242" t="s">
        <v>18</v>
      </c>
      <c r="M1242" t="s">
        <v>19</v>
      </c>
      <c r="N1242" t="b">
        <v>1</v>
      </c>
      <c r="O1242">
        <v>1415247757</v>
      </c>
      <c r="P1242">
        <v>1412652157</v>
      </c>
      <c r="Q1242" t="b">
        <v>0</v>
      </c>
      <c r="R1242">
        <v>2</v>
      </c>
      <c r="S1242" t="b">
        <v>0</v>
      </c>
      <c r="T1242">
        <f>ROUND(E1242/D1242*100,0)</f>
        <v>0</v>
      </c>
      <c r="U1242" s="12">
        <f>(E1242/R1242)</f>
        <v>15</v>
      </c>
      <c r="V1242" t="str">
        <f>LEFT(Z1242,SEARCH("/",Z1242)-1)</f>
        <v>food</v>
      </c>
      <c r="W1242" t="str">
        <f>RIGHT(Z1242,LEN(Z1242)-SEARCH("/",Z1242))</f>
        <v>food trucks</v>
      </c>
      <c r="X1242" s="2">
        <f>(((P1242/60)/60)/24)+DATE(1970,1,1)</f>
        <v>41919.140706018516</v>
      </c>
      <c r="Y1242" s="2">
        <f>(((O1242/60)/60)/24)+DATE(1970,1,1)</f>
        <v>41949.182372685187</v>
      </c>
      <c r="Z1242" t="s">
        <v>8288</v>
      </c>
    </row>
    <row r="1243" spans="1:26" ht="43.2" x14ac:dyDescent="0.3">
      <c r="A1243">
        <f>ROW(A1243)-2</f>
        <v>1241</v>
      </c>
      <c r="B1243" s="1" t="s">
        <v>4867</v>
      </c>
      <c r="C1243" s="1" t="s">
        <v>4868</v>
      </c>
      <c r="D1243">
        <v>25000</v>
      </c>
      <c r="E1243">
        <v>460</v>
      </c>
      <c r="F1243" t="s">
        <v>355</v>
      </c>
      <c r="H1243" t="s">
        <v>8376</v>
      </c>
      <c r="K1243" t="b">
        <v>0</v>
      </c>
      <c r="L1243" t="s">
        <v>18</v>
      </c>
      <c r="M1243" t="s">
        <v>19</v>
      </c>
      <c r="N1243" t="b">
        <v>1</v>
      </c>
      <c r="O1243">
        <v>1439931675</v>
      </c>
      <c r="P1243">
        <v>1437339675</v>
      </c>
      <c r="Q1243" t="b">
        <v>0</v>
      </c>
      <c r="R1243">
        <v>6</v>
      </c>
      <c r="S1243" t="b">
        <v>0</v>
      </c>
      <c r="T1243">
        <f>ROUND(E1243/D1243*100,0)</f>
        <v>2</v>
      </c>
      <c r="U1243" s="12">
        <f>(E1243/R1243)</f>
        <v>76.666666666666671</v>
      </c>
      <c r="V1243" t="str">
        <f>LEFT(Z1243,SEARCH("/",Z1243)-1)</f>
        <v>food</v>
      </c>
      <c r="W1243" t="str">
        <f>RIGHT(Z1243,LEN(Z1243)-SEARCH("/",Z1243))</f>
        <v>food trucks</v>
      </c>
      <c r="X1243" s="2">
        <f>(((P1243/60)/60)/24)+DATE(1970,1,1)</f>
        <v>42204.875868055555</v>
      </c>
      <c r="Y1243" s="2">
        <f>(((O1243/60)/60)/24)+DATE(1970,1,1)</f>
        <v>42234.875868055555</v>
      </c>
      <c r="Z1243" t="s">
        <v>8288</v>
      </c>
    </row>
    <row r="1244" spans="1:26" ht="57.6" x14ac:dyDescent="0.3">
      <c r="A1244">
        <f>ROW(A1244)-2</f>
        <v>1242</v>
      </c>
      <c r="B1244" s="1" t="s">
        <v>4869</v>
      </c>
      <c r="C1244" s="1" t="s">
        <v>4870</v>
      </c>
      <c r="D1244">
        <v>15000</v>
      </c>
      <c r="E1244">
        <v>0</v>
      </c>
      <c r="F1244" t="s">
        <v>355</v>
      </c>
      <c r="H1244" t="s">
        <v>8376</v>
      </c>
      <c r="K1244" t="b">
        <v>0</v>
      </c>
      <c r="L1244" t="s">
        <v>50</v>
      </c>
      <c r="M1244" t="s">
        <v>51</v>
      </c>
      <c r="N1244" t="b">
        <v>1</v>
      </c>
      <c r="O1244">
        <v>1441619275</v>
      </c>
      <c r="P1244">
        <v>1439027275</v>
      </c>
      <c r="Q1244" t="b">
        <v>0</v>
      </c>
      <c r="R1244">
        <v>0</v>
      </c>
      <c r="S1244" t="b">
        <v>0</v>
      </c>
      <c r="T1244">
        <f>ROUND(E1244/D1244*100,0)</f>
        <v>0</v>
      </c>
      <c r="U1244" s="12" t="e">
        <f>(E1244/R1244)</f>
        <v>#DIV/0!</v>
      </c>
      <c r="V1244" t="str">
        <f>LEFT(Z1244,SEARCH("/",Z1244)-1)</f>
        <v>food</v>
      </c>
      <c r="W1244" t="str">
        <f>RIGHT(Z1244,LEN(Z1244)-SEARCH("/",Z1244))</f>
        <v>food trucks</v>
      </c>
      <c r="X1244" s="2">
        <f>(((P1244/60)/60)/24)+DATE(1970,1,1)</f>
        <v>42224.408275462964</v>
      </c>
      <c r="Y1244" s="2">
        <f>(((O1244/60)/60)/24)+DATE(1970,1,1)</f>
        <v>42254.408275462964</v>
      </c>
      <c r="Z1244" t="s">
        <v>8288</v>
      </c>
    </row>
    <row r="1245" spans="1:26" ht="57.6" x14ac:dyDescent="0.3">
      <c r="A1245">
        <f>ROW(A1245)-2</f>
        <v>1243</v>
      </c>
      <c r="B1245" s="1" t="s">
        <v>4871</v>
      </c>
      <c r="C1245" s="1" t="s">
        <v>4872</v>
      </c>
      <c r="D1245">
        <v>25000</v>
      </c>
      <c r="E1245">
        <v>151</v>
      </c>
      <c r="F1245" t="s">
        <v>355</v>
      </c>
      <c r="H1245" t="s">
        <v>8376</v>
      </c>
      <c r="K1245" t="b">
        <v>0</v>
      </c>
      <c r="L1245" t="s">
        <v>18</v>
      </c>
      <c r="M1245" t="s">
        <v>19</v>
      </c>
      <c r="N1245" t="b">
        <v>1</v>
      </c>
      <c r="O1245">
        <v>1440524082</v>
      </c>
      <c r="P1245">
        <v>1437932082</v>
      </c>
      <c r="Q1245" t="b">
        <v>0</v>
      </c>
      <c r="R1245">
        <v>3</v>
      </c>
      <c r="S1245" t="b">
        <v>0</v>
      </c>
      <c r="T1245">
        <f>ROUND(E1245/D1245*100,0)</f>
        <v>1</v>
      </c>
      <c r="U1245" s="12">
        <f>(E1245/R1245)</f>
        <v>50.333333333333336</v>
      </c>
      <c r="V1245" t="str">
        <f>LEFT(Z1245,SEARCH("/",Z1245)-1)</f>
        <v>food</v>
      </c>
      <c r="W1245" t="str">
        <f>RIGHT(Z1245,LEN(Z1245)-SEARCH("/",Z1245))</f>
        <v>food trucks</v>
      </c>
      <c r="X1245" s="2">
        <f>(((P1245/60)/60)/24)+DATE(1970,1,1)</f>
        <v>42211.732430555552</v>
      </c>
      <c r="Y1245" s="2">
        <f>(((O1245/60)/60)/24)+DATE(1970,1,1)</f>
        <v>42241.732430555552</v>
      </c>
      <c r="Z1245" t="s">
        <v>8288</v>
      </c>
    </row>
    <row r="1246" spans="1:26" ht="57.6" x14ac:dyDescent="0.3">
      <c r="A1246">
        <f>ROW(A1246)-2</f>
        <v>1244</v>
      </c>
      <c r="B1246" s="1" t="s">
        <v>4873</v>
      </c>
      <c r="C1246" s="1" t="s">
        <v>4874</v>
      </c>
      <c r="D1246">
        <v>8000</v>
      </c>
      <c r="E1246">
        <v>0</v>
      </c>
      <c r="F1246" t="s">
        <v>355</v>
      </c>
      <c r="H1246" t="s">
        <v>8376</v>
      </c>
      <c r="K1246" t="b">
        <v>0</v>
      </c>
      <c r="L1246" t="s">
        <v>178</v>
      </c>
      <c r="M1246" t="s">
        <v>55</v>
      </c>
      <c r="N1246" t="b">
        <v>0</v>
      </c>
      <c r="O1246">
        <v>1480185673</v>
      </c>
      <c r="P1246">
        <v>1476294073</v>
      </c>
      <c r="Q1246" t="b">
        <v>0</v>
      </c>
      <c r="R1246">
        <v>0</v>
      </c>
      <c r="S1246" t="b">
        <v>0</v>
      </c>
      <c r="T1246">
        <f>ROUND(E1246/D1246*100,0)</f>
        <v>0</v>
      </c>
      <c r="U1246" s="12" t="e">
        <f>(E1246/R1246)</f>
        <v>#DIV/0!</v>
      </c>
      <c r="V1246" t="str">
        <f>LEFT(Z1246,SEARCH("/",Z1246)-1)</f>
        <v>food</v>
      </c>
      <c r="W1246" t="str">
        <f>RIGHT(Z1246,LEN(Z1246)-SEARCH("/",Z1246))</f>
        <v>food trucks</v>
      </c>
      <c r="X1246" s="2">
        <f>(((P1246/60)/60)/24)+DATE(1970,1,1)</f>
        <v>42655.736956018518</v>
      </c>
      <c r="Y1246" s="2">
        <f>(((O1246/60)/60)/24)+DATE(1970,1,1)</f>
        <v>42700.778622685189</v>
      </c>
      <c r="Z1246" t="s">
        <v>8288</v>
      </c>
    </row>
    <row r="1247" spans="1:26" ht="43.2" x14ac:dyDescent="0.3">
      <c r="A1247">
        <f>ROW(A1247)-2</f>
        <v>1245</v>
      </c>
      <c r="B1247" s="1" t="s">
        <v>4875</v>
      </c>
      <c r="C1247" s="1" t="s">
        <v>4876</v>
      </c>
      <c r="D1247">
        <v>3000</v>
      </c>
      <c r="E1247">
        <v>25</v>
      </c>
      <c r="F1247" t="s">
        <v>355</v>
      </c>
      <c r="H1247" t="s">
        <v>8376</v>
      </c>
      <c r="K1247" t="b">
        <v>0</v>
      </c>
      <c r="L1247" t="s">
        <v>18</v>
      </c>
      <c r="M1247" t="s">
        <v>19</v>
      </c>
      <c r="N1247" t="b">
        <v>1</v>
      </c>
      <c r="O1247">
        <v>1401579000</v>
      </c>
      <c r="P1247">
        <v>1398911882</v>
      </c>
      <c r="Q1247" t="b">
        <v>0</v>
      </c>
      <c r="R1247">
        <v>3</v>
      </c>
      <c r="S1247" t="b">
        <v>0</v>
      </c>
      <c r="T1247">
        <f>ROUND(E1247/D1247*100,0)</f>
        <v>1</v>
      </c>
      <c r="U1247" s="12">
        <f>(E1247/R1247)</f>
        <v>8.3333333333333339</v>
      </c>
      <c r="V1247" t="str">
        <f>LEFT(Z1247,SEARCH("/",Z1247)-1)</f>
        <v>food</v>
      </c>
      <c r="W1247" t="str">
        <f>RIGHT(Z1247,LEN(Z1247)-SEARCH("/",Z1247))</f>
        <v>food trucks</v>
      </c>
      <c r="X1247" s="2">
        <f>(((P1247/60)/60)/24)+DATE(1970,1,1)</f>
        <v>41760.10974537037</v>
      </c>
      <c r="Y1247" s="2">
        <f>(((O1247/60)/60)/24)+DATE(1970,1,1)</f>
        <v>41790.979166666664</v>
      </c>
      <c r="Z1247" t="s">
        <v>8288</v>
      </c>
    </row>
    <row r="1248" spans="1:26" ht="43.2" x14ac:dyDescent="0.3">
      <c r="A1248">
        <f>ROW(A1248)-2</f>
        <v>1246</v>
      </c>
      <c r="B1248" s="1" t="s">
        <v>4877</v>
      </c>
      <c r="C1248" s="1" t="s">
        <v>4878</v>
      </c>
      <c r="D1248">
        <v>15000</v>
      </c>
      <c r="E1248">
        <v>460</v>
      </c>
      <c r="F1248" t="s">
        <v>355</v>
      </c>
      <c r="H1248" t="s">
        <v>8376</v>
      </c>
      <c r="K1248" t="b">
        <v>0</v>
      </c>
      <c r="L1248" t="s">
        <v>18</v>
      </c>
      <c r="M1248" t="s">
        <v>19</v>
      </c>
      <c r="N1248" t="b">
        <v>1</v>
      </c>
      <c r="O1248">
        <v>1440215940</v>
      </c>
      <c r="P1248">
        <v>1436805660</v>
      </c>
      <c r="Q1248" t="b">
        <v>0</v>
      </c>
      <c r="R1248">
        <v>13</v>
      </c>
      <c r="S1248" t="b">
        <v>0</v>
      </c>
      <c r="T1248">
        <f>ROUND(E1248/D1248*100,0)</f>
        <v>3</v>
      </c>
      <c r="U1248" s="12">
        <f>(E1248/R1248)</f>
        <v>35.384615384615387</v>
      </c>
      <c r="V1248" t="str">
        <f>LEFT(Z1248,SEARCH("/",Z1248)-1)</f>
        <v>food</v>
      </c>
      <c r="W1248" t="str">
        <f>RIGHT(Z1248,LEN(Z1248)-SEARCH("/",Z1248))</f>
        <v>food trucks</v>
      </c>
      <c r="X1248" s="2">
        <f>(((P1248/60)/60)/24)+DATE(1970,1,1)</f>
        <v>42198.695138888885</v>
      </c>
      <c r="Y1248" s="2">
        <f>(((O1248/60)/60)/24)+DATE(1970,1,1)</f>
        <v>42238.165972222225</v>
      </c>
      <c r="Z1248" t="s">
        <v>8288</v>
      </c>
    </row>
    <row r="1249" spans="1:26" ht="43.2" x14ac:dyDescent="0.3">
      <c r="A1249">
        <f>ROW(A1249)-2</f>
        <v>1247</v>
      </c>
      <c r="B1249" s="1" t="s">
        <v>4879</v>
      </c>
      <c r="C1249" s="1" t="s">
        <v>4880</v>
      </c>
      <c r="D1249">
        <v>60000</v>
      </c>
      <c r="E1249">
        <v>335</v>
      </c>
      <c r="F1249" t="s">
        <v>355</v>
      </c>
      <c r="H1249" t="s">
        <v>8376</v>
      </c>
      <c r="K1249" t="b">
        <v>0</v>
      </c>
      <c r="L1249" t="s">
        <v>18</v>
      </c>
      <c r="M1249" t="s">
        <v>19</v>
      </c>
      <c r="N1249" t="b">
        <v>1</v>
      </c>
      <c r="O1249">
        <v>1468615346</v>
      </c>
      <c r="P1249">
        <v>1466023346</v>
      </c>
      <c r="Q1249" t="b">
        <v>0</v>
      </c>
      <c r="R1249">
        <v>6</v>
      </c>
      <c r="S1249" t="b">
        <v>0</v>
      </c>
      <c r="T1249">
        <f>ROUND(E1249/D1249*100,0)</f>
        <v>1</v>
      </c>
      <c r="U1249" s="12">
        <f>(E1249/R1249)</f>
        <v>55.833333333333336</v>
      </c>
      <c r="V1249" t="str">
        <f>LEFT(Z1249,SEARCH("/",Z1249)-1)</f>
        <v>food</v>
      </c>
      <c r="W1249" t="str">
        <f>RIGHT(Z1249,LEN(Z1249)-SEARCH("/",Z1249))</f>
        <v>food trucks</v>
      </c>
      <c r="X1249" s="2">
        <f>(((P1249/60)/60)/24)+DATE(1970,1,1)</f>
        <v>42536.862800925926</v>
      </c>
      <c r="Y1249" s="2">
        <f>(((O1249/60)/60)/24)+DATE(1970,1,1)</f>
        <v>42566.862800925926</v>
      </c>
      <c r="Z1249" t="s">
        <v>8288</v>
      </c>
    </row>
    <row r="1250" spans="1:26" ht="43.2" x14ac:dyDescent="0.3">
      <c r="A1250">
        <f>ROW(A1250)-2</f>
        <v>1248</v>
      </c>
      <c r="B1250" s="1" t="s">
        <v>4881</v>
      </c>
      <c r="C1250" s="1" t="s">
        <v>4882</v>
      </c>
      <c r="D1250">
        <v>20000</v>
      </c>
      <c r="E1250">
        <v>5</v>
      </c>
      <c r="F1250" t="s">
        <v>355</v>
      </c>
      <c r="H1250" t="s">
        <v>8376</v>
      </c>
      <c r="K1250" t="b">
        <v>0</v>
      </c>
      <c r="L1250" t="s">
        <v>18</v>
      </c>
      <c r="M1250" t="s">
        <v>19</v>
      </c>
      <c r="N1250" t="b">
        <v>1</v>
      </c>
      <c r="O1250">
        <v>1426345200</v>
      </c>
      <c r="P1250">
        <v>1421343743</v>
      </c>
      <c r="Q1250" t="b">
        <v>0</v>
      </c>
      <c r="R1250">
        <v>1</v>
      </c>
      <c r="S1250" t="b">
        <v>0</v>
      </c>
      <c r="T1250">
        <f>ROUND(E1250/D1250*100,0)</f>
        <v>0</v>
      </c>
      <c r="U1250" s="12">
        <f>(E1250/R1250)</f>
        <v>5</v>
      </c>
      <c r="V1250" t="str">
        <f>LEFT(Z1250,SEARCH("/",Z1250)-1)</f>
        <v>food</v>
      </c>
      <c r="W1250" t="str">
        <f>RIGHT(Z1250,LEN(Z1250)-SEARCH("/",Z1250))</f>
        <v>food trucks</v>
      </c>
      <c r="X1250" s="2">
        <f>(((P1250/60)/60)/24)+DATE(1970,1,1)</f>
        <v>42019.737766203703</v>
      </c>
      <c r="Y1250" s="2">
        <f>(((O1250/60)/60)/24)+DATE(1970,1,1)</f>
        <v>42077.625</v>
      </c>
      <c r="Z1250" t="s">
        <v>8288</v>
      </c>
    </row>
    <row r="1251" spans="1:26" ht="43.2" x14ac:dyDescent="0.3">
      <c r="A1251">
        <f>ROW(A1251)-2</f>
        <v>1249</v>
      </c>
      <c r="B1251" s="1" t="s">
        <v>4883</v>
      </c>
      <c r="C1251" s="1" t="s">
        <v>4884</v>
      </c>
      <c r="D1251">
        <v>1000</v>
      </c>
      <c r="E1251">
        <v>0</v>
      </c>
      <c r="F1251" t="s">
        <v>355</v>
      </c>
      <c r="H1251" t="s">
        <v>8376</v>
      </c>
      <c r="K1251" t="b">
        <v>0</v>
      </c>
      <c r="L1251" t="s">
        <v>18</v>
      </c>
      <c r="M1251" t="s">
        <v>19</v>
      </c>
      <c r="N1251" t="b">
        <v>1</v>
      </c>
      <c r="O1251">
        <v>1407705187</v>
      </c>
      <c r="P1251">
        <v>1405113187</v>
      </c>
      <c r="Q1251" t="b">
        <v>0</v>
      </c>
      <c r="R1251">
        <v>0</v>
      </c>
      <c r="S1251" t="b">
        <v>0</v>
      </c>
      <c r="T1251">
        <f>ROUND(E1251/D1251*100,0)</f>
        <v>0</v>
      </c>
      <c r="U1251" s="12" t="e">
        <f>(E1251/R1251)</f>
        <v>#DIV/0!</v>
      </c>
      <c r="V1251" t="str">
        <f>LEFT(Z1251,SEARCH("/",Z1251)-1)</f>
        <v>food</v>
      </c>
      <c r="W1251" t="str">
        <f>RIGHT(Z1251,LEN(Z1251)-SEARCH("/",Z1251))</f>
        <v>food trucks</v>
      </c>
      <c r="X1251" s="2">
        <f>(((P1251/60)/60)/24)+DATE(1970,1,1)</f>
        <v>41831.884108796294</v>
      </c>
      <c r="Y1251" s="2">
        <f>(((O1251/60)/60)/24)+DATE(1970,1,1)</f>
        <v>41861.884108796294</v>
      </c>
      <c r="Z1251" t="s">
        <v>8288</v>
      </c>
    </row>
    <row r="1252" spans="1:26" x14ac:dyDescent="0.3">
      <c r="A1252">
        <f>ROW(A1252)-2</f>
        <v>1250</v>
      </c>
      <c r="B1252" s="1" t="s">
        <v>4885</v>
      </c>
      <c r="C1252" s="1" t="s">
        <v>4886</v>
      </c>
      <c r="D1252">
        <v>25000</v>
      </c>
      <c r="E1252">
        <v>5</v>
      </c>
      <c r="F1252" t="s">
        <v>355</v>
      </c>
      <c r="H1252" t="s">
        <v>8376</v>
      </c>
      <c r="K1252" t="b">
        <v>0</v>
      </c>
      <c r="L1252" t="s">
        <v>18</v>
      </c>
      <c r="M1252" t="s">
        <v>19</v>
      </c>
      <c r="N1252" t="b">
        <v>1</v>
      </c>
      <c r="O1252">
        <v>1427225644</v>
      </c>
      <c r="P1252">
        <v>1422045244</v>
      </c>
      <c r="Q1252" t="b">
        <v>0</v>
      </c>
      <c r="R1252">
        <v>5</v>
      </c>
      <c r="S1252" t="b">
        <v>0</v>
      </c>
      <c r="T1252">
        <f>ROUND(E1252/D1252*100,0)</f>
        <v>0</v>
      </c>
      <c r="U1252" s="12">
        <f>(E1252/R1252)</f>
        <v>1</v>
      </c>
      <c r="V1252" t="str">
        <f>LEFT(Z1252,SEARCH("/",Z1252)-1)</f>
        <v>food</v>
      </c>
      <c r="W1252" t="str">
        <f>RIGHT(Z1252,LEN(Z1252)-SEARCH("/",Z1252))</f>
        <v>food trucks</v>
      </c>
      <c r="X1252" s="2">
        <f>(((P1252/60)/60)/24)+DATE(1970,1,1)</f>
        <v>42027.856990740736</v>
      </c>
      <c r="Y1252" s="2">
        <f>(((O1252/60)/60)/24)+DATE(1970,1,1)</f>
        <v>42087.815324074079</v>
      </c>
      <c r="Z1252" t="s">
        <v>8288</v>
      </c>
    </row>
    <row r="1253" spans="1:26" ht="43.2" x14ac:dyDescent="0.3">
      <c r="A1253">
        <f>ROW(A1253)-2</f>
        <v>1251</v>
      </c>
      <c r="B1253" s="1" t="s">
        <v>4887</v>
      </c>
      <c r="C1253" s="1" t="s">
        <v>4888</v>
      </c>
      <c r="D1253">
        <v>3000</v>
      </c>
      <c r="E1253">
        <v>0</v>
      </c>
      <c r="F1253" t="s">
        <v>355</v>
      </c>
      <c r="H1253" t="s">
        <v>8376</v>
      </c>
      <c r="K1253" t="b">
        <v>0</v>
      </c>
      <c r="L1253" t="s">
        <v>18</v>
      </c>
      <c r="M1253" t="s">
        <v>19</v>
      </c>
      <c r="N1253" t="b">
        <v>1</v>
      </c>
      <c r="O1253">
        <v>1424281389</v>
      </c>
      <c r="P1253">
        <v>1419097389</v>
      </c>
      <c r="Q1253" t="b">
        <v>0</v>
      </c>
      <c r="R1253">
        <v>0</v>
      </c>
      <c r="S1253" t="b">
        <v>0</v>
      </c>
      <c r="T1253">
        <f>ROUND(E1253/D1253*100,0)</f>
        <v>0</v>
      </c>
      <c r="U1253" s="12" t="e">
        <f>(E1253/R1253)</f>
        <v>#DIV/0!</v>
      </c>
      <c r="V1253" t="str">
        <f>LEFT(Z1253,SEARCH("/",Z1253)-1)</f>
        <v>food</v>
      </c>
      <c r="W1253" t="str">
        <f>RIGHT(Z1253,LEN(Z1253)-SEARCH("/",Z1253))</f>
        <v>food trucks</v>
      </c>
      <c r="X1253" s="2">
        <f>(((P1253/60)/60)/24)+DATE(1970,1,1)</f>
        <v>41993.738298611104</v>
      </c>
      <c r="Y1253" s="2">
        <f>(((O1253/60)/60)/24)+DATE(1970,1,1)</f>
        <v>42053.738298611104</v>
      </c>
      <c r="Z1253" t="s">
        <v>8288</v>
      </c>
    </row>
    <row r="1254" spans="1:26" ht="43.2" x14ac:dyDescent="0.3">
      <c r="A1254">
        <f>ROW(A1254)-2</f>
        <v>1252</v>
      </c>
      <c r="B1254" s="1" t="s">
        <v>4889</v>
      </c>
      <c r="C1254" s="1" t="s">
        <v>4890</v>
      </c>
      <c r="D1254">
        <v>16870</v>
      </c>
      <c r="E1254">
        <v>2501</v>
      </c>
      <c r="F1254" t="s">
        <v>355</v>
      </c>
      <c r="H1254" t="s">
        <v>8376</v>
      </c>
      <c r="K1254" t="b">
        <v>0</v>
      </c>
      <c r="L1254" t="s">
        <v>18</v>
      </c>
      <c r="M1254" t="s">
        <v>19</v>
      </c>
      <c r="N1254" t="b">
        <v>1</v>
      </c>
      <c r="O1254">
        <v>1415583695</v>
      </c>
      <c r="P1254">
        <v>1410396095</v>
      </c>
      <c r="Q1254" t="b">
        <v>0</v>
      </c>
      <c r="R1254">
        <v>36</v>
      </c>
      <c r="S1254" t="b">
        <v>0</v>
      </c>
      <c r="T1254">
        <f>ROUND(E1254/D1254*100,0)</f>
        <v>15</v>
      </c>
      <c r="U1254" s="12">
        <f>(E1254/R1254)</f>
        <v>69.472222222222229</v>
      </c>
      <c r="V1254" t="str">
        <f>LEFT(Z1254,SEARCH("/",Z1254)-1)</f>
        <v>food</v>
      </c>
      <c r="W1254" t="str">
        <f>RIGHT(Z1254,LEN(Z1254)-SEARCH("/",Z1254))</f>
        <v>food trucks</v>
      </c>
      <c r="X1254" s="2">
        <f>(((P1254/60)/60)/24)+DATE(1970,1,1)</f>
        <v>41893.028877314813</v>
      </c>
      <c r="Y1254" s="2">
        <f>(((O1254/60)/60)/24)+DATE(1970,1,1)</f>
        <v>41953.070543981477</v>
      </c>
      <c r="Z1254" t="s">
        <v>8288</v>
      </c>
    </row>
    <row r="1255" spans="1:26" ht="28.8" x14ac:dyDescent="0.3">
      <c r="A1255">
        <f>ROW(A1255)-2</f>
        <v>1253</v>
      </c>
      <c r="B1255" s="1" t="s">
        <v>4891</v>
      </c>
      <c r="C1255" s="1" t="s">
        <v>4892</v>
      </c>
      <c r="D1255">
        <v>6000</v>
      </c>
      <c r="E1255">
        <v>1</v>
      </c>
      <c r="F1255" t="s">
        <v>355</v>
      </c>
      <c r="H1255" t="s">
        <v>8376</v>
      </c>
      <c r="K1255" t="b">
        <v>0</v>
      </c>
      <c r="L1255" t="s">
        <v>18</v>
      </c>
      <c r="M1255" t="s">
        <v>19</v>
      </c>
      <c r="N1255" t="b">
        <v>1</v>
      </c>
      <c r="O1255">
        <v>1424536196</v>
      </c>
      <c r="P1255">
        <v>1421944196</v>
      </c>
      <c r="Q1255" t="b">
        <v>0</v>
      </c>
      <c r="R1255">
        <v>1</v>
      </c>
      <c r="S1255" t="b">
        <v>0</v>
      </c>
      <c r="T1255">
        <f>ROUND(E1255/D1255*100,0)</f>
        <v>0</v>
      </c>
      <c r="U1255" s="12">
        <f>(E1255/R1255)</f>
        <v>1</v>
      </c>
      <c r="V1255" t="str">
        <f>LEFT(Z1255,SEARCH("/",Z1255)-1)</f>
        <v>food</v>
      </c>
      <c r="W1255" t="str">
        <f>RIGHT(Z1255,LEN(Z1255)-SEARCH("/",Z1255))</f>
        <v>food trucks</v>
      </c>
      <c r="X1255" s="2">
        <f>(((P1255/60)/60)/24)+DATE(1970,1,1)</f>
        <v>42026.687453703707</v>
      </c>
      <c r="Y1255" s="2">
        <f>(((O1255/60)/60)/24)+DATE(1970,1,1)</f>
        <v>42056.687453703707</v>
      </c>
      <c r="Z1255" t="s">
        <v>8288</v>
      </c>
    </row>
    <row r="1256" spans="1:26" ht="28.8" x14ac:dyDescent="0.3">
      <c r="A1256">
        <f>ROW(A1256)-2</f>
        <v>1254</v>
      </c>
      <c r="B1256" s="1" t="s">
        <v>4893</v>
      </c>
      <c r="C1256" s="1" t="s">
        <v>4894</v>
      </c>
      <c r="D1256">
        <v>500</v>
      </c>
      <c r="E1256">
        <v>1</v>
      </c>
      <c r="F1256" t="s">
        <v>355</v>
      </c>
      <c r="H1256" t="s">
        <v>8376</v>
      </c>
      <c r="K1256" t="b">
        <v>0</v>
      </c>
      <c r="L1256" t="s">
        <v>18</v>
      </c>
      <c r="M1256" t="s">
        <v>19</v>
      </c>
      <c r="N1256" t="b">
        <v>1</v>
      </c>
      <c r="O1256">
        <v>1426091036</v>
      </c>
      <c r="P1256">
        <v>1423502636</v>
      </c>
      <c r="Q1256" t="b">
        <v>0</v>
      </c>
      <c r="R1256">
        <v>1</v>
      </c>
      <c r="S1256" t="b">
        <v>0</v>
      </c>
      <c r="T1256">
        <f>ROUND(E1256/D1256*100,0)</f>
        <v>0</v>
      </c>
      <c r="U1256" s="12">
        <f>(E1256/R1256)</f>
        <v>1</v>
      </c>
      <c r="V1256" t="str">
        <f>LEFT(Z1256,SEARCH("/",Z1256)-1)</f>
        <v>food</v>
      </c>
      <c r="W1256" t="str">
        <f>RIGHT(Z1256,LEN(Z1256)-SEARCH("/",Z1256))</f>
        <v>food trucks</v>
      </c>
      <c r="X1256" s="2">
        <f>(((P1256/60)/60)/24)+DATE(1970,1,1)</f>
        <v>42044.724953703699</v>
      </c>
      <c r="Y1256" s="2">
        <f>(((O1256/60)/60)/24)+DATE(1970,1,1)</f>
        <v>42074.683287037042</v>
      </c>
      <c r="Z1256" t="s">
        <v>8288</v>
      </c>
    </row>
    <row r="1257" spans="1:26" ht="43.2" x14ac:dyDescent="0.3">
      <c r="A1257">
        <f>ROW(A1257)-2</f>
        <v>1255</v>
      </c>
      <c r="B1257" s="1" t="s">
        <v>4895</v>
      </c>
      <c r="C1257" s="1" t="s">
        <v>4896</v>
      </c>
      <c r="D1257">
        <v>60000</v>
      </c>
      <c r="E1257">
        <v>8</v>
      </c>
      <c r="F1257" t="s">
        <v>355</v>
      </c>
      <c r="H1257" t="s">
        <v>8376</v>
      </c>
      <c r="K1257" t="b">
        <v>0</v>
      </c>
      <c r="L1257" t="s">
        <v>18</v>
      </c>
      <c r="M1257" t="s">
        <v>19</v>
      </c>
      <c r="N1257" t="b">
        <v>1</v>
      </c>
      <c r="O1257">
        <v>1420044890</v>
      </c>
      <c r="P1257">
        <v>1417452890</v>
      </c>
      <c r="Q1257" t="b">
        <v>0</v>
      </c>
      <c r="R1257">
        <v>1</v>
      </c>
      <c r="S1257" t="b">
        <v>0</v>
      </c>
      <c r="T1257">
        <f>ROUND(E1257/D1257*100,0)</f>
        <v>0</v>
      </c>
      <c r="U1257" s="12">
        <f>(E1257/R1257)</f>
        <v>8</v>
      </c>
      <c r="V1257" t="str">
        <f>LEFT(Z1257,SEARCH("/",Z1257)-1)</f>
        <v>food</v>
      </c>
      <c r="W1257" t="str">
        <f>RIGHT(Z1257,LEN(Z1257)-SEARCH("/",Z1257))</f>
        <v>food trucks</v>
      </c>
      <c r="X1257" s="2">
        <f>(((P1257/60)/60)/24)+DATE(1970,1,1)</f>
        <v>41974.704745370371</v>
      </c>
      <c r="Y1257" s="2">
        <f>(((O1257/60)/60)/24)+DATE(1970,1,1)</f>
        <v>42004.704745370371</v>
      </c>
      <c r="Z1257" t="s">
        <v>8288</v>
      </c>
    </row>
    <row r="1258" spans="1:26" ht="28.8" x14ac:dyDescent="0.3">
      <c r="A1258">
        <f>ROW(A1258)-2</f>
        <v>1256</v>
      </c>
      <c r="B1258" s="1" t="s">
        <v>4897</v>
      </c>
      <c r="C1258" s="1" t="s">
        <v>4898</v>
      </c>
      <c r="D1258">
        <v>25000</v>
      </c>
      <c r="E1258">
        <v>310</v>
      </c>
      <c r="F1258" t="s">
        <v>355</v>
      </c>
      <c r="H1258" t="s">
        <v>8376</v>
      </c>
      <c r="K1258" t="b">
        <v>0</v>
      </c>
      <c r="L1258" t="s">
        <v>18</v>
      </c>
      <c r="M1258" t="s">
        <v>19</v>
      </c>
      <c r="N1258" t="b">
        <v>1</v>
      </c>
      <c r="O1258">
        <v>1414445108</v>
      </c>
      <c r="P1258">
        <v>1411853108</v>
      </c>
      <c r="Q1258" t="b">
        <v>0</v>
      </c>
      <c r="R1258">
        <v>9</v>
      </c>
      <c r="S1258" t="b">
        <v>0</v>
      </c>
      <c r="T1258">
        <f>ROUND(E1258/D1258*100,0)</f>
        <v>1</v>
      </c>
      <c r="U1258" s="12">
        <f>(E1258/R1258)</f>
        <v>34.444444444444443</v>
      </c>
      <c r="V1258" t="str">
        <f>LEFT(Z1258,SEARCH("/",Z1258)-1)</f>
        <v>food</v>
      </c>
      <c r="W1258" t="str">
        <f>RIGHT(Z1258,LEN(Z1258)-SEARCH("/",Z1258))</f>
        <v>food trucks</v>
      </c>
      <c r="X1258" s="2">
        <f>(((P1258/60)/60)/24)+DATE(1970,1,1)</f>
        <v>41909.892453703702</v>
      </c>
      <c r="Y1258" s="2">
        <f>(((O1258/60)/60)/24)+DATE(1970,1,1)</f>
        <v>41939.892453703702</v>
      </c>
      <c r="Z1258" t="s">
        <v>8288</v>
      </c>
    </row>
    <row r="1259" spans="1:26" ht="57.6" x14ac:dyDescent="0.3">
      <c r="A1259">
        <f>ROW(A1259)-2</f>
        <v>1257</v>
      </c>
      <c r="B1259" s="1" t="s">
        <v>4899</v>
      </c>
      <c r="C1259" s="1" t="s">
        <v>4900</v>
      </c>
      <c r="D1259">
        <v>3500</v>
      </c>
      <c r="E1259">
        <v>1</v>
      </c>
      <c r="F1259" t="s">
        <v>355</v>
      </c>
      <c r="H1259" t="s">
        <v>8376</v>
      </c>
      <c r="K1259" t="b">
        <v>0</v>
      </c>
      <c r="L1259" t="s">
        <v>18</v>
      </c>
      <c r="M1259" t="s">
        <v>19</v>
      </c>
      <c r="N1259" t="b">
        <v>1</v>
      </c>
      <c r="O1259">
        <v>1464386640</v>
      </c>
      <c r="P1259">
        <v>1463090149</v>
      </c>
      <c r="Q1259" t="b">
        <v>0</v>
      </c>
      <c r="R1259">
        <v>1</v>
      </c>
      <c r="S1259" t="b">
        <v>0</v>
      </c>
      <c r="T1259">
        <f>ROUND(E1259/D1259*100,0)</f>
        <v>0</v>
      </c>
      <c r="U1259" s="12">
        <f>(E1259/R1259)</f>
        <v>1</v>
      </c>
      <c r="V1259" t="str">
        <f>LEFT(Z1259,SEARCH("/",Z1259)-1)</f>
        <v>food</v>
      </c>
      <c r="W1259" t="str">
        <f>RIGHT(Z1259,LEN(Z1259)-SEARCH("/",Z1259))</f>
        <v>food trucks</v>
      </c>
      <c r="X1259" s="2">
        <f>(((P1259/60)/60)/24)+DATE(1970,1,1)</f>
        <v>42502.913761574076</v>
      </c>
      <c r="Y1259" s="2">
        <f>(((O1259/60)/60)/24)+DATE(1970,1,1)</f>
        <v>42517.919444444444</v>
      </c>
      <c r="Z1259" t="s">
        <v>8288</v>
      </c>
    </row>
    <row r="1260" spans="1:26" ht="43.2" x14ac:dyDescent="0.3">
      <c r="A1260">
        <f>ROW(A1260)-2</f>
        <v>1258</v>
      </c>
      <c r="B1260" s="1" t="s">
        <v>4901</v>
      </c>
      <c r="C1260" s="1" t="s">
        <v>4902</v>
      </c>
      <c r="D1260">
        <v>20000</v>
      </c>
      <c r="E1260">
        <v>0</v>
      </c>
      <c r="F1260" t="s">
        <v>355</v>
      </c>
      <c r="H1260" t="s">
        <v>8376</v>
      </c>
      <c r="K1260" t="b">
        <v>0</v>
      </c>
      <c r="L1260" t="s">
        <v>18</v>
      </c>
      <c r="M1260" t="s">
        <v>19</v>
      </c>
      <c r="N1260" t="b">
        <v>1</v>
      </c>
      <c r="O1260">
        <v>1439006692</v>
      </c>
      <c r="P1260">
        <v>1433822692</v>
      </c>
      <c r="Q1260" t="b">
        <v>0</v>
      </c>
      <c r="R1260">
        <v>0</v>
      </c>
      <c r="S1260" t="b">
        <v>0</v>
      </c>
      <c r="T1260">
        <f>ROUND(E1260/D1260*100,0)</f>
        <v>0</v>
      </c>
      <c r="U1260" s="12" t="e">
        <f>(E1260/R1260)</f>
        <v>#DIV/0!</v>
      </c>
      <c r="V1260" t="str">
        <f>LEFT(Z1260,SEARCH("/",Z1260)-1)</f>
        <v>food</v>
      </c>
      <c r="W1260" t="str">
        <f>RIGHT(Z1260,LEN(Z1260)-SEARCH("/",Z1260))</f>
        <v>food trucks</v>
      </c>
      <c r="X1260" s="2">
        <f>(((P1260/60)/60)/24)+DATE(1970,1,1)</f>
        <v>42164.170046296291</v>
      </c>
      <c r="Y1260" s="2">
        <f>(((O1260/60)/60)/24)+DATE(1970,1,1)</f>
        <v>42224.170046296291</v>
      </c>
      <c r="Z1260" t="s">
        <v>8288</v>
      </c>
    </row>
    <row r="1261" spans="1:26" ht="28.8" x14ac:dyDescent="0.3">
      <c r="A1261">
        <f>ROW(A1261)-2</f>
        <v>1259</v>
      </c>
      <c r="B1261" s="1" t="s">
        <v>4903</v>
      </c>
      <c r="C1261" s="1" t="s">
        <v>4904</v>
      </c>
      <c r="D1261">
        <v>50000</v>
      </c>
      <c r="E1261">
        <v>1</v>
      </c>
      <c r="F1261" t="s">
        <v>355</v>
      </c>
      <c r="H1261" t="s">
        <v>8376</v>
      </c>
      <c r="K1261" t="b">
        <v>0</v>
      </c>
      <c r="L1261" t="s">
        <v>18</v>
      </c>
      <c r="M1261" t="s">
        <v>19</v>
      </c>
      <c r="N1261" t="b">
        <v>1</v>
      </c>
      <c r="O1261">
        <v>1458715133</v>
      </c>
      <c r="P1261">
        <v>1455262733</v>
      </c>
      <c r="Q1261" t="b">
        <v>0</v>
      </c>
      <c r="R1261">
        <v>1</v>
      </c>
      <c r="S1261" t="b">
        <v>0</v>
      </c>
      <c r="T1261">
        <f>ROUND(E1261/D1261*100,0)</f>
        <v>0</v>
      </c>
      <c r="U1261" s="12">
        <f>(E1261/R1261)</f>
        <v>1</v>
      </c>
      <c r="V1261" t="str">
        <f>LEFT(Z1261,SEARCH("/",Z1261)-1)</f>
        <v>food</v>
      </c>
      <c r="W1261" t="str">
        <f>RIGHT(Z1261,LEN(Z1261)-SEARCH("/",Z1261))</f>
        <v>food trucks</v>
      </c>
      <c r="X1261" s="2">
        <f>(((P1261/60)/60)/24)+DATE(1970,1,1)</f>
        <v>42412.318668981476</v>
      </c>
      <c r="Y1261" s="2">
        <f>(((O1261/60)/60)/24)+DATE(1970,1,1)</f>
        <v>42452.277002314819</v>
      </c>
      <c r="Z1261" t="s">
        <v>8288</v>
      </c>
    </row>
    <row r="1262" spans="1:26" ht="28.8" x14ac:dyDescent="0.3">
      <c r="A1262">
        <f>ROW(A1262)-2</f>
        <v>1260</v>
      </c>
      <c r="B1262" s="1" t="s">
        <v>4905</v>
      </c>
      <c r="C1262" s="1" t="s">
        <v>4906</v>
      </c>
      <c r="D1262">
        <v>35000</v>
      </c>
      <c r="E1262">
        <v>1</v>
      </c>
      <c r="F1262" t="s">
        <v>355</v>
      </c>
      <c r="H1262" t="s">
        <v>8376</v>
      </c>
      <c r="K1262" t="b">
        <v>0</v>
      </c>
      <c r="L1262" t="s">
        <v>18</v>
      </c>
      <c r="M1262" t="s">
        <v>19</v>
      </c>
      <c r="N1262" t="b">
        <v>1</v>
      </c>
      <c r="O1262">
        <v>1426182551</v>
      </c>
      <c r="P1262">
        <v>1423594151</v>
      </c>
      <c r="Q1262" t="b">
        <v>0</v>
      </c>
      <c r="R1262">
        <v>1</v>
      </c>
      <c r="S1262" t="b">
        <v>0</v>
      </c>
      <c r="T1262">
        <f>ROUND(E1262/D1262*100,0)</f>
        <v>0</v>
      </c>
      <c r="U1262" s="12">
        <f>(E1262/R1262)</f>
        <v>1</v>
      </c>
      <c r="V1262" t="str">
        <f>LEFT(Z1262,SEARCH("/",Z1262)-1)</f>
        <v>food</v>
      </c>
      <c r="W1262" t="str">
        <f>RIGHT(Z1262,LEN(Z1262)-SEARCH("/",Z1262))</f>
        <v>food trucks</v>
      </c>
      <c r="X1262" s="2">
        <f>(((P1262/60)/60)/24)+DATE(1970,1,1)</f>
        <v>42045.784155092595</v>
      </c>
      <c r="Y1262" s="2">
        <f>(((O1262/60)/60)/24)+DATE(1970,1,1)</f>
        <v>42075.742488425924</v>
      </c>
      <c r="Z1262" t="s">
        <v>8288</v>
      </c>
    </row>
    <row r="1263" spans="1:26" ht="43.2" x14ac:dyDescent="0.3">
      <c r="A1263">
        <f>ROW(A1263)-2</f>
        <v>1261</v>
      </c>
      <c r="B1263" s="1" t="s">
        <v>4907</v>
      </c>
      <c r="C1263" s="1" t="s">
        <v>4908</v>
      </c>
      <c r="D1263">
        <v>140000</v>
      </c>
      <c r="E1263">
        <v>2005</v>
      </c>
      <c r="F1263" t="s">
        <v>355</v>
      </c>
      <c r="H1263" t="s">
        <v>8376</v>
      </c>
      <c r="K1263" t="b">
        <v>0</v>
      </c>
      <c r="L1263" t="s">
        <v>407</v>
      </c>
      <c r="M1263" t="s">
        <v>408</v>
      </c>
      <c r="N1263" t="b">
        <v>1</v>
      </c>
      <c r="O1263">
        <v>1486313040</v>
      </c>
      <c r="P1263">
        <v>1483131966</v>
      </c>
      <c r="Q1263" t="b">
        <v>0</v>
      </c>
      <c r="R1263">
        <v>4</v>
      </c>
      <c r="S1263" t="b">
        <v>0</v>
      </c>
      <c r="T1263">
        <f>ROUND(E1263/D1263*100,0)</f>
        <v>1</v>
      </c>
      <c r="U1263" s="12">
        <f>(E1263/R1263)</f>
        <v>501.25</v>
      </c>
      <c r="V1263" t="str">
        <f>LEFT(Z1263,SEARCH("/",Z1263)-1)</f>
        <v>food</v>
      </c>
      <c r="W1263" t="str">
        <f>RIGHT(Z1263,LEN(Z1263)-SEARCH("/",Z1263))</f>
        <v>food trucks</v>
      </c>
      <c r="X1263" s="2">
        <f>(((P1263/60)/60)/24)+DATE(1970,1,1)</f>
        <v>42734.879236111112</v>
      </c>
      <c r="Y1263" s="2">
        <f>(((O1263/60)/60)/24)+DATE(1970,1,1)</f>
        <v>42771.697222222225</v>
      </c>
      <c r="Z1263" t="s">
        <v>8288</v>
      </c>
    </row>
    <row r="1264" spans="1:26" ht="57.6" x14ac:dyDescent="0.3">
      <c r="A1264">
        <f>ROW(A1264)-2</f>
        <v>1262</v>
      </c>
      <c r="B1264" s="1" t="s">
        <v>4909</v>
      </c>
      <c r="C1264" s="1" t="s">
        <v>4910</v>
      </c>
      <c r="D1264">
        <v>3000</v>
      </c>
      <c r="E1264">
        <v>21</v>
      </c>
      <c r="F1264" t="s">
        <v>355</v>
      </c>
      <c r="H1264" t="s">
        <v>8376</v>
      </c>
      <c r="K1264" t="b">
        <v>0</v>
      </c>
      <c r="L1264" t="s">
        <v>18</v>
      </c>
      <c r="M1264" t="s">
        <v>19</v>
      </c>
      <c r="N1264" t="b">
        <v>1</v>
      </c>
      <c r="O1264">
        <v>1455246504</v>
      </c>
      <c r="P1264">
        <v>1452654504</v>
      </c>
      <c r="Q1264" t="b">
        <v>0</v>
      </c>
      <c r="R1264">
        <v>2</v>
      </c>
      <c r="S1264" t="b">
        <v>0</v>
      </c>
      <c r="T1264">
        <f>ROUND(E1264/D1264*100,0)</f>
        <v>1</v>
      </c>
      <c r="U1264" s="12">
        <f>(E1264/R1264)</f>
        <v>10.5</v>
      </c>
      <c r="V1264" t="str">
        <f>LEFT(Z1264,SEARCH("/",Z1264)-1)</f>
        <v>food</v>
      </c>
      <c r="W1264" t="str">
        <f>RIGHT(Z1264,LEN(Z1264)-SEARCH("/",Z1264))</f>
        <v>food trucks</v>
      </c>
      <c r="X1264" s="2">
        <f>(((P1264/60)/60)/24)+DATE(1970,1,1)</f>
        <v>42382.130833333329</v>
      </c>
      <c r="Y1264" s="2">
        <f>(((O1264/60)/60)/24)+DATE(1970,1,1)</f>
        <v>42412.130833333329</v>
      </c>
      <c r="Z1264" t="s">
        <v>8288</v>
      </c>
    </row>
    <row r="1265" spans="1:26" ht="28.8" x14ac:dyDescent="0.3">
      <c r="A1265">
        <f>ROW(A1265)-2</f>
        <v>1263</v>
      </c>
      <c r="B1265" s="1" t="s">
        <v>4911</v>
      </c>
      <c r="C1265" s="1" t="s">
        <v>4912</v>
      </c>
      <c r="D1265">
        <v>100000</v>
      </c>
      <c r="E1265">
        <v>2</v>
      </c>
      <c r="F1265" t="s">
        <v>355</v>
      </c>
      <c r="H1265" t="s">
        <v>8376</v>
      </c>
      <c r="K1265" t="b">
        <v>0</v>
      </c>
      <c r="L1265" t="s">
        <v>18</v>
      </c>
      <c r="M1265" t="s">
        <v>19</v>
      </c>
      <c r="N1265" t="b">
        <v>1</v>
      </c>
      <c r="O1265">
        <v>1467080613</v>
      </c>
      <c r="P1265">
        <v>1461896613</v>
      </c>
      <c r="Q1265" t="b">
        <v>0</v>
      </c>
      <c r="R1265">
        <v>2</v>
      </c>
      <c r="S1265" t="b">
        <v>0</v>
      </c>
      <c r="T1265">
        <f>ROUND(E1265/D1265*100,0)</f>
        <v>0</v>
      </c>
      <c r="U1265" s="12">
        <f>(E1265/R1265)</f>
        <v>1</v>
      </c>
      <c r="V1265" t="str">
        <f>LEFT(Z1265,SEARCH("/",Z1265)-1)</f>
        <v>food</v>
      </c>
      <c r="W1265" t="str">
        <f>RIGHT(Z1265,LEN(Z1265)-SEARCH("/",Z1265))</f>
        <v>food trucks</v>
      </c>
      <c r="X1265" s="2">
        <f>(((P1265/60)/60)/24)+DATE(1970,1,1)</f>
        <v>42489.099687499998</v>
      </c>
      <c r="Y1265" s="2">
        <f>(((O1265/60)/60)/24)+DATE(1970,1,1)</f>
        <v>42549.099687499998</v>
      </c>
      <c r="Z1265" t="s">
        <v>8288</v>
      </c>
    </row>
    <row r="1266" spans="1:26" ht="43.2" x14ac:dyDescent="0.3">
      <c r="A1266">
        <f>ROW(A1266)-2</f>
        <v>1264</v>
      </c>
      <c r="B1266" s="1" t="s">
        <v>4913</v>
      </c>
      <c r="C1266" s="1" t="s">
        <v>4914</v>
      </c>
      <c r="D1266">
        <v>14000</v>
      </c>
      <c r="E1266">
        <v>2</v>
      </c>
      <c r="F1266" t="s">
        <v>355</v>
      </c>
      <c r="H1266" t="s">
        <v>8376</v>
      </c>
      <c r="K1266" t="b">
        <v>0</v>
      </c>
      <c r="L1266" t="s">
        <v>18</v>
      </c>
      <c r="M1266" t="s">
        <v>19</v>
      </c>
      <c r="N1266" t="b">
        <v>1</v>
      </c>
      <c r="O1266">
        <v>1425791697</v>
      </c>
      <c r="P1266">
        <v>1423199697</v>
      </c>
      <c r="Q1266" t="b">
        <v>0</v>
      </c>
      <c r="R1266">
        <v>2</v>
      </c>
      <c r="S1266" t="b">
        <v>0</v>
      </c>
      <c r="T1266">
        <f>ROUND(E1266/D1266*100,0)</f>
        <v>0</v>
      </c>
      <c r="U1266" s="12">
        <f>(E1266/R1266)</f>
        <v>1</v>
      </c>
      <c r="V1266" t="str">
        <f>LEFT(Z1266,SEARCH("/",Z1266)-1)</f>
        <v>food</v>
      </c>
      <c r="W1266" t="str">
        <f>RIGHT(Z1266,LEN(Z1266)-SEARCH("/",Z1266))</f>
        <v>food trucks</v>
      </c>
      <c r="X1266" s="2">
        <f>(((P1266/60)/60)/24)+DATE(1970,1,1)</f>
        <v>42041.218715277777</v>
      </c>
      <c r="Y1266" s="2">
        <f>(((O1266/60)/60)/24)+DATE(1970,1,1)</f>
        <v>42071.218715277777</v>
      </c>
      <c r="Z1266" t="s">
        <v>8288</v>
      </c>
    </row>
    <row r="1267" spans="1:26" ht="43.2" x14ac:dyDescent="0.3">
      <c r="A1267">
        <f>ROW(A1267)-2</f>
        <v>1265</v>
      </c>
      <c r="B1267" s="1" t="s">
        <v>4915</v>
      </c>
      <c r="C1267" s="1" t="s">
        <v>4916</v>
      </c>
      <c r="D1267">
        <v>10000</v>
      </c>
      <c r="E1267">
        <v>0</v>
      </c>
      <c r="F1267" t="s">
        <v>355</v>
      </c>
      <c r="H1267" t="s">
        <v>8376</v>
      </c>
      <c r="K1267" t="b">
        <v>0</v>
      </c>
      <c r="L1267" t="s">
        <v>18</v>
      </c>
      <c r="M1267" t="s">
        <v>19</v>
      </c>
      <c r="N1267" t="b">
        <v>1</v>
      </c>
      <c r="O1267">
        <v>1456608943</v>
      </c>
      <c r="P1267">
        <v>1454016943</v>
      </c>
      <c r="Q1267" t="b">
        <v>0</v>
      </c>
      <c r="R1267">
        <v>0</v>
      </c>
      <c r="S1267" t="b">
        <v>0</v>
      </c>
      <c r="T1267">
        <f>ROUND(E1267/D1267*100,0)</f>
        <v>0</v>
      </c>
      <c r="U1267" s="12" t="e">
        <f>(E1267/R1267)</f>
        <v>#DIV/0!</v>
      </c>
      <c r="V1267" t="str">
        <f>LEFT(Z1267,SEARCH("/",Z1267)-1)</f>
        <v>food</v>
      </c>
      <c r="W1267" t="str">
        <f>RIGHT(Z1267,LEN(Z1267)-SEARCH("/",Z1267))</f>
        <v>food trucks</v>
      </c>
      <c r="X1267" s="2">
        <f>(((P1267/60)/60)/24)+DATE(1970,1,1)</f>
        <v>42397.89980324074</v>
      </c>
      <c r="Y1267" s="2">
        <f>(((O1267/60)/60)/24)+DATE(1970,1,1)</f>
        <v>42427.89980324074</v>
      </c>
      <c r="Z1267" t="s">
        <v>8288</v>
      </c>
    </row>
    <row r="1268" spans="1:26" ht="43.2" x14ac:dyDescent="0.3">
      <c r="A1268">
        <f>ROW(A1268)-2</f>
        <v>1266</v>
      </c>
      <c r="B1268" s="1" t="s">
        <v>4917</v>
      </c>
      <c r="C1268" s="1" t="s">
        <v>4918</v>
      </c>
      <c r="D1268">
        <v>20000</v>
      </c>
      <c r="E1268">
        <v>26</v>
      </c>
      <c r="F1268" t="s">
        <v>355</v>
      </c>
      <c r="H1268" t="s">
        <v>8376</v>
      </c>
      <c r="K1268" t="b">
        <v>0</v>
      </c>
      <c r="L1268" t="s">
        <v>18</v>
      </c>
      <c r="M1268" t="s">
        <v>19</v>
      </c>
      <c r="N1268" t="b">
        <v>1</v>
      </c>
      <c r="O1268">
        <v>1438662474</v>
      </c>
      <c r="P1268">
        <v>1435206474</v>
      </c>
      <c r="Q1268" t="b">
        <v>0</v>
      </c>
      <c r="R1268">
        <v>2</v>
      </c>
      <c r="S1268" t="b">
        <v>0</v>
      </c>
      <c r="T1268">
        <f>ROUND(E1268/D1268*100,0)</f>
        <v>0</v>
      </c>
      <c r="U1268" s="12">
        <f>(E1268/R1268)</f>
        <v>13</v>
      </c>
      <c r="V1268" t="str">
        <f>LEFT(Z1268,SEARCH("/",Z1268)-1)</f>
        <v>food</v>
      </c>
      <c r="W1268" t="str">
        <f>RIGHT(Z1268,LEN(Z1268)-SEARCH("/",Z1268))</f>
        <v>food trucks</v>
      </c>
      <c r="X1268" s="2">
        <f>(((P1268/60)/60)/24)+DATE(1970,1,1)</f>
        <v>42180.18604166666</v>
      </c>
      <c r="Y1268" s="2">
        <f>(((O1268/60)/60)/24)+DATE(1970,1,1)</f>
        <v>42220.18604166666</v>
      </c>
      <c r="Z1268" t="s">
        <v>8288</v>
      </c>
    </row>
    <row r="1269" spans="1:26" ht="43.2" x14ac:dyDescent="0.3">
      <c r="A1269">
        <f>ROW(A1269)-2</f>
        <v>1267</v>
      </c>
      <c r="B1269" s="1" t="s">
        <v>4919</v>
      </c>
      <c r="C1269" s="1" t="s">
        <v>4920</v>
      </c>
      <c r="D1269">
        <v>250000</v>
      </c>
      <c r="E1269">
        <v>1224</v>
      </c>
      <c r="F1269" t="s">
        <v>355</v>
      </c>
      <c r="H1269" t="s">
        <v>8376</v>
      </c>
      <c r="K1269" t="b">
        <v>0</v>
      </c>
      <c r="L1269" t="s">
        <v>473</v>
      </c>
      <c r="M1269" t="s">
        <v>474</v>
      </c>
      <c r="N1269" t="b">
        <v>1</v>
      </c>
      <c r="O1269">
        <v>1444027186</v>
      </c>
      <c r="P1269">
        <v>1441435186</v>
      </c>
      <c r="Q1269" t="b">
        <v>0</v>
      </c>
      <c r="R1269">
        <v>4</v>
      </c>
      <c r="S1269" t="b">
        <v>0</v>
      </c>
      <c r="T1269">
        <f>ROUND(E1269/D1269*100,0)</f>
        <v>0</v>
      </c>
      <c r="U1269" s="12">
        <f>(E1269/R1269)</f>
        <v>306</v>
      </c>
      <c r="V1269" t="str">
        <f>LEFT(Z1269,SEARCH("/",Z1269)-1)</f>
        <v>food</v>
      </c>
      <c r="W1269" t="str">
        <f>RIGHT(Z1269,LEN(Z1269)-SEARCH("/",Z1269))</f>
        <v>food trucks</v>
      </c>
      <c r="X1269" s="2">
        <f>(((P1269/60)/60)/24)+DATE(1970,1,1)</f>
        <v>42252.277615740735</v>
      </c>
      <c r="Y1269" s="2">
        <f>(((O1269/60)/60)/24)+DATE(1970,1,1)</f>
        <v>42282.277615740735</v>
      </c>
      <c r="Z1269" t="s">
        <v>8288</v>
      </c>
    </row>
    <row r="1270" spans="1:26" ht="43.2" x14ac:dyDescent="0.3">
      <c r="A1270">
        <f>ROW(A1270)-2</f>
        <v>1268</v>
      </c>
      <c r="B1270" s="1" t="s">
        <v>4921</v>
      </c>
      <c r="C1270" s="1" t="s">
        <v>4922</v>
      </c>
      <c r="D1270">
        <v>117000</v>
      </c>
      <c r="E1270">
        <v>45</v>
      </c>
      <c r="F1270" t="s">
        <v>355</v>
      </c>
      <c r="H1270" t="s">
        <v>8376</v>
      </c>
      <c r="K1270" t="b">
        <v>0</v>
      </c>
      <c r="L1270" t="s">
        <v>158</v>
      </c>
      <c r="M1270" t="s">
        <v>159</v>
      </c>
      <c r="N1270" t="b">
        <v>1</v>
      </c>
      <c r="O1270">
        <v>1454078770</v>
      </c>
      <c r="P1270">
        <v>1448894770</v>
      </c>
      <c r="Q1270" t="b">
        <v>0</v>
      </c>
      <c r="R1270">
        <v>2</v>
      </c>
      <c r="S1270" t="b">
        <v>0</v>
      </c>
      <c r="T1270">
        <f>ROUND(E1270/D1270*100,0)</f>
        <v>0</v>
      </c>
      <c r="U1270" s="12">
        <f>(E1270/R1270)</f>
        <v>22.5</v>
      </c>
      <c r="V1270" t="str">
        <f>LEFT(Z1270,SEARCH("/",Z1270)-1)</f>
        <v>food</v>
      </c>
      <c r="W1270" t="str">
        <f>RIGHT(Z1270,LEN(Z1270)-SEARCH("/",Z1270))</f>
        <v>food trucks</v>
      </c>
      <c r="X1270" s="2">
        <f>(((P1270/60)/60)/24)+DATE(1970,1,1)</f>
        <v>42338.615393518514</v>
      </c>
      <c r="Y1270" s="2">
        <f>(((O1270/60)/60)/24)+DATE(1970,1,1)</f>
        <v>42398.615393518514</v>
      </c>
      <c r="Z1270" t="s">
        <v>8288</v>
      </c>
    </row>
    <row r="1271" spans="1:26" ht="43.2" x14ac:dyDescent="0.3">
      <c r="A1271">
        <f>ROW(A1271)-2</f>
        <v>1269</v>
      </c>
      <c r="B1271" s="1" t="s">
        <v>4923</v>
      </c>
      <c r="C1271" s="1" t="s">
        <v>4924</v>
      </c>
      <c r="D1271">
        <v>8000</v>
      </c>
      <c r="E1271">
        <v>0</v>
      </c>
      <c r="F1271" t="s">
        <v>355</v>
      </c>
      <c r="H1271" t="s">
        <v>8376</v>
      </c>
      <c r="K1271" t="b">
        <v>0</v>
      </c>
      <c r="L1271" t="s">
        <v>18</v>
      </c>
      <c r="M1271" t="s">
        <v>19</v>
      </c>
      <c r="N1271" t="b">
        <v>1</v>
      </c>
      <c r="O1271">
        <v>1426615200</v>
      </c>
      <c r="P1271">
        <v>1422400188</v>
      </c>
      <c r="Q1271" t="b">
        <v>0</v>
      </c>
      <c r="R1271">
        <v>0</v>
      </c>
      <c r="S1271" t="b">
        <v>0</v>
      </c>
      <c r="T1271">
        <f>ROUND(E1271/D1271*100,0)</f>
        <v>0</v>
      </c>
      <c r="U1271" s="12" t="e">
        <f>(E1271/R1271)</f>
        <v>#DIV/0!</v>
      </c>
      <c r="V1271" t="str">
        <f>LEFT(Z1271,SEARCH("/",Z1271)-1)</f>
        <v>food</v>
      </c>
      <c r="W1271" t="str">
        <f>RIGHT(Z1271,LEN(Z1271)-SEARCH("/",Z1271))</f>
        <v>food trucks</v>
      </c>
      <c r="X1271" s="2">
        <f>(((P1271/60)/60)/24)+DATE(1970,1,1)</f>
        <v>42031.965138888889</v>
      </c>
      <c r="Y1271" s="2">
        <f>(((O1271/60)/60)/24)+DATE(1970,1,1)</f>
        <v>42080.75</v>
      </c>
      <c r="Z1271" t="s">
        <v>8288</v>
      </c>
    </row>
    <row r="1272" spans="1:26" ht="43.2" x14ac:dyDescent="0.3">
      <c r="A1272">
        <f>ROW(A1272)-2</f>
        <v>1270</v>
      </c>
      <c r="B1272" s="1" t="s">
        <v>4925</v>
      </c>
      <c r="C1272" s="1" t="s">
        <v>4926</v>
      </c>
      <c r="D1272">
        <v>15000</v>
      </c>
      <c r="E1272">
        <v>50</v>
      </c>
      <c r="F1272" t="s">
        <v>355</v>
      </c>
      <c r="H1272" t="s">
        <v>8376</v>
      </c>
      <c r="K1272" t="b">
        <v>0</v>
      </c>
      <c r="L1272" t="s">
        <v>18</v>
      </c>
      <c r="M1272" t="s">
        <v>19</v>
      </c>
      <c r="N1272" t="b">
        <v>1</v>
      </c>
      <c r="O1272">
        <v>1449529062</v>
      </c>
      <c r="P1272">
        <v>1444341462</v>
      </c>
      <c r="Q1272" t="b">
        <v>0</v>
      </c>
      <c r="R1272">
        <v>1</v>
      </c>
      <c r="S1272" t="b">
        <v>0</v>
      </c>
      <c r="T1272">
        <f>ROUND(E1272/D1272*100,0)</f>
        <v>0</v>
      </c>
      <c r="U1272" s="12">
        <f>(E1272/R1272)</f>
        <v>50</v>
      </c>
      <c r="V1272" t="str">
        <f>LEFT(Z1272,SEARCH("/",Z1272)-1)</f>
        <v>food</v>
      </c>
      <c r="W1272" t="str">
        <f>RIGHT(Z1272,LEN(Z1272)-SEARCH("/",Z1272))</f>
        <v>food trucks</v>
      </c>
      <c r="X1272" s="2">
        <f>(((P1272/60)/60)/24)+DATE(1970,1,1)</f>
        <v>42285.91506944444</v>
      </c>
      <c r="Y1272" s="2">
        <f>(((O1272/60)/60)/24)+DATE(1970,1,1)</f>
        <v>42345.956736111111</v>
      </c>
      <c r="Z1272" t="s">
        <v>8288</v>
      </c>
    </row>
    <row r="1273" spans="1:26" ht="57.6" x14ac:dyDescent="0.3">
      <c r="A1273">
        <f>ROW(A1273)-2</f>
        <v>1271</v>
      </c>
      <c r="B1273" s="1" t="s">
        <v>4927</v>
      </c>
      <c r="C1273" s="1" t="s">
        <v>4928</v>
      </c>
      <c r="D1273">
        <v>10000</v>
      </c>
      <c r="E1273">
        <v>0</v>
      </c>
      <c r="F1273" t="s">
        <v>355</v>
      </c>
      <c r="H1273" t="s">
        <v>8376</v>
      </c>
      <c r="K1273" t="b">
        <v>0</v>
      </c>
      <c r="L1273" t="s">
        <v>18</v>
      </c>
      <c r="M1273" t="s">
        <v>19</v>
      </c>
      <c r="N1273" t="b">
        <v>1</v>
      </c>
      <c r="O1273">
        <v>1445197129</v>
      </c>
      <c r="P1273">
        <v>1442605129</v>
      </c>
      <c r="Q1273" t="b">
        <v>0</v>
      </c>
      <c r="R1273">
        <v>0</v>
      </c>
      <c r="S1273" t="b">
        <v>0</v>
      </c>
      <c r="T1273">
        <f>ROUND(E1273/D1273*100,0)</f>
        <v>0</v>
      </c>
      <c r="U1273" s="12" t="e">
        <f>(E1273/R1273)</f>
        <v>#DIV/0!</v>
      </c>
      <c r="V1273" t="str">
        <f>LEFT(Z1273,SEARCH("/",Z1273)-1)</f>
        <v>food</v>
      </c>
      <c r="W1273" t="str">
        <f>RIGHT(Z1273,LEN(Z1273)-SEARCH("/",Z1273))</f>
        <v>food trucks</v>
      </c>
      <c r="X1273" s="2">
        <f>(((P1273/60)/60)/24)+DATE(1970,1,1)</f>
        <v>42265.818622685183</v>
      </c>
      <c r="Y1273" s="2">
        <f>(((O1273/60)/60)/24)+DATE(1970,1,1)</f>
        <v>42295.818622685183</v>
      </c>
      <c r="Z1273" t="s">
        <v>8288</v>
      </c>
    </row>
    <row r="1274" spans="1:26" ht="28.8" x14ac:dyDescent="0.3">
      <c r="A1274">
        <f>ROW(A1274)-2</f>
        <v>1272</v>
      </c>
      <c r="B1274" s="1" t="s">
        <v>4929</v>
      </c>
      <c r="C1274" s="1" t="s">
        <v>4930</v>
      </c>
      <c r="D1274">
        <v>5000</v>
      </c>
      <c r="E1274">
        <v>10</v>
      </c>
      <c r="F1274" t="s">
        <v>355</v>
      </c>
      <c r="H1274" t="s">
        <v>8376</v>
      </c>
      <c r="K1274" t="b">
        <v>0</v>
      </c>
      <c r="L1274" t="s">
        <v>3054</v>
      </c>
      <c r="M1274" t="s">
        <v>55</v>
      </c>
      <c r="N1274" t="b">
        <v>0</v>
      </c>
      <c r="O1274">
        <v>1455399313</v>
      </c>
      <c r="P1274">
        <v>1452807313</v>
      </c>
      <c r="Q1274" t="b">
        <v>0</v>
      </c>
      <c r="R1274">
        <v>2</v>
      </c>
      <c r="S1274" t="b">
        <v>0</v>
      </c>
      <c r="T1274">
        <f>ROUND(E1274/D1274*100,0)</f>
        <v>0</v>
      </c>
      <c r="U1274" s="12">
        <f>(E1274/R1274)</f>
        <v>5</v>
      </c>
      <c r="V1274" t="str">
        <f>LEFT(Z1274,SEARCH("/",Z1274)-1)</f>
        <v>food</v>
      </c>
      <c r="W1274" t="str">
        <f>RIGHT(Z1274,LEN(Z1274)-SEARCH("/",Z1274))</f>
        <v>food trucks</v>
      </c>
      <c r="X1274" s="2">
        <f>(((P1274/60)/60)/24)+DATE(1970,1,1)</f>
        <v>42383.899456018517</v>
      </c>
      <c r="Y1274" s="2">
        <f>(((O1274/60)/60)/24)+DATE(1970,1,1)</f>
        <v>42413.899456018517</v>
      </c>
      <c r="Z1274" t="s">
        <v>8288</v>
      </c>
    </row>
    <row r="1275" spans="1:26" ht="43.2" x14ac:dyDescent="0.3">
      <c r="A1275">
        <f>ROW(A1275)-2</f>
        <v>1273</v>
      </c>
      <c r="B1275" s="1" t="s">
        <v>5050</v>
      </c>
      <c r="C1275" s="1" t="s">
        <v>5051</v>
      </c>
      <c r="D1275">
        <v>11000</v>
      </c>
      <c r="E1275">
        <v>281</v>
      </c>
      <c r="F1275" t="s">
        <v>355</v>
      </c>
      <c r="H1275" t="s">
        <v>8376</v>
      </c>
      <c r="K1275" t="b">
        <v>0</v>
      </c>
      <c r="L1275" t="s">
        <v>158</v>
      </c>
      <c r="M1275" t="s">
        <v>159</v>
      </c>
      <c r="N1275" t="b">
        <v>1</v>
      </c>
      <c r="O1275">
        <v>1443379104</v>
      </c>
      <c r="P1275">
        <v>1440787104</v>
      </c>
      <c r="Q1275" t="b">
        <v>0</v>
      </c>
      <c r="R1275">
        <v>7</v>
      </c>
      <c r="S1275" t="b">
        <v>0</v>
      </c>
      <c r="T1275">
        <f>ROUND(E1275/D1275*100,0)</f>
        <v>3</v>
      </c>
      <c r="U1275" s="12">
        <f>(E1275/R1275)</f>
        <v>40.142857142857146</v>
      </c>
      <c r="V1275" t="str">
        <f>LEFT(Z1275,SEARCH("/",Z1275)-1)</f>
        <v>food</v>
      </c>
      <c r="W1275" t="str">
        <f>RIGHT(Z1275,LEN(Z1275)-SEARCH("/",Z1275))</f>
        <v>restaurants</v>
      </c>
      <c r="X1275" s="2">
        <f>(((P1275/60)/60)/24)+DATE(1970,1,1)</f>
        <v>42244.776666666665</v>
      </c>
      <c r="Y1275" s="2">
        <f>(((O1275/60)/60)/24)+DATE(1970,1,1)</f>
        <v>42274.776666666665</v>
      </c>
      <c r="Z1275" t="s">
        <v>8303</v>
      </c>
    </row>
    <row r="1276" spans="1:26" ht="57.6" x14ac:dyDescent="0.3">
      <c r="A1276">
        <f>ROW(A1276)-2</f>
        <v>1274</v>
      </c>
      <c r="B1276" s="1" t="s">
        <v>5052</v>
      </c>
      <c r="C1276" s="1" t="s">
        <v>5053</v>
      </c>
      <c r="D1276">
        <v>110000</v>
      </c>
      <c r="E1276">
        <v>86</v>
      </c>
      <c r="F1276" t="s">
        <v>355</v>
      </c>
      <c r="H1276" t="s">
        <v>8376</v>
      </c>
      <c r="K1276" t="b">
        <v>0</v>
      </c>
      <c r="L1276" t="s">
        <v>18</v>
      </c>
      <c r="M1276" t="s">
        <v>19</v>
      </c>
      <c r="N1276" t="b">
        <v>1</v>
      </c>
      <c r="O1276">
        <v>1411328918</v>
      </c>
      <c r="P1276">
        <v>1407440918</v>
      </c>
      <c r="Q1276" t="b">
        <v>0</v>
      </c>
      <c r="R1276">
        <v>5</v>
      </c>
      <c r="S1276" t="b">
        <v>0</v>
      </c>
      <c r="T1276">
        <f>ROUND(E1276/D1276*100,0)</f>
        <v>0</v>
      </c>
      <c r="U1276" s="12">
        <f>(E1276/R1276)</f>
        <v>17.2</v>
      </c>
      <c r="V1276" t="str">
        <f>LEFT(Z1276,SEARCH("/",Z1276)-1)</f>
        <v>food</v>
      </c>
      <c r="W1276" t="str">
        <f>RIGHT(Z1276,LEN(Z1276)-SEARCH("/",Z1276))</f>
        <v>restaurants</v>
      </c>
      <c r="X1276" s="2">
        <f>(((P1276/60)/60)/24)+DATE(1970,1,1)</f>
        <v>41858.825439814813</v>
      </c>
      <c r="Y1276" s="2">
        <f>(((O1276/60)/60)/24)+DATE(1970,1,1)</f>
        <v>41903.825439814813</v>
      </c>
      <c r="Z1276" t="s">
        <v>8303</v>
      </c>
    </row>
    <row r="1277" spans="1:26" ht="43.2" x14ac:dyDescent="0.3">
      <c r="A1277">
        <f>ROW(A1277)-2</f>
        <v>1275</v>
      </c>
      <c r="B1277" s="1" t="s">
        <v>5054</v>
      </c>
      <c r="C1277" s="1" t="s">
        <v>5055</v>
      </c>
      <c r="D1277">
        <v>10000</v>
      </c>
      <c r="E1277">
        <v>0</v>
      </c>
      <c r="F1277" t="s">
        <v>355</v>
      </c>
      <c r="H1277" t="s">
        <v>8376</v>
      </c>
      <c r="K1277" t="b">
        <v>0</v>
      </c>
      <c r="L1277" t="s">
        <v>18</v>
      </c>
      <c r="M1277" t="s">
        <v>19</v>
      </c>
      <c r="N1277" t="b">
        <v>1</v>
      </c>
      <c r="O1277">
        <v>1465333560</v>
      </c>
      <c r="P1277">
        <v>1462743308</v>
      </c>
      <c r="Q1277" t="b">
        <v>0</v>
      </c>
      <c r="R1277">
        <v>0</v>
      </c>
      <c r="S1277" t="b">
        <v>0</v>
      </c>
      <c r="T1277">
        <f>ROUND(E1277/D1277*100,0)</f>
        <v>0</v>
      </c>
      <c r="U1277" s="12" t="e">
        <f>(E1277/R1277)</f>
        <v>#DIV/0!</v>
      </c>
      <c r="V1277" t="str">
        <f>LEFT(Z1277,SEARCH("/",Z1277)-1)</f>
        <v>food</v>
      </c>
      <c r="W1277" t="str">
        <f>RIGHT(Z1277,LEN(Z1277)-SEARCH("/",Z1277))</f>
        <v>restaurants</v>
      </c>
      <c r="X1277" s="2">
        <f>(((P1277/60)/60)/24)+DATE(1970,1,1)</f>
        <v>42498.899398148147</v>
      </c>
      <c r="Y1277" s="2">
        <f>(((O1277/60)/60)/24)+DATE(1970,1,1)</f>
        <v>42528.879166666666</v>
      </c>
      <c r="Z1277" t="s">
        <v>8303</v>
      </c>
    </row>
    <row r="1278" spans="1:26" ht="28.8" x14ac:dyDescent="0.3">
      <c r="A1278">
        <f>ROW(A1278)-2</f>
        <v>1276</v>
      </c>
      <c r="B1278" s="1" t="s">
        <v>5056</v>
      </c>
      <c r="C1278" s="1" t="s">
        <v>5057</v>
      </c>
      <c r="D1278">
        <v>35000</v>
      </c>
      <c r="E1278">
        <v>0</v>
      </c>
      <c r="F1278" t="s">
        <v>355</v>
      </c>
      <c r="H1278" t="s">
        <v>8376</v>
      </c>
      <c r="K1278" t="b">
        <v>0</v>
      </c>
      <c r="L1278" t="s">
        <v>18</v>
      </c>
      <c r="M1278" t="s">
        <v>19</v>
      </c>
      <c r="N1278" t="b">
        <v>1</v>
      </c>
      <c r="O1278">
        <v>1416014534</v>
      </c>
      <c r="P1278">
        <v>1413418934</v>
      </c>
      <c r="Q1278" t="b">
        <v>0</v>
      </c>
      <c r="R1278">
        <v>0</v>
      </c>
      <c r="S1278" t="b">
        <v>0</v>
      </c>
      <c r="T1278">
        <f>ROUND(E1278/D1278*100,0)</f>
        <v>0</v>
      </c>
      <c r="U1278" s="12" t="e">
        <f>(E1278/R1278)</f>
        <v>#DIV/0!</v>
      </c>
      <c r="V1278" t="str">
        <f>LEFT(Z1278,SEARCH("/",Z1278)-1)</f>
        <v>food</v>
      </c>
      <c r="W1278" t="str">
        <f>RIGHT(Z1278,LEN(Z1278)-SEARCH("/",Z1278))</f>
        <v>restaurants</v>
      </c>
      <c r="X1278" s="2">
        <f>(((P1278/60)/60)/24)+DATE(1970,1,1)</f>
        <v>41928.015439814815</v>
      </c>
      <c r="Y1278" s="2">
        <f>(((O1278/60)/60)/24)+DATE(1970,1,1)</f>
        <v>41958.057106481487</v>
      </c>
      <c r="Z1278" t="s">
        <v>8303</v>
      </c>
    </row>
    <row r="1279" spans="1:26" ht="57.6" x14ac:dyDescent="0.3">
      <c r="A1279">
        <f>ROW(A1279)-2</f>
        <v>1277</v>
      </c>
      <c r="B1279" s="1" t="s">
        <v>5058</v>
      </c>
      <c r="C1279" s="1" t="s">
        <v>5059</v>
      </c>
      <c r="D1279">
        <v>7000</v>
      </c>
      <c r="E1279">
        <v>0</v>
      </c>
      <c r="F1279" t="s">
        <v>355</v>
      </c>
      <c r="H1279" t="s">
        <v>8376</v>
      </c>
      <c r="K1279" t="b">
        <v>0</v>
      </c>
      <c r="L1279" t="s">
        <v>18</v>
      </c>
      <c r="M1279" t="s">
        <v>19</v>
      </c>
      <c r="N1279" t="b">
        <v>1</v>
      </c>
      <c r="O1279">
        <v>1426292416</v>
      </c>
      <c r="P1279">
        <v>1423704016</v>
      </c>
      <c r="Q1279" t="b">
        <v>0</v>
      </c>
      <c r="R1279">
        <v>0</v>
      </c>
      <c r="S1279" t="b">
        <v>0</v>
      </c>
      <c r="T1279">
        <f>ROUND(E1279/D1279*100,0)</f>
        <v>0</v>
      </c>
      <c r="U1279" s="12" t="e">
        <f>(E1279/R1279)</f>
        <v>#DIV/0!</v>
      </c>
      <c r="V1279" t="str">
        <f>LEFT(Z1279,SEARCH("/",Z1279)-1)</f>
        <v>food</v>
      </c>
      <c r="W1279" t="str">
        <f>RIGHT(Z1279,LEN(Z1279)-SEARCH("/",Z1279))</f>
        <v>restaurants</v>
      </c>
      <c r="X1279" s="2">
        <f>(((P1279/60)/60)/24)+DATE(1970,1,1)</f>
        <v>42047.05574074074</v>
      </c>
      <c r="Y1279" s="2">
        <f>(((O1279/60)/60)/24)+DATE(1970,1,1)</f>
        <v>42077.014074074075</v>
      </c>
      <c r="Z1279" t="s">
        <v>8303</v>
      </c>
    </row>
    <row r="1280" spans="1:26" ht="43.2" x14ac:dyDescent="0.3">
      <c r="A1280">
        <f>ROW(A1280)-2</f>
        <v>1278</v>
      </c>
      <c r="B1280" s="1" t="s">
        <v>5060</v>
      </c>
      <c r="C1280" s="1" t="s">
        <v>5061</v>
      </c>
      <c r="D1280">
        <v>5000</v>
      </c>
      <c r="E1280">
        <v>30</v>
      </c>
      <c r="F1280" t="s">
        <v>355</v>
      </c>
      <c r="H1280" t="s">
        <v>8376</v>
      </c>
      <c r="K1280" t="b">
        <v>0</v>
      </c>
      <c r="L1280" t="s">
        <v>24</v>
      </c>
      <c r="M1280" t="s">
        <v>25</v>
      </c>
      <c r="N1280" t="b">
        <v>0</v>
      </c>
      <c r="O1280">
        <v>1443906000</v>
      </c>
      <c r="P1280">
        <v>1441955269</v>
      </c>
      <c r="Q1280" t="b">
        <v>0</v>
      </c>
      <c r="R1280">
        <v>2</v>
      </c>
      <c r="S1280" t="b">
        <v>0</v>
      </c>
      <c r="T1280">
        <f>ROUND(E1280/D1280*100,0)</f>
        <v>1</v>
      </c>
      <c r="U1280" s="12">
        <f>(E1280/R1280)</f>
        <v>15</v>
      </c>
      <c r="V1280" t="str">
        <f>LEFT(Z1280,SEARCH("/",Z1280)-1)</f>
        <v>food</v>
      </c>
      <c r="W1280" t="str">
        <f>RIGHT(Z1280,LEN(Z1280)-SEARCH("/",Z1280))</f>
        <v>restaurants</v>
      </c>
      <c r="X1280" s="2">
        <f>(((P1280/60)/60)/24)+DATE(1970,1,1)</f>
        <v>42258.297094907408</v>
      </c>
      <c r="Y1280" s="2">
        <f>(((O1280/60)/60)/24)+DATE(1970,1,1)</f>
        <v>42280.875</v>
      </c>
      <c r="Z1280" t="s">
        <v>8303</v>
      </c>
    </row>
    <row r="1281" spans="1:26" x14ac:dyDescent="0.3">
      <c r="A1281">
        <f>ROW(A1281)-2</f>
        <v>1279</v>
      </c>
      <c r="B1281" s="1" t="s">
        <v>5062</v>
      </c>
      <c r="C1281" s="1" t="s">
        <v>5063</v>
      </c>
      <c r="D1281">
        <v>42850</v>
      </c>
      <c r="E1281">
        <v>0</v>
      </c>
      <c r="F1281" t="s">
        <v>355</v>
      </c>
      <c r="H1281" t="s">
        <v>8376</v>
      </c>
      <c r="K1281" t="b">
        <v>0</v>
      </c>
      <c r="L1281" t="s">
        <v>18</v>
      </c>
      <c r="M1281" t="s">
        <v>19</v>
      </c>
      <c r="N1281" t="b">
        <v>1</v>
      </c>
      <c r="O1281">
        <v>1431308704</v>
      </c>
      <c r="P1281">
        <v>1428716704</v>
      </c>
      <c r="Q1281" t="b">
        <v>0</v>
      </c>
      <c r="R1281">
        <v>0</v>
      </c>
      <c r="S1281" t="b">
        <v>0</v>
      </c>
      <c r="T1281">
        <f>ROUND(E1281/D1281*100,0)</f>
        <v>0</v>
      </c>
      <c r="U1281" s="12" t="e">
        <f>(E1281/R1281)</f>
        <v>#DIV/0!</v>
      </c>
      <c r="V1281" t="str">
        <f>LEFT(Z1281,SEARCH("/",Z1281)-1)</f>
        <v>food</v>
      </c>
      <c r="W1281" t="str">
        <f>RIGHT(Z1281,LEN(Z1281)-SEARCH("/",Z1281))</f>
        <v>restaurants</v>
      </c>
      <c r="X1281" s="2">
        <f>(((P1281/60)/60)/24)+DATE(1970,1,1)</f>
        <v>42105.072962962964</v>
      </c>
      <c r="Y1281" s="2">
        <f>(((O1281/60)/60)/24)+DATE(1970,1,1)</f>
        <v>42135.072962962964</v>
      </c>
      <c r="Z1281" t="s">
        <v>8303</v>
      </c>
    </row>
    <row r="1282" spans="1:26" ht="43.2" x14ac:dyDescent="0.3">
      <c r="A1282">
        <f>ROW(A1282)-2</f>
        <v>1280</v>
      </c>
      <c r="B1282" s="1" t="s">
        <v>5064</v>
      </c>
      <c r="C1282" s="1" t="s">
        <v>5065</v>
      </c>
      <c r="D1282">
        <v>20000</v>
      </c>
      <c r="E1282">
        <v>0</v>
      </c>
      <c r="F1282" t="s">
        <v>355</v>
      </c>
      <c r="H1282" t="s">
        <v>8376</v>
      </c>
      <c r="K1282" t="b">
        <v>0</v>
      </c>
      <c r="L1282" t="s">
        <v>18</v>
      </c>
      <c r="M1282" t="s">
        <v>19</v>
      </c>
      <c r="N1282" t="b">
        <v>1</v>
      </c>
      <c r="O1282">
        <v>1408056634</v>
      </c>
      <c r="P1282">
        <v>1405464634</v>
      </c>
      <c r="Q1282" t="b">
        <v>0</v>
      </c>
      <c r="R1282">
        <v>0</v>
      </c>
      <c r="S1282" t="b">
        <v>0</v>
      </c>
      <c r="T1282">
        <f>ROUND(E1282/D1282*100,0)</f>
        <v>0</v>
      </c>
      <c r="U1282" s="12" t="e">
        <f>(E1282/R1282)</f>
        <v>#DIV/0!</v>
      </c>
      <c r="V1282" t="str">
        <f>LEFT(Z1282,SEARCH("/",Z1282)-1)</f>
        <v>food</v>
      </c>
      <c r="W1282" t="str">
        <f>RIGHT(Z1282,LEN(Z1282)-SEARCH("/",Z1282))</f>
        <v>restaurants</v>
      </c>
      <c r="X1282" s="2">
        <f>(((P1282/60)/60)/24)+DATE(1970,1,1)</f>
        <v>41835.951782407406</v>
      </c>
      <c r="Y1282" s="2">
        <f>(((O1282/60)/60)/24)+DATE(1970,1,1)</f>
        <v>41865.951782407406</v>
      </c>
      <c r="Z1282" t="s">
        <v>8303</v>
      </c>
    </row>
    <row r="1283" spans="1:26" ht="43.2" x14ac:dyDescent="0.3">
      <c r="A1283">
        <f>ROW(A1283)-2</f>
        <v>1281</v>
      </c>
      <c r="B1283" s="1" t="s">
        <v>5066</v>
      </c>
      <c r="C1283" s="1" t="s">
        <v>5067</v>
      </c>
      <c r="D1283">
        <v>95000</v>
      </c>
      <c r="E1283">
        <v>1000</v>
      </c>
      <c r="F1283" t="s">
        <v>355</v>
      </c>
      <c r="H1283" t="s">
        <v>8376</v>
      </c>
      <c r="K1283" t="b">
        <v>0</v>
      </c>
      <c r="L1283" t="s">
        <v>24</v>
      </c>
      <c r="M1283" t="s">
        <v>25</v>
      </c>
      <c r="N1283" t="b">
        <v>0</v>
      </c>
      <c r="O1283">
        <v>1429554349</v>
      </c>
      <c r="P1283">
        <v>1424719549</v>
      </c>
      <c r="Q1283" t="b">
        <v>0</v>
      </c>
      <c r="R1283">
        <v>28</v>
      </c>
      <c r="S1283" t="b">
        <v>0</v>
      </c>
      <c r="T1283">
        <f>ROUND(E1283/D1283*100,0)</f>
        <v>1</v>
      </c>
      <c r="U1283" s="12">
        <f>(E1283/R1283)</f>
        <v>35.714285714285715</v>
      </c>
      <c r="V1283" t="str">
        <f>LEFT(Z1283,SEARCH("/",Z1283)-1)</f>
        <v>food</v>
      </c>
      <c r="W1283" t="str">
        <f>RIGHT(Z1283,LEN(Z1283)-SEARCH("/",Z1283))</f>
        <v>restaurants</v>
      </c>
      <c r="X1283" s="2">
        <f>(((P1283/60)/60)/24)+DATE(1970,1,1)</f>
        <v>42058.809594907405</v>
      </c>
      <c r="Y1283" s="2">
        <f>(((O1283/60)/60)/24)+DATE(1970,1,1)</f>
        <v>42114.767928240741</v>
      </c>
      <c r="Z1283" t="s">
        <v>8303</v>
      </c>
    </row>
    <row r="1284" spans="1:26" ht="43.2" x14ac:dyDescent="0.3">
      <c r="A1284">
        <f>ROW(A1284)-2</f>
        <v>1282</v>
      </c>
      <c r="B1284" s="1" t="s">
        <v>5068</v>
      </c>
      <c r="C1284" s="1" t="s">
        <v>5069</v>
      </c>
      <c r="D1284">
        <v>50000</v>
      </c>
      <c r="E1284">
        <v>75</v>
      </c>
      <c r="F1284" t="s">
        <v>355</v>
      </c>
      <c r="H1284" t="s">
        <v>8376</v>
      </c>
      <c r="K1284" t="b">
        <v>0</v>
      </c>
      <c r="L1284" t="s">
        <v>18</v>
      </c>
      <c r="M1284" t="s">
        <v>19</v>
      </c>
      <c r="N1284" t="b">
        <v>1</v>
      </c>
      <c r="O1284">
        <v>1431647772</v>
      </c>
      <c r="P1284">
        <v>1426463772</v>
      </c>
      <c r="Q1284" t="b">
        <v>0</v>
      </c>
      <c r="R1284">
        <v>2</v>
      </c>
      <c r="S1284" t="b">
        <v>0</v>
      </c>
      <c r="T1284">
        <f>ROUND(E1284/D1284*100,0)</f>
        <v>0</v>
      </c>
      <c r="U1284" s="12">
        <f>(E1284/R1284)</f>
        <v>37.5</v>
      </c>
      <c r="V1284" t="str">
        <f>LEFT(Z1284,SEARCH("/",Z1284)-1)</f>
        <v>food</v>
      </c>
      <c r="W1284" t="str">
        <f>RIGHT(Z1284,LEN(Z1284)-SEARCH("/",Z1284))</f>
        <v>restaurants</v>
      </c>
      <c r="X1284" s="2">
        <f>(((P1284/60)/60)/24)+DATE(1970,1,1)</f>
        <v>42078.997361111105</v>
      </c>
      <c r="Y1284" s="2">
        <f>(((O1284/60)/60)/24)+DATE(1970,1,1)</f>
        <v>42138.997361111105</v>
      </c>
      <c r="Z1284" t="s">
        <v>8303</v>
      </c>
    </row>
    <row r="1285" spans="1:26" ht="43.2" x14ac:dyDescent="0.3">
      <c r="A1285">
        <f>ROW(A1285)-2</f>
        <v>1283</v>
      </c>
      <c r="B1285" s="1" t="s">
        <v>5070</v>
      </c>
      <c r="C1285" s="1" t="s">
        <v>5071</v>
      </c>
      <c r="D1285">
        <v>100000</v>
      </c>
      <c r="E1285">
        <v>0</v>
      </c>
      <c r="F1285" t="s">
        <v>355</v>
      </c>
      <c r="H1285" t="s">
        <v>8376</v>
      </c>
      <c r="K1285" t="b">
        <v>0</v>
      </c>
      <c r="L1285" t="s">
        <v>24</v>
      </c>
      <c r="M1285" t="s">
        <v>25</v>
      </c>
      <c r="N1285" t="b">
        <v>0</v>
      </c>
      <c r="O1285">
        <v>1454323413</v>
      </c>
      <c r="P1285">
        <v>1451731413</v>
      </c>
      <c r="Q1285" t="b">
        <v>0</v>
      </c>
      <c r="R1285">
        <v>0</v>
      </c>
      <c r="S1285" t="b">
        <v>0</v>
      </c>
      <c r="T1285">
        <f>ROUND(E1285/D1285*100,0)</f>
        <v>0</v>
      </c>
      <c r="U1285" s="12" t="e">
        <f>(E1285/R1285)</f>
        <v>#DIV/0!</v>
      </c>
      <c r="V1285" t="str">
        <f>LEFT(Z1285,SEARCH("/",Z1285)-1)</f>
        <v>food</v>
      </c>
      <c r="W1285" t="str">
        <f>RIGHT(Z1285,LEN(Z1285)-SEARCH("/",Z1285))</f>
        <v>restaurants</v>
      </c>
      <c r="X1285" s="2">
        <f>(((P1285/60)/60)/24)+DATE(1970,1,1)</f>
        <v>42371.446909722217</v>
      </c>
      <c r="Y1285" s="2">
        <f>(((O1285/60)/60)/24)+DATE(1970,1,1)</f>
        <v>42401.446909722217</v>
      </c>
      <c r="Z1285" t="s">
        <v>8303</v>
      </c>
    </row>
    <row r="1286" spans="1:26" ht="43.2" x14ac:dyDescent="0.3">
      <c r="A1286">
        <f>ROW(A1286)-2</f>
        <v>1284</v>
      </c>
      <c r="B1286" s="1" t="s">
        <v>5072</v>
      </c>
      <c r="C1286" s="1" t="s">
        <v>5073</v>
      </c>
      <c r="D1286">
        <v>1150</v>
      </c>
      <c r="E1286">
        <v>0</v>
      </c>
      <c r="F1286" t="s">
        <v>355</v>
      </c>
      <c r="H1286" t="s">
        <v>8376</v>
      </c>
      <c r="K1286" t="b">
        <v>0</v>
      </c>
      <c r="L1286" t="s">
        <v>18</v>
      </c>
      <c r="M1286" t="s">
        <v>19</v>
      </c>
      <c r="N1286" t="b">
        <v>1</v>
      </c>
      <c r="O1286">
        <v>1418504561</v>
      </c>
      <c r="P1286">
        <v>1417208561</v>
      </c>
      <c r="Q1286" t="b">
        <v>0</v>
      </c>
      <c r="R1286">
        <v>0</v>
      </c>
      <c r="S1286" t="b">
        <v>0</v>
      </c>
      <c r="T1286">
        <f>ROUND(E1286/D1286*100,0)</f>
        <v>0</v>
      </c>
      <c r="U1286" s="12" t="e">
        <f>(E1286/R1286)</f>
        <v>#DIV/0!</v>
      </c>
      <c r="V1286" t="str">
        <f>LEFT(Z1286,SEARCH("/",Z1286)-1)</f>
        <v>food</v>
      </c>
      <c r="W1286" t="str">
        <f>RIGHT(Z1286,LEN(Z1286)-SEARCH("/",Z1286))</f>
        <v>restaurants</v>
      </c>
      <c r="X1286" s="2">
        <f>(((P1286/60)/60)/24)+DATE(1970,1,1)</f>
        <v>41971.876863425925</v>
      </c>
      <c r="Y1286" s="2">
        <f>(((O1286/60)/60)/24)+DATE(1970,1,1)</f>
        <v>41986.876863425925</v>
      </c>
      <c r="Z1286" t="s">
        <v>8303</v>
      </c>
    </row>
    <row r="1287" spans="1:26" ht="57.6" x14ac:dyDescent="0.3">
      <c r="A1287">
        <f>ROW(A1287)-2</f>
        <v>1285</v>
      </c>
      <c r="B1287" s="1" t="s">
        <v>5074</v>
      </c>
      <c r="C1287" s="1" t="s">
        <v>5075</v>
      </c>
      <c r="D1287">
        <v>180000</v>
      </c>
      <c r="E1287">
        <v>0</v>
      </c>
      <c r="F1287" t="s">
        <v>355</v>
      </c>
      <c r="H1287" t="s">
        <v>8376</v>
      </c>
      <c r="K1287" t="b">
        <v>0</v>
      </c>
      <c r="L1287" t="s">
        <v>499</v>
      </c>
      <c r="M1287" t="s">
        <v>55</v>
      </c>
      <c r="N1287" t="b">
        <v>0</v>
      </c>
      <c r="O1287">
        <v>1488067789</v>
      </c>
      <c r="P1287">
        <v>1482883789</v>
      </c>
      <c r="Q1287" t="b">
        <v>0</v>
      </c>
      <c r="R1287">
        <v>0</v>
      </c>
      <c r="S1287" t="b">
        <v>0</v>
      </c>
      <c r="T1287">
        <f>ROUND(E1287/D1287*100,0)</f>
        <v>0</v>
      </c>
      <c r="U1287" s="12" t="e">
        <f>(E1287/R1287)</f>
        <v>#DIV/0!</v>
      </c>
      <c r="V1287" t="str">
        <f>LEFT(Z1287,SEARCH("/",Z1287)-1)</f>
        <v>food</v>
      </c>
      <c r="W1287" t="str">
        <f>RIGHT(Z1287,LEN(Z1287)-SEARCH("/",Z1287))</f>
        <v>restaurants</v>
      </c>
      <c r="X1287" s="2">
        <f>(((P1287/60)/60)/24)+DATE(1970,1,1)</f>
        <v>42732.00681712963</v>
      </c>
      <c r="Y1287" s="2">
        <f>(((O1287/60)/60)/24)+DATE(1970,1,1)</f>
        <v>42792.00681712963</v>
      </c>
      <c r="Z1287" t="s">
        <v>8303</v>
      </c>
    </row>
    <row r="1288" spans="1:26" ht="43.2" x14ac:dyDescent="0.3">
      <c r="A1288">
        <f>ROW(A1288)-2</f>
        <v>1286</v>
      </c>
      <c r="B1288" s="1" t="s">
        <v>5076</v>
      </c>
      <c r="C1288" s="1" t="s">
        <v>5077</v>
      </c>
      <c r="D1288">
        <v>12000</v>
      </c>
      <c r="E1288">
        <v>210</v>
      </c>
      <c r="F1288" t="s">
        <v>355</v>
      </c>
      <c r="H1288" t="s">
        <v>8376</v>
      </c>
      <c r="K1288" t="b">
        <v>0</v>
      </c>
      <c r="L1288" t="s">
        <v>18</v>
      </c>
      <c r="M1288" t="s">
        <v>19</v>
      </c>
      <c r="N1288" t="b">
        <v>1</v>
      </c>
      <c r="O1288">
        <v>1408526477</v>
      </c>
      <c r="P1288">
        <v>1407057677</v>
      </c>
      <c r="Q1288" t="b">
        <v>0</v>
      </c>
      <c r="R1288">
        <v>4</v>
      </c>
      <c r="S1288" t="b">
        <v>0</v>
      </c>
      <c r="T1288">
        <f>ROUND(E1288/D1288*100,0)</f>
        <v>2</v>
      </c>
      <c r="U1288" s="12">
        <f>(E1288/R1288)</f>
        <v>52.5</v>
      </c>
      <c r="V1288" t="str">
        <f>LEFT(Z1288,SEARCH("/",Z1288)-1)</f>
        <v>food</v>
      </c>
      <c r="W1288" t="str">
        <f>RIGHT(Z1288,LEN(Z1288)-SEARCH("/",Z1288))</f>
        <v>restaurants</v>
      </c>
      <c r="X1288" s="2">
        <f>(((P1288/60)/60)/24)+DATE(1970,1,1)</f>
        <v>41854.389780092592</v>
      </c>
      <c r="Y1288" s="2">
        <f>(((O1288/60)/60)/24)+DATE(1970,1,1)</f>
        <v>41871.389780092592</v>
      </c>
      <c r="Z1288" t="s">
        <v>8303</v>
      </c>
    </row>
    <row r="1289" spans="1:26" ht="43.2" x14ac:dyDescent="0.3">
      <c r="A1289">
        <f>ROW(A1289)-2</f>
        <v>1287</v>
      </c>
      <c r="B1289" s="1" t="s">
        <v>5078</v>
      </c>
      <c r="C1289" s="1" t="s">
        <v>5079</v>
      </c>
      <c r="D1289">
        <v>5000</v>
      </c>
      <c r="E1289">
        <v>930</v>
      </c>
      <c r="F1289" t="s">
        <v>355</v>
      </c>
      <c r="H1289" t="s">
        <v>8376</v>
      </c>
      <c r="K1289" t="b">
        <v>0</v>
      </c>
      <c r="L1289" t="s">
        <v>18</v>
      </c>
      <c r="M1289" t="s">
        <v>19</v>
      </c>
      <c r="N1289" t="b">
        <v>1</v>
      </c>
      <c r="O1289">
        <v>1424635753</v>
      </c>
      <c r="P1289">
        <v>1422043753</v>
      </c>
      <c r="Q1289" t="b">
        <v>0</v>
      </c>
      <c r="R1289">
        <v>12</v>
      </c>
      <c r="S1289" t="b">
        <v>0</v>
      </c>
      <c r="T1289">
        <f>ROUND(E1289/D1289*100,0)</f>
        <v>19</v>
      </c>
      <c r="U1289" s="12">
        <f>(E1289/R1289)</f>
        <v>77.5</v>
      </c>
      <c r="V1289" t="str">
        <f>LEFT(Z1289,SEARCH("/",Z1289)-1)</f>
        <v>food</v>
      </c>
      <c r="W1289" t="str">
        <f>RIGHT(Z1289,LEN(Z1289)-SEARCH("/",Z1289))</f>
        <v>restaurants</v>
      </c>
      <c r="X1289" s="2">
        <f>(((P1289/60)/60)/24)+DATE(1970,1,1)</f>
        <v>42027.839733796296</v>
      </c>
      <c r="Y1289" s="2">
        <f>(((O1289/60)/60)/24)+DATE(1970,1,1)</f>
        <v>42057.839733796296</v>
      </c>
      <c r="Z1289" t="s">
        <v>8303</v>
      </c>
    </row>
    <row r="1290" spans="1:26" ht="43.2" x14ac:dyDescent="0.3">
      <c r="A1290">
        <f>ROW(A1290)-2</f>
        <v>1288</v>
      </c>
      <c r="B1290" s="1" t="s">
        <v>5080</v>
      </c>
      <c r="C1290" s="1" t="s">
        <v>5081</v>
      </c>
      <c r="D1290">
        <v>22000</v>
      </c>
      <c r="E1290">
        <v>0</v>
      </c>
      <c r="F1290" t="s">
        <v>355</v>
      </c>
      <c r="H1290" t="s">
        <v>8376</v>
      </c>
      <c r="K1290" t="b">
        <v>0</v>
      </c>
      <c r="L1290" t="s">
        <v>18</v>
      </c>
      <c r="M1290" t="s">
        <v>19</v>
      </c>
      <c r="N1290" t="b">
        <v>1</v>
      </c>
      <c r="O1290">
        <v>1417279252</v>
      </c>
      <c r="P1290">
        <v>1414683652</v>
      </c>
      <c r="Q1290" t="b">
        <v>0</v>
      </c>
      <c r="R1290">
        <v>0</v>
      </c>
      <c r="S1290" t="b">
        <v>0</v>
      </c>
      <c r="T1290">
        <f>ROUND(E1290/D1290*100,0)</f>
        <v>0</v>
      </c>
      <c r="U1290" s="12" t="e">
        <f>(E1290/R1290)</f>
        <v>#DIV/0!</v>
      </c>
      <c r="V1290" t="str">
        <f>LEFT(Z1290,SEARCH("/",Z1290)-1)</f>
        <v>food</v>
      </c>
      <c r="W1290" t="str">
        <f>RIGHT(Z1290,LEN(Z1290)-SEARCH("/",Z1290))</f>
        <v>restaurants</v>
      </c>
      <c r="X1290" s="2">
        <f>(((P1290/60)/60)/24)+DATE(1970,1,1)</f>
        <v>41942.653379629628</v>
      </c>
      <c r="Y1290" s="2">
        <f>(((O1290/60)/60)/24)+DATE(1970,1,1)</f>
        <v>41972.6950462963</v>
      </c>
      <c r="Z1290" t="s">
        <v>8303</v>
      </c>
    </row>
    <row r="1291" spans="1:26" ht="43.2" x14ac:dyDescent="0.3">
      <c r="A1291">
        <f>ROW(A1291)-2</f>
        <v>1289</v>
      </c>
      <c r="B1291" s="1" t="s">
        <v>5082</v>
      </c>
      <c r="C1291" s="1" t="s">
        <v>5083</v>
      </c>
      <c r="D1291">
        <v>18000</v>
      </c>
      <c r="E1291">
        <v>1767</v>
      </c>
      <c r="F1291" t="s">
        <v>355</v>
      </c>
      <c r="H1291" t="s">
        <v>8376</v>
      </c>
      <c r="K1291" t="b">
        <v>0</v>
      </c>
      <c r="L1291" t="s">
        <v>158</v>
      </c>
      <c r="M1291" t="s">
        <v>159</v>
      </c>
      <c r="N1291" t="b">
        <v>1</v>
      </c>
      <c r="O1291">
        <v>1426788930</v>
      </c>
      <c r="P1291">
        <v>1424200530</v>
      </c>
      <c r="Q1291" t="b">
        <v>0</v>
      </c>
      <c r="R1291">
        <v>33</v>
      </c>
      <c r="S1291" t="b">
        <v>0</v>
      </c>
      <c r="T1291">
        <f>ROUND(E1291/D1291*100,0)</f>
        <v>10</v>
      </c>
      <c r="U1291" s="12">
        <f>(E1291/R1291)</f>
        <v>53.545454545454547</v>
      </c>
      <c r="V1291" t="str">
        <f>LEFT(Z1291,SEARCH("/",Z1291)-1)</f>
        <v>food</v>
      </c>
      <c r="W1291" t="str">
        <f>RIGHT(Z1291,LEN(Z1291)-SEARCH("/",Z1291))</f>
        <v>restaurants</v>
      </c>
      <c r="X1291" s="2">
        <f>(((P1291/60)/60)/24)+DATE(1970,1,1)</f>
        <v>42052.802430555559</v>
      </c>
      <c r="Y1291" s="2">
        <f>(((O1291/60)/60)/24)+DATE(1970,1,1)</f>
        <v>42082.760763888888</v>
      </c>
      <c r="Z1291" t="s">
        <v>8303</v>
      </c>
    </row>
    <row r="1292" spans="1:26" ht="43.2" x14ac:dyDescent="0.3">
      <c r="A1292">
        <f>ROW(A1292)-2</f>
        <v>1290</v>
      </c>
      <c r="B1292" s="1" t="s">
        <v>5084</v>
      </c>
      <c r="C1292" s="1" t="s">
        <v>5085</v>
      </c>
      <c r="D1292">
        <v>5000</v>
      </c>
      <c r="E1292">
        <v>0</v>
      </c>
      <c r="F1292" t="s">
        <v>355</v>
      </c>
      <c r="H1292" t="s">
        <v>8376</v>
      </c>
      <c r="K1292" t="b">
        <v>0</v>
      </c>
      <c r="L1292" t="s">
        <v>18</v>
      </c>
      <c r="M1292" t="s">
        <v>19</v>
      </c>
      <c r="N1292" t="b">
        <v>1</v>
      </c>
      <c r="O1292">
        <v>1415899228</v>
      </c>
      <c r="P1292">
        <v>1413303628</v>
      </c>
      <c r="Q1292" t="b">
        <v>0</v>
      </c>
      <c r="R1292">
        <v>0</v>
      </c>
      <c r="S1292" t="b">
        <v>0</v>
      </c>
      <c r="T1292">
        <f>ROUND(E1292/D1292*100,0)</f>
        <v>0</v>
      </c>
      <c r="U1292" s="12" t="e">
        <f>(E1292/R1292)</f>
        <v>#DIV/0!</v>
      </c>
      <c r="V1292" t="str">
        <f>LEFT(Z1292,SEARCH("/",Z1292)-1)</f>
        <v>food</v>
      </c>
      <c r="W1292" t="str">
        <f>RIGHT(Z1292,LEN(Z1292)-SEARCH("/",Z1292))</f>
        <v>restaurants</v>
      </c>
      <c r="X1292" s="2">
        <f>(((P1292/60)/60)/24)+DATE(1970,1,1)</f>
        <v>41926.680879629632</v>
      </c>
      <c r="Y1292" s="2">
        <f>(((O1292/60)/60)/24)+DATE(1970,1,1)</f>
        <v>41956.722546296296</v>
      </c>
      <c r="Z1292" t="s">
        <v>8303</v>
      </c>
    </row>
    <row r="1293" spans="1:26" ht="28.8" x14ac:dyDescent="0.3">
      <c r="A1293">
        <f>ROW(A1293)-2</f>
        <v>1291</v>
      </c>
      <c r="B1293" s="1" t="s">
        <v>5086</v>
      </c>
      <c r="C1293" s="1" t="s">
        <v>5087</v>
      </c>
      <c r="D1293">
        <v>150000</v>
      </c>
      <c r="E1293">
        <v>65</v>
      </c>
      <c r="F1293" t="s">
        <v>355</v>
      </c>
      <c r="H1293" t="s">
        <v>8376</v>
      </c>
      <c r="K1293" t="b">
        <v>0</v>
      </c>
      <c r="L1293" t="s">
        <v>18</v>
      </c>
      <c r="M1293" t="s">
        <v>19</v>
      </c>
      <c r="N1293" t="b">
        <v>1</v>
      </c>
      <c r="O1293">
        <v>1405741404</v>
      </c>
      <c r="P1293">
        <v>1403149404</v>
      </c>
      <c r="Q1293" t="b">
        <v>0</v>
      </c>
      <c r="R1293">
        <v>4</v>
      </c>
      <c r="S1293" t="b">
        <v>0</v>
      </c>
      <c r="T1293">
        <f>ROUND(E1293/D1293*100,0)</f>
        <v>0</v>
      </c>
      <c r="U1293" s="12">
        <f>(E1293/R1293)</f>
        <v>16.25</v>
      </c>
      <c r="V1293" t="str">
        <f>LEFT(Z1293,SEARCH("/",Z1293)-1)</f>
        <v>food</v>
      </c>
      <c r="W1293" t="str">
        <f>RIGHT(Z1293,LEN(Z1293)-SEARCH("/",Z1293))</f>
        <v>restaurants</v>
      </c>
      <c r="X1293" s="2">
        <f>(((P1293/60)/60)/24)+DATE(1970,1,1)</f>
        <v>41809.155138888891</v>
      </c>
      <c r="Y1293" s="2">
        <f>(((O1293/60)/60)/24)+DATE(1970,1,1)</f>
        <v>41839.155138888891</v>
      </c>
      <c r="Z1293" t="s">
        <v>8303</v>
      </c>
    </row>
    <row r="1294" spans="1:26" ht="43.2" x14ac:dyDescent="0.3">
      <c r="A1294">
        <f>ROW(A1294)-2</f>
        <v>1292</v>
      </c>
      <c r="B1294" s="1" t="s">
        <v>5088</v>
      </c>
      <c r="C1294" s="1" t="s">
        <v>5089</v>
      </c>
      <c r="D1294">
        <v>100000</v>
      </c>
      <c r="E1294">
        <v>0</v>
      </c>
      <c r="F1294" t="s">
        <v>355</v>
      </c>
      <c r="H1294" t="s">
        <v>8376</v>
      </c>
      <c r="K1294" t="b">
        <v>0</v>
      </c>
      <c r="L1294" t="s">
        <v>18</v>
      </c>
      <c r="M1294" t="s">
        <v>19</v>
      </c>
      <c r="N1294" t="b">
        <v>1</v>
      </c>
      <c r="O1294">
        <v>1476559260</v>
      </c>
      <c r="P1294">
        <v>1472567085</v>
      </c>
      <c r="Q1294" t="b">
        <v>0</v>
      </c>
      <c r="R1294">
        <v>0</v>
      </c>
      <c r="S1294" t="b">
        <v>0</v>
      </c>
      <c r="T1294">
        <f>ROUND(E1294/D1294*100,0)</f>
        <v>0</v>
      </c>
      <c r="U1294" s="12" t="e">
        <f>(E1294/R1294)</f>
        <v>#DIV/0!</v>
      </c>
      <c r="V1294" t="str">
        <f>LEFT(Z1294,SEARCH("/",Z1294)-1)</f>
        <v>food</v>
      </c>
      <c r="W1294" t="str">
        <f>RIGHT(Z1294,LEN(Z1294)-SEARCH("/",Z1294))</f>
        <v>restaurants</v>
      </c>
      <c r="X1294" s="2">
        <f>(((P1294/60)/60)/24)+DATE(1970,1,1)</f>
        <v>42612.600520833337</v>
      </c>
      <c r="Y1294" s="2">
        <f>(((O1294/60)/60)/24)+DATE(1970,1,1)</f>
        <v>42658.806249999994</v>
      </c>
      <c r="Z1294" t="s">
        <v>8303</v>
      </c>
    </row>
    <row r="1295" spans="1:26" ht="43.2" x14ac:dyDescent="0.3">
      <c r="A1295">
        <f>ROW(A1295)-2</f>
        <v>1293</v>
      </c>
      <c r="B1295" s="1" t="s">
        <v>5210</v>
      </c>
      <c r="C1295" s="1" t="s">
        <v>5211</v>
      </c>
      <c r="D1295">
        <v>5000</v>
      </c>
      <c r="E1295">
        <v>530</v>
      </c>
      <c r="F1295" t="s">
        <v>355</v>
      </c>
      <c r="H1295" t="s">
        <v>8376</v>
      </c>
      <c r="K1295" t="b">
        <v>0</v>
      </c>
      <c r="L1295" t="s">
        <v>18</v>
      </c>
      <c r="M1295" t="s">
        <v>19</v>
      </c>
      <c r="N1295" t="b">
        <v>1</v>
      </c>
      <c r="O1295">
        <v>1447689898</v>
      </c>
      <c r="P1295">
        <v>1445094298</v>
      </c>
      <c r="Q1295" t="b">
        <v>0</v>
      </c>
      <c r="R1295">
        <v>11</v>
      </c>
      <c r="S1295" t="b">
        <v>0</v>
      </c>
      <c r="T1295">
        <f>ROUND(E1295/D1295*100,0)</f>
        <v>11</v>
      </c>
      <c r="U1295" s="12">
        <f>(E1295/R1295)</f>
        <v>48.18181818181818</v>
      </c>
      <c r="V1295" t="str">
        <f>LEFT(Z1295,SEARCH("/",Z1295)-1)</f>
        <v>food</v>
      </c>
      <c r="W1295" t="str">
        <f>RIGHT(Z1295,LEN(Z1295)-SEARCH("/",Z1295))</f>
        <v>food trucks</v>
      </c>
      <c r="X1295" s="2">
        <f>(((P1295/60)/60)/24)+DATE(1970,1,1)</f>
        <v>42294.628449074073</v>
      </c>
      <c r="Y1295" s="2">
        <f>(((O1295/60)/60)/24)+DATE(1970,1,1)</f>
        <v>42324.670115740737</v>
      </c>
      <c r="Z1295" t="s">
        <v>8288</v>
      </c>
    </row>
    <row r="1296" spans="1:26" ht="28.8" x14ac:dyDescent="0.3">
      <c r="A1296">
        <f>ROW(A1296)-2</f>
        <v>1294</v>
      </c>
      <c r="B1296" s="1" t="s">
        <v>5212</v>
      </c>
      <c r="C1296" s="1" t="s">
        <v>5213</v>
      </c>
      <c r="D1296">
        <v>90000</v>
      </c>
      <c r="E1296">
        <v>1</v>
      </c>
      <c r="F1296" t="s">
        <v>355</v>
      </c>
      <c r="H1296" t="s">
        <v>8376</v>
      </c>
      <c r="K1296" t="b">
        <v>0</v>
      </c>
      <c r="L1296" t="s">
        <v>18</v>
      </c>
      <c r="M1296" t="s">
        <v>19</v>
      </c>
      <c r="N1296" t="b">
        <v>1</v>
      </c>
      <c r="O1296">
        <v>1477784634</v>
      </c>
      <c r="P1296">
        <v>1475192634</v>
      </c>
      <c r="Q1296" t="b">
        <v>0</v>
      </c>
      <c r="R1296">
        <v>1</v>
      </c>
      <c r="S1296" t="b">
        <v>0</v>
      </c>
      <c r="T1296">
        <f>ROUND(E1296/D1296*100,0)</f>
        <v>0</v>
      </c>
      <c r="U1296" s="12">
        <f>(E1296/R1296)</f>
        <v>1</v>
      </c>
      <c r="V1296" t="str">
        <f>LEFT(Z1296,SEARCH("/",Z1296)-1)</f>
        <v>food</v>
      </c>
      <c r="W1296" t="str">
        <f>RIGHT(Z1296,LEN(Z1296)-SEARCH("/",Z1296))</f>
        <v>food trucks</v>
      </c>
      <c r="X1296" s="2">
        <f>(((P1296/60)/60)/24)+DATE(1970,1,1)</f>
        <v>42642.988819444443</v>
      </c>
      <c r="Y1296" s="2">
        <f>(((O1296/60)/60)/24)+DATE(1970,1,1)</f>
        <v>42672.988819444443</v>
      </c>
      <c r="Z1296" t="s">
        <v>8288</v>
      </c>
    </row>
    <row r="1297" spans="1:26" ht="43.2" x14ac:dyDescent="0.3">
      <c r="A1297">
        <f>ROW(A1297)-2</f>
        <v>1295</v>
      </c>
      <c r="B1297" s="1" t="s">
        <v>5214</v>
      </c>
      <c r="C1297" s="1" t="s">
        <v>5215</v>
      </c>
      <c r="D1297">
        <v>1000</v>
      </c>
      <c r="E1297">
        <v>5</v>
      </c>
      <c r="F1297" t="s">
        <v>355</v>
      </c>
      <c r="H1297" t="s">
        <v>8376</v>
      </c>
      <c r="K1297" t="b">
        <v>0</v>
      </c>
      <c r="L1297" t="s">
        <v>18</v>
      </c>
      <c r="M1297" t="s">
        <v>19</v>
      </c>
      <c r="N1297" t="b">
        <v>1</v>
      </c>
      <c r="O1297">
        <v>1426526880</v>
      </c>
      <c r="P1297">
        <v>1421346480</v>
      </c>
      <c r="Q1297" t="b">
        <v>0</v>
      </c>
      <c r="R1297">
        <v>5</v>
      </c>
      <c r="S1297" t="b">
        <v>0</v>
      </c>
      <c r="T1297">
        <f>ROUND(E1297/D1297*100,0)</f>
        <v>1</v>
      </c>
      <c r="U1297" s="12">
        <f>(E1297/R1297)</f>
        <v>1</v>
      </c>
      <c r="V1297" t="str">
        <f>LEFT(Z1297,SEARCH("/",Z1297)-1)</f>
        <v>food</v>
      </c>
      <c r="W1297" t="str">
        <f>RIGHT(Z1297,LEN(Z1297)-SEARCH("/",Z1297))</f>
        <v>food trucks</v>
      </c>
      <c r="X1297" s="2">
        <f>(((P1297/60)/60)/24)+DATE(1970,1,1)</f>
        <v>42019.76944444445</v>
      </c>
      <c r="Y1297" s="2">
        <f>(((O1297/60)/60)/24)+DATE(1970,1,1)</f>
        <v>42079.727777777778</v>
      </c>
      <c r="Z1297" t="s">
        <v>8288</v>
      </c>
    </row>
    <row r="1298" spans="1:26" ht="28.8" x14ac:dyDescent="0.3">
      <c r="A1298">
        <f>ROW(A1298)-2</f>
        <v>1296</v>
      </c>
      <c r="B1298" s="1" t="s">
        <v>5216</v>
      </c>
      <c r="C1298" s="1" t="s">
        <v>5217</v>
      </c>
      <c r="D1298">
        <v>10000</v>
      </c>
      <c r="E1298">
        <v>0</v>
      </c>
      <c r="F1298" t="s">
        <v>355</v>
      </c>
      <c r="H1298" t="s">
        <v>8376</v>
      </c>
      <c r="K1298" t="b">
        <v>0</v>
      </c>
      <c r="L1298" t="s">
        <v>18</v>
      </c>
      <c r="M1298" t="s">
        <v>19</v>
      </c>
      <c r="N1298" t="b">
        <v>1</v>
      </c>
      <c r="O1298">
        <v>1434341369</v>
      </c>
      <c r="P1298">
        <v>1431749369</v>
      </c>
      <c r="Q1298" t="b">
        <v>0</v>
      </c>
      <c r="R1298">
        <v>0</v>
      </c>
      <c r="S1298" t="b">
        <v>0</v>
      </c>
      <c r="T1298">
        <f>ROUND(E1298/D1298*100,0)</f>
        <v>0</v>
      </c>
      <c r="U1298" s="12" t="e">
        <f>(E1298/R1298)</f>
        <v>#DIV/0!</v>
      </c>
      <c r="V1298" t="str">
        <f>LEFT(Z1298,SEARCH("/",Z1298)-1)</f>
        <v>food</v>
      </c>
      <c r="W1298" t="str">
        <f>RIGHT(Z1298,LEN(Z1298)-SEARCH("/",Z1298))</f>
        <v>food trucks</v>
      </c>
      <c r="X1298" s="2">
        <f>(((P1298/60)/60)/24)+DATE(1970,1,1)</f>
        <v>42140.173252314817</v>
      </c>
      <c r="Y1298" s="2">
        <f>(((O1298/60)/60)/24)+DATE(1970,1,1)</f>
        <v>42170.173252314817</v>
      </c>
      <c r="Z1298" t="s">
        <v>8288</v>
      </c>
    </row>
    <row r="1299" spans="1:26" ht="43.2" x14ac:dyDescent="0.3">
      <c r="A1299">
        <f>ROW(A1299)-2</f>
        <v>1297</v>
      </c>
      <c r="B1299" s="1" t="s">
        <v>5218</v>
      </c>
      <c r="C1299" s="1" t="s">
        <v>5219</v>
      </c>
      <c r="D1299">
        <v>30000</v>
      </c>
      <c r="E1299">
        <v>50</v>
      </c>
      <c r="F1299" t="s">
        <v>355</v>
      </c>
      <c r="H1299" t="s">
        <v>8376</v>
      </c>
      <c r="K1299" t="b">
        <v>0</v>
      </c>
      <c r="L1299" t="s">
        <v>18</v>
      </c>
      <c r="M1299" t="s">
        <v>19</v>
      </c>
      <c r="N1299" t="b">
        <v>1</v>
      </c>
      <c r="O1299">
        <v>1404601632</v>
      </c>
      <c r="P1299">
        <v>1402009632</v>
      </c>
      <c r="Q1299" t="b">
        <v>0</v>
      </c>
      <c r="R1299">
        <v>1</v>
      </c>
      <c r="S1299" t="b">
        <v>0</v>
      </c>
      <c r="T1299">
        <f>ROUND(E1299/D1299*100,0)</f>
        <v>0</v>
      </c>
      <c r="U1299" s="12">
        <f>(E1299/R1299)</f>
        <v>50</v>
      </c>
      <c r="V1299" t="str">
        <f>LEFT(Z1299,SEARCH("/",Z1299)-1)</f>
        <v>food</v>
      </c>
      <c r="W1299" t="str">
        <f>RIGHT(Z1299,LEN(Z1299)-SEARCH("/",Z1299))</f>
        <v>food trucks</v>
      </c>
      <c r="X1299" s="2">
        <f>(((P1299/60)/60)/24)+DATE(1970,1,1)</f>
        <v>41795.963333333333</v>
      </c>
      <c r="Y1299" s="2">
        <f>(((O1299/60)/60)/24)+DATE(1970,1,1)</f>
        <v>41825.963333333333</v>
      </c>
      <c r="Z1299" t="s">
        <v>8288</v>
      </c>
    </row>
    <row r="1300" spans="1:26" ht="28.8" x14ac:dyDescent="0.3">
      <c r="A1300">
        <f>ROW(A1300)-2</f>
        <v>1298</v>
      </c>
      <c r="B1300" s="1" t="s">
        <v>5220</v>
      </c>
      <c r="C1300" s="1" t="s">
        <v>5221</v>
      </c>
      <c r="D1300">
        <v>3000</v>
      </c>
      <c r="E1300">
        <v>5</v>
      </c>
      <c r="F1300" t="s">
        <v>355</v>
      </c>
      <c r="H1300" t="s">
        <v>8376</v>
      </c>
      <c r="K1300" t="b">
        <v>0</v>
      </c>
      <c r="L1300" t="s">
        <v>24</v>
      </c>
      <c r="M1300" t="s">
        <v>25</v>
      </c>
      <c r="N1300" t="b">
        <v>0</v>
      </c>
      <c r="O1300">
        <v>1451030136</v>
      </c>
      <c r="P1300">
        <v>1448438136</v>
      </c>
      <c r="Q1300" t="b">
        <v>0</v>
      </c>
      <c r="R1300">
        <v>1</v>
      </c>
      <c r="S1300" t="b">
        <v>0</v>
      </c>
      <c r="T1300">
        <f>ROUND(E1300/D1300*100,0)</f>
        <v>0</v>
      </c>
      <c r="U1300" s="12">
        <f>(E1300/R1300)</f>
        <v>5</v>
      </c>
      <c r="V1300" t="str">
        <f>LEFT(Z1300,SEARCH("/",Z1300)-1)</f>
        <v>food</v>
      </c>
      <c r="W1300" t="str">
        <f>RIGHT(Z1300,LEN(Z1300)-SEARCH("/",Z1300))</f>
        <v>food trucks</v>
      </c>
      <c r="X1300" s="2">
        <f>(((P1300/60)/60)/24)+DATE(1970,1,1)</f>
        <v>42333.330277777779</v>
      </c>
      <c r="Y1300" s="2">
        <f>(((O1300/60)/60)/24)+DATE(1970,1,1)</f>
        <v>42363.330277777779</v>
      </c>
      <c r="Z1300" t="s">
        <v>8288</v>
      </c>
    </row>
    <row r="1301" spans="1:26" ht="43.2" x14ac:dyDescent="0.3">
      <c r="A1301">
        <f>ROW(A1301)-2</f>
        <v>1299</v>
      </c>
      <c r="B1301" s="1" t="s">
        <v>5222</v>
      </c>
      <c r="C1301" s="1" t="s">
        <v>5223</v>
      </c>
      <c r="D1301">
        <v>50000</v>
      </c>
      <c r="E1301">
        <v>1217</v>
      </c>
      <c r="F1301" t="s">
        <v>355</v>
      </c>
      <c r="H1301" t="s">
        <v>8376</v>
      </c>
      <c r="K1301" t="b">
        <v>0</v>
      </c>
      <c r="L1301" t="s">
        <v>18</v>
      </c>
      <c r="M1301" t="s">
        <v>19</v>
      </c>
      <c r="N1301" t="b">
        <v>1</v>
      </c>
      <c r="O1301">
        <v>1451491953</v>
      </c>
      <c r="P1301">
        <v>1448899953</v>
      </c>
      <c r="Q1301" t="b">
        <v>0</v>
      </c>
      <c r="R1301">
        <v>6</v>
      </c>
      <c r="S1301" t="b">
        <v>0</v>
      </c>
      <c r="T1301">
        <f>ROUND(E1301/D1301*100,0)</f>
        <v>2</v>
      </c>
      <c r="U1301" s="12">
        <f>(E1301/R1301)</f>
        <v>202.83333333333334</v>
      </c>
      <c r="V1301" t="str">
        <f>LEFT(Z1301,SEARCH("/",Z1301)-1)</f>
        <v>food</v>
      </c>
      <c r="W1301" t="str">
        <f>RIGHT(Z1301,LEN(Z1301)-SEARCH("/",Z1301))</f>
        <v>food trucks</v>
      </c>
      <c r="X1301" s="2">
        <f>(((P1301/60)/60)/24)+DATE(1970,1,1)</f>
        <v>42338.675381944442</v>
      </c>
      <c r="Y1301" s="2">
        <f>(((O1301/60)/60)/24)+DATE(1970,1,1)</f>
        <v>42368.675381944442</v>
      </c>
      <c r="Z1301" t="s">
        <v>8288</v>
      </c>
    </row>
    <row r="1302" spans="1:26" ht="57.6" x14ac:dyDescent="0.3">
      <c r="A1302">
        <f>ROW(A1302)-2</f>
        <v>1300</v>
      </c>
      <c r="B1302" s="1" t="s">
        <v>5224</v>
      </c>
      <c r="C1302" s="1" t="s">
        <v>5225</v>
      </c>
      <c r="D1302">
        <v>6000</v>
      </c>
      <c r="E1302">
        <v>233</v>
      </c>
      <c r="F1302" t="s">
        <v>355</v>
      </c>
      <c r="H1302" t="s">
        <v>8376</v>
      </c>
      <c r="K1302" t="b">
        <v>0</v>
      </c>
      <c r="L1302" t="s">
        <v>18</v>
      </c>
      <c r="M1302" t="s">
        <v>19</v>
      </c>
      <c r="N1302" t="b">
        <v>1</v>
      </c>
      <c r="O1302">
        <v>1427807640</v>
      </c>
      <c r="P1302">
        <v>1423325626</v>
      </c>
      <c r="Q1302" t="b">
        <v>0</v>
      </c>
      <c r="R1302">
        <v>8</v>
      </c>
      <c r="S1302" t="b">
        <v>0</v>
      </c>
      <c r="T1302">
        <f>ROUND(E1302/D1302*100,0)</f>
        <v>4</v>
      </c>
      <c r="U1302" s="12">
        <f>(E1302/R1302)</f>
        <v>29.125</v>
      </c>
      <c r="V1302" t="str">
        <f>LEFT(Z1302,SEARCH("/",Z1302)-1)</f>
        <v>food</v>
      </c>
      <c r="W1302" t="str">
        <f>RIGHT(Z1302,LEN(Z1302)-SEARCH("/",Z1302))</f>
        <v>food trucks</v>
      </c>
      <c r="X1302" s="2">
        <f>(((P1302/60)/60)/24)+DATE(1970,1,1)</f>
        <v>42042.676226851851</v>
      </c>
      <c r="Y1302" s="2">
        <f>(((O1302/60)/60)/24)+DATE(1970,1,1)</f>
        <v>42094.551388888889</v>
      </c>
      <c r="Z1302" t="s">
        <v>8288</v>
      </c>
    </row>
    <row r="1303" spans="1:26" ht="43.2" x14ac:dyDescent="0.3">
      <c r="A1303">
        <f>ROW(A1303)-2</f>
        <v>1301</v>
      </c>
      <c r="B1303" s="1" t="s">
        <v>5226</v>
      </c>
      <c r="C1303" s="1" t="s">
        <v>5227</v>
      </c>
      <c r="D1303">
        <v>50000</v>
      </c>
      <c r="E1303">
        <v>5</v>
      </c>
      <c r="F1303" t="s">
        <v>355</v>
      </c>
      <c r="H1303" t="s">
        <v>8376</v>
      </c>
      <c r="K1303" t="b">
        <v>0</v>
      </c>
      <c r="L1303" t="s">
        <v>307</v>
      </c>
      <c r="M1303" t="s">
        <v>308</v>
      </c>
      <c r="N1303" t="b">
        <v>1</v>
      </c>
      <c r="O1303">
        <v>1458733927</v>
      </c>
      <c r="P1303">
        <v>1456145527</v>
      </c>
      <c r="Q1303" t="b">
        <v>0</v>
      </c>
      <c r="R1303">
        <v>1</v>
      </c>
      <c r="S1303" t="b">
        <v>0</v>
      </c>
      <c r="T1303">
        <f>ROUND(E1303/D1303*100,0)</f>
        <v>0</v>
      </c>
      <c r="U1303" s="12">
        <f>(E1303/R1303)</f>
        <v>5</v>
      </c>
      <c r="V1303" t="str">
        <f>LEFT(Z1303,SEARCH("/",Z1303)-1)</f>
        <v>food</v>
      </c>
      <c r="W1303" t="str">
        <f>RIGHT(Z1303,LEN(Z1303)-SEARCH("/",Z1303))</f>
        <v>food trucks</v>
      </c>
      <c r="X1303" s="2">
        <f>(((P1303/60)/60)/24)+DATE(1970,1,1)</f>
        <v>42422.536192129628</v>
      </c>
      <c r="Y1303" s="2">
        <f>(((O1303/60)/60)/24)+DATE(1970,1,1)</f>
        <v>42452.494525462964</v>
      </c>
      <c r="Z1303" t="s">
        <v>8288</v>
      </c>
    </row>
    <row r="1304" spans="1:26" ht="43.2" x14ac:dyDescent="0.3">
      <c r="A1304">
        <f>ROW(A1304)-2</f>
        <v>1302</v>
      </c>
      <c r="B1304" s="1" t="s">
        <v>5228</v>
      </c>
      <c r="C1304" s="1" t="s">
        <v>5229</v>
      </c>
      <c r="D1304">
        <v>3000</v>
      </c>
      <c r="E1304">
        <v>0</v>
      </c>
      <c r="F1304" t="s">
        <v>355</v>
      </c>
      <c r="H1304" t="s">
        <v>8376</v>
      </c>
      <c r="K1304" t="b">
        <v>0</v>
      </c>
      <c r="L1304" t="s">
        <v>50</v>
      </c>
      <c r="M1304" t="s">
        <v>51</v>
      </c>
      <c r="N1304" t="b">
        <v>1</v>
      </c>
      <c r="O1304">
        <v>1453817297</v>
      </c>
      <c r="P1304">
        <v>1453212497</v>
      </c>
      <c r="Q1304" t="b">
        <v>0</v>
      </c>
      <c r="R1304">
        <v>0</v>
      </c>
      <c r="S1304" t="b">
        <v>0</v>
      </c>
      <c r="T1304">
        <f>ROUND(E1304/D1304*100,0)</f>
        <v>0</v>
      </c>
      <c r="U1304" s="12" t="e">
        <f>(E1304/R1304)</f>
        <v>#DIV/0!</v>
      </c>
      <c r="V1304" t="str">
        <f>LEFT(Z1304,SEARCH("/",Z1304)-1)</f>
        <v>food</v>
      </c>
      <c r="W1304" t="str">
        <f>RIGHT(Z1304,LEN(Z1304)-SEARCH("/",Z1304))</f>
        <v>food trucks</v>
      </c>
      <c r="X1304" s="2">
        <f>(((P1304/60)/60)/24)+DATE(1970,1,1)</f>
        <v>42388.589085648149</v>
      </c>
      <c r="Y1304" s="2">
        <f>(((O1304/60)/60)/24)+DATE(1970,1,1)</f>
        <v>42395.589085648149</v>
      </c>
      <c r="Z1304" t="s">
        <v>8288</v>
      </c>
    </row>
    <row r="1305" spans="1:26" ht="43.2" x14ac:dyDescent="0.3">
      <c r="A1305">
        <f>ROW(A1305)-2</f>
        <v>1303</v>
      </c>
      <c r="B1305" s="1" t="s">
        <v>5230</v>
      </c>
      <c r="C1305" s="1" t="s">
        <v>5231</v>
      </c>
      <c r="D1305">
        <v>1500</v>
      </c>
      <c r="E1305">
        <v>26</v>
      </c>
      <c r="F1305" t="s">
        <v>355</v>
      </c>
      <c r="H1305" t="s">
        <v>8376</v>
      </c>
      <c r="K1305" t="b">
        <v>0</v>
      </c>
      <c r="L1305" t="s">
        <v>18</v>
      </c>
      <c r="M1305" t="s">
        <v>19</v>
      </c>
      <c r="N1305" t="b">
        <v>1</v>
      </c>
      <c r="O1305">
        <v>1457901924</v>
      </c>
      <c r="P1305">
        <v>1452721524</v>
      </c>
      <c r="Q1305" t="b">
        <v>0</v>
      </c>
      <c r="R1305">
        <v>2</v>
      </c>
      <c r="S1305" t="b">
        <v>0</v>
      </c>
      <c r="T1305">
        <f>ROUND(E1305/D1305*100,0)</f>
        <v>2</v>
      </c>
      <c r="U1305" s="12">
        <f>(E1305/R1305)</f>
        <v>13</v>
      </c>
      <c r="V1305" t="str">
        <f>LEFT(Z1305,SEARCH("/",Z1305)-1)</f>
        <v>food</v>
      </c>
      <c r="W1305" t="str">
        <f>RIGHT(Z1305,LEN(Z1305)-SEARCH("/",Z1305))</f>
        <v>food trucks</v>
      </c>
      <c r="X1305" s="2">
        <f>(((P1305/60)/60)/24)+DATE(1970,1,1)</f>
        <v>42382.906527777777</v>
      </c>
      <c r="Y1305" s="2">
        <f>(((O1305/60)/60)/24)+DATE(1970,1,1)</f>
        <v>42442.864861111113</v>
      </c>
      <c r="Z1305" t="s">
        <v>8288</v>
      </c>
    </row>
    <row r="1306" spans="1:26" ht="57.6" x14ac:dyDescent="0.3">
      <c r="A1306">
        <f>ROW(A1306)-2</f>
        <v>1304</v>
      </c>
      <c r="B1306" s="1" t="s">
        <v>5232</v>
      </c>
      <c r="C1306" s="1" t="s">
        <v>5233</v>
      </c>
      <c r="D1306">
        <v>30000</v>
      </c>
      <c r="E1306">
        <v>50</v>
      </c>
      <c r="F1306" t="s">
        <v>355</v>
      </c>
      <c r="H1306" t="s">
        <v>8376</v>
      </c>
      <c r="K1306" t="b">
        <v>0</v>
      </c>
      <c r="L1306" t="s">
        <v>18</v>
      </c>
      <c r="M1306" t="s">
        <v>19</v>
      </c>
      <c r="N1306" t="b">
        <v>1</v>
      </c>
      <c r="O1306">
        <v>1412536421</v>
      </c>
      <c r="P1306">
        <v>1409944421</v>
      </c>
      <c r="Q1306" t="b">
        <v>0</v>
      </c>
      <c r="R1306">
        <v>1</v>
      </c>
      <c r="S1306" t="b">
        <v>0</v>
      </c>
      <c r="T1306">
        <f>ROUND(E1306/D1306*100,0)</f>
        <v>0</v>
      </c>
      <c r="U1306" s="12">
        <f>(E1306/R1306)</f>
        <v>50</v>
      </c>
      <c r="V1306" t="str">
        <f>LEFT(Z1306,SEARCH("/",Z1306)-1)</f>
        <v>food</v>
      </c>
      <c r="W1306" t="str">
        <f>RIGHT(Z1306,LEN(Z1306)-SEARCH("/",Z1306))</f>
        <v>food trucks</v>
      </c>
      <c r="X1306" s="2">
        <f>(((P1306/60)/60)/24)+DATE(1970,1,1)</f>
        <v>41887.801168981481</v>
      </c>
      <c r="Y1306" s="2">
        <f>(((O1306/60)/60)/24)+DATE(1970,1,1)</f>
        <v>41917.801168981481</v>
      </c>
      <c r="Z1306" t="s">
        <v>8288</v>
      </c>
    </row>
    <row r="1307" spans="1:26" ht="43.2" x14ac:dyDescent="0.3">
      <c r="A1307">
        <f>ROW(A1307)-2</f>
        <v>1305</v>
      </c>
      <c r="B1307" s="1" t="s">
        <v>5234</v>
      </c>
      <c r="C1307" s="1" t="s">
        <v>5235</v>
      </c>
      <c r="D1307">
        <v>10000</v>
      </c>
      <c r="E1307">
        <v>0</v>
      </c>
      <c r="F1307" t="s">
        <v>355</v>
      </c>
      <c r="H1307" t="s">
        <v>8376</v>
      </c>
      <c r="K1307" t="b">
        <v>0</v>
      </c>
      <c r="L1307" t="s">
        <v>18</v>
      </c>
      <c r="M1307" t="s">
        <v>19</v>
      </c>
      <c r="N1307" t="b">
        <v>1</v>
      </c>
      <c r="O1307">
        <v>1429993026</v>
      </c>
      <c r="P1307">
        <v>1427401026</v>
      </c>
      <c r="Q1307" t="b">
        <v>0</v>
      </c>
      <c r="R1307">
        <v>0</v>
      </c>
      <c r="S1307" t="b">
        <v>0</v>
      </c>
      <c r="T1307">
        <f>ROUND(E1307/D1307*100,0)</f>
        <v>0</v>
      </c>
      <c r="U1307" s="12" t="e">
        <f>(E1307/R1307)</f>
        <v>#DIV/0!</v>
      </c>
      <c r="V1307" t="str">
        <f>LEFT(Z1307,SEARCH("/",Z1307)-1)</f>
        <v>food</v>
      </c>
      <c r="W1307" t="str">
        <f>RIGHT(Z1307,LEN(Z1307)-SEARCH("/",Z1307))</f>
        <v>food trucks</v>
      </c>
      <c r="X1307" s="2">
        <f>(((P1307/60)/60)/24)+DATE(1970,1,1)</f>
        <v>42089.84520833334</v>
      </c>
      <c r="Y1307" s="2">
        <f>(((O1307/60)/60)/24)+DATE(1970,1,1)</f>
        <v>42119.84520833334</v>
      </c>
      <c r="Z1307" t="s">
        <v>8288</v>
      </c>
    </row>
    <row r="1308" spans="1:26" ht="43.2" x14ac:dyDescent="0.3">
      <c r="A1308">
        <f>ROW(A1308)-2</f>
        <v>1306</v>
      </c>
      <c r="B1308" s="1" t="s">
        <v>5236</v>
      </c>
      <c r="C1308" s="1" t="s">
        <v>5237</v>
      </c>
      <c r="D1308">
        <v>80000</v>
      </c>
      <c r="E1308">
        <v>1</v>
      </c>
      <c r="F1308" t="s">
        <v>355</v>
      </c>
      <c r="H1308" t="s">
        <v>8376</v>
      </c>
      <c r="K1308" t="b">
        <v>0</v>
      </c>
      <c r="L1308" t="s">
        <v>18</v>
      </c>
      <c r="M1308" t="s">
        <v>19</v>
      </c>
      <c r="N1308" t="b">
        <v>1</v>
      </c>
      <c r="O1308">
        <v>1407453228</v>
      </c>
      <c r="P1308">
        <v>1404861228</v>
      </c>
      <c r="Q1308" t="b">
        <v>0</v>
      </c>
      <c r="R1308">
        <v>1</v>
      </c>
      <c r="S1308" t="b">
        <v>0</v>
      </c>
      <c r="T1308">
        <f>ROUND(E1308/D1308*100,0)</f>
        <v>0</v>
      </c>
      <c r="U1308" s="12">
        <f>(E1308/R1308)</f>
        <v>1</v>
      </c>
      <c r="V1308" t="str">
        <f>LEFT(Z1308,SEARCH("/",Z1308)-1)</f>
        <v>food</v>
      </c>
      <c r="W1308" t="str">
        <f>RIGHT(Z1308,LEN(Z1308)-SEARCH("/",Z1308))</f>
        <v>food trucks</v>
      </c>
      <c r="X1308" s="2">
        <f>(((P1308/60)/60)/24)+DATE(1970,1,1)</f>
        <v>41828.967916666668</v>
      </c>
      <c r="Y1308" s="2">
        <f>(((O1308/60)/60)/24)+DATE(1970,1,1)</f>
        <v>41858.967916666668</v>
      </c>
      <c r="Z1308" t="s">
        <v>8288</v>
      </c>
    </row>
    <row r="1309" spans="1:26" ht="28.8" x14ac:dyDescent="0.3">
      <c r="A1309">
        <f>ROW(A1309)-2</f>
        <v>1307</v>
      </c>
      <c r="B1309" s="1" t="s">
        <v>5238</v>
      </c>
      <c r="C1309" s="1" t="s">
        <v>5239</v>
      </c>
      <c r="D1309">
        <v>15000</v>
      </c>
      <c r="E1309">
        <v>1825</v>
      </c>
      <c r="F1309" t="s">
        <v>355</v>
      </c>
      <c r="H1309" t="s">
        <v>8376</v>
      </c>
      <c r="K1309" t="b">
        <v>0</v>
      </c>
      <c r="L1309" t="s">
        <v>18</v>
      </c>
      <c r="M1309" t="s">
        <v>19</v>
      </c>
      <c r="N1309" t="b">
        <v>1</v>
      </c>
      <c r="O1309">
        <v>1487915500</v>
      </c>
      <c r="P1309">
        <v>1485323500</v>
      </c>
      <c r="Q1309" t="b">
        <v>0</v>
      </c>
      <c r="R1309">
        <v>19</v>
      </c>
      <c r="S1309" t="b">
        <v>0</v>
      </c>
      <c r="T1309">
        <f>ROUND(E1309/D1309*100,0)</f>
        <v>12</v>
      </c>
      <c r="U1309" s="12">
        <f>(E1309/R1309)</f>
        <v>96.05263157894737</v>
      </c>
      <c r="V1309" t="str">
        <f>LEFT(Z1309,SEARCH("/",Z1309)-1)</f>
        <v>food</v>
      </c>
      <c r="W1309" t="str">
        <f>RIGHT(Z1309,LEN(Z1309)-SEARCH("/",Z1309))</f>
        <v>food trucks</v>
      </c>
      <c r="X1309" s="2">
        <f>(((P1309/60)/60)/24)+DATE(1970,1,1)</f>
        <v>42760.244212962964</v>
      </c>
      <c r="Y1309" s="2">
        <f>(((O1309/60)/60)/24)+DATE(1970,1,1)</f>
        <v>42790.244212962964</v>
      </c>
      <c r="Z1309" t="s">
        <v>8288</v>
      </c>
    </row>
    <row r="1310" spans="1:26" ht="43.2" x14ac:dyDescent="0.3">
      <c r="A1310">
        <f>ROW(A1310)-2</f>
        <v>1308</v>
      </c>
      <c r="B1310" s="1" t="s">
        <v>5240</v>
      </c>
      <c r="C1310" s="1" t="s">
        <v>5241</v>
      </c>
      <c r="D1310">
        <v>35000</v>
      </c>
      <c r="E1310">
        <v>8256</v>
      </c>
      <c r="F1310" t="s">
        <v>355</v>
      </c>
      <c r="H1310" t="s">
        <v>8376</v>
      </c>
      <c r="K1310" t="b">
        <v>0</v>
      </c>
      <c r="L1310" t="s">
        <v>158</v>
      </c>
      <c r="M1310" t="s">
        <v>159</v>
      </c>
      <c r="N1310" t="b">
        <v>1</v>
      </c>
      <c r="O1310">
        <v>1407427009</v>
      </c>
      <c r="P1310">
        <v>1404835009</v>
      </c>
      <c r="Q1310" t="b">
        <v>0</v>
      </c>
      <c r="R1310">
        <v>27</v>
      </c>
      <c r="S1310" t="b">
        <v>0</v>
      </c>
      <c r="T1310">
        <f>ROUND(E1310/D1310*100,0)</f>
        <v>24</v>
      </c>
      <c r="U1310" s="12">
        <f>(E1310/R1310)</f>
        <v>305.77777777777777</v>
      </c>
      <c r="V1310" t="str">
        <f>LEFT(Z1310,SEARCH("/",Z1310)-1)</f>
        <v>food</v>
      </c>
      <c r="W1310" t="str">
        <f>RIGHT(Z1310,LEN(Z1310)-SEARCH("/",Z1310))</f>
        <v>food trucks</v>
      </c>
      <c r="X1310" s="2">
        <f>(((P1310/60)/60)/24)+DATE(1970,1,1)</f>
        <v>41828.664456018516</v>
      </c>
      <c r="Y1310" s="2">
        <f>(((O1310/60)/60)/24)+DATE(1970,1,1)</f>
        <v>41858.664456018516</v>
      </c>
      <c r="Z1310" t="s">
        <v>8288</v>
      </c>
    </row>
    <row r="1311" spans="1:26" ht="43.2" x14ac:dyDescent="0.3">
      <c r="A1311">
        <f>ROW(A1311)-2</f>
        <v>1309</v>
      </c>
      <c r="B1311" s="1" t="s">
        <v>5242</v>
      </c>
      <c r="C1311" s="1" t="s">
        <v>5243</v>
      </c>
      <c r="D1311">
        <v>1500</v>
      </c>
      <c r="E1311">
        <v>85</v>
      </c>
      <c r="F1311" t="s">
        <v>355</v>
      </c>
      <c r="H1311" t="s">
        <v>8376</v>
      </c>
      <c r="K1311" t="b">
        <v>0</v>
      </c>
      <c r="L1311" t="s">
        <v>24</v>
      </c>
      <c r="M1311" t="s">
        <v>25</v>
      </c>
      <c r="N1311" t="b">
        <v>0</v>
      </c>
      <c r="O1311">
        <v>1466323917</v>
      </c>
      <c r="P1311">
        <v>1463731917</v>
      </c>
      <c r="Q1311" t="b">
        <v>0</v>
      </c>
      <c r="R1311">
        <v>7</v>
      </c>
      <c r="S1311" t="b">
        <v>0</v>
      </c>
      <c r="T1311">
        <f>ROUND(E1311/D1311*100,0)</f>
        <v>6</v>
      </c>
      <c r="U1311" s="12">
        <f>(E1311/R1311)</f>
        <v>12.142857142857142</v>
      </c>
      <c r="V1311" t="str">
        <f>LEFT(Z1311,SEARCH("/",Z1311)-1)</f>
        <v>food</v>
      </c>
      <c r="W1311" t="str">
        <f>RIGHT(Z1311,LEN(Z1311)-SEARCH("/",Z1311))</f>
        <v>food trucks</v>
      </c>
      <c r="X1311" s="2">
        <f>(((P1311/60)/60)/24)+DATE(1970,1,1)</f>
        <v>42510.341631944444</v>
      </c>
      <c r="Y1311" s="2">
        <f>(((O1311/60)/60)/24)+DATE(1970,1,1)</f>
        <v>42540.341631944444</v>
      </c>
      <c r="Z1311" t="s">
        <v>8288</v>
      </c>
    </row>
    <row r="1312" spans="1:26" ht="43.2" x14ac:dyDescent="0.3">
      <c r="A1312">
        <f>ROW(A1312)-2</f>
        <v>1310</v>
      </c>
      <c r="B1312" s="1" t="s">
        <v>5244</v>
      </c>
      <c r="C1312" s="1" t="s">
        <v>5245</v>
      </c>
      <c r="D1312">
        <v>3000</v>
      </c>
      <c r="E1312">
        <v>1170</v>
      </c>
      <c r="F1312" t="s">
        <v>355</v>
      </c>
      <c r="H1312" t="s">
        <v>8376</v>
      </c>
      <c r="K1312" t="b">
        <v>0</v>
      </c>
      <c r="L1312" t="s">
        <v>18</v>
      </c>
      <c r="M1312" t="s">
        <v>19</v>
      </c>
      <c r="N1312" t="b">
        <v>1</v>
      </c>
      <c r="O1312">
        <v>1443039001</v>
      </c>
      <c r="P1312">
        <v>1440447001</v>
      </c>
      <c r="Q1312" t="b">
        <v>0</v>
      </c>
      <c r="R1312">
        <v>14</v>
      </c>
      <c r="S1312" t="b">
        <v>0</v>
      </c>
      <c r="T1312">
        <f>ROUND(E1312/D1312*100,0)</f>
        <v>39</v>
      </c>
      <c r="U1312" s="12">
        <f>(E1312/R1312)</f>
        <v>83.571428571428569</v>
      </c>
      <c r="V1312" t="str">
        <f>LEFT(Z1312,SEARCH("/",Z1312)-1)</f>
        <v>food</v>
      </c>
      <c r="W1312" t="str">
        <f>RIGHT(Z1312,LEN(Z1312)-SEARCH("/",Z1312))</f>
        <v>food trucks</v>
      </c>
      <c r="X1312" s="2">
        <f>(((P1312/60)/60)/24)+DATE(1970,1,1)</f>
        <v>42240.840289351851</v>
      </c>
      <c r="Y1312" s="2">
        <f>(((O1312/60)/60)/24)+DATE(1970,1,1)</f>
        <v>42270.840289351851</v>
      </c>
      <c r="Z1312" t="s">
        <v>8288</v>
      </c>
    </row>
    <row r="1313" spans="1:26" ht="28.8" x14ac:dyDescent="0.3">
      <c r="A1313">
        <f>ROW(A1313)-2</f>
        <v>1311</v>
      </c>
      <c r="B1313" s="1" t="s">
        <v>5246</v>
      </c>
      <c r="C1313" s="1" t="s">
        <v>5247</v>
      </c>
      <c r="D1313">
        <v>9041</v>
      </c>
      <c r="E1313">
        <v>90</v>
      </c>
      <c r="F1313" t="s">
        <v>355</v>
      </c>
      <c r="H1313" t="s">
        <v>8376</v>
      </c>
      <c r="K1313" t="b">
        <v>0</v>
      </c>
      <c r="L1313" t="s">
        <v>18</v>
      </c>
      <c r="M1313" t="s">
        <v>19</v>
      </c>
      <c r="N1313" t="b">
        <v>1</v>
      </c>
      <c r="O1313">
        <v>1407089147</v>
      </c>
      <c r="P1313">
        <v>1403201147</v>
      </c>
      <c r="Q1313" t="b">
        <v>0</v>
      </c>
      <c r="R1313">
        <v>5</v>
      </c>
      <c r="S1313" t="b">
        <v>0</v>
      </c>
      <c r="T1313">
        <f>ROUND(E1313/D1313*100,0)</f>
        <v>1</v>
      </c>
      <c r="U1313" s="12">
        <f>(E1313/R1313)</f>
        <v>18</v>
      </c>
      <c r="V1313" t="str">
        <f>LEFT(Z1313,SEARCH("/",Z1313)-1)</f>
        <v>food</v>
      </c>
      <c r="W1313" t="str">
        <f>RIGHT(Z1313,LEN(Z1313)-SEARCH("/",Z1313))</f>
        <v>food trucks</v>
      </c>
      <c r="X1313" s="2">
        <f>(((P1313/60)/60)/24)+DATE(1970,1,1)</f>
        <v>41809.754016203704</v>
      </c>
      <c r="Y1313" s="2">
        <f>(((O1313/60)/60)/24)+DATE(1970,1,1)</f>
        <v>41854.754016203704</v>
      </c>
      <c r="Z1313" t="s">
        <v>8288</v>
      </c>
    </row>
    <row r="1314" spans="1:26" ht="43.2" x14ac:dyDescent="0.3">
      <c r="A1314">
        <f>ROW(A1314)-2</f>
        <v>1312</v>
      </c>
      <c r="B1314" s="1" t="s">
        <v>5248</v>
      </c>
      <c r="C1314" s="1" t="s">
        <v>5249</v>
      </c>
      <c r="D1314">
        <v>50000</v>
      </c>
      <c r="E1314">
        <v>3466</v>
      </c>
      <c r="F1314" t="s">
        <v>355</v>
      </c>
      <c r="H1314" t="s">
        <v>8376</v>
      </c>
      <c r="K1314" t="b">
        <v>0</v>
      </c>
      <c r="L1314" t="s">
        <v>18</v>
      </c>
      <c r="M1314" t="s">
        <v>19</v>
      </c>
      <c r="N1314" t="b">
        <v>1</v>
      </c>
      <c r="O1314">
        <v>1458938200</v>
      </c>
      <c r="P1314">
        <v>1453757800</v>
      </c>
      <c r="Q1314" t="b">
        <v>0</v>
      </c>
      <c r="R1314">
        <v>30</v>
      </c>
      <c r="S1314" t="b">
        <v>0</v>
      </c>
      <c r="T1314">
        <f>ROUND(E1314/D1314*100,0)</f>
        <v>7</v>
      </c>
      <c r="U1314" s="12">
        <f>(E1314/R1314)</f>
        <v>115.53333333333333</v>
      </c>
      <c r="V1314" t="str">
        <f>LEFT(Z1314,SEARCH("/",Z1314)-1)</f>
        <v>food</v>
      </c>
      <c r="W1314" t="str">
        <f>RIGHT(Z1314,LEN(Z1314)-SEARCH("/",Z1314))</f>
        <v>food trucks</v>
      </c>
      <c r="X1314" s="2">
        <f>(((P1314/60)/60)/24)+DATE(1970,1,1)</f>
        <v>42394.900462962964</v>
      </c>
      <c r="Y1314" s="2">
        <f>(((O1314/60)/60)/24)+DATE(1970,1,1)</f>
        <v>42454.858796296292</v>
      </c>
      <c r="Z1314" t="s">
        <v>8288</v>
      </c>
    </row>
    <row r="1315" spans="1:26" ht="28.8" x14ac:dyDescent="0.3">
      <c r="A1315">
        <f>ROW(A1315)-2</f>
        <v>1313</v>
      </c>
      <c r="B1315" s="1" t="s">
        <v>5330</v>
      </c>
      <c r="C1315" s="1" t="s">
        <v>5331</v>
      </c>
      <c r="D1315">
        <v>1500</v>
      </c>
      <c r="E1315">
        <v>15</v>
      </c>
      <c r="F1315" t="s">
        <v>355</v>
      </c>
      <c r="H1315" t="s">
        <v>8376</v>
      </c>
      <c r="K1315" t="b">
        <v>0</v>
      </c>
      <c r="L1315" t="s">
        <v>18</v>
      </c>
      <c r="M1315" t="s">
        <v>19</v>
      </c>
      <c r="N1315" t="b">
        <v>1</v>
      </c>
      <c r="O1315">
        <v>1410811740</v>
      </c>
      <c r="P1315">
        <v>1409341863</v>
      </c>
      <c r="Q1315" t="b">
        <v>0</v>
      </c>
      <c r="R1315">
        <v>1</v>
      </c>
      <c r="S1315" t="b">
        <v>0</v>
      </c>
      <c r="T1315">
        <f>ROUND(E1315/D1315*100,0)</f>
        <v>1</v>
      </c>
      <c r="U1315" s="12">
        <f>(E1315/R1315)</f>
        <v>15</v>
      </c>
      <c r="V1315" t="str">
        <f>LEFT(Z1315,SEARCH("/",Z1315)-1)</f>
        <v>technology</v>
      </c>
      <c r="W1315" t="str">
        <f>RIGHT(Z1315,LEN(Z1315)-SEARCH("/",Z1315))</f>
        <v>space exploration</v>
      </c>
      <c r="X1315" s="2">
        <f>(((P1315/60)/60)/24)+DATE(1970,1,1)</f>
        <v>41880.827118055553</v>
      </c>
      <c r="Y1315" s="2">
        <f>(((O1315/60)/60)/24)+DATE(1970,1,1)</f>
        <v>41897.839583333334</v>
      </c>
      <c r="Z1315" t="s">
        <v>8305</v>
      </c>
    </row>
    <row r="1316" spans="1:26" ht="57.6" x14ac:dyDescent="0.3">
      <c r="A1316">
        <f>ROW(A1316)-2</f>
        <v>1314</v>
      </c>
      <c r="B1316" s="1" t="s">
        <v>5332</v>
      </c>
      <c r="C1316" s="1" t="s">
        <v>5333</v>
      </c>
      <c r="D1316">
        <v>500000</v>
      </c>
      <c r="E1316">
        <v>0</v>
      </c>
      <c r="F1316" t="s">
        <v>355</v>
      </c>
      <c r="H1316" t="s">
        <v>8376</v>
      </c>
      <c r="K1316" t="b">
        <v>0</v>
      </c>
      <c r="L1316" t="s">
        <v>499</v>
      </c>
      <c r="M1316" t="s">
        <v>55</v>
      </c>
      <c r="N1316" t="b">
        <v>0</v>
      </c>
      <c r="O1316">
        <v>1468565820</v>
      </c>
      <c r="P1316">
        <v>1465970108</v>
      </c>
      <c r="Q1316" t="b">
        <v>0</v>
      </c>
      <c r="R1316">
        <v>0</v>
      </c>
      <c r="S1316" t="b">
        <v>0</v>
      </c>
      <c r="T1316">
        <f>ROUND(E1316/D1316*100,0)</f>
        <v>0</v>
      </c>
      <c r="U1316" s="12" t="e">
        <f>(E1316/R1316)</f>
        <v>#DIV/0!</v>
      </c>
      <c r="V1316" t="str">
        <f>LEFT(Z1316,SEARCH("/",Z1316)-1)</f>
        <v>technology</v>
      </c>
      <c r="W1316" t="str">
        <f>RIGHT(Z1316,LEN(Z1316)-SEARCH("/",Z1316))</f>
        <v>space exploration</v>
      </c>
      <c r="X1316" s="2">
        <f>(((P1316/60)/60)/24)+DATE(1970,1,1)</f>
        <v>42536.246620370366</v>
      </c>
      <c r="Y1316" s="2">
        <f>(((O1316/60)/60)/24)+DATE(1970,1,1)</f>
        <v>42566.289583333331</v>
      </c>
      <c r="Z1316" t="s">
        <v>8305</v>
      </c>
    </row>
    <row r="1317" spans="1:26" ht="43.2" x14ac:dyDescent="0.3">
      <c r="A1317">
        <f>ROW(A1317)-2</f>
        <v>1315</v>
      </c>
      <c r="B1317" s="1" t="s">
        <v>5388</v>
      </c>
      <c r="C1317" s="1" t="s">
        <v>5389</v>
      </c>
      <c r="D1317">
        <v>38888</v>
      </c>
      <c r="E1317">
        <v>2495</v>
      </c>
      <c r="F1317" t="s">
        <v>355</v>
      </c>
      <c r="H1317" t="s">
        <v>8376</v>
      </c>
      <c r="K1317" t="b">
        <v>0</v>
      </c>
      <c r="L1317" t="s">
        <v>50</v>
      </c>
      <c r="M1317" t="s">
        <v>51</v>
      </c>
      <c r="N1317" t="b">
        <v>1</v>
      </c>
      <c r="O1317">
        <v>1406593780</v>
      </c>
      <c r="P1317">
        <v>1404174580</v>
      </c>
      <c r="Q1317" t="b">
        <v>1</v>
      </c>
      <c r="R1317">
        <v>60</v>
      </c>
      <c r="S1317" t="b">
        <v>0</v>
      </c>
      <c r="T1317">
        <f>ROUND(E1317/D1317*100,0)</f>
        <v>6</v>
      </c>
      <c r="U1317" s="12">
        <f>(E1317/R1317)</f>
        <v>41.583333333333336</v>
      </c>
      <c r="V1317" t="str">
        <f>LEFT(Z1317,SEARCH("/",Z1317)-1)</f>
        <v>technology</v>
      </c>
      <c r="W1317" t="str">
        <f>RIGHT(Z1317,LEN(Z1317)-SEARCH("/",Z1317))</f>
        <v>makerspaces</v>
      </c>
      <c r="X1317" s="2">
        <f>(((P1317/60)/60)/24)+DATE(1970,1,1)</f>
        <v>41821.020601851851</v>
      </c>
      <c r="Y1317" s="2">
        <f>(((O1317/60)/60)/24)+DATE(1970,1,1)</f>
        <v>41849.020601851851</v>
      </c>
      <c r="Z1317" t="s">
        <v>8306</v>
      </c>
    </row>
    <row r="1318" spans="1:26" ht="43.2" x14ac:dyDescent="0.3">
      <c r="A1318">
        <f>ROW(A1318)-2</f>
        <v>1316</v>
      </c>
      <c r="B1318" s="1" t="s">
        <v>5390</v>
      </c>
      <c r="C1318" s="1" t="s">
        <v>5391</v>
      </c>
      <c r="D1318">
        <v>25000</v>
      </c>
      <c r="E1318">
        <v>2836</v>
      </c>
      <c r="F1318" t="s">
        <v>355</v>
      </c>
      <c r="H1318" t="s">
        <v>8376</v>
      </c>
      <c r="K1318" t="b">
        <v>0</v>
      </c>
      <c r="L1318" t="s">
        <v>18</v>
      </c>
      <c r="M1318" t="s">
        <v>19</v>
      </c>
      <c r="N1318" t="b">
        <v>1</v>
      </c>
      <c r="O1318">
        <v>1419017880</v>
      </c>
      <c r="P1318">
        <v>1416419916</v>
      </c>
      <c r="Q1318" t="b">
        <v>1</v>
      </c>
      <c r="R1318">
        <v>84</v>
      </c>
      <c r="S1318" t="b">
        <v>0</v>
      </c>
      <c r="T1318">
        <f>ROUND(E1318/D1318*100,0)</f>
        <v>11</v>
      </c>
      <c r="U1318" s="12">
        <f>(E1318/R1318)</f>
        <v>33.761904761904759</v>
      </c>
      <c r="V1318" t="str">
        <f>LEFT(Z1318,SEARCH("/",Z1318)-1)</f>
        <v>technology</v>
      </c>
      <c r="W1318" t="str">
        <f>RIGHT(Z1318,LEN(Z1318)-SEARCH("/",Z1318))</f>
        <v>makerspaces</v>
      </c>
      <c r="X1318" s="2">
        <f>(((P1318/60)/60)/24)+DATE(1970,1,1)</f>
        <v>41962.749027777783</v>
      </c>
      <c r="Y1318" s="2">
        <f>(((O1318/60)/60)/24)+DATE(1970,1,1)</f>
        <v>41992.818055555559</v>
      </c>
      <c r="Z1318" t="s">
        <v>8306</v>
      </c>
    </row>
    <row r="1319" spans="1:26" ht="43.2" x14ac:dyDescent="0.3">
      <c r="A1319">
        <f>ROW(A1319)-2</f>
        <v>1317</v>
      </c>
      <c r="B1319" s="1" t="s">
        <v>5392</v>
      </c>
      <c r="C1319" s="1" t="s">
        <v>5393</v>
      </c>
      <c r="D1319">
        <v>10000</v>
      </c>
      <c r="E1319">
        <v>3319</v>
      </c>
      <c r="F1319" t="s">
        <v>355</v>
      </c>
      <c r="H1319" t="s">
        <v>8376</v>
      </c>
      <c r="K1319" t="b">
        <v>0</v>
      </c>
      <c r="L1319" t="s">
        <v>18</v>
      </c>
      <c r="M1319" t="s">
        <v>19</v>
      </c>
      <c r="N1319" t="b">
        <v>1</v>
      </c>
      <c r="O1319">
        <v>1451282400</v>
      </c>
      <c r="P1319">
        <v>1449436390</v>
      </c>
      <c r="Q1319" t="b">
        <v>1</v>
      </c>
      <c r="R1319">
        <v>47</v>
      </c>
      <c r="S1319" t="b">
        <v>0</v>
      </c>
      <c r="T1319">
        <f>ROUND(E1319/D1319*100,0)</f>
        <v>33</v>
      </c>
      <c r="U1319" s="12">
        <f>(E1319/R1319)</f>
        <v>70.61702127659575</v>
      </c>
      <c r="V1319" t="str">
        <f>LEFT(Z1319,SEARCH("/",Z1319)-1)</f>
        <v>technology</v>
      </c>
      <c r="W1319" t="str">
        <f>RIGHT(Z1319,LEN(Z1319)-SEARCH("/",Z1319))</f>
        <v>makerspaces</v>
      </c>
      <c r="X1319" s="2">
        <f>(((P1319/60)/60)/24)+DATE(1970,1,1)</f>
        <v>42344.884143518517</v>
      </c>
      <c r="Y1319" s="2">
        <f>(((O1319/60)/60)/24)+DATE(1970,1,1)</f>
        <v>42366.25</v>
      </c>
      <c r="Z1319" t="s">
        <v>8306</v>
      </c>
    </row>
    <row r="1320" spans="1:26" ht="43.2" x14ac:dyDescent="0.3">
      <c r="A1320">
        <f>ROW(A1320)-2</f>
        <v>1318</v>
      </c>
      <c r="B1320" s="1" t="s">
        <v>5394</v>
      </c>
      <c r="C1320" s="1" t="s">
        <v>5395</v>
      </c>
      <c r="D1320">
        <v>40000</v>
      </c>
      <c r="E1320">
        <v>11032</v>
      </c>
      <c r="F1320" t="s">
        <v>355</v>
      </c>
      <c r="H1320" t="s">
        <v>8376</v>
      </c>
      <c r="K1320" t="b">
        <v>0</v>
      </c>
      <c r="L1320" t="s">
        <v>18</v>
      </c>
      <c r="M1320" t="s">
        <v>19</v>
      </c>
      <c r="N1320" t="b">
        <v>1</v>
      </c>
      <c r="O1320">
        <v>1414622700</v>
      </c>
      <c r="P1320">
        <v>1412081999</v>
      </c>
      <c r="Q1320" t="b">
        <v>1</v>
      </c>
      <c r="R1320">
        <v>66</v>
      </c>
      <c r="S1320" t="b">
        <v>0</v>
      </c>
      <c r="T1320">
        <f>ROUND(E1320/D1320*100,0)</f>
        <v>28</v>
      </c>
      <c r="U1320" s="12">
        <f>(E1320/R1320)</f>
        <v>167.15151515151516</v>
      </c>
      <c r="V1320" t="str">
        <f>LEFT(Z1320,SEARCH("/",Z1320)-1)</f>
        <v>technology</v>
      </c>
      <c r="W1320" t="str">
        <f>RIGHT(Z1320,LEN(Z1320)-SEARCH("/",Z1320))</f>
        <v>makerspaces</v>
      </c>
      <c r="X1320" s="2">
        <f>(((P1320/60)/60)/24)+DATE(1970,1,1)</f>
        <v>41912.541655092595</v>
      </c>
      <c r="Y1320" s="2">
        <f>(((O1320/60)/60)/24)+DATE(1970,1,1)</f>
        <v>41941.947916666664</v>
      </c>
      <c r="Z1320" t="s">
        <v>8306</v>
      </c>
    </row>
    <row r="1321" spans="1:26" ht="57.6" x14ac:dyDescent="0.3">
      <c r="A1321">
        <f>ROW(A1321)-2</f>
        <v>1319</v>
      </c>
      <c r="B1321" s="1" t="s">
        <v>5396</v>
      </c>
      <c r="C1321" s="1" t="s">
        <v>5397</v>
      </c>
      <c r="D1321">
        <v>35000</v>
      </c>
      <c r="E1321">
        <v>21994</v>
      </c>
      <c r="F1321" t="s">
        <v>355</v>
      </c>
      <c r="H1321" t="s">
        <v>8376</v>
      </c>
      <c r="K1321" t="b">
        <v>0</v>
      </c>
      <c r="L1321" t="s">
        <v>18</v>
      </c>
      <c r="M1321" t="s">
        <v>19</v>
      </c>
      <c r="N1321" t="b">
        <v>1</v>
      </c>
      <c r="O1321">
        <v>1467694740</v>
      </c>
      <c r="P1321">
        <v>1465398670</v>
      </c>
      <c r="Q1321" t="b">
        <v>1</v>
      </c>
      <c r="R1321">
        <v>171</v>
      </c>
      <c r="S1321" t="b">
        <v>0</v>
      </c>
      <c r="T1321">
        <f>ROUND(E1321/D1321*100,0)</f>
        <v>63</v>
      </c>
      <c r="U1321" s="12">
        <f>(E1321/R1321)</f>
        <v>128.61988304093566</v>
      </c>
      <c r="V1321" t="str">
        <f>LEFT(Z1321,SEARCH("/",Z1321)-1)</f>
        <v>technology</v>
      </c>
      <c r="W1321" t="str">
        <f>RIGHT(Z1321,LEN(Z1321)-SEARCH("/",Z1321))</f>
        <v>makerspaces</v>
      </c>
      <c r="X1321" s="2">
        <f>(((P1321/60)/60)/24)+DATE(1970,1,1)</f>
        <v>42529.632754629631</v>
      </c>
      <c r="Y1321" s="2">
        <f>(((O1321/60)/60)/24)+DATE(1970,1,1)</f>
        <v>42556.207638888889</v>
      </c>
      <c r="Z1321" t="s">
        <v>8306</v>
      </c>
    </row>
    <row r="1322" spans="1:26" ht="57.6" x14ac:dyDescent="0.3">
      <c r="A1322">
        <f>ROW(A1322)-2</f>
        <v>1320</v>
      </c>
      <c r="B1322" s="1" t="s">
        <v>5398</v>
      </c>
      <c r="C1322" s="1" t="s">
        <v>5399</v>
      </c>
      <c r="D1322">
        <v>25000</v>
      </c>
      <c r="E1322">
        <v>1897</v>
      </c>
      <c r="F1322" t="s">
        <v>355</v>
      </c>
      <c r="H1322" t="s">
        <v>8376</v>
      </c>
      <c r="K1322" t="b">
        <v>0</v>
      </c>
      <c r="L1322" t="s">
        <v>18</v>
      </c>
      <c r="M1322" t="s">
        <v>19</v>
      </c>
      <c r="N1322" t="b">
        <v>1</v>
      </c>
      <c r="O1322">
        <v>1415655289</v>
      </c>
      <c r="P1322">
        <v>1413059689</v>
      </c>
      <c r="Q1322" t="b">
        <v>1</v>
      </c>
      <c r="R1322">
        <v>29</v>
      </c>
      <c r="S1322" t="b">
        <v>0</v>
      </c>
      <c r="T1322">
        <f>ROUND(E1322/D1322*100,0)</f>
        <v>8</v>
      </c>
      <c r="U1322" s="12">
        <f>(E1322/R1322)</f>
        <v>65.41379310344827</v>
      </c>
      <c r="V1322" t="str">
        <f>LEFT(Z1322,SEARCH("/",Z1322)-1)</f>
        <v>technology</v>
      </c>
      <c r="W1322" t="str">
        <f>RIGHT(Z1322,LEN(Z1322)-SEARCH("/",Z1322))</f>
        <v>makerspaces</v>
      </c>
      <c r="X1322" s="2">
        <f>(((P1322/60)/60)/24)+DATE(1970,1,1)</f>
        <v>41923.857511574075</v>
      </c>
      <c r="Y1322" s="2">
        <f>(((O1322/60)/60)/24)+DATE(1970,1,1)</f>
        <v>41953.899178240739</v>
      </c>
      <c r="Z1322" t="s">
        <v>8306</v>
      </c>
    </row>
    <row r="1323" spans="1:26" ht="43.2" x14ac:dyDescent="0.3">
      <c r="A1323">
        <f>ROW(A1323)-2</f>
        <v>1321</v>
      </c>
      <c r="B1323" s="1" t="s">
        <v>5400</v>
      </c>
      <c r="C1323" s="1" t="s">
        <v>5401</v>
      </c>
      <c r="D1323">
        <v>2100</v>
      </c>
      <c r="E1323">
        <v>1058</v>
      </c>
      <c r="F1323" t="s">
        <v>355</v>
      </c>
      <c r="H1323" t="s">
        <v>8376</v>
      </c>
      <c r="K1323" t="b">
        <v>0</v>
      </c>
      <c r="L1323" t="s">
        <v>158</v>
      </c>
      <c r="M1323" t="s">
        <v>159</v>
      </c>
      <c r="N1323" t="b">
        <v>1</v>
      </c>
      <c r="O1323">
        <v>1463929174</v>
      </c>
      <c r="P1323">
        <v>1461337174</v>
      </c>
      <c r="Q1323" t="b">
        <v>0</v>
      </c>
      <c r="R1323">
        <v>9</v>
      </c>
      <c r="S1323" t="b">
        <v>0</v>
      </c>
      <c r="T1323">
        <f>ROUND(E1323/D1323*100,0)</f>
        <v>50</v>
      </c>
      <c r="U1323" s="12">
        <f>(E1323/R1323)</f>
        <v>117.55555555555556</v>
      </c>
      <c r="V1323" t="str">
        <f>LEFT(Z1323,SEARCH("/",Z1323)-1)</f>
        <v>technology</v>
      </c>
      <c r="W1323" t="str">
        <f>RIGHT(Z1323,LEN(Z1323)-SEARCH("/",Z1323))</f>
        <v>makerspaces</v>
      </c>
      <c r="X1323" s="2">
        <f>(((P1323/60)/60)/24)+DATE(1970,1,1)</f>
        <v>42482.624699074076</v>
      </c>
      <c r="Y1323" s="2">
        <f>(((O1323/60)/60)/24)+DATE(1970,1,1)</f>
        <v>42512.624699074076</v>
      </c>
      <c r="Z1323" t="s">
        <v>8306</v>
      </c>
    </row>
    <row r="1324" spans="1:26" ht="43.2" x14ac:dyDescent="0.3">
      <c r="A1324">
        <f>ROW(A1324)-2</f>
        <v>1322</v>
      </c>
      <c r="B1324" s="1" t="s">
        <v>5402</v>
      </c>
      <c r="C1324" s="1" t="s">
        <v>5403</v>
      </c>
      <c r="D1324">
        <v>19500</v>
      </c>
      <c r="E1324">
        <v>3415</v>
      </c>
      <c r="F1324" t="s">
        <v>355</v>
      </c>
      <c r="H1324" t="s">
        <v>8376</v>
      </c>
      <c r="K1324" t="b">
        <v>0</v>
      </c>
      <c r="L1324" t="s">
        <v>18</v>
      </c>
      <c r="M1324" t="s">
        <v>19</v>
      </c>
      <c r="N1324" t="b">
        <v>1</v>
      </c>
      <c r="O1324">
        <v>1404348143</v>
      </c>
      <c r="P1324">
        <v>1401756143</v>
      </c>
      <c r="Q1324" t="b">
        <v>0</v>
      </c>
      <c r="R1324">
        <v>27</v>
      </c>
      <c r="S1324" t="b">
        <v>0</v>
      </c>
      <c r="T1324">
        <f>ROUND(E1324/D1324*100,0)</f>
        <v>18</v>
      </c>
      <c r="U1324" s="12">
        <f>(E1324/R1324)</f>
        <v>126.48148148148148</v>
      </c>
      <c r="V1324" t="str">
        <f>LEFT(Z1324,SEARCH("/",Z1324)-1)</f>
        <v>technology</v>
      </c>
      <c r="W1324" t="str">
        <f>RIGHT(Z1324,LEN(Z1324)-SEARCH("/",Z1324))</f>
        <v>makerspaces</v>
      </c>
      <c r="X1324" s="2">
        <f>(((P1324/60)/60)/24)+DATE(1970,1,1)</f>
        <v>41793.029432870368</v>
      </c>
      <c r="Y1324" s="2">
        <f>(((O1324/60)/60)/24)+DATE(1970,1,1)</f>
        <v>41823.029432870368</v>
      </c>
      <c r="Z1324" t="s">
        <v>8306</v>
      </c>
    </row>
    <row r="1325" spans="1:26" ht="43.2" x14ac:dyDescent="0.3">
      <c r="A1325">
        <f>ROW(A1325)-2</f>
        <v>1323</v>
      </c>
      <c r="B1325" s="1" t="s">
        <v>5404</v>
      </c>
      <c r="C1325" s="1" t="s">
        <v>5405</v>
      </c>
      <c r="D1325">
        <v>8000000</v>
      </c>
      <c r="E1325">
        <v>1100</v>
      </c>
      <c r="F1325" t="s">
        <v>355</v>
      </c>
      <c r="H1325" t="s">
        <v>8376</v>
      </c>
      <c r="K1325" t="b">
        <v>0</v>
      </c>
      <c r="L1325" t="s">
        <v>54</v>
      </c>
      <c r="M1325" t="s">
        <v>55</v>
      </c>
      <c r="N1325" t="b">
        <v>0</v>
      </c>
      <c r="O1325">
        <v>1443121765</v>
      </c>
      <c r="P1325">
        <v>1440529765</v>
      </c>
      <c r="Q1325" t="b">
        <v>0</v>
      </c>
      <c r="R1325">
        <v>2</v>
      </c>
      <c r="S1325" t="b">
        <v>0</v>
      </c>
      <c r="T1325">
        <f>ROUND(E1325/D1325*100,0)</f>
        <v>0</v>
      </c>
      <c r="U1325" s="12">
        <f>(E1325/R1325)</f>
        <v>550</v>
      </c>
      <c r="V1325" t="str">
        <f>LEFT(Z1325,SEARCH("/",Z1325)-1)</f>
        <v>technology</v>
      </c>
      <c r="W1325" t="str">
        <f>RIGHT(Z1325,LEN(Z1325)-SEARCH("/",Z1325))</f>
        <v>makerspaces</v>
      </c>
      <c r="X1325" s="2">
        <f>(((P1325/60)/60)/24)+DATE(1970,1,1)</f>
        <v>42241.798206018517</v>
      </c>
      <c r="Y1325" s="2">
        <f>(((O1325/60)/60)/24)+DATE(1970,1,1)</f>
        <v>42271.798206018517</v>
      </c>
      <c r="Z1325" t="s">
        <v>8306</v>
      </c>
    </row>
    <row r="1326" spans="1:26" ht="57.6" x14ac:dyDescent="0.3">
      <c r="A1326">
        <f>ROW(A1326)-2</f>
        <v>1324</v>
      </c>
      <c r="B1326" s="1" t="s">
        <v>5406</v>
      </c>
      <c r="C1326" s="1" t="s">
        <v>5407</v>
      </c>
      <c r="D1326">
        <v>40000</v>
      </c>
      <c r="E1326">
        <v>132</v>
      </c>
      <c r="F1326" t="s">
        <v>355</v>
      </c>
      <c r="H1326" t="s">
        <v>8376</v>
      </c>
      <c r="K1326" t="b">
        <v>0</v>
      </c>
      <c r="L1326" t="s">
        <v>18</v>
      </c>
      <c r="M1326" t="s">
        <v>19</v>
      </c>
      <c r="N1326" t="b">
        <v>1</v>
      </c>
      <c r="O1326">
        <v>1425081694</v>
      </c>
      <c r="P1326">
        <v>1422489694</v>
      </c>
      <c r="Q1326" t="b">
        <v>0</v>
      </c>
      <c r="R1326">
        <v>3</v>
      </c>
      <c r="S1326" t="b">
        <v>0</v>
      </c>
      <c r="T1326">
        <f>ROUND(E1326/D1326*100,0)</f>
        <v>0</v>
      </c>
      <c r="U1326" s="12">
        <f>(E1326/R1326)</f>
        <v>44</v>
      </c>
      <c r="V1326" t="str">
        <f>LEFT(Z1326,SEARCH("/",Z1326)-1)</f>
        <v>technology</v>
      </c>
      <c r="W1326" t="str">
        <f>RIGHT(Z1326,LEN(Z1326)-SEARCH("/",Z1326))</f>
        <v>makerspaces</v>
      </c>
      <c r="X1326" s="2">
        <f>(((P1326/60)/60)/24)+DATE(1970,1,1)</f>
        <v>42033.001087962963</v>
      </c>
      <c r="Y1326" s="2">
        <f>(((O1326/60)/60)/24)+DATE(1970,1,1)</f>
        <v>42063.001087962963</v>
      </c>
      <c r="Z1326" t="s">
        <v>8306</v>
      </c>
    </row>
    <row r="1327" spans="1:26" x14ac:dyDescent="0.3">
      <c r="A1327">
        <f>ROW(A1327)-2</f>
        <v>1325</v>
      </c>
      <c r="B1327" s="1" t="s">
        <v>5408</v>
      </c>
      <c r="C1327" s="1" t="s">
        <v>5409</v>
      </c>
      <c r="D1327">
        <v>32000</v>
      </c>
      <c r="E1327">
        <v>276</v>
      </c>
      <c r="F1327" t="s">
        <v>355</v>
      </c>
      <c r="H1327" t="s">
        <v>8376</v>
      </c>
      <c r="K1327" t="b">
        <v>0</v>
      </c>
      <c r="L1327" t="s">
        <v>54</v>
      </c>
      <c r="M1327" t="s">
        <v>55</v>
      </c>
      <c r="N1327" t="b">
        <v>0</v>
      </c>
      <c r="O1327">
        <v>1459915491</v>
      </c>
      <c r="P1327">
        <v>1457327091</v>
      </c>
      <c r="Q1327" t="b">
        <v>0</v>
      </c>
      <c r="R1327">
        <v>4</v>
      </c>
      <c r="S1327" t="b">
        <v>0</v>
      </c>
      <c r="T1327">
        <f>ROUND(E1327/D1327*100,0)</f>
        <v>1</v>
      </c>
      <c r="U1327" s="12">
        <f>(E1327/R1327)</f>
        <v>69</v>
      </c>
      <c r="V1327" t="str">
        <f>LEFT(Z1327,SEARCH("/",Z1327)-1)</f>
        <v>technology</v>
      </c>
      <c r="W1327" t="str">
        <f>RIGHT(Z1327,LEN(Z1327)-SEARCH("/",Z1327))</f>
        <v>makerspaces</v>
      </c>
      <c r="X1327" s="2">
        <f>(((P1327/60)/60)/24)+DATE(1970,1,1)</f>
        <v>42436.211701388893</v>
      </c>
      <c r="Y1327" s="2">
        <f>(((O1327/60)/60)/24)+DATE(1970,1,1)</f>
        <v>42466.170034722221</v>
      </c>
      <c r="Z1327" t="s">
        <v>8306</v>
      </c>
    </row>
    <row r="1328" spans="1:26" ht="43.2" x14ac:dyDescent="0.3">
      <c r="A1328">
        <f>ROW(A1328)-2</f>
        <v>1326</v>
      </c>
      <c r="B1328" s="1" t="s">
        <v>5410</v>
      </c>
      <c r="C1328" s="1" t="s">
        <v>5411</v>
      </c>
      <c r="D1328">
        <v>8000</v>
      </c>
      <c r="E1328">
        <v>55</v>
      </c>
      <c r="F1328" t="s">
        <v>355</v>
      </c>
      <c r="H1328" t="s">
        <v>8376</v>
      </c>
      <c r="K1328" t="b">
        <v>0</v>
      </c>
      <c r="L1328" t="s">
        <v>18</v>
      </c>
      <c r="M1328" t="s">
        <v>19</v>
      </c>
      <c r="N1328" t="b">
        <v>1</v>
      </c>
      <c r="O1328">
        <v>1405027750</v>
      </c>
      <c r="P1328">
        <v>1402867750</v>
      </c>
      <c r="Q1328" t="b">
        <v>0</v>
      </c>
      <c r="R1328">
        <v>2</v>
      </c>
      <c r="S1328" t="b">
        <v>0</v>
      </c>
      <c r="T1328">
        <f>ROUND(E1328/D1328*100,0)</f>
        <v>1</v>
      </c>
      <c r="U1328" s="12">
        <f>(E1328/R1328)</f>
        <v>27.5</v>
      </c>
      <c r="V1328" t="str">
        <f>LEFT(Z1328,SEARCH("/",Z1328)-1)</f>
        <v>food</v>
      </c>
      <c r="W1328" t="str">
        <f>RIGHT(Z1328,LEN(Z1328)-SEARCH("/",Z1328))</f>
        <v>food trucks</v>
      </c>
      <c r="X1328" s="2">
        <f>(((P1328/60)/60)/24)+DATE(1970,1,1)</f>
        <v>41805.895254629628</v>
      </c>
      <c r="Y1328" s="2">
        <f>(((O1328/60)/60)/24)+DATE(1970,1,1)</f>
        <v>41830.895254629628</v>
      </c>
      <c r="Z1328" t="s">
        <v>8288</v>
      </c>
    </row>
    <row r="1329" spans="1:26" ht="43.2" x14ac:dyDescent="0.3">
      <c r="A1329">
        <f>ROW(A1329)-2</f>
        <v>1327</v>
      </c>
      <c r="B1329" s="1" t="s">
        <v>5412</v>
      </c>
      <c r="C1329" s="1" t="s">
        <v>5413</v>
      </c>
      <c r="D1329">
        <v>6000</v>
      </c>
      <c r="E1329">
        <v>1698</v>
      </c>
      <c r="F1329" t="s">
        <v>355</v>
      </c>
      <c r="H1329" t="s">
        <v>8376</v>
      </c>
      <c r="K1329" t="b">
        <v>0</v>
      </c>
      <c r="L1329" t="s">
        <v>18</v>
      </c>
      <c r="M1329" t="s">
        <v>19</v>
      </c>
      <c r="N1329" t="b">
        <v>1</v>
      </c>
      <c r="O1329">
        <v>1416635940</v>
      </c>
      <c r="P1329">
        <v>1413838540</v>
      </c>
      <c r="Q1329" t="b">
        <v>0</v>
      </c>
      <c r="R1329">
        <v>20</v>
      </c>
      <c r="S1329" t="b">
        <v>0</v>
      </c>
      <c r="T1329">
        <f>ROUND(E1329/D1329*100,0)</f>
        <v>28</v>
      </c>
      <c r="U1329" s="12">
        <f>(E1329/R1329)</f>
        <v>84.9</v>
      </c>
      <c r="V1329" t="str">
        <f>LEFT(Z1329,SEARCH("/",Z1329)-1)</f>
        <v>food</v>
      </c>
      <c r="W1329" t="str">
        <f>RIGHT(Z1329,LEN(Z1329)-SEARCH("/",Z1329))</f>
        <v>food trucks</v>
      </c>
      <c r="X1329" s="2">
        <f>(((P1329/60)/60)/24)+DATE(1970,1,1)</f>
        <v>41932.871990740743</v>
      </c>
      <c r="Y1329" s="2">
        <f>(((O1329/60)/60)/24)+DATE(1970,1,1)</f>
        <v>41965.249305555553</v>
      </c>
      <c r="Z1329" t="s">
        <v>8288</v>
      </c>
    </row>
    <row r="1330" spans="1:26" ht="43.2" x14ac:dyDescent="0.3">
      <c r="A1330">
        <f>ROW(A1330)-2</f>
        <v>1328</v>
      </c>
      <c r="B1330" s="1" t="s">
        <v>5414</v>
      </c>
      <c r="C1330" s="1" t="s">
        <v>5415</v>
      </c>
      <c r="D1330">
        <v>15000</v>
      </c>
      <c r="E1330">
        <v>36</v>
      </c>
      <c r="F1330" t="s">
        <v>355</v>
      </c>
      <c r="H1330" t="s">
        <v>8376</v>
      </c>
      <c r="K1330" t="b">
        <v>0</v>
      </c>
      <c r="L1330" t="s">
        <v>18</v>
      </c>
      <c r="M1330" t="s">
        <v>19</v>
      </c>
      <c r="N1330" t="b">
        <v>1</v>
      </c>
      <c r="O1330">
        <v>1425233240</v>
      </c>
      <c r="P1330">
        <v>1422641240</v>
      </c>
      <c r="Q1330" t="b">
        <v>0</v>
      </c>
      <c r="R1330">
        <v>3</v>
      </c>
      <c r="S1330" t="b">
        <v>0</v>
      </c>
      <c r="T1330">
        <f>ROUND(E1330/D1330*100,0)</f>
        <v>0</v>
      </c>
      <c r="U1330" s="12">
        <f>(E1330/R1330)</f>
        <v>12</v>
      </c>
      <c r="V1330" t="str">
        <f>LEFT(Z1330,SEARCH("/",Z1330)-1)</f>
        <v>food</v>
      </c>
      <c r="W1330" t="str">
        <f>RIGHT(Z1330,LEN(Z1330)-SEARCH("/",Z1330))</f>
        <v>food trucks</v>
      </c>
      <c r="X1330" s="2">
        <f>(((P1330/60)/60)/24)+DATE(1970,1,1)</f>
        <v>42034.75509259259</v>
      </c>
      <c r="Y1330" s="2">
        <f>(((O1330/60)/60)/24)+DATE(1970,1,1)</f>
        <v>42064.75509259259</v>
      </c>
      <c r="Z1330" t="s">
        <v>8288</v>
      </c>
    </row>
    <row r="1331" spans="1:26" ht="43.2" x14ac:dyDescent="0.3">
      <c r="A1331">
        <f>ROW(A1331)-2</f>
        <v>1329</v>
      </c>
      <c r="B1331" s="1" t="s">
        <v>5416</v>
      </c>
      <c r="C1331" s="1" t="s">
        <v>5417</v>
      </c>
      <c r="D1331">
        <v>70000</v>
      </c>
      <c r="E1331">
        <v>800</v>
      </c>
      <c r="F1331" t="s">
        <v>355</v>
      </c>
      <c r="H1331" t="s">
        <v>8376</v>
      </c>
      <c r="K1331" t="b">
        <v>0</v>
      </c>
      <c r="L1331" t="s">
        <v>18</v>
      </c>
      <c r="M1331" t="s">
        <v>19</v>
      </c>
      <c r="N1331" t="b">
        <v>1</v>
      </c>
      <c r="O1331">
        <v>1407621425</v>
      </c>
      <c r="P1331">
        <v>1404165425</v>
      </c>
      <c r="Q1331" t="b">
        <v>0</v>
      </c>
      <c r="R1331">
        <v>4</v>
      </c>
      <c r="S1331" t="b">
        <v>0</v>
      </c>
      <c r="T1331">
        <f>ROUND(E1331/D1331*100,0)</f>
        <v>1</v>
      </c>
      <c r="U1331" s="12">
        <f>(E1331/R1331)</f>
        <v>200</v>
      </c>
      <c r="V1331" t="str">
        <f>LEFT(Z1331,SEARCH("/",Z1331)-1)</f>
        <v>food</v>
      </c>
      <c r="W1331" t="str">
        <f>RIGHT(Z1331,LEN(Z1331)-SEARCH("/",Z1331))</f>
        <v>food trucks</v>
      </c>
      <c r="X1331" s="2">
        <f>(((P1331/60)/60)/24)+DATE(1970,1,1)</f>
        <v>41820.914641203701</v>
      </c>
      <c r="Y1331" s="2">
        <f>(((O1331/60)/60)/24)+DATE(1970,1,1)</f>
        <v>41860.914641203701</v>
      </c>
      <c r="Z1331" t="s">
        <v>8288</v>
      </c>
    </row>
    <row r="1332" spans="1:26" ht="43.2" x14ac:dyDescent="0.3">
      <c r="A1332">
        <f>ROW(A1332)-2</f>
        <v>1330</v>
      </c>
      <c r="B1332" s="1" t="s">
        <v>5418</v>
      </c>
      <c r="C1332" s="1" t="s">
        <v>5419</v>
      </c>
      <c r="D1332">
        <v>50000</v>
      </c>
      <c r="E1332">
        <v>10</v>
      </c>
      <c r="F1332" t="s">
        <v>355</v>
      </c>
      <c r="H1332" t="s">
        <v>8376</v>
      </c>
      <c r="K1332" t="b">
        <v>0</v>
      </c>
      <c r="L1332" t="s">
        <v>18</v>
      </c>
      <c r="M1332" t="s">
        <v>19</v>
      </c>
      <c r="N1332" t="b">
        <v>1</v>
      </c>
      <c r="O1332">
        <v>1430149330</v>
      </c>
      <c r="P1332">
        <v>1424968930</v>
      </c>
      <c r="Q1332" t="b">
        <v>0</v>
      </c>
      <c r="R1332">
        <v>1</v>
      </c>
      <c r="S1332" t="b">
        <v>0</v>
      </c>
      <c r="T1332">
        <f>ROUND(E1332/D1332*100,0)</f>
        <v>0</v>
      </c>
      <c r="U1332" s="12">
        <f>(E1332/R1332)</f>
        <v>10</v>
      </c>
      <c r="V1332" t="str">
        <f>LEFT(Z1332,SEARCH("/",Z1332)-1)</f>
        <v>food</v>
      </c>
      <c r="W1332" t="str">
        <f>RIGHT(Z1332,LEN(Z1332)-SEARCH("/",Z1332))</f>
        <v>food trucks</v>
      </c>
      <c r="X1332" s="2">
        <f>(((P1332/60)/60)/24)+DATE(1970,1,1)</f>
        <v>42061.69594907407</v>
      </c>
      <c r="Y1332" s="2">
        <f>(((O1332/60)/60)/24)+DATE(1970,1,1)</f>
        <v>42121.654282407413</v>
      </c>
      <c r="Z1332" t="s">
        <v>8288</v>
      </c>
    </row>
    <row r="1333" spans="1:26" ht="43.2" x14ac:dyDescent="0.3">
      <c r="A1333">
        <f>ROW(A1333)-2</f>
        <v>1331</v>
      </c>
      <c r="B1333" s="1" t="s">
        <v>5420</v>
      </c>
      <c r="C1333" s="1" t="s">
        <v>5421</v>
      </c>
      <c r="D1333">
        <v>30000</v>
      </c>
      <c r="E1333">
        <v>0</v>
      </c>
      <c r="F1333" t="s">
        <v>355</v>
      </c>
      <c r="H1333" t="s">
        <v>8376</v>
      </c>
      <c r="K1333" t="b">
        <v>0</v>
      </c>
      <c r="L1333" t="s">
        <v>18</v>
      </c>
      <c r="M1333" t="s">
        <v>19</v>
      </c>
      <c r="N1333" t="b">
        <v>1</v>
      </c>
      <c r="O1333">
        <v>1412119423</v>
      </c>
      <c r="P1333">
        <v>1410391423</v>
      </c>
      <c r="Q1333" t="b">
        <v>0</v>
      </c>
      <c r="R1333">
        <v>0</v>
      </c>
      <c r="S1333" t="b">
        <v>0</v>
      </c>
      <c r="T1333">
        <f>ROUND(E1333/D1333*100,0)</f>
        <v>0</v>
      </c>
      <c r="U1333" s="12" t="e">
        <f>(E1333/R1333)</f>
        <v>#DIV/0!</v>
      </c>
      <c r="V1333" t="str">
        <f>LEFT(Z1333,SEARCH("/",Z1333)-1)</f>
        <v>food</v>
      </c>
      <c r="W1333" t="str">
        <f>RIGHT(Z1333,LEN(Z1333)-SEARCH("/",Z1333))</f>
        <v>food trucks</v>
      </c>
      <c r="X1333" s="2">
        <f>(((P1333/60)/60)/24)+DATE(1970,1,1)</f>
        <v>41892.974803240737</v>
      </c>
      <c r="Y1333" s="2">
        <f>(((O1333/60)/60)/24)+DATE(1970,1,1)</f>
        <v>41912.974803240737</v>
      </c>
      <c r="Z1333" t="s">
        <v>8288</v>
      </c>
    </row>
    <row r="1334" spans="1:26" ht="43.2" x14ac:dyDescent="0.3">
      <c r="A1334">
        <f>ROW(A1334)-2</f>
        <v>1332</v>
      </c>
      <c r="B1334" s="1" t="s">
        <v>5422</v>
      </c>
      <c r="C1334" s="1" t="s">
        <v>5423</v>
      </c>
      <c r="D1334">
        <v>15000</v>
      </c>
      <c r="E1334">
        <v>0</v>
      </c>
      <c r="F1334" t="s">
        <v>355</v>
      </c>
      <c r="H1334" t="s">
        <v>8376</v>
      </c>
      <c r="K1334" t="b">
        <v>0</v>
      </c>
      <c r="L1334" t="s">
        <v>18</v>
      </c>
      <c r="M1334" t="s">
        <v>19</v>
      </c>
      <c r="N1334" t="b">
        <v>1</v>
      </c>
      <c r="O1334">
        <v>1435591318</v>
      </c>
      <c r="P1334">
        <v>1432999318</v>
      </c>
      <c r="Q1334" t="b">
        <v>0</v>
      </c>
      <c r="R1334">
        <v>0</v>
      </c>
      <c r="S1334" t="b">
        <v>0</v>
      </c>
      <c r="T1334">
        <f>ROUND(E1334/D1334*100,0)</f>
        <v>0</v>
      </c>
      <c r="U1334" s="12" t="e">
        <f>(E1334/R1334)</f>
        <v>#DIV/0!</v>
      </c>
      <c r="V1334" t="str">
        <f>LEFT(Z1334,SEARCH("/",Z1334)-1)</f>
        <v>food</v>
      </c>
      <c r="W1334" t="str">
        <f>RIGHT(Z1334,LEN(Z1334)-SEARCH("/",Z1334))</f>
        <v>food trucks</v>
      </c>
      <c r="X1334" s="2">
        <f>(((P1334/60)/60)/24)+DATE(1970,1,1)</f>
        <v>42154.64025462963</v>
      </c>
      <c r="Y1334" s="2">
        <f>(((O1334/60)/60)/24)+DATE(1970,1,1)</f>
        <v>42184.64025462963</v>
      </c>
      <c r="Z1334" t="s">
        <v>8288</v>
      </c>
    </row>
    <row r="1335" spans="1:26" ht="28.8" x14ac:dyDescent="0.3">
      <c r="A1335">
        <f>ROW(A1335)-2</f>
        <v>1333</v>
      </c>
      <c r="B1335" s="1" t="s">
        <v>5424</v>
      </c>
      <c r="C1335" s="1" t="s">
        <v>5425</v>
      </c>
      <c r="D1335">
        <v>50000</v>
      </c>
      <c r="E1335">
        <v>74</v>
      </c>
      <c r="F1335" t="s">
        <v>355</v>
      </c>
      <c r="H1335" t="s">
        <v>8376</v>
      </c>
      <c r="K1335" t="b">
        <v>0</v>
      </c>
      <c r="L1335" t="s">
        <v>18</v>
      </c>
      <c r="M1335" t="s">
        <v>19</v>
      </c>
      <c r="N1335" t="b">
        <v>1</v>
      </c>
      <c r="O1335">
        <v>1424746800</v>
      </c>
      <c r="P1335">
        <v>1422067870</v>
      </c>
      <c r="Q1335" t="b">
        <v>0</v>
      </c>
      <c r="R1335">
        <v>14</v>
      </c>
      <c r="S1335" t="b">
        <v>0</v>
      </c>
      <c r="T1335">
        <f>ROUND(E1335/D1335*100,0)</f>
        <v>0</v>
      </c>
      <c r="U1335" s="12">
        <f>(E1335/R1335)</f>
        <v>5.2857142857142856</v>
      </c>
      <c r="V1335" t="str">
        <f>LEFT(Z1335,SEARCH("/",Z1335)-1)</f>
        <v>food</v>
      </c>
      <c r="W1335" t="str">
        <f>RIGHT(Z1335,LEN(Z1335)-SEARCH("/",Z1335))</f>
        <v>food trucks</v>
      </c>
      <c r="X1335" s="2">
        <f>(((P1335/60)/60)/24)+DATE(1970,1,1)</f>
        <v>42028.118865740747</v>
      </c>
      <c r="Y1335" s="2">
        <f>(((O1335/60)/60)/24)+DATE(1970,1,1)</f>
        <v>42059.125</v>
      </c>
      <c r="Z1335" t="s">
        <v>8288</v>
      </c>
    </row>
    <row r="1336" spans="1:26" ht="43.2" x14ac:dyDescent="0.3">
      <c r="A1336">
        <f>ROW(A1336)-2</f>
        <v>1334</v>
      </c>
      <c r="B1336" s="1" t="s">
        <v>5426</v>
      </c>
      <c r="C1336" s="1" t="s">
        <v>5427</v>
      </c>
      <c r="D1336">
        <v>35000</v>
      </c>
      <c r="E1336">
        <v>1</v>
      </c>
      <c r="F1336" t="s">
        <v>355</v>
      </c>
      <c r="H1336" t="s">
        <v>8376</v>
      </c>
      <c r="K1336" t="b">
        <v>0</v>
      </c>
      <c r="L1336" t="s">
        <v>18</v>
      </c>
      <c r="M1336" t="s">
        <v>19</v>
      </c>
      <c r="N1336" t="b">
        <v>1</v>
      </c>
      <c r="O1336">
        <v>1469919890</v>
      </c>
      <c r="P1336">
        <v>1467327890</v>
      </c>
      <c r="Q1336" t="b">
        <v>0</v>
      </c>
      <c r="R1336">
        <v>1</v>
      </c>
      <c r="S1336" t="b">
        <v>0</v>
      </c>
      <c r="T1336">
        <f>ROUND(E1336/D1336*100,0)</f>
        <v>0</v>
      </c>
      <c r="U1336" s="12">
        <f>(E1336/R1336)</f>
        <v>1</v>
      </c>
      <c r="V1336" t="str">
        <f>LEFT(Z1336,SEARCH("/",Z1336)-1)</f>
        <v>food</v>
      </c>
      <c r="W1336" t="str">
        <f>RIGHT(Z1336,LEN(Z1336)-SEARCH("/",Z1336))</f>
        <v>food trucks</v>
      </c>
      <c r="X1336" s="2">
        <f>(((P1336/60)/60)/24)+DATE(1970,1,1)</f>
        <v>42551.961689814809</v>
      </c>
      <c r="Y1336" s="2">
        <f>(((O1336/60)/60)/24)+DATE(1970,1,1)</f>
        <v>42581.961689814809</v>
      </c>
      <c r="Z1336" t="s">
        <v>8288</v>
      </c>
    </row>
    <row r="1337" spans="1:26" ht="57.6" x14ac:dyDescent="0.3">
      <c r="A1337">
        <f>ROW(A1337)-2</f>
        <v>1335</v>
      </c>
      <c r="B1337" s="1" t="s">
        <v>5428</v>
      </c>
      <c r="C1337" s="1" t="s">
        <v>5429</v>
      </c>
      <c r="D1337">
        <v>80000</v>
      </c>
      <c r="E1337">
        <v>8586</v>
      </c>
      <c r="F1337" t="s">
        <v>355</v>
      </c>
      <c r="H1337" t="s">
        <v>8376</v>
      </c>
      <c r="K1337" t="b">
        <v>0</v>
      </c>
      <c r="L1337" t="s">
        <v>18</v>
      </c>
      <c r="M1337" t="s">
        <v>19</v>
      </c>
      <c r="N1337" t="b">
        <v>1</v>
      </c>
      <c r="O1337">
        <v>1433298676</v>
      </c>
      <c r="P1337">
        <v>1429410676</v>
      </c>
      <c r="Q1337" t="b">
        <v>0</v>
      </c>
      <c r="R1337">
        <v>118</v>
      </c>
      <c r="S1337" t="b">
        <v>0</v>
      </c>
      <c r="T1337">
        <f>ROUND(E1337/D1337*100,0)</f>
        <v>11</v>
      </c>
      <c r="U1337" s="12">
        <f>(E1337/R1337)</f>
        <v>72.762711864406782</v>
      </c>
      <c r="V1337" t="str">
        <f>LEFT(Z1337,SEARCH("/",Z1337)-1)</f>
        <v>food</v>
      </c>
      <c r="W1337" t="str">
        <f>RIGHT(Z1337,LEN(Z1337)-SEARCH("/",Z1337))</f>
        <v>food trucks</v>
      </c>
      <c r="X1337" s="2">
        <f>(((P1337/60)/60)/24)+DATE(1970,1,1)</f>
        <v>42113.105046296296</v>
      </c>
      <c r="Y1337" s="2">
        <f>(((O1337/60)/60)/24)+DATE(1970,1,1)</f>
        <v>42158.105046296296</v>
      </c>
      <c r="Z1337" t="s">
        <v>8288</v>
      </c>
    </row>
    <row r="1338" spans="1:26" ht="28.8" x14ac:dyDescent="0.3">
      <c r="A1338">
        <f>ROW(A1338)-2</f>
        <v>1336</v>
      </c>
      <c r="B1338" s="1" t="s">
        <v>5430</v>
      </c>
      <c r="C1338" s="1" t="s">
        <v>5431</v>
      </c>
      <c r="D1338">
        <v>65000</v>
      </c>
      <c r="E1338">
        <v>35</v>
      </c>
      <c r="F1338" t="s">
        <v>355</v>
      </c>
      <c r="H1338" t="s">
        <v>8376</v>
      </c>
      <c r="K1338" t="b">
        <v>0</v>
      </c>
      <c r="L1338" t="s">
        <v>158</v>
      </c>
      <c r="M1338" t="s">
        <v>159</v>
      </c>
      <c r="N1338" t="b">
        <v>1</v>
      </c>
      <c r="O1338">
        <v>1431278557</v>
      </c>
      <c r="P1338">
        <v>1427390557</v>
      </c>
      <c r="Q1338" t="b">
        <v>0</v>
      </c>
      <c r="R1338">
        <v>2</v>
      </c>
      <c r="S1338" t="b">
        <v>0</v>
      </c>
      <c r="T1338">
        <f>ROUND(E1338/D1338*100,0)</f>
        <v>0</v>
      </c>
      <c r="U1338" s="12">
        <f>(E1338/R1338)</f>
        <v>17.5</v>
      </c>
      <c r="V1338" t="str">
        <f>LEFT(Z1338,SEARCH("/",Z1338)-1)</f>
        <v>food</v>
      </c>
      <c r="W1338" t="str">
        <f>RIGHT(Z1338,LEN(Z1338)-SEARCH("/",Z1338))</f>
        <v>food trucks</v>
      </c>
      <c r="X1338" s="2">
        <f>(((P1338/60)/60)/24)+DATE(1970,1,1)</f>
        <v>42089.724039351851</v>
      </c>
      <c r="Y1338" s="2">
        <f>(((O1338/60)/60)/24)+DATE(1970,1,1)</f>
        <v>42134.724039351851</v>
      </c>
      <c r="Z1338" t="s">
        <v>8288</v>
      </c>
    </row>
    <row r="1339" spans="1:26" ht="43.2" x14ac:dyDescent="0.3">
      <c r="A1339">
        <f>ROW(A1339)-2</f>
        <v>1337</v>
      </c>
      <c r="B1339" s="1" t="s">
        <v>5432</v>
      </c>
      <c r="C1339" s="1" t="s">
        <v>5433</v>
      </c>
      <c r="D1339">
        <v>3500</v>
      </c>
      <c r="E1339">
        <v>25</v>
      </c>
      <c r="F1339" t="s">
        <v>355</v>
      </c>
      <c r="H1339" t="s">
        <v>8376</v>
      </c>
      <c r="K1339" t="b">
        <v>0</v>
      </c>
      <c r="L1339" t="s">
        <v>18</v>
      </c>
      <c r="M1339" t="s">
        <v>19</v>
      </c>
      <c r="N1339" t="b">
        <v>1</v>
      </c>
      <c r="O1339">
        <v>1427266860</v>
      </c>
      <c r="P1339">
        <v>1424678460</v>
      </c>
      <c r="Q1339" t="b">
        <v>0</v>
      </c>
      <c r="R1339">
        <v>1</v>
      </c>
      <c r="S1339" t="b">
        <v>0</v>
      </c>
      <c r="T1339">
        <f>ROUND(E1339/D1339*100,0)</f>
        <v>1</v>
      </c>
      <c r="U1339" s="12">
        <f>(E1339/R1339)</f>
        <v>25</v>
      </c>
      <c r="V1339" t="str">
        <f>LEFT(Z1339,SEARCH("/",Z1339)-1)</f>
        <v>food</v>
      </c>
      <c r="W1339" t="str">
        <f>RIGHT(Z1339,LEN(Z1339)-SEARCH("/",Z1339))</f>
        <v>food trucks</v>
      </c>
      <c r="X1339" s="2">
        <f>(((P1339/60)/60)/24)+DATE(1970,1,1)</f>
        <v>42058.334027777775</v>
      </c>
      <c r="Y1339" s="2">
        <f>(((O1339/60)/60)/24)+DATE(1970,1,1)</f>
        <v>42088.292361111111</v>
      </c>
      <c r="Z1339" t="s">
        <v>8288</v>
      </c>
    </row>
    <row r="1340" spans="1:26" ht="43.2" x14ac:dyDescent="0.3">
      <c r="A1340">
        <f>ROW(A1340)-2</f>
        <v>1338</v>
      </c>
      <c r="B1340" s="1" t="s">
        <v>5434</v>
      </c>
      <c r="C1340" s="1" t="s">
        <v>5435</v>
      </c>
      <c r="D1340">
        <v>5000</v>
      </c>
      <c r="E1340">
        <v>40</v>
      </c>
      <c r="F1340" t="s">
        <v>355</v>
      </c>
      <c r="H1340" t="s">
        <v>8376</v>
      </c>
      <c r="K1340" t="b">
        <v>0</v>
      </c>
      <c r="L1340" t="s">
        <v>18</v>
      </c>
      <c r="M1340" t="s">
        <v>19</v>
      </c>
      <c r="N1340" t="b">
        <v>1</v>
      </c>
      <c r="O1340">
        <v>1407899966</v>
      </c>
      <c r="P1340">
        <v>1405307966</v>
      </c>
      <c r="Q1340" t="b">
        <v>0</v>
      </c>
      <c r="R1340">
        <v>3</v>
      </c>
      <c r="S1340" t="b">
        <v>0</v>
      </c>
      <c r="T1340">
        <f>ROUND(E1340/D1340*100,0)</f>
        <v>1</v>
      </c>
      <c r="U1340" s="12">
        <f>(E1340/R1340)</f>
        <v>13.333333333333334</v>
      </c>
      <c r="V1340" t="str">
        <f>LEFT(Z1340,SEARCH("/",Z1340)-1)</f>
        <v>food</v>
      </c>
      <c r="W1340" t="str">
        <f>RIGHT(Z1340,LEN(Z1340)-SEARCH("/",Z1340))</f>
        <v>food trucks</v>
      </c>
      <c r="X1340" s="2">
        <f>(((P1340/60)/60)/24)+DATE(1970,1,1)</f>
        <v>41834.138495370367</v>
      </c>
      <c r="Y1340" s="2">
        <f>(((O1340/60)/60)/24)+DATE(1970,1,1)</f>
        <v>41864.138495370367</v>
      </c>
      <c r="Z1340" t="s">
        <v>8288</v>
      </c>
    </row>
    <row r="1341" spans="1:26" ht="57.6" x14ac:dyDescent="0.3">
      <c r="A1341">
        <f>ROW(A1341)-2</f>
        <v>1339</v>
      </c>
      <c r="B1341" s="1" t="s">
        <v>5436</v>
      </c>
      <c r="C1341" s="1" t="s">
        <v>5437</v>
      </c>
      <c r="D1341">
        <v>30000</v>
      </c>
      <c r="E1341">
        <v>1</v>
      </c>
      <c r="F1341" t="s">
        <v>355</v>
      </c>
      <c r="H1341" t="s">
        <v>8376</v>
      </c>
      <c r="K1341" t="b">
        <v>0</v>
      </c>
      <c r="L1341" t="s">
        <v>18</v>
      </c>
      <c r="M1341" t="s">
        <v>19</v>
      </c>
      <c r="N1341" t="b">
        <v>1</v>
      </c>
      <c r="O1341">
        <v>1411701739</v>
      </c>
      <c r="P1341">
        <v>1409109739</v>
      </c>
      <c r="Q1341" t="b">
        <v>0</v>
      </c>
      <c r="R1341">
        <v>1</v>
      </c>
      <c r="S1341" t="b">
        <v>0</v>
      </c>
      <c r="T1341">
        <f>ROUND(E1341/D1341*100,0)</f>
        <v>0</v>
      </c>
      <c r="U1341" s="12">
        <f>(E1341/R1341)</f>
        <v>1</v>
      </c>
      <c r="V1341" t="str">
        <f>LEFT(Z1341,SEARCH("/",Z1341)-1)</f>
        <v>food</v>
      </c>
      <c r="W1341" t="str">
        <f>RIGHT(Z1341,LEN(Z1341)-SEARCH("/",Z1341))</f>
        <v>food trucks</v>
      </c>
      <c r="X1341" s="2">
        <f>(((P1341/60)/60)/24)+DATE(1970,1,1)</f>
        <v>41878.140497685185</v>
      </c>
      <c r="Y1341" s="2">
        <f>(((O1341/60)/60)/24)+DATE(1970,1,1)</f>
        <v>41908.140497685185</v>
      </c>
      <c r="Z1341" t="s">
        <v>8288</v>
      </c>
    </row>
    <row r="1342" spans="1:26" ht="43.2" x14ac:dyDescent="0.3">
      <c r="A1342">
        <f>ROW(A1342)-2</f>
        <v>1340</v>
      </c>
      <c r="B1342" s="1" t="s">
        <v>5438</v>
      </c>
      <c r="C1342" s="1" t="s">
        <v>5439</v>
      </c>
      <c r="D1342">
        <v>15000</v>
      </c>
      <c r="E1342">
        <v>71</v>
      </c>
      <c r="F1342" t="s">
        <v>355</v>
      </c>
      <c r="H1342" t="s">
        <v>8376</v>
      </c>
      <c r="K1342" t="b">
        <v>0</v>
      </c>
      <c r="L1342" t="s">
        <v>18</v>
      </c>
      <c r="M1342" t="s">
        <v>19</v>
      </c>
      <c r="N1342" t="b">
        <v>1</v>
      </c>
      <c r="O1342">
        <v>1428981718</v>
      </c>
      <c r="P1342">
        <v>1423801318</v>
      </c>
      <c r="Q1342" t="b">
        <v>0</v>
      </c>
      <c r="R1342">
        <v>3</v>
      </c>
      <c r="S1342" t="b">
        <v>0</v>
      </c>
      <c r="T1342">
        <f>ROUND(E1342/D1342*100,0)</f>
        <v>0</v>
      </c>
      <c r="U1342" s="12">
        <f>(E1342/R1342)</f>
        <v>23.666666666666668</v>
      </c>
      <c r="V1342" t="str">
        <f>LEFT(Z1342,SEARCH("/",Z1342)-1)</f>
        <v>food</v>
      </c>
      <c r="W1342" t="str">
        <f>RIGHT(Z1342,LEN(Z1342)-SEARCH("/",Z1342))</f>
        <v>food trucks</v>
      </c>
      <c r="X1342" s="2">
        <f>(((P1342/60)/60)/24)+DATE(1970,1,1)</f>
        <v>42048.181921296295</v>
      </c>
      <c r="Y1342" s="2">
        <f>(((O1342/60)/60)/24)+DATE(1970,1,1)</f>
        <v>42108.14025462963</v>
      </c>
      <c r="Z1342" t="s">
        <v>8288</v>
      </c>
    </row>
    <row r="1343" spans="1:26" ht="57.6" x14ac:dyDescent="0.3">
      <c r="A1343">
        <f>ROW(A1343)-2</f>
        <v>1341</v>
      </c>
      <c r="B1343" s="1" t="s">
        <v>5440</v>
      </c>
      <c r="C1343" s="1" t="s">
        <v>5441</v>
      </c>
      <c r="D1343">
        <v>60000</v>
      </c>
      <c r="E1343">
        <v>3390</v>
      </c>
      <c r="F1343" t="s">
        <v>355</v>
      </c>
      <c r="H1343" t="s">
        <v>8376</v>
      </c>
      <c r="K1343" t="b">
        <v>0</v>
      </c>
      <c r="L1343" t="s">
        <v>18</v>
      </c>
      <c r="M1343" t="s">
        <v>19</v>
      </c>
      <c r="N1343" t="b">
        <v>1</v>
      </c>
      <c r="O1343">
        <v>1419538560</v>
      </c>
      <c r="P1343">
        <v>1416600960</v>
      </c>
      <c r="Q1343" t="b">
        <v>0</v>
      </c>
      <c r="R1343">
        <v>38</v>
      </c>
      <c r="S1343" t="b">
        <v>0</v>
      </c>
      <c r="T1343">
        <f>ROUND(E1343/D1343*100,0)</f>
        <v>6</v>
      </c>
      <c r="U1343" s="12">
        <f>(E1343/R1343)</f>
        <v>89.21052631578948</v>
      </c>
      <c r="V1343" t="str">
        <f>LEFT(Z1343,SEARCH("/",Z1343)-1)</f>
        <v>food</v>
      </c>
      <c r="W1343" t="str">
        <f>RIGHT(Z1343,LEN(Z1343)-SEARCH("/",Z1343))</f>
        <v>food trucks</v>
      </c>
      <c r="X1343" s="2">
        <f>(((P1343/60)/60)/24)+DATE(1970,1,1)</f>
        <v>41964.844444444447</v>
      </c>
      <c r="Y1343" s="2">
        <f>(((O1343/60)/60)/24)+DATE(1970,1,1)</f>
        <v>41998.844444444447</v>
      </c>
      <c r="Z1343" t="s">
        <v>8288</v>
      </c>
    </row>
    <row r="1344" spans="1:26" ht="43.2" x14ac:dyDescent="0.3">
      <c r="A1344">
        <f>ROW(A1344)-2</f>
        <v>1342</v>
      </c>
      <c r="B1344" s="1" t="s">
        <v>5442</v>
      </c>
      <c r="C1344" s="1" t="s">
        <v>5443</v>
      </c>
      <c r="D1344">
        <v>23000</v>
      </c>
      <c r="E1344">
        <v>6061</v>
      </c>
      <c r="F1344" t="s">
        <v>355</v>
      </c>
      <c r="H1344" t="s">
        <v>8376</v>
      </c>
      <c r="K1344" t="b">
        <v>0</v>
      </c>
      <c r="L1344" t="s">
        <v>18</v>
      </c>
      <c r="M1344" t="s">
        <v>19</v>
      </c>
      <c r="N1344" t="b">
        <v>1</v>
      </c>
      <c r="O1344">
        <v>1438552800</v>
      </c>
      <c r="P1344">
        <v>1435876423</v>
      </c>
      <c r="Q1344" t="b">
        <v>0</v>
      </c>
      <c r="R1344">
        <v>52</v>
      </c>
      <c r="S1344" t="b">
        <v>0</v>
      </c>
      <c r="T1344">
        <f>ROUND(E1344/D1344*100,0)</f>
        <v>26</v>
      </c>
      <c r="U1344" s="12">
        <f>(E1344/R1344)</f>
        <v>116.55769230769231</v>
      </c>
      <c r="V1344" t="str">
        <f>LEFT(Z1344,SEARCH("/",Z1344)-1)</f>
        <v>food</v>
      </c>
      <c r="W1344" t="str">
        <f>RIGHT(Z1344,LEN(Z1344)-SEARCH("/",Z1344))</f>
        <v>food trucks</v>
      </c>
      <c r="X1344" s="2">
        <f>(((P1344/60)/60)/24)+DATE(1970,1,1)</f>
        <v>42187.940081018518</v>
      </c>
      <c r="Y1344" s="2">
        <f>(((O1344/60)/60)/24)+DATE(1970,1,1)</f>
        <v>42218.916666666672</v>
      </c>
      <c r="Z1344" t="s">
        <v>8288</v>
      </c>
    </row>
    <row r="1345" spans="1:26" ht="43.2" x14ac:dyDescent="0.3">
      <c r="A1345">
        <f>ROW(A1345)-2</f>
        <v>1343</v>
      </c>
      <c r="B1345" s="1" t="s">
        <v>5444</v>
      </c>
      <c r="C1345" s="1" t="s">
        <v>5445</v>
      </c>
      <c r="D1345">
        <v>8000</v>
      </c>
      <c r="E1345">
        <v>26.01</v>
      </c>
      <c r="F1345" t="s">
        <v>355</v>
      </c>
      <c r="H1345" t="s">
        <v>8376</v>
      </c>
      <c r="K1345" t="b">
        <v>0</v>
      </c>
      <c r="L1345" t="s">
        <v>18</v>
      </c>
      <c r="M1345" t="s">
        <v>19</v>
      </c>
      <c r="N1345" t="b">
        <v>1</v>
      </c>
      <c r="O1345">
        <v>1403904808</v>
      </c>
      <c r="P1345">
        <v>1401312808</v>
      </c>
      <c r="Q1345" t="b">
        <v>0</v>
      </c>
      <c r="R1345">
        <v>2</v>
      </c>
      <c r="S1345" t="b">
        <v>0</v>
      </c>
      <c r="T1345">
        <f>ROUND(E1345/D1345*100,0)</f>
        <v>0</v>
      </c>
      <c r="U1345" s="12">
        <f>(E1345/R1345)</f>
        <v>13.005000000000001</v>
      </c>
      <c r="V1345" t="str">
        <f>LEFT(Z1345,SEARCH("/",Z1345)-1)</f>
        <v>food</v>
      </c>
      <c r="W1345" t="str">
        <f>RIGHT(Z1345,LEN(Z1345)-SEARCH("/",Z1345))</f>
        <v>food trucks</v>
      </c>
      <c r="X1345" s="2">
        <f>(((P1345/60)/60)/24)+DATE(1970,1,1)</f>
        <v>41787.898240740738</v>
      </c>
      <c r="Y1345" s="2">
        <f>(((O1345/60)/60)/24)+DATE(1970,1,1)</f>
        <v>41817.898240740738</v>
      </c>
      <c r="Z1345" t="s">
        <v>8288</v>
      </c>
    </row>
    <row r="1346" spans="1:26" ht="43.2" x14ac:dyDescent="0.3">
      <c r="A1346">
        <f>ROW(A1346)-2</f>
        <v>1344</v>
      </c>
      <c r="B1346" s="1" t="s">
        <v>5446</v>
      </c>
      <c r="C1346" s="1" t="s">
        <v>5447</v>
      </c>
      <c r="D1346">
        <v>2</v>
      </c>
      <c r="E1346">
        <v>0</v>
      </c>
      <c r="F1346" t="s">
        <v>355</v>
      </c>
      <c r="H1346" t="s">
        <v>8376</v>
      </c>
      <c r="K1346" t="b">
        <v>0</v>
      </c>
      <c r="L1346" t="s">
        <v>158</v>
      </c>
      <c r="M1346" t="s">
        <v>159</v>
      </c>
      <c r="N1346" t="b">
        <v>1</v>
      </c>
      <c r="O1346">
        <v>1407533463</v>
      </c>
      <c r="P1346">
        <v>1404941463</v>
      </c>
      <c r="Q1346" t="b">
        <v>0</v>
      </c>
      <c r="R1346">
        <v>0</v>
      </c>
      <c r="S1346" t="b">
        <v>0</v>
      </c>
      <c r="T1346">
        <f>ROUND(E1346/D1346*100,0)</f>
        <v>0</v>
      </c>
      <c r="U1346" s="12" t="e">
        <f>(E1346/R1346)</f>
        <v>#DIV/0!</v>
      </c>
      <c r="V1346" t="str">
        <f>LEFT(Z1346,SEARCH("/",Z1346)-1)</f>
        <v>food</v>
      </c>
      <c r="W1346" t="str">
        <f>RIGHT(Z1346,LEN(Z1346)-SEARCH("/",Z1346))</f>
        <v>food trucks</v>
      </c>
      <c r="X1346" s="2">
        <f>(((P1346/60)/60)/24)+DATE(1970,1,1)</f>
        <v>41829.896562499998</v>
      </c>
      <c r="Y1346" s="2">
        <f>(((O1346/60)/60)/24)+DATE(1970,1,1)</f>
        <v>41859.896562499998</v>
      </c>
      <c r="Z1346" t="s">
        <v>8288</v>
      </c>
    </row>
    <row r="1347" spans="1:26" ht="43.2" x14ac:dyDescent="0.3">
      <c r="A1347">
        <f>ROW(A1347)-2</f>
        <v>1345</v>
      </c>
      <c r="B1347" s="1" t="s">
        <v>5448</v>
      </c>
      <c r="C1347" s="1" t="s">
        <v>5449</v>
      </c>
      <c r="D1347">
        <v>9999</v>
      </c>
      <c r="E1347">
        <v>70</v>
      </c>
      <c r="F1347" t="s">
        <v>355</v>
      </c>
      <c r="H1347" t="s">
        <v>8376</v>
      </c>
      <c r="K1347" t="b">
        <v>0</v>
      </c>
      <c r="L1347" t="s">
        <v>18</v>
      </c>
      <c r="M1347" t="s">
        <v>19</v>
      </c>
      <c r="N1347" t="b">
        <v>1</v>
      </c>
      <c r="O1347">
        <v>1411073972</v>
      </c>
      <c r="P1347">
        <v>1408481972</v>
      </c>
      <c r="Q1347" t="b">
        <v>0</v>
      </c>
      <c r="R1347">
        <v>4</v>
      </c>
      <c r="S1347" t="b">
        <v>0</v>
      </c>
      <c r="T1347">
        <f>ROUND(E1347/D1347*100,0)</f>
        <v>1</v>
      </c>
      <c r="U1347" s="12">
        <f>(E1347/R1347)</f>
        <v>17.5</v>
      </c>
      <c r="V1347" t="str">
        <f>LEFT(Z1347,SEARCH("/",Z1347)-1)</f>
        <v>food</v>
      </c>
      <c r="W1347" t="str">
        <f>RIGHT(Z1347,LEN(Z1347)-SEARCH("/",Z1347))</f>
        <v>food trucks</v>
      </c>
      <c r="X1347" s="2">
        <f>(((P1347/60)/60)/24)+DATE(1970,1,1)</f>
        <v>41870.87467592593</v>
      </c>
      <c r="Y1347" s="2">
        <f>(((O1347/60)/60)/24)+DATE(1970,1,1)</f>
        <v>41900.87467592593</v>
      </c>
      <c r="Z1347" t="s">
        <v>8288</v>
      </c>
    </row>
    <row r="1348" spans="1:26" ht="28.8" x14ac:dyDescent="0.3">
      <c r="A1348">
        <f>ROW(A1348)-2</f>
        <v>1346</v>
      </c>
      <c r="B1348" s="1" t="s">
        <v>5530</v>
      </c>
      <c r="C1348" s="1" t="s">
        <v>5531</v>
      </c>
      <c r="D1348">
        <v>8000</v>
      </c>
      <c r="E1348">
        <v>35</v>
      </c>
      <c r="F1348" t="s">
        <v>355</v>
      </c>
      <c r="H1348" t="s">
        <v>8376</v>
      </c>
      <c r="K1348" t="b">
        <v>0</v>
      </c>
      <c r="L1348" t="s">
        <v>18</v>
      </c>
      <c r="M1348" t="s">
        <v>19</v>
      </c>
      <c r="N1348" t="b">
        <v>1</v>
      </c>
      <c r="O1348">
        <v>1413770820</v>
      </c>
      <c r="P1348">
        <v>1412005602</v>
      </c>
      <c r="Q1348" t="b">
        <v>0</v>
      </c>
      <c r="R1348">
        <v>4</v>
      </c>
      <c r="S1348" t="b">
        <v>0</v>
      </c>
      <c r="T1348">
        <f>ROUND(E1348/D1348*100,0)</f>
        <v>0</v>
      </c>
      <c r="U1348" s="12">
        <f>(E1348/R1348)</f>
        <v>8.75</v>
      </c>
      <c r="V1348" t="str">
        <f>LEFT(Z1348,SEARCH("/",Z1348)-1)</f>
        <v>publishing</v>
      </c>
      <c r="W1348" t="str">
        <f>RIGHT(Z1348,LEN(Z1348)-SEARCH("/",Z1348))</f>
        <v>children's books</v>
      </c>
      <c r="X1348" s="2">
        <f>(((P1348/60)/60)/24)+DATE(1970,1,1)</f>
        <v>41911.657430555555</v>
      </c>
      <c r="Y1348" s="2">
        <f>(((O1348/60)/60)/24)+DATE(1970,1,1)</f>
        <v>41932.088194444441</v>
      </c>
      <c r="Z1348" t="s">
        <v>8308</v>
      </c>
    </row>
    <row r="1349" spans="1:26" ht="43.2" x14ac:dyDescent="0.3">
      <c r="A1349">
        <f>ROW(A1349)-2</f>
        <v>1347</v>
      </c>
      <c r="B1349" s="1" t="s">
        <v>5532</v>
      </c>
      <c r="C1349" s="1" t="s">
        <v>5533</v>
      </c>
      <c r="D1349">
        <v>2500</v>
      </c>
      <c r="E1349">
        <v>731</v>
      </c>
      <c r="F1349" t="s">
        <v>355</v>
      </c>
      <c r="H1349" t="s">
        <v>8376</v>
      </c>
      <c r="K1349" t="b">
        <v>0</v>
      </c>
      <c r="L1349" t="s">
        <v>18</v>
      </c>
      <c r="M1349" t="s">
        <v>19</v>
      </c>
      <c r="N1349" t="b">
        <v>1</v>
      </c>
      <c r="O1349">
        <v>1337102187</v>
      </c>
      <c r="P1349">
        <v>1335892587</v>
      </c>
      <c r="Q1349" t="b">
        <v>0</v>
      </c>
      <c r="R1349">
        <v>18</v>
      </c>
      <c r="S1349" t="b">
        <v>0</v>
      </c>
      <c r="T1349">
        <f>ROUND(E1349/D1349*100,0)</f>
        <v>29</v>
      </c>
      <c r="U1349" s="12">
        <f>(E1349/R1349)</f>
        <v>40.611111111111114</v>
      </c>
      <c r="V1349" t="str">
        <f>LEFT(Z1349,SEARCH("/",Z1349)-1)</f>
        <v>publishing</v>
      </c>
      <c r="W1349" t="str">
        <f>RIGHT(Z1349,LEN(Z1349)-SEARCH("/",Z1349))</f>
        <v>children's books</v>
      </c>
      <c r="X1349" s="2">
        <f>(((P1349/60)/60)/24)+DATE(1970,1,1)</f>
        <v>41030.719756944447</v>
      </c>
      <c r="Y1349" s="2">
        <f>(((O1349/60)/60)/24)+DATE(1970,1,1)</f>
        <v>41044.719756944447</v>
      </c>
      <c r="Z1349" t="s">
        <v>8308</v>
      </c>
    </row>
    <row r="1350" spans="1:26" ht="57.6" x14ac:dyDescent="0.3">
      <c r="A1350">
        <f>ROW(A1350)-2</f>
        <v>1348</v>
      </c>
      <c r="B1350" s="1" t="s">
        <v>5534</v>
      </c>
      <c r="C1350" s="1" t="s">
        <v>5535</v>
      </c>
      <c r="D1350">
        <v>5999</v>
      </c>
      <c r="E1350">
        <v>0</v>
      </c>
      <c r="F1350" t="s">
        <v>355</v>
      </c>
      <c r="H1350" t="s">
        <v>8376</v>
      </c>
      <c r="K1350" t="b">
        <v>0</v>
      </c>
      <c r="L1350" t="s">
        <v>18</v>
      </c>
      <c r="M1350" t="s">
        <v>19</v>
      </c>
      <c r="N1350" t="b">
        <v>1</v>
      </c>
      <c r="O1350">
        <v>1476863607</v>
      </c>
      <c r="P1350">
        <v>1474271607</v>
      </c>
      <c r="Q1350" t="b">
        <v>0</v>
      </c>
      <c r="R1350">
        <v>0</v>
      </c>
      <c r="S1350" t="b">
        <v>0</v>
      </c>
      <c r="T1350">
        <f>ROUND(E1350/D1350*100,0)</f>
        <v>0</v>
      </c>
      <c r="U1350" s="12" t="e">
        <f>(E1350/R1350)</f>
        <v>#DIV/0!</v>
      </c>
      <c r="V1350" t="str">
        <f>LEFT(Z1350,SEARCH("/",Z1350)-1)</f>
        <v>publishing</v>
      </c>
      <c r="W1350" t="str">
        <f>RIGHT(Z1350,LEN(Z1350)-SEARCH("/",Z1350))</f>
        <v>children's books</v>
      </c>
      <c r="X1350" s="2">
        <f>(((P1350/60)/60)/24)+DATE(1970,1,1)</f>
        <v>42632.328784722224</v>
      </c>
      <c r="Y1350" s="2">
        <f>(((O1350/60)/60)/24)+DATE(1970,1,1)</f>
        <v>42662.328784722224</v>
      </c>
      <c r="Z1350" t="s">
        <v>8308</v>
      </c>
    </row>
    <row r="1351" spans="1:26" ht="43.2" x14ac:dyDescent="0.3">
      <c r="A1351">
        <f>ROW(A1351)-2</f>
        <v>1349</v>
      </c>
      <c r="B1351" s="1" t="s">
        <v>5536</v>
      </c>
      <c r="C1351" s="1" t="s">
        <v>5537</v>
      </c>
      <c r="D1351">
        <v>16000</v>
      </c>
      <c r="E1351">
        <v>835</v>
      </c>
      <c r="F1351" t="s">
        <v>355</v>
      </c>
      <c r="H1351" t="s">
        <v>8376</v>
      </c>
      <c r="K1351" t="b">
        <v>0</v>
      </c>
      <c r="L1351" t="s">
        <v>18</v>
      </c>
      <c r="M1351" t="s">
        <v>19</v>
      </c>
      <c r="N1351" t="b">
        <v>1</v>
      </c>
      <c r="O1351">
        <v>1330478998</v>
      </c>
      <c r="P1351">
        <v>1327886998</v>
      </c>
      <c r="Q1351" t="b">
        <v>0</v>
      </c>
      <c r="R1351">
        <v>22</v>
      </c>
      <c r="S1351" t="b">
        <v>0</v>
      </c>
      <c r="T1351">
        <f>ROUND(E1351/D1351*100,0)</f>
        <v>5</v>
      </c>
      <c r="U1351" s="12">
        <f>(E1351/R1351)</f>
        <v>37.954545454545453</v>
      </c>
      <c r="V1351" t="str">
        <f>LEFT(Z1351,SEARCH("/",Z1351)-1)</f>
        <v>publishing</v>
      </c>
      <c r="W1351" t="str">
        <f>RIGHT(Z1351,LEN(Z1351)-SEARCH("/",Z1351))</f>
        <v>children's books</v>
      </c>
      <c r="X1351" s="2">
        <f>(((P1351/60)/60)/24)+DATE(1970,1,1)</f>
        <v>40938.062476851854</v>
      </c>
      <c r="Y1351" s="2">
        <f>(((O1351/60)/60)/24)+DATE(1970,1,1)</f>
        <v>40968.062476851854</v>
      </c>
      <c r="Z1351" t="s">
        <v>8308</v>
      </c>
    </row>
    <row r="1352" spans="1:26" ht="43.2" x14ac:dyDescent="0.3">
      <c r="A1352">
        <f>ROW(A1352)-2</f>
        <v>1350</v>
      </c>
      <c r="B1352" s="1" t="s">
        <v>5538</v>
      </c>
      <c r="C1352" s="1" t="s">
        <v>5539</v>
      </c>
      <c r="D1352">
        <v>8000</v>
      </c>
      <c r="E1352">
        <v>1751</v>
      </c>
      <c r="F1352" t="s">
        <v>355</v>
      </c>
      <c r="H1352" t="s">
        <v>8376</v>
      </c>
      <c r="K1352" t="b">
        <v>0</v>
      </c>
      <c r="L1352" t="s">
        <v>18</v>
      </c>
      <c r="M1352" t="s">
        <v>19</v>
      </c>
      <c r="N1352" t="b">
        <v>1</v>
      </c>
      <c r="O1352">
        <v>1342309368</v>
      </c>
      <c r="P1352">
        <v>1337125368</v>
      </c>
      <c r="Q1352" t="b">
        <v>0</v>
      </c>
      <c r="R1352">
        <v>49</v>
      </c>
      <c r="S1352" t="b">
        <v>0</v>
      </c>
      <c r="T1352">
        <f>ROUND(E1352/D1352*100,0)</f>
        <v>22</v>
      </c>
      <c r="U1352" s="12">
        <f>(E1352/R1352)</f>
        <v>35.734693877551024</v>
      </c>
      <c r="V1352" t="str">
        <f>LEFT(Z1352,SEARCH("/",Z1352)-1)</f>
        <v>publishing</v>
      </c>
      <c r="W1352" t="str">
        <f>RIGHT(Z1352,LEN(Z1352)-SEARCH("/",Z1352))</f>
        <v>children's books</v>
      </c>
      <c r="X1352" s="2">
        <f>(((P1352/60)/60)/24)+DATE(1970,1,1)</f>
        <v>41044.988055555557</v>
      </c>
      <c r="Y1352" s="2">
        <f>(((O1352/60)/60)/24)+DATE(1970,1,1)</f>
        <v>41104.988055555557</v>
      </c>
      <c r="Z1352" t="s">
        <v>8308</v>
      </c>
    </row>
    <row r="1353" spans="1:26" ht="43.2" x14ac:dyDescent="0.3">
      <c r="A1353">
        <f>ROW(A1353)-2</f>
        <v>1351</v>
      </c>
      <c r="B1353" s="1" t="s">
        <v>5540</v>
      </c>
      <c r="C1353" s="1" t="s">
        <v>5541</v>
      </c>
      <c r="D1353">
        <v>3000</v>
      </c>
      <c r="E1353">
        <v>801</v>
      </c>
      <c r="F1353" t="s">
        <v>355</v>
      </c>
      <c r="H1353" t="s">
        <v>8376</v>
      </c>
      <c r="K1353" t="b">
        <v>0</v>
      </c>
      <c r="L1353" t="s">
        <v>18</v>
      </c>
      <c r="M1353" t="s">
        <v>19</v>
      </c>
      <c r="N1353" t="b">
        <v>1</v>
      </c>
      <c r="O1353">
        <v>1409337911</v>
      </c>
      <c r="P1353">
        <v>1406745911</v>
      </c>
      <c r="Q1353" t="b">
        <v>0</v>
      </c>
      <c r="R1353">
        <v>19</v>
      </c>
      <c r="S1353" t="b">
        <v>0</v>
      </c>
      <c r="T1353">
        <f>ROUND(E1353/D1353*100,0)</f>
        <v>27</v>
      </c>
      <c r="U1353" s="12">
        <f>(E1353/R1353)</f>
        <v>42.157894736842103</v>
      </c>
      <c r="V1353" t="str">
        <f>LEFT(Z1353,SEARCH("/",Z1353)-1)</f>
        <v>publishing</v>
      </c>
      <c r="W1353" t="str">
        <f>RIGHT(Z1353,LEN(Z1353)-SEARCH("/",Z1353))</f>
        <v>children's books</v>
      </c>
      <c r="X1353" s="2">
        <f>(((P1353/60)/60)/24)+DATE(1970,1,1)</f>
        <v>41850.781377314815</v>
      </c>
      <c r="Y1353" s="2">
        <f>(((O1353/60)/60)/24)+DATE(1970,1,1)</f>
        <v>41880.781377314815</v>
      </c>
      <c r="Z1353" t="s">
        <v>8308</v>
      </c>
    </row>
    <row r="1354" spans="1:26" ht="43.2" x14ac:dyDescent="0.3">
      <c r="A1354">
        <f>ROW(A1354)-2</f>
        <v>1352</v>
      </c>
      <c r="B1354" s="1" t="s">
        <v>5542</v>
      </c>
      <c r="C1354" s="1" t="s">
        <v>5543</v>
      </c>
      <c r="D1354">
        <v>500</v>
      </c>
      <c r="E1354">
        <v>140</v>
      </c>
      <c r="F1354" t="s">
        <v>355</v>
      </c>
      <c r="H1354" t="s">
        <v>8376</v>
      </c>
      <c r="K1354" t="b">
        <v>0</v>
      </c>
      <c r="L1354" t="s">
        <v>18</v>
      </c>
      <c r="M1354" t="s">
        <v>19</v>
      </c>
      <c r="N1354" t="b">
        <v>1</v>
      </c>
      <c r="O1354">
        <v>1339816200</v>
      </c>
      <c r="P1354">
        <v>1337095997</v>
      </c>
      <c r="Q1354" t="b">
        <v>0</v>
      </c>
      <c r="R1354">
        <v>4</v>
      </c>
      <c r="S1354" t="b">
        <v>0</v>
      </c>
      <c r="T1354">
        <f>ROUND(E1354/D1354*100,0)</f>
        <v>28</v>
      </c>
      <c r="U1354" s="12">
        <f>(E1354/R1354)</f>
        <v>35</v>
      </c>
      <c r="V1354" t="str">
        <f>LEFT(Z1354,SEARCH("/",Z1354)-1)</f>
        <v>publishing</v>
      </c>
      <c r="W1354" t="str">
        <f>RIGHT(Z1354,LEN(Z1354)-SEARCH("/",Z1354))</f>
        <v>children's books</v>
      </c>
      <c r="X1354" s="2">
        <f>(((P1354/60)/60)/24)+DATE(1970,1,1)</f>
        <v>41044.64811342593</v>
      </c>
      <c r="Y1354" s="2">
        <f>(((O1354/60)/60)/24)+DATE(1970,1,1)</f>
        <v>41076.131944444445</v>
      </c>
      <c r="Z1354" t="s">
        <v>8308</v>
      </c>
    </row>
    <row r="1355" spans="1:26" ht="43.2" x14ac:dyDescent="0.3">
      <c r="A1355">
        <f>ROW(A1355)-2</f>
        <v>1353</v>
      </c>
      <c r="B1355" s="1" t="s">
        <v>5544</v>
      </c>
      <c r="C1355" s="1" t="s">
        <v>5545</v>
      </c>
      <c r="D1355">
        <v>5000</v>
      </c>
      <c r="E1355">
        <v>53</v>
      </c>
      <c r="F1355" t="s">
        <v>355</v>
      </c>
      <c r="H1355" t="s">
        <v>8376</v>
      </c>
      <c r="K1355" t="b">
        <v>0</v>
      </c>
      <c r="L1355" t="s">
        <v>18</v>
      </c>
      <c r="M1355" t="s">
        <v>19</v>
      </c>
      <c r="N1355" t="b">
        <v>1</v>
      </c>
      <c r="O1355">
        <v>1472835802</v>
      </c>
      <c r="P1355">
        <v>1470243802</v>
      </c>
      <c r="Q1355" t="b">
        <v>0</v>
      </c>
      <c r="R1355">
        <v>4</v>
      </c>
      <c r="S1355" t="b">
        <v>0</v>
      </c>
      <c r="T1355">
        <f>ROUND(E1355/D1355*100,0)</f>
        <v>1</v>
      </c>
      <c r="U1355" s="12">
        <f>(E1355/R1355)</f>
        <v>13.25</v>
      </c>
      <c r="V1355" t="str">
        <f>LEFT(Z1355,SEARCH("/",Z1355)-1)</f>
        <v>publishing</v>
      </c>
      <c r="W1355" t="str">
        <f>RIGHT(Z1355,LEN(Z1355)-SEARCH("/",Z1355))</f>
        <v>children's books</v>
      </c>
      <c r="X1355" s="2">
        <f>(((P1355/60)/60)/24)+DATE(1970,1,1)</f>
        <v>42585.7106712963</v>
      </c>
      <c r="Y1355" s="2">
        <f>(((O1355/60)/60)/24)+DATE(1970,1,1)</f>
        <v>42615.7106712963</v>
      </c>
      <c r="Z1355" t="s">
        <v>8308</v>
      </c>
    </row>
    <row r="1356" spans="1:26" ht="28.8" x14ac:dyDescent="0.3">
      <c r="A1356">
        <f>ROW(A1356)-2</f>
        <v>1354</v>
      </c>
      <c r="B1356" s="1" t="s">
        <v>5546</v>
      </c>
      <c r="C1356" s="1" t="s">
        <v>5547</v>
      </c>
      <c r="D1356">
        <v>10000</v>
      </c>
      <c r="E1356">
        <v>110</v>
      </c>
      <c r="F1356" t="s">
        <v>355</v>
      </c>
      <c r="H1356" t="s">
        <v>8376</v>
      </c>
      <c r="K1356" t="b">
        <v>0</v>
      </c>
      <c r="L1356" t="s">
        <v>18</v>
      </c>
      <c r="M1356" t="s">
        <v>19</v>
      </c>
      <c r="N1356" t="b">
        <v>1</v>
      </c>
      <c r="O1356">
        <v>1428171037</v>
      </c>
      <c r="P1356">
        <v>1425582637</v>
      </c>
      <c r="Q1356" t="b">
        <v>0</v>
      </c>
      <c r="R1356">
        <v>2</v>
      </c>
      <c r="S1356" t="b">
        <v>0</v>
      </c>
      <c r="T1356">
        <f>ROUND(E1356/D1356*100,0)</f>
        <v>1</v>
      </c>
      <c r="U1356" s="12">
        <f>(E1356/R1356)</f>
        <v>55</v>
      </c>
      <c r="V1356" t="str">
        <f>LEFT(Z1356,SEARCH("/",Z1356)-1)</f>
        <v>publishing</v>
      </c>
      <c r="W1356" t="str">
        <f>RIGHT(Z1356,LEN(Z1356)-SEARCH("/",Z1356))</f>
        <v>children's books</v>
      </c>
      <c r="X1356" s="2">
        <f>(((P1356/60)/60)/24)+DATE(1970,1,1)</f>
        <v>42068.799039351856</v>
      </c>
      <c r="Y1356" s="2">
        <f>(((O1356/60)/60)/24)+DATE(1970,1,1)</f>
        <v>42098.757372685184</v>
      </c>
      <c r="Z1356" t="s">
        <v>8308</v>
      </c>
    </row>
    <row r="1357" spans="1:26" ht="43.2" x14ac:dyDescent="0.3">
      <c r="A1357">
        <f>ROW(A1357)-2</f>
        <v>1355</v>
      </c>
      <c r="B1357" s="1" t="s">
        <v>5548</v>
      </c>
      <c r="C1357" s="1" t="s">
        <v>5549</v>
      </c>
      <c r="D1357">
        <v>1999</v>
      </c>
      <c r="E1357">
        <v>0</v>
      </c>
      <c r="F1357" t="s">
        <v>355</v>
      </c>
      <c r="H1357" t="s">
        <v>8376</v>
      </c>
      <c r="K1357" t="b">
        <v>0</v>
      </c>
      <c r="L1357" t="s">
        <v>18</v>
      </c>
      <c r="M1357" t="s">
        <v>19</v>
      </c>
      <c r="N1357" t="b">
        <v>1</v>
      </c>
      <c r="O1357">
        <v>1341086400</v>
      </c>
      <c r="P1357">
        <v>1340055345</v>
      </c>
      <c r="Q1357" t="b">
        <v>0</v>
      </c>
      <c r="R1357">
        <v>0</v>
      </c>
      <c r="S1357" t="b">
        <v>0</v>
      </c>
      <c r="T1357">
        <f>ROUND(E1357/D1357*100,0)</f>
        <v>0</v>
      </c>
      <c r="U1357" s="12" t="e">
        <f>(E1357/R1357)</f>
        <v>#DIV/0!</v>
      </c>
      <c r="V1357" t="str">
        <f>LEFT(Z1357,SEARCH("/",Z1357)-1)</f>
        <v>publishing</v>
      </c>
      <c r="W1357" t="str">
        <f>RIGHT(Z1357,LEN(Z1357)-SEARCH("/",Z1357))</f>
        <v>children's books</v>
      </c>
      <c r="X1357" s="2">
        <f>(((P1357/60)/60)/24)+DATE(1970,1,1)</f>
        <v>41078.899826388886</v>
      </c>
      <c r="Y1357" s="2">
        <f>(((O1357/60)/60)/24)+DATE(1970,1,1)</f>
        <v>41090.833333333336</v>
      </c>
      <c r="Z1357" t="s">
        <v>8308</v>
      </c>
    </row>
    <row r="1358" spans="1:26" ht="43.2" x14ac:dyDescent="0.3">
      <c r="A1358">
        <f>ROW(A1358)-2</f>
        <v>1356</v>
      </c>
      <c r="B1358" s="1" t="s">
        <v>5550</v>
      </c>
      <c r="C1358" s="1" t="s">
        <v>5551</v>
      </c>
      <c r="D1358">
        <v>3274</v>
      </c>
      <c r="E1358">
        <v>0</v>
      </c>
      <c r="F1358" t="s">
        <v>355</v>
      </c>
      <c r="H1358" t="s">
        <v>8376</v>
      </c>
      <c r="K1358" t="b">
        <v>0</v>
      </c>
      <c r="L1358" t="s">
        <v>18</v>
      </c>
      <c r="M1358" t="s">
        <v>19</v>
      </c>
      <c r="N1358" t="b">
        <v>1</v>
      </c>
      <c r="O1358">
        <v>1403039842</v>
      </c>
      <c r="P1358">
        <v>1397855842</v>
      </c>
      <c r="Q1358" t="b">
        <v>0</v>
      </c>
      <c r="R1358">
        <v>0</v>
      </c>
      <c r="S1358" t="b">
        <v>0</v>
      </c>
      <c r="T1358">
        <f>ROUND(E1358/D1358*100,0)</f>
        <v>0</v>
      </c>
      <c r="U1358" s="12" t="e">
        <f>(E1358/R1358)</f>
        <v>#DIV/0!</v>
      </c>
      <c r="V1358" t="str">
        <f>LEFT(Z1358,SEARCH("/",Z1358)-1)</f>
        <v>publishing</v>
      </c>
      <c r="W1358" t="str">
        <f>RIGHT(Z1358,LEN(Z1358)-SEARCH("/",Z1358))</f>
        <v>children's books</v>
      </c>
      <c r="X1358" s="2">
        <f>(((P1358/60)/60)/24)+DATE(1970,1,1)</f>
        <v>41747.887060185189</v>
      </c>
      <c r="Y1358" s="2">
        <f>(((O1358/60)/60)/24)+DATE(1970,1,1)</f>
        <v>41807.887060185189</v>
      </c>
      <c r="Z1358" t="s">
        <v>8308</v>
      </c>
    </row>
    <row r="1359" spans="1:26" ht="43.2" x14ac:dyDescent="0.3">
      <c r="A1359">
        <f>ROW(A1359)-2</f>
        <v>1357</v>
      </c>
      <c r="B1359" s="1" t="s">
        <v>5552</v>
      </c>
      <c r="C1359" s="1" t="s">
        <v>5553</v>
      </c>
      <c r="D1359">
        <v>4800</v>
      </c>
      <c r="E1359">
        <v>550</v>
      </c>
      <c r="F1359" t="s">
        <v>355</v>
      </c>
      <c r="H1359" t="s">
        <v>8376</v>
      </c>
      <c r="K1359" t="b">
        <v>0</v>
      </c>
      <c r="L1359" t="s">
        <v>18</v>
      </c>
      <c r="M1359" t="s">
        <v>19</v>
      </c>
      <c r="N1359" t="b">
        <v>1</v>
      </c>
      <c r="O1359">
        <v>1324232504</v>
      </c>
      <c r="P1359">
        <v>1320776504</v>
      </c>
      <c r="Q1359" t="b">
        <v>0</v>
      </c>
      <c r="R1359">
        <v>14</v>
      </c>
      <c r="S1359" t="b">
        <v>0</v>
      </c>
      <c r="T1359">
        <f>ROUND(E1359/D1359*100,0)</f>
        <v>11</v>
      </c>
      <c r="U1359" s="12">
        <f>(E1359/R1359)</f>
        <v>39.285714285714285</v>
      </c>
      <c r="V1359" t="str">
        <f>LEFT(Z1359,SEARCH("/",Z1359)-1)</f>
        <v>publishing</v>
      </c>
      <c r="W1359" t="str">
        <f>RIGHT(Z1359,LEN(Z1359)-SEARCH("/",Z1359))</f>
        <v>children's books</v>
      </c>
      <c r="X1359" s="2">
        <f>(((P1359/60)/60)/24)+DATE(1970,1,1)</f>
        <v>40855.765092592592</v>
      </c>
      <c r="Y1359" s="2">
        <f>(((O1359/60)/60)/24)+DATE(1970,1,1)</f>
        <v>40895.765092592592</v>
      </c>
      <c r="Z1359" t="s">
        <v>8308</v>
      </c>
    </row>
    <row r="1360" spans="1:26" ht="43.2" x14ac:dyDescent="0.3">
      <c r="A1360">
        <f>ROW(A1360)-2</f>
        <v>1358</v>
      </c>
      <c r="B1360" s="1" t="s">
        <v>5554</v>
      </c>
      <c r="C1360" s="1" t="s">
        <v>5555</v>
      </c>
      <c r="D1360">
        <v>2000</v>
      </c>
      <c r="E1360">
        <v>380</v>
      </c>
      <c r="F1360" t="s">
        <v>355</v>
      </c>
      <c r="H1360" t="s">
        <v>8376</v>
      </c>
      <c r="K1360" t="b">
        <v>0</v>
      </c>
      <c r="L1360" t="s">
        <v>18</v>
      </c>
      <c r="M1360" t="s">
        <v>19</v>
      </c>
      <c r="N1360" t="b">
        <v>1</v>
      </c>
      <c r="O1360">
        <v>1346017023</v>
      </c>
      <c r="P1360">
        <v>1343425023</v>
      </c>
      <c r="Q1360" t="b">
        <v>0</v>
      </c>
      <c r="R1360">
        <v>8</v>
      </c>
      <c r="S1360" t="b">
        <v>0</v>
      </c>
      <c r="T1360">
        <f>ROUND(E1360/D1360*100,0)</f>
        <v>19</v>
      </c>
      <c r="U1360" s="12">
        <f>(E1360/R1360)</f>
        <v>47.5</v>
      </c>
      <c r="V1360" t="str">
        <f>LEFT(Z1360,SEARCH("/",Z1360)-1)</f>
        <v>publishing</v>
      </c>
      <c r="W1360" t="str">
        <f>RIGHT(Z1360,LEN(Z1360)-SEARCH("/",Z1360))</f>
        <v>children's books</v>
      </c>
      <c r="X1360" s="2">
        <f>(((P1360/60)/60)/24)+DATE(1970,1,1)</f>
        <v>41117.900729166664</v>
      </c>
      <c r="Y1360" s="2">
        <f>(((O1360/60)/60)/24)+DATE(1970,1,1)</f>
        <v>41147.900729166664</v>
      </c>
      <c r="Z1360" t="s">
        <v>8308</v>
      </c>
    </row>
    <row r="1361" spans="1:26" ht="43.2" x14ac:dyDescent="0.3">
      <c r="A1361">
        <f>ROW(A1361)-2</f>
        <v>1359</v>
      </c>
      <c r="B1361" s="1" t="s">
        <v>5556</v>
      </c>
      <c r="C1361" s="1" t="s">
        <v>5557</v>
      </c>
      <c r="D1361">
        <v>10000</v>
      </c>
      <c r="E1361">
        <v>0</v>
      </c>
      <c r="F1361" t="s">
        <v>355</v>
      </c>
      <c r="H1361" t="s">
        <v>8376</v>
      </c>
      <c r="K1361" t="b">
        <v>0</v>
      </c>
      <c r="L1361" t="s">
        <v>18</v>
      </c>
      <c r="M1361" t="s">
        <v>19</v>
      </c>
      <c r="N1361" t="b">
        <v>1</v>
      </c>
      <c r="O1361">
        <v>1410448551</v>
      </c>
      <c r="P1361">
        <v>1407856551</v>
      </c>
      <c r="Q1361" t="b">
        <v>0</v>
      </c>
      <c r="R1361">
        <v>0</v>
      </c>
      <c r="S1361" t="b">
        <v>0</v>
      </c>
      <c r="T1361">
        <f>ROUND(E1361/D1361*100,0)</f>
        <v>0</v>
      </c>
      <c r="U1361" s="12" t="e">
        <f>(E1361/R1361)</f>
        <v>#DIV/0!</v>
      </c>
      <c r="V1361" t="str">
        <f>LEFT(Z1361,SEARCH("/",Z1361)-1)</f>
        <v>publishing</v>
      </c>
      <c r="W1361" t="str">
        <f>RIGHT(Z1361,LEN(Z1361)-SEARCH("/",Z1361))</f>
        <v>children's books</v>
      </c>
      <c r="X1361" s="2">
        <f>(((P1361/60)/60)/24)+DATE(1970,1,1)</f>
        <v>41863.636006944449</v>
      </c>
      <c r="Y1361" s="2">
        <f>(((O1361/60)/60)/24)+DATE(1970,1,1)</f>
        <v>41893.636006944449</v>
      </c>
      <c r="Z1361" t="s">
        <v>8308</v>
      </c>
    </row>
    <row r="1362" spans="1:26" ht="43.2" x14ac:dyDescent="0.3">
      <c r="A1362">
        <f>ROW(A1362)-2</f>
        <v>1360</v>
      </c>
      <c r="B1362" s="1" t="s">
        <v>5558</v>
      </c>
      <c r="C1362" s="1" t="s">
        <v>5559</v>
      </c>
      <c r="D1362">
        <v>500</v>
      </c>
      <c r="E1362">
        <v>260</v>
      </c>
      <c r="F1362" t="s">
        <v>355</v>
      </c>
      <c r="H1362" t="s">
        <v>8376</v>
      </c>
      <c r="K1362" t="b">
        <v>0</v>
      </c>
      <c r="L1362" t="s">
        <v>2435</v>
      </c>
      <c r="M1362" t="s">
        <v>55</v>
      </c>
      <c r="N1362" t="b">
        <v>0</v>
      </c>
      <c r="O1362">
        <v>1428519527</v>
      </c>
      <c r="P1362">
        <v>1425927527</v>
      </c>
      <c r="Q1362" t="b">
        <v>0</v>
      </c>
      <c r="R1362">
        <v>15</v>
      </c>
      <c r="S1362" t="b">
        <v>0</v>
      </c>
      <c r="T1362">
        <f>ROUND(E1362/D1362*100,0)</f>
        <v>52</v>
      </c>
      <c r="U1362" s="12">
        <f>(E1362/R1362)</f>
        <v>17.333333333333332</v>
      </c>
      <c r="V1362" t="str">
        <f>LEFT(Z1362,SEARCH("/",Z1362)-1)</f>
        <v>publishing</v>
      </c>
      <c r="W1362" t="str">
        <f>RIGHT(Z1362,LEN(Z1362)-SEARCH("/",Z1362))</f>
        <v>children's books</v>
      </c>
      <c r="X1362" s="2">
        <f>(((P1362/60)/60)/24)+DATE(1970,1,1)</f>
        <v>42072.790821759263</v>
      </c>
      <c r="Y1362" s="2">
        <f>(((O1362/60)/60)/24)+DATE(1970,1,1)</f>
        <v>42102.790821759263</v>
      </c>
      <c r="Z1362" t="s">
        <v>8308</v>
      </c>
    </row>
    <row r="1363" spans="1:26" ht="43.2" x14ac:dyDescent="0.3">
      <c r="A1363">
        <f>ROW(A1363)-2</f>
        <v>1361</v>
      </c>
      <c r="B1363" s="1" t="s">
        <v>5560</v>
      </c>
      <c r="C1363" s="1" t="s">
        <v>5561</v>
      </c>
      <c r="D1363">
        <v>10000</v>
      </c>
      <c r="E1363">
        <v>1048</v>
      </c>
      <c r="F1363" t="s">
        <v>355</v>
      </c>
      <c r="H1363" t="s">
        <v>8376</v>
      </c>
      <c r="K1363" t="b">
        <v>0</v>
      </c>
      <c r="L1363" t="s">
        <v>18</v>
      </c>
      <c r="M1363" t="s">
        <v>19</v>
      </c>
      <c r="N1363" t="b">
        <v>1</v>
      </c>
      <c r="O1363">
        <v>1389476201</v>
      </c>
      <c r="P1363">
        <v>1386884201</v>
      </c>
      <c r="Q1363" t="b">
        <v>0</v>
      </c>
      <c r="R1363">
        <v>33</v>
      </c>
      <c r="S1363" t="b">
        <v>0</v>
      </c>
      <c r="T1363">
        <f>ROUND(E1363/D1363*100,0)</f>
        <v>10</v>
      </c>
      <c r="U1363" s="12">
        <f>(E1363/R1363)</f>
        <v>31.757575757575758</v>
      </c>
      <c r="V1363" t="str">
        <f>LEFT(Z1363,SEARCH("/",Z1363)-1)</f>
        <v>publishing</v>
      </c>
      <c r="W1363" t="str">
        <f>RIGHT(Z1363,LEN(Z1363)-SEARCH("/",Z1363))</f>
        <v>children's books</v>
      </c>
      <c r="X1363" s="2">
        <f>(((P1363/60)/60)/24)+DATE(1970,1,1)</f>
        <v>41620.90047453704</v>
      </c>
      <c r="Y1363" s="2">
        <f>(((O1363/60)/60)/24)+DATE(1970,1,1)</f>
        <v>41650.90047453704</v>
      </c>
      <c r="Z1363" t="s">
        <v>8308</v>
      </c>
    </row>
    <row r="1364" spans="1:26" ht="28.8" x14ac:dyDescent="0.3">
      <c r="A1364">
        <f>ROW(A1364)-2</f>
        <v>1362</v>
      </c>
      <c r="B1364" s="1" t="s">
        <v>5562</v>
      </c>
      <c r="C1364" s="1" t="s">
        <v>5563</v>
      </c>
      <c r="D1364">
        <v>1500</v>
      </c>
      <c r="E1364">
        <v>10</v>
      </c>
      <c r="F1364" t="s">
        <v>355</v>
      </c>
      <c r="H1364" t="s">
        <v>8376</v>
      </c>
      <c r="K1364" t="b">
        <v>0</v>
      </c>
      <c r="L1364" t="s">
        <v>18</v>
      </c>
      <c r="M1364" t="s">
        <v>19</v>
      </c>
      <c r="N1364" t="b">
        <v>1</v>
      </c>
      <c r="O1364">
        <v>1470498332</v>
      </c>
      <c r="P1364">
        <v>1469202332</v>
      </c>
      <c r="Q1364" t="b">
        <v>0</v>
      </c>
      <c r="R1364">
        <v>2</v>
      </c>
      <c r="S1364" t="b">
        <v>0</v>
      </c>
      <c r="T1364">
        <f>ROUND(E1364/D1364*100,0)</f>
        <v>1</v>
      </c>
      <c r="U1364" s="12">
        <f>(E1364/R1364)</f>
        <v>5</v>
      </c>
      <c r="V1364" t="str">
        <f>LEFT(Z1364,SEARCH("/",Z1364)-1)</f>
        <v>publishing</v>
      </c>
      <c r="W1364" t="str">
        <f>RIGHT(Z1364,LEN(Z1364)-SEARCH("/",Z1364))</f>
        <v>children's books</v>
      </c>
      <c r="X1364" s="2">
        <f>(((P1364/60)/60)/24)+DATE(1970,1,1)</f>
        <v>42573.65662037037</v>
      </c>
      <c r="Y1364" s="2">
        <f>(((O1364/60)/60)/24)+DATE(1970,1,1)</f>
        <v>42588.65662037037</v>
      </c>
      <c r="Z1364" t="s">
        <v>8308</v>
      </c>
    </row>
    <row r="1365" spans="1:26" ht="57.6" x14ac:dyDescent="0.3">
      <c r="A1365">
        <f>ROW(A1365)-2</f>
        <v>1363</v>
      </c>
      <c r="B1365" s="1" t="s">
        <v>5564</v>
      </c>
      <c r="C1365" s="1" t="s">
        <v>5565</v>
      </c>
      <c r="D1365">
        <v>2000</v>
      </c>
      <c r="E1365">
        <v>234</v>
      </c>
      <c r="F1365" t="s">
        <v>355</v>
      </c>
      <c r="H1365" t="s">
        <v>8376</v>
      </c>
      <c r="K1365" t="b">
        <v>0</v>
      </c>
      <c r="L1365" t="s">
        <v>50</v>
      </c>
      <c r="M1365" t="s">
        <v>51</v>
      </c>
      <c r="N1365" t="b">
        <v>1</v>
      </c>
      <c r="O1365">
        <v>1476095783</v>
      </c>
      <c r="P1365">
        <v>1474886183</v>
      </c>
      <c r="Q1365" t="b">
        <v>0</v>
      </c>
      <c r="R1365">
        <v>6</v>
      </c>
      <c r="S1365" t="b">
        <v>0</v>
      </c>
      <c r="T1365">
        <f>ROUND(E1365/D1365*100,0)</f>
        <v>12</v>
      </c>
      <c r="U1365" s="12">
        <f>(E1365/R1365)</f>
        <v>39</v>
      </c>
      <c r="V1365" t="str">
        <f>LEFT(Z1365,SEARCH("/",Z1365)-1)</f>
        <v>publishing</v>
      </c>
      <c r="W1365" t="str">
        <f>RIGHT(Z1365,LEN(Z1365)-SEARCH("/",Z1365))</f>
        <v>children's books</v>
      </c>
      <c r="X1365" s="2">
        <f>(((P1365/60)/60)/24)+DATE(1970,1,1)</f>
        <v>42639.441932870366</v>
      </c>
      <c r="Y1365" s="2">
        <f>(((O1365/60)/60)/24)+DATE(1970,1,1)</f>
        <v>42653.441932870366</v>
      </c>
      <c r="Z1365" t="s">
        <v>8308</v>
      </c>
    </row>
    <row r="1366" spans="1:26" ht="43.2" x14ac:dyDescent="0.3">
      <c r="A1366">
        <f>ROW(A1366)-2</f>
        <v>1364</v>
      </c>
      <c r="B1366" s="1" t="s">
        <v>5566</v>
      </c>
      <c r="C1366" s="1" t="s">
        <v>5567</v>
      </c>
      <c r="D1366">
        <v>1000</v>
      </c>
      <c r="E1366">
        <v>105</v>
      </c>
      <c r="F1366" t="s">
        <v>355</v>
      </c>
      <c r="H1366" t="s">
        <v>8376</v>
      </c>
      <c r="K1366" t="b">
        <v>0</v>
      </c>
      <c r="L1366" t="s">
        <v>50</v>
      </c>
      <c r="M1366" t="s">
        <v>51</v>
      </c>
      <c r="N1366" t="b">
        <v>1</v>
      </c>
      <c r="O1366">
        <v>1468658866</v>
      </c>
      <c r="P1366">
        <v>1464943666</v>
      </c>
      <c r="Q1366" t="b">
        <v>0</v>
      </c>
      <c r="R1366">
        <v>2</v>
      </c>
      <c r="S1366" t="b">
        <v>0</v>
      </c>
      <c r="T1366">
        <f>ROUND(E1366/D1366*100,0)</f>
        <v>11</v>
      </c>
      <c r="U1366" s="12">
        <f>(E1366/R1366)</f>
        <v>52.5</v>
      </c>
      <c r="V1366" t="str">
        <f>LEFT(Z1366,SEARCH("/",Z1366)-1)</f>
        <v>publishing</v>
      </c>
      <c r="W1366" t="str">
        <f>RIGHT(Z1366,LEN(Z1366)-SEARCH("/",Z1366))</f>
        <v>children's books</v>
      </c>
      <c r="X1366" s="2">
        <f>(((P1366/60)/60)/24)+DATE(1970,1,1)</f>
        <v>42524.36650462963</v>
      </c>
      <c r="Y1366" s="2">
        <f>(((O1366/60)/60)/24)+DATE(1970,1,1)</f>
        <v>42567.36650462963</v>
      </c>
      <c r="Z1366" t="s">
        <v>8308</v>
      </c>
    </row>
    <row r="1367" spans="1:26" ht="43.2" x14ac:dyDescent="0.3">
      <c r="A1367">
        <f>ROW(A1367)-2</f>
        <v>1365</v>
      </c>
      <c r="B1367" s="1" t="s">
        <v>5568</v>
      </c>
      <c r="C1367" s="1" t="s">
        <v>5569</v>
      </c>
      <c r="D1367">
        <v>5000</v>
      </c>
      <c r="E1367">
        <v>0</v>
      </c>
      <c r="F1367" t="s">
        <v>355</v>
      </c>
      <c r="H1367" t="s">
        <v>8376</v>
      </c>
      <c r="K1367" t="b">
        <v>0</v>
      </c>
      <c r="L1367" t="s">
        <v>24</v>
      </c>
      <c r="M1367" t="s">
        <v>25</v>
      </c>
      <c r="N1367" t="b">
        <v>0</v>
      </c>
      <c r="O1367">
        <v>1371726258</v>
      </c>
      <c r="P1367">
        <v>1369134258</v>
      </c>
      <c r="Q1367" t="b">
        <v>0</v>
      </c>
      <c r="R1367">
        <v>0</v>
      </c>
      <c r="S1367" t="b">
        <v>0</v>
      </c>
      <c r="T1367">
        <f>ROUND(E1367/D1367*100,0)</f>
        <v>0</v>
      </c>
      <c r="U1367" s="12" t="e">
        <f>(E1367/R1367)</f>
        <v>#DIV/0!</v>
      </c>
      <c r="V1367" t="str">
        <f>LEFT(Z1367,SEARCH("/",Z1367)-1)</f>
        <v>publishing</v>
      </c>
      <c r="W1367" t="str">
        <f>RIGHT(Z1367,LEN(Z1367)-SEARCH("/",Z1367))</f>
        <v>children's books</v>
      </c>
      <c r="X1367" s="2">
        <f>(((P1367/60)/60)/24)+DATE(1970,1,1)</f>
        <v>41415.461319444446</v>
      </c>
      <c r="Y1367" s="2">
        <f>(((O1367/60)/60)/24)+DATE(1970,1,1)</f>
        <v>41445.461319444446</v>
      </c>
      <c r="Z1367" t="s">
        <v>8308</v>
      </c>
    </row>
    <row r="1368" spans="1:26" ht="28.8" x14ac:dyDescent="0.3">
      <c r="A1368">
        <f>ROW(A1368)-2</f>
        <v>1366</v>
      </c>
      <c r="B1368" s="1" t="s">
        <v>5570</v>
      </c>
      <c r="C1368" s="1" t="s">
        <v>5571</v>
      </c>
      <c r="D1368">
        <v>5000</v>
      </c>
      <c r="E1368">
        <v>36</v>
      </c>
      <c r="F1368" t="s">
        <v>355</v>
      </c>
      <c r="H1368" t="s">
        <v>8376</v>
      </c>
      <c r="K1368" t="b">
        <v>0</v>
      </c>
      <c r="L1368" t="s">
        <v>18</v>
      </c>
      <c r="M1368" t="s">
        <v>19</v>
      </c>
      <c r="N1368" t="b">
        <v>1</v>
      </c>
      <c r="O1368">
        <v>1357176693</v>
      </c>
      <c r="P1368">
        <v>1354584693</v>
      </c>
      <c r="Q1368" t="b">
        <v>0</v>
      </c>
      <c r="R1368">
        <v>4</v>
      </c>
      <c r="S1368" t="b">
        <v>0</v>
      </c>
      <c r="T1368">
        <f>ROUND(E1368/D1368*100,0)</f>
        <v>1</v>
      </c>
      <c r="U1368" s="12">
        <f>(E1368/R1368)</f>
        <v>9</v>
      </c>
      <c r="V1368" t="str">
        <f>LEFT(Z1368,SEARCH("/",Z1368)-1)</f>
        <v>publishing</v>
      </c>
      <c r="W1368" t="str">
        <f>RIGHT(Z1368,LEN(Z1368)-SEARCH("/",Z1368))</f>
        <v>children's books</v>
      </c>
      <c r="X1368" s="2">
        <f>(((P1368/60)/60)/24)+DATE(1970,1,1)</f>
        <v>41247.063576388886</v>
      </c>
      <c r="Y1368" s="2">
        <f>(((O1368/60)/60)/24)+DATE(1970,1,1)</f>
        <v>41277.063576388886</v>
      </c>
      <c r="Z1368" t="s">
        <v>8308</v>
      </c>
    </row>
    <row r="1369" spans="1:26" ht="43.2" x14ac:dyDescent="0.3">
      <c r="A1369">
        <f>ROW(A1369)-2</f>
        <v>1367</v>
      </c>
      <c r="B1369" s="1" t="s">
        <v>5572</v>
      </c>
      <c r="C1369" s="1" t="s">
        <v>5573</v>
      </c>
      <c r="D1369">
        <v>3250</v>
      </c>
      <c r="E1369">
        <v>25</v>
      </c>
      <c r="F1369" t="s">
        <v>355</v>
      </c>
      <c r="H1369" t="s">
        <v>8376</v>
      </c>
      <c r="K1369" t="b">
        <v>0</v>
      </c>
      <c r="L1369" t="s">
        <v>18</v>
      </c>
      <c r="M1369" t="s">
        <v>19</v>
      </c>
      <c r="N1369" t="b">
        <v>1</v>
      </c>
      <c r="O1369">
        <v>1332114795</v>
      </c>
      <c r="P1369">
        <v>1326934395</v>
      </c>
      <c r="Q1369" t="b">
        <v>0</v>
      </c>
      <c r="R1369">
        <v>1</v>
      </c>
      <c r="S1369" t="b">
        <v>0</v>
      </c>
      <c r="T1369">
        <f>ROUND(E1369/D1369*100,0)</f>
        <v>1</v>
      </c>
      <c r="U1369" s="12">
        <f>(E1369/R1369)</f>
        <v>25</v>
      </c>
      <c r="V1369" t="str">
        <f>LEFT(Z1369,SEARCH("/",Z1369)-1)</f>
        <v>publishing</v>
      </c>
      <c r="W1369" t="str">
        <f>RIGHT(Z1369,LEN(Z1369)-SEARCH("/",Z1369))</f>
        <v>children's books</v>
      </c>
      <c r="X1369" s="2">
        <f>(((P1369/60)/60)/24)+DATE(1970,1,1)</f>
        <v>40927.036979166667</v>
      </c>
      <c r="Y1369" s="2">
        <f>(((O1369/60)/60)/24)+DATE(1970,1,1)</f>
        <v>40986.995312500003</v>
      </c>
      <c r="Z1369" t="s">
        <v>8308</v>
      </c>
    </row>
    <row r="1370" spans="1:26" ht="28.8" x14ac:dyDescent="0.3">
      <c r="A1370">
        <f>ROW(A1370)-2</f>
        <v>1368</v>
      </c>
      <c r="B1370" s="1" t="s">
        <v>5574</v>
      </c>
      <c r="C1370" s="1" t="s">
        <v>5575</v>
      </c>
      <c r="D1370">
        <v>39400</v>
      </c>
      <c r="E1370">
        <v>90</v>
      </c>
      <c r="F1370" t="s">
        <v>355</v>
      </c>
      <c r="H1370" t="s">
        <v>8376</v>
      </c>
      <c r="K1370" t="b">
        <v>0</v>
      </c>
      <c r="L1370" t="s">
        <v>18</v>
      </c>
      <c r="M1370" t="s">
        <v>19</v>
      </c>
      <c r="N1370" t="b">
        <v>1</v>
      </c>
      <c r="O1370">
        <v>1369403684</v>
      </c>
      <c r="P1370">
        <v>1365515684</v>
      </c>
      <c r="Q1370" t="b">
        <v>0</v>
      </c>
      <c r="R1370">
        <v>3</v>
      </c>
      <c r="S1370" t="b">
        <v>0</v>
      </c>
      <c r="T1370">
        <f>ROUND(E1370/D1370*100,0)</f>
        <v>0</v>
      </c>
      <c r="U1370" s="12">
        <f>(E1370/R1370)</f>
        <v>30</v>
      </c>
      <c r="V1370" t="str">
        <f>LEFT(Z1370,SEARCH("/",Z1370)-1)</f>
        <v>publishing</v>
      </c>
      <c r="W1370" t="str">
        <f>RIGHT(Z1370,LEN(Z1370)-SEARCH("/",Z1370))</f>
        <v>children's books</v>
      </c>
      <c r="X1370" s="2">
        <f>(((P1370/60)/60)/24)+DATE(1970,1,1)</f>
        <v>41373.579675925925</v>
      </c>
      <c r="Y1370" s="2">
        <f>(((O1370/60)/60)/24)+DATE(1970,1,1)</f>
        <v>41418.579675925925</v>
      </c>
      <c r="Z1370" t="s">
        <v>8308</v>
      </c>
    </row>
    <row r="1371" spans="1:26" ht="43.2" x14ac:dyDescent="0.3">
      <c r="A1371">
        <f>ROW(A1371)-2</f>
        <v>1369</v>
      </c>
      <c r="B1371" s="1" t="s">
        <v>5576</v>
      </c>
      <c r="C1371" s="1" t="s">
        <v>5577</v>
      </c>
      <c r="D1371">
        <v>4000</v>
      </c>
      <c r="E1371">
        <v>45</v>
      </c>
      <c r="F1371" t="s">
        <v>355</v>
      </c>
      <c r="H1371" t="s">
        <v>8376</v>
      </c>
      <c r="K1371" t="b">
        <v>0</v>
      </c>
      <c r="L1371" t="s">
        <v>18</v>
      </c>
      <c r="M1371" t="s">
        <v>19</v>
      </c>
      <c r="N1371" t="b">
        <v>1</v>
      </c>
      <c r="O1371">
        <v>1338404400</v>
      </c>
      <c r="P1371">
        <v>1335855631</v>
      </c>
      <c r="Q1371" t="b">
        <v>0</v>
      </c>
      <c r="R1371">
        <v>4</v>
      </c>
      <c r="S1371" t="b">
        <v>0</v>
      </c>
      <c r="T1371">
        <f>ROUND(E1371/D1371*100,0)</f>
        <v>1</v>
      </c>
      <c r="U1371" s="12">
        <f>(E1371/R1371)</f>
        <v>11.25</v>
      </c>
      <c r="V1371" t="str">
        <f>LEFT(Z1371,SEARCH("/",Z1371)-1)</f>
        <v>publishing</v>
      </c>
      <c r="W1371" t="str">
        <f>RIGHT(Z1371,LEN(Z1371)-SEARCH("/",Z1371))</f>
        <v>children's books</v>
      </c>
      <c r="X1371" s="2">
        <f>(((P1371/60)/60)/24)+DATE(1970,1,1)</f>
        <v>41030.292025462964</v>
      </c>
      <c r="Y1371" s="2">
        <f>(((O1371/60)/60)/24)+DATE(1970,1,1)</f>
        <v>41059.791666666664</v>
      </c>
      <c r="Z1371" t="s">
        <v>8308</v>
      </c>
    </row>
    <row r="1372" spans="1:26" ht="43.2" x14ac:dyDescent="0.3">
      <c r="A1372">
        <f>ROW(A1372)-2</f>
        <v>1370</v>
      </c>
      <c r="B1372" s="1" t="s">
        <v>5578</v>
      </c>
      <c r="C1372" s="1" t="s">
        <v>5579</v>
      </c>
      <c r="D1372">
        <v>4000</v>
      </c>
      <c r="E1372">
        <v>0</v>
      </c>
      <c r="F1372" t="s">
        <v>355</v>
      </c>
      <c r="H1372" t="s">
        <v>8376</v>
      </c>
      <c r="K1372" t="b">
        <v>0</v>
      </c>
      <c r="L1372" t="s">
        <v>18</v>
      </c>
      <c r="M1372" t="s">
        <v>19</v>
      </c>
      <c r="N1372" t="b">
        <v>1</v>
      </c>
      <c r="O1372">
        <v>1351432428</v>
      </c>
      <c r="P1372">
        <v>1350050028</v>
      </c>
      <c r="Q1372" t="b">
        <v>0</v>
      </c>
      <c r="R1372">
        <v>0</v>
      </c>
      <c r="S1372" t="b">
        <v>0</v>
      </c>
      <c r="T1372">
        <f>ROUND(E1372/D1372*100,0)</f>
        <v>0</v>
      </c>
      <c r="U1372" s="12" t="e">
        <f>(E1372/R1372)</f>
        <v>#DIV/0!</v>
      </c>
      <c r="V1372" t="str">
        <f>LEFT(Z1372,SEARCH("/",Z1372)-1)</f>
        <v>publishing</v>
      </c>
      <c r="W1372" t="str">
        <f>RIGHT(Z1372,LEN(Z1372)-SEARCH("/",Z1372))</f>
        <v>children's books</v>
      </c>
      <c r="X1372" s="2">
        <f>(((P1372/60)/60)/24)+DATE(1970,1,1)</f>
        <v>41194.579027777778</v>
      </c>
      <c r="Y1372" s="2">
        <f>(((O1372/60)/60)/24)+DATE(1970,1,1)</f>
        <v>41210.579027777778</v>
      </c>
      <c r="Z1372" t="s">
        <v>8308</v>
      </c>
    </row>
    <row r="1373" spans="1:26" ht="43.2" x14ac:dyDescent="0.3">
      <c r="A1373">
        <f>ROW(A1373)-2</f>
        <v>1371</v>
      </c>
      <c r="B1373" s="1" t="s">
        <v>5580</v>
      </c>
      <c r="C1373" s="1" t="s">
        <v>5581</v>
      </c>
      <c r="D1373">
        <v>5000</v>
      </c>
      <c r="E1373">
        <v>100</v>
      </c>
      <c r="F1373" t="s">
        <v>355</v>
      </c>
      <c r="H1373" t="s">
        <v>8376</v>
      </c>
      <c r="K1373" t="b">
        <v>0</v>
      </c>
      <c r="L1373" t="s">
        <v>18</v>
      </c>
      <c r="M1373" t="s">
        <v>19</v>
      </c>
      <c r="N1373" t="b">
        <v>1</v>
      </c>
      <c r="O1373">
        <v>1313078518</v>
      </c>
      <c r="P1373">
        <v>1310486518</v>
      </c>
      <c r="Q1373" t="b">
        <v>0</v>
      </c>
      <c r="R1373">
        <v>4</v>
      </c>
      <c r="S1373" t="b">
        <v>0</v>
      </c>
      <c r="T1373">
        <f>ROUND(E1373/D1373*100,0)</f>
        <v>2</v>
      </c>
      <c r="U1373" s="12">
        <f>(E1373/R1373)</f>
        <v>25</v>
      </c>
      <c r="V1373" t="str">
        <f>LEFT(Z1373,SEARCH("/",Z1373)-1)</f>
        <v>publishing</v>
      </c>
      <c r="W1373" t="str">
        <f>RIGHT(Z1373,LEN(Z1373)-SEARCH("/",Z1373))</f>
        <v>children's books</v>
      </c>
      <c r="X1373" s="2">
        <f>(((P1373/60)/60)/24)+DATE(1970,1,1)</f>
        <v>40736.668032407404</v>
      </c>
      <c r="Y1373" s="2">
        <f>(((O1373/60)/60)/24)+DATE(1970,1,1)</f>
        <v>40766.668032407404</v>
      </c>
      <c r="Z1373" t="s">
        <v>8308</v>
      </c>
    </row>
    <row r="1374" spans="1:26" ht="43.2" x14ac:dyDescent="0.3">
      <c r="A1374">
        <f>ROW(A1374)-2</f>
        <v>1372</v>
      </c>
      <c r="B1374" s="1" t="s">
        <v>5582</v>
      </c>
      <c r="C1374" s="1" t="s">
        <v>5583</v>
      </c>
      <c r="D1374">
        <v>4000</v>
      </c>
      <c r="E1374">
        <v>34</v>
      </c>
      <c r="F1374" t="s">
        <v>355</v>
      </c>
      <c r="H1374" t="s">
        <v>8376</v>
      </c>
      <c r="K1374" t="b">
        <v>0</v>
      </c>
      <c r="L1374" t="s">
        <v>158</v>
      </c>
      <c r="M1374" t="s">
        <v>159</v>
      </c>
      <c r="N1374" t="b">
        <v>1</v>
      </c>
      <c r="O1374">
        <v>1439766050</v>
      </c>
      <c r="P1374">
        <v>1434582050</v>
      </c>
      <c r="Q1374" t="b">
        <v>0</v>
      </c>
      <c r="R1374">
        <v>3</v>
      </c>
      <c r="S1374" t="b">
        <v>0</v>
      </c>
      <c r="T1374">
        <f>ROUND(E1374/D1374*100,0)</f>
        <v>1</v>
      </c>
      <c r="U1374" s="12">
        <f>(E1374/R1374)</f>
        <v>11.333333333333334</v>
      </c>
      <c r="V1374" t="str">
        <f>LEFT(Z1374,SEARCH("/",Z1374)-1)</f>
        <v>publishing</v>
      </c>
      <c r="W1374" t="str">
        <f>RIGHT(Z1374,LEN(Z1374)-SEARCH("/",Z1374))</f>
        <v>children's books</v>
      </c>
      <c r="X1374" s="2">
        <f>(((P1374/60)/60)/24)+DATE(1970,1,1)</f>
        <v>42172.958912037036</v>
      </c>
      <c r="Y1374" s="2">
        <f>(((O1374/60)/60)/24)+DATE(1970,1,1)</f>
        <v>42232.958912037036</v>
      </c>
      <c r="Z1374" t="s">
        <v>8308</v>
      </c>
    </row>
    <row r="1375" spans="1:26" ht="43.2" x14ac:dyDescent="0.3">
      <c r="A1375">
        <f>ROW(A1375)-2</f>
        <v>1373</v>
      </c>
      <c r="B1375" s="1" t="s">
        <v>5584</v>
      </c>
      <c r="C1375" s="1" t="s">
        <v>5585</v>
      </c>
      <c r="D1375">
        <v>7000</v>
      </c>
      <c r="E1375">
        <v>1002</v>
      </c>
      <c r="F1375" t="s">
        <v>355</v>
      </c>
      <c r="H1375" t="s">
        <v>8376</v>
      </c>
      <c r="K1375" t="b">
        <v>0</v>
      </c>
      <c r="L1375" t="s">
        <v>18</v>
      </c>
      <c r="M1375" t="s">
        <v>19</v>
      </c>
      <c r="N1375" t="b">
        <v>1</v>
      </c>
      <c r="O1375">
        <v>1333028723</v>
      </c>
      <c r="P1375">
        <v>1330440323</v>
      </c>
      <c r="Q1375" t="b">
        <v>0</v>
      </c>
      <c r="R1375">
        <v>34</v>
      </c>
      <c r="S1375" t="b">
        <v>0</v>
      </c>
      <c r="T1375">
        <f>ROUND(E1375/D1375*100,0)</f>
        <v>14</v>
      </c>
      <c r="U1375" s="12">
        <f>(E1375/R1375)</f>
        <v>29.470588235294116</v>
      </c>
      <c r="V1375" t="str">
        <f>LEFT(Z1375,SEARCH("/",Z1375)-1)</f>
        <v>publishing</v>
      </c>
      <c r="W1375" t="str">
        <f>RIGHT(Z1375,LEN(Z1375)-SEARCH("/",Z1375))</f>
        <v>children's books</v>
      </c>
      <c r="X1375" s="2">
        <f>(((P1375/60)/60)/24)+DATE(1970,1,1)</f>
        <v>40967.614849537036</v>
      </c>
      <c r="Y1375" s="2">
        <f>(((O1375/60)/60)/24)+DATE(1970,1,1)</f>
        <v>40997.573182870372</v>
      </c>
      <c r="Z1375" t="s">
        <v>8308</v>
      </c>
    </row>
    <row r="1376" spans="1:26" ht="43.2" x14ac:dyDescent="0.3">
      <c r="A1376">
        <f>ROW(A1376)-2</f>
        <v>1374</v>
      </c>
      <c r="B1376" s="1" t="s">
        <v>5586</v>
      </c>
      <c r="C1376" s="1" t="s">
        <v>5587</v>
      </c>
      <c r="D1376">
        <v>800</v>
      </c>
      <c r="E1376">
        <v>2</v>
      </c>
      <c r="F1376" t="s">
        <v>355</v>
      </c>
      <c r="H1376" t="s">
        <v>8376</v>
      </c>
      <c r="K1376" t="b">
        <v>0</v>
      </c>
      <c r="L1376" t="s">
        <v>24</v>
      </c>
      <c r="M1376" t="s">
        <v>25</v>
      </c>
      <c r="N1376" t="b">
        <v>0</v>
      </c>
      <c r="O1376">
        <v>1401997790</v>
      </c>
      <c r="P1376">
        <v>1397677790</v>
      </c>
      <c r="Q1376" t="b">
        <v>0</v>
      </c>
      <c r="R1376">
        <v>2</v>
      </c>
      <c r="S1376" t="b">
        <v>0</v>
      </c>
      <c r="T1376">
        <f>ROUND(E1376/D1376*100,0)</f>
        <v>0</v>
      </c>
      <c r="U1376" s="12">
        <f>(E1376/R1376)</f>
        <v>1</v>
      </c>
      <c r="V1376" t="str">
        <f>LEFT(Z1376,SEARCH("/",Z1376)-1)</f>
        <v>publishing</v>
      </c>
      <c r="W1376" t="str">
        <f>RIGHT(Z1376,LEN(Z1376)-SEARCH("/",Z1376))</f>
        <v>children's books</v>
      </c>
      <c r="X1376" s="2">
        <f>(((P1376/60)/60)/24)+DATE(1970,1,1)</f>
        <v>41745.826273148145</v>
      </c>
      <c r="Y1376" s="2">
        <f>(((O1376/60)/60)/24)+DATE(1970,1,1)</f>
        <v>41795.826273148145</v>
      </c>
      <c r="Z1376" t="s">
        <v>8308</v>
      </c>
    </row>
    <row r="1377" spans="1:26" ht="43.2" x14ac:dyDescent="0.3">
      <c r="A1377">
        <f>ROW(A1377)-2</f>
        <v>1375</v>
      </c>
      <c r="B1377" s="1" t="s">
        <v>5588</v>
      </c>
      <c r="C1377" s="1" t="s">
        <v>5589</v>
      </c>
      <c r="D1377">
        <v>20000</v>
      </c>
      <c r="E1377">
        <v>2082.25</v>
      </c>
      <c r="F1377" t="s">
        <v>355</v>
      </c>
      <c r="H1377" t="s">
        <v>8376</v>
      </c>
      <c r="K1377" t="b">
        <v>0</v>
      </c>
      <c r="L1377" t="s">
        <v>18</v>
      </c>
      <c r="M1377" t="s">
        <v>19</v>
      </c>
      <c r="N1377" t="b">
        <v>1</v>
      </c>
      <c r="O1377">
        <v>1395158130</v>
      </c>
      <c r="P1377">
        <v>1392569730</v>
      </c>
      <c r="Q1377" t="b">
        <v>0</v>
      </c>
      <c r="R1377">
        <v>33</v>
      </c>
      <c r="S1377" t="b">
        <v>0</v>
      </c>
      <c r="T1377">
        <f>ROUND(E1377/D1377*100,0)</f>
        <v>10</v>
      </c>
      <c r="U1377" s="12">
        <f>(E1377/R1377)</f>
        <v>63.098484848484851</v>
      </c>
      <c r="V1377" t="str">
        <f>LEFT(Z1377,SEARCH("/",Z1377)-1)</f>
        <v>publishing</v>
      </c>
      <c r="W1377" t="str">
        <f>RIGHT(Z1377,LEN(Z1377)-SEARCH("/",Z1377))</f>
        <v>children's books</v>
      </c>
      <c r="X1377" s="2">
        <f>(((P1377/60)/60)/24)+DATE(1970,1,1)</f>
        <v>41686.705208333333</v>
      </c>
      <c r="Y1377" s="2">
        <f>(((O1377/60)/60)/24)+DATE(1970,1,1)</f>
        <v>41716.663541666669</v>
      </c>
      <c r="Z1377" t="s">
        <v>8308</v>
      </c>
    </row>
    <row r="1378" spans="1:26" ht="43.2" x14ac:dyDescent="0.3">
      <c r="A1378">
        <f>ROW(A1378)-2</f>
        <v>1376</v>
      </c>
      <c r="B1378" s="1" t="s">
        <v>5590</v>
      </c>
      <c r="C1378" s="1" t="s">
        <v>5591</v>
      </c>
      <c r="D1378">
        <v>19980</v>
      </c>
      <c r="E1378">
        <v>0</v>
      </c>
      <c r="F1378" t="s">
        <v>355</v>
      </c>
      <c r="H1378" t="s">
        <v>8376</v>
      </c>
      <c r="K1378" t="b">
        <v>0</v>
      </c>
      <c r="L1378" t="s">
        <v>18</v>
      </c>
      <c r="M1378" t="s">
        <v>19</v>
      </c>
      <c r="N1378" t="b">
        <v>1</v>
      </c>
      <c r="O1378">
        <v>1359738000</v>
      </c>
      <c r="P1378">
        <v>1355489140</v>
      </c>
      <c r="Q1378" t="b">
        <v>0</v>
      </c>
      <c r="R1378">
        <v>0</v>
      </c>
      <c r="S1378" t="b">
        <v>0</v>
      </c>
      <c r="T1378">
        <f>ROUND(E1378/D1378*100,0)</f>
        <v>0</v>
      </c>
      <c r="U1378" s="12" t="e">
        <f>(E1378/R1378)</f>
        <v>#DIV/0!</v>
      </c>
      <c r="V1378" t="str">
        <f>LEFT(Z1378,SEARCH("/",Z1378)-1)</f>
        <v>publishing</v>
      </c>
      <c r="W1378" t="str">
        <f>RIGHT(Z1378,LEN(Z1378)-SEARCH("/",Z1378))</f>
        <v>children's books</v>
      </c>
      <c r="X1378" s="2">
        <f>(((P1378/60)/60)/24)+DATE(1970,1,1)</f>
        <v>41257.531712962962</v>
      </c>
      <c r="Y1378" s="2">
        <f>(((O1378/60)/60)/24)+DATE(1970,1,1)</f>
        <v>41306.708333333336</v>
      </c>
      <c r="Z1378" t="s">
        <v>8308</v>
      </c>
    </row>
    <row r="1379" spans="1:26" ht="43.2" x14ac:dyDescent="0.3">
      <c r="A1379">
        <f>ROW(A1379)-2</f>
        <v>1377</v>
      </c>
      <c r="B1379" s="1" t="s">
        <v>5592</v>
      </c>
      <c r="C1379" s="1" t="s">
        <v>5593</v>
      </c>
      <c r="D1379">
        <v>8000</v>
      </c>
      <c r="E1379">
        <v>0</v>
      </c>
      <c r="F1379" t="s">
        <v>355</v>
      </c>
      <c r="H1379" t="s">
        <v>8376</v>
      </c>
      <c r="K1379" t="b">
        <v>0</v>
      </c>
      <c r="L1379" t="s">
        <v>18</v>
      </c>
      <c r="M1379" t="s">
        <v>19</v>
      </c>
      <c r="N1379" t="b">
        <v>1</v>
      </c>
      <c r="O1379">
        <v>1381006294</v>
      </c>
      <c r="P1379">
        <v>1379710294</v>
      </c>
      <c r="Q1379" t="b">
        <v>0</v>
      </c>
      <c r="R1379">
        <v>0</v>
      </c>
      <c r="S1379" t="b">
        <v>0</v>
      </c>
      <c r="T1379">
        <f>ROUND(E1379/D1379*100,0)</f>
        <v>0</v>
      </c>
      <c r="U1379" s="12" t="e">
        <f>(E1379/R1379)</f>
        <v>#DIV/0!</v>
      </c>
      <c r="V1379" t="str">
        <f>LEFT(Z1379,SEARCH("/",Z1379)-1)</f>
        <v>publishing</v>
      </c>
      <c r="W1379" t="str">
        <f>RIGHT(Z1379,LEN(Z1379)-SEARCH("/",Z1379))</f>
        <v>children's books</v>
      </c>
      <c r="X1379" s="2">
        <f>(((P1379/60)/60)/24)+DATE(1970,1,1)</f>
        <v>41537.869143518517</v>
      </c>
      <c r="Y1379" s="2">
        <f>(((O1379/60)/60)/24)+DATE(1970,1,1)</f>
        <v>41552.869143518517</v>
      </c>
      <c r="Z1379" t="s">
        <v>8308</v>
      </c>
    </row>
    <row r="1380" spans="1:26" ht="43.2" x14ac:dyDescent="0.3">
      <c r="A1380">
        <f>ROW(A1380)-2</f>
        <v>1378</v>
      </c>
      <c r="B1380" s="1" t="s">
        <v>5594</v>
      </c>
      <c r="C1380" s="1" t="s">
        <v>5595</v>
      </c>
      <c r="D1380">
        <v>530</v>
      </c>
      <c r="E1380">
        <v>1</v>
      </c>
      <c r="F1380" t="s">
        <v>355</v>
      </c>
      <c r="H1380" t="s">
        <v>8376</v>
      </c>
      <c r="K1380" t="b">
        <v>0</v>
      </c>
      <c r="L1380" t="s">
        <v>158</v>
      </c>
      <c r="M1380" t="s">
        <v>159</v>
      </c>
      <c r="N1380" t="b">
        <v>1</v>
      </c>
      <c r="O1380">
        <v>1461530721</v>
      </c>
      <c r="P1380">
        <v>1460666721</v>
      </c>
      <c r="Q1380" t="b">
        <v>0</v>
      </c>
      <c r="R1380">
        <v>1</v>
      </c>
      <c r="S1380" t="b">
        <v>0</v>
      </c>
      <c r="T1380">
        <f>ROUND(E1380/D1380*100,0)</f>
        <v>0</v>
      </c>
      <c r="U1380" s="12">
        <f>(E1380/R1380)</f>
        <v>1</v>
      </c>
      <c r="V1380" t="str">
        <f>LEFT(Z1380,SEARCH("/",Z1380)-1)</f>
        <v>publishing</v>
      </c>
      <c r="W1380" t="str">
        <f>RIGHT(Z1380,LEN(Z1380)-SEARCH("/",Z1380))</f>
        <v>children's books</v>
      </c>
      <c r="X1380" s="2">
        <f>(((P1380/60)/60)/24)+DATE(1970,1,1)</f>
        <v>42474.86482638889</v>
      </c>
      <c r="Y1380" s="2">
        <f>(((O1380/60)/60)/24)+DATE(1970,1,1)</f>
        <v>42484.86482638889</v>
      </c>
      <c r="Z1380" t="s">
        <v>8308</v>
      </c>
    </row>
    <row r="1381" spans="1:26" ht="43.2" x14ac:dyDescent="0.3">
      <c r="A1381">
        <f>ROW(A1381)-2</f>
        <v>1379</v>
      </c>
      <c r="B1381" s="1" t="s">
        <v>5596</v>
      </c>
      <c r="C1381" s="1" t="s">
        <v>5597</v>
      </c>
      <c r="D1381">
        <v>4000</v>
      </c>
      <c r="E1381">
        <v>570</v>
      </c>
      <c r="F1381" t="s">
        <v>355</v>
      </c>
      <c r="H1381" t="s">
        <v>8376</v>
      </c>
      <c r="K1381" t="b">
        <v>0</v>
      </c>
      <c r="L1381" t="s">
        <v>18</v>
      </c>
      <c r="M1381" t="s">
        <v>19</v>
      </c>
      <c r="N1381" t="b">
        <v>1</v>
      </c>
      <c r="O1381">
        <v>1362711728</v>
      </c>
      <c r="P1381">
        <v>1360119728</v>
      </c>
      <c r="Q1381" t="b">
        <v>0</v>
      </c>
      <c r="R1381">
        <v>13</v>
      </c>
      <c r="S1381" t="b">
        <v>0</v>
      </c>
      <c r="T1381">
        <f>ROUND(E1381/D1381*100,0)</f>
        <v>14</v>
      </c>
      <c r="U1381" s="12">
        <f>(E1381/R1381)</f>
        <v>43.846153846153847</v>
      </c>
      <c r="V1381" t="str">
        <f>LEFT(Z1381,SEARCH("/",Z1381)-1)</f>
        <v>publishing</v>
      </c>
      <c r="W1381" t="str">
        <f>RIGHT(Z1381,LEN(Z1381)-SEARCH("/",Z1381))</f>
        <v>children's books</v>
      </c>
      <c r="X1381" s="2">
        <f>(((P1381/60)/60)/24)+DATE(1970,1,1)</f>
        <v>41311.126481481479</v>
      </c>
      <c r="Y1381" s="2">
        <f>(((O1381/60)/60)/24)+DATE(1970,1,1)</f>
        <v>41341.126481481479</v>
      </c>
      <c r="Z1381" t="s">
        <v>8308</v>
      </c>
    </row>
    <row r="1382" spans="1:26" ht="43.2" x14ac:dyDescent="0.3">
      <c r="A1382">
        <f>ROW(A1382)-2</f>
        <v>1380</v>
      </c>
      <c r="B1382" s="1" t="s">
        <v>5598</v>
      </c>
      <c r="C1382" s="1" t="s">
        <v>5599</v>
      </c>
      <c r="D1382">
        <v>5000</v>
      </c>
      <c r="E1382">
        <v>150</v>
      </c>
      <c r="F1382" t="s">
        <v>355</v>
      </c>
      <c r="H1382" t="s">
        <v>8376</v>
      </c>
      <c r="K1382" t="b">
        <v>0</v>
      </c>
      <c r="L1382" t="s">
        <v>18</v>
      </c>
      <c r="M1382" t="s">
        <v>19</v>
      </c>
      <c r="N1382" t="b">
        <v>1</v>
      </c>
      <c r="O1382">
        <v>1323994754</v>
      </c>
      <c r="P1382">
        <v>1321402754</v>
      </c>
      <c r="Q1382" t="b">
        <v>0</v>
      </c>
      <c r="R1382">
        <v>2</v>
      </c>
      <c r="S1382" t="b">
        <v>0</v>
      </c>
      <c r="T1382">
        <f>ROUND(E1382/D1382*100,0)</f>
        <v>3</v>
      </c>
      <c r="U1382" s="12">
        <f>(E1382/R1382)</f>
        <v>75</v>
      </c>
      <c r="V1382" t="str">
        <f>LEFT(Z1382,SEARCH("/",Z1382)-1)</f>
        <v>publishing</v>
      </c>
      <c r="W1382" t="str">
        <f>RIGHT(Z1382,LEN(Z1382)-SEARCH("/",Z1382))</f>
        <v>children's books</v>
      </c>
      <c r="X1382" s="2">
        <f>(((P1382/60)/60)/24)+DATE(1970,1,1)</f>
        <v>40863.013356481482</v>
      </c>
      <c r="Y1382" s="2">
        <f>(((O1382/60)/60)/24)+DATE(1970,1,1)</f>
        <v>40893.013356481482</v>
      </c>
      <c r="Z1382" t="s">
        <v>8308</v>
      </c>
    </row>
    <row r="1383" spans="1:26" ht="57.6" x14ac:dyDescent="0.3">
      <c r="A1383">
        <f>ROW(A1383)-2</f>
        <v>1381</v>
      </c>
      <c r="B1383" s="1" t="s">
        <v>5600</v>
      </c>
      <c r="C1383" s="1" t="s">
        <v>5601</v>
      </c>
      <c r="D1383">
        <v>21000</v>
      </c>
      <c r="E1383">
        <v>1655</v>
      </c>
      <c r="F1383" t="s">
        <v>355</v>
      </c>
      <c r="H1383" t="s">
        <v>8376</v>
      </c>
      <c r="K1383" t="b">
        <v>0</v>
      </c>
      <c r="L1383" t="s">
        <v>18</v>
      </c>
      <c r="M1383" t="s">
        <v>19</v>
      </c>
      <c r="N1383" t="b">
        <v>1</v>
      </c>
      <c r="O1383">
        <v>1434092876</v>
      </c>
      <c r="P1383">
        <v>1431414476</v>
      </c>
      <c r="Q1383" t="b">
        <v>0</v>
      </c>
      <c r="R1383">
        <v>36</v>
      </c>
      <c r="S1383" t="b">
        <v>0</v>
      </c>
      <c r="T1383">
        <f>ROUND(E1383/D1383*100,0)</f>
        <v>8</v>
      </c>
      <c r="U1383" s="12">
        <f>(E1383/R1383)</f>
        <v>45.972222222222221</v>
      </c>
      <c r="V1383" t="str">
        <f>LEFT(Z1383,SEARCH("/",Z1383)-1)</f>
        <v>publishing</v>
      </c>
      <c r="W1383" t="str">
        <f>RIGHT(Z1383,LEN(Z1383)-SEARCH("/",Z1383))</f>
        <v>children's books</v>
      </c>
      <c r="X1383" s="2">
        <f>(((P1383/60)/60)/24)+DATE(1970,1,1)</f>
        <v>42136.297175925924</v>
      </c>
      <c r="Y1383" s="2">
        <f>(((O1383/60)/60)/24)+DATE(1970,1,1)</f>
        <v>42167.297175925924</v>
      </c>
      <c r="Z1383" t="s">
        <v>8308</v>
      </c>
    </row>
    <row r="1384" spans="1:26" ht="43.2" x14ac:dyDescent="0.3">
      <c r="A1384">
        <f>ROW(A1384)-2</f>
        <v>1382</v>
      </c>
      <c r="B1384" s="1" t="s">
        <v>5602</v>
      </c>
      <c r="C1384" s="1" t="s">
        <v>5603</v>
      </c>
      <c r="D1384">
        <v>3000</v>
      </c>
      <c r="E1384">
        <v>10</v>
      </c>
      <c r="F1384" t="s">
        <v>355</v>
      </c>
      <c r="H1384" t="s">
        <v>8376</v>
      </c>
      <c r="K1384" t="b">
        <v>0</v>
      </c>
      <c r="L1384" t="s">
        <v>18</v>
      </c>
      <c r="M1384" t="s">
        <v>19</v>
      </c>
      <c r="N1384" t="b">
        <v>1</v>
      </c>
      <c r="O1384">
        <v>1437149004</v>
      </c>
      <c r="P1384">
        <v>1434557004</v>
      </c>
      <c r="Q1384" t="b">
        <v>0</v>
      </c>
      <c r="R1384">
        <v>1</v>
      </c>
      <c r="S1384" t="b">
        <v>0</v>
      </c>
      <c r="T1384">
        <f>ROUND(E1384/D1384*100,0)</f>
        <v>0</v>
      </c>
      <c r="U1384" s="12">
        <f>(E1384/R1384)</f>
        <v>10</v>
      </c>
      <c r="V1384" t="str">
        <f>LEFT(Z1384,SEARCH("/",Z1384)-1)</f>
        <v>publishing</v>
      </c>
      <c r="W1384" t="str">
        <f>RIGHT(Z1384,LEN(Z1384)-SEARCH("/",Z1384))</f>
        <v>children's books</v>
      </c>
      <c r="X1384" s="2">
        <f>(((P1384/60)/60)/24)+DATE(1970,1,1)</f>
        <v>42172.669027777782</v>
      </c>
      <c r="Y1384" s="2">
        <f>(((O1384/60)/60)/24)+DATE(1970,1,1)</f>
        <v>42202.669027777782</v>
      </c>
      <c r="Z1384" t="s">
        <v>8308</v>
      </c>
    </row>
    <row r="1385" spans="1:26" ht="57.6" x14ac:dyDescent="0.3">
      <c r="A1385">
        <f>ROW(A1385)-2</f>
        <v>1383</v>
      </c>
      <c r="B1385" s="1" t="s">
        <v>5604</v>
      </c>
      <c r="C1385" s="1" t="s">
        <v>5605</v>
      </c>
      <c r="D1385">
        <v>5500</v>
      </c>
      <c r="E1385">
        <v>1405</v>
      </c>
      <c r="F1385" t="s">
        <v>355</v>
      </c>
      <c r="H1385" t="s">
        <v>8376</v>
      </c>
      <c r="K1385" t="b">
        <v>0</v>
      </c>
      <c r="L1385" t="s">
        <v>18</v>
      </c>
      <c r="M1385" t="s">
        <v>19</v>
      </c>
      <c r="N1385" t="b">
        <v>1</v>
      </c>
      <c r="O1385">
        <v>1409009306</v>
      </c>
      <c r="P1385">
        <v>1406417306</v>
      </c>
      <c r="Q1385" t="b">
        <v>0</v>
      </c>
      <c r="R1385">
        <v>15</v>
      </c>
      <c r="S1385" t="b">
        <v>0</v>
      </c>
      <c r="T1385">
        <f>ROUND(E1385/D1385*100,0)</f>
        <v>26</v>
      </c>
      <c r="U1385" s="12">
        <f>(E1385/R1385)</f>
        <v>93.666666666666671</v>
      </c>
      <c r="V1385" t="str">
        <f>LEFT(Z1385,SEARCH("/",Z1385)-1)</f>
        <v>publishing</v>
      </c>
      <c r="W1385" t="str">
        <f>RIGHT(Z1385,LEN(Z1385)-SEARCH("/",Z1385))</f>
        <v>children's books</v>
      </c>
      <c r="X1385" s="2">
        <f>(((P1385/60)/60)/24)+DATE(1970,1,1)</f>
        <v>41846.978078703702</v>
      </c>
      <c r="Y1385" s="2">
        <f>(((O1385/60)/60)/24)+DATE(1970,1,1)</f>
        <v>41876.978078703702</v>
      </c>
      <c r="Z1385" t="s">
        <v>8308</v>
      </c>
    </row>
    <row r="1386" spans="1:26" ht="43.2" x14ac:dyDescent="0.3">
      <c r="A1386">
        <f>ROW(A1386)-2</f>
        <v>1384</v>
      </c>
      <c r="B1386" s="1" t="s">
        <v>5606</v>
      </c>
      <c r="C1386" s="1" t="s">
        <v>5607</v>
      </c>
      <c r="D1386">
        <v>2500</v>
      </c>
      <c r="E1386">
        <v>53</v>
      </c>
      <c r="F1386" t="s">
        <v>355</v>
      </c>
      <c r="H1386" t="s">
        <v>8376</v>
      </c>
      <c r="K1386" t="b">
        <v>0</v>
      </c>
      <c r="L1386" t="s">
        <v>18</v>
      </c>
      <c r="M1386" t="s">
        <v>19</v>
      </c>
      <c r="N1386" t="b">
        <v>1</v>
      </c>
      <c r="O1386">
        <v>1448204621</v>
      </c>
      <c r="P1386">
        <v>1445609021</v>
      </c>
      <c r="Q1386" t="b">
        <v>0</v>
      </c>
      <c r="R1386">
        <v>1</v>
      </c>
      <c r="S1386" t="b">
        <v>0</v>
      </c>
      <c r="T1386">
        <f>ROUND(E1386/D1386*100,0)</f>
        <v>2</v>
      </c>
      <c r="U1386" s="12">
        <f>(E1386/R1386)</f>
        <v>53</v>
      </c>
      <c r="V1386" t="str">
        <f>LEFT(Z1386,SEARCH("/",Z1386)-1)</f>
        <v>publishing</v>
      </c>
      <c r="W1386" t="str">
        <f>RIGHT(Z1386,LEN(Z1386)-SEARCH("/",Z1386))</f>
        <v>children's books</v>
      </c>
      <c r="X1386" s="2">
        <f>(((P1386/60)/60)/24)+DATE(1970,1,1)</f>
        <v>42300.585891203707</v>
      </c>
      <c r="Y1386" s="2">
        <f>(((O1386/60)/60)/24)+DATE(1970,1,1)</f>
        <v>42330.627557870372</v>
      </c>
      <c r="Z1386" t="s">
        <v>8308</v>
      </c>
    </row>
    <row r="1387" spans="1:26" ht="28.8" x14ac:dyDescent="0.3">
      <c r="A1387">
        <f>ROW(A1387)-2</f>
        <v>1385</v>
      </c>
      <c r="B1387" s="1" t="s">
        <v>5608</v>
      </c>
      <c r="C1387" s="1" t="s">
        <v>5609</v>
      </c>
      <c r="D1387">
        <v>100000</v>
      </c>
      <c r="E1387">
        <v>0</v>
      </c>
      <c r="F1387" t="s">
        <v>355</v>
      </c>
      <c r="H1387" t="s">
        <v>8376</v>
      </c>
      <c r="K1387" t="b">
        <v>0</v>
      </c>
      <c r="L1387" t="s">
        <v>1217</v>
      </c>
      <c r="M1387" t="s">
        <v>55</v>
      </c>
      <c r="N1387" t="b">
        <v>0</v>
      </c>
      <c r="O1387">
        <v>1489142688</v>
      </c>
      <c r="P1387">
        <v>1486550688</v>
      </c>
      <c r="Q1387" t="b">
        <v>0</v>
      </c>
      <c r="R1387">
        <v>0</v>
      </c>
      <c r="S1387" t="b">
        <v>0</v>
      </c>
      <c r="T1387">
        <f>ROUND(E1387/D1387*100,0)</f>
        <v>0</v>
      </c>
      <c r="U1387" s="12" t="e">
        <f>(E1387/R1387)</f>
        <v>#DIV/0!</v>
      </c>
      <c r="V1387" t="str">
        <f>LEFT(Z1387,SEARCH("/",Z1387)-1)</f>
        <v>publishing</v>
      </c>
      <c r="W1387" t="str">
        <f>RIGHT(Z1387,LEN(Z1387)-SEARCH("/",Z1387))</f>
        <v>children's books</v>
      </c>
      <c r="X1387" s="2">
        <f>(((P1387/60)/60)/24)+DATE(1970,1,1)</f>
        <v>42774.447777777779</v>
      </c>
      <c r="Y1387" s="2">
        <f>(((O1387/60)/60)/24)+DATE(1970,1,1)</f>
        <v>42804.447777777779</v>
      </c>
      <c r="Z1387" t="s">
        <v>8308</v>
      </c>
    </row>
    <row r="1388" spans="1:26" ht="43.2" x14ac:dyDescent="0.3">
      <c r="A1388">
        <f>ROW(A1388)-2</f>
        <v>1386</v>
      </c>
      <c r="B1388" s="1" t="s">
        <v>5730</v>
      </c>
      <c r="C1388" s="1" t="s">
        <v>5731</v>
      </c>
      <c r="D1388">
        <v>1000</v>
      </c>
      <c r="E1388">
        <v>10</v>
      </c>
      <c r="F1388" t="s">
        <v>355</v>
      </c>
      <c r="H1388" t="s">
        <v>8376</v>
      </c>
      <c r="K1388" t="b">
        <v>0</v>
      </c>
      <c r="L1388" t="s">
        <v>24</v>
      </c>
      <c r="M1388" t="s">
        <v>25</v>
      </c>
      <c r="N1388" t="b">
        <v>0</v>
      </c>
      <c r="O1388">
        <v>1450032297</v>
      </c>
      <c r="P1388">
        <v>1444844697</v>
      </c>
      <c r="Q1388" t="b">
        <v>0</v>
      </c>
      <c r="R1388">
        <v>1</v>
      </c>
      <c r="S1388" t="b">
        <v>0</v>
      </c>
      <c r="T1388">
        <f>ROUND(E1388/D1388*100,0)</f>
        <v>1</v>
      </c>
      <c r="U1388" s="12">
        <f>(E1388/R1388)</f>
        <v>10</v>
      </c>
      <c r="V1388" t="str">
        <f>LEFT(Z1388,SEARCH("/",Z1388)-1)</f>
        <v>theater</v>
      </c>
      <c r="W1388" t="str">
        <f>RIGHT(Z1388,LEN(Z1388)-SEARCH("/",Z1388))</f>
        <v>plays</v>
      </c>
      <c r="X1388" s="2">
        <f>(((P1388/60)/60)/24)+DATE(1970,1,1)</f>
        <v>42291.739548611105</v>
      </c>
      <c r="Y1388" s="2">
        <f>(((O1388/60)/60)/24)+DATE(1970,1,1)</f>
        <v>42351.781215277777</v>
      </c>
      <c r="Z1388" t="s">
        <v>8275</v>
      </c>
    </row>
    <row r="1389" spans="1:26" ht="43.2" x14ac:dyDescent="0.3">
      <c r="A1389">
        <f>ROW(A1389)-2</f>
        <v>1387</v>
      </c>
      <c r="B1389" s="1" t="s">
        <v>5732</v>
      </c>
      <c r="C1389" s="1" t="s">
        <v>5733</v>
      </c>
      <c r="D1389">
        <v>1500</v>
      </c>
      <c r="E1389">
        <v>0</v>
      </c>
      <c r="F1389" t="s">
        <v>355</v>
      </c>
      <c r="H1389" t="s">
        <v>8376</v>
      </c>
      <c r="K1389" t="b">
        <v>0</v>
      </c>
      <c r="L1389" t="s">
        <v>24</v>
      </c>
      <c r="M1389" t="s">
        <v>25</v>
      </c>
      <c r="N1389" t="b">
        <v>0</v>
      </c>
      <c r="O1389">
        <v>1403348400</v>
      </c>
      <c r="P1389">
        <v>1401058295</v>
      </c>
      <c r="Q1389" t="b">
        <v>0</v>
      </c>
      <c r="R1389">
        <v>0</v>
      </c>
      <c r="S1389" t="b">
        <v>0</v>
      </c>
      <c r="T1389">
        <f>ROUND(E1389/D1389*100,0)</f>
        <v>0</v>
      </c>
      <c r="U1389" s="12" t="e">
        <f>(E1389/R1389)</f>
        <v>#DIV/0!</v>
      </c>
      <c r="V1389" t="str">
        <f>LEFT(Z1389,SEARCH("/",Z1389)-1)</f>
        <v>theater</v>
      </c>
      <c r="W1389" t="str">
        <f>RIGHT(Z1389,LEN(Z1389)-SEARCH("/",Z1389))</f>
        <v>plays</v>
      </c>
      <c r="X1389" s="2">
        <f>(((P1389/60)/60)/24)+DATE(1970,1,1)</f>
        <v>41784.952488425923</v>
      </c>
      <c r="Y1389" s="2">
        <f>(((O1389/60)/60)/24)+DATE(1970,1,1)</f>
        <v>41811.458333333336</v>
      </c>
      <c r="Z1389" t="s">
        <v>8275</v>
      </c>
    </row>
    <row r="1390" spans="1:26" ht="43.2" x14ac:dyDescent="0.3">
      <c r="A1390">
        <f>ROW(A1390)-2</f>
        <v>1388</v>
      </c>
      <c r="B1390" s="1" t="s">
        <v>5734</v>
      </c>
      <c r="C1390" s="1" t="s">
        <v>5735</v>
      </c>
      <c r="D1390">
        <v>1200</v>
      </c>
      <c r="E1390">
        <v>0</v>
      </c>
      <c r="F1390" t="s">
        <v>355</v>
      </c>
      <c r="H1390" t="s">
        <v>8376</v>
      </c>
      <c r="K1390" t="b">
        <v>0</v>
      </c>
      <c r="L1390" t="s">
        <v>18</v>
      </c>
      <c r="M1390" t="s">
        <v>19</v>
      </c>
      <c r="N1390" t="b">
        <v>1</v>
      </c>
      <c r="O1390">
        <v>1465790400</v>
      </c>
      <c r="P1390">
        <v>1462210950</v>
      </c>
      <c r="Q1390" t="b">
        <v>0</v>
      </c>
      <c r="R1390">
        <v>0</v>
      </c>
      <c r="S1390" t="b">
        <v>0</v>
      </c>
      <c r="T1390">
        <f>ROUND(E1390/D1390*100,0)</f>
        <v>0</v>
      </c>
      <c r="U1390" s="12" t="e">
        <f>(E1390/R1390)</f>
        <v>#DIV/0!</v>
      </c>
      <c r="V1390" t="str">
        <f>LEFT(Z1390,SEARCH("/",Z1390)-1)</f>
        <v>theater</v>
      </c>
      <c r="W1390" t="str">
        <f>RIGHT(Z1390,LEN(Z1390)-SEARCH("/",Z1390))</f>
        <v>plays</v>
      </c>
      <c r="X1390" s="2">
        <f>(((P1390/60)/60)/24)+DATE(1970,1,1)</f>
        <v>42492.737847222219</v>
      </c>
      <c r="Y1390" s="2">
        <f>(((O1390/60)/60)/24)+DATE(1970,1,1)</f>
        <v>42534.166666666672</v>
      </c>
      <c r="Z1390" t="s">
        <v>8275</v>
      </c>
    </row>
    <row r="1391" spans="1:26" ht="43.2" x14ac:dyDescent="0.3">
      <c r="A1391">
        <f>ROW(A1391)-2</f>
        <v>1389</v>
      </c>
      <c r="B1391" s="1" t="s">
        <v>5736</v>
      </c>
      <c r="C1391" s="1" t="s">
        <v>5737</v>
      </c>
      <c r="D1391">
        <v>550</v>
      </c>
      <c r="E1391">
        <v>30</v>
      </c>
      <c r="F1391" t="s">
        <v>355</v>
      </c>
      <c r="H1391" t="s">
        <v>8376</v>
      </c>
      <c r="K1391" t="b">
        <v>0</v>
      </c>
      <c r="L1391" t="s">
        <v>1998</v>
      </c>
      <c r="M1391" t="s">
        <v>55</v>
      </c>
      <c r="N1391" t="b">
        <v>0</v>
      </c>
      <c r="O1391">
        <v>1483535180</v>
      </c>
      <c r="P1391">
        <v>1480943180</v>
      </c>
      <c r="Q1391" t="b">
        <v>0</v>
      </c>
      <c r="R1391">
        <v>1</v>
      </c>
      <c r="S1391" t="b">
        <v>0</v>
      </c>
      <c r="T1391">
        <f>ROUND(E1391/D1391*100,0)</f>
        <v>5</v>
      </c>
      <c r="U1391" s="12">
        <f>(E1391/R1391)</f>
        <v>30</v>
      </c>
      <c r="V1391" t="str">
        <f>LEFT(Z1391,SEARCH("/",Z1391)-1)</f>
        <v>theater</v>
      </c>
      <c r="W1391" t="str">
        <f>RIGHT(Z1391,LEN(Z1391)-SEARCH("/",Z1391))</f>
        <v>plays</v>
      </c>
      <c r="X1391" s="2">
        <f>(((P1391/60)/60)/24)+DATE(1970,1,1)</f>
        <v>42709.546064814815</v>
      </c>
      <c r="Y1391" s="2">
        <f>(((O1391/60)/60)/24)+DATE(1970,1,1)</f>
        <v>42739.546064814815</v>
      </c>
      <c r="Z1391" t="s">
        <v>8275</v>
      </c>
    </row>
    <row r="1392" spans="1:26" ht="43.2" x14ac:dyDescent="0.3">
      <c r="A1392">
        <f>ROW(A1392)-2</f>
        <v>1390</v>
      </c>
      <c r="B1392" s="1" t="s">
        <v>5738</v>
      </c>
      <c r="C1392" s="1" t="s">
        <v>5739</v>
      </c>
      <c r="D1392">
        <v>7500</v>
      </c>
      <c r="E1392">
        <v>2366</v>
      </c>
      <c r="F1392" t="s">
        <v>355</v>
      </c>
      <c r="H1392" t="s">
        <v>8376</v>
      </c>
      <c r="K1392" t="b">
        <v>0</v>
      </c>
      <c r="L1392" t="s">
        <v>18</v>
      </c>
      <c r="M1392" t="s">
        <v>19</v>
      </c>
      <c r="N1392" t="b">
        <v>1</v>
      </c>
      <c r="O1392">
        <v>1433723033</v>
      </c>
      <c r="P1392">
        <v>1428539033</v>
      </c>
      <c r="Q1392" t="b">
        <v>0</v>
      </c>
      <c r="R1392">
        <v>39</v>
      </c>
      <c r="S1392" t="b">
        <v>0</v>
      </c>
      <c r="T1392">
        <f>ROUND(E1392/D1392*100,0)</f>
        <v>32</v>
      </c>
      <c r="U1392" s="12">
        <f>(E1392/R1392)</f>
        <v>60.666666666666664</v>
      </c>
      <c r="V1392" t="str">
        <f>LEFT(Z1392,SEARCH("/",Z1392)-1)</f>
        <v>theater</v>
      </c>
      <c r="W1392" t="str">
        <f>RIGHT(Z1392,LEN(Z1392)-SEARCH("/",Z1392))</f>
        <v>plays</v>
      </c>
      <c r="X1392" s="2">
        <f>(((P1392/60)/60)/24)+DATE(1970,1,1)</f>
        <v>42103.016585648147</v>
      </c>
      <c r="Y1392" s="2">
        <f>(((O1392/60)/60)/24)+DATE(1970,1,1)</f>
        <v>42163.016585648147</v>
      </c>
      <c r="Z1392" t="s">
        <v>8275</v>
      </c>
    </row>
    <row r="1393" spans="1:26" ht="57.6" x14ac:dyDescent="0.3">
      <c r="A1393">
        <f>ROW(A1393)-2</f>
        <v>1391</v>
      </c>
      <c r="B1393" s="1" t="s">
        <v>5740</v>
      </c>
      <c r="C1393" s="1" t="s">
        <v>5741</v>
      </c>
      <c r="D1393">
        <v>8000</v>
      </c>
      <c r="E1393">
        <v>0</v>
      </c>
      <c r="F1393" t="s">
        <v>355</v>
      </c>
      <c r="H1393" t="s">
        <v>8376</v>
      </c>
      <c r="K1393" t="b">
        <v>0</v>
      </c>
      <c r="L1393" t="s">
        <v>18</v>
      </c>
      <c r="M1393" t="s">
        <v>19</v>
      </c>
      <c r="N1393" t="b">
        <v>1</v>
      </c>
      <c r="O1393">
        <v>1432917394</v>
      </c>
      <c r="P1393">
        <v>1429029394</v>
      </c>
      <c r="Q1393" t="b">
        <v>0</v>
      </c>
      <c r="R1393">
        <v>0</v>
      </c>
      <c r="S1393" t="b">
        <v>0</v>
      </c>
      <c r="T1393">
        <f>ROUND(E1393/D1393*100,0)</f>
        <v>0</v>
      </c>
      <c r="U1393" s="12" t="e">
        <f>(E1393/R1393)</f>
        <v>#DIV/0!</v>
      </c>
      <c r="V1393" t="str">
        <f>LEFT(Z1393,SEARCH("/",Z1393)-1)</f>
        <v>theater</v>
      </c>
      <c r="W1393" t="str">
        <f>RIGHT(Z1393,LEN(Z1393)-SEARCH("/",Z1393))</f>
        <v>plays</v>
      </c>
      <c r="X1393" s="2">
        <f>(((P1393/60)/60)/24)+DATE(1970,1,1)</f>
        <v>42108.692060185189</v>
      </c>
      <c r="Y1393" s="2">
        <f>(((O1393/60)/60)/24)+DATE(1970,1,1)</f>
        <v>42153.692060185189</v>
      </c>
      <c r="Z1393" t="s">
        <v>8275</v>
      </c>
    </row>
    <row r="1394" spans="1:26" ht="43.2" x14ac:dyDescent="0.3">
      <c r="A1394">
        <f>ROW(A1394)-2</f>
        <v>1392</v>
      </c>
      <c r="B1394" s="1" t="s">
        <v>5742</v>
      </c>
      <c r="C1394" s="1" t="s">
        <v>5743</v>
      </c>
      <c r="D1394">
        <v>2000</v>
      </c>
      <c r="E1394">
        <v>0</v>
      </c>
      <c r="F1394" t="s">
        <v>355</v>
      </c>
      <c r="H1394" t="s">
        <v>8376</v>
      </c>
      <c r="K1394" t="b">
        <v>0</v>
      </c>
      <c r="L1394" t="s">
        <v>18</v>
      </c>
      <c r="M1394" t="s">
        <v>19</v>
      </c>
      <c r="N1394" t="b">
        <v>1</v>
      </c>
      <c r="O1394">
        <v>1464031265</v>
      </c>
      <c r="P1394">
        <v>1458847265</v>
      </c>
      <c r="Q1394" t="b">
        <v>0</v>
      </c>
      <c r="R1394">
        <v>0</v>
      </c>
      <c r="S1394" t="b">
        <v>0</v>
      </c>
      <c r="T1394">
        <f>ROUND(E1394/D1394*100,0)</f>
        <v>0</v>
      </c>
      <c r="U1394" s="12" t="e">
        <f>(E1394/R1394)</f>
        <v>#DIV/0!</v>
      </c>
      <c r="V1394" t="str">
        <f>LEFT(Z1394,SEARCH("/",Z1394)-1)</f>
        <v>theater</v>
      </c>
      <c r="W1394" t="str">
        <f>RIGHT(Z1394,LEN(Z1394)-SEARCH("/",Z1394))</f>
        <v>plays</v>
      </c>
      <c r="X1394" s="2">
        <f>(((P1394/60)/60)/24)+DATE(1970,1,1)</f>
        <v>42453.806307870371</v>
      </c>
      <c r="Y1394" s="2">
        <f>(((O1394/60)/60)/24)+DATE(1970,1,1)</f>
        <v>42513.806307870371</v>
      </c>
      <c r="Z1394" t="s">
        <v>8275</v>
      </c>
    </row>
    <row r="1395" spans="1:26" ht="57.6" x14ac:dyDescent="0.3">
      <c r="A1395">
        <f>ROW(A1395)-2</f>
        <v>1393</v>
      </c>
      <c r="B1395" s="1" t="s">
        <v>5744</v>
      </c>
      <c r="C1395" s="1" t="s">
        <v>5745</v>
      </c>
      <c r="D1395">
        <v>35000</v>
      </c>
      <c r="E1395">
        <v>70</v>
      </c>
      <c r="F1395" t="s">
        <v>355</v>
      </c>
      <c r="H1395" t="s">
        <v>8376</v>
      </c>
      <c r="K1395" t="b">
        <v>0</v>
      </c>
      <c r="L1395" t="s">
        <v>18</v>
      </c>
      <c r="M1395" t="s">
        <v>19</v>
      </c>
      <c r="N1395" t="b">
        <v>1</v>
      </c>
      <c r="O1395">
        <v>1432913659</v>
      </c>
      <c r="P1395">
        <v>1430321659</v>
      </c>
      <c r="Q1395" t="b">
        <v>0</v>
      </c>
      <c r="R1395">
        <v>3</v>
      </c>
      <c r="S1395" t="b">
        <v>0</v>
      </c>
      <c r="T1395">
        <f>ROUND(E1395/D1395*100,0)</f>
        <v>0</v>
      </c>
      <c r="U1395" s="12">
        <f>(E1395/R1395)</f>
        <v>23.333333333333332</v>
      </c>
      <c r="V1395" t="str">
        <f>LEFT(Z1395,SEARCH("/",Z1395)-1)</f>
        <v>theater</v>
      </c>
      <c r="W1395" t="str">
        <f>RIGHT(Z1395,LEN(Z1395)-SEARCH("/",Z1395))</f>
        <v>plays</v>
      </c>
      <c r="X1395" s="2">
        <f>(((P1395/60)/60)/24)+DATE(1970,1,1)</f>
        <v>42123.648831018523</v>
      </c>
      <c r="Y1395" s="2">
        <f>(((O1395/60)/60)/24)+DATE(1970,1,1)</f>
        <v>42153.648831018523</v>
      </c>
      <c r="Z1395" t="s">
        <v>8275</v>
      </c>
    </row>
    <row r="1396" spans="1:26" ht="43.2" x14ac:dyDescent="0.3">
      <c r="A1396">
        <f>ROW(A1396)-2</f>
        <v>1394</v>
      </c>
      <c r="B1396" s="1" t="s">
        <v>5746</v>
      </c>
      <c r="C1396" s="1" t="s">
        <v>5747</v>
      </c>
      <c r="D1396">
        <v>500</v>
      </c>
      <c r="E1396">
        <v>5</v>
      </c>
      <c r="F1396" t="s">
        <v>355</v>
      </c>
      <c r="H1396" t="s">
        <v>8376</v>
      </c>
      <c r="K1396" t="b">
        <v>0</v>
      </c>
      <c r="L1396" t="s">
        <v>24</v>
      </c>
      <c r="M1396" t="s">
        <v>25</v>
      </c>
      <c r="N1396" t="b">
        <v>0</v>
      </c>
      <c r="O1396">
        <v>1461406600</v>
      </c>
      <c r="P1396">
        <v>1458814600</v>
      </c>
      <c r="Q1396" t="b">
        <v>0</v>
      </c>
      <c r="R1396">
        <v>1</v>
      </c>
      <c r="S1396" t="b">
        <v>0</v>
      </c>
      <c r="T1396">
        <f>ROUND(E1396/D1396*100,0)</f>
        <v>1</v>
      </c>
      <c r="U1396" s="12">
        <f>(E1396/R1396)</f>
        <v>5</v>
      </c>
      <c r="V1396" t="str">
        <f>LEFT(Z1396,SEARCH("/",Z1396)-1)</f>
        <v>theater</v>
      </c>
      <c r="W1396" t="str">
        <f>RIGHT(Z1396,LEN(Z1396)-SEARCH("/",Z1396))</f>
        <v>plays</v>
      </c>
      <c r="X1396" s="2">
        <f>(((P1396/60)/60)/24)+DATE(1970,1,1)</f>
        <v>42453.428240740745</v>
      </c>
      <c r="Y1396" s="2">
        <f>(((O1396/60)/60)/24)+DATE(1970,1,1)</f>
        <v>42483.428240740745</v>
      </c>
      <c r="Z1396" t="s">
        <v>8275</v>
      </c>
    </row>
    <row r="1397" spans="1:26" ht="43.2" x14ac:dyDescent="0.3">
      <c r="A1397">
        <f>ROW(A1397)-2</f>
        <v>1395</v>
      </c>
      <c r="B1397" s="1" t="s">
        <v>5748</v>
      </c>
      <c r="C1397" s="1" t="s">
        <v>5749</v>
      </c>
      <c r="D1397">
        <v>8000</v>
      </c>
      <c r="E1397">
        <v>311</v>
      </c>
      <c r="F1397" t="s">
        <v>355</v>
      </c>
      <c r="H1397" t="s">
        <v>8376</v>
      </c>
      <c r="K1397" t="b">
        <v>0</v>
      </c>
      <c r="L1397" t="s">
        <v>18</v>
      </c>
      <c r="M1397" t="s">
        <v>19</v>
      </c>
      <c r="N1397" t="b">
        <v>1</v>
      </c>
      <c r="O1397">
        <v>1409962211</v>
      </c>
      <c r="P1397">
        <v>1407370211</v>
      </c>
      <c r="Q1397" t="b">
        <v>0</v>
      </c>
      <c r="R1397">
        <v>13</v>
      </c>
      <c r="S1397" t="b">
        <v>0</v>
      </c>
      <c r="T1397">
        <f>ROUND(E1397/D1397*100,0)</f>
        <v>4</v>
      </c>
      <c r="U1397" s="12">
        <f>(E1397/R1397)</f>
        <v>23.923076923076923</v>
      </c>
      <c r="V1397" t="str">
        <f>LEFT(Z1397,SEARCH("/",Z1397)-1)</f>
        <v>theater</v>
      </c>
      <c r="W1397" t="str">
        <f>RIGHT(Z1397,LEN(Z1397)-SEARCH("/",Z1397))</f>
        <v>plays</v>
      </c>
      <c r="X1397" s="2">
        <f>(((P1397/60)/60)/24)+DATE(1970,1,1)</f>
        <v>41858.007071759261</v>
      </c>
      <c r="Y1397" s="2">
        <f>(((O1397/60)/60)/24)+DATE(1970,1,1)</f>
        <v>41888.007071759261</v>
      </c>
      <c r="Z1397" t="s">
        <v>8275</v>
      </c>
    </row>
    <row r="1398" spans="1:26" ht="43.2" x14ac:dyDescent="0.3">
      <c r="A1398">
        <f>ROW(A1398)-2</f>
        <v>1396</v>
      </c>
      <c r="B1398" s="1" t="s">
        <v>5750</v>
      </c>
      <c r="C1398" s="1" t="s">
        <v>5751</v>
      </c>
      <c r="D1398">
        <v>4500</v>
      </c>
      <c r="E1398">
        <v>0</v>
      </c>
      <c r="F1398" t="s">
        <v>355</v>
      </c>
      <c r="H1398" t="s">
        <v>8376</v>
      </c>
      <c r="K1398" t="b">
        <v>0</v>
      </c>
      <c r="L1398" t="s">
        <v>2435</v>
      </c>
      <c r="M1398" t="s">
        <v>55</v>
      </c>
      <c r="N1398" t="b">
        <v>0</v>
      </c>
      <c r="O1398">
        <v>1454109420</v>
      </c>
      <c r="P1398">
        <v>1453334629</v>
      </c>
      <c r="Q1398" t="b">
        <v>0</v>
      </c>
      <c r="R1398">
        <v>0</v>
      </c>
      <c r="S1398" t="b">
        <v>0</v>
      </c>
      <c r="T1398">
        <f>ROUND(E1398/D1398*100,0)</f>
        <v>0</v>
      </c>
      <c r="U1398" s="12" t="e">
        <f>(E1398/R1398)</f>
        <v>#DIV/0!</v>
      </c>
      <c r="V1398" t="str">
        <f>LEFT(Z1398,SEARCH("/",Z1398)-1)</f>
        <v>theater</v>
      </c>
      <c r="W1398" t="str">
        <f>RIGHT(Z1398,LEN(Z1398)-SEARCH("/",Z1398))</f>
        <v>plays</v>
      </c>
      <c r="X1398" s="2">
        <f>(((P1398/60)/60)/24)+DATE(1970,1,1)</f>
        <v>42390.002650462964</v>
      </c>
      <c r="Y1398" s="2">
        <f>(((O1398/60)/60)/24)+DATE(1970,1,1)</f>
        <v>42398.970138888893</v>
      </c>
      <c r="Z1398" t="s">
        <v>8275</v>
      </c>
    </row>
    <row r="1399" spans="1:26" ht="43.2" x14ac:dyDescent="0.3">
      <c r="A1399">
        <f>ROW(A1399)-2</f>
        <v>1397</v>
      </c>
      <c r="B1399" s="1" t="s">
        <v>5752</v>
      </c>
      <c r="C1399" s="1" t="s">
        <v>5753</v>
      </c>
      <c r="D1399">
        <v>5000</v>
      </c>
      <c r="E1399">
        <v>95</v>
      </c>
      <c r="F1399" t="s">
        <v>355</v>
      </c>
      <c r="H1399" t="s">
        <v>8376</v>
      </c>
      <c r="K1399" t="b">
        <v>0</v>
      </c>
      <c r="L1399" t="s">
        <v>18</v>
      </c>
      <c r="M1399" t="s">
        <v>19</v>
      </c>
      <c r="N1399" t="b">
        <v>1</v>
      </c>
      <c r="O1399">
        <v>1403312703</v>
      </c>
      <c r="P1399">
        <v>1400720703</v>
      </c>
      <c r="Q1399" t="b">
        <v>0</v>
      </c>
      <c r="R1399">
        <v>6</v>
      </c>
      <c r="S1399" t="b">
        <v>0</v>
      </c>
      <c r="T1399">
        <f>ROUND(E1399/D1399*100,0)</f>
        <v>2</v>
      </c>
      <c r="U1399" s="12">
        <f>(E1399/R1399)</f>
        <v>15.833333333333334</v>
      </c>
      <c r="V1399" t="str">
        <f>LEFT(Z1399,SEARCH("/",Z1399)-1)</f>
        <v>theater</v>
      </c>
      <c r="W1399" t="str">
        <f>RIGHT(Z1399,LEN(Z1399)-SEARCH("/",Z1399))</f>
        <v>plays</v>
      </c>
      <c r="X1399" s="2">
        <f>(((P1399/60)/60)/24)+DATE(1970,1,1)</f>
        <v>41781.045173611114</v>
      </c>
      <c r="Y1399" s="2">
        <f>(((O1399/60)/60)/24)+DATE(1970,1,1)</f>
        <v>41811.045173611114</v>
      </c>
      <c r="Z1399" t="s">
        <v>8275</v>
      </c>
    </row>
    <row r="1400" spans="1:26" ht="43.2" x14ac:dyDescent="0.3">
      <c r="A1400">
        <f>ROW(A1400)-2</f>
        <v>1398</v>
      </c>
      <c r="B1400" s="1" t="s">
        <v>5754</v>
      </c>
      <c r="C1400" s="1" t="s">
        <v>5755</v>
      </c>
      <c r="D1400">
        <v>9500</v>
      </c>
      <c r="E1400">
        <v>0</v>
      </c>
      <c r="F1400" t="s">
        <v>355</v>
      </c>
      <c r="H1400" t="s">
        <v>8376</v>
      </c>
      <c r="K1400" t="b">
        <v>0</v>
      </c>
      <c r="L1400" t="s">
        <v>158</v>
      </c>
      <c r="M1400" t="s">
        <v>159</v>
      </c>
      <c r="N1400" t="b">
        <v>1</v>
      </c>
      <c r="O1400">
        <v>1410669297</v>
      </c>
      <c r="P1400">
        <v>1405485297</v>
      </c>
      <c r="Q1400" t="b">
        <v>0</v>
      </c>
      <c r="R1400">
        <v>0</v>
      </c>
      <c r="S1400" t="b">
        <v>0</v>
      </c>
      <c r="T1400">
        <f>ROUND(E1400/D1400*100,0)</f>
        <v>0</v>
      </c>
      <c r="U1400" s="12" t="e">
        <f>(E1400/R1400)</f>
        <v>#DIV/0!</v>
      </c>
      <c r="V1400" t="str">
        <f>LEFT(Z1400,SEARCH("/",Z1400)-1)</f>
        <v>theater</v>
      </c>
      <c r="W1400" t="str">
        <f>RIGHT(Z1400,LEN(Z1400)-SEARCH("/",Z1400))</f>
        <v>plays</v>
      </c>
      <c r="X1400" s="2">
        <f>(((P1400/60)/60)/24)+DATE(1970,1,1)</f>
        <v>41836.190937499996</v>
      </c>
      <c r="Y1400" s="2">
        <f>(((O1400/60)/60)/24)+DATE(1970,1,1)</f>
        <v>41896.190937499996</v>
      </c>
      <c r="Z1400" t="s">
        <v>8275</v>
      </c>
    </row>
    <row r="1401" spans="1:26" ht="43.2" x14ac:dyDescent="0.3">
      <c r="A1401">
        <f>ROW(A1401)-2</f>
        <v>1399</v>
      </c>
      <c r="B1401" s="1" t="s">
        <v>5756</v>
      </c>
      <c r="C1401" s="1" t="s">
        <v>5757</v>
      </c>
      <c r="D1401">
        <v>1000</v>
      </c>
      <c r="E1401">
        <v>417</v>
      </c>
      <c r="F1401" t="s">
        <v>355</v>
      </c>
      <c r="H1401" t="s">
        <v>8376</v>
      </c>
      <c r="K1401" t="b">
        <v>0</v>
      </c>
      <c r="L1401" t="s">
        <v>24</v>
      </c>
      <c r="M1401" t="s">
        <v>25</v>
      </c>
      <c r="N1401" t="b">
        <v>0</v>
      </c>
      <c r="O1401">
        <v>1431018719</v>
      </c>
      <c r="P1401">
        <v>1429290719</v>
      </c>
      <c r="Q1401" t="b">
        <v>0</v>
      </c>
      <c r="R1401">
        <v>14</v>
      </c>
      <c r="S1401" t="b">
        <v>0</v>
      </c>
      <c r="T1401">
        <f>ROUND(E1401/D1401*100,0)</f>
        <v>42</v>
      </c>
      <c r="U1401" s="12">
        <f>(E1401/R1401)</f>
        <v>29.785714285714285</v>
      </c>
      <c r="V1401" t="str">
        <f>LEFT(Z1401,SEARCH("/",Z1401)-1)</f>
        <v>theater</v>
      </c>
      <c r="W1401" t="str">
        <f>RIGHT(Z1401,LEN(Z1401)-SEARCH("/",Z1401))</f>
        <v>plays</v>
      </c>
      <c r="X1401" s="2">
        <f>(((P1401/60)/60)/24)+DATE(1970,1,1)</f>
        <v>42111.71665509259</v>
      </c>
      <c r="Y1401" s="2">
        <f>(((O1401/60)/60)/24)+DATE(1970,1,1)</f>
        <v>42131.71665509259</v>
      </c>
      <c r="Z1401" t="s">
        <v>8275</v>
      </c>
    </row>
    <row r="1402" spans="1:26" ht="57.6" x14ac:dyDescent="0.3">
      <c r="A1402">
        <f>ROW(A1402)-2</f>
        <v>1400</v>
      </c>
      <c r="B1402" s="1" t="s">
        <v>5758</v>
      </c>
      <c r="C1402" s="1" t="s">
        <v>5759</v>
      </c>
      <c r="D1402">
        <v>600</v>
      </c>
      <c r="E1402">
        <v>300</v>
      </c>
      <c r="F1402" t="s">
        <v>355</v>
      </c>
      <c r="H1402" t="s">
        <v>8376</v>
      </c>
      <c r="K1402" t="b">
        <v>0</v>
      </c>
      <c r="L1402" t="s">
        <v>18</v>
      </c>
      <c r="M1402" t="s">
        <v>19</v>
      </c>
      <c r="N1402" t="b">
        <v>1</v>
      </c>
      <c r="O1402">
        <v>1454110440</v>
      </c>
      <c r="P1402">
        <v>1451607071</v>
      </c>
      <c r="Q1402" t="b">
        <v>0</v>
      </c>
      <c r="R1402">
        <v>5</v>
      </c>
      <c r="S1402" t="b">
        <v>0</v>
      </c>
      <c r="T1402">
        <f>ROUND(E1402/D1402*100,0)</f>
        <v>50</v>
      </c>
      <c r="U1402" s="12">
        <f>(E1402/R1402)</f>
        <v>60</v>
      </c>
      <c r="V1402" t="str">
        <f>LEFT(Z1402,SEARCH("/",Z1402)-1)</f>
        <v>theater</v>
      </c>
      <c r="W1402" t="str">
        <f>RIGHT(Z1402,LEN(Z1402)-SEARCH("/",Z1402))</f>
        <v>plays</v>
      </c>
      <c r="X1402" s="2">
        <f>(((P1402/60)/60)/24)+DATE(1970,1,1)</f>
        <v>42370.007766203707</v>
      </c>
      <c r="Y1402" s="2">
        <f>(((O1402/60)/60)/24)+DATE(1970,1,1)</f>
        <v>42398.981944444444</v>
      </c>
      <c r="Z1402" t="s">
        <v>8275</v>
      </c>
    </row>
    <row r="1403" spans="1:26" ht="43.2" x14ac:dyDescent="0.3">
      <c r="A1403">
        <f>ROW(A1403)-2</f>
        <v>1401</v>
      </c>
      <c r="B1403" s="1" t="s">
        <v>5760</v>
      </c>
      <c r="C1403" s="1" t="s">
        <v>5761</v>
      </c>
      <c r="D1403">
        <v>3000</v>
      </c>
      <c r="E1403">
        <v>146</v>
      </c>
      <c r="F1403" t="s">
        <v>355</v>
      </c>
      <c r="H1403" t="s">
        <v>8376</v>
      </c>
      <c r="K1403" t="b">
        <v>0</v>
      </c>
      <c r="L1403" t="s">
        <v>18</v>
      </c>
      <c r="M1403" t="s">
        <v>19</v>
      </c>
      <c r="N1403" t="b">
        <v>1</v>
      </c>
      <c r="O1403">
        <v>1439069640</v>
      </c>
      <c r="P1403">
        <v>1433897647</v>
      </c>
      <c r="Q1403" t="b">
        <v>0</v>
      </c>
      <c r="R1403">
        <v>6</v>
      </c>
      <c r="S1403" t="b">
        <v>0</v>
      </c>
      <c r="T1403">
        <f>ROUND(E1403/D1403*100,0)</f>
        <v>5</v>
      </c>
      <c r="U1403" s="12">
        <f>(E1403/R1403)</f>
        <v>24.333333333333332</v>
      </c>
      <c r="V1403" t="str">
        <f>LEFT(Z1403,SEARCH("/",Z1403)-1)</f>
        <v>theater</v>
      </c>
      <c r="W1403" t="str">
        <f>RIGHT(Z1403,LEN(Z1403)-SEARCH("/",Z1403))</f>
        <v>plays</v>
      </c>
      <c r="X1403" s="2">
        <f>(((P1403/60)/60)/24)+DATE(1970,1,1)</f>
        <v>42165.037581018521</v>
      </c>
      <c r="Y1403" s="2">
        <f>(((O1403/60)/60)/24)+DATE(1970,1,1)</f>
        <v>42224.898611111115</v>
      </c>
      <c r="Z1403" t="s">
        <v>8275</v>
      </c>
    </row>
    <row r="1404" spans="1:26" ht="57.6" x14ac:dyDescent="0.3">
      <c r="A1404">
        <f>ROW(A1404)-2</f>
        <v>1402</v>
      </c>
      <c r="B1404" s="1" t="s">
        <v>5762</v>
      </c>
      <c r="C1404" s="1" t="s">
        <v>5763</v>
      </c>
      <c r="D1404">
        <v>38000</v>
      </c>
      <c r="E1404">
        <v>7500</v>
      </c>
      <c r="F1404" t="s">
        <v>355</v>
      </c>
      <c r="H1404" t="s">
        <v>8376</v>
      </c>
      <c r="K1404" t="b">
        <v>0</v>
      </c>
      <c r="L1404" t="s">
        <v>1416</v>
      </c>
      <c r="M1404" t="s">
        <v>1417</v>
      </c>
      <c r="N1404" t="b">
        <v>1</v>
      </c>
      <c r="O1404">
        <v>1487613600</v>
      </c>
      <c r="P1404">
        <v>1482444295</v>
      </c>
      <c r="Q1404" t="b">
        <v>0</v>
      </c>
      <c r="R1404">
        <v>15</v>
      </c>
      <c r="S1404" t="b">
        <v>0</v>
      </c>
      <c r="T1404">
        <f>ROUND(E1404/D1404*100,0)</f>
        <v>20</v>
      </c>
      <c r="U1404" s="12">
        <f>(E1404/R1404)</f>
        <v>500</v>
      </c>
      <c r="V1404" t="str">
        <f>LEFT(Z1404,SEARCH("/",Z1404)-1)</f>
        <v>theater</v>
      </c>
      <c r="W1404" t="str">
        <f>RIGHT(Z1404,LEN(Z1404)-SEARCH("/",Z1404))</f>
        <v>plays</v>
      </c>
      <c r="X1404" s="2">
        <f>(((P1404/60)/60)/24)+DATE(1970,1,1)</f>
        <v>42726.920081018514</v>
      </c>
      <c r="Y1404" s="2">
        <f>(((O1404/60)/60)/24)+DATE(1970,1,1)</f>
        <v>42786.75</v>
      </c>
      <c r="Z1404" t="s">
        <v>8275</v>
      </c>
    </row>
    <row r="1405" spans="1:26" ht="43.2" x14ac:dyDescent="0.3">
      <c r="A1405">
        <f>ROW(A1405)-2</f>
        <v>1403</v>
      </c>
      <c r="B1405" s="1" t="s">
        <v>5764</v>
      </c>
      <c r="C1405" s="1" t="s">
        <v>5765</v>
      </c>
      <c r="D1405">
        <v>1000</v>
      </c>
      <c r="E1405">
        <v>0</v>
      </c>
      <c r="F1405" t="s">
        <v>355</v>
      </c>
      <c r="H1405" t="s">
        <v>8376</v>
      </c>
      <c r="K1405" t="b">
        <v>0</v>
      </c>
      <c r="L1405" t="s">
        <v>384</v>
      </c>
      <c r="M1405" t="s">
        <v>55</v>
      </c>
      <c r="N1405" t="b">
        <v>0</v>
      </c>
      <c r="O1405">
        <v>1417778880</v>
      </c>
      <c r="P1405">
        <v>1415711095</v>
      </c>
      <c r="Q1405" t="b">
        <v>0</v>
      </c>
      <c r="R1405">
        <v>0</v>
      </c>
      <c r="S1405" t="b">
        <v>0</v>
      </c>
      <c r="T1405">
        <f>ROUND(E1405/D1405*100,0)</f>
        <v>0</v>
      </c>
      <c r="U1405" s="12" t="e">
        <f>(E1405/R1405)</f>
        <v>#DIV/0!</v>
      </c>
      <c r="V1405" t="str">
        <f>LEFT(Z1405,SEARCH("/",Z1405)-1)</f>
        <v>theater</v>
      </c>
      <c r="W1405" t="str">
        <f>RIGHT(Z1405,LEN(Z1405)-SEARCH("/",Z1405))</f>
        <v>plays</v>
      </c>
      <c r="X1405" s="2">
        <f>(((P1405/60)/60)/24)+DATE(1970,1,1)</f>
        <v>41954.545081018514</v>
      </c>
      <c r="Y1405" s="2">
        <f>(((O1405/60)/60)/24)+DATE(1970,1,1)</f>
        <v>41978.477777777778</v>
      </c>
      <c r="Z1405" t="s">
        <v>8275</v>
      </c>
    </row>
    <row r="1406" spans="1:26" ht="43.2" x14ac:dyDescent="0.3">
      <c r="A1406">
        <f>ROW(A1406)-2</f>
        <v>1404</v>
      </c>
      <c r="B1406" s="1" t="s">
        <v>5766</v>
      </c>
      <c r="C1406" s="1" t="s">
        <v>5767</v>
      </c>
      <c r="D1406">
        <v>2000</v>
      </c>
      <c r="E1406">
        <v>35</v>
      </c>
      <c r="F1406" t="s">
        <v>355</v>
      </c>
      <c r="H1406" t="s">
        <v>8376</v>
      </c>
      <c r="K1406" t="b">
        <v>0</v>
      </c>
      <c r="L1406" t="s">
        <v>50</v>
      </c>
      <c r="M1406" t="s">
        <v>51</v>
      </c>
      <c r="N1406" t="b">
        <v>1</v>
      </c>
      <c r="O1406">
        <v>1444984904</v>
      </c>
      <c r="P1406">
        <v>1439800904</v>
      </c>
      <c r="Q1406" t="b">
        <v>0</v>
      </c>
      <c r="R1406">
        <v>1</v>
      </c>
      <c r="S1406" t="b">
        <v>0</v>
      </c>
      <c r="T1406">
        <f>ROUND(E1406/D1406*100,0)</f>
        <v>2</v>
      </c>
      <c r="U1406" s="12">
        <f>(E1406/R1406)</f>
        <v>35</v>
      </c>
      <c r="V1406" t="str">
        <f>LEFT(Z1406,SEARCH("/",Z1406)-1)</f>
        <v>theater</v>
      </c>
      <c r="W1406" t="str">
        <f>RIGHT(Z1406,LEN(Z1406)-SEARCH("/",Z1406))</f>
        <v>plays</v>
      </c>
      <c r="X1406" s="2">
        <f>(((P1406/60)/60)/24)+DATE(1970,1,1)</f>
        <v>42233.362314814818</v>
      </c>
      <c r="Y1406" s="2">
        <f>(((O1406/60)/60)/24)+DATE(1970,1,1)</f>
        <v>42293.362314814818</v>
      </c>
      <c r="Z1406" t="s">
        <v>8275</v>
      </c>
    </row>
    <row r="1407" spans="1:26" ht="57.6" x14ac:dyDescent="0.3">
      <c r="A1407">
        <f>ROW(A1407)-2</f>
        <v>1405</v>
      </c>
      <c r="B1407" s="1" t="s">
        <v>5768</v>
      </c>
      <c r="C1407" s="1" t="s">
        <v>5769</v>
      </c>
      <c r="D1407">
        <v>4000</v>
      </c>
      <c r="E1407">
        <v>266</v>
      </c>
      <c r="F1407" t="s">
        <v>355</v>
      </c>
      <c r="H1407" t="s">
        <v>8376</v>
      </c>
      <c r="K1407" t="b">
        <v>0</v>
      </c>
      <c r="L1407" t="s">
        <v>18</v>
      </c>
      <c r="M1407" t="s">
        <v>19</v>
      </c>
      <c r="N1407" t="b">
        <v>1</v>
      </c>
      <c r="O1407">
        <v>1466363576</v>
      </c>
      <c r="P1407">
        <v>1461179576</v>
      </c>
      <c r="Q1407" t="b">
        <v>0</v>
      </c>
      <c r="R1407">
        <v>9</v>
      </c>
      <c r="S1407" t="b">
        <v>0</v>
      </c>
      <c r="T1407">
        <f>ROUND(E1407/D1407*100,0)</f>
        <v>7</v>
      </c>
      <c r="U1407" s="12">
        <f>(E1407/R1407)</f>
        <v>29.555555555555557</v>
      </c>
      <c r="V1407" t="str">
        <f>LEFT(Z1407,SEARCH("/",Z1407)-1)</f>
        <v>theater</v>
      </c>
      <c r="W1407" t="str">
        <f>RIGHT(Z1407,LEN(Z1407)-SEARCH("/",Z1407))</f>
        <v>plays</v>
      </c>
      <c r="X1407" s="2">
        <f>(((P1407/60)/60)/24)+DATE(1970,1,1)</f>
        <v>42480.800648148142</v>
      </c>
      <c r="Y1407" s="2">
        <f>(((O1407/60)/60)/24)+DATE(1970,1,1)</f>
        <v>42540.800648148142</v>
      </c>
      <c r="Z1407" t="s">
        <v>8275</v>
      </c>
    </row>
    <row r="1408" spans="1:26" ht="43.2" x14ac:dyDescent="0.3">
      <c r="A1408">
        <f>ROW(A1408)-2</f>
        <v>1406</v>
      </c>
      <c r="B1408" s="1" t="s">
        <v>5770</v>
      </c>
      <c r="C1408" s="1" t="s">
        <v>5771</v>
      </c>
      <c r="D1408">
        <v>250</v>
      </c>
      <c r="E1408">
        <v>80</v>
      </c>
      <c r="F1408" t="s">
        <v>355</v>
      </c>
      <c r="H1408" t="s">
        <v>8376</v>
      </c>
      <c r="K1408" t="b">
        <v>0</v>
      </c>
      <c r="L1408" t="s">
        <v>50</v>
      </c>
      <c r="M1408" t="s">
        <v>51</v>
      </c>
      <c r="N1408" t="b">
        <v>1</v>
      </c>
      <c r="O1408">
        <v>1443103848</v>
      </c>
      <c r="P1408">
        <v>1441894248</v>
      </c>
      <c r="Q1408" t="b">
        <v>0</v>
      </c>
      <c r="R1408">
        <v>3</v>
      </c>
      <c r="S1408" t="b">
        <v>0</v>
      </c>
      <c r="T1408">
        <f>ROUND(E1408/D1408*100,0)</f>
        <v>32</v>
      </c>
      <c r="U1408" s="12">
        <f>(E1408/R1408)</f>
        <v>26.666666666666668</v>
      </c>
      <c r="V1408" t="str">
        <f>LEFT(Z1408,SEARCH("/",Z1408)-1)</f>
        <v>theater</v>
      </c>
      <c r="W1408" t="str">
        <f>RIGHT(Z1408,LEN(Z1408)-SEARCH("/",Z1408))</f>
        <v>plays</v>
      </c>
      <c r="X1408" s="2">
        <f>(((P1408/60)/60)/24)+DATE(1970,1,1)</f>
        <v>42257.590833333335</v>
      </c>
      <c r="Y1408" s="2">
        <f>(((O1408/60)/60)/24)+DATE(1970,1,1)</f>
        <v>42271.590833333335</v>
      </c>
      <c r="Z1408" t="s">
        <v>8275</v>
      </c>
    </row>
    <row r="1409" spans="1:26" ht="43.2" x14ac:dyDescent="0.3">
      <c r="A1409">
        <f>ROW(A1409)-2</f>
        <v>1407</v>
      </c>
      <c r="B1409" s="1" t="s">
        <v>5772</v>
      </c>
      <c r="C1409" s="1" t="s">
        <v>5773</v>
      </c>
      <c r="D1409">
        <v>12700</v>
      </c>
      <c r="E1409">
        <v>55</v>
      </c>
      <c r="F1409" t="s">
        <v>355</v>
      </c>
      <c r="H1409" t="s">
        <v>8376</v>
      </c>
      <c r="K1409" t="b">
        <v>0</v>
      </c>
      <c r="L1409" t="s">
        <v>18</v>
      </c>
      <c r="M1409" t="s">
        <v>19</v>
      </c>
      <c r="N1409" t="b">
        <v>1</v>
      </c>
      <c r="O1409">
        <v>1403636229</v>
      </c>
      <c r="P1409">
        <v>1401044229</v>
      </c>
      <c r="Q1409" t="b">
        <v>0</v>
      </c>
      <c r="R1409">
        <v>3</v>
      </c>
      <c r="S1409" t="b">
        <v>0</v>
      </c>
      <c r="T1409">
        <f>ROUND(E1409/D1409*100,0)</f>
        <v>0</v>
      </c>
      <c r="U1409" s="12">
        <f>(E1409/R1409)</f>
        <v>18.333333333333332</v>
      </c>
      <c r="V1409" t="str">
        <f>LEFT(Z1409,SEARCH("/",Z1409)-1)</f>
        <v>theater</v>
      </c>
      <c r="W1409" t="str">
        <f>RIGHT(Z1409,LEN(Z1409)-SEARCH("/",Z1409))</f>
        <v>plays</v>
      </c>
      <c r="X1409" s="2">
        <f>(((P1409/60)/60)/24)+DATE(1970,1,1)</f>
        <v>41784.789687500001</v>
      </c>
      <c r="Y1409" s="2">
        <f>(((O1409/60)/60)/24)+DATE(1970,1,1)</f>
        <v>41814.789687500001</v>
      </c>
      <c r="Z1409" t="s">
        <v>8275</v>
      </c>
    </row>
    <row r="1410" spans="1:26" ht="43.2" x14ac:dyDescent="0.3">
      <c r="A1410">
        <f>ROW(A1410)-2</f>
        <v>1408</v>
      </c>
      <c r="B1410" s="1" t="s">
        <v>5774</v>
      </c>
      <c r="C1410" s="1" t="s">
        <v>5775</v>
      </c>
      <c r="D1410">
        <v>50000</v>
      </c>
      <c r="E1410">
        <v>20</v>
      </c>
      <c r="F1410" t="s">
        <v>355</v>
      </c>
      <c r="H1410" t="s">
        <v>8376</v>
      </c>
      <c r="K1410" t="b">
        <v>0</v>
      </c>
      <c r="L1410" t="s">
        <v>18</v>
      </c>
      <c r="M1410" t="s">
        <v>19</v>
      </c>
      <c r="N1410" t="b">
        <v>1</v>
      </c>
      <c r="O1410">
        <v>1410279123</v>
      </c>
      <c r="P1410">
        <v>1405095123</v>
      </c>
      <c r="Q1410" t="b">
        <v>0</v>
      </c>
      <c r="R1410">
        <v>1</v>
      </c>
      <c r="S1410" t="b">
        <v>0</v>
      </c>
      <c r="T1410">
        <f>ROUND(E1410/D1410*100,0)</f>
        <v>0</v>
      </c>
      <c r="U1410" s="12">
        <f>(E1410/R1410)</f>
        <v>20</v>
      </c>
      <c r="V1410" t="str">
        <f>LEFT(Z1410,SEARCH("/",Z1410)-1)</f>
        <v>theater</v>
      </c>
      <c r="W1410" t="str">
        <f>RIGHT(Z1410,LEN(Z1410)-SEARCH("/",Z1410))</f>
        <v>plays</v>
      </c>
      <c r="X1410" s="2">
        <f>(((P1410/60)/60)/24)+DATE(1970,1,1)</f>
        <v>41831.675034722226</v>
      </c>
      <c r="Y1410" s="2">
        <f>(((O1410/60)/60)/24)+DATE(1970,1,1)</f>
        <v>41891.675034722226</v>
      </c>
      <c r="Z1410" t="s">
        <v>8275</v>
      </c>
    </row>
    <row r="1411" spans="1:26" x14ac:dyDescent="0.3">
      <c r="A1411">
        <f>ROW(A1411)-2</f>
        <v>1409</v>
      </c>
      <c r="B1411" s="1" t="s">
        <v>5776</v>
      </c>
      <c r="C1411" s="1" t="s">
        <v>5777</v>
      </c>
      <c r="D1411">
        <v>2500</v>
      </c>
      <c r="E1411">
        <v>40</v>
      </c>
      <c r="F1411" t="s">
        <v>355</v>
      </c>
      <c r="H1411" t="s">
        <v>8376</v>
      </c>
      <c r="K1411" t="b">
        <v>0</v>
      </c>
      <c r="L1411" t="s">
        <v>24</v>
      </c>
      <c r="M1411" t="s">
        <v>25</v>
      </c>
      <c r="N1411" t="b">
        <v>0</v>
      </c>
      <c r="O1411">
        <v>1437139080</v>
      </c>
      <c r="P1411">
        <v>1434552207</v>
      </c>
      <c r="Q1411" t="b">
        <v>0</v>
      </c>
      <c r="R1411">
        <v>3</v>
      </c>
      <c r="S1411" t="b">
        <v>0</v>
      </c>
      <c r="T1411">
        <f>ROUND(E1411/D1411*100,0)</f>
        <v>2</v>
      </c>
      <c r="U1411" s="12">
        <f>(E1411/R1411)</f>
        <v>13.333333333333334</v>
      </c>
      <c r="V1411" t="str">
        <f>LEFT(Z1411,SEARCH("/",Z1411)-1)</f>
        <v>theater</v>
      </c>
      <c r="W1411" t="str">
        <f>RIGHT(Z1411,LEN(Z1411)-SEARCH("/",Z1411))</f>
        <v>plays</v>
      </c>
      <c r="X1411" s="2">
        <f>(((P1411/60)/60)/24)+DATE(1970,1,1)</f>
        <v>42172.613506944443</v>
      </c>
      <c r="Y1411" s="2">
        <f>(((O1411/60)/60)/24)+DATE(1970,1,1)</f>
        <v>42202.554166666669</v>
      </c>
      <c r="Z1411" t="s">
        <v>8275</v>
      </c>
    </row>
    <row r="1412" spans="1:26" ht="43.2" x14ac:dyDescent="0.3">
      <c r="A1412">
        <f>ROW(A1412)-2</f>
        <v>1410</v>
      </c>
      <c r="B1412" s="1" t="s">
        <v>5778</v>
      </c>
      <c r="C1412" s="1" t="s">
        <v>5779</v>
      </c>
      <c r="D1412">
        <v>2888</v>
      </c>
      <c r="E1412">
        <v>0</v>
      </c>
      <c r="F1412" t="s">
        <v>355</v>
      </c>
      <c r="H1412" t="s">
        <v>8376</v>
      </c>
      <c r="K1412" t="b">
        <v>0</v>
      </c>
      <c r="L1412" t="s">
        <v>18</v>
      </c>
      <c r="M1412" t="s">
        <v>19</v>
      </c>
      <c r="N1412" t="b">
        <v>1</v>
      </c>
      <c r="O1412">
        <v>1420512259</v>
      </c>
      <c r="P1412">
        <v>1415328259</v>
      </c>
      <c r="Q1412" t="b">
        <v>0</v>
      </c>
      <c r="R1412">
        <v>0</v>
      </c>
      <c r="S1412" t="b">
        <v>0</v>
      </c>
      <c r="T1412">
        <f>ROUND(E1412/D1412*100,0)</f>
        <v>0</v>
      </c>
      <c r="U1412" s="12" t="e">
        <f>(E1412/R1412)</f>
        <v>#DIV/0!</v>
      </c>
      <c r="V1412" t="str">
        <f>LEFT(Z1412,SEARCH("/",Z1412)-1)</f>
        <v>theater</v>
      </c>
      <c r="W1412" t="str">
        <f>RIGHT(Z1412,LEN(Z1412)-SEARCH("/",Z1412))</f>
        <v>plays</v>
      </c>
      <c r="X1412" s="2">
        <f>(((P1412/60)/60)/24)+DATE(1970,1,1)</f>
        <v>41950.114108796297</v>
      </c>
      <c r="Y1412" s="2">
        <f>(((O1412/60)/60)/24)+DATE(1970,1,1)</f>
        <v>42010.114108796297</v>
      </c>
      <c r="Z1412" t="s">
        <v>8275</v>
      </c>
    </row>
    <row r="1413" spans="1:26" ht="43.2" x14ac:dyDescent="0.3">
      <c r="A1413">
        <f>ROW(A1413)-2</f>
        <v>1411</v>
      </c>
      <c r="B1413" s="1" t="s">
        <v>5780</v>
      </c>
      <c r="C1413" s="1" t="s">
        <v>5781</v>
      </c>
      <c r="D1413">
        <v>5000</v>
      </c>
      <c r="E1413">
        <v>45</v>
      </c>
      <c r="F1413" t="s">
        <v>355</v>
      </c>
      <c r="H1413" t="s">
        <v>8376</v>
      </c>
      <c r="K1413" t="b">
        <v>0</v>
      </c>
      <c r="L1413" t="s">
        <v>18</v>
      </c>
      <c r="M1413" t="s">
        <v>19</v>
      </c>
      <c r="N1413" t="b">
        <v>1</v>
      </c>
      <c r="O1413">
        <v>1476482400</v>
      </c>
      <c r="P1413">
        <v>1473893721</v>
      </c>
      <c r="Q1413" t="b">
        <v>0</v>
      </c>
      <c r="R1413">
        <v>2</v>
      </c>
      <c r="S1413" t="b">
        <v>0</v>
      </c>
      <c r="T1413">
        <f>ROUND(E1413/D1413*100,0)</f>
        <v>1</v>
      </c>
      <c r="U1413" s="12">
        <f>(E1413/R1413)</f>
        <v>22.5</v>
      </c>
      <c r="V1413" t="str">
        <f>LEFT(Z1413,SEARCH("/",Z1413)-1)</f>
        <v>theater</v>
      </c>
      <c r="W1413" t="str">
        <f>RIGHT(Z1413,LEN(Z1413)-SEARCH("/",Z1413))</f>
        <v>plays</v>
      </c>
      <c r="X1413" s="2">
        <f>(((P1413/60)/60)/24)+DATE(1970,1,1)</f>
        <v>42627.955104166671</v>
      </c>
      <c r="Y1413" s="2">
        <f>(((O1413/60)/60)/24)+DATE(1970,1,1)</f>
        <v>42657.916666666672</v>
      </c>
      <c r="Z1413" t="s">
        <v>8275</v>
      </c>
    </row>
    <row r="1414" spans="1:26" ht="57.6" x14ac:dyDescent="0.3">
      <c r="A1414">
        <f>ROW(A1414)-2</f>
        <v>1412</v>
      </c>
      <c r="B1414" s="1" t="s">
        <v>5782</v>
      </c>
      <c r="C1414" s="1" t="s">
        <v>5783</v>
      </c>
      <c r="D1414">
        <v>2500</v>
      </c>
      <c r="E1414">
        <v>504</v>
      </c>
      <c r="F1414" t="s">
        <v>355</v>
      </c>
      <c r="H1414" t="s">
        <v>8376</v>
      </c>
      <c r="K1414" t="b">
        <v>0</v>
      </c>
      <c r="L1414" t="s">
        <v>18</v>
      </c>
      <c r="M1414" t="s">
        <v>19</v>
      </c>
      <c r="N1414" t="b">
        <v>1</v>
      </c>
      <c r="O1414">
        <v>1467604800</v>
      </c>
      <c r="P1414">
        <v>1465533672</v>
      </c>
      <c r="Q1414" t="b">
        <v>0</v>
      </c>
      <c r="R1414">
        <v>10</v>
      </c>
      <c r="S1414" t="b">
        <v>0</v>
      </c>
      <c r="T1414">
        <f>ROUND(E1414/D1414*100,0)</f>
        <v>20</v>
      </c>
      <c r="U1414" s="12">
        <f>(E1414/R1414)</f>
        <v>50.4</v>
      </c>
      <c r="V1414" t="str">
        <f>LEFT(Z1414,SEARCH("/",Z1414)-1)</f>
        <v>theater</v>
      </c>
      <c r="W1414" t="str">
        <f>RIGHT(Z1414,LEN(Z1414)-SEARCH("/",Z1414))</f>
        <v>plays</v>
      </c>
      <c r="X1414" s="2">
        <f>(((P1414/60)/60)/24)+DATE(1970,1,1)</f>
        <v>42531.195277777777</v>
      </c>
      <c r="Y1414" s="2">
        <f>(((O1414/60)/60)/24)+DATE(1970,1,1)</f>
        <v>42555.166666666672</v>
      </c>
      <c r="Z1414" t="s">
        <v>8275</v>
      </c>
    </row>
    <row r="1415" spans="1:26" ht="57.6" x14ac:dyDescent="0.3">
      <c r="A1415">
        <f>ROW(A1415)-2</f>
        <v>1413</v>
      </c>
      <c r="B1415" s="1" t="s">
        <v>5784</v>
      </c>
      <c r="C1415" s="1" t="s">
        <v>5785</v>
      </c>
      <c r="D1415">
        <v>15000</v>
      </c>
      <c r="E1415">
        <v>6301.76</v>
      </c>
      <c r="F1415" t="s">
        <v>355</v>
      </c>
      <c r="H1415" t="s">
        <v>8376</v>
      </c>
      <c r="K1415" t="b">
        <v>0</v>
      </c>
      <c r="L1415" t="s">
        <v>18</v>
      </c>
      <c r="M1415" t="s">
        <v>19</v>
      </c>
      <c r="N1415" t="b">
        <v>1</v>
      </c>
      <c r="O1415">
        <v>1475697054</v>
      </c>
      <c r="P1415">
        <v>1473105054</v>
      </c>
      <c r="Q1415" t="b">
        <v>0</v>
      </c>
      <c r="R1415">
        <v>60</v>
      </c>
      <c r="S1415" t="b">
        <v>0</v>
      </c>
      <c r="T1415">
        <f>ROUND(E1415/D1415*100,0)</f>
        <v>42</v>
      </c>
      <c r="U1415" s="12">
        <f>(E1415/R1415)</f>
        <v>105.02933333333334</v>
      </c>
      <c r="V1415" t="str">
        <f>LEFT(Z1415,SEARCH("/",Z1415)-1)</f>
        <v>theater</v>
      </c>
      <c r="W1415" t="str">
        <f>RIGHT(Z1415,LEN(Z1415)-SEARCH("/",Z1415))</f>
        <v>plays</v>
      </c>
      <c r="X1415" s="2">
        <f>(((P1415/60)/60)/24)+DATE(1970,1,1)</f>
        <v>42618.827013888891</v>
      </c>
      <c r="Y1415" s="2">
        <f>(((O1415/60)/60)/24)+DATE(1970,1,1)</f>
        <v>42648.827013888891</v>
      </c>
      <c r="Z1415" t="s">
        <v>8275</v>
      </c>
    </row>
    <row r="1416" spans="1:26" ht="57.6" x14ac:dyDescent="0.3">
      <c r="A1416">
        <f>ROW(A1416)-2</f>
        <v>1414</v>
      </c>
      <c r="B1416" s="1" t="s">
        <v>5786</v>
      </c>
      <c r="C1416" s="1" t="s">
        <v>5787</v>
      </c>
      <c r="D1416">
        <v>20000</v>
      </c>
      <c r="E1416">
        <v>177</v>
      </c>
      <c r="F1416" t="s">
        <v>355</v>
      </c>
      <c r="H1416" t="s">
        <v>8376</v>
      </c>
      <c r="K1416" t="b">
        <v>0</v>
      </c>
      <c r="L1416" t="s">
        <v>18</v>
      </c>
      <c r="M1416" t="s">
        <v>19</v>
      </c>
      <c r="N1416" t="b">
        <v>1</v>
      </c>
      <c r="O1416">
        <v>1468937681</v>
      </c>
      <c r="P1416">
        <v>1466345681</v>
      </c>
      <c r="Q1416" t="b">
        <v>0</v>
      </c>
      <c r="R1416">
        <v>5</v>
      </c>
      <c r="S1416" t="b">
        <v>0</v>
      </c>
      <c r="T1416">
        <f>ROUND(E1416/D1416*100,0)</f>
        <v>1</v>
      </c>
      <c r="U1416" s="12">
        <f>(E1416/R1416)</f>
        <v>35.4</v>
      </c>
      <c r="V1416" t="str">
        <f>LEFT(Z1416,SEARCH("/",Z1416)-1)</f>
        <v>theater</v>
      </c>
      <c r="W1416" t="str">
        <f>RIGHT(Z1416,LEN(Z1416)-SEARCH("/",Z1416))</f>
        <v>plays</v>
      </c>
      <c r="X1416" s="2">
        <f>(((P1416/60)/60)/24)+DATE(1970,1,1)</f>
        <v>42540.593530092592</v>
      </c>
      <c r="Y1416" s="2">
        <f>(((O1416/60)/60)/24)+DATE(1970,1,1)</f>
        <v>42570.593530092592</v>
      </c>
      <c r="Z1416" t="s">
        <v>8275</v>
      </c>
    </row>
    <row r="1417" spans="1:26" ht="57.6" x14ac:dyDescent="0.3">
      <c r="A1417">
        <f>ROW(A1417)-2</f>
        <v>1415</v>
      </c>
      <c r="B1417" s="1" t="s">
        <v>5788</v>
      </c>
      <c r="C1417" s="1" t="s">
        <v>5789</v>
      </c>
      <c r="D1417">
        <v>5000</v>
      </c>
      <c r="E1417">
        <v>750</v>
      </c>
      <c r="F1417" t="s">
        <v>355</v>
      </c>
      <c r="H1417" t="s">
        <v>8376</v>
      </c>
      <c r="K1417" t="b">
        <v>0</v>
      </c>
      <c r="L1417" t="s">
        <v>18</v>
      </c>
      <c r="M1417" t="s">
        <v>19</v>
      </c>
      <c r="N1417" t="b">
        <v>1</v>
      </c>
      <c r="O1417">
        <v>1400301165</v>
      </c>
      <c r="P1417">
        <v>1397709165</v>
      </c>
      <c r="Q1417" t="b">
        <v>0</v>
      </c>
      <c r="R1417">
        <v>9</v>
      </c>
      <c r="S1417" t="b">
        <v>0</v>
      </c>
      <c r="T1417">
        <f>ROUND(E1417/D1417*100,0)</f>
        <v>15</v>
      </c>
      <c r="U1417" s="12">
        <f>(E1417/R1417)</f>
        <v>83.333333333333329</v>
      </c>
      <c r="V1417" t="str">
        <f>LEFT(Z1417,SEARCH("/",Z1417)-1)</f>
        <v>theater</v>
      </c>
      <c r="W1417" t="str">
        <f>RIGHT(Z1417,LEN(Z1417)-SEARCH("/",Z1417))</f>
        <v>plays</v>
      </c>
      <c r="X1417" s="2">
        <f>(((P1417/60)/60)/24)+DATE(1970,1,1)</f>
        <v>41746.189409722225</v>
      </c>
      <c r="Y1417" s="2">
        <f>(((O1417/60)/60)/24)+DATE(1970,1,1)</f>
        <v>41776.189409722225</v>
      </c>
      <c r="Z1417" t="s">
        <v>8275</v>
      </c>
    </row>
    <row r="1418" spans="1:26" ht="43.2" x14ac:dyDescent="0.3">
      <c r="A1418">
        <f>ROW(A1418)-2</f>
        <v>1416</v>
      </c>
      <c r="B1418" s="1" t="s">
        <v>5790</v>
      </c>
      <c r="C1418" s="1" t="s">
        <v>5791</v>
      </c>
      <c r="D1418">
        <v>10000</v>
      </c>
      <c r="E1418">
        <v>467</v>
      </c>
      <c r="F1418" t="s">
        <v>355</v>
      </c>
      <c r="H1418" t="s">
        <v>8376</v>
      </c>
      <c r="K1418" t="b">
        <v>0</v>
      </c>
      <c r="L1418" t="s">
        <v>18</v>
      </c>
      <c r="M1418" t="s">
        <v>19</v>
      </c>
      <c r="N1418" t="b">
        <v>1</v>
      </c>
      <c r="O1418">
        <v>1419183813</v>
      </c>
      <c r="P1418">
        <v>1417455813</v>
      </c>
      <c r="Q1418" t="b">
        <v>0</v>
      </c>
      <c r="R1418">
        <v>13</v>
      </c>
      <c r="S1418" t="b">
        <v>0</v>
      </c>
      <c r="T1418">
        <f>ROUND(E1418/D1418*100,0)</f>
        <v>5</v>
      </c>
      <c r="U1418" s="12">
        <f>(E1418/R1418)</f>
        <v>35.92307692307692</v>
      </c>
      <c r="V1418" t="str">
        <f>LEFT(Z1418,SEARCH("/",Z1418)-1)</f>
        <v>theater</v>
      </c>
      <c r="W1418" t="str">
        <f>RIGHT(Z1418,LEN(Z1418)-SEARCH("/",Z1418))</f>
        <v>plays</v>
      </c>
      <c r="X1418" s="2">
        <f>(((P1418/60)/60)/24)+DATE(1970,1,1)</f>
        <v>41974.738576388889</v>
      </c>
      <c r="Y1418" s="2">
        <f>(((O1418/60)/60)/24)+DATE(1970,1,1)</f>
        <v>41994.738576388889</v>
      </c>
      <c r="Z1418" t="s">
        <v>8275</v>
      </c>
    </row>
    <row r="1419" spans="1:26" ht="43.2" x14ac:dyDescent="0.3">
      <c r="A1419">
        <f>ROW(A1419)-2</f>
        <v>1417</v>
      </c>
      <c r="B1419" s="1" t="s">
        <v>5792</v>
      </c>
      <c r="C1419" s="1" t="s">
        <v>5793</v>
      </c>
      <c r="D1419">
        <v>3000</v>
      </c>
      <c r="E1419">
        <v>0</v>
      </c>
      <c r="F1419" t="s">
        <v>355</v>
      </c>
      <c r="H1419" t="s">
        <v>8376</v>
      </c>
      <c r="K1419" t="b">
        <v>0</v>
      </c>
      <c r="L1419" t="s">
        <v>18</v>
      </c>
      <c r="M1419" t="s">
        <v>19</v>
      </c>
      <c r="N1419" t="b">
        <v>1</v>
      </c>
      <c r="O1419">
        <v>1434768438</v>
      </c>
      <c r="P1419">
        <v>1429584438</v>
      </c>
      <c r="Q1419" t="b">
        <v>0</v>
      </c>
      <c r="R1419">
        <v>0</v>
      </c>
      <c r="S1419" t="b">
        <v>0</v>
      </c>
      <c r="T1419">
        <f>ROUND(E1419/D1419*100,0)</f>
        <v>0</v>
      </c>
      <c r="U1419" s="12" t="e">
        <f>(E1419/R1419)</f>
        <v>#DIV/0!</v>
      </c>
      <c r="V1419" t="str">
        <f>LEFT(Z1419,SEARCH("/",Z1419)-1)</f>
        <v>theater</v>
      </c>
      <c r="W1419" t="str">
        <f>RIGHT(Z1419,LEN(Z1419)-SEARCH("/",Z1419))</f>
        <v>plays</v>
      </c>
      <c r="X1419" s="2">
        <f>(((P1419/60)/60)/24)+DATE(1970,1,1)</f>
        <v>42115.11618055556</v>
      </c>
      <c r="Y1419" s="2">
        <f>(((O1419/60)/60)/24)+DATE(1970,1,1)</f>
        <v>42175.11618055556</v>
      </c>
      <c r="Z1419" t="s">
        <v>8275</v>
      </c>
    </row>
    <row r="1420" spans="1:26" ht="57.6" x14ac:dyDescent="0.3">
      <c r="A1420">
        <f>ROW(A1420)-2</f>
        <v>1418</v>
      </c>
      <c r="B1420" s="1" t="s">
        <v>5794</v>
      </c>
      <c r="C1420" s="1" t="s">
        <v>5795</v>
      </c>
      <c r="D1420">
        <v>2500</v>
      </c>
      <c r="E1420">
        <v>953</v>
      </c>
      <c r="F1420" t="s">
        <v>355</v>
      </c>
      <c r="H1420" t="s">
        <v>8376</v>
      </c>
      <c r="K1420" t="b">
        <v>0</v>
      </c>
      <c r="L1420" t="s">
        <v>18</v>
      </c>
      <c r="M1420" t="s">
        <v>19</v>
      </c>
      <c r="N1420" t="b">
        <v>1</v>
      </c>
      <c r="O1420">
        <v>1422473831</v>
      </c>
      <c r="P1420">
        <v>1419881831</v>
      </c>
      <c r="Q1420" t="b">
        <v>0</v>
      </c>
      <c r="R1420">
        <v>8</v>
      </c>
      <c r="S1420" t="b">
        <v>0</v>
      </c>
      <c r="T1420">
        <f>ROUND(E1420/D1420*100,0)</f>
        <v>38</v>
      </c>
      <c r="U1420" s="12">
        <f>(E1420/R1420)</f>
        <v>119.125</v>
      </c>
      <c r="V1420" t="str">
        <f>LEFT(Z1420,SEARCH("/",Z1420)-1)</f>
        <v>theater</v>
      </c>
      <c r="W1420" t="str">
        <f>RIGHT(Z1420,LEN(Z1420)-SEARCH("/",Z1420))</f>
        <v>plays</v>
      </c>
      <c r="X1420" s="2">
        <f>(((P1420/60)/60)/24)+DATE(1970,1,1)</f>
        <v>42002.817488425921</v>
      </c>
      <c r="Y1420" s="2">
        <f>(((O1420/60)/60)/24)+DATE(1970,1,1)</f>
        <v>42032.817488425921</v>
      </c>
      <c r="Z1420" t="s">
        <v>8275</v>
      </c>
    </row>
    <row r="1421" spans="1:26" ht="43.2" x14ac:dyDescent="0.3">
      <c r="A1421">
        <f>ROW(A1421)-2</f>
        <v>1419</v>
      </c>
      <c r="B1421" s="1" t="s">
        <v>5796</v>
      </c>
      <c r="C1421" s="1" t="s">
        <v>5797</v>
      </c>
      <c r="D1421">
        <v>5000</v>
      </c>
      <c r="E1421">
        <v>271</v>
      </c>
      <c r="F1421" t="s">
        <v>355</v>
      </c>
      <c r="H1421" t="s">
        <v>8376</v>
      </c>
      <c r="K1421" t="b">
        <v>0</v>
      </c>
      <c r="L1421" t="s">
        <v>18</v>
      </c>
      <c r="M1421" t="s">
        <v>19</v>
      </c>
      <c r="N1421" t="b">
        <v>1</v>
      </c>
      <c r="O1421">
        <v>1484684186</v>
      </c>
      <c r="P1421">
        <v>1482092186</v>
      </c>
      <c r="Q1421" t="b">
        <v>0</v>
      </c>
      <c r="R1421">
        <v>3</v>
      </c>
      <c r="S1421" t="b">
        <v>0</v>
      </c>
      <c r="T1421">
        <f>ROUND(E1421/D1421*100,0)</f>
        <v>5</v>
      </c>
      <c r="U1421" s="12">
        <f>(E1421/R1421)</f>
        <v>90.333333333333329</v>
      </c>
      <c r="V1421" t="str">
        <f>LEFT(Z1421,SEARCH("/",Z1421)-1)</f>
        <v>theater</v>
      </c>
      <c r="W1421" t="str">
        <f>RIGHT(Z1421,LEN(Z1421)-SEARCH("/",Z1421))</f>
        <v>plays</v>
      </c>
      <c r="X1421" s="2">
        <f>(((P1421/60)/60)/24)+DATE(1970,1,1)</f>
        <v>42722.84474537037</v>
      </c>
      <c r="Y1421" s="2">
        <f>(((O1421/60)/60)/24)+DATE(1970,1,1)</f>
        <v>42752.84474537037</v>
      </c>
      <c r="Z1421" t="s">
        <v>8275</v>
      </c>
    </row>
    <row r="1422" spans="1:26" ht="43.2" x14ac:dyDescent="0.3">
      <c r="A1422">
        <f>ROW(A1422)-2</f>
        <v>1420</v>
      </c>
      <c r="B1422" s="1" t="s">
        <v>5798</v>
      </c>
      <c r="C1422" s="1" t="s">
        <v>5799</v>
      </c>
      <c r="D1422">
        <v>20000</v>
      </c>
      <c r="E1422">
        <v>7</v>
      </c>
      <c r="F1422" t="s">
        <v>355</v>
      </c>
      <c r="H1422" t="s">
        <v>8376</v>
      </c>
      <c r="K1422" t="b">
        <v>0</v>
      </c>
      <c r="L1422" t="s">
        <v>18</v>
      </c>
      <c r="M1422" t="s">
        <v>19</v>
      </c>
      <c r="N1422" t="b">
        <v>1</v>
      </c>
      <c r="O1422">
        <v>1462417493</v>
      </c>
      <c r="P1422">
        <v>1459825493</v>
      </c>
      <c r="Q1422" t="b">
        <v>0</v>
      </c>
      <c r="R1422">
        <v>3</v>
      </c>
      <c r="S1422" t="b">
        <v>0</v>
      </c>
      <c r="T1422">
        <f>ROUND(E1422/D1422*100,0)</f>
        <v>0</v>
      </c>
      <c r="U1422" s="12">
        <f>(E1422/R1422)</f>
        <v>2.3333333333333335</v>
      </c>
      <c r="V1422" t="str">
        <f>LEFT(Z1422,SEARCH("/",Z1422)-1)</f>
        <v>theater</v>
      </c>
      <c r="W1422" t="str">
        <f>RIGHT(Z1422,LEN(Z1422)-SEARCH("/",Z1422))</f>
        <v>plays</v>
      </c>
      <c r="X1422" s="2">
        <f>(((P1422/60)/60)/24)+DATE(1970,1,1)</f>
        <v>42465.128391203703</v>
      </c>
      <c r="Y1422" s="2">
        <f>(((O1422/60)/60)/24)+DATE(1970,1,1)</f>
        <v>42495.128391203703</v>
      </c>
      <c r="Z1422" t="s">
        <v>8275</v>
      </c>
    </row>
    <row r="1423" spans="1:26" ht="43.2" x14ac:dyDescent="0.3">
      <c r="A1423">
        <f>ROW(A1423)-2</f>
        <v>1421</v>
      </c>
      <c r="B1423" s="1" t="s">
        <v>5800</v>
      </c>
      <c r="C1423" s="1" t="s">
        <v>5801</v>
      </c>
      <c r="D1423">
        <v>150000</v>
      </c>
      <c r="E1423">
        <v>0</v>
      </c>
      <c r="F1423" t="s">
        <v>355</v>
      </c>
      <c r="H1423" t="s">
        <v>8376</v>
      </c>
      <c r="K1423" t="b">
        <v>0</v>
      </c>
      <c r="L1423" t="s">
        <v>18</v>
      </c>
      <c r="M1423" t="s">
        <v>19</v>
      </c>
      <c r="N1423" t="b">
        <v>1</v>
      </c>
      <c r="O1423">
        <v>1437069079</v>
      </c>
      <c r="P1423">
        <v>1434477079</v>
      </c>
      <c r="Q1423" t="b">
        <v>0</v>
      </c>
      <c r="R1423">
        <v>0</v>
      </c>
      <c r="S1423" t="b">
        <v>0</v>
      </c>
      <c r="T1423">
        <f>ROUND(E1423/D1423*100,0)</f>
        <v>0</v>
      </c>
      <c r="U1423" s="12" t="e">
        <f>(E1423/R1423)</f>
        <v>#DIV/0!</v>
      </c>
      <c r="V1423" t="str">
        <f>LEFT(Z1423,SEARCH("/",Z1423)-1)</f>
        <v>theater</v>
      </c>
      <c r="W1423" t="str">
        <f>RIGHT(Z1423,LEN(Z1423)-SEARCH("/",Z1423))</f>
        <v>plays</v>
      </c>
      <c r="X1423" s="2">
        <f>(((P1423/60)/60)/24)+DATE(1970,1,1)</f>
        <v>42171.743969907402</v>
      </c>
      <c r="Y1423" s="2">
        <f>(((O1423/60)/60)/24)+DATE(1970,1,1)</f>
        <v>42201.743969907402</v>
      </c>
      <c r="Z1423" t="s">
        <v>8275</v>
      </c>
    </row>
    <row r="1424" spans="1:26" ht="43.2" x14ac:dyDescent="0.3">
      <c r="A1424">
        <f>ROW(A1424)-2</f>
        <v>1422</v>
      </c>
      <c r="B1424" s="1" t="s">
        <v>5802</v>
      </c>
      <c r="C1424" s="1" t="s">
        <v>5803</v>
      </c>
      <c r="D1424">
        <v>6000</v>
      </c>
      <c r="E1424">
        <v>650</v>
      </c>
      <c r="F1424" t="s">
        <v>355</v>
      </c>
      <c r="H1424" t="s">
        <v>8376</v>
      </c>
      <c r="K1424" t="b">
        <v>0</v>
      </c>
      <c r="L1424" t="s">
        <v>18</v>
      </c>
      <c r="M1424" t="s">
        <v>19</v>
      </c>
      <c r="N1424" t="b">
        <v>1</v>
      </c>
      <c r="O1424">
        <v>1480525200</v>
      </c>
      <c r="P1424">
        <v>1477781724</v>
      </c>
      <c r="Q1424" t="b">
        <v>0</v>
      </c>
      <c r="R1424">
        <v>6</v>
      </c>
      <c r="S1424" t="b">
        <v>0</v>
      </c>
      <c r="T1424">
        <f>ROUND(E1424/D1424*100,0)</f>
        <v>11</v>
      </c>
      <c r="U1424" s="12">
        <f>(E1424/R1424)</f>
        <v>108.33333333333333</v>
      </c>
      <c r="V1424" t="str">
        <f>LEFT(Z1424,SEARCH("/",Z1424)-1)</f>
        <v>theater</v>
      </c>
      <c r="W1424" t="str">
        <f>RIGHT(Z1424,LEN(Z1424)-SEARCH("/",Z1424))</f>
        <v>plays</v>
      </c>
      <c r="X1424" s="2">
        <f>(((P1424/60)/60)/24)+DATE(1970,1,1)</f>
        <v>42672.955138888887</v>
      </c>
      <c r="Y1424" s="2">
        <f>(((O1424/60)/60)/24)+DATE(1970,1,1)</f>
        <v>42704.708333333328</v>
      </c>
      <c r="Z1424" t="s">
        <v>8275</v>
      </c>
    </row>
    <row r="1425" spans="1:26" ht="43.2" x14ac:dyDescent="0.3">
      <c r="A1425">
        <f>ROW(A1425)-2</f>
        <v>1423</v>
      </c>
      <c r="B1425" s="1" t="s">
        <v>5804</v>
      </c>
      <c r="C1425" s="1" t="s">
        <v>5805</v>
      </c>
      <c r="D1425">
        <v>3000</v>
      </c>
      <c r="E1425">
        <v>63</v>
      </c>
      <c r="F1425" t="s">
        <v>355</v>
      </c>
      <c r="H1425" t="s">
        <v>8376</v>
      </c>
      <c r="K1425" t="b">
        <v>0</v>
      </c>
      <c r="L1425" t="s">
        <v>24</v>
      </c>
      <c r="M1425" t="s">
        <v>25</v>
      </c>
      <c r="N1425" t="b">
        <v>0</v>
      </c>
      <c r="O1425">
        <v>1435934795</v>
      </c>
      <c r="P1425">
        <v>1430750795</v>
      </c>
      <c r="Q1425" t="b">
        <v>0</v>
      </c>
      <c r="R1425">
        <v>4</v>
      </c>
      <c r="S1425" t="b">
        <v>0</v>
      </c>
      <c r="T1425">
        <f>ROUND(E1425/D1425*100,0)</f>
        <v>2</v>
      </c>
      <c r="U1425" s="12">
        <f>(E1425/R1425)</f>
        <v>15.75</v>
      </c>
      <c r="V1425" t="str">
        <f>LEFT(Z1425,SEARCH("/",Z1425)-1)</f>
        <v>theater</v>
      </c>
      <c r="W1425" t="str">
        <f>RIGHT(Z1425,LEN(Z1425)-SEARCH("/",Z1425))</f>
        <v>plays</v>
      </c>
      <c r="X1425" s="2">
        <f>(((P1425/60)/60)/24)+DATE(1970,1,1)</f>
        <v>42128.615682870368</v>
      </c>
      <c r="Y1425" s="2">
        <f>(((O1425/60)/60)/24)+DATE(1970,1,1)</f>
        <v>42188.615682870368</v>
      </c>
      <c r="Z1425" t="s">
        <v>8275</v>
      </c>
    </row>
    <row r="1426" spans="1:26" ht="43.2" x14ac:dyDescent="0.3">
      <c r="A1426">
        <f>ROW(A1426)-2</f>
        <v>1424</v>
      </c>
      <c r="B1426" s="1" t="s">
        <v>5806</v>
      </c>
      <c r="C1426" s="1" t="s">
        <v>5807</v>
      </c>
      <c r="D1426">
        <v>11200</v>
      </c>
      <c r="E1426">
        <v>29</v>
      </c>
      <c r="F1426" t="s">
        <v>355</v>
      </c>
      <c r="H1426" t="s">
        <v>8376</v>
      </c>
      <c r="K1426" t="b">
        <v>0</v>
      </c>
      <c r="L1426" t="s">
        <v>18</v>
      </c>
      <c r="M1426" t="s">
        <v>19</v>
      </c>
      <c r="N1426" t="b">
        <v>1</v>
      </c>
      <c r="O1426">
        <v>1453310661</v>
      </c>
      <c r="P1426">
        <v>1450718661</v>
      </c>
      <c r="Q1426" t="b">
        <v>0</v>
      </c>
      <c r="R1426">
        <v>1</v>
      </c>
      <c r="S1426" t="b">
        <v>0</v>
      </c>
      <c r="T1426">
        <f>ROUND(E1426/D1426*100,0)</f>
        <v>0</v>
      </c>
      <c r="U1426" s="12">
        <f>(E1426/R1426)</f>
        <v>29</v>
      </c>
      <c r="V1426" t="str">
        <f>LEFT(Z1426,SEARCH("/",Z1426)-1)</f>
        <v>theater</v>
      </c>
      <c r="W1426" t="str">
        <f>RIGHT(Z1426,LEN(Z1426)-SEARCH("/",Z1426))</f>
        <v>plays</v>
      </c>
      <c r="X1426" s="2">
        <f>(((P1426/60)/60)/24)+DATE(1970,1,1)</f>
        <v>42359.725243055553</v>
      </c>
      <c r="Y1426" s="2">
        <f>(((O1426/60)/60)/24)+DATE(1970,1,1)</f>
        <v>42389.725243055553</v>
      </c>
      <c r="Z1426" t="s">
        <v>8275</v>
      </c>
    </row>
    <row r="1427" spans="1:26" ht="43.2" x14ac:dyDescent="0.3">
      <c r="A1427">
        <f>ROW(A1427)-2</f>
        <v>1425</v>
      </c>
      <c r="B1427" s="1" t="s">
        <v>5808</v>
      </c>
      <c r="C1427" s="1" t="s">
        <v>5809</v>
      </c>
      <c r="D1427">
        <v>12000</v>
      </c>
      <c r="E1427">
        <v>2800</v>
      </c>
      <c r="F1427" t="s">
        <v>355</v>
      </c>
      <c r="H1427" t="s">
        <v>8376</v>
      </c>
      <c r="K1427" t="b">
        <v>0</v>
      </c>
      <c r="L1427" t="s">
        <v>18</v>
      </c>
      <c r="M1427" t="s">
        <v>19</v>
      </c>
      <c r="N1427" t="b">
        <v>1</v>
      </c>
      <c r="O1427">
        <v>1440090300</v>
      </c>
      <c r="P1427">
        <v>1436305452</v>
      </c>
      <c r="Q1427" t="b">
        <v>0</v>
      </c>
      <c r="R1427">
        <v>29</v>
      </c>
      <c r="S1427" t="b">
        <v>0</v>
      </c>
      <c r="T1427">
        <f>ROUND(E1427/D1427*100,0)</f>
        <v>23</v>
      </c>
      <c r="U1427" s="12">
        <f>(E1427/R1427)</f>
        <v>96.551724137931032</v>
      </c>
      <c r="V1427" t="str">
        <f>LEFT(Z1427,SEARCH("/",Z1427)-1)</f>
        <v>theater</v>
      </c>
      <c r="W1427" t="str">
        <f>RIGHT(Z1427,LEN(Z1427)-SEARCH("/",Z1427))</f>
        <v>plays</v>
      </c>
      <c r="X1427" s="2">
        <f>(((P1427/60)/60)/24)+DATE(1970,1,1)</f>
        <v>42192.905694444446</v>
      </c>
      <c r="Y1427" s="2">
        <f>(((O1427/60)/60)/24)+DATE(1970,1,1)</f>
        <v>42236.711805555555</v>
      </c>
      <c r="Z1427" t="s">
        <v>8275</v>
      </c>
    </row>
    <row r="1428" spans="1:26" ht="43.2" x14ac:dyDescent="0.3">
      <c r="A1428">
        <f>ROW(A1428)-2</f>
        <v>1426</v>
      </c>
      <c r="B1428" s="1" t="s">
        <v>5810</v>
      </c>
      <c r="C1428" s="1" t="s">
        <v>5811</v>
      </c>
      <c r="D1428">
        <v>5500</v>
      </c>
      <c r="E1428">
        <v>0</v>
      </c>
      <c r="F1428" t="s">
        <v>355</v>
      </c>
      <c r="H1428" t="s">
        <v>8376</v>
      </c>
      <c r="K1428" t="b">
        <v>0</v>
      </c>
      <c r="L1428" t="s">
        <v>18</v>
      </c>
      <c r="M1428" t="s">
        <v>19</v>
      </c>
      <c r="N1428" t="b">
        <v>1</v>
      </c>
      <c r="O1428">
        <v>1417620036</v>
      </c>
      <c r="P1428">
        <v>1412432436</v>
      </c>
      <c r="Q1428" t="b">
        <v>0</v>
      </c>
      <c r="R1428">
        <v>0</v>
      </c>
      <c r="S1428" t="b">
        <v>0</v>
      </c>
      <c r="T1428">
        <f>ROUND(E1428/D1428*100,0)</f>
        <v>0</v>
      </c>
      <c r="U1428" s="12" t="e">
        <f>(E1428/R1428)</f>
        <v>#DIV/0!</v>
      </c>
      <c r="V1428" t="str">
        <f>LEFT(Z1428,SEARCH("/",Z1428)-1)</f>
        <v>theater</v>
      </c>
      <c r="W1428" t="str">
        <f>RIGHT(Z1428,LEN(Z1428)-SEARCH("/",Z1428))</f>
        <v>plays</v>
      </c>
      <c r="X1428" s="2">
        <f>(((P1428/60)/60)/24)+DATE(1970,1,1)</f>
        <v>41916.597638888888</v>
      </c>
      <c r="Y1428" s="2">
        <f>(((O1428/60)/60)/24)+DATE(1970,1,1)</f>
        <v>41976.639305555553</v>
      </c>
      <c r="Z1428" t="s">
        <v>8275</v>
      </c>
    </row>
    <row r="1429" spans="1:26" ht="43.2" x14ac:dyDescent="0.3">
      <c r="A1429">
        <f>ROW(A1429)-2</f>
        <v>1427</v>
      </c>
      <c r="B1429" s="1" t="s">
        <v>5812</v>
      </c>
      <c r="C1429" s="1" t="s">
        <v>5813</v>
      </c>
      <c r="D1429">
        <v>750</v>
      </c>
      <c r="E1429">
        <v>252</v>
      </c>
      <c r="F1429" t="s">
        <v>355</v>
      </c>
      <c r="H1429" t="s">
        <v>8376</v>
      </c>
      <c r="K1429" t="b">
        <v>0</v>
      </c>
      <c r="L1429" t="s">
        <v>18</v>
      </c>
      <c r="M1429" t="s">
        <v>19</v>
      </c>
      <c r="N1429" t="b">
        <v>1</v>
      </c>
      <c r="O1429">
        <v>1462112318</v>
      </c>
      <c r="P1429">
        <v>1459520318</v>
      </c>
      <c r="Q1429" t="b">
        <v>0</v>
      </c>
      <c r="R1429">
        <v>4</v>
      </c>
      <c r="S1429" t="b">
        <v>0</v>
      </c>
      <c r="T1429">
        <f>ROUND(E1429/D1429*100,0)</f>
        <v>34</v>
      </c>
      <c r="U1429" s="12">
        <f>(E1429/R1429)</f>
        <v>63</v>
      </c>
      <c r="V1429" t="str">
        <f>LEFT(Z1429,SEARCH("/",Z1429)-1)</f>
        <v>theater</v>
      </c>
      <c r="W1429" t="str">
        <f>RIGHT(Z1429,LEN(Z1429)-SEARCH("/",Z1429))</f>
        <v>plays</v>
      </c>
      <c r="X1429" s="2">
        <f>(((P1429/60)/60)/24)+DATE(1970,1,1)</f>
        <v>42461.596273148149</v>
      </c>
      <c r="Y1429" s="2">
        <f>(((O1429/60)/60)/24)+DATE(1970,1,1)</f>
        <v>42491.596273148149</v>
      </c>
      <c r="Z1429" t="s">
        <v>8275</v>
      </c>
    </row>
    <row r="1430" spans="1:26" ht="57.6" x14ac:dyDescent="0.3">
      <c r="A1430">
        <f>ROW(A1430)-2</f>
        <v>1428</v>
      </c>
      <c r="B1430" s="1" t="s">
        <v>5814</v>
      </c>
      <c r="C1430" s="1" t="s">
        <v>5815</v>
      </c>
      <c r="D1430">
        <v>10000</v>
      </c>
      <c r="E1430">
        <v>1908</v>
      </c>
      <c r="F1430" t="s">
        <v>355</v>
      </c>
      <c r="H1430" t="s">
        <v>8376</v>
      </c>
      <c r="K1430" t="b">
        <v>0</v>
      </c>
      <c r="L1430" t="s">
        <v>18</v>
      </c>
      <c r="M1430" t="s">
        <v>19</v>
      </c>
      <c r="N1430" t="b">
        <v>1</v>
      </c>
      <c r="O1430">
        <v>1454734740</v>
      </c>
      <c r="P1430">
        <v>1451684437</v>
      </c>
      <c r="Q1430" t="b">
        <v>0</v>
      </c>
      <c r="R1430">
        <v>5</v>
      </c>
      <c r="S1430" t="b">
        <v>0</v>
      </c>
      <c r="T1430">
        <f>ROUND(E1430/D1430*100,0)</f>
        <v>19</v>
      </c>
      <c r="U1430" s="12">
        <f>(E1430/R1430)</f>
        <v>381.6</v>
      </c>
      <c r="V1430" t="str">
        <f>LEFT(Z1430,SEARCH("/",Z1430)-1)</f>
        <v>theater</v>
      </c>
      <c r="W1430" t="str">
        <f>RIGHT(Z1430,LEN(Z1430)-SEARCH("/",Z1430))</f>
        <v>plays</v>
      </c>
      <c r="X1430" s="2">
        <f>(((P1430/60)/60)/24)+DATE(1970,1,1)</f>
        <v>42370.90320601852</v>
      </c>
      <c r="Y1430" s="2">
        <f>(((O1430/60)/60)/24)+DATE(1970,1,1)</f>
        <v>42406.207638888889</v>
      </c>
      <c r="Z1430" t="s">
        <v>8275</v>
      </c>
    </row>
    <row r="1431" spans="1:26" ht="28.8" x14ac:dyDescent="0.3">
      <c r="A1431">
        <f>ROW(A1431)-2</f>
        <v>1429</v>
      </c>
      <c r="B1431" s="1" t="s">
        <v>5816</v>
      </c>
      <c r="C1431" s="1" t="s">
        <v>5817</v>
      </c>
      <c r="D1431">
        <v>45000</v>
      </c>
      <c r="E1431">
        <v>185</v>
      </c>
      <c r="F1431" t="s">
        <v>355</v>
      </c>
      <c r="H1431" t="s">
        <v>8376</v>
      </c>
      <c r="K1431" t="b">
        <v>0</v>
      </c>
      <c r="L1431" t="s">
        <v>18</v>
      </c>
      <c r="M1431" t="s">
        <v>19</v>
      </c>
      <c r="N1431" t="b">
        <v>1</v>
      </c>
      <c r="O1431">
        <v>1417800435</v>
      </c>
      <c r="P1431">
        <v>1415208435</v>
      </c>
      <c r="Q1431" t="b">
        <v>0</v>
      </c>
      <c r="R1431">
        <v>4</v>
      </c>
      <c r="S1431" t="b">
        <v>0</v>
      </c>
      <c r="T1431">
        <f>ROUND(E1431/D1431*100,0)</f>
        <v>0</v>
      </c>
      <c r="U1431" s="12">
        <f>(E1431/R1431)</f>
        <v>46.25</v>
      </c>
      <c r="V1431" t="str">
        <f>LEFT(Z1431,SEARCH("/",Z1431)-1)</f>
        <v>theater</v>
      </c>
      <c r="W1431" t="str">
        <f>RIGHT(Z1431,LEN(Z1431)-SEARCH("/",Z1431))</f>
        <v>plays</v>
      </c>
      <c r="X1431" s="2">
        <f>(((P1431/60)/60)/24)+DATE(1970,1,1)</f>
        <v>41948.727256944447</v>
      </c>
      <c r="Y1431" s="2">
        <f>(((O1431/60)/60)/24)+DATE(1970,1,1)</f>
        <v>41978.727256944447</v>
      </c>
      <c r="Z1431" t="s">
        <v>8275</v>
      </c>
    </row>
    <row r="1432" spans="1:26" ht="28.8" x14ac:dyDescent="0.3">
      <c r="A1432">
        <f>ROW(A1432)-2</f>
        <v>1430</v>
      </c>
      <c r="B1432" s="1" t="s">
        <v>5818</v>
      </c>
      <c r="C1432" s="1" t="s">
        <v>5819</v>
      </c>
      <c r="D1432">
        <v>400</v>
      </c>
      <c r="E1432">
        <v>130</v>
      </c>
      <c r="F1432" t="s">
        <v>355</v>
      </c>
      <c r="H1432" t="s">
        <v>8376</v>
      </c>
      <c r="K1432" t="b">
        <v>0</v>
      </c>
      <c r="L1432" t="s">
        <v>18</v>
      </c>
      <c r="M1432" t="s">
        <v>19</v>
      </c>
      <c r="N1432" t="b">
        <v>1</v>
      </c>
      <c r="O1432">
        <v>1426294201</v>
      </c>
      <c r="P1432">
        <v>1423705801</v>
      </c>
      <c r="Q1432" t="b">
        <v>0</v>
      </c>
      <c r="R1432">
        <v>5</v>
      </c>
      <c r="S1432" t="b">
        <v>0</v>
      </c>
      <c r="T1432">
        <f>ROUND(E1432/D1432*100,0)</f>
        <v>33</v>
      </c>
      <c r="U1432" s="12">
        <f>(E1432/R1432)</f>
        <v>26</v>
      </c>
      <c r="V1432" t="str">
        <f>LEFT(Z1432,SEARCH("/",Z1432)-1)</f>
        <v>theater</v>
      </c>
      <c r="W1432" t="str">
        <f>RIGHT(Z1432,LEN(Z1432)-SEARCH("/",Z1432))</f>
        <v>plays</v>
      </c>
      <c r="X1432" s="2">
        <f>(((P1432/60)/60)/24)+DATE(1970,1,1)</f>
        <v>42047.07640046296</v>
      </c>
      <c r="Y1432" s="2">
        <f>(((O1432/60)/60)/24)+DATE(1970,1,1)</f>
        <v>42077.034733796296</v>
      </c>
      <c r="Z1432" t="s">
        <v>8275</v>
      </c>
    </row>
    <row r="1433" spans="1:26" ht="43.2" x14ac:dyDescent="0.3">
      <c r="A1433">
        <f>ROW(A1433)-2</f>
        <v>1431</v>
      </c>
      <c r="B1433" s="1" t="s">
        <v>5820</v>
      </c>
      <c r="C1433" s="1" t="s">
        <v>5821</v>
      </c>
      <c r="D1433">
        <v>200</v>
      </c>
      <c r="E1433">
        <v>10</v>
      </c>
      <c r="F1433" t="s">
        <v>355</v>
      </c>
      <c r="H1433" t="s">
        <v>8376</v>
      </c>
      <c r="K1433" t="b">
        <v>0</v>
      </c>
      <c r="L1433" t="s">
        <v>18</v>
      </c>
      <c r="M1433" t="s">
        <v>19</v>
      </c>
      <c r="N1433" t="b">
        <v>1</v>
      </c>
      <c r="O1433">
        <v>1442635140</v>
      </c>
      <c r="P1433">
        <v>1442243484</v>
      </c>
      <c r="Q1433" t="b">
        <v>0</v>
      </c>
      <c r="R1433">
        <v>1</v>
      </c>
      <c r="S1433" t="b">
        <v>0</v>
      </c>
      <c r="T1433">
        <f>ROUND(E1433/D1433*100,0)</f>
        <v>5</v>
      </c>
      <c r="U1433" s="12">
        <f>(E1433/R1433)</f>
        <v>10</v>
      </c>
      <c r="V1433" t="str">
        <f>LEFT(Z1433,SEARCH("/",Z1433)-1)</f>
        <v>theater</v>
      </c>
      <c r="W1433" t="str">
        <f>RIGHT(Z1433,LEN(Z1433)-SEARCH("/",Z1433))</f>
        <v>plays</v>
      </c>
      <c r="X1433" s="2">
        <f>(((P1433/60)/60)/24)+DATE(1970,1,1)</f>
        <v>42261.632916666669</v>
      </c>
      <c r="Y1433" s="2">
        <f>(((O1433/60)/60)/24)+DATE(1970,1,1)</f>
        <v>42266.165972222225</v>
      </c>
      <c r="Z1433" t="s">
        <v>8275</v>
      </c>
    </row>
    <row r="1434" spans="1:26" ht="43.2" x14ac:dyDescent="0.3">
      <c r="A1434">
        <f>ROW(A1434)-2</f>
        <v>1432</v>
      </c>
      <c r="B1434" s="1" t="s">
        <v>5822</v>
      </c>
      <c r="C1434" s="1" t="s">
        <v>5823</v>
      </c>
      <c r="D1434">
        <v>3000</v>
      </c>
      <c r="E1434">
        <v>5</v>
      </c>
      <c r="F1434" t="s">
        <v>355</v>
      </c>
      <c r="H1434" t="s">
        <v>8376</v>
      </c>
      <c r="K1434" t="b">
        <v>0</v>
      </c>
      <c r="L1434" t="s">
        <v>18</v>
      </c>
      <c r="M1434" t="s">
        <v>19</v>
      </c>
      <c r="N1434" t="b">
        <v>1</v>
      </c>
      <c r="O1434">
        <v>1420971324</v>
      </c>
      <c r="P1434">
        <v>1418379324</v>
      </c>
      <c r="Q1434" t="b">
        <v>0</v>
      </c>
      <c r="R1434">
        <v>1</v>
      </c>
      <c r="S1434" t="b">
        <v>0</v>
      </c>
      <c r="T1434">
        <f>ROUND(E1434/D1434*100,0)</f>
        <v>0</v>
      </c>
      <c r="U1434" s="12">
        <f>(E1434/R1434)</f>
        <v>5</v>
      </c>
      <c r="V1434" t="str">
        <f>LEFT(Z1434,SEARCH("/",Z1434)-1)</f>
        <v>theater</v>
      </c>
      <c r="W1434" t="str">
        <f>RIGHT(Z1434,LEN(Z1434)-SEARCH("/",Z1434))</f>
        <v>plays</v>
      </c>
      <c r="X1434" s="2">
        <f>(((P1434/60)/60)/24)+DATE(1970,1,1)</f>
        <v>41985.427361111113</v>
      </c>
      <c r="Y1434" s="2">
        <f>(((O1434/60)/60)/24)+DATE(1970,1,1)</f>
        <v>42015.427361111113</v>
      </c>
      <c r="Z1434" t="s">
        <v>8275</v>
      </c>
    </row>
    <row r="1435" spans="1:26" ht="43.2" x14ac:dyDescent="0.3">
      <c r="A1435">
        <f>ROW(A1435)-2</f>
        <v>1433</v>
      </c>
      <c r="B1435" s="1" t="s">
        <v>5824</v>
      </c>
      <c r="C1435" s="1" t="s">
        <v>5825</v>
      </c>
      <c r="D1435">
        <v>30000</v>
      </c>
      <c r="E1435">
        <v>0</v>
      </c>
      <c r="F1435" t="s">
        <v>355</v>
      </c>
      <c r="H1435" t="s">
        <v>8376</v>
      </c>
      <c r="K1435" t="b">
        <v>0</v>
      </c>
      <c r="L1435" t="s">
        <v>18</v>
      </c>
      <c r="M1435" t="s">
        <v>19</v>
      </c>
      <c r="N1435" t="b">
        <v>1</v>
      </c>
      <c r="O1435">
        <v>1413608340</v>
      </c>
      <c r="P1435">
        <v>1412945440</v>
      </c>
      <c r="Q1435" t="b">
        <v>0</v>
      </c>
      <c r="R1435">
        <v>0</v>
      </c>
      <c r="S1435" t="b">
        <v>0</v>
      </c>
      <c r="T1435">
        <f>ROUND(E1435/D1435*100,0)</f>
        <v>0</v>
      </c>
      <c r="U1435" s="12" t="e">
        <f>(E1435/R1435)</f>
        <v>#DIV/0!</v>
      </c>
      <c r="V1435" t="str">
        <f>LEFT(Z1435,SEARCH("/",Z1435)-1)</f>
        <v>theater</v>
      </c>
      <c r="W1435" t="str">
        <f>RIGHT(Z1435,LEN(Z1435)-SEARCH("/",Z1435))</f>
        <v>plays</v>
      </c>
      <c r="X1435" s="2">
        <f>(((P1435/60)/60)/24)+DATE(1970,1,1)</f>
        <v>41922.535185185188</v>
      </c>
      <c r="Y1435" s="2">
        <f>(((O1435/60)/60)/24)+DATE(1970,1,1)</f>
        <v>41930.207638888889</v>
      </c>
      <c r="Z1435" t="s">
        <v>8275</v>
      </c>
    </row>
    <row r="1436" spans="1:26" ht="43.2" x14ac:dyDescent="0.3">
      <c r="A1436">
        <f>ROW(A1436)-2</f>
        <v>1434</v>
      </c>
      <c r="B1436" s="1" t="s">
        <v>5826</v>
      </c>
      <c r="C1436" s="1" t="s">
        <v>5827</v>
      </c>
      <c r="D1436">
        <v>3000</v>
      </c>
      <c r="E1436">
        <v>1142</v>
      </c>
      <c r="F1436" t="s">
        <v>355</v>
      </c>
      <c r="H1436" t="s">
        <v>8376</v>
      </c>
      <c r="K1436" t="b">
        <v>0</v>
      </c>
      <c r="L1436" t="s">
        <v>18</v>
      </c>
      <c r="M1436" t="s">
        <v>19</v>
      </c>
      <c r="N1436" t="b">
        <v>1</v>
      </c>
      <c r="O1436">
        <v>1409344985</v>
      </c>
      <c r="P1436">
        <v>1406752985</v>
      </c>
      <c r="Q1436" t="b">
        <v>0</v>
      </c>
      <c r="R1436">
        <v>14</v>
      </c>
      <c r="S1436" t="b">
        <v>0</v>
      </c>
      <c r="T1436">
        <f>ROUND(E1436/D1436*100,0)</f>
        <v>38</v>
      </c>
      <c r="U1436" s="12">
        <f>(E1436/R1436)</f>
        <v>81.571428571428569</v>
      </c>
      <c r="V1436" t="str">
        <f>LEFT(Z1436,SEARCH("/",Z1436)-1)</f>
        <v>theater</v>
      </c>
      <c r="W1436" t="str">
        <f>RIGHT(Z1436,LEN(Z1436)-SEARCH("/",Z1436))</f>
        <v>plays</v>
      </c>
      <c r="X1436" s="2">
        <f>(((P1436/60)/60)/24)+DATE(1970,1,1)</f>
        <v>41850.863252314812</v>
      </c>
      <c r="Y1436" s="2">
        <f>(((O1436/60)/60)/24)+DATE(1970,1,1)</f>
        <v>41880.863252314812</v>
      </c>
      <c r="Z1436" t="s">
        <v>8275</v>
      </c>
    </row>
    <row r="1437" spans="1:26" ht="43.2" x14ac:dyDescent="0.3">
      <c r="A1437">
        <f>ROW(A1437)-2</f>
        <v>1435</v>
      </c>
      <c r="B1437" s="1" t="s">
        <v>5828</v>
      </c>
      <c r="C1437" s="1" t="s">
        <v>5829</v>
      </c>
      <c r="D1437">
        <v>2000</v>
      </c>
      <c r="E1437">
        <v>21</v>
      </c>
      <c r="F1437" t="s">
        <v>355</v>
      </c>
      <c r="H1437" t="s">
        <v>8376</v>
      </c>
      <c r="K1437" t="b">
        <v>0</v>
      </c>
      <c r="L1437" t="s">
        <v>18</v>
      </c>
      <c r="M1437" t="s">
        <v>19</v>
      </c>
      <c r="N1437" t="b">
        <v>1</v>
      </c>
      <c r="O1437">
        <v>1407553200</v>
      </c>
      <c r="P1437">
        <v>1405100992</v>
      </c>
      <c r="Q1437" t="b">
        <v>0</v>
      </c>
      <c r="R1437">
        <v>3</v>
      </c>
      <c r="S1437" t="b">
        <v>0</v>
      </c>
      <c r="T1437">
        <f>ROUND(E1437/D1437*100,0)</f>
        <v>1</v>
      </c>
      <c r="U1437" s="12">
        <f>(E1437/R1437)</f>
        <v>7</v>
      </c>
      <c r="V1437" t="str">
        <f>LEFT(Z1437,SEARCH("/",Z1437)-1)</f>
        <v>theater</v>
      </c>
      <c r="W1437" t="str">
        <f>RIGHT(Z1437,LEN(Z1437)-SEARCH("/",Z1437))</f>
        <v>plays</v>
      </c>
      <c r="X1437" s="2">
        <f>(((P1437/60)/60)/24)+DATE(1970,1,1)</f>
        <v>41831.742962962962</v>
      </c>
      <c r="Y1437" s="2">
        <f>(((O1437/60)/60)/24)+DATE(1970,1,1)</f>
        <v>41860.125</v>
      </c>
      <c r="Z1437" t="s">
        <v>8275</v>
      </c>
    </row>
    <row r="1438" spans="1:26" ht="43.2" x14ac:dyDescent="0.3">
      <c r="A1438">
        <f>ROW(A1438)-2</f>
        <v>1436</v>
      </c>
      <c r="B1438" s="1" t="s">
        <v>5830</v>
      </c>
      <c r="C1438" s="1" t="s">
        <v>5831</v>
      </c>
      <c r="D1438">
        <v>10000</v>
      </c>
      <c r="E1438">
        <v>273</v>
      </c>
      <c r="F1438" t="s">
        <v>355</v>
      </c>
      <c r="H1438" t="s">
        <v>8376</v>
      </c>
      <c r="K1438" t="b">
        <v>0</v>
      </c>
      <c r="L1438" t="s">
        <v>18</v>
      </c>
      <c r="M1438" t="s">
        <v>19</v>
      </c>
      <c r="N1438" t="b">
        <v>1</v>
      </c>
      <c r="O1438">
        <v>1460751128</v>
      </c>
      <c r="P1438">
        <v>1455570728</v>
      </c>
      <c r="Q1438" t="b">
        <v>0</v>
      </c>
      <c r="R1438">
        <v>10</v>
      </c>
      <c r="S1438" t="b">
        <v>0</v>
      </c>
      <c r="T1438">
        <f>ROUND(E1438/D1438*100,0)</f>
        <v>3</v>
      </c>
      <c r="U1438" s="12">
        <f>(E1438/R1438)</f>
        <v>27.3</v>
      </c>
      <c r="V1438" t="str">
        <f>LEFT(Z1438,SEARCH("/",Z1438)-1)</f>
        <v>theater</v>
      </c>
      <c r="W1438" t="str">
        <f>RIGHT(Z1438,LEN(Z1438)-SEARCH("/",Z1438))</f>
        <v>plays</v>
      </c>
      <c r="X1438" s="2">
        <f>(((P1438/60)/60)/24)+DATE(1970,1,1)</f>
        <v>42415.883425925931</v>
      </c>
      <c r="Y1438" s="2">
        <f>(((O1438/60)/60)/24)+DATE(1970,1,1)</f>
        <v>42475.84175925926</v>
      </c>
      <c r="Z1438" t="s">
        <v>8275</v>
      </c>
    </row>
    <row r="1439" spans="1:26" ht="43.2" x14ac:dyDescent="0.3">
      <c r="A1439">
        <f>ROW(A1439)-2</f>
        <v>1437</v>
      </c>
      <c r="B1439" s="1" t="s">
        <v>5832</v>
      </c>
      <c r="C1439" s="1" t="s">
        <v>5833</v>
      </c>
      <c r="D1439">
        <v>5500</v>
      </c>
      <c r="E1439">
        <v>500</v>
      </c>
      <c r="F1439" t="s">
        <v>355</v>
      </c>
      <c r="H1439" t="s">
        <v>8376</v>
      </c>
      <c r="K1439" t="b">
        <v>0</v>
      </c>
      <c r="L1439" t="s">
        <v>18</v>
      </c>
      <c r="M1439" t="s">
        <v>19</v>
      </c>
      <c r="N1439" t="b">
        <v>1</v>
      </c>
      <c r="O1439">
        <v>1409000400</v>
      </c>
      <c r="P1439">
        <v>1408381704</v>
      </c>
      <c r="Q1439" t="b">
        <v>0</v>
      </c>
      <c r="R1439">
        <v>17</v>
      </c>
      <c r="S1439" t="b">
        <v>0</v>
      </c>
      <c r="T1439">
        <f>ROUND(E1439/D1439*100,0)</f>
        <v>9</v>
      </c>
      <c r="U1439" s="12">
        <f>(E1439/R1439)</f>
        <v>29.411764705882351</v>
      </c>
      <c r="V1439" t="str">
        <f>LEFT(Z1439,SEARCH("/",Z1439)-1)</f>
        <v>theater</v>
      </c>
      <c r="W1439" t="str">
        <f>RIGHT(Z1439,LEN(Z1439)-SEARCH("/",Z1439))</f>
        <v>plays</v>
      </c>
      <c r="X1439" s="2">
        <f>(((P1439/60)/60)/24)+DATE(1970,1,1)</f>
        <v>41869.714166666665</v>
      </c>
      <c r="Y1439" s="2">
        <f>(((O1439/60)/60)/24)+DATE(1970,1,1)</f>
        <v>41876.875</v>
      </c>
      <c r="Z1439" t="s">
        <v>8275</v>
      </c>
    </row>
    <row r="1440" spans="1:26" x14ac:dyDescent="0.3">
      <c r="A1440">
        <f>ROW(A1440)-2</f>
        <v>1438</v>
      </c>
      <c r="B1440" s="1" t="s">
        <v>5834</v>
      </c>
      <c r="C1440" s="1" t="s">
        <v>5835</v>
      </c>
      <c r="D1440">
        <v>5000</v>
      </c>
      <c r="E1440">
        <v>25</v>
      </c>
      <c r="F1440" t="s">
        <v>355</v>
      </c>
      <c r="H1440" t="s">
        <v>8376</v>
      </c>
      <c r="K1440" t="b">
        <v>0</v>
      </c>
      <c r="L1440" t="s">
        <v>18</v>
      </c>
      <c r="M1440" t="s">
        <v>19</v>
      </c>
      <c r="N1440" t="b">
        <v>1</v>
      </c>
      <c r="O1440">
        <v>1420768800</v>
      </c>
      <c r="P1440">
        <v>1415644395</v>
      </c>
      <c r="Q1440" t="b">
        <v>0</v>
      </c>
      <c r="R1440">
        <v>2</v>
      </c>
      <c r="S1440" t="b">
        <v>0</v>
      </c>
      <c r="T1440">
        <f>ROUND(E1440/D1440*100,0)</f>
        <v>1</v>
      </c>
      <c r="U1440" s="12">
        <f>(E1440/R1440)</f>
        <v>12.5</v>
      </c>
      <c r="V1440" t="str">
        <f>LEFT(Z1440,SEARCH("/",Z1440)-1)</f>
        <v>theater</v>
      </c>
      <c r="W1440" t="str">
        <f>RIGHT(Z1440,LEN(Z1440)-SEARCH("/",Z1440))</f>
        <v>plays</v>
      </c>
      <c r="X1440" s="2">
        <f>(((P1440/60)/60)/24)+DATE(1970,1,1)</f>
        <v>41953.773090277777</v>
      </c>
      <c r="Y1440" s="2">
        <f>(((O1440/60)/60)/24)+DATE(1970,1,1)</f>
        <v>42013.083333333328</v>
      </c>
      <c r="Z1440" t="s">
        <v>8275</v>
      </c>
    </row>
    <row r="1441" spans="1:26" ht="28.8" x14ac:dyDescent="0.3">
      <c r="A1441">
        <f>ROW(A1441)-2</f>
        <v>1439</v>
      </c>
      <c r="B1441" s="1" t="s">
        <v>5836</v>
      </c>
      <c r="C1441" s="1" t="s">
        <v>5837</v>
      </c>
      <c r="D1441">
        <v>50000</v>
      </c>
      <c r="E1441">
        <v>0</v>
      </c>
      <c r="F1441" t="s">
        <v>355</v>
      </c>
      <c r="H1441" t="s">
        <v>8376</v>
      </c>
      <c r="K1441" t="b">
        <v>0</v>
      </c>
      <c r="L1441" t="s">
        <v>18</v>
      </c>
      <c r="M1441" t="s">
        <v>19</v>
      </c>
      <c r="N1441" t="b">
        <v>1</v>
      </c>
      <c r="O1441">
        <v>1428100815</v>
      </c>
      <c r="P1441">
        <v>1422920415</v>
      </c>
      <c r="Q1441" t="b">
        <v>0</v>
      </c>
      <c r="R1441">
        <v>0</v>
      </c>
      <c r="S1441" t="b">
        <v>0</v>
      </c>
      <c r="T1441">
        <f>ROUND(E1441/D1441*100,0)</f>
        <v>0</v>
      </c>
      <c r="U1441" s="12" t="e">
        <f>(E1441/R1441)</f>
        <v>#DIV/0!</v>
      </c>
      <c r="V1441" t="str">
        <f>LEFT(Z1441,SEARCH("/",Z1441)-1)</f>
        <v>theater</v>
      </c>
      <c r="W1441" t="str">
        <f>RIGHT(Z1441,LEN(Z1441)-SEARCH("/",Z1441))</f>
        <v>plays</v>
      </c>
      <c r="X1441" s="2">
        <f>(((P1441/60)/60)/24)+DATE(1970,1,1)</f>
        <v>42037.986284722225</v>
      </c>
      <c r="Y1441" s="2">
        <f>(((O1441/60)/60)/24)+DATE(1970,1,1)</f>
        <v>42097.944618055553</v>
      </c>
      <c r="Z1441" t="s">
        <v>8275</v>
      </c>
    </row>
    <row r="1442" spans="1:26" ht="43.2" x14ac:dyDescent="0.3">
      <c r="A1442">
        <f>ROW(A1442)-2</f>
        <v>1440</v>
      </c>
      <c r="B1442" s="1" t="s">
        <v>5838</v>
      </c>
      <c r="C1442" s="1" t="s">
        <v>5839</v>
      </c>
      <c r="D1442">
        <v>500</v>
      </c>
      <c r="E1442">
        <v>23</v>
      </c>
      <c r="F1442" t="s">
        <v>355</v>
      </c>
      <c r="H1442" t="s">
        <v>8376</v>
      </c>
      <c r="K1442" t="b">
        <v>0</v>
      </c>
      <c r="L1442" t="s">
        <v>18</v>
      </c>
      <c r="M1442" t="s">
        <v>19</v>
      </c>
      <c r="N1442" t="b">
        <v>1</v>
      </c>
      <c r="O1442">
        <v>1403470800</v>
      </c>
      <c r="P1442">
        <v>1403356792</v>
      </c>
      <c r="Q1442" t="b">
        <v>0</v>
      </c>
      <c r="R1442">
        <v>4</v>
      </c>
      <c r="S1442" t="b">
        <v>0</v>
      </c>
      <c r="T1442">
        <f>ROUND(E1442/D1442*100,0)</f>
        <v>5</v>
      </c>
      <c r="U1442" s="12">
        <f>(E1442/R1442)</f>
        <v>5.75</v>
      </c>
      <c r="V1442" t="str">
        <f>LEFT(Z1442,SEARCH("/",Z1442)-1)</f>
        <v>theater</v>
      </c>
      <c r="W1442" t="str">
        <f>RIGHT(Z1442,LEN(Z1442)-SEARCH("/",Z1442))</f>
        <v>plays</v>
      </c>
      <c r="X1442" s="2">
        <f>(((P1442/60)/60)/24)+DATE(1970,1,1)</f>
        <v>41811.555462962962</v>
      </c>
      <c r="Y1442" s="2">
        <f>(((O1442/60)/60)/24)+DATE(1970,1,1)</f>
        <v>41812.875</v>
      </c>
      <c r="Z1442" t="s">
        <v>8275</v>
      </c>
    </row>
    <row r="1443" spans="1:26" ht="43.2" x14ac:dyDescent="0.3">
      <c r="A1443">
        <f>ROW(A1443)-2</f>
        <v>1441</v>
      </c>
      <c r="B1443" s="1" t="s">
        <v>5840</v>
      </c>
      <c r="C1443" s="1" t="s">
        <v>5841</v>
      </c>
      <c r="D1443">
        <v>3000</v>
      </c>
      <c r="E1443">
        <v>625</v>
      </c>
      <c r="F1443" t="s">
        <v>355</v>
      </c>
      <c r="H1443" t="s">
        <v>8376</v>
      </c>
      <c r="K1443" t="b">
        <v>0</v>
      </c>
      <c r="L1443" t="s">
        <v>18</v>
      </c>
      <c r="M1443" t="s">
        <v>19</v>
      </c>
      <c r="N1443" t="b">
        <v>1</v>
      </c>
      <c r="O1443">
        <v>1481522400</v>
      </c>
      <c r="P1443">
        <v>1480283321</v>
      </c>
      <c r="Q1443" t="b">
        <v>0</v>
      </c>
      <c r="R1443">
        <v>12</v>
      </c>
      <c r="S1443" t="b">
        <v>0</v>
      </c>
      <c r="T1443">
        <f>ROUND(E1443/D1443*100,0)</f>
        <v>21</v>
      </c>
      <c r="U1443" s="12">
        <f>(E1443/R1443)</f>
        <v>52.083333333333336</v>
      </c>
      <c r="V1443" t="str">
        <f>LEFT(Z1443,SEARCH("/",Z1443)-1)</f>
        <v>theater</v>
      </c>
      <c r="W1443" t="str">
        <f>RIGHT(Z1443,LEN(Z1443)-SEARCH("/",Z1443))</f>
        <v>plays</v>
      </c>
      <c r="X1443" s="2">
        <f>(((P1443/60)/60)/24)+DATE(1970,1,1)</f>
        <v>42701.908807870372</v>
      </c>
      <c r="Y1443" s="2">
        <f>(((O1443/60)/60)/24)+DATE(1970,1,1)</f>
        <v>42716.25</v>
      </c>
      <c r="Z1443" t="s">
        <v>8275</v>
      </c>
    </row>
    <row r="1444" spans="1:26" ht="43.2" x14ac:dyDescent="0.3">
      <c r="A1444">
        <f>ROW(A1444)-2</f>
        <v>1442</v>
      </c>
      <c r="B1444" s="1" t="s">
        <v>5842</v>
      </c>
      <c r="C1444" s="1" t="s">
        <v>5843</v>
      </c>
      <c r="D1444">
        <v>12000</v>
      </c>
      <c r="E1444">
        <v>550</v>
      </c>
      <c r="F1444" t="s">
        <v>355</v>
      </c>
      <c r="H1444" t="s">
        <v>8376</v>
      </c>
      <c r="K1444" t="b">
        <v>0</v>
      </c>
      <c r="L1444" t="s">
        <v>18</v>
      </c>
      <c r="M1444" t="s">
        <v>19</v>
      </c>
      <c r="N1444" t="b">
        <v>1</v>
      </c>
      <c r="O1444">
        <v>1444577345</v>
      </c>
      <c r="P1444">
        <v>1441985458</v>
      </c>
      <c r="Q1444" t="b">
        <v>0</v>
      </c>
      <c r="R1444">
        <v>3</v>
      </c>
      <c r="S1444" t="b">
        <v>0</v>
      </c>
      <c r="T1444">
        <f>ROUND(E1444/D1444*100,0)</f>
        <v>5</v>
      </c>
      <c r="U1444" s="12">
        <f>(E1444/R1444)</f>
        <v>183.33333333333334</v>
      </c>
      <c r="V1444" t="str">
        <f>LEFT(Z1444,SEARCH("/",Z1444)-1)</f>
        <v>theater</v>
      </c>
      <c r="W1444" t="str">
        <f>RIGHT(Z1444,LEN(Z1444)-SEARCH("/",Z1444))</f>
        <v>plays</v>
      </c>
      <c r="X1444" s="2">
        <f>(((P1444/60)/60)/24)+DATE(1970,1,1)</f>
        <v>42258.646504629629</v>
      </c>
      <c r="Y1444" s="2">
        <f>(((O1444/60)/60)/24)+DATE(1970,1,1)</f>
        <v>42288.645196759258</v>
      </c>
      <c r="Z1444" t="s">
        <v>8275</v>
      </c>
    </row>
    <row r="1445" spans="1:26" ht="43.2" x14ac:dyDescent="0.3">
      <c r="A1445">
        <f>ROW(A1445)-2</f>
        <v>1443</v>
      </c>
      <c r="B1445" s="1" t="s">
        <v>5844</v>
      </c>
      <c r="C1445" s="1" t="s">
        <v>5845</v>
      </c>
      <c r="D1445">
        <v>7500</v>
      </c>
      <c r="E1445">
        <v>316</v>
      </c>
      <c r="F1445" t="s">
        <v>355</v>
      </c>
      <c r="H1445" t="s">
        <v>8376</v>
      </c>
      <c r="K1445" t="b">
        <v>0</v>
      </c>
      <c r="L1445" t="s">
        <v>18</v>
      </c>
      <c r="M1445" t="s">
        <v>19</v>
      </c>
      <c r="N1445" t="b">
        <v>1</v>
      </c>
      <c r="O1445">
        <v>1446307053</v>
      </c>
      <c r="P1445">
        <v>1443715053</v>
      </c>
      <c r="Q1445" t="b">
        <v>0</v>
      </c>
      <c r="R1445">
        <v>12</v>
      </c>
      <c r="S1445" t="b">
        <v>0</v>
      </c>
      <c r="T1445">
        <f>ROUND(E1445/D1445*100,0)</f>
        <v>4</v>
      </c>
      <c r="U1445" s="12">
        <f>(E1445/R1445)</f>
        <v>26.333333333333332</v>
      </c>
      <c r="V1445" t="str">
        <f>LEFT(Z1445,SEARCH("/",Z1445)-1)</f>
        <v>theater</v>
      </c>
      <c r="W1445" t="str">
        <f>RIGHT(Z1445,LEN(Z1445)-SEARCH("/",Z1445))</f>
        <v>plays</v>
      </c>
      <c r="X1445" s="2">
        <f>(((P1445/60)/60)/24)+DATE(1970,1,1)</f>
        <v>42278.664965277778</v>
      </c>
      <c r="Y1445" s="2">
        <f>(((O1445/60)/60)/24)+DATE(1970,1,1)</f>
        <v>42308.664965277778</v>
      </c>
      <c r="Z1445" t="s">
        <v>8275</v>
      </c>
    </row>
    <row r="1446" spans="1:26" ht="43.2" x14ac:dyDescent="0.3">
      <c r="A1446">
        <f>ROW(A1446)-2</f>
        <v>1444</v>
      </c>
      <c r="B1446" s="1" t="s">
        <v>5846</v>
      </c>
      <c r="C1446" s="1" t="s">
        <v>5847</v>
      </c>
      <c r="D1446">
        <v>10000</v>
      </c>
      <c r="E1446">
        <v>0</v>
      </c>
      <c r="F1446" t="s">
        <v>355</v>
      </c>
      <c r="H1446" t="s">
        <v>8376</v>
      </c>
      <c r="K1446" t="b">
        <v>0</v>
      </c>
      <c r="L1446" t="s">
        <v>18</v>
      </c>
      <c r="M1446" t="s">
        <v>19</v>
      </c>
      <c r="N1446" t="b">
        <v>1</v>
      </c>
      <c r="O1446">
        <v>1469325158</v>
      </c>
      <c r="P1446">
        <v>1464141158</v>
      </c>
      <c r="Q1446" t="b">
        <v>0</v>
      </c>
      <c r="R1446">
        <v>0</v>
      </c>
      <c r="S1446" t="b">
        <v>0</v>
      </c>
      <c r="T1446">
        <f>ROUND(E1446/D1446*100,0)</f>
        <v>0</v>
      </c>
      <c r="U1446" s="12" t="e">
        <f>(E1446/R1446)</f>
        <v>#DIV/0!</v>
      </c>
      <c r="V1446" t="str">
        <f>LEFT(Z1446,SEARCH("/",Z1446)-1)</f>
        <v>theater</v>
      </c>
      <c r="W1446" t="str">
        <f>RIGHT(Z1446,LEN(Z1446)-SEARCH("/",Z1446))</f>
        <v>plays</v>
      </c>
      <c r="X1446" s="2">
        <f>(((P1446/60)/60)/24)+DATE(1970,1,1)</f>
        <v>42515.078217592592</v>
      </c>
      <c r="Y1446" s="2">
        <f>(((O1446/60)/60)/24)+DATE(1970,1,1)</f>
        <v>42575.078217592592</v>
      </c>
      <c r="Z1446" t="s">
        <v>8275</v>
      </c>
    </row>
    <row r="1447" spans="1:26" ht="57.6" x14ac:dyDescent="0.3">
      <c r="A1447">
        <f>ROW(A1447)-2</f>
        <v>1445</v>
      </c>
      <c r="B1447" s="1" t="s">
        <v>5848</v>
      </c>
      <c r="C1447" s="1" t="s">
        <v>5849</v>
      </c>
      <c r="D1447">
        <v>5500</v>
      </c>
      <c r="E1447">
        <v>3405</v>
      </c>
      <c r="F1447" t="s">
        <v>355</v>
      </c>
      <c r="H1447" t="s">
        <v>8376</v>
      </c>
      <c r="K1447" t="b">
        <v>0</v>
      </c>
      <c r="L1447" t="s">
        <v>18</v>
      </c>
      <c r="M1447" t="s">
        <v>19</v>
      </c>
      <c r="N1447" t="b">
        <v>1</v>
      </c>
      <c r="O1447">
        <v>1407562632</v>
      </c>
      <c r="P1447">
        <v>1404970632</v>
      </c>
      <c r="Q1447" t="b">
        <v>0</v>
      </c>
      <c r="R1447">
        <v>7</v>
      </c>
      <c r="S1447" t="b">
        <v>0</v>
      </c>
      <c r="T1447">
        <f>ROUND(E1447/D1447*100,0)</f>
        <v>62</v>
      </c>
      <c r="U1447" s="12">
        <f>(E1447/R1447)</f>
        <v>486.42857142857144</v>
      </c>
      <c r="V1447" t="str">
        <f>LEFT(Z1447,SEARCH("/",Z1447)-1)</f>
        <v>theater</v>
      </c>
      <c r="W1447" t="str">
        <f>RIGHT(Z1447,LEN(Z1447)-SEARCH("/",Z1447))</f>
        <v>plays</v>
      </c>
      <c r="X1447" s="2">
        <f>(((P1447/60)/60)/24)+DATE(1970,1,1)</f>
        <v>41830.234166666669</v>
      </c>
      <c r="Y1447" s="2">
        <f>(((O1447/60)/60)/24)+DATE(1970,1,1)</f>
        <v>41860.234166666669</v>
      </c>
      <c r="Z1447" t="s">
        <v>8275</v>
      </c>
    </row>
    <row r="1448" spans="1:26" ht="43.2" x14ac:dyDescent="0.3">
      <c r="A1448">
        <f>ROW(A1448)-2</f>
        <v>1446</v>
      </c>
      <c r="B1448" s="1" t="s">
        <v>5850</v>
      </c>
      <c r="C1448" s="1" t="s">
        <v>5851</v>
      </c>
      <c r="D1448">
        <v>750</v>
      </c>
      <c r="E1448">
        <v>6</v>
      </c>
      <c r="F1448" t="s">
        <v>355</v>
      </c>
      <c r="H1448" t="s">
        <v>8376</v>
      </c>
      <c r="K1448" t="b">
        <v>0</v>
      </c>
      <c r="L1448" t="s">
        <v>18</v>
      </c>
      <c r="M1448" t="s">
        <v>19</v>
      </c>
      <c r="N1448" t="b">
        <v>1</v>
      </c>
      <c r="O1448">
        <v>1423345339</v>
      </c>
      <c r="P1448">
        <v>1418161339</v>
      </c>
      <c r="Q1448" t="b">
        <v>0</v>
      </c>
      <c r="R1448">
        <v>2</v>
      </c>
      <c r="S1448" t="b">
        <v>0</v>
      </c>
      <c r="T1448">
        <f>ROUND(E1448/D1448*100,0)</f>
        <v>1</v>
      </c>
      <c r="U1448" s="12">
        <f>(E1448/R1448)</f>
        <v>3</v>
      </c>
      <c r="V1448" t="str">
        <f>LEFT(Z1448,SEARCH("/",Z1448)-1)</f>
        <v>theater</v>
      </c>
      <c r="W1448" t="str">
        <f>RIGHT(Z1448,LEN(Z1448)-SEARCH("/",Z1448))</f>
        <v>plays</v>
      </c>
      <c r="X1448" s="2">
        <f>(((P1448/60)/60)/24)+DATE(1970,1,1)</f>
        <v>41982.904386574075</v>
      </c>
      <c r="Y1448" s="2">
        <f>(((O1448/60)/60)/24)+DATE(1970,1,1)</f>
        <v>42042.904386574075</v>
      </c>
      <c r="Z1448" t="s">
        <v>8275</v>
      </c>
    </row>
    <row r="1449" spans="1:26" ht="43.2" x14ac:dyDescent="0.3">
      <c r="A1449">
        <f>ROW(A1449)-2</f>
        <v>1447</v>
      </c>
      <c r="B1449" s="1" t="s">
        <v>5852</v>
      </c>
      <c r="C1449" s="1" t="s">
        <v>5853</v>
      </c>
      <c r="D1449">
        <v>150000</v>
      </c>
      <c r="E1449">
        <v>25</v>
      </c>
      <c r="F1449" t="s">
        <v>355</v>
      </c>
      <c r="H1449" t="s">
        <v>8376</v>
      </c>
      <c r="K1449" t="b">
        <v>0</v>
      </c>
      <c r="L1449" t="s">
        <v>18</v>
      </c>
      <c r="M1449" t="s">
        <v>19</v>
      </c>
      <c r="N1449" t="b">
        <v>1</v>
      </c>
      <c r="O1449">
        <v>1440412396</v>
      </c>
      <c r="P1449">
        <v>1437820396</v>
      </c>
      <c r="Q1449" t="b">
        <v>0</v>
      </c>
      <c r="R1449">
        <v>1</v>
      </c>
      <c r="S1449" t="b">
        <v>0</v>
      </c>
      <c r="T1449">
        <f>ROUND(E1449/D1449*100,0)</f>
        <v>0</v>
      </c>
      <c r="U1449" s="12">
        <f>(E1449/R1449)</f>
        <v>25</v>
      </c>
      <c r="V1449" t="str">
        <f>LEFT(Z1449,SEARCH("/",Z1449)-1)</f>
        <v>theater</v>
      </c>
      <c r="W1449" t="str">
        <f>RIGHT(Z1449,LEN(Z1449)-SEARCH("/",Z1449))</f>
        <v>plays</v>
      </c>
      <c r="X1449" s="2">
        <f>(((P1449/60)/60)/24)+DATE(1970,1,1)</f>
        <v>42210.439768518518</v>
      </c>
      <c r="Y1449" s="2">
        <f>(((O1449/60)/60)/24)+DATE(1970,1,1)</f>
        <v>42240.439768518518</v>
      </c>
      <c r="Z1449" t="s">
        <v>8275</v>
      </c>
    </row>
    <row r="1450" spans="1:26" ht="43.2" x14ac:dyDescent="0.3">
      <c r="A1450">
        <f>ROW(A1450)-2</f>
        <v>1448</v>
      </c>
      <c r="B1450" s="1" t="s">
        <v>5854</v>
      </c>
      <c r="C1450" s="1" t="s">
        <v>5855</v>
      </c>
      <c r="D1450">
        <v>5000</v>
      </c>
      <c r="E1450">
        <v>39</v>
      </c>
      <c r="F1450" t="s">
        <v>355</v>
      </c>
      <c r="H1450" t="s">
        <v>8376</v>
      </c>
      <c r="K1450" t="b">
        <v>0</v>
      </c>
      <c r="L1450" t="s">
        <v>18</v>
      </c>
      <c r="M1450" t="s">
        <v>19</v>
      </c>
      <c r="N1450" t="b">
        <v>1</v>
      </c>
      <c r="O1450">
        <v>1441771218</v>
      </c>
      <c r="P1450">
        <v>1436587218</v>
      </c>
      <c r="Q1450" t="b">
        <v>0</v>
      </c>
      <c r="R1450">
        <v>4</v>
      </c>
      <c r="S1450" t="b">
        <v>0</v>
      </c>
      <c r="T1450">
        <f>ROUND(E1450/D1450*100,0)</f>
        <v>1</v>
      </c>
      <c r="U1450" s="12">
        <f>(E1450/R1450)</f>
        <v>9.75</v>
      </c>
      <c r="V1450" t="str">
        <f>LEFT(Z1450,SEARCH("/",Z1450)-1)</f>
        <v>theater</v>
      </c>
      <c r="W1450" t="str">
        <f>RIGHT(Z1450,LEN(Z1450)-SEARCH("/",Z1450))</f>
        <v>plays</v>
      </c>
      <c r="X1450" s="2">
        <f>(((P1450/60)/60)/24)+DATE(1970,1,1)</f>
        <v>42196.166874999995</v>
      </c>
      <c r="Y1450" s="2">
        <f>(((O1450/60)/60)/24)+DATE(1970,1,1)</f>
        <v>42256.166874999995</v>
      </c>
      <c r="Z1450" t="s">
        <v>8275</v>
      </c>
    </row>
    <row r="1451" spans="1:26" ht="43.2" x14ac:dyDescent="0.3">
      <c r="A1451">
        <f>ROW(A1451)-2</f>
        <v>1449</v>
      </c>
      <c r="B1451" s="1" t="s">
        <v>5856</v>
      </c>
      <c r="C1451" s="1" t="s">
        <v>5857</v>
      </c>
      <c r="D1451">
        <v>1500</v>
      </c>
      <c r="E1451">
        <v>75</v>
      </c>
      <c r="F1451" t="s">
        <v>355</v>
      </c>
      <c r="H1451" t="s">
        <v>8376</v>
      </c>
      <c r="K1451" t="b">
        <v>0</v>
      </c>
      <c r="L1451" t="s">
        <v>24</v>
      </c>
      <c r="M1451" t="s">
        <v>25</v>
      </c>
      <c r="N1451" t="b">
        <v>0</v>
      </c>
      <c r="O1451">
        <v>1415534400</v>
      </c>
      <c r="P1451">
        <v>1414538031</v>
      </c>
      <c r="Q1451" t="b">
        <v>0</v>
      </c>
      <c r="R1451">
        <v>4</v>
      </c>
      <c r="S1451" t="b">
        <v>0</v>
      </c>
      <c r="T1451">
        <f>ROUND(E1451/D1451*100,0)</f>
        <v>5</v>
      </c>
      <c r="U1451" s="12">
        <f>(E1451/R1451)</f>
        <v>18.75</v>
      </c>
      <c r="V1451" t="str">
        <f>LEFT(Z1451,SEARCH("/",Z1451)-1)</f>
        <v>theater</v>
      </c>
      <c r="W1451" t="str">
        <f>RIGHT(Z1451,LEN(Z1451)-SEARCH("/",Z1451))</f>
        <v>plays</v>
      </c>
      <c r="X1451" s="2">
        <f>(((P1451/60)/60)/24)+DATE(1970,1,1)</f>
        <v>41940.967951388891</v>
      </c>
      <c r="Y1451" s="2">
        <f>(((O1451/60)/60)/24)+DATE(1970,1,1)</f>
        <v>41952.5</v>
      </c>
      <c r="Z1451" t="s">
        <v>8275</v>
      </c>
    </row>
    <row r="1452" spans="1:26" ht="43.2" x14ac:dyDescent="0.3">
      <c r="A1452">
        <f>ROW(A1452)-2</f>
        <v>1450</v>
      </c>
      <c r="B1452" s="1" t="s">
        <v>5858</v>
      </c>
      <c r="C1452" s="1" t="s">
        <v>5859</v>
      </c>
      <c r="D1452">
        <v>3500</v>
      </c>
      <c r="E1452">
        <v>622</v>
      </c>
      <c r="F1452" t="s">
        <v>355</v>
      </c>
      <c r="H1452" t="s">
        <v>8376</v>
      </c>
      <c r="K1452" t="b">
        <v>0</v>
      </c>
      <c r="L1452" t="s">
        <v>18</v>
      </c>
      <c r="M1452" t="s">
        <v>19</v>
      </c>
      <c r="N1452" t="b">
        <v>1</v>
      </c>
      <c r="O1452">
        <v>1473211313</v>
      </c>
      <c r="P1452">
        <v>1472001713</v>
      </c>
      <c r="Q1452" t="b">
        <v>0</v>
      </c>
      <c r="R1452">
        <v>17</v>
      </c>
      <c r="S1452" t="b">
        <v>0</v>
      </c>
      <c r="T1452">
        <f>ROUND(E1452/D1452*100,0)</f>
        <v>18</v>
      </c>
      <c r="U1452" s="12">
        <f>(E1452/R1452)</f>
        <v>36.588235294117645</v>
      </c>
      <c r="V1452" t="str">
        <f>LEFT(Z1452,SEARCH("/",Z1452)-1)</f>
        <v>theater</v>
      </c>
      <c r="W1452" t="str">
        <f>RIGHT(Z1452,LEN(Z1452)-SEARCH("/",Z1452))</f>
        <v>plays</v>
      </c>
      <c r="X1452" s="2">
        <f>(((P1452/60)/60)/24)+DATE(1970,1,1)</f>
        <v>42606.056863425925</v>
      </c>
      <c r="Y1452" s="2">
        <f>(((O1452/60)/60)/24)+DATE(1970,1,1)</f>
        <v>42620.056863425925</v>
      </c>
      <c r="Z1452" t="s">
        <v>8275</v>
      </c>
    </row>
    <row r="1453" spans="1:26" ht="57.6" x14ac:dyDescent="0.3">
      <c r="A1453">
        <f>ROW(A1453)-2</f>
        <v>1451</v>
      </c>
      <c r="B1453" s="1" t="s">
        <v>5860</v>
      </c>
      <c r="C1453" s="1" t="s">
        <v>5861</v>
      </c>
      <c r="D1453">
        <v>6000</v>
      </c>
      <c r="E1453">
        <v>565</v>
      </c>
      <c r="F1453" t="s">
        <v>355</v>
      </c>
      <c r="H1453" t="s">
        <v>8376</v>
      </c>
      <c r="K1453" t="b">
        <v>0</v>
      </c>
      <c r="L1453" t="s">
        <v>18</v>
      </c>
      <c r="M1453" t="s">
        <v>19</v>
      </c>
      <c r="N1453" t="b">
        <v>1</v>
      </c>
      <c r="O1453">
        <v>1438390800</v>
      </c>
      <c r="P1453">
        <v>1436888066</v>
      </c>
      <c r="Q1453" t="b">
        <v>0</v>
      </c>
      <c r="R1453">
        <v>7</v>
      </c>
      <c r="S1453" t="b">
        <v>0</v>
      </c>
      <c r="T1453">
        <f>ROUND(E1453/D1453*100,0)</f>
        <v>9</v>
      </c>
      <c r="U1453" s="12">
        <f>(E1453/R1453)</f>
        <v>80.714285714285708</v>
      </c>
      <c r="V1453" t="str">
        <f>LEFT(Z1453,SEARCH("/",Z1453)-1)</f>
        <v>theater</v>
      </c>
      <c r="W1453" t="str">
        <f>RIGHT(Z1453,LEN(Z1453)-SEARCH("/",Z1453))</f>
        <v>plays</v>
      </c>
      <c r="X1453" s="2">
        <f>(((P1453/60)/60)/24)+DATE(1970,1,1)</f>
        <v>42199.648912037039</v>
      </c>
      <c r="Y1453" s="2">
        <f>(((O1453/60)/60)/24)+DATE(1970,1,1)</f>
        <v>42217.041666666672</v>
      </c>
      <c r="Z1453" t="s">
        <v>8275</v>
      </c>
    </row>
    <row r="1454" spans="1:26" ht="43.2" x14ac:dyDescent="0.3">
      <c r="A1454">
        <f>ROW(A1454)-2</f>
        <v>1452</v>
      </c>
      <c r="B1454" s="1" t="s">
        <v>5862</v>
      </c>
      <c r="C1454" s="1" t="s">
        <v>5863</v>
      </c>
      <c r="D1454">
        <v>2500</v>
      </c>
      <c r="E1454">
        <v>2</v>
      </c>
      <c r="F1454" t="s">
        <v>355</v>
      </c>
      <c r="H1454" t="s">
        <v>8376</v>
      </c>
      <c r="K1454" t="b">
        <v>0</v>
      </c>
      <c r="L1454" t="s">
        <v>18</v>
      </c>
      <c r="M1454" t="s">
        <v>19</v>
      </c>
      <c r="N1454" t="b">
        <v>1</v>
      </c>
      <c r="O1454">
        <v>1463259837</v>
      </c>
      <c r="P1454">
        <v>1458075837</v>
      </c>
      <c r="Q1454" t="b">
        <v>0</v>
      </c>
      <c r="R1454">
        <v>2</v>
      </c>
      <c r="S1454" t="b">
        <v>0</v>
      </c>
      <c r="T1454">
        <f>ROUND(E1454/D1454*100,0)</f>
        <v>0</v>
      </c>
      <c r="U1454" s="12">
        <f>(E1454/R1454)</f>
        <v>1</v>
      </c>
      <c r="V1454" t="str">
        <f>LEFT(Z1454,SEARCH("/",Z1454)-1)</f>
        <v>theater</v>
      </c>
      <c r="W1454" t="str">
        <f>RIGHT(Z1454,LEN(Z1454)-SEARCH("/",Z1454))</f>
        <v>plays</v>
      </c>
      <c r="X1454" s="2">
        <f>(((P1454/60)/60)/24)+DATE(1970,1,1)</f>
        <v>42444.877743055549</v>
      </c>
      <c r="Y1454" s="2">
        <f>(((O1454/60)/60)/24)+DATE(1970,1,1)</f>
        <v>42504.877743055549</v>
      </c>
      <c r="Z1454" t="s">
        <v>8275</v>
      </c>
    </row>
    <row r="1455" spans="1:26" ht="57.6" x14ac:dyDescent="0.3">
      <c r="A1455">
        <f>ROW(A1455)-2</f>
        <v>1453</v>
      </c>
      <c r="B1455" s="1" t="s">
        <v>5864</v>
      </c>
      <c r="C1455" s="1" t="s">
        <v>5865</v>
      </c>
      <c r="D1455">
        <v>9600</v>
      </c>
      <c r="E1455">
        <v>264</v>
      </c>
      <c r="F1455" t="s">
        <v>355</v>
      </c>
      <c r="H1455" t="s">
        <v>8376</v>
      </c>
      <c r="K1455" t="b">
        <v>0</v>
      </c>
      <c r="L1455" t="s">
        <v>18</v>
      </c>
      <c r="M1455" t="s">
        <v>19</v>
      </c>
      <c r="N1455" t="b">
        <v>1</v>
      </c>
      <c r="O1455">
        <v>1465407219</v>
      </c>
      <c r="P1455">
        <v>1462815219</v>
      </c>
      <c r="Q1455" t="b">
        <v>0</v>
      </c>
      <c r="R1455">
        <v>5</v>
      </c>
      <c r="S1455" t="b">
        <v>0</v>
      </c>
      <c r="T1455">
        <f>ROUND(E1455/D1455*100,0)</f>
        <v>3</v>
      </c>
      <c r="U1455" s="12">
        <f>(E1455/R1455)</f>
        <v>52.8</v>
      </c>
      <c r="V1455" t="str">
        <f>LEFT(Z1455,SEARCH("/",Z1455)-1)</f>
        <v>theater</v>
      </c>
      <c r="W1455" t="str">
        <f>RIGHT(Z1455,LEN(Z1455)-SEARCH("/",Z1455))</f>
        <v>plays</v>
      </c>
      <c r="X1455" s="2">
        <f>(((P1455/60)/60)/24)+DATE(1970,1,1)</f>
        <v>42499.731701388882</v>
      </c>
      <c r="Y1455" s="2">
        <f>(((O1455/60)/60)/24)+DATE(1970,1,1)</f>
        <v>42529.731701388882</v>
      </c>
      <c r="Z1455" t="s">
        <v>8275</v>
      </c>
    </row>
    <row r="1456" spans="1:26" ht="43.2" x14ac:dyDescent="0.3">
      <c r="A1456">
        <f>ROW(A1456)-2</f>
        <v>1454</v>
      </c>
      <c r="B1456" s="1" t="s">
        <v>5866</v>
      </c>
      <c r="C1456" s="1" t="s">
        <v>5867</v>
      </c>
      <c r="D1456">
        <v>180000</v>
      </c>
      <c r="E1456">
        <v>20</v>
      </c>
      <c r="F1456" t="s">
        <v>355</v>
      </c>
      <c r="H1456" t="s">
        <v>8376</v>
      </c>
      <c r="K1456" t="b">
        <v>0</v>
      </c>
      <c r="L1456" t="s">
        <v>18</v>
      </c>
      <c r="M1456" t="s">
        <v>19</v>
      </c>
      <c r="N1456" t="b">
        <v>1</v>
      </c>
      <c r="O1456">
        <v>1416944760</v>
      </c>
      <c r="P1456">
        <v>1413527001</v>
      </c>
      <c r="Q1456" t="b">
        <v>0</v>
      </c>
      <c r="R1456">
        <v>1</v>
      </c>
      <c r="S1456" t="b">
        <v>0</v>
      </c>
      <c r="T1456">
        <f>ROUND(E1456/D1456*100,0)</f>
        <v>0</v>
      </c>
      <c r="U1456" s="12">
        <f>(E1456/R1456)</f>
        <v>20</v>
      </c>
      <c r="V1456" t="str">
        <f>LEFT(Z1456,SEARCH("/",Z1456)-1)</f>
        <v>theater</v>
      </c>
      <c r="W1456" t="str">
        <f>RIGHT(Z1456,LEN(Z1456)-SEARCH("/",Z1456))</f>
        <v>plays</v>
      </c>
      <c r="X1456" s="2">
        <f>(((P1456/60)/60)/24)+DATE(1970,1,1)</f>
        <v>41929.266215277778</v>
      </c>
      <c r="Y1456" s="2">
        <f>(((O1456/60)/60)/24)+DATE(1970,1,1)</f>
        <v>41968.823611111111</v>
      </c>
      <c r="Z1456" t="s">
        <v>8275</v>
      </c>
    </row>
    <row r="1457" spans="1:26" ht="43.2" x14ac:dyDescent="0.3">
      <c r="A1457">
        <f>ROW(A1457)-2</f>
        <v>1455</v>
      </c>
      <c r="B1457" s="1" t="s">
        <v>5868</v>
      </c>
      <c r="C1457" s="1" t="s">
        <v>5869</v>
      </c>
      <c r="D1457">
        <v>30000</v>
      </c>
      <c r="E1457">
        <v>1</v>
      </c>
      <c r="F1457" t="s">
        <v>355</v>
      </c>
      <c r="H1457" t="s">
        <v>8376</v>
      </c>
      <c r="K1457" t="b">
        <v>0</v>
      </c>
      <c r="L1457" t="s">
        <v>24</v>
      </c>
      <c r="M1457" t="s">
        <v>25</v>
      </c>
      <c r="N1457" t="b">
        <v>0</v>
      </c>
      <c r="O1457">
        <v>1434139887</v>
      </c>
      <c r="P1457">
        <v>1428955887</v>
      </c>
      <c r="Q1457" t="b">
        <v>0</v>
      </c>
      <c r="R1457">
        <v>1</v>
      </c>
      <c r="S1457" t="b">
        <v>0</v>
      </c>
      <c r="T1457">
        <f>ROUND(E1457/D1457*100,0)</f>
        <v>0</v>
      </c>
      <c r="U1457" s="12">
        <f>(E1457/R1457)</f>
        <v>1</v>
      </c>
      <c r="V1457" t="str">
        <f>LEFT(Z1457,SEARCH("/",Z1457)-1)</f>
        <v>theater</v>
      </c>
      <c r="W1457" t="str">
        <f>RIGHT(Z1457,LEN(Z1457)-SEARCH("/",Z1457))</f>
        <v>plays</v>
      </c>
      <c r="X1457" s="2">
        <f>(((P1457/60)/60)/24)+DATE(1970,1,1)</f>
        <v>42107.841284722221</v>
      </c>
      <c r="Y1457" s="2">
        <f>(((O1457/60)/60)/24)+DATE(1970,1,1)</f>
        <v>42167.841284722221</v>
      </c>
      <c r="Z1457" t="s">
        <v>8275</v>
      </c>
    </row>
    <row r="1458" spans="1:26" ht="57.6" x14ac:dyDescent="0.3">
      <c r="A1458">
        <f>ROW(A1458)-2</f>
        <v>1456</v>
      </c>
      <c r="B1458" s="1" t="s">
        <v>5870</v>
      </c>
      <c r="C1458" s="1" t="s">
        <v>5871</v>
      </c>
      <c r="D1458">
        <v>1800</v>
      </c>
      <c r="E1458">
        <v>657</v>
      </c>
      <c r="F1458" t="s">
        <v>355</v>
      </c>
      <c r="H1458" t="s">
        <v>8376</v>
      </c>
      <c r="K1458" t="b">
        <v>0</v>
      </c>
      <c r="L1458" t="s">
        <v>18</v>
      </c>
      <c r="M1458" t="s">
        <v>19</v>
      </c>
      <c r="N1458" t="b">
        <v>1</v>
      </c>
      <c r="O1458">
        <v>1435429626</v>
      </c>
      <c r="P1458">
        <v>1431973626</v>
      </c>
      <c r="Q1458" t="b">
        <v>0</v>
      </c>
      <c r="R1458">
        <v>14</v>
      </c>
      <c r="S1458" t="b">
        <v>0</v>
      </c>
      <c r="T1458">
        <f>ROUND(E1458/D1458*100,0)</f>
        <v>37</v>
      </c>
      <c r="U1458" s="12">
        <f>(E1458/R1458)</f>
        <v>46.928571428571431</v>
      </c>
      <c r="V1458" t="str">
        <f>LEFT(Z1458,SEARCH("/",Z1458)-1)</f>
        <v>theater</v>
      </c>
      <c r="W1458" t="str">
        <f>RIGHT(Z1458,LEN(Z1458)-SEARCH("/",Z1458))</f>
        <v>plays</v>
      </c>
      <c r="X1458" s="2">
        <f>(((P1458/60)/60)/24)+DATE(1970,1,1)</f>
        <v>42142.768819444449</v>
      </c>
      <c r="Y1458" s="2">
        <f>(((O1458/60)/60)/24)+DATE(1970,1,1)</f>
        <v>42182.768819444449</v>
      </c>
      <c r="Z1458" t="s">
        <v>8275</v>
      </c>
    </row>
    <row r="1459" spans="1:26" ht="43.2" x14ac:dyDescent="0.3">
      <c r="A1459">
        <f>ROW(A1459)-2</f>
        <v>1457</v>
      </c>
      <c r="B1459" s="1" t="s">
        <v>5872</v>
      </c>
      <c r="C1459" s="1" t="s">
        <v>5873</v>
      </c>
      <c r="D1459">
        <v>14440</v>
      </c>
      <c r="E1459">
        <v>2030</v>
      </c>
      <c r="F1459" t="s">
        <v>355</v>
      </c>
      <c r="H1459" t="s">
        <v>8376</v>
      </c>
      <c r="K1459" t="b">
        <v>0</v>
      </c>
      <c r="L1459" t="s">
        <v>18</v>
      </c>
      <c r="M1459" t="s">
        <v>19</v>
      </c>
      <c r="N1459" t="b">
        <v>1</v>
      </c>
      <c r="O1459">
        <v>1452827374</v>
      </c>
      <c r="P1459">
        <v>1450235374</v>
      </c>
      <c r="Q1459" t="b">
        <v>0</v>
      </c>
      <c r="R1459">
        <v>26</v>
      </c>
      <c r="S1459" t="b">
        <v>0</v>
      </c>
      <c r="T1459">
        <f>ROUND(E1459/D1459*100,0)</f>
        <v>14</v>
      </c>
      <c r="U1459" s="12">
        <f>(E1459/R1459)</f>
        <v>78.07692307692308</v>
      </c>
      <c r="V1459" t="str">
        <f>LEFT(Z1459,SEARCH("/",Z1459)-1)</f>
        <v>theater</v>
      </c>
      <c r="W1459" t="str">
        <f>RIGHT(Z1459,LEN(Z1459)-SEARCH("/",Z1459))</f>
        <v>plays</v>
      </c>
      <c r="X1459" s="2">
        <f>(((P1459/60)/60)/24)+DATE(1970,1,1)</f>
        <v>42354.131643518514</v>
      </c>
      <c r="Y1459" s="2">
        <f>(((O1459/60)/60)/24)+DATE(1970,1,1)</f>
        <v>42384.131643518514</v>
      </c>
      <c r="Z1459" t="s">
        <v>8275</v>
      </c>
    </row>
    <row r="1460" spans="1:26" ht="43.2" x14ac:dyDescent="0.3">
      <c r="A1460">
        <f>ROW(A1460)-2</f>
        <v>1458</v>
      </c>
      <c r="B1460" s="1" t="s">
        <v>5874</v>
      </c>
      <c r="C1460" s="1" t="s">
        <v>5875</v>
      </c>
      <c r="D1460">
        <v>10000</v>
      </c>
      <c r="E1460">
        <v>2</v>
      </c>
      <c r="F1460" t="s">
        <v>355</v>
      </c>
      <c r="H1460" t="s">
        <v>8376</v>
      </c>
      <c r="K1460" t="b">
        <v>0</v>
      </c>
      <c r="L1460" t="s">
        <v>18</v>
      </c>
      <c r="M1460" t="s">
        <v>19</v>
      </c>
      <c r="N1460" t="b">
        <v>1</v>
      </c>
      <c r="O1460">
        <v>1410041339</v>
      </c>
      <c r="P1460">
        <v>1404857339</v>
      </c>
      <c r="Q1460" t="b">
        <v>0</v>
      </c>
      <c r="R1460">
        <v>2</v>
      </c>
      <c r="S1460" t="b">
        <v>0</v>
      </c>
      <c r="T1460">
        <f>ROUND(E1460/D1460*100,0)</f>
        <v>0</v>
      </c>
      <c r="U1460" s="12">
        <f>(E1460/R1460)</f>
        <v>1</v>
      </c>
      <c r="V1460" t="str">
        <f>LEFT(Z1460,SEARCH("/",Z1460)-1)</f>
        <v>theater</v>
      </c>
      <c r="W1460" t="str">
        <f>RIGHT(Z1460,LEN(Z1460)-SEARCH("/",Z1460))</f>
        <v>plays</v>
      </c>
      <c r="X1460" s="2">
        <f>(((P1460/60)/60)/24)+DATE(1970,1,1)</f>
        <v>41828.922905092593</v>
      </c>
      <c r="Y1460" s="2">
        <f>(((O1460/60)/60)/24)+DATE(1970,1,1)</f>
        <v>41888.922905092593</v>
      </c>
      <c r="Z1460" t="s">
        <v>8275</v>
      </c>
    </row>
    <row r="1461" spans="1:26" ht="28.8" x14ac:dyDescent="0.3">
      <c r="A1461">
        <f>ROW(A1461)-2</f>
        <v>1459</v>
      </c>
      <c r="B1461" s="1" t="s">
        <v>5876</v>
      </c>
      <c r="C1461" s="1" t="s">
        <v>5877</v>
      </c>
      <c r="D1461">
        <v>25000</v>
      </c>
      <c r="E1461">
        <v>1</v>
      </c>
      <c r="F1461" t="s">
        <v>355</v>
      </c>
      <c r="H1461" t="s">
        <v>8376</v>
      </c>
      <c r="K1461" t="b">
        <v>0</v>
      </c>
      <c r="L1461" t="s">
        <v>24</v>
      </c>
      <c r="M1461" t="s">
        <v>25</v>
      </c>
      <c r="N1461" t="b">
        <v>0</v>
      </c>
      <c r="O1461">
        <v>1426365994</v>
      </c>
      <c r="P1461">
        <v>1421185594</v>
      </c>
      <c r="Q1461" t="b">
        <v>0</v>
      </c>
      <c r="R1461">
        <v>1</v>
      </c>
      <c r="S1461" t="b">
        <v>0</v>
      </c>
      <c r="T1461">
        <f>ROUND(E1461/D1461*100,0)</f>
        <v>0</v>
      </c>
      <c r="U1461" s="12">
        <f>(E1461/R1461)</f>
        <v>1</v>
      </c>
      <c r="V1461" t="str">
        <f>LEFT(Z1461,SEARCH("/",Z1461)-1)</f>
        <v>theater</v>
      </c>
      <c r="W1461" t="str">
        <f>RIGHT(Z1461,LEN(Z1461)-SEARCH("/",Z1461))</f>
        <v>plays</v>
      </c>
      <c r="X1461" s="2">
        <f>(((P1461/60)/60)/24)+DATE(1970,1,1)</f>
        <v>42017.907337962963</v>
      </c>
      <c r="Y1461" s="2">
        <f>(((O1461/60)/60)/24)+DATE(1970,1,1)</f>
        <v>42077.865671296298</v>
      </c>
      <c r="Z1461" t="s">
        <v>8275</v>
      </c>
    </row>
    <row r="1462" spans="1:26" ht="43.2" x14ac:dyDescent="0.3">
      <c r="A1462">
        <f>ROW(A1462)-2</f>
        <v>1460</v>
      </c>
      <c r="B1462" s="1" t="s">
        <v>5878</v>
      </c>
      <c r="C1462" s="1" t="s">
        <v>5879</v>
      </c>
      <c r="D1462">
        <v>1000</v>
      </c>
      <c r="E1462">
        <v>611</v>
      </c>
      <c r="F1462" t="s">
        <v>355</v>
      </c>
      <c r="H1462" t="s">
        <v>8376</v>
      </c>
      <c r="K1462" t="b">
        <v>0</v>
      </c>
      <c r="L1462" t="s">
        <v>24</v>
      </c>
      <c r="M1462" t="s">
        <v>25</v>
      </c>
      <c r="N1462" t="b">
        <v>0</v>
      </c>
      <c r="O1462">
        <v>1458117190</v>
      </c>
      <c r="P1462">
        <v>1455528790</v>
      </c>
      <c r="Q1462" t="b">
        <v>0</v>
      </c>
      <c r="R1462">
        <v>3</v>
      </c>
      <c r="S1462" t="b">
        <v>0</v>
      </c>
      <c r="T1462">
        <f>ROUND(E1462/D1462*100,0)</f>
        <v>61</v>
      </c>
      <c r="U1462" s="12">
        <f>(E1462/R1462)</f>
        <v>203.66666666666666</v>
      </c>
      <c r="V1462" t="str">
        <f>LEFT(Z1462,SEARCH("/",Z1462)-1)</f>
        <v>theater</v>
      </c>
      <c r="W1462" t="str">
        <f>RIGHT(Z1462,LEN(Z1462)-SEARCH("/",Z1462))</f>
        <v>plays</v>
      </c>
      <c r="X1462" s="2">
        <f>(((P1462/60)/60)/24)+DATE(1970,1,1)</f>
        <v>42415.398032407407</v>
      </c>
      <c r="Y1462" s="2">
        <f>(((O1462/60)/60)/24)+DATE(1970,1,1)</f>
        <v>42445.356365740736</v>
      </c>
      <c r="Z1462" t="s">
        <v>8275</v>
      </c>
    </row>
    <row r="1463" spans="1:26" ht="43.2" x14ac:dyDescent="0.3">
      <c r="A1463">
        <f>ROW(A1463)-2</f>
        <v>1461</v>
      </c>
      <c r="B1463" s="1" t="s">
        <v>5880</v>
      </c>
      <c r="C1463" s="1" t="s">
        <v>5881</v>
      </c>
      <c r="D1463">
        <v>1850</v>
      </c>
      <c r="E1463">
        <v>145</v>
      </c>
      <c r="F1463" t="s">
        <v>355</v>
      </c>
      <c r="H1463" t="s">
        <v>8376</v>
      </c>
      <c r="K1463" t="b">
        <v>0</v>
      </c>
      <c r="L1463" t="s">
        <v>24</v>
      </c>
      <c r="M1463" t="s">
        <v>25</v>
      </c>
      <c r="N1463" t="b">
        <v>0</v>
      </c>
      <c r="O1463">
        <v>1400498789</v>
      </c>
      <c r="P1463">
        <v>1398511589</v>
      </c>
      <c r="Q1463" t="b">
        <v>0</v>
      </c>
      <c r="R1463">
        <v>7</v>
      </c>
      <c r="S1463" t="b">
        <v>0</v>
      </c>
      <c r="T1463">
        <f>ROUND(E1463/D1463*100,0)</f>
        <v>8</v>
      </c>
      <c r="U1463" s="12">
        <f>(E1463/R1463)</f>
        <v>20.714285714285715</v>
      </c>
      <c r="V1463" t="str">
        <f>LEFT(Z1463,SEARCH("/",Z1463)-1)</f>
        <v>theater</v>
      </c>
      <c r="W1463" t="str">
        <f>RIGHT(Z1463,LEN(Z1463)-SEARCH("/",Z1463))</f>
        <v>plays</v>
      </c>
      <c r="X1463" s="2">
        <f>(((P1463/60)/60)/24)+DATE(1970,1,1)</f>
        <v>41755.476724537039</v>
      </c>
      <c r="Y1463" s="2">
        <f>(((O1463/60)/60)/24)+DATE(1970,1,1)</f>
        <v>41778.476724537039</v>
      </c>
      <c r="Z1463" t="s">
        <v>8275</v>
      </c>
    </row>
    <row r="1464" spans="1:26" ht="43.2" x14ac:dyDescent="0.3">
      <c r="A1464">
        <f>ROW(A1464)-2</f>
        <v>1462</v>
      </c>
      <c r="B1464" s="1" t="s">
        <v>5882</v>
      </c>
      <c r="C1464" s="1" t="s">
        <v>5883</v>
      </c>
      <c r="D1464">
        <v>2000</v>
      </c>
      <c r="E1464">
        <v>437</v>
      </c>
      <c r="F1464" t="s">
        <v>355</v>
      </c>
      <c r="H1464" t="s">
        <v>8376</v>
      </c>
      <c r="K1464" t="b">
        <v>0</v>
      </c>
      <c r="L1464" t="s">
        <v>18</v>
      </c>
      <c r="M1464" t="s">
        <v>19</v>
      </c>
      <c r="N1464" t="b">
        <v>1</v>
      </c>
      <c r="O1464">
        <v>1442381847</v>
      </c>
      <c r="P1464">
        <v>1440826647</v>
      </c>
      <c r="Q1464" t="b">
        <v>0</v>
      </c>
      <c r="R1464">
        <v>9</v>
      </c>
      <c r="S1464" t="b">
        <v>0</v>
      </c>
      <c r="T1464">
        <f>ROUND(E1464/D1464*100,0)</f>
        <v>22</v>
      </c>
      <c r="U1464" s="12">
        <f>(E1464/R1464)</f>
        <v>48.555555555555557</v>
      </c>
      <c r="V1464" t="str">
        <f>LEFT(Z1464,SEARCH("/",Z1464)-1)</f>
        <v>theater</v>
      </c>
      <c r="W1464" t="str">
        <f>RIGHT(Z1464,LEN(Z1464)-SEARCH("/",Z1464))</f>
        <v>plays</v>
      </c>
      <c r="X1464" s="2">
        <f>(((P1464/60)/60)/24)+DATE(1970,1,1)</f>
        <v>42245.234340277777</v>
      </c>
      <c r="Y1464" s="2">
        <f>(((O1464/60)/60)/24)+DATE(1970,1,1)</f>
        <v>42263.234340277777</v>
      </c>
      <c r="Z1464" t="s">
        <v>8275</v>
      </c>
    </row>
    <row r="1465" spans="1:26" ht="43.2" x14ac:dyDescent="0.3">
      <c r="A1465">
        <f>ROW(A1465)-2</f>
        <v>1463</v>
      </c>
      <c r="B1465" s="1" t="s">
        <v>5884</v>
      </c>
      <c r="C1465" s="1" t="s">
        <v>5885</v>
      </c>
      <c r="D1465">
        <v>5000</v>
      </c>
      <c r="E1465">
        <v>1362</v>
      </c>
      <c r="F1465" t="s">
        <v>355</v>
      </c>
      <c r="H1465" t="s">
        <v>8376</v>
      </c>
      <c r="K1465" t="b">
        <v>0</v>
      </c>
      <c r="L1465" t="s">
        <v>18</v>
      </c>
      <c r="M1465" t="s">
        <v>19</v>
      </c>
      <c r="N1465" t="b">
        <v>1</v>
      </c>
      <c r="O1465">
        <v>1446131207</v>
      </c>
      <c r="P1465">
        <v>1443712007</v>
      </c>
      <c r="Q1465" t="b">
        <v>0</v>
      </c>
      <c r="R1465">
        <v>20</v>
      </c>
      <c r="S1465" t="b">
        <v>0</v>
      </c>
      <c r="T1465">
        <f>ROUND(E1465/D1465*100,0)</f>
        <v>27</v>
      </c>
      <c r="U1465" s="12">
        <f>(E1465/R1465)</f>
        <v>68.099999999999994</v>
      </c>
      <c r="V1465" t="str">
        <f>LEFT(Z1465,SEARCH("/",Z1465)-1)</f>
        <v>theater</v>
      </c>
      <c r="W1465" t="str">
        <f>RIGHT(Z1465,LEN(Z1465)-SEARCH("/",Z1465))</f>
        <v>plays</v>
      </c>
      <c r="X1465" s="2">
        <f>(((P1465/60)/60)/24)+DATE(1970,1,1)</f>
        <v>42278.629710648151</v>
      </c>
      <c r="Y1465" s="2">
        <f>(((O1465/60)/60)/24)+DATE(1970,1,1)</f>
        <v>42306.629710648151</v>
      </c>
      <c r="Z1465" t="s">
        <v>8275</v>
      </c>
    </row>
    <row r="1466" spans="1:26" ht="43.2" x14ac:dyDescent="0.3">
      <c r="A1466">
        <f>ROW(A1466)-2</f>
        <v>1464</v>
      </c>
      <c r="B1466" s="1" t="s">
        <v>5886</v>
      </c>
      <c r="C1466" s="1" t="s">
        <v>5887</v>
      </c>
      <c r="D1466">
        <v>600</v>
      </c>
      <c r="E1466">
        <v>51</v>
      </c>
      <c r="F1466" t="s">
        <v>355</v>
      </c>
      <c r="H1466" t="s">
        <v>8376</v>
      </c>
      <c r="K1466" t="b">
        <v>0</v>
      </c>
      <c r="L1466" t="s">
        <v>18</v>
      </c>
      <c r="M1466" t="s">
        <v>19</v>
      </c>
      <c r="N1466" t="b">
        <v>1</v>
      </c>
      <c r="O1466">
        <v>1407250329</v>
      </c>
      <c r="P1466">
        <v>1404658329</v>
      </c>
      <c r="Q1466" t="b">
        <v>0</v>
      </c>
      <c r="R1466">
        <v>6</v>
      </c>
      <c r="S1466" t="b">
        <v>0</v>
      </c>
      <c r="T1466">
        <f>ROUND(E1466/D1466*100,0)</f>
        <v>9</v>
      </c>
      <c r="U1466" s="12">
        <f>(E1466/R1466)</f>
        <v>8.5</v>
      </c>
      <c r="V1466" t="str">
        <f>LEFT(Z1466,SEARCH("/",Z1466)-1)</f>
        <v>theater</v>
      </c>
      <c r="W1466" t="str">
        <f>RIGHT(Z1466,LEN(Z1466)-SEARCH("/",Z1466))</f>
        <v>plays</v>
      </c>
      <c r="X1466" s="2">
        <f>(((P1466/60)/60)/24)+DATE(1970,1,1)</f>
        <v>41826.61954861111</v>
      </c>
      <c r="Y1466" s="2">
        <f>(((O1466/60)/60)/24)+DATE(1970,1,1)</f>
        <v>41856.61954861111</v>
      </c>
      <c r="Z1466" t="s">
        <v>8275</v>
      </c>
    </row>
    <row r="1467" spans="1:26" ht="43.2" x14ac:dyDescent="0.3">
      <c r="A1467">
        <f>ROW(A1467)-2</f>
        <v>1465</v>
      </c>
      <c r="B1467" s="1" t="s">
        <v>5888</v>
      </c>
      <c r="C1467" s="1" t="s">
        <v>5889</v>
      </c>
      <c r="D1467">
        <v>2500</v>
      </c>
      <c r="E1467">
        <v>671</v>
      </c>
      <c r="F1467" t="s">
        <v>355</v>
      </c>
      <c r="H1467" t="s">
        <v>8376</v>
      </c>
      <c r="K1467" t="b">
        <v>0</v>
      </c>
      <c r="L1467" t="s">
        <v>158</v>
      </c>
      <c r="M1467" t="s">
        <v>159</v>
      </c>
      <c r="N1467" t="b">
        <v>1</v>
      </c>
      <c r="O1467">
        <v>1427306470</v>
      </c>
      <c r="P1467">
        <v>1424718070</v>
      </c>
      <c r="Q1467" t="b">
        <v>0</v>
      </c>
      <c r="R1467">
        <v>13</v>
      </c>
      <c r="S1467" t="b">
        <v>0</v>
      </c>
      <c r="T1467">
        <f>ROUND(E1467/D1467*100,0)</f>
        <v>27</v>
      </c>
      <c r="U1467" s="12">
        <f>(E1467/R1467)</f>
        <v>51.615384615384613</v>
      </c>
      <c r="V1467" t="str">
        <f>LEFT(Z1467,SEARCH("/",Z1467)-1)</f>
        <v>theater</v>
      </c>
      <c r="W1467" t="str">
        <f>RIGHT(Z1467,LEN(Z1467)-SEARCH("/",Z1467))</f>
        <v>plays</v>
      </c>
      <c r="X1467" s="2">
        <f>(((P1467/60)/60)/24)+DATE(1970,1,1)</f>
        <v>42058.792476851857</v>
      </c>
      <c r="Y1467" s="2">
        <f>(((O1467/60)/60)/24)+DATE(1970,1,1)</f>
        <v>42088.750810185185</v>
      </c>
      <c r="Z1467" t="s">
        <v>8275</v>
      </c>
    </row>
    <row r="1468" spans="1:26" ht="43.2" x14ac:dyDescent="0.3">
      <c r="A1468">
        <f>ROW(A1468)-2</f>
        <v>1466</v>
      </c>
      <c r="B1468" s="1" t="s">
        <v>5930</v>
      </c>
      <c r="C1468" s="1" t="s">
        <v>5931</v>
      </c>
      <c r="D1468">
        <v>25000</v>
      </c>
      <c r="E1468">
        <v>1</v>
      </c>
      <c r="F1468" t="s">
        <v>355</v>
      </c>
      <c r="H1468" t="s">
        <v>8376</v>
      </c>
      <c r="K1468" t="b">
        <v>0</v>
      </c>
      <c r="L1468" t="s">
        <v>18</v>
      </c>
      <c r="M1468" t="s">
        <v>19</v>
      </c>
      <c r="N1468" t="b">
        <v>1</v>
      </c>
      <c r="O1468">
        <v>1425250955</v>
      </c>
      <c r="P1468">
        <v>1422658955</v>
      </c>
      <c r="Q1468" t="b">
        <v>0</v>
      </c>
      <c r="R1468">
        <v>1</v>
      </c>
      <c r="S1468" t="b">
        <v>0</v>
      </c>
      <c r="T1468">
        <f>ROUND(E1468/D1468*100,0)</f>
        <v>0</v>
      </c>
      <c r="U1468" s="12">
        <f>(E1468/R1468)</f>
        <v>1</v>
      </c>
      <c r="V1468" t="str">
        <f>LEFT(Z1468,SEARCH("/",Z1468)-1)</f>
        <v>theater</v>
      </c>
      <c r="W1468" t="str">
        <f>RIGHT(Z1468,LEN(Z1468)-SEARCH("/",Z1468))</f>
        <v>spaces</v>
      </c>
      <c r="X1468" s="2">
        <f>(((P1468/60)/60)/24)+DATE(1970,1,1)</f>
        <v>42034.960127314815</v>
      </c>
      <c r="Y1468" s="2">
        <f>(((O1468/60)/60)/24)+DATE(1970,1,1)</f>
        <v>42064.960127314815</v>
      </c>
      <c r="Z1468" t="s">
        <v>8307</v>
      </c>
    </row>
    <row r="1469" spans="1:26" ht="43.2" x14ac:dyDescent="0.3">
      <c r="A1469">
        <f>ROW(A1469)-2</f>
        <v>1467</v>
      </c>
      <c r="B1469" s="1" t="s">
        <v>5932</v>
      </c>
      <c r="C1469" s="1" t="s">
        <v>5933</v>
      </c>
      <c r="D1469">
        <v>200000</v>
      </c>
      <c r="E1469">
        <v>40850</v>
      </c>
      <c r="F1469" t="s">
        <v>355</v>
      </c>
      <c r="H1469" t="s">
        <v>8376</v>
      </c>
      <c r="K1469" t="b">
        <v>0</v>
      </c>
      <c r="L1469" t="s">
        <v>158</v>
      </c>
      <c r="M1469" t="s">
        <v>159</v>
      </c>
      <c r="N1469" t="b">
        <v>1</v>
      </c>
      <c r="O1469">
        <v>1450297080</v>
      </c>
      <c r="P1469">
        <v>1448565459</v>
      </c>
      <c r="Q1469" t="b">
        <v>0</v>
      </c>
      <c r="R1469">
        <v>202</v>
      </c>
      <c r="S1469" t="b">
        <v>0</v>
      </c>
      <c r="T1469">
        <f>ROUND(E1469/D1469*100,0)</f>
        <v>20</v>
      </c>
      <c r="U1469" s="12">
        <f>(E1469/R1469)</f>
        <v>202.22772277227722</v>
      </c>
      <c r="V1469" t="str">
        <f>LEFT(Z1469,SEARCH("/",Z1469)-1)</f>
        <v>theater</v>
      </c>
      <c r="W1469" t="str">
        <f>RIGHT(Z1469,LEN(Z1469)-SEARCH("/",Z1469))</f>
        <v>spaces</v>
      </c>
      <c r="X1469" s="2">
        <f>(((P1469/60)/60)/24)+DATE(1970,1,1)</f>
        <v>42334.803923611107</v>
      </c>
      <c r="Y1469" s="2">
        <f>(((O1469/60)/60)/24)+DATE(1970,1,1)</f>
        <v>42354.845833333333</v>
      </c>
      <c r="Z1469" t="s">
        <v>8307</v>
      </c>
    </row>
    <row r="1470" spans="1:26" ht="43.2" x14ac:dyDescent="0.3">
      <c r="A1470">
        <f>ROW(A1470)-2</f>
        <v>1468</v>
      </c>
      <c r="B1470" s="1" t="s">
        <v>5934</v>
      </c>
      <c r="C1470" s="1" t="s">
        <v>5935</v>
      </c>
      <c r="D1470">
        <v>3000</v>
      </c>
      <c r="E1470">
        <v>0</v>
      </c>
      <c r="F1470" t="s">
        <v>355</v>
      </c>
      <c r="H1470" t="s">
        <v>8376</v>
      </c>
      <c r="K1470" t="b">
        <v>0</v>
      </c>
      <c r="L1470" t="s">
        <v>18</v>
      </c>
      <c r="M1470" t="s">
        <v>19</v>
      </c>
      <c r="N1470" t="b">
        <v>1</v>
      </c>
      <c r="O1470">
        <v>1428894380</v>
      </c>
      <c r="P1470">
        <v>1426302380</v>
      </c>
      <c r="Q1470" t="b">
        <v>0</v>
      </c>
      <c r="R1470">
        <v>0</v>
      </c>
      <c r="S1470" t="b">
        <v>0</v>
      </c>
      <c r="T1470">
        <f>ROUND(E1470/D1470*100,0)</f>
        <v>0</v>
      </c>
      <c r="U1470" s="12" t="e">
        <f>(E1470/R1470)</f>
        <v>#DIV/0!</v>
      </c>
      <c r="V1470" t="str">
        <f>LEFT(Z1470,SEARCH("/",Z1470)-1)</f>
        <v>theater</v>
      </c>
      <c r="W1470" t="str">
        <f>RIGHT(Z1470,LEN(Z1470)-SEARCH("/",Z1470))</f>
        <v>spaces</v>
      </c>
      <c r="X1470" s="2">
        <f>(((P1470/60)/60)/24)+DATE(1970,1,1)</f>
        <v>42077.129398148143</v>
      </c>
      <c r="Y1470" s="2">
        <f>(((O1470/60)/60)/24)+DATE(1970,1,1)</f>
        <v>42107.129398148143</v>
      </c>
      <c r="Z1470" t="s">
        <v>8307</v>
      </c>
    </row>
    <row r="1471" spans="1:26" ht="43.2" x14ac:dyDescent="0.3">
      <c r="A1471">
        <f>ROW(A1471)-2</f>
        <v>1469</v>
      </c>
      <c r="B1471" s="1" t="s">
        <v>5936</v>
      </c>
      <c r="C1471" s="1" t="s">
        <v>5937</v>
      </c>
      <c r="D1471">
        <v>10000</v>
      </c>
      <c r="E1471">
        <v>100</v>
      </c>
      <c r="F1471" t="s">
        <v>355</v>
      </c>
      <c r="H1471" t="s">
        <v>8376</v>
      </c>
      <c r="K1471" t="b">
        <v>0</v>
      </c>
      <c r="L1471" t="s">
        <v>18</v>
      </c>
      <c r="M1471" t="s">
        <v>19</v>
      </c>
      <c r="N1471" t="b">
        <v>1</v>
      </c>
      <c r="O1471">
        <v>1433714198</v>
      </c>
      <c r="P1471">
        <v>1431122198</v>
      </c>
      <c r="Q1471" t="b">
        <v>0</v>
      </c>
      <c r="R1471">
        <v>1</v>
      </c>
      <c r="S1471" t="b">
        <v>0</v>
      </c>
      <c r="T1471">
        <f>ROUND(E1471/D1471*100,0)</f>
        <v>1</v>
      </c>
      <c r="U1471" s="12">
        <f>(E1471/R1471)</f>
        <v>100</v>
      </c>
      <c r="V1471" t="str">
        <f>LEFT(Z1471,SEARCH("/",Z1471)-1)</f>
        <v>theater</v>
      </c>
      <c r="W1471" t="str">
        <f>RIGHT(Z1471,LEN(Z1471)-SEARCH("/",Z1471))</f>
        <v>spaces</v>
      </c>
      <c r="X1471" s="2">
        <f>(((P1471/60)/60)/24)+DATE(1970,1,1)</f>
        <v>42132.9143287037</v>
      </c>
      <c r="Y1471" s="2">
        <f>(((O1471/60)/60)/24)+DATE(1970,1,1)</f>
        <v>42162.9143287037</v>
      </c>
      <c r="Z1471" t="s">
        <v>8307</v>
      </c>
    </row>
    <row r="1472" spans="1:26" ht="57.6" x14ac:dyDescent="0.3">
      <c r="A1472">
        <f>ROW(A1472)-2</f>
        <v>1470</v>
      </c>
      <c r="B1472" s="1" t="s">
        <v>5938</v>
      </c>
      <c r="C1472" s="1" t="s">
        <v>5939</v>
      </c>
      <c r="D1472">
        <v>50000</v>
      </c>
      <c r="E1472">
        <v>0</v>
      </c>
      <c r="F1472" t="s">
        <v>355</v>
      </c>
      <c r="H1472" t="s">
        <v>8376</v>
      </c>
      <c r="K1472" t="b">
        <v>0</v>
      </c>
      <c r="L1472" t="s">
        <v>18</v>
      </c>
      <c r="M1472" t="s">
        <v>19</v>
      </c>
      <c r="N1472" t="b">
        <v>1</v>
      </c>
      <c r="O1472">
        <v>1432437660</v>
      </c>
      <c r="P1472">
        <v>1429845660</v>
      </c>
      <c r="Q1472" t="b">
        <v>0</v>
      </c>
      <c r="R1472">
        <v>0</v>
      </c>
      <c r="S1472" t="b">
        <v>0</v>
      </c>
      <c r="T1472">
        <f>ROUND(E1472/D1472*100,0)</f>
        <v>0</v>
      </c>
      <c r="U1472" s="12" t="e">
        <f>(E1472/R1472)</f>
        <v>#DIV/0!</v>
      </c>
      <c r="V1472" t="str">
        <f>LEFT(Z1472,SEARCH("/",Z1472)-1)</f>
        <v>theater</v>
      </c>
      <c r="W1472" t="str">
        <f>RIGHT(Z1472,LEN(Z1472)-SEARCH("/",Z1472))</f>
        <v>spaces</v>
      </c>
      <c r="X1472" s="2">
        <f>(((P1472/60)/60)/24)+DATE(1970,1,1)</f>
        <v>42118.139583333337</v>
      </c>
      <c r="Y1472" s="2">
        <f>(((O1472/60)/60)/24)+DATE(1970,1,1)</f>
        <v>42148.139583333337</v>
      </c>
      <c r="Z1472" t="s">
        <v>8307</v>
      </c>
    </row>
    <row r="1473" spans="1:26" ht="43.2" x14ac:dyDescent="0.3">
      <c r="A1473">
        <f>ROW(A1473)-2</f>
        <v>1471</v>
      </c>
      <c r="B1473" s="1" t="s">
        <v>5940</v>
      </c>
      <c r="C1473" s="1" t="s">
        <v>5941</v>
      </c>
      <c r="D1473">
        <v>2000</v>
      </c>
      <c r="E1473">
        <v>2</v>
      </c>
      <c r="F1473" t="s">
        <v>355</v>
      </c>
      <c r="H1473" t="s">
        <v>8376</v>
      </c>
      <c r="K1473" t="b">
        <v>0</v>
      </c>
      <c r="L1473" t="s">
        <v>24</v>
      </c>
      <c r="M1473" t="s">
        <v>25</v>
      </c>
      <c r="N1473" t="b">
        <v>0</v>
      </c>
      <c r="O1473">
        <v>1471265092</v>
      </c>
      <c r="P1473">
        <v>1468673092</v>
      </c>
      <c r="Q1473" t="b">
        <v>0</v>
      </c>
      <c r="R1473">
        <v>2</v>
      </c>
      <c r="S1473" t="b">
        <v>0</v>
      </c>
      <c r="T1473">
        <f>ROUND(E1473/D1473*100,0)</f>
        <v>0</v>
      </c>
      <c r="U1473" s="12">
        <f>(E1473/R1473)</f>
        <v>1</v>
      </c>
      <c r="V1473" t="str">
        <f>LEFT(Z1473,SEARCH("/",Z1473)-1)</f>
        <v>theater</v>
      </c>
      <c r="W1473" t="str">
        <f>RIGHT(Z1473,LEN(Z1473)-SEARCH("/",Z1473))</f>
        <v>spaces</v>
      </c>
      <c r="X1473" s="2">
        <f>(((P1473/60)/60)/24)+DATE(1970,1,1)</f>
        <v>42567.531157407408</v>
      </c>
      <c r="Y1473" s="2">
        <f>(((O1473/60)/60)/24)+DATE(1970,1,1)</f>
        <v>42597.531157407408</v>
      </c>
      <c r="Z1473" t="s">
        <v>8307</v>
      </c>
    </row>
    <row r="1474" spans="1:26" ht="57.6" x14ac:dyDescent="0.3">
      <c r="A1474">
        <f>ROW(A1474)-2</f>
        <v>1472</v>
      </c>
      <c r="B1474" s="1" t="s">
        <v>5942</v>
      </c>
      <c r="C1474" s="1" t="s">
        <v>5943</v>
      </c>
      <c r="D1474">
        <v>25000</v>
      </c>
      <c r="E1474">
        <v>1072</v>
      </c>
      <c r="F1474" t="s">
        <v>355</v>
      </c>
      <c r="H1474" t="s">
        <v>8376</v>
      </c>
      <c r="K1474" t="b">
        <v>0</v>
      </c>
      <c r="L1474" t="s">
        <v>18</v>
      </c>
      <c r="M1474" t="s">
        <v>19</v>
      </c>
      <c r="N1474" t="b">
        <v>1</v>
      </c>
      <c r="O1474">
        <v>1480007460</v>
      </c>
      <c r="P1474">
        <v>1475760567</v>
      </c>
      <c r="Q1474" t="b">
        <v>0</v>
      </c>
      <c r="R1474">
        <v>13</v>
      </c>
      <c r="S1474" t="b">
        <v>0</v>
      </c>
      <c r="T1474">
        <f>ROUND(E1474/D1474*100,0)</f>
        <v>4</v>
      </c>
      <c r="U1474" s="12">
        <f>(E1474/R1474)</f>
        <v>82.461538461538467</v>
      </c>
      <c r="V1474" t="str">
        <f>LEFT(Z1474,SEARCH("/",Z1474)-1)</f>
        <v>theater</v>
      </c>
      <c r="W1474" t="str">
        <f>RIGHT(Z1474,LEN(Z1474)-SEARCH("/",Z1474))</f>
        <v>spaces</v>
      </c>
      <c r="X1474" s="2">
        <f>(((P1474/60)/60)/24)+DATE(1970,1,1)</f>
        <v>42649.562118055561</v>
      </c>
      <c r="Y1474" s="2">
        <f>(((O1474/60)/60)/24)+DATE(1970,1,1)</f>
        <v>42698.715972222228</v>
      </c>
      <c r="Z1474" t="s">
        <v>8307</v>
      </c>
    </row>
    <row r="1475" spans="1:26" ht="57.6" x14ac:dyDescent="0.3">
      <c r="A1475">
        <f>ROW(A1475)-2</f>
        <v>1473</v>
      </c>
      <c r="B1475" s="1" t="s">
        <v>5944</v>
      </c>
      <c r="C1475" s="1" t="s">
        <v>5945</v>
      </c>
      <c r="D1475">
        <v>500000</v>
      </c>
      <c r="E1475">
        <v>24</v>
      </c>
      <c r="F1475" t="s">
        <v>355</v>
      </c>
      <c r="H1475" t="s">
        <v>8376</v>
      </c>
      <c r="K1475" t="b">
        <v>0</v>
      </c>
      <c r="L1475" t="s">
        <v>18</v>
      </c>
      <c r="M1475" t="s">
        <v>19</v>
      </c>
      <c r="N1475" t="b">
        <v>1</v>
      </c>
      <c r="O1475">
        <v>1433259293</v>
      </c>
      <c r="P1475">
        <v>1428075293</v>
      </c>
      <c r="Q1475" t="b">
        <v>0</v>
      </c>
      <c r="R1475">
        <v>9</v>
      </c>
      <c r="S1475" t="b">
        <v>0</v>
      </c>
      <c r="T1475">
        <f>ROUND(E1475/D1475*100,0)</f>
        <v>0</v>
      </c>
      <c r="U1475" s="12">
        <f>(E1475/R1475)</f>
        <v>2.6666666666666665</v>
      </c>
      <c r="V1475" t="str">
        <f>LEFT(Z1475,SEARCH("/",Z1475)-1)</f>
        <v>theater</v>
      </c>
      <c r="W1475" t="str">
        <f>RIGHT(Z1475,LEN(Z1475)-SEARCH("/",Z1475))</f>
        <v>spaces</v>
      </c>
      <c r="X1475" s="2">
        <f>(((P1475/60)/60)/24)+DATE(1970,1,1)</f>
        <v>42097.649224537032</v>
      </c>
      <c r="Y1475" s="2">
        <f>(((O1475/60)/60)/24)+DATE(1970,1,1)</f>
        <v>42157.649224537032</v>
      </c>
      <c r="Z1475" t="s">
        <v>8307</v>
      </c>
    </row>
    <row r="1476" spans="1:26" ht="43.2" x14ac:dyDescent="0.3">
      <c r="A1476">
        <f>ROW(A1476)-2</f>
        <v>1474</v>
      </c>
      <c r="B1476" s="1" t="s">
        <v>5946</v>
      </c>
      <c r="C1476" s="1" t="s">
        <v>5947</v>
      </c>
      <c r="D1476">
        <v>1000</v>
      </c>
      <c r="E1476">
        <v>25</v>
      </c>
      <c r="F1476" t="s">
        <v>355</v>
      </c>
      <c r="H1476" t="s">
        <v>8376</v>
      </c>
      <c r="K1476" t="b">
        <v>0</v>
      </c>
      <c r="L1476" t="s">
        <v>18</v>
      </c>
      <c r="M1476" t="s">
        <v>19</v>
      </c>
      <c r="N1476" t="b">
        <v>1</v>
      </c>
      <c r="O1476">
        <v>1447965917</v>
      </c>
      <c r="P1476">
        <v>1445370317</v>
      </c>
      <c r="Q1476" t="b">
        <v>0</v>
      </c>
      <c r="R1476">
        <v>2</v>
      </c>
      <c r="S1476" t="b">
        <v>0</v>
      </c>
      <c r="T1476">
        <f>ROUND(E1476/D1476*100,0)</f>
        <v>3</v>
      </c>
      <c r="U1476" s="12">
        <f>(E1476/R1476)</f>
        <v>12.5</v>
      </c>
      <c r="V1476" t="str">
        <f>LEFT(Z1476,SEARCH("/",Z1476)-1)</f>
        <v>theater</v>
      </c>
      <c r="W1476" t="str">
        <f>RIGHT(Z1476,LEN(Z1476)-SEARCH("/",Z1476))</f>
        <v>spaces</v>
      </c>
      <c r="X1476" s="2">
        <f>(((P1476/60)/60)/24)+DATE(1970,1,1)</f>
        <v>42297.823113425926</v>
      </c>
      <c r="Y1476" s="2">
        <f>(((O1476/60)/60)/24)+DATE(1970,1,1)</f>
        <v>42327.864780092597</v>
      </c>
      <c r="Z1476" t="s">
        <v>8307</v>
      </c>
    </row>
    <row r="1477" spans="1:26" ht="43.2" x14ac:dyDescent="0.3">
      <c r="A1477">
        <f>ROW(A1477)-2</f>
        <v>1475</v>
      </c>
      <c r="B1477" s="1" t="s">
        <v>5948</v>
      </c>
      <c r="C1477" s="1" t="s">
        <v>5949</v>
      </c>
      <c r="D1477">
        <v>5000000</v>
      </c>
      <c r="E1477">
        <v>0</v>
      </c>
      <c r="F1477" t="s">
        <v>355</v>
      </c>
      <c r="H1477" t="s">
        <v>8376</v>
      </c>
      <c r="K1477" t="b">
        <v>0</v>
      </c>
      <c r="L1477" t="s">
        <v>18</v>
      </c>
      <c r="M1477" t="s">
        <v>19</v>
      </c>
      <c r="N1477" t="b">
        <v>1</v>
      </c>
      <c r="O1477">
        <v>1453538752</v>
      </c>
      <c r="P1477">
        <v>1450946752</v>
      </c>
      <c r="Q1477" t="b">
        <v>0</v>
      </c>
      <c r="R1477">
        <v>0</v>
      </c>
      <c r="S1477" t="b">
        <v>0</v>
      </c>
      <c r="T1477">
        <f>ROUND(E1477/D1477*100,0)</f>
        <v>0</v>
      </c>
      <c r="U1477" s="12" t="e">
        <f>(E1477/R1477)</f>
        <v>#DIV/0!</v>
      </c>
      <c r="V1477" t="str">
        <f>LEFT(Z1477,SEARCH("/",Z1477)-1)</f>
        <v>theater</v>
      </c>
      <c r="W1477" t="str">
        <f>RIGHT(Z1477,LEN(Z1477)-SEARCH("/",Z1477))</f>
        <v>spaces</v>
      </c>
      <c r="X1477" s="2">
        <f>(((P1477/60)/60)/24)+DATE(1970,1,1)</f>
        <v>42362.36518518519</v>
      </c>
      <c r="Y1477" s="2">
        <f>(((O1477/60)/60)/24)+DATE(1970,1,1)</f>
        <v>42392.36518518519</v>
      </c>
      <c r="Z1477" t="s">
        <v>8307</v>
      </c>
    </row>
    <row r="1478" spans="1:26" ht="57.6" x14ac:dyDescent="0.3">
      <c r="A1478">
        <f>ROW(A1478)-2</f>
        <v>1476</v>
      </c>
      <c r="B1478" s="1" t="s">
        <v>6150</v>
      </c>
      <c r="C1478" s="1" t="s">
        <v>6151</v>
      </c>
      <c r="D1478">
        <v>3500</v>
      </c>
      <c r="E1478">
        <v>827</v>
      </c>
      <c r="F1478" t="s">
        <v>355</v>
      </c>
      <c r="H1478" t="s">
        <v>8376</v>
      </c>
      <c r="K1478" t="b">
        <v>0</v>
      </c>
      <c r="L1478" t="s">
        <v>24</v>
      </c>
      <c r="M1478" t="s">
        <v>25</v>
      </c>
      <c r="N1478" t="b">
        <v>0</v>
      </c>
      <c r="O1478">
        <v>1486547945</v>
      </c>
      <c r="P1478">
        <v>1483955945</v>
      </c>
      <c r="Q1478" t="b">
        <v>1</v>
      </c>
      <c r="R1478">
        <v>35</v>
      </c>
      <c r="S1478" t="b">
        <v>0</v>
      </c>
      <c r="T1478">
        <f>ROUND(E1478/D1478*100,0)</f>
        <v>24</v>
      </c>
      <c r="U1478" s="12">
        <f>(E1478/R1478)</f>
        <v>23.62857142857143</v>
      </c>
      <c r="V1478" t="str">
        <f>LEFT(Z1478,SEARCH("/",Z1478)-1)</f>
        <v>theater</v>
      </c>
      <c r="W1478" t="str">
        <f>RIGHT(Z1478,LEN(Z1478)-SEARCH("/",Z1478))</f>
        <v>spaces</v>
      </c>
      <c r="X1478" s="2">
        <f>(((P1478/60)/60)/24)+DATE(1970,1,1)</f>
        <v>42744.416030092587</v>
      </c>
      <c r="Y1478" s="2">
        <f>(((O1478/60)/60)/24)+DATE(1970,1,1)</f>
        <v>42774.416030092587</v>
      </c>
      <c r="Z1478" t="s">
        <v>8307</v>
      </c>
    </row>
    <row r="1479" spans="1:26" ht="43.2" x14ac:dyDescent="0.3">
      <c r="A1479">
        <f>ROW(A1479)-2</f>
        <v>1477</v>
      </c>
      <c r="B1479" s="1" t="s">
        <v>6152</v>
      </c>
      <c r="C1479" s="1" t="s">
        <v>6153</v>
      </c>
      <c r="D1479">
        <v>50000</v>
      </c>
      <c r="E1479">
        <v>75</v>
      </c>
      <c r="F1479" t="s">
        <v>355</v>
      </c>
      <c r="H1479" t="s">
        <v>8376</v>
      </c>
      <c r="K1479" t="b">
        <v>0</v>
      </c>
      <c r="L1479" t="s">
        <v>18</v>
      </c>
      <c r="M1479" t="s">
        <v>19</v>
      </c>
      <c r="N1479" t="b">
        <v>1</v>
      </c>
      <c r="O1479">
        <v>1432828740</v>
      </c>
      <c r="P1479">
        <v>1430237094</v>
      </c>
      <c r="Q1479" t="b">
        <v>0</v>
      </c>
      <c r="R1479">
        <v>2</v>
      </c>
      <c r="S1479" t="b">
        <v>0</v>
      </c>
      <c r="T1479">
        <f>ROUND(E1479/D1479*100,0)</f>
        <v>0</v>
      </c>
      <c r="U1479" s="12">
        <f>(E1479/R1479)</f>
        <v>37.5</v>
      </c>
      <c r="V1479" t="str">
        <f>LEFT(Z1479,SEARCH("/",Z1479)-1)</f>
        <v>theater</v>
      </c>
      <c r="W1479" t="str">
        <f>RIGHT(Z1479,LEN(Z1479)-SEARCH("/",Z1479))</f>
        <v>spaces</v>
      </c>
      <c r="X1479" s="2">
        <f>(((P1479/60)/60)/24)+DATE(1970,1,1)</f>
        <v>42122.670069444444</v>
      </c>
      <c r="Y1479" s="2">
        <f>(((O1479/60)/60)/24)+DATE(1970,1,1)</f>
        <v>42152.665972222225</v>
      </c>
      <c r="Z1479" t="s">
        <v>8307</v>
      </c>
    </row>
    <row r="1480" spans="1:26" ht="57.6" x14ac:dyDescent="0.3">
      <c r="A1480">
        <f>ROW(A1480)-2</f>
        <v>1478</v>
      </c>
      <c r="B1480" s="1" t="s">
        <v>6154</v>
      </c>
      <c r="C1480" s="1" t="s">
        <v>6155</v>
      </c>
      <c r="D1480">
        <v>10000</v>
      </c>
      <c r="E1480">
        <v>40</v>
      </c>
      <c r="F1480" t="s">
        <v>355</v>
      </c>
      <c r="H1480" t="s">
        <v>8376</v>
      </c>
      <c r="K1480" t="b">
        <v>0</v>
      </c>
      <c r="L1480" t="s">
        <v>18</v>
      </c>
      <c r="M1480" t="s">
        <v>19</v>
      </c>
      <c r="N1480" t="b">
        <v>1</v>
      </c>
      <c r="O1480">
        <v>1412222340</v>
      </c>
      <c r="P1480">
        <v>1407781013</v>
      </c>
      <c r="Q1480" t="b">
        <v>0</v>
      </c>
      <c r="R1480">
        <v>3</v>
      </c>
      <c r="S1480" t="b">
        <v>0</v>
      </c>
      <c r="T1480">
        <f>ROUND(E1480/D1480*100,0)</f>
        <v>0</v>
      </c>
      <c r="U1480" s="12">
        <f>(E1480/R1480)</f>
        <v>13.333333333333334</v>
      </c>
      <c r="V1480" t="str">
        <f>LEFT(Z1480,SEARCH("/",Z1480)-1)</f>
        <v>theater</v>
      </c>
      <c r="W1480" t="str">
        <f>RIGHT(Z1480,LEN(Z1480)-SEARCH("/",Z1480))</f>
        <v>spaces</v>
      </c>
      <c r="X1480" s="2">
        <f>(((P1480/60)/60)/24)+DATE(1970,1,1)</f>
        <v>41862.761724537035</v>
      </c>
      <c r="Y1480" s="2">
        <f>(((O1480/60)/60)/24)+DATE(1970,1,1)</f>
        <v>41914.165972222225</v>
      </c>
      <c r="Z1480" t="s">
        <v>8307</v>
      </c>
    </row>
    <row r="1481" spans="1:26" ht="43.2" x14ac:dyDescent="0.3">
      <c r="A1481">
        <f>ROW(A1481)-2</f>
        <v>1479</v>
      </c>
      <c r="B1481" s="1" t="s">
        <v>6156</v>
      </c>
      <c r="C1481" s="1" t="s">
        <v>6157</v>
      </c>
      <c r="D1481">
        <v>300</v>
      </c>
      <c r="E1481">
        <v>0</v>
      </c>
      <c r="F1481" t="s">
        <v>355</v>
      </c>
      <c r="H1481" t="s">
        <v>8376</v>
      </c>
      <c r="K1481" t="b">
        <v>0</v>
      </c>
      <c r="L1481" t="s">
        <v>18</v>
      </c>
      <c r="M1481" t="s">
        <v>19</v>
      </c>
      <c r="N1481" t="b">
        <v>1</v>
      </c>
      <c r="O1481">
        <v>1425258240</v>
      </c>
      <c r="P1481">
        <v>1422043154</v>
      </c>
      <c r="Q1481" t="b">
        <v>0</v>
      </c>
      <c r="R1481">
        <v>0</v>
      </c>
      <c r="S1481" t="b">
        <v>0</v>
      </c>
      <c r="T1481">
        <f>ROUND(E1481/D1481*100,0)</f>
        <v>0</v>
      </c>
      <c r="U1481" s="12" t="e">
        <f>(E1481/R1481)</f>
        <v>#DIV/0!</v>
      </c>
      <c r="V1481" t="str">
        <f>LEFT(Z1481,SEARCH("/",Z1481)-1)</f>
        <v>theater</v>
      </c>
      <c r="W1481" t="str">
        <f>RIGHT(Z1481,LEN(Z1481)-SEARCH("/",Z1481))</f>
        <v>spaces</v>
      </c>
      <c r="X1481" s="2">
        <f>(((P1481/60)/60)/24)+DATE(1970,1,1)</f>
        <v>42027.832800925928</v>
      </c>
      <c r="Y1481" s="2">
        <f>(((O1481/60)/60)/24)+DATE(1970,1,1)</f>
        <v>42065.044444444444</v>
      </c>
      <c r="Z1481" t="s">
        <v>8307</v>
      </c>
    </row>
    <row r="1482" spans="1:26" ht="43.2" x14ac:dyDescent="0.3">
      <c r="A1482">
        <f>ROW(A1482)-2</f>
        <v>1480</v>
      </c>
      <c r="B1482" s="1" t="s">
        <v>6158</v>
      </c>
      <c r="C1482" s="1" t="s">
        <v>6159</v>
      </c>
      <c r="D1482">
        <v>20000</v>
      </c>
      <c r="E1482">
        <v>1</v>
      </c>
      <c r="F1482" t="s">
        <v>355</v>
      </c>
      <c r="H1482" t="s">
        <v>8376</v>
      </c>
      <c r="K1482" t="b">
        <v>0</v>
      </c>
      <c r="L1482" t="s">
        <v>18</v>
      </c>
      <c r="M1482" t="s">
        <v>19</v>
      </c>
      <c r="N1482" t="b">
        <v>1</v>
      </c>
      <c r="O1482">
        <v>1420844390</v>
      </c>
      <c r="P1482">
        <v>1415660390</v>
      </c>
      <c r="Q1482" t="b">
        <v>0</v>
      </c>
      <c r="R1482">
        <v>1</v>
      </c>
      <c r="S1482" t="b">
        <v>0</v>
      </c>
      <c r="T1482">
        <f>ROUND(E1482/D1482*100,0)</f>
        <v>0</v>
      </c>
      <c r="U1482" s="12">
        <f>(E1482/R1482)</f>
        <v>1</v>
      </c>
      <c r="V1482" t="str">
        <f>LEFT(Z1482,SEARCH("/",Z1482)-1)</f>
        <v>theater</v>
      </c>
      <c r="W1482" t="str">
        <f>RIGHT(Z1482,LEN(Z1482)-SEARCH("/",Z1482))</f>
        <v>spaces</v>
      </c>
      <c r="X1482" s="2">
        <f>(((P1482/60)/60)/24)+DATE(1970,1,1)</f>
        <v>41953.95821759259</v>
      </c>
      <c r="Y1482" s="2">
        <f>(((O1482/60)/60)/24)+DATE(1970,1,1)</f>
        <v>42013.95821759259</v>
      </c>
      <c r="Z1482" t="s">
        <v>8307</v>
      </c>
    </row>
    <row r="1483" spans="1:26" ht="43.2" x14ac:dyDescent="0.3">
      <c r="A1483">
        <f>ROW(A1483)-2</f>
        <v>1481</v>
      </c>
      <c r="B1483" s="1" t="s">
        <v>6160</v>
      </c>
      <c r="C1483" s="1" t="s">
        <v>6161</v>
      </c>
      <c r="D1483">
        <v>25000</v>
      </c>
      <c r="E1483">
        <v>0</v>
      </c>
      <c r="F1483" t="s">
        <v>355</v>
      </c>
      <c r="H1483" t="s">
        <v>8376</v>
      </c>
      <c r="K1483" t="b">
        <v>0</v>
      </c>
      <c r="L1483" t="s">
        <v>18</v>
      </c>
      <c r="M1483" t="s">
        <v>19</v>
      </c>
      <c r="N1483" t="b">
        <v>1</v>
      </c>
      <c r="O1483">
        <v>1412003784</v>
      </c>
      <c r="P1483">
        <v>1406819784</v>
      </c>
      <c r="Q1483" t="b">
        <v>0</v>
      </c>
      <c r="R1483">
        <v>0</v>
      </c>
      <c r="S1483" t="b">
        <v>0</v>
      </c>
      <c r="T1483">
        <f>ROUND(E1483/D1483*100,0)</f>
        <v>0</v>
      </c>
      <c r="U1483" s="12" t="e">
        <f>(E1483/R1483)</f>
        <v>#DIV/0!</v>
      </c>
      <c r="V1483" t="str">
        <f>LEFT(Z1483,SEARCH("/",Z1483)-1)</f>
        <v>theater</v>
      </c>
      <c r="W1483" t="str">
        <f>RIGHT(Z1483,LEN(Z1483)-SEARCH("/",Z1483))</f>
        <v>spaces</v>
      </c>
      <c r="X1483" s="2">
        <f>(((P1483/60)/60)/24)+DATE(1970,1,1)</f>
        <v>41851.636388888888</v>
      </c>
      <c r="Y1483" s="2">
        <f>(((O1483/60)/60)/24)+DATE(1970,1,1)</f>
        <v>41911.636388888888</v>
      </c>
      <c r="Z1483" t="s">
        <v>8307</v>
      </c>
    </row>
    <row r="1484" spans="1:26" ht="43.2" x14ac:dyDescent="0.3">
      <c r="A1484">
        <f>ROW(A1484)-2</f>
        <v>1482</v>
      </c>
      <c r="B1484" s="1" t="s">
        <v>6162</v>
      </c>
      <c r="C1484" s="1" t="s">
        <v>6163</v>
      </c>
      <c r="D1484">
        <v>50000</v>
      </c>
      <c r="E1484">
        <v>0</v>
      </c>
      <c r="F1484" t="s">
        <v>355</v>
      </c>
      <c r="H1484" t="s">
        <v>8376</v>
      </c>
      <c r="K1484" t="b">
        <v>0</v>
      </c>
      <c r="L1484" t="s">
        <v>24</v>
      </c>
      <c r="M1484" t="s">
        <v>25</v>
      </c>
      <c r="N1484" t="b">
        <v>0</v>
      </c>
      <c r="O1484">
        <v>1459694211</v>
      </c>
      <c r="P1484">
        <v>1457105811</v>
      </c>
      <c r="Q1484" t="b">
        <v>0</v>
      </c>
      <c r="R1484">
        <v>0</v>
      </c>
      <c r="S1484" t="b">
        <v>0</v>
      </c>
      <c r="T1484">
        <f>ROUND(E1484/D1484*100,0)</f>
        <v>0</v>
      </c>
      <c r="U1484" s="12" t="e">
        <f>(E1484/R1484)</f>
        <v>#DIV/0!</v>
      </c>
      <c r="V1484" t="str">
        <f>LEFT(Z1484,SEARCH("/",Z1484)-1)</f>
        <v>theater</v>
      </c>
      <c r="W1484" t="str">
        <f>RIGHT(Z1484,LEN(Z1484)-SEARCH("/",Z1484))</f>
        <v>spaces</v>
      </c>
      <c r="X1484" s="2">
        <f>(((P1484/60)/60)/24)+DATE(1970,1,1)</f>
        <v>42433.650590277779</v>
      </c>
      <c r="Y1484" s="2">
        <f>(((O1484/60)/60)/24)+DATE(1970,1,1)</f>
        <v>42463.608923611115</v>
      </c>
      <c r="Z1484" t="s">
        <v>8307</v>
      </c>
    </row>
    <row r="1485" spans="1:26" ht="57.6" x14ac:dyDescent="0.3">
      <c r="A1485">
        <f>ROW(A1485)-2</f>
        <v>1483</v>
      </c>
      <c r="B1485" s="1" t="s">
        <v>6164</v>
      </c>
      <c r="C1485" s="1" t="s">
        <v>6165</v>
      </c>
      <c r="D1485">
        <v>18000</v>
      </c>
      <c r="E1485">
        <v>3</v>
      </c>
      <c r="F1485" t="s">
        <v>355</v>
      </c>
      <c r="H1485" t="s">
        <v>8376</v>
      </c>
      <c r="K1485" t="b">
        <v>0</v>
      </c>
      <c r="L1485" t="s">
        <v>1217</v>
      </c>
      <c r="M1485" t="s">
        <v>55</v>
      </c>
      <c r="N1485" t="b">
        <v>0</v>
      </c>
      <c r="O1485">
        <v>1463734740</v>
      </c>
      <c r="P1485">
        <v>1459414740</v>
      </c>
      <c r="Q1485" t="b">
        <v>0</v>
      </c>
      <c r="R1485">
        <v>3</v>
      </c>
      <c r="S1485" t="b">
        <v>0</v>
      </c>
      <c r="T1485">
        <f>ROUND(E1485/D1485*100,0)</f>
        <v>0</v>
      </c>
      <c r="U1485" s="12">
        <f>(E1485/R1485)</f>
        <v>1</v>
      </c>
      <c r="V1485" t="str">
        <f>LEFT(Z1485,SEARCH("/",Z1485)-1)</f>
        <v>theater</v>
      </c>
      <c r="W1485" t="str">
        <f>RIGHT(Z1485,LEN(Z1485)-SEARCH("/",Z1485))</f>
        <v>spaces</v>
      </c>
      <c r="X1485" s="2">
        <f>(((P1485/60)/60)/24)+DATE(1970,1,1)</f>
        <v>42460.374305555553</v>
      </c>
      <c r="Y1485" s="2">
        <f>(((O1485/60)/60)/24)+DATE(1970,1,1)</f>
        <v>42510.374305555553</v>
      </c>
      <c r="Z1485" t="s">
        <v>8307</v>
      </c>
    </row>
    <row r="1486" spans="1:26" ht="43.2" x14ac:dyDescent="0.3">
      <c r="A1486">
        <f>ROW(A1486)-2</f>
        <v>1484</v>
      </c>
      <c r="B1486" s="1" t="s">
        <v>6166</v>
      </c>
      <c r="C1486" s="1" t="s">
        <v>6167</v>
      </c>
      <c r="D1486">
        <v>15000</v>
      </c>
      <c r="E1486">
        <v>451</v>
      </c>
      <c r="F1486" t="s">
        <v>355</v>
      </c>
      <c r="H1486" t="s">
        <v>8376</v>
      </c>
      <c r="K1486" t="b">
        <v>0</v>
      </c>
      <c r="L1486" t="s">
        <v>18</v>
      </c>
      <c r="M1486" t="s">
        <v>19</v>
      </c>
      <c r="N1486" t="b">
        <v>1</v>
      </c>
      <c r="O1486">
        <v>1407536846</v>
      </c>
      <c r="P1486">
        <v>1404944846</v>
      </c>
      <c r="Q1486" t="b">
        <v>0</v>
      </c>
      <c r="R1486">
        <v>11</v>
      </c>
      <c r="S1486" t="b">
        <v>0</v>
      </c>
      <c r="T1486">
        <f>ROUND(E1486/D1486*100,0)</f>
        <v>3</v>
      </c>
      <c r="U1486" s="12">
        <f>(E1486/R1486)</f>
        <v>41</v>
      </c>
      <c r="V1486" t="str">
        <f>LEFT(Z1486,SEARCH("/",Z1486)-1)</f>
        <v>theater</v>
      </c>
      <c r="W1486" t="str">
        <f>RIGHT(Z1486,LEN(Z1486)-SEARCH("/",Z1486))</f>
        <v>spaces</v>
      </c>
      <c r="X1486" s="2">
        <f>(((P1486/60)/60)/24)+DATE(1970,1,1)</f>
        <v>41829.935717592591</v>
      </c>
      <c r="Y1486" s="2">
        <f>(((O1486/60)/60)/24)+DATE(1970,1,1)</f>
        <v>41859.935717592591</v>
      </c>
      <c r="Z1486" t="s">
        <v>8307</v>
      </c>
    </row>
    <row r="1487" spans="1:26" ht="28.8" x14ac:dyDescent="0.3">
      <c r="A1487">
        <f>ROW(A1487)-2</f>
        <v>1485</v>
      </c>
      <c r="B1487" s="1" t="s">
        <v>6168</v>
      </c>
      <c r="C1487" s="1" t="s">
        <v>6169</v>
      </c>
      <c r="D1487">
        <v>220000</v>
      </c>
      <c r="E1487">
        <v>335</v>
      </c>
      <c r="F1487" t="s">
        <v>355</v>
      </c>
      <c r="H1487" t="s">
        <v>8376</v>
      </c>
      <c r="K1487" t="b">
        <v>0</v>
      </c>
      <c r="L1487" t="s">
        <v>18</v>
      </c>
      <c r="M1487" t="s">
        <v>19</v>
      </c>
      <c r="N1487" t="b">
        <v>1</v>
      </c>
      <c r="O1487">
        <v>1443422134</v>
      </c>
      <c r="P1487">
        <v>1440830134</v>
      </c>
      <c r="Q1487" t="b">
        <v>0</v>
      </c>
      <c r="R1487">
        <v>6</v>
      </c>
      <c r="S1487" t="b">
        <v>0</v>
      </c>
      <c r="T1487">
        <f>ROUND(E1487/D1487*100,0)</f>
        <v>0</v>
      </c>
      <c r="U1487" s="12">
        <f>(E1487/R1487)</f>
        <v>55.833333333333336</v>
      </c>
      <c r="V1487" t="str">
        <f>LEFT(Z1487,SEARCH("/",Z1487)-1)</f>
        <v>theater</v>
      </c>
      <c r="W1487" t="str">
        <f>RIGHT(Z1487,LEN(Z1487)-SEARCH("/",Z1487))</f>
        <v>spaces</v>
      </c>
      <c r="X1487" s="2">
        <f>(((P1487/60)/60)/24)+DATE(1970,1,1)</f>
        <v>42245.274699074071</v>
      </c>
      <c r="Y1487" s="2">
        <f>(((O1487/60)/60)/24)+DATE(1970,1,1)</f>
        <v>42275.274699074071</v>
      </c>
      <c r="Z1487" t="s">
        <v>8307</v>
      </c>
    </row>
    <row r="1488" spans="1:26" x14ac:dyDescent="0.3">
      <c r="A1488">
        <f>ROW(A1488)-2</f>
        <v>1486</v>
      </c>
      <c r="B1488" s="1" t="s">
        <v>6170</v>
      </c>
      <c r="C1488" s="1" t="s">
        <v>6171</v>
      </c>
      <c r="D1488">
        <v>1000000</v>
      </c>
      <c r="E1488">
        <v>0</v>
      </c>
      <c r="F1488" t="s">
        <v>355</v>
      </c>
      <c r="H1488" t="s">
        <v>8376</v>
      </c>
      <c r="K1488" t="b">
        <v>0</v>
      </c>
      <c r="L1488" t="s">
        <v>18</v>
      </c>
      <c r="M1488" t="s">
        <v>19</v>
      </c>
      <c r="N1488" t="b">
        <v>1</v>
      </c>
      <c r="O1488">
        <v>1407955748</v>
      </c>
      <c r="P1488">
        <v>1405363748</v>
      </c>
      <c r="Q1488" t="b">
        <v>0</v>
      </c>
      <c r="R1488">
        <v>0</v>
      </c>
      <c r="S1488" t="b">
        <v>0</v>
      </c>
      <c r="T1488">
        <f>ROUND(E1488/D1488*100,0)</f>
        <v>0</v>
      </c>
      <c r="U1488" s="12" t="e">
        <f>(E1488/R1488)</f>
        <v>#DIV/0!</v>
      </c>
      <c r="V1488" t="str">
        <f>LEFT(Z1488,SEARCH("/",Z1488)-1)</f>
        <v>theater</v>
      </c>
      <c r="W1488" t="str">
        <f>RIGHT(Z1488,LEN(Z1488)-SEARCH("/",Z1488))</f>
        <v>spaces</v>
      </c>
      <c r="X1488" s="2">
        <f>(((P1488/60)/60)/24)+DATE(1970,1,1)</f>
        <v>41834.784120370372</v>
      </c>
      <c r="Y1488" s="2">
        <f>(((O1488/60)/60)/24)+DATE(1970,1,1)</f>
        <v>41864.784120370372</v>
      </c>
      <c r="Z1488" t="s">
        <v>8307</v>
      </c>
    </row>
    <row r="1489" spans="1:26" ht="43.2" x14ac:dyDescent="0.3">
      <c r="A1489">
        <f>ROW(A1489)-2</f>
        <v>1487</v>
      </c>
      <c r="B1489" s="1" t="s">
        <v>6172</v>
      </c>
      <c r="C1489" s="1" t="s">
        <v>6173</v>
      </c>
      <c r="D1489">
        <v>10000</v>
      </c>
      <c r="E1489">
        <v>6684</v>
      </c>
      <c r="F1489" t="s">
        <v>355</v>
      </c>
      <c r="H1489" t="s">
        <v>8376</v>
      </c>
      <c r="K1489" t="b">
        <v>0</v>
      </c>
      <c r="L1489" t="s">
        <v>18</v>
      </c>
      <c r="M1489" t="s">
        <v>19</v>
      </c>
      <c r="N1489" t="b">
        <v>1</v>
      </c>
      <c r="O1489">
        <v>1443636000</v>
      </c>
      <c r="P1489">
        <v>1441111892</v>
      </c>
      <c r="Q1489" t="b">
        <v>0</v>
      </c>
      <c r="R1489">
        <v>67</v>
      </c>
      <c r="S1489" t="b">
        <v>0</v>
      </c>
      <c r="T1489">
        <f>ROUND(E1489/D1489*100,0)</f>
        <v>67</v>
      </c>
      <c r="U1489" s="12">
        <f>(E1489/R1489)</f>
        <v>99.761194029850742</v>
      </c>
      <c r="V1489" t="str">
        <f>LEFT(Z1489,SEARCH("/",Z1489)-1)</f>
        <v>theater</v>
      </c>
      <c r="W1489" t="str">
        <f>RIGHT(Z1489,LEN(Z1489)-SEARCH("/",Z1489))</f>
        <v>spaces</v>
      </c>
      <c r="X1489" s="2">
        <f>(((P1489/60)/60)/24)+DATE(1970,1,1)</f>
        <v>42248.535787037035</v>
      </c>
      <c r="Y1489" s="2">
        <f>(((O1489/60)/60)/24)+DATE(1970,1,1)</f>
        <v>42277.75</v>
      </c>
      <c r="Z1489" t="s">
        <v>8307</v>
      </c>
    </row>
    <row r="1490" spans="1:26" ht="43.2" x14ac:dyDescent="0.3">
      <c r="A1490">
        <f>ROW(A1490)-2</f>
        <v>1488</v>
      </c>
      <c r="B1490" s="1" t="s">
        <v>6174</v>
      </c>
      <c r="C1490" s="1" t="s">
        <v>6175</v>
      </c>
      <c r="D1490">
        <v>3000</v>
      </c>
      <c r="E1490">
        <v>587</v>
      </c>
      <c r="F1490" t="s">
        <v>355</v>
      </c>
      <c r="H1490" t="s">
        <v>8376</v>
      </c>
      <c r="K1490" t="b">
        <v>0</v>
      </c>
      <c r="L1490" t="s">
        <v>18</v>
      </c>
      <c r="M1490" t="s">
        <v>19</v>
      </c>
      <c r="N1490" t="b">
        <v>1</v>
      </c>
      <c r="O1490">
        <v>1477174138</v>
      </c>
      <c r="P1490">
        <v>1474150138</v>
      </c>
      <c r="Q1490" t="b">
        <v>0</v>
      </c>
      <c r="R1490">
        <v>23</v>
      </c>
      <c r="S1490" t="b">
        <v>0</v>
      </c>
      <c r="T1490">
        <f>ROUND(E1490/D1490*100,0)</f>
        <v>20</v>
      </c>
      <c r="U1490" s="12">
        <f>(E1490/R1490)</f>
        <v>25.521739130434781</v>
      </c>
      <c r="V1490" t="str">
        <f>LEFT(Z1490,SEARCH("/",Z1490)-1)</f>
        <v>theater</v>
      </c>
      <c r="W1490" t="str">
        <f>RIGHT(Z1490,LEN(Z1490)-SEARCH("/",Z1490))</f>
        <v>spaces</v>
      </c>
      <c r="X1490" s="2">
        <f>(((P1490/60)/60)/24)+DATE(1970,1,1)</f>
        <v>42630.922893518517</v>
      </c>
      <c r="Y1490" s="2">
        <f>(((O1490/60)/60)/24)+DATE(1970,1,1)</f>
        <v>42665.922893518517</v>
      </c>
      <c r="Z1490" t="s">
        <v>8307</v>
      </c>
    </row>
    <row r="1491" spans="1:26" ht="28.8" x14ac:dyDescent="0.3">
      <c r="A1491">
        <f>ROW(A1491)-2</f>
        <v>1489</v>
      </c>
      <c r="B1491" s="1" t="s">
        <v>6176</v>
      </c>
      <c r="C1491" s="1" t="s">
        <v>6177</v>
      </c>
      <c r="D1491">
        <v>75000</v>
      </c>
      <c r="E1491">
        <v>8471</v>
      </c>
      <c r="F1491" t="s">
        <v>355</v>
      </c>
      <c r="H1491" t="s">
        <v>8376</v>
      </c>
      <c r="K1491" t="b">
        <v>0</v>
      </c>
      <c r="L1491" t="s">
        <v>18</v>
      </c>
      <c r="M1491" t="s">
        <v>19</v>
      </c>
      <c r="N1491" t="b">
        <v>1</v>
      </c>
      <c r="O1491">
        <v>1448175540</v>
      </c>
      <c r="P1491">
        <v>1445483246</v>
      </c>
      <c r="Q1491" t="b">
        <v>0</v>
      </c>
      <c r="R1491">
        <v>72</v>
      </c>
      <c r="S1491" t="b">
        <v>0</v>
      </c>
      <c r="T1491">
        <f>ROUND(E1491/D1491*100,0)</f>
        <v>11</v>
      </c>
      <c r="U1491" s="12">
        <f>(E1491/R1491)</f>
        <v>117.65277777777777</v>
      </c>
      <c r="V1491" t="str">
        <f>LEFT(Z1491,SEARCH("/",Z1491)-1)</f>
        <v>theater</v>
      </c>
      <c r="W1491" t="str">
        <f>RIGHT(Z1491,LEN(Z1491)-SEARCH("/",Z1491))</f>
        <v>spaces</v>
      </c>
      <c r="X1491" s="2">
        <f>(((P1491/60)/60)/24)+DATE(1970,1,1)</f>
        <v>42299.130162037036</v>
      </c>
      <c r="Y1491" s="2">
        <f>(((O1491/60)/60)/24)+DATE(1970,1,1)</f>
        <v>42330.290972222225</v>
      </c>
      <c r="Z1491" t="s">
        <v>8307</v>
      </c>
    </row>
    <row r="1492" spans="1:26" ht="43.2" x14ac:dyDescent="0.3">
      <c r="A1492">
        <f>ROW(A1492)-2</f>
        <v>1490</v>
      </c>
      <c r="B1492" s="1" t="s">
        <v>6178</v>
      </c>
      <c r="C1492" s="1" t="s">
        <v>6179</v>
      </c>
      <c r="D1492">
        <v>25000</v>
      </c>
      <c r="E1492">
        <v>10</v>
      </c>
      <c r="F1492" t="s">
        <v>355</v>
      </c>
      <c r="H1492" t="s">
        <v>8376</v>
      </c>
      <c r="K1492" t="b">
        <v>0</v>
      </c>
      <c r="L1492" t="s">
        <v>18</v>
      </c>
      <c r="M1492" t="s">
        <v>19</v>
      </c>
      <c r="N1492" t="b">
        <v>1</v>
      </c>
      <c r="O1492">
        <v>1406683172</v>
      </c>
      <c r="P1492">
        <v>1404523172</v>
      </c>
      <c r="Q1492" t="b">
        <v>0</v>
      </c>
      <c r="R1492">
        <v>2</v>
      </c>
      <c r="S1492" t="b">
        <v>0</v>
      </c>
      <c r="T1492">
        <f>ROUND(E1492/D1492*100,0)</f>
        <v>0</v>
      </c>
      <c r="U1492" s="12">
        <f>(E1492/R1492)</f>
        <v>5</v>
      </c>
      <c r="V1492" t="str">
        <f>LEFT(Z1492,SEARCH("/",Z1492)-1)</f>
        <v>theater</v>
      </c>
      <c r="W1492" t="str">
        <f>RIGHT(Z1492,LEN(Z1492)-SEARCH("/",Z1492))</f>
        <v>spaces</v>
      </c>
      <c r="X1492" s="2">
        <f>(((P1492/60)/60)/24)+DATE(1970,1,1)</f>
        <v>41825.055231481485</v>
      </c>
      <c r="Y1492" s="2">
        <f>(((O1492/60)/60)/24)+DATE(1970,1,1)</f>
        <v>41850.055231481485</v>
      </c>
      <c r="Z1492" t="s">
        <v>8307</v>
      </c>
    </row>
    <row r="1493" spans="1:26" ht="43.2" x14ac:dyDescent="0.3">
      <c r="A1493">
        <f>ROW(A1493)-2</f>
        <v>1491</v>
      </c>
      <c r="B1493" s="1" t="s">
        <v>6180</v>
      </c>
      <c r="C1493" s="1" t="s">
        <v>6181</v>
      </c>
      <c r="D1493">
        <v>350000</v>
      </c>
      <c r="E1493">
        <v>41950</v>
      </c>
      <c r="F1493" t="s">
        <v>355</v>
      </c>
      <c r="H1493" t="s">
        <v>8376</v>
      </c>
      <c r="K1493" t="b">
        <v>0</v>
      </c>
      <c r="L1493" t="s">
        <v>50</v>
      </c>
      <c r="M1493" t="s">
        <v>51</v>
      </c>
      <c r="N1493" t="b">
        <v>1</v>
      </c>
      <c r="O1493">
        <v>1468128537</v>
      </c>
      <c r="P1493">
        <v>1465536537</v>
      </c>
      <c r="Q1493" t="b">
        <v>0</v>
      </c>
      <c r="R1493">
        <v>15</v>
      </c>
      <c r="S1493" t="b">
        <v>0</v>
      </c>
      <c r="T1493">
        <f>ROUND(E1493/D1493*100,0)</f>
        <v>12</v>
      </c>
      <c r="U1493" s="12">
        <f>(E1493/R1493)</f>
        <v>2796.6666666666665</v>
      </c>
      <c r="V1493" t="str">
        <f>LEFT(Z1493,SEARCH("/",Z1493)-1)</f>
        <v>theater</v>
      </c>
      <c r="W1493" t="str">
        <f>RIGHT(Z1493,LEN(Z1493)-SEARCH("/",Z1493))</f>
        <v>spaces</v>
      </c>
      <c r="X1493" s="2">
        <f>(((P1493/60)/60)/24)+DATE(1970,1,1)</f>
        <v>42531.228437500002</v>
      </c>
      <c r="Y1493" s="2">
        <f>(((O1493/60)/60)/24)+DATE(1970,1,1)</f>
        <v>42561.228437500002</v>
      </c>
      <c r="Z1493" t="s">
        <v>8307</v>
      </c>
    </row>
    <row r="1494" spans="1:26" ht="43.2" x14ac:dyDescent="0.3">
      <c r="A1494">
        <f>ROW(A1494)-2</f>
        <v>1492</v>
      </c>
      <c r="B1494" s="1" t="s">
        <v>6182</v>
      </c>
      <c r="C1494" s="1" t="s">
        <v>6183</v>
      </c>
      <c r="D1494">
        <v>8000</v>
      </c>
      <c r="E1494">
        <v>200</v>
      </c>
      <c r="F1494" t="s">
        <v>355</v>
      </c>
      <c r="H1494" t="s">
        <v>8376</v>
      </c>
      <c r="K1494" t="b">
        <v>0</v>
      </c>
      <c r="L1494" t="s">
        <v>80</v>
      </c>
      <c r="M1494" t="s">
        <v>81</v>
      </c>
      <c r="N1494" t="b">
        <v>1</v>
      </c>
      <c r="O1494">
        <v>1441837879</v>
      </c>
      <c r="P1494">
        <v>1439245879</v>
      </c>
      <c r="Q1494" t="b">
        <v>0</v>
      </c>
      <c r="R1494">
        <v>1</v>
      </c>
      <c r="S1494" t="b">
        <v>0</v>
      </c>
      <c r="T1494">
        <f>ROUND(E1494/D1494*100,0)</f>
        <v>3</v>
      </c>
      <c r="U1494" s="12">
        <f>(E1494/R1494)</f>
        <v>200</v>
      </c>
      <c r="V1494" t="str">
        <f>LEFT(Z1494,SEARCH("/",Z1494)-1)</f>
        <v>theater</v>
      </c>
      <c r="W1494" t="str">
        <f>RIGHT(Z1494,LEN(Z1494)-SEARCH("/",Z1494))</f>
        <v>spaces</v>
      </c>
      <c r="X1494" s="2">
        <f>(((P1494/60)/60)/24)+DATE(1970,1,1)</f>
        <v>42226.938414351855</v>
      </c>
      <c r="Y1494" s="2">
        <f>(((O1494/60)/60)/24)+DATE(1970,1,1)</f>
        <v>42256.938414351855</v>
      </c>
      <c r="Z1494" t="s">
        <v>8307</v>
      </c>
    </row>
    <row r="1495" spans="1:26" ht="43.2" x14ac:dyDescent="0.3">
      <c r="A1495">
        <f>ROW(A1495)-2</f>
        <v>1493</v>
      </c>
      <c r="B1495" s="1" t="s">
        <v>6184</v>
      </c>
      <c r="C1495" s="1" t="s">
        <v>6185</v>
      </c>
      <c r="D1495">
        <v>250000</v>
      </c>
      <c r="E1495">
        <v>175</v>
      </c>
      <c r="F1495" t="s">
        <v>355</v>
      </c>
      <c r="H1495" t="s">
        <v>8376</v>
      </c>
      <c r="K1495" t="b">
        <v>0</v>
      </c>
      <c r="L1495" t="s">
        <v>18</v>
      </c>
      <c r="M1495" t="s">
        <v>19</v>
      </c>
      <c r="N1495" t="b">
        <v>1</v>
      </c>
      <c r="O1495">
        <v>1445013352</v>
      </c>
      <c r="P1495">
        <v>1442421352</v>
      </c>
      <c r="Q1495" t="b">
        <v>0</v>
      </c>
      <c r="R1495">
        <v>2</v>
      </c>
      <c r="S1495" t="b">
        <v>0</v>
      </c>
      <c r="T1495">
        <f>ROUND(E1495/D1495*100,0)</f>
        <v>0</v>
      </c>
      <c r="U1495" s="12">
        <f>(E1495/R1495)</f>
        <v>87.5</v>
      </c>
      <c r="V1495" t="str">
        <f>LEFT(Z1495,SEARCH("/",Z1495)-1)</f>
        <v>theater</v>
      </c>
      <c r="W1495" t="str">
        <f>RIGHT(Z1495,LEN(Z1495)-SEARCH("/",Z1495))</f>
        <v>spaces</v>
      </c>
      <c r="X1495" s="2">
        <f>(((P1495/60)/60)/24)+DATE(1970,1,1)</f>
        <v>42263.691574074073</v>
      </c>
      <c r="Y1495" s="2">
        <f>(((O1495/60)/60)/24)+DATE(1970,1,1)</f>
        <v>42293.691574074073</v>
      </c>
      <c r="Z1495" t="s">
        <v>8307</v>
      </c>
    </row>
    <row r="1496" spans="1:26" ht="43.2" x14ac:dyDescent="0.3">
      <c r="A1496">
        <f>ROW(A1496)-2</f>
        <v>1494</v>
      </c>
      <c r="B1496" s="1" t="s">
        <v>6186</v>
      </c>
      <c r="C1496" s="1" t="s">
        <v>6187</v>
      </c>
      <c r="D1496">
        <v>1000</v>
      </c>
      <c r="E1496">
        <v>141</v>
      </c>
      <c r="F1496" t="s">
        <v>355</v>
      </c>
      <c r="H1496" t="s">
        <v>8376</v>
      </c>
      <c r="K1496" t="b">
        <v>0</v>
      </c>
      <c r="L1496" t="s">
        <v>18</v>
      </c>
      <c r="M1496" t="s">
        <v>19</v>
      </c>
      <c r="N1496" t="b">
        <v>1</v>
      </c>
      <c r="O1496">
        <v>1418587234</v>
      </c>
      <c r="P1496">
        <v>1415995234</v>
      </c>
      <c r="Q1496" t="b">
        <v>0</v>
      </c>
      <c r="R1496">
        <v>7</v>
      </c>
      <c r="S1496" t="b">
        <v>0</v>
      </c>
      <c r="T1496">
        <f>ROUND(E1496/D1496*100,0)</f>
        <v>14</v>
      </c>
      <c r="U1496" s="12">
        <f>(E1496/R1496)</f>
        <v>20.142857142857142</v>
      </c>
      <c r="V1496" t="str">
        <f>LEFT(Z1496,SEARCH("/",Z1496)-1)</f>
        <v>theater</v>
      </c>
      <c r="W1496" t="str">
        <f>RIGHT(Z1496,LEN(Z1496)-SEARCH("/",Z1496))</f>
        <v>spaces</v>
      </c>
      <c r="X1496" s="2">
        <f>(((P1496/60)/60)/24)+DATE(1970,1,1)</f>
        <v>41957.833726851852</v>
      </c>
      <c r="Y1496" s="2">
        <f>(((O1496/60)/60)/24)+DATE(1970,1,1)</f>
        <v>41987.833726851852</v>
      </c>
      <c r="Z1496" t="s">
        <v>8307</v>
      </c>
    </row>
    <row r="1497" spans="1:26" ht="43.2" x14ac:dyDescent="0.3">
      <c r="A1497">
        <f>ROW(A1497)-2</f>
        <v>1495</v>
      </c>
      <c r="B1497" s="1" t="s">
        <v>6188</v>
      </c>
      <c r="C1497" s="1" t="s">
        <v>6189</v>
      </c>
      <c r="D1497">
        <v>10000</v>
      </c>
      <c r="E1497">
        <v>334</v>
      </c>
      <c r="F1497" t="s">
        <v>355</v>
      </c>
      <c r="H1497" t="s">
        <v>8376</v>
      </c>
      <c r="K1497" t="b">
        <v>0</v>
      </c>
      <c r="L1497" t="s">
        <v>24</v>
      </c>
      <c r="M1497" t="s">
        <v>25</v>
      </c>
      <c r="N1497" t="b">
        <v>0</v>
      </c>
      <c r="O1497">
        <v>1481132169</v>
      </c>
      <c r="P1497">
        <v>1479317769</v>
      </c>
      <c r="Q1497" t="b">
        <v>0</v>
      </c>
      <c r="R1497">
        <v>16</v>
      </c>
      <c r="S1497" t="b">
        <v>0</v>
      </c>
      <c r="T1497">
        <f>ROUND(E1497/D1497*100,0)</f>
        <v>3</v>
      </c>
      <c r="U1497" s="12">
        <f>(E1497/R1497)</f>
        <v>20.875</v>
      </c>
      <c r="V1497" t="str">
        <f>LEFT(Z1497,SEARCH("/",Z1497)-1)</f>
        <v>theater</v>
      </c>
      <c r="W1497" t="str">
        <f>RIGHT(Z1497,LEN(Z1497)-SEARCH("/",Z1497))</f>
        <v>spaces</v>
      </c>
      <c r="X1497" s="2">
        <f>(((P1497/60)/60)/24)+DATE(1970,1,1)</f>
        <v>42690.733437499999</v>
      </c>
      <c r="Y1497" s="2">
        <f>(((O1497/60)/60)/24)+DATE(1970,1,1)</f>
        <v>42711.733437499999</v>
      </c>
      <c r="Z1497" t="s">
        <v>8307</v>
      </c>
    </row>
    <row r="1498" spans="1:26" ht="43.2" x14ac:dyDescent="0.3">
      <c r="A1498">
        <f>ROW(A1498)-2</f>
        <v>1496</v>
      </c>
      <c r="B1498" s="1" t="s">
        <v>6190</v>
      </c>
      <c r="C1498" s="1" t="s">
        <v>6191</v>
      </c>
      <c r="D1498">
        <v>12000</v>
      </c>
      <c r="E1498">
        <v>7173</v>
      </c>
      <c r="F1498" t="s">
        <v>355</v>
      </c>
      <c r="H1498" t="s">
        <v>8376</v>
      </c>
      <c r="K1498" t="b">
        <v>0</v>
      </c>
      <c r="L1498" t="s">
        <v>18</v>
      </c>
      <c r="M1498" t="s">
        <v>19</v>
      </c>
      <c r="N1498" t="b">
        <v>1</v>
      </c>
      <c r="O1498">
        <v>1429595940</v>
      </c>
      <c r="P1498">
        <v>1428082481</v>
      </c>
      <c r="Q1498" t="b">
        <v>0</v>
      </c>
      <c r="R1498">
        <v>117</v>
      </c>
      <c r="S1498" t="b">
        <v>0</v>
      </c>
      <c r="T1498">
        <f>ROUND(E1498/D1498*100,0)</f>
        <v>60</v>
      </c>
      <c r="U1498" s="12">
        <f>(E1498/R1498)</f>
        <v>61.307692307692307</v>
      </c>
      <c r="V1498" t="str">
        <f>LEFT(Z1498,SEARCH("/",Z1498)-1)</f>
        <v>theater</v>
      </c>
      <c r="W1498" t="str">
        <f>RIGHT(Z1498,LEN(Z1498)-SEARCH("/",Z1498))</f>
        <v>spaces</v>
      </c>
      <c r="X1498" s="2">
        <f>(((P1498/60)/60)/24)+DATE(1970,1,1)</f>
        <v>42097.732418981483</v>
      </c>
      <c r="Y1498" s="2">
        <f>(((O1498/60)/60)/24)+DATE(1970,1,1)</f>
        <v>42115.249305555553</v>
      </c>
      <c r="Z1498" t="s">
        <v>8307</v>
      </c>
    </row>
    <row r="1499" spans="1:26" ht="43.2" x14ac:dyDescent="0.3">
      <c r="A1499">
        <f>ROW(A1499)-2</f>
        <v>1497</v>
      </c>
      <c r="B1499" s="1" t="s">
        <v>6192</v>
      </c>
      <c r="C1499" s="1" t="s">
        <v>6193</v>
      </c>
      <c r="D1499">
        <v>12000</v>
      </c>
      <c r="E1499">
        <v>2</v>
      </c>
      <c r="F1499" t="s">
        <v>355</v>
      </c>
      <c r="H1499" t="s">
        <v>8376</v>
      </c>
      <c r="K1499" t="b">
        <v>0</v>
      </c>
      <c r="L1499" t="s">
        <v>18</v>
      </c>
      <c r="M1499" t="s">
        <v>19</v>
      </c>
      <c r="N1499" t="b">
        <v>1</v>
      </c>
      <c r="O1499">
        <v>1477791960</v>
      </c>
      <c r="P1499">
        <v>1476549262</v>
      </c>
      <c r="Q1499" t="b">
        <v>0</v>
      </c>
      <c r="R1499">
        <v>2</v>
      </c>
      <c r="S1499" t="b">
        <v>0</v>
      </c>
      <c r="T1499">
        <f>ROUND(E1499/D1499*100,0)</f>
        <v>0</v>
      </c>
      <c r="U1499" s="12">
        <f>(E1499/R1499)</f>
        <v>1</v>
      </c>
      <c r="V1499" t="str">
        <f>LEFT(Z1499,SEARCH("/",Z1499)-1)</f>
        <v>theater</v>
      </c>
      <c r="W1499" t="str">
        <f>RIGHT(Z1499,LEN(Z1499)-SEARCH("/",Z1499))</f>
        <v>spaces</v>
      </c>
      <c r="X1499" s="2">
        <f>(((P1499/60)/60)/24)+DATE(1970,1,1)</f>
        <v>42658.690532407403</v>
      </c>
      <c r="Y1499" s="2">
        <f>(((O1499/60)/60)/24)+DATE(1970,1,1)</f>
        <v>42673.073611111111</v>
      </c>
      <c r="Z1499" t="s">
        <v>8307</v>
      </c>
    </row>
    <row r="1500" spans="1:26" ht="43.2" x14ac:dyDescent="0.3">
      <c r="A1500">
        <f>ROW(A1500)-2</f>
        <v>1498</v>
      </c>
      <c r="B1500" s="1" t="s">
        <v>6194</v>
      </c>
      <c r="C1500" s="1" t="s">
        <v>6195</v>
      </c>
      <c r="D1500">
        <v>2800000</v>
      </c>
      <c r="E1500">
        <v>645</v>
      </c>
      <c r="F1500" t="s">
        <v>355</v>
      </c>
      <c r="H1500" t="s">
        <v>8376</v>
      </c>
      <c r="K1500" t="b">
        <v>0</v>
      </c>
      <c r="L1500" t="s">
        <v>18</v>
      </c>
      <c r="M1500" t="s">
        <v>19</v>
      </c>
      <c r="N1500" t="b">
        <v>1</v>
      </c>
      <c r="O1500">
        <v>1434309540</v>
      </c>
      <c r="P1500">
        <v>1429287900</v>
      </c>
      <c r="Q1500" t="b">
        <v>0</v>
      </c>
      <c r="R1500">
        <v>7</v>
      </c>
      <c r="S1500" t="b">
        <v>0</v>
      </c>
      <c r="T1500">
        <f>ROUND(E1500/D1500*100,0)</f>
        <v>0</v>
      </c>
      <c r="U1500" s="12">
        <f>(E1500/R1500)</f>
        <v>92.142857142857139</v>
      </c>
      <c r="V1500" t="str">
        <f>LEFT(Z1500,SEARCH("/",Z1500)-1)</f>
        <v>theater</v>
      </c>
      <c r="W1500" t="str">
        <f>RIGHT(Z1500,LEN(Z1500)-SEARCH("/",Z1500))</f>
        <v>spaces</v>
      </c>
      <c r="X1500" s="2">
        <f>(((P1500/60)/60)/24)+DATE(1970,1,1)</f>
        <v>42111.684027777781</v>
      </c>
      <c r="Y1500" s="2">
        <f>(((O1500/60)/60)/24)+DATE(1970,1,1)</f>
        <v>42169.804861111115</v>
      </c>
      <c r="Z1500" t="s">
        <v>8307</v>
      </c>
    </row>
    <row r="1501" spans="1:26" ht="57.6" x14ac:dyDescent="0.3">
      <c r="A1501">
        <f>ROW(A1501)-2</f>
        <v>1499</v>
      </c>
      <c r="B1501" s="1" t="s">
        <v>6196</v>
      </c>
      <c r="C1501" s="1" t="s">
        <v>6197</v>
      </c>
      <c r="D1501">
        <v>25000</v>
      </c>
      <c r="E1501">
        <v>22</v>
      </c>
      <c r="F1501" t="s">
        <v>355</v>
      </c>
      <c r="H1501" t="s">
        <v>8376</v>
      </c>
      <c r="K1501" t="b">
        <v>0</v>
      </c>
      <c r="L1501" t="s">
        <v>178</v>
      </c>
      <c r="M1501" t="s">
        <v>55</v>
      </c>
      <c r="N1501" t="b">
        <v>0</v>
      </c>
      <c r="O1501">
        <v>1457617359</v>
      </c>
      <c r="P1501">
        <v>1455025359</v>
      </c>
      <c r="Q1501" t="b">
        <v>0</v>
      </c>
      <c r="R1501">
        <v>3</v>
      </c>
      <c r="S1501" t="b">
        <v>0</v>
      </c>
      <c r="T1501">
        <f>ROUND(E1501/D1501*100,0)</f>
        <v>0</v>
      </c>
      <c r="U1501" s="12">
        <f>(E1501/R1501)</f>
        <v>7.333333333333333</v>
      </c>
      <c r="V1501" t="str">
        <f>LEFT(Z1501,SEARCH("/",Z1501)-1)</f>
        <v>theater</v>
      </c>
      <c r="W1501" t="str">
        <f>RIGHT(Z1501,LEN(Z1501)-SEARCH("/",Z1501))</f>
        <v>spaces</v>
      </c>
      <c r="X1501" s="2">
        <f>(((P1501/60)/60)/24)+DATE(1970,1,1)</f>
        <v>42409.571284722217</v>
      </c>
      <c r="Y1501" s="2">
        <f>(((O1501/60)/60)/24)+DATE(1970,1,1)</f>
        <v>42439.571284722217</v>
      </c>
      <c r="Z1501" t="s">
        <v>8307</v>
      </c>
    </row>
    <row r="1502" spans="1:26" ht="43.2" x14ac:dyDescent="0.3">
      <c r="A1502">
        <f>ROW(A1502)-2</f>
        <v>1500</v>
      </c>
      <c r="B1502" s="1" t="s">
        <v>6198</v>
      </c>
      <c r="C1502" s="1" t="s">
        <v>6199</v>
      </c>
      <c r="D1502">
        <v>15000</v>
      </c>
      <c r="E1502">
        <v>1296</v>
      </c>
      <c r="F1502" t="s">
        <v>355</v>
      </c>
      <c r="H1502" t="s">
        <v>8376</v>
      </c>
      <c r="K1502" t="b">
        <v>0</v>
      </c>
      <c r="L1502" t="s">
        <v>18</v>
      </c>
      <c r="M1502" t="s">
        <v>19</v>
      </c>
      <c r="N1502" t="b">
        <v>1</v>
      </c>
      <c r="O1502">
        <v>1471573640</v>
      </c>
      <c r="P1502">
        <v>1467253640</v>
      </c>
      <c r="Q1502" t="b">
        <v>0</v>
      </c>
      <c r="R1502">
        <v>20</v>
      </c>
      <c r="S1502" t="b">
        <v>0</v>
      </c>
      <c r="T1502">
        <f>ROUND(E1502/D1502*100,0)</f>
        <v>9</v>
      </c>
      <c r="U1502" s="12">
        <f>(E1502/R1502)</f>
        <v>64.8</v>
      </c>
      <c r="V1502" t="str">
        <f>LEFT(Z1502,SEARCH("/",Z1502)-1)</f>
        <v>theater</v>
      </c>
      <c r="W1502" t="str">
        <f>RIGHT(Z1502,LEN(Z1502)-SEARCH("/",Z1502))</f>
        <v>spaces</v>
      </c>
      <c r="X1502" s="2">
        <f>(((P1502/60)/60)/24)+DATE(1970,1,1)</f>
        <v>42551.102314814809</v>
      </c>
      <c r="Y1502" s="2">
        <f>(((O1502/60)/60)/24)+DATE(1970,1,1)</f>
        <v>42601.102314814809</v>
      </c>
      <c r="Z1502" t="s">
        <v>8307</v>
      </c>
    </row>
    <row r="1503" spans="1:26" ht="28.8" x14ac:dyDescent="0.3">
      <c r="A1503">
        <f>ROW(A1503)-2</f>
        <v>1501</v>
      </c>
      <c r="B1503" s="1" t="s">
        <v>6200</v>
      </c>
      <c r="C1503" s="1" t="s">
        <v>6201</v>
      </c>
      <c r="D1503">
        <v>10000</v>
      </c>
      <c r="E1503">
        <v>1506</v>
      </c>
      <c r="F1503" t="s">
        <v>355</v>
      </c>
      <c r="H1503" t="s">
        <v>8376</v>
      </c>
      <c r="K1503" t="b">
        <v>0</v>
      </c>
      <c r="L1503" t="s">
        <v>18</v>
      </c>
      <c r="M1503" t="s">
        <v>19</v>
      </c>
      <c r="N1503" t="b">
        <v>1</v>
      </c>
      <c r="O1503">
        <v>1444405123</v>
      </c>
      <c r="P1503">
        <v>1439221123</v>
      </c>
      <c r="Q1503" t="b">
        <v>0</v>
      </c>
      <c r="R1503">
        <v>50</v>
      </c>
      <c r="S1503" t="b">
        <v>0</v>
      </c>
      <c r="T1503">
        <f>ROUND(E1503/D1503*100,0)</f>
        <v>15</v>
      </c>
      <c r="U1503" s="12">
        <f>(E1503/R1503)</f>
        <v>30.12</v>
      </c>
      <c r="V1503" t="str">
        <f>LEFT(Z1503,SEARCH("/",Z1503)-1)</f>
        <v>theater</v>
      </c>
      <c r="W1503" t="str">
        <f>RIGHT(Z1503,LEN(Z1503)-SEARCH("/",Z1503))</f>
        <v>spaces</v>
      </c>
      <c r="X1503" s="2">
        <f>(((P1503/60)/60)/24)+DATE(1970,1,1)</f>
        <v>42226.651886574073</v>
      </c>
      <c r="Y1503" s="2">
        <f>(((O1503/60)/60)/24)+DATE(1970,1,1)</f>
        <v>42286.651886574073</v>
      </c>
      <c r="Z1503" t="s">
        <v>8307</v>
      </c>
    </row>
    <row r="1504" spans="1:26" ht="43.2" x14ac:dyDescent="0.3">
      <c r="A1504">
        <f>ROW(A1504)-2</f>
        <v>1502</v>
      </c>
      <c r="B1504" s="1" t="s">
        <v>6202</v>
      </c>
      <c r="C1504" s="1" t="s">
        <v>6203</v>
      </c>
      <c r="D1504">
        <v>22000</v>
      </c>
      <c r="E1504">
        <v>105</v>
      </c>
      <c r="F1504" t="s">
        <v>355</v>
      </c>
      <c r="H1504" t="s">
        <v>8376</v>
      </c>
      <c r="K1504" t="b">
        <v>0</v>
      </c>
      <c r="L1504" t="s">
        <v>158</v>
      </c>
      <c r="M1504" t="s">
        <v>159</v>
      </c>
      <c r="N1504" t="b">
        <v>1</v>
      </c>
      <c r="O1504">
        <v>1488495478</v>
      </c>
      <c r="P1504">
        <v>1485903478</v>
      </c>
      <c r="Q1504" t="b">
        <v>0</v>
      </c>
      <c r="R1504">
        <v>2</v>
      </c>
      <c r="S1504" t="b">
        <v>0</v>
      </c>
      <c r="T1504">
        <f>ROUND(E1504/D1504*100,0)</f>
        <v>0</v>
      </c>
      <c r="U1504" s="12">
        <f>(E1504/R1504)</f>
        <v>52.5</v>
      </c>
      <c r="V1504" t="str">
        <f>LEFT(Z1504,SEARCH("/",Z1504)-1)</f>
        <v>theater</v>
      </c>
      <c r="W1504" t="str">
        <f>RIGHT(Z1504,LEN(Z1504)-SEARCH("/",Z1504))</f>
        <v>spaces</v>
      </c>
      <c r="X1504" s="2">
        <f>(((P1504/60)/60)/24)+DATE(1970,1,1)</f>
        <v>42766.956921296296</v>
      </c>
      <c r="Y1504" s="2">
        <f>(((O1504/60)/60)/24)+DATE(1970,1,1)</f>
        <v>42796.956921296296</v>
      </c>
      <c r="Z1504" t="s">
        <v>8307</v>
      </c>
    </row>
    <row r="1505" spans="1:26" ht="43.2" x14ac:dyDescent="0.3">
      <c r="A1505">
        <f>ROW(A1505)-2</f>
        <v>1503</v>
      </c>
      <c r="B1505" s="1" t="s">
        <v>6204</v>
      </c>
      <c r="C1505" s="1" t="s">
        <v>6205</v>
      </c>
      <c r="D1505">
        <v>60000</v>
      </c>
      <c r="E1505">
        <v>71</v>
      </c>
      <c r="F1505" t="s">
        <v>355</v>
      </c>
      <c r="H1505" t="s">
        <v>8376</v>
      </c>
      <c r="K1505" t="b">
        <v>0</v>
      </c>
      <c r="L1505" t="s">
        <v>18</v>
      </c>
      <c r="M1505" t="s">
        <v>19</v>
      </c>
      <c r="N1505" t="b">
        <v>1</v>
      </c>
      <c r="O1505">
        <v>1424920795</v>
      </c>
      <c r="P1505">
        <v>1422328795</v>
      </c>
      <c r="Q1505" t="b">
        <v>0</v>
      </c>
      <c r="R1505">
        <v>3</v>
      </c>
      <c r="S1505" t="b">
        <v>0</v>
      </c>
      <c r="T1505">
        <f>ROUND(E1505/D1505*100,0)</f>
        <v>0</v>
      </c>
      <c r="U1505" s="12">
        <f>(E1505/R1505)</f>
        <v>23.666666666666668</v>
      </c>
      <c r="V1505" t="str">
        <f>LEFT(Z1505,SEARCH("/",Z1505)-1)</f>
        <v>theater</v>
      </c>
      <c r="W1505" t="str">
        <f>RIGHT(Z1505,LEN(Z1505)-SEARCH("/",Z1505))</f>
        <v>spaces</v>
      </c>
      <c r="X1505" s="2">
        <f>(((P1505/60)/60)/24)+DATE(1970,1,1)</f>
        <v>42031.138831018514</v>
      </c>
      <c r="Y1505" s="2">
        <f>(((O1505/60)/60)/24)+DATE(1970,1,1)</f>
        <v>42061.138831018514</v>
      </c>
      <c r="Z1505" t="s">
        <v>8307</v>
      </c>
    </row>
    <row r="1506" spans="1:26" ht="43.2" x14ac:dyDescent="0.3">
      <c r="A1506">
        <f>ROW(A1506)-2</f>
        <v>1504</v>
      </c>
      <c r="B1506" s="1" t="s">
        <v>6206</v>
      </c>
      <c r="C1506" s="1" t="s">
        <v>6207</v>
      </c>
      <c r="D1506">
        <v>1333666</v>
      </c>
      <c r="E1506">
        <v>11226</v>
      </c>
      <c r="F1506" t="s">
        <v>355</v>
      </c>
      <c r="H1506" t="s">
        <v>8376</v>
      </c>
      <c r="K1506" t="b">
        <v>0</v>
      </c>
      <c r="L1506" t="s">
        <v>18</v>
      </c>
      <c r="M1506" t="s">
        <v>19</v>
      </c>
      <c r="N1506" t="b">
        <v>1</v>
      </c>
      <c r="O1506">
        <v>1427040435</v>
      </c>
      <c r="P1506">
        <v>1424452035</v>
      </c>
      <c r="Q1506" t="b">
        <v>0</v>
      </c>
      <c r="R1506">
        <v>27</v>
      </c>
      <c r="S1506" t="b">
        <v>0</v>
      </c>
      <c r="T1506">
        <f>ROUND(E1506/D1506*100,0)</f>
        <v>1</v>
      </c>
      <c r="U1506" s="12">
        <f>(E1506/R1506)</f>
        <v>415.77777777777777</v>
      </c>
      <c r="V1506" t="str">
        <f>LEFT(Z1506,SEARCH("/",Z1506)-1)</f>
        <v>theater</v>
      </c>
      <c r="W1506" t="str">
        <f>RIGHT(Z1506,LEN(Z1506)-SEARCH("/",Z1506))</f>
        <v>spaces</v>
      </c>
      <c r="X1506" s="2">
        <f>(((P1506/60)/60)/24)+DATE(1970,1,1)</f>
        <v>42055.713368055556</v>
      </c>
      <c r="Y1506" s="2">
        <f>(((O1506/60)/60)/24)+DATE(1970,1,1)</f>
        <v>42085.671701388885</v>
      </c>
      <c r="Z1506" t="s">
        <v>8307</v>
      </c>
    </row>
    <row r="1507" spans="1:26" ht="43.2" x14ac:dyDescent="0.3">
      <c r="A1507">
        <f>ROW(A1507)-2</f>
        <v>1505</v>
      </c>
      <c r="B1507" s="1" t="s">
        <v>6208</v>
      </c>
      <c r="C1507" s="1" t="s">
        <v>6209</v>
      </c>
      <c r="D1507">
        <v>2000000</v>
      </c>
      <c r="E1507">
        <v>376</v>
      </c>
      <c r="F1507" t="s">
        <v>355</v>
      </c>
      <c r="H1507" t="s">
        <v>8376</v>
      </c>
      <c r="K1507" t="b">
        <v>0</v>
      </c>
      <c r="L1507" t="s">
        <v>18</v>
      </c>
      <c r="M1507" t="s">
        <v>19</v>
      </c>
      <c r="N1507" t="b">
        <v>1</v>
      </c>
      <c r="O1507">
        <v>1419644444</v>
      </c>
      <c r="P1507">
        <v>1414456844</v>
      </c>
      <c r="Q1507" t="b">
        <v>0</v>
      </c>
      <c r="R1507">
        <v>7</v>
      </c>
      <c r="S1507" t="b">
        <v>0</v>
      </c>
      <c r="T1507">
        <f>ROUND(E1507/D1507*100,0)</f>
        <v>0</v>
      </c>
      <c r="U1507" s="12">
        <f>(E1507/R1507)</f>
        <v>53.714285714285715</v>
      </c>
      <c r="V1507" t="str">
        <f>LEFT(Z1507,SEARCH("/",Z1507)-1)</f>
        <v>theater</v>
      </c>
      <c r="W1507" t="str">
        <f>RIGHT(Z1507,LEN(Z1507)-SEARCH("/",Z1507))</f>
        <v>spaces</v>
      </c>
      <c r="X1507" s="2">
        <f>(((P1507/60)/60)/24)+DATE(1970,1,1)</f>
        <v>41940.028287037036</v>
      </c>
      <c r="Y1507" s="2">
        <f>(((O1507/60)/60)/24)+DATE(1970,1,1)</f>
        <v>42000.0699537037</v>
      </c>
      <c r="Z1507" t="s">
        <v>8307</v>
      </c>
    </row>
    <row r="1508" spans="1:26" ht="43.2" x14ac:dyDescent="0.3">
      <c r="A1508">
        <f>ROW(A1508)-2</f>
        <v>1506</v>
      </c>
      <c r="B1508" s="1" t="s">
        <v>6210</v>
      </c>
      <c r="C1508" s="1" t="s">
        <v>6211</v>
      </c>
      <c r="D1508">
        <v>1000000</v>
      </c>
      <c r="E1508">
        <v>2103</v>
      </c>
      <c r="F1508" t="s">
        <v>355</v>
      </c>
      <c r="H1508" t="s">
        <v>8376</v>
      </c>
      <c r="K1508" t="b">
        <v>0</v>
      </c>
      <c r="L1508" t="s">
        <v>18</v>
      </c>
      <c r="M1508" t="s">
        <v>19</v>
      </c>
      <c r="N1508" t="b">
        <v>1</v>
      </c>
      <c r="O1508">
        <v>1442722891</v>
      </c>
      <c r="P1508">
        <v>1440130891</v>
      </c>
      <c r="Q1508" t="b">
        <v>0</v>
      </c>
      <c r="R1508">
        <v>5</v>
      </c>
      <c r="S1508" t="b">
        <v>0</v>
      </c>
      <c r="T1508">
        <f>ROUND(E1508/D1508*100,0)</f>
        <v>0</v>
      </c>
      <c r="U1508" s="12">
        <f>(E1508/R1508)</f>
        <v>420.6</v>
      </c>
      <c r="V1508" t="str">
        <f>LEFT(Z1508,SEARCH("/",Z1508)-1)</f>
        <v>theater</v>
      </c>
      <c r="W1508" t="str">
        <f>RIGHT(Z1508,LEN(Z1508)-SEARCH("/",Z1508))</f>
        <v>spaces</v>
      </c>
      <c r="X1508" s="2">
        <f>(((P1508/60)/60)/24)+DATE(1970,1,1)</f>
        <v>42237.181608796294</v>
      </c>
      <c r="Y1508" s="2">
        <f>(((O1508/60)/60)/24)+DATE(1970,1,1)</f>
        <v>42267.181608796294</v>
      </c>
      <c r="Z1508" t="s">
        <v>8307</v>
      </c>
    </row>
    <row r="1509" spans="1:26" ht="43.2" x14ac:dyDescent="0.3">
      <c r="A1509">
        <f>ROW(A1509)-2</f>
        <v>1507</v>
      </c>
      <c r="B1509" s="1" t="s">
        <v>6212</v>
      </c>
      <c r="C1509" s="1" t="s">
        <v>6213</v>
      </c>
      <c r="D1509">
        <v>9000</v>
      </c>
      <c r="E1509">
        <v>0</v>
      </c>
      <c r="F1509" t="s">
        <v>355</v>
      </c>
      <c r="H1509" t="s">
        <v>8376</v>
      </c>
      <c r="K1509" t="b">
        <v>0</v>
      </c>
      <c r="L1509" t="s">
        <v>18</v>
      </c>
      <c r="M1509" t="s">
        <v>19</v>
      </c>
      <c r="N1509" t="b">
        <v>1</v>
      </c>
      <c r="O1509">
        <v>1447628946</v>
      </c>
      <c r="P1509">
        <v>1445033346</v>
      </c>
      <c r="Q1509" t="b">
        <v>0</v>
      </c>
      <c r="R1509">
        <v>0</v>
      </c>
      <c r="S1509" t="b">
        <v>0</v>
      </c>
      <c r="T1509">
        <f>ROUND(E1509/D1509*100,0)</f>
        <v>0</v>
      </c>
      <c r="U1509" s="12" t="e">
        <f>(E1509/R1509)</f>
        <v>#DIV/0!</v>
      </c>
      <c r="V1509" t="str">
        <f>LEFT(Z1509,SEARCH("/",Z1509)-1)</f>
        <v>theater</v>
      </c>
      <c r="W1509" t="str">
        <f>RIGHT(Z1509,LEN(Z1509)-SEARCH("/",Z1509))</f>
        <v>spaces</v>
      </c>
      <c r="X1509" s="2">
        <f>(((P1509/60)/60)/24)+DATE(1970,1,1)</f>
        <v>42293.922986111109</v>
      </c>
      <c r="Y1509" s="2">
        <f>(((O1509/60)/60)/24)+DATE(1970,1,1)</f>
        <v>42323.96465277778</v>
      </c>
      <c r="Z1509" t="s">
        <v>8307</v>
      </c>
    </row>
    <row r="1510" spans="1:26" ht="57.6" x14ac:dyDescent="0.3">
      <c r="A1510">
        <f>ROW(A1510)-2</f>
        <v>1508</v>
      </c>
      <c r="B1510" s="1" t="s">
        <v>6214</v>
      </c>
      <c r="C1510" s="1" t="s">
        <v>6215</v>
      </c>
      <c r="D1510">
        <v>20000</v>
      </c>
      <c r="E1510">
        <v>56</v>
      </c>
      <c r="F1510" t="s">
        <v>355</v>
      </c>
      <c r="H1510" t="s">
        <v>8376</v>
      </c>
      <c r="K1510" t="b">
        <v>0</v>
      </c>
      <c r="L1510" t="s">
        <v>18</v>
      </c>
      <c r="M1510" t="s">
        <v>19</v>
      </c>
      <c r="N1510" t="b">
        <v>1</v>
      </c>
      <c r="O1510">
        <v>1409547600</v>
      </c>
      <c r="P1510">
        <v>1406986278</v>
      </c>
      <c r="Q1510" t="b">
        <v>0</v>
      </c>
      <c r="R1510">
        <v>3</v>
      </c>
      <c r="S1510" t="b">
        <v>0</v>
      </c>
      <c r="T1510">
        <f>ROUND(E1510/D1510*100,0)</f>
        <v>0</v>
      </c>
      <c r="U1510" s="12">
        <f>(E1510/R1510)</f>
        <v>18.666666666666668</v>
      </c>
      <c r="V1510" t="str">
        <f>LEFT(Z1510,SEARCH("/",Z1510)-1)</f>
        <v>theater</v>
      </c>
      <c r="W1510" t="str">
        <f>RIGHT(Z1510,LEN(Z1510)-SEARCH("/",Z1510))</f>
        <v>spaces</v>
      </c>
      <c r="X1510" s="2">
        <f>(((P1510/60)/60)/24)+DATE(1970,1,1)</f>
        <v>41853.563402777778</v>
      </c>
      <c r="Y1510" s="2">
        <f>(((O1510/60)/60)/24)+DATE(1970,1,1)</f>
        <v>41883.208333333336</v>
      </c>
      <c r="Z1510" t="s">
        <v>8307</v>
      </c>
    </row>
    <row r="1511" spans="1:26" ht="57.6" x14ac:dyDescent="0.3">
      <c r="A1511">
        <f>ROW(A1511)-2</f>
        <v>1509</v>
      </c>
      <c r="B1511" s="1" t="s">
        <v>6216</v>
      </c>
      <c r="C1511" s="1" t="s">
        <v>6217</v>
      </c>
      <c r="D1511">
        <v>4059</v>
      </c>
      <c r="E1511">
        <v>470</v>
      </c>
      <c r="F1511" t="s">
        <v>355</v>
      </c>
      <c r="H1511" t="s">
        <v>8376</v>
      </c>
      <c r="K1511" t="b">
        <v>0</v>
      </c>
      <c r="L1511" t="s">
        <v>18</v>
      </c>
      <c r="M1511" t="s">
        <v>19</v>
      </c>
      <c r="N1511" t="b">
        <v>1</v>
      </c>
      <c r="O1511">
        <v>1430851680</v>
      </c>
      <c r="P1511">
        <v>1428340931</v>
      </c>
      <c r="Q1511" t="b">
        <v>0</v>
      </c>
      <c r="R1511">
        <v>6</v>
      </c>
      <c r="S1511" t="b">
        <v>0</v>
      </c>
      <c r="T1511">
        <f>ROUND(E1511/D1511*100,0)</f>
        <v>12</v>
      </c>
      <c r="U1511" s="12">
        <f>(E1511/R1511)</f>
        <v>78.333333333333329</v>
      </c>
      <c r="V1511" t="str">
        <f>LEFT(Z1511,SEARCH("/",Z1511)-1)</f>
        <v>theater</v>
      </c>
      <c r="W1511" t="str">
        <f>RIGHT(Z1511,LEN(Z1511)-SEARCH("/",Z1511))</f>
        <v>spaces</v>
      </c>
      <c r="X1511" s="2">
        <f>(((P1511/60)/60)/24)+DATE(1970,1,1)</f>
        <v>42100.723738425921</v>
      </c>
      <c r="Y1511" s="2">
        <f>(((O1511/60)/60)/24)+DATE(1970,1,1)</f>
        <v>42129.783333333333</v>
      </c>
      <c r="Z1511" t="s">
        <v>8307</v>
      </c>
    </row>
    <row r="1512" spans="1:26" ht="43.2" x14ac:dyDescent="0.3">
      <c r="A1512">
        <f>ROW(A1512)-2</f>
        <v>1510</v>
      </c>
      <c r="B1512" s="1" t="s">
        <v>6218</v>
      </c>
      <c r="C1512" s="1" t="s">
        <v>6219</v>
      </c>
      <c r="D1512">
        <v>25000</v>
      </c>
      <c r="E1512">
        <v>610</v>
      </c>
      <c r="F1512" t="s">
        <v>355</v>
      </c>
      <c r="H1512" t="s">
        <v>8376</v>
      </c>
      <c r="K1512" t="b">
        <v>0</v>
      </c>
      <c r="L1512" t="s">
        <v>18</v>
      </c>
      <c r="M1512" t="s">
        <v>19</v>
      </c>
      <c r="N1512" t="b">
        <v>1</v>
      </c>
      <c r="O1512">
        <v>1443561159</v>
      </c>
      <c r="P1512">
        <v>1440969159</v>
      </c>
      <c r="Q1512" t="b">
        <v>0</v>
      </c>
      <c r="R1512">
        <v>9</v>
      </c>
      <c r="S1512" t="b">
        <v>0</v>
      </c>
      <c r="T1512">
        <f>ROUND(E1512/D1512*100,0)</f>
        <v>2</v>
      </c>
      <c r="U1512" s="12">
        <f>(E1512/R1512)</f>
        <v>67.777777777777771</v>
      </c>
      <c r="V1512" t="str">
        <f>LEFT(Z1512,SEARCH("/",Z1512)-1)</f>
        <v>theater</v>
      </c>
      <c r="W1512" t="str">
        <f>RIGHT(Z1512,LEN(Z1512)-SEARCH("/",Z1512))</f>
        <v>spaces</v>
      </c>
      <c r="X1512" s="2">
        <f>(((P1512/60)/60)/24)+DATE(1970,1,1)</f>
        <v>42246.883784722217</v>
      </c>
      <c r="Y1512" s="2">
        <f>(((O1512/60)/60)/24)+DATE(1970,1,1)</f>
        <v>42276.883784722217</v>
      </c>
      <c r="Z1512" t="s">
        <v>8307</v>
      </c>
    </row>
    <row r="1513" spans="1:26" ht="43.2" x14ac:dyDescent="0.3">
      <c r="A1513">
        <f>ROW(A1513)-2</f>
        <v>1511</v>
      </c>
      <c r="B1513" s="1" t="s">
        <v>6220</v>
      </c>
      <c r="C1513" s="1" t="s">
        <v>6221</v>
      </c>
      <c r="D1513">
        <v>20000</v>
      </c>
      <c r="E1513">
        <v>50</v>
      </c>
      <c r="F1513" t="s">
        <v>355</v>
      </c>
      <c r="H1513" t="s">
        <v>8376</v>
      </c>
      <c r="K1513" t="b">
        <v>0</v>
      </c>
      <c r="L1513" t="s">
        <v>1217</v>
      </c>
      <c r="M1513" t="s">
        <v>55</v>
      </c>
      <c r="N1513" t="b">
        <v>0</v>
      </c>
      <c r="O1513">
        <v>1439827559</v>
      </c>
      <c r="P1513">
        <v>1434643559</v>
      </c>
      <c r="Q1513" t="b">
        <v>0</v>
      </c>
      <c r="R1513">
        <v>3</v>
      </c>
      <c r="S1513" t="b">
        <v>0</v>
      </c>
      <c r="T1513">
        <f>ROUND(E1513/D1513*100,0)</f>
        <v>0</v>
      </c>
      <c r="U1513" s="12">
        <f>(E1513/R1513)</f>
        <v>16.666666666666668</v>
      </c>
      <c r="V1513" t="str">
        <f>LEFT(Z1513,SEARCH("/",Z1513)-1)</f>
        <v>theater</v>
      </c>
      <c r="W1513" t="str">
        <f>RIGHT(Z1513,LEN(Z1513)-SEARCH("/",Z1513))</f>
        <v>spaces</v>
      </c>
      <c r="X1513" s="2">
        <f>(((P1513/60)/60)/24)+DATE(1970,1,1)</f>
        <v>42173.67082175926</v>
      </c>
      <c r="Y1513" s="2">
        <f>(((O1513/60)/60)/24)+DATE(1970,1,1)</f>
        <v>42233.67082175926</v>
      </c>
      <c r="Z1513" t="s">
        <v>8307</v>
      </c>
    </row>
    <row r="1514" spans="1:26" ht="43.2" x14ac:dyDescent="0.3">
      <c r="A1514">
        <f>ROW(A1514)-2</f>
        <v>1512</v>
      </c>
      <c r="B1514" s="1" t="s">
        <v>6222</v>
      </c>
      <c r="C1514" s="1" t="s">
        <v>6223</v>
      </c>
      <c r="D1514">
        <v>20000</v>
      </c>
      <c r="E1514">
        <v>125</v>
      </c>
      <c r="F1514" t="s">
        <v>355</v>
      </c>
      <c r="H1514" t="s">
        <v>8376</v>
      </c>
      <c r="K1514" t="b">
        <v>0</v>
      </c>
      <c r="L1514" t="s">
        <v>18</v>
      </c>
      <c r="M1514" t="s">
        <v>19</v>
      </c>
      <c r="N1514" t="b">
        <v>1</v>
      </c>
      <c r="O1514">
        <v>1482294990</v>
      </c>
      <c r="P1514">
        <v>1477107390</v>
      </c>
      <c r="Q1514" t="b">
        <v>0</v>
      </c>
      <c r="R1514">
        <v>2</v>
      </c>
      <c r="S1514" t="b">
        <v>0</v>
      </c>
      <c r="T1514">
        <f>ROUND(E1514/D1514*100,0)</f>
        <v>1</v>
      </c>
      <c r="U1514" s="12">
        <f>(E1514/R1514)</f>
        <v>62.5</v>
      </c>
      <c r="V1514" t="str">
        <f>LEFT(Z1514,SEARCH("/",Z1514)-1)</f>
        <v>theater</v>
      </c>
      <c r="W1514" t="str">
        <f>RIGHT(Z1514,LEN(Z1514)-SEARCH("/",Z1514))</f>
        <v>spaces</v>
      </c>
      <c r="X1514" s="2">
        <f>(((P1514/60)/60)/24)+DATE(1970,1,1)</f>
        <v>42665.150347222225</v>
      </c>
      <c r="Y1514" s="2">
        <f>(((O1514/60)/60)/24)+DATE(1970,1,1)</f>
        <v>42725.192013888889</v>
      </c>
      <c r="Z1514" t="s">
        <v>8307</v>
      </c>
    </row>
    <row r="1515" spans="1:26" ht="43.2" x14ac:dyDescent="0.3">
      <c r="A1515">
        <f>ROW(A1515)-2</f>
        <v>1513</v>
      </c>
      <c r="B1515" s="1" t="s">
        <v>6224</v>
      </c>
      <c r="C1515" s="1" t="s">
        <v>6225</v>
      </c>
      <c r="D1515">
        <v>65000</v>
      </c>
      <c r="E1515">
        <v>126</v>
      </c>
      <c r="F1515" t="s">
        <v>355</v>
      </c>
      <c r="H1515" t="s">
        <v>8376</v>
      </c>
      <c r="K1515" t="b">
        <v>0</v>
      </c>
      <c r="L1515" t="s">
        <v>18</v>
      </c>
      <c r="M1515" t="s">
        <v>19</v>
      </c>
      <c r="N1515" t="b">
        <v>1</v>
      </c>
      <c r="O1515">
        <v>1420724460</v>
      </c>
      <c r="P1515">
        <v>1418046247</v>
      </c>
      <c r="Q1515" t="b">
        <v>0</v>
      </c>
      <c r="R1515">
        <v>3</v>
      </c>
      <c r="S1515" t="b">
        <v>0</v>
      </c>
      <c r="T1515">
        <f>ROUND(E1515/D1515*100,0)</f>
        <v>0</v>
      </c>
      <c r="U1515" s="12">
        <f>(E1515/R1515)</f>
        <v>42</v>
      </c>
      <c r="V1515" t="str">
        <f>LEFT(Z1515,SEARCH("/",Z1515)-1)</f>
        <v>theater</v>
      </c>
      <c r="W1515" t="str">
        <f>RIGHT(Z1515,LEN(Z1515)-SEARCH("/",Z1515))</f>
        <v>spaces</v>
      </c>
      <c r="X1515" s="2">
        <f>(((P1515/60)/60)/24)+DATE(1970,1,1)</f>
        <v>41981.57230324074</v>
      </c>
      <c r="Y1515" s="2">
        <f>(((O1515/60)/60)/24)+DATE(1970,1,1)</f>
        <v>42012.570138888885</v>
      </c>
      <c r="Z1515" t="s">
        <v>8307</v>
      </c>
    </row>
    <row r="1516" spans="1:26" ht="43.2" x14ac:dyDescent="0.3">
      <c r="A1516">
        <f>ROW(A1516)-2</f>
        <v>1514</v>
      </c>
      <c r="B1516" s="1" t="s">
        <v>6226</v>
      </c>
      <c r="C1516" s="1" t="s">
        <v>6227</v>
      </c>
      <c r="D1516">
        <v>25000</v>
      </c>
      <c r="E1516">
        <v>5854</v>
      </c>
      <c r="F1516" t="s">
        <v>355</v>
      </c>
      <c r="H1516" t="s">
        <v>8376</v>
      </c>
      <c r="K1516" t="b">
        <v>0</v>
      </c>
      <c r="L1516" t="s">
        <v>18</v>
      </c>
      <c r="M1516" t="s">
        <v>19</v>
      </c>
      <c r="N1516" t="b">
        <v>1</v>
      </c>
      <c r="O1516">
        <v>1468029540</v>
      </c>
      <c r="P1516">
        <v>1465304483</v>
      </c>
      <c r="Q1516" t="b">
        <v>0</v>
      </c>
      <c r="R1516">
        <v>45</v>
      </c>
      <c r="S1516" t="b">
        <v>0</v>
      </c>
      <c r="T1516">
        <f>ROUND(E1516/D1516*100,0)</f>
        <v>23</v>
      </c>
      <c r="U1516" s="12">
        <f>(E1516/R1516)</f>
        <v>130.0888888888889</v>
      </c>
      <c r="V1516" t="str">
        <f>LEFT(Z1516,SEARCH("/",Z1516)-1)</f>
        <v>theater</v>
      </c>
      <c r="W1516" t="str">
        <f>RIGHT(Z1516,LEN(Z1516)-SEARCH("/",Z1516))</f>
        <v>spaces</v>
      </c>
      <c r="X1516" s="2">
        <f>(((P1516/60)/60)/24)+DATE(1970,1,1)</f>
        <v>42528.542627314819</v>
      </c>
      <c r="Y1516" s="2">
        <f>(((O1516/60)/60)/24)+DATE(1970,1,1)</f>
        <v>42560.082638888889</v>
      </c>
      <c r="Z1516" t="s">
        <v>8307</v>
      </c>
    </row>
    <row r="1517" spans="1:26" ht="43.2" x14ac:dyDescent="0.3">
      <c r="A1517">
        <f>ROW(A1517)-2</f>
        <v>1515</v>
      </c>
      <c r="B1517" s="1" t="s">
        <v>6228</v>
      </c>
      <c r="C1517" s="1" t="s">
        <v>6229</v>
      </c>
      <c r="D1517">
        <v>225000</v>
      </c>
      <c r="E1517">
        <v>11432</v>
      </c>
      <c r="F1517" t="s">
        <v>355</v>
      </c>
      <c r="H1517" t="s">
        <v>8376</v>
      </c>
      <c r="K1517" t="b">
        <v>0</v>
      </c>
      <c r="L1517" t="s">
        <v>18</v>
      </c>
      <c r="M1517" t="s">
        <v>19</v>
      </c>
      <c r="N1517" t="b">
        <v>1</v>
      </c>
      <c r="O1517">
        <v>1430505545</v>
      </c>
      <c r="P1517">
        <v>1425325145</v>
      </c>
      <c r="Q1517" t="b">
        <v>0</v>
      </c>
      <c r="R1517">
        <v>9</v>
      </c>
      <c r="S1517" t="b">
        <v>0</v>
      </c>
      <c r="T1517">
        <f>ROUND(E1517/D1517*100,0)</f>
        <v>5</v>
      </c>
      <c r="U1517" s="12">
        <f>(E1517/R1517)</f>
        <v>1270.2222222222222</v>
      </c>
      <c r="V1517" t="str">
        <f>LEFT(Z1517,SEARCH("/",Z1517)-1)</f>
        <v>theater</v>
      </c>
      <c r="W1517" t="str">
        <f>RIGHT(Z1517,LEN(Z1517)-SEARCH("/",Z1517))</f>
        <v>spaces</v>
      </c>
      <c r="X1517" s="2">
        <f>(((P1517/60)/60)/24)+DATE(1970,1,1)</f>
        <v>42065.818807870368</v>
      </c>
      <c r="Y1517" s="2">
        <f>(((O1517/60)/60)/24)+DATE(1970,1,1)</f>
        <v>42125.777141203704</v>
      </c>
      <c r="Z1517" t="s">
        <v>8307</v>
      </c>
    </row>
    <row r="1518" spans="1:26" ht="57.6" x14ac:dyDescent="0.3">
      <c r="A1518">
        <f>ROW(A1518)-2</f>
        <v>1516</v>
      </c>
      <c r="B1518" s="1" t="s">
        <v>6230</v>
      </c>
      <c r="C1518" s="1" t="s">
        <v>6231</v>
      </c>
      <c r="D1518">
        <v>5000</v>
      </c>
      <c r="E1518">
        <v>796</v>
      </c>
      <c r="F1518" t="s">
        <v>355</v>
      </c>
      <c r="H1518" t="s">
        <v>8376</v>
      </c>
      <c r="K1518" t="b">
        <v>0</v>
      </c>
      <c r="L1518" t="s">
        <v>18</v>
      </c>
      <c r="M1518" t="s">
        <v>19</v>
      </c>
      <c r="N1518" t="b">
        <v>1</v>
      </c>
      <c r="O1518">
        <v>1471214743</v>
      </c>
      <c r="P1518">
        <v>1468622743</v>
      </c>
      <c r="Q1518" t="b">
        <v>0</v>
      </c>
      <c r="R1518">
        <v>9</v>
      </c>
      <c r="S1518" t="b">
        <v>0</v>
      </c>
      <c r="T1518">
        <f>ROUND(E1518/D1518*100,0)</f>
        <v>16</v>
      </c>
      <c r="U1518" s="12">
        <f>(E1518/R1518)</f>
        <v>88.444444444444443</v>
      </c>
      <c r="V1518" t="str">
        <f>LEFT(Z1518,SEARCH("/",Z1518)-1)</f>
        <v>theater</v>
      </c>
      <c r="W1518" t="str">
        <f>RIGHT(Z1518,LEN(Z1518)-SEARCH("/",Z1518))</f>
        <v>spaces</v>
      </c>
      <c r="X1518" s="2">
        <f>(((P1518/60)/60)/24)+DATE(1970,1,1)</f>
        <v>42566.948414351849</v>
      </c>
      <c r="Y1518" s="2">
        <f>(((O1518/60)/60)/24)+DATE(1970,1,1)</f>
        <v>42596.948414351849</v>
      </c>
      <c r="Z1518" t="s">
        <v>8307</v>
      </c>
    </row>
    <row r="1519" spans="1:26" ht="43.2" x14ac:dyDescent="0.3">
      <c r="A1519">
        <f>ROW(A1519)-2</f>
        <v>1517</v>
      </c>
      <c r="B1519" s="1" t="s">
        <v>6232</v>
      </c>
      <c r="C1519" s="1" t="s">
        <v>6233</v>
      </c>
      <c r="D1519">
        <v>100000</v>
      </c>
      <c r="E1519">
        <v>1183.19</v>
      </c>
      <c r="F1519" t="s">
        <v>355</v>
      </c>
      <c r="H1519" t="s">
        <v>8376</v>
      </c>
      <c r="K1519" t="b">
        <v>0</v>
      </c>
      <c r="L1519" t="s">
        <v>18</v>
      </c>
      <c r="M1519" t="s">
        <v>19</v>
      </c>
      <c r="N1519" t="b">
        <v>1</v>
      </c>
      <c r="O1519">
        <v>1444946400</v>
      </c>
      <c r="P1519">
        <v>1441723912</v>
      </c>
      <c r="Q1519" t="b">
        <v>0</v>
      </c>
      <c r="R1519">
        <v>21</v>
      </c>
      <c r="S1519" t="b">
        <v>0</v>
      </c>
      <c r="T1519">
        <f>ROUND(E1519/D1519*100,0)</f>
        <v>1</v>
      </c>
      <c r="U1519" s="12">
        <f>(E1519/R1519)</f>
        <v>56.342380952380957</v>
      </c>
      <c r="V1519" t="str">
        <f>LEFT(Z1519,SEARCH("/",Z1519)-1)</f>
        <v>theater</v>
      </c>
      <c r="W1519" t="str">
        <f>RIGHT(Z1519,LEN(Z1519)-SEARCH("/",Z1519))</f>
        <v>spaces</v>
      </c>
      <c r="X1519" s="2">
        <f>(((P1519/60)/60)/24)+DATE(1970,1,1)</f>
        <v>42255.619351851856</v>
      </c>
      <c r="Y1519" s="2">
        <f>(((O1519/60)/60)/24)+DATE(1970,1,1)</f>
        <v>42292.916666666672</v>
      </c>
      <c r="Z1519" t="s">
        <v>8307</v>
      </c>
    </row>
    <row r="1520" spans="1:26" ht="57.6" x14ac:dyDescent="0.3">
      <c r="A1520">
        <f>ROW(A1520)-2</f>
        <v>1518</v>
      </c>
      <c r="B1520" s="1" t="s">
        <v>6234</v>
      </c>
      <c r="C1520" s="1" t="s">
        <v>6235</v>
      </c>
      <c r="D1520">
        <v>4000</v>
      </c>
      <c r="E1520">
        <v>910</v>
      </c>
      <c r="F1520" t="s">
        <v>355</v>
      </c>
      <c r="H1520" t="s">
        <v>8376</v>
      </c>
      <c r="K1520" t="b">
        <v>0</v>
      </c>
      <c r="L1520" t="s">
        <v>158</v>
      </c>
      <c r="M1520" t="s">
        <v>159</v>
      </c>
      <c r="N1520" t="b">
        <v>1</v>
      </c>
      <c r="O1520">
        <v>1401595140</v>
      </c>
      <c r="P1520">
        <v>1398980941</v>
      </c>
      <c r="Q1520" t="b">
        <v>0</v>
      </c>
      <c r="R1520">
        <v>17</v>
      </c>
      <c r="S1520" t="b">
        <v>0</v>
      </c>
      <c r="T1520">
        <f>ROUND(E1520/D1520*100,0)</f>
        <v>23</v>
      </c>
      <c r="U1520" s="12">
        <f>(E1520/R1520)</f>
        <v>53.529411764705884</v>
      </c>
      <c r="V1520" t="str">
        <f>LEFT(Z1520,SEARCH("/",Z1520)-1)</f>
        <v>theater</v>
      </c>
      <c r="W1520" t="str">
        <f>RIGHT(Z1520,LEN(Z1520)-SEARCH("/",Z1520))</f>
        <v>spaces</v>
      </c>
      <c r="X1520" s="2">
        <f>(((P1520/60)/60)/24)+DATE(1970,1,1)</f>
        <v>41760.909039351849</v>
      </c>
      <c r="Y1520" s="2">
        <f>(((O1520/60)/60)/24)+DATE(1970,1,1)</f>
        <v>41791.165972222225</v>
      </c>
      <c r="Z1520" t="s">
        <v>8307</v>
      </c>
    </row>
    <row r="1521" spans="1:26" ht="43.2" x14ac:dyDescent="0.3">
      <c r="A1521">
        <f>ROW(A1521)-2</f>
        <v>1519</v>
      </c>
      <c r="B1521" s="1" t="s">
        <v>6236</v>
      </c>
      <c r="C1521" s="1" t="s">
        <v>6237</v>
      </c>
      <c r="D1521">
        <v>100000</v>
      </c>
      <c r="E1521">
        <v>25</v>
      </c>
      <c r="F1521" t="s">
        <v>355</v>
      </c>
      <c r="H1521" t="s">
        <v>8376</v>
      </c>
      <c r="K1521" t="b">
        <v>0</v>
      </c>
      <c r="L1521" t="s">
        <v>18</v>
      </c>
      <c r="M1521" t="s">
        <v>19</v>
      </c>
      <c r="N1521" t="b">
        <v>1</v>
      </c>
      <c r="O1521">
        <v>1442775956</v>
      </c>
      <c r="P1521">
        <v>1437591956</v>
      </c>
      <c r="Q1521" t="b">
        <v>0</v>
      </c>
      <c r="R1521">
        <v>1</v>
      </c>
      <c r="S1521" t="b">
        <v>0</v>
      </c>
      <c r="T1521">
        <f>ROUND(E1521/D1521*100,0)</f>
        <v>0</v>
      </c>
      <c r="U1521" s="12">
        <f>(E1521/R1521)</f>
        <v>25</v>
      </c>
      <c r="V1521" t="str">
        <f>LEFT(Z1521,SEARCH("/",Z1521)-1)</f>
        <v>theater</v>
      </c>
      <c r="W1521" t="str">
        <f>RIGHT(Z1521,LEN(Z1521)-SEARCH("/",Z1521))</f>
        <v>spaces</v>
      </c>
      <c r="X1521" s="2">
        <f>(((P1521/60)/60)/24)+DATE(1970,1,1)</f>
        <v>42207.795787037037</v>
      </c>
      <c r="Y1521" s="2">
        <f>(((O1521/60)/60)/24)+DATE(1970,1,1)</f>
        <v>42267.795787037037</v>
      </c>
      <c r="Z1521" t="s">
        <v>8307</v>
      </c>
    </row>
    <row r="1522" spans="1:26" ht="43.2" x14ac:dyDescent="0.3">
      <c r="A1522">
        <f>ROW(A1522)-2</f>
        <v>1520</v>
      </c>
      <c r="B1522" s="1" t="s">
        <v>6238</v>
      </c>
      <c r="C1522" s="1" t="s">
        <v>6239</v>
      </c>
      <c r="D1522">
        <v>14920</v>
      </c>
      <c r="E1522">
        <v>50</v>
      </c>
      <c r="F1522" t="s">
        <v>355</v>
      </c>
      <c r="H1522" t="s">
        <v>8376</v>
      </c>
      <c r="K1522" t="b">
        <v>0</v>
      </c>
      <c r="L1522" t="s">
        <v>18</v>
      </c>
      <c r="M1522" t="s">
        <v>19</v>
      </c>
      <c r="N1522" t="b">
        <v>1</v>
      </c>
      <c r="O1522">
        <v>1470011780</v>
      </c>
      <c r="P1522">
        <v>1464827780</v>
      </c>
      <c r="Q1522" t="b">
        <v>0</v>
      </c>
      <c r="R1522">
        <v>1</v>
      </c>
      <c r="S1522" t="b">
        <v>0</v>
      </c>
      <c r="T1522">
        <f>ROUND(E1522/D1522*100,0)</f>
        <v>0</v>
      </c>
      <c r="U1522" s="12">
        <f>(E1522/R1522)</f>
        <v>50</v>
      </c>
      <c r="V1522" t="str">
        <f>LEFT(Z1522,SEARCH("/",Z1522)-1)</f>
        <v>theater</v>
      </c>
      <c r="W1522" t="str">
        <f>RIGHT(Z1522,LEN(Z1522)-SEARCH("/",Z1522))</f>
        <v>spaces</v>
      </c>
      <c r="X1522" s="2">
        <f>(((P1522/60)/60)/24)+DATE(1970,1,1)</f>
        <v>42523.025231481486</v>
      </c>
      <c r="Y1522" s="2">
        <f>(((O1522/60)/60)/24)+DATE(1970,1,1)</f>
        <v>42583.025231481486</v>
      </c>
      <c r="Z1522" t="s">
        <v>8307</v>
      </c>
    </row>
    <row r="1523" spans="1:26" ht="43.2" x14ac:dyDescent="0.3">
      <c r="A1523">
        <f>ROW(A1523)-2</f>
        <v>1521</v>
      </c>
      <c r="B1523" s="1" t="s">
        <v>6240</v>
      </c>
      <c r="C1523" s="1" t="s">
        <v>6241</v>
      </c>
      <c r="D1523">
        <v>20000</v>
      </c>
      <c r="E1523">
        <v>795</v>
      </c>
      <c r="F1523" t="s">
        <v>355</v>
      </c>
      <c r="H1523" t="s">
        <v>8376</v>
      </c>
      <c r="K1523" t="b">
        <v>0</v>
      </c>
      <c r="L1523" t="s">
        <v>18</v>
      </c>
      <c r="M1523" t="s">
        <v>19</v>
      </c>
      <c r="N1523" t="b">
        <v>1</v>
      </c>
      <c r="O1523">
        <v>1432151326</v>
      </c>
      <c r="P1523">
        <v>1429559326</v>
      </c>
      <c r="Q1523" t="b">
        <v>0</v>
      </c>
      <c r="R1523">
        <v>14</v>
      </c>
      <c r="S1523" t="b">
        <v>0</v>
      </c>
      <c r="T1523">
        <f>ROUND(E1523/D1523*100,0)</f>
        <v>4</v>
      </c>
      <c r="U1523" s="12">
        <f>(E1523/R1523)</f>
        <v>56.785714285714285</v>
      </c>
      <c r="V1523" t="str">
        <f>LEFT(Z1523,SEARCH("/",Z1523)-1)</f>
        <v>theater</v>
      </c>
      <c r="W1523" t="str">
        <f>RIGHT(Z1523,LEN(Z1523)-SEARCH("/",Z1523))</f>
        <v>spaces</v>
      </c>
      <c r="X1523" s="2">
        <f>(((P1523/60)/60)/24)+DATE(1970,1,1)</f>
        <v>42114.825532407413</v>
      </c>
      <c r="Y1523" s="2">
        <f>(((O1523/60)/60)/24)+DATE(1970,1,1)</f>
        <v>42144.825532407413</v>
      </c>
      <c r="Z1523" t="s">
        <v>8307</v>
      </c>
    </row>
    <row r="1524" spans="1:26" ht="43.2" x14ac:dyDescent="0.3">
      <c r="A1524">
        <f>ROW(A1524)-2</f>
        <v>1522</v>
      </c>
      <c r="B1524" s="1" t="s">
        <v>6242</v>
      </c>
      <c r="C1524" s="1" t="s">
        <v>6243</v>
      </c>
      <c r="D1524">
        <v>10000</v>
      </c>
      <c r="E1524">
        <v>1715</v>
      </c>
      <c r="F1524" t="s">
        <v>355</v>
      </c>
      <c r="H1524" t="s">
        <v>8376</v>
      </c>
      <c r="K1524" t="b">
        <v>0</v>
      </c>
      <c r="L1524" t="s">
        <v>24</v>
      </c>
      <c r="M1524" t="s">
        <v>25</v>
      </c>
      <c r="N1524" t="b">
        <v>0</v>
      </c>
      <c r="O1524">
        <v>1475848800</v>
      </c>
      <c r="P1524">
        <v>1474027501</v>
      </c>
      <c r="Q1524" t="b">
        <v>0</v>
      </c>
      <c r="R1524">
        <v>42</v>
      </c>
      <c r="S1524" t="b">
        <v>0</v>
      </c>
      <c r="T1524">
        <f>ROUND(E1524/D1524*100,0)</f>
        <v>17</v>
      </c>
      <c r="U1524" s="12">
        <f>(E1524/R1524)</f>
        <v>40.833333333333336</v>
      </c>
      <c r="V1524" t="str">
        <f>LEFT(Z1524,SEARCH("/",Z1524)-1)</f>
        <v>theater</v>
      </c>
      <c r="W1524" t="str">
        <f>RIGHT(Z1524,LEN(Z1524)-SEARCH("/",Z1524))</f>
        <v>spaces</v>
      </c>
      <c r="X1524" s="2">
        <f>(((P1524/60)/60)/24)+DATE(1970,1,1)</f>
        <v>42629.503483796296</v>
      </c>
      <c r="Y1524" s="2">
        <f>(((O1524/60)/60)/24)+DATE(1970,1,1)</f>
        <v>42650.583333333328</v>
      </c>
      <c r="Z1524" t="s">
        <v>8307</v>
      </c>
    </row>
    <row r="1525" spans="1:26" ht="43.2" x14ac:dyDescent="0.3">
      <c r="A1525">
        <f>ROW(A1525)-2</f>
        <v>1523</v>
      </c>
      <c r="B1525" s="1" t="s">
        <v>6244</v>
      </c>
      <c r="C1525" s="1" t="s">
        <v>6245</v>
      </c>
      <c r="D1525">
        <v>48725</v>
      </c>
      <c r="E1525">
        <v>1758</v>
      </c>
      <c r="F1525" t="s">
        <v>355</v>
      </c>
      <c r="H1525" t="s">
        <v>8376</v>
      </c>
      <c r="K1525" t="b">
        <v>0</v>
      </c>
      <c r="L1525" t="s">
        <v>18</v>
      </c>
      <c r="M1525" t="s">
        <v>19</v>
      </c>
      <c r="N1525" t="b">
        <v>1</v>
      </c>
      <c r="O1525">
        <v>1454890620</v>
      </c>
      <c r="P1525">
        <v>1450724449</v>
      </c>
      <c r="Q1525" t="b">
        <v>0</v>
      </c>
      <c r="R1525">
        <v>27</v>
      </c>
      <c r="S1525" t="b">
        <v>0</v>
      </c>
      <c r="T1525">
        <f>ROUND(E1525/D1525*100,0)</f>
        <v>4</v>
      </c>
      <c r="U1525" s="12">
        <f>(E1525/R1525)</f>
        <v>65.111111111111114</v>
      </c>
      <c r="V1525" t="str">
        <f>LEFT(Z1525,SEARCH("/",Z1525)-1)</f>
        <v>theater</v>
      </c>
      <c r="W1525" t="str">
        <f>RIGHT(Z1525,LEN(Z1525)-SEARCH("/",Z1525))</f>
        <v>spaces</v>
      </c>
      <c r="X1525" s="2">
        <f>(((P1525/60)/60)/24)+DATE(1970,1,1)</f>
        <v>42359.792233796295</v>
      </c>
      <c r="Y1525" s="2">
        <f>(((O1525/60)/60)/24)+DATE(1970,1,1)</f>
        <v>42408.01180555555</v>
      </c>
      <c r="Z1525" t="s">
        <v>8307</v>
      </c>
    </row>
    <row r="1526" spans="1:26" ht="43.2" x14ac:dyDescent="0.3">
      <c r="A1526">
        <f>ROW(A1526)-2</f>
        <v>1524</v>
      </c>
      <c r="B1526" s="1" t="s">
        <v>6246</v>
      </c>
      <c r="C1526" s="1" t="s">
        <v>6247</v>
      </c>
      <c r="D1526">
        <v>2000</v>
      </c>
      <c r="E1526">
        <v>278</v>
      </c>
      <c r="F1526" t="s">
        <v>355</v>
      </c>
      <c r="H1526" t="s">
        <v>8376</v>
      </c>
      <c r="K1526" t="b">
        <v>0</v>
      </c>
      <c r="L1526" t="s">
        <v>18</v>
      </c>
      <c r="M1526" t="s">
        <v>19</v>
      </c>
      <c r="N1526" t="b">
        <v>1</v>
      </c>
      <c r="O1526">
        <v>1455251591</v>
      </c>
      <c r="P1526">
        <v>1452659591</v>
      </c>
      <c r="Q1526" t="b">
        <v>0</v>
      </c>
      <c r="R1526">
        <v>5</v>
      </c>
      <c r="S1526" t="b">
        <v>0</v>
      </c>
      <c r="T1526">
        <f>ROUND(E1526/D1526*100,0)</f>
        <v>14</v>
      </c>
      <c r="U1526" s="12">
        <f>(E1526/R1526)</f>
        <v>55.6</v>
      </c>
      <c r="V1526" t="str">
        <f>LEFT(Z1526,SEARCH("/",Z1526)-1)</f>
        <v>theater</v>
      </c>
      <c r="W1526" t="str">
        <f>RIGHT(Z1526,LEN(Z1526)-SEARCH("/",Z1526))</f>
        <v>spaces</v>
      </c>
      <c r="X1526" s="2">
        <f>(((P1526/60)/60)/24)+DATE(1970,1,1)</f>
        <v>42382.189710648148</v>
      </c>
      <c r="Y1526" s="2">
        <f>(((O1526/60)/60)/24)+DATE(1970,1,1)</f>
        <v>42412.189710648148</v>
      </c>
      <c r="Z1526" t="s">
        <v>8307</v>
      </c>
    </row>
    <row r="1527" spans="1:26" ht="43.2" x14ac:dyDescent="0.3">
      <c r="A1527">
        <f>ROW(A1527)-2</f>
        <v>1525</v>
      </c>
      <c r="B1527" s="1" t="s">
        <v>6248</v>
      </c>
      <c r="C1527" s="1" t="s">
        <v>6249</v>
      </c>
      <c r="D1527">
        <v>12000</v>
      </c>
      <c r="E1527">
        <v>1827</v>
      </c>
      <c r="F1527" t="s">
        <v>355</v>
      </c>
      <c r="H1527" t="s">
        <v>8376</v>
      </c>
      <c r="K1527" t="b">
        <v>0</v>
      </c>
      <c r="L1527" t="s">
        <v>18</v>
      </c>
      <c r="M1527" t="s">
        <v>19</v>
      </c>
      <c r="N1527" t="b">
        <v>1</v>
      </c>
      <c r="O1527">
        <v>1413816975</v>
      </c>
      <c r="P1527">
        <v>1411224975</v>
      </c>
      <c r="Q1527" t="b">
        <v>0</v>
      </c>
      <c r="R1527">
        <v>13</v>
      </c>
      <c r="S1527" t="b">
        <v>0</v>
      </c>
      <c r="T1527">
        <f>ROUND(E1527/D1527*100,0)</f>
        <v>15</v>
      </c>
      <c r="U1527" s="12">
        <f>(E1527/R1527)</f>
        <v>140.53846153846155</v>
      </c>
      <c r="V1527" t="str">
        <f>LEFT(Z1527,SEARCH("/",Z1527)-1)</f>
        <v>theater</v>
      </c>
      <c r="W1527" t="str">
        <f>RIGHT(Z1527,LEN(Z1527)-SEARCH("/",Z1527))</f>
        <v>spaces</v>
      </c>
      <c r="X1527" s="2">
        <f>(((P1527/60)/60)/24)+DATE(1970,1,1)</f>
        <v>41902.622395833336</v>
      </c>
      <c r="Y1527" s="2">
        <f>(((O1527/60)/60)/24)+DATE(1970,1,1)</f>
        <v>41932.622395833336</v>
      </c>
      <c r="Z1527" t="s">
        <v>8307</v>
      </c>
    </row>
    <row r="1528" spans="1:26" ht="57.6" x14ac:dyDescent="0.3">
      <c r="A1528">
        <f>ROW(A1528)-2</f>
        <v>1526</v>
      </c>
      <c r="B1528" s="1" t="s">
        <v>6250</v>
      </c>
      <c r="C1528" s="1" t="s">
        <v>6251</v>
      </c>
      <c r="D1528">
        <v>2500</v>
      </c>
      <c r="E1528">
        <v>300</v>
      </c>
      <c r="F1528" t="s">
        <v>355</v>
      </c>
      <c r="H1528" t="s">
        <v>8376</v>
      </c>
      <c r="K1528" t="b">
        <v>0</v>
      </c>
      <c r="L1528" t="s">
        <v>178</v>
      </c>
      <c r="M1528" t="s">
        <v>55</v>
      </c>
      <c r="N1528" t="b">
        <v>0</v>
      </c>
      <c r="O1528">
        <v>1437033360</v>
      </c>
      <c r="P1528">
        <v>1434445937</v>
      </c>
      <c r="Q1528" t="b">
        <v>0</v>
      </c>
      <c r="R1528">
        <v>12</v>
      </c>
      <c r="S1528" t="b">
        <v>0</v>
      </c>
      <c r="T1528">
        <f>ROUND(E1528/D1528*100,0)</f>
        <v>12</v>
      </c>
      <c r="U1528" s="12">
        <f>(E1528/R1528)</f>
        <v>25</v>
      </c>
      <c r="V1528" t="str">
        <f>LEFT(Z1528,SEARCH("/",Z1528)-1)</f>
        <v>theater</v>
      </c>
      <c r="W1528" t="str">
        <f>RIGHT(Z1528,LEN(Z1528)-SEARCH("/",Z1528))</f>
        <v>spaces</v>
      </c>
      <c r="X1528" s="2">
        <f>(((P1528/60)/60)/24)+DATE(1970,1,1)</f>
        <v>42171.383530092593</v>
      </c>
      <c r="Y1528" s="2">
        <f>(((O1528/60)/60)/24)+DATE(1970,1,1)</f>
        <v>42201.330555555556</v>
      </c>
      <c r="Z1528" t="s">
        <v>8307</v>
      </c>
    </row>
    <row r="1529" spans="1:26" ht="57.6" x14ac:dyDescent="0.3">
      <c r="A1529">
        <f>ROW(A1529)-2</f>
        <v>1527</v>
      </c>
      <c r="B1529" s="1" t="s">
        <v>6252</v>
      </c>
      <c r="C1529" s="1" t="s">
        <v>6253</v>
      </c>
      <c r="D1529">
        <v>16000</v>
      </c>
      <c r="E1529">
        <v>6258</v>
      </c>
      <c r="F1529" t="s">
        <v>355</v>
      </c>
      <c r="H1529" t="s">
        <v>8376</v>
      </c>
      <c r="K1529" t="b">
        <v>0</v>
      </c>
      <c r="L1529" t="s">
        <v>24</v>
      </c>
      <c r="M1529" t="s">
        <v>25</v>
      </c>
      <c r="N1529" t="b">
        <v>0</v>
      </c>
      <c r="O1529">
        <v>1471939818</v>
      </c>
      <c r="P1529">
        <v>1467619818</v>
      </c>
      <c r="Q1529" t="b">
        <v>0</v>
      </c>
      <c r="R1529">
        <v>90</v>
      </c>
      <c r="S1529" t="b">
        <v>0</v>
      </c>
      <c r="T1529">
        <f>ROUND(E1529/D1529*100,0)</f>
        <v>39</v>
      </c>
      <c r="U1529" s="12">
        <f>(E1529/R1529)</f>
        <v>69.533333333333331</v>
      </c>
      <c r="V1529" t="str">
        <f>LEFT(Z1529,SEARCH("/",Z1529)-1)</f>
        <v>theater</v>
      </c>
      <c r="W1529" t="str">
        <f>RIGHT(Z1529,LEN(Z1529)-SEARCH("/",Z1529))</f>
        <v>spaces</v>
      </c>
      <c r="X1529" s="2">
        <f>(((P1529/60)/60)/24)+DATE(1970,1,1)</f>
        <v>42555.340486111112</v>
      </c>
      <c r="Y1529" s="2">
        <f>(((O1529/60)/60)/24)+DATE(1970,1,1)</f>
        <v>42605.340486111112</v>
      </c>
      <c r="Z1529" t="s">
        <v>8307</v>
      </c>
    </row>
    <row r="1530" spans="1:26" ht="28.8" x14ac:dyDescent="0.3">
      <c r="A1530">
        <f>ROW(A1530)-2</f>
        <v>1528</v>
      </c>
      <c r="B1530" s="1" t="s">
        <v>6254</v>
      </c>
      <c r="C1530" s="1" t="s">
        <v>6255</v>
      </c>
      <c r="D1530">
        <v>4100</v>
      </c>
      <c r="E1530">
        <v>11</v>
      </c>
      <c r="F1530" t="s">
        <v>355</v>
      </c>
      <c r="H1530" t="s">
        <v>8376</v>
      </c>
      <c r="K1530" t="b">
        <v>0</v>
      </c>
      <c r="L1530" t="s">
        <v>18</v>
      </c>
      <c r="M1530" t="s">
        <v>19</v>
      </c>
      <c r="N1530" t="b">
        <v>1</v>
      </c>
      <c r="O1530">
        <v>1434080706</v>
      </c>
      <c r="P1530">
        <v>1428896706</v>
      </c>
      <c r="Q1530" t="b">
        <v>0</v>
      </c>
      <c r="R1530">
        <v>2</v>
      </c>
      <c r="S1530" t="b">
        <v>0</v>
      </c>
      <c r="T1530">
        <f>ROUND(E1530/D1530*100,0)</f>
        <v>0</v>
      </c>
      <c r="U1530" s="12">
        <f>(E1530/R1530)</f>
        <v>5.5</v>
      </c>
      <c r="V1530" t="str">
        <f>LEFT(Z1530,SEARCH("/",Z1530)-1)</f>
        <v>theater</v>
      </c>
      <c r="W1530" t="str">
        <f>RIGHT(Z1530,LEN(Z1530)-SEARCH("/",Z1530))</f>
        <v>spaces</v>
      </c>
      <c r="X1530" s="2">
        <f>(((P1530/60)/60)/24)+DATE(1970,1,1)</f>
        <v>42107.156319444446</v>
      </c>
      <c r="Y1530" s="2">
        <f>(((O1530/60)/60)/24)+DATE(1970,1,1)</f>
        <v>42167.156319444446</v>
      </c>
      <c r="Z1530" t="s">
        <v>8307</v>
      </c>
    </row>
    <row r="1531" spans="1:26" ht="43.2" x14ac:dyDescent="0.3">
      <c r="A1531">
        <f>ROW(A1531)-2</f>
        <v>1529</v>
      </c>
      <c r="B1531" s="1" t="s">
        <v>6256</v>
      </c>
      <c r="C1531" s="1" t="s">
        <v>6257</v>
      </c>
      <c r="D1531">
        <v>4000</v>
      </c>
      <c r="E1531">
        <v>1185</v>
      </c>
      <c r="F1531" t="s">
        <v>355</v>
      </c>
      <c r="H1531" t="s">
        <v>8376</v>
      </c>
      <c r="K1531" t="b">
        <v>0</v>
      </c>
      <c r="L1531" t="s">
        <v>50</v>
      </c>
      <c r="M1531" t="s">
        <v>51</v>
      </c>
      <c r="N1531" t="b">
        <v>1</v>
      </c>
      <c r="O1531">
        <v>1422928800</v>
      </c>
      <c r="P1531">
        <v>1420235311</v>
      </c>
      <c r="Q1531" t="b">
        <v>0</v>
      </c>
      <c r="R1531">
        <v>5</v>
      </c>
      <c r="S1531" t="b">
        <v>0</v>
      </c>
      <c r="T1531">
        <f>ROUND(E1531/D1531*100,0)</f>
        <v>30</v>
      </c>
      <c r="U1531" s="12">
        <f>(E1531/R1531)</f>
        <v>237</v>
      </c>
      <c r="V1531" t="str">
        <f>LEFT(Z1531,SEARCH("/",Z1531)-1)</f>
        <v>theater</v>
      </c>
      <c r="W1531" t="str">
        <f>RIGHT(Z1531,LEN(Z1531)-SEARCH("/",Z1531))</f>
        <v>spaces</v>
      </c>
      <c r="X1531" s="2">
        <f>(((P1531/60)/60)/24)+DATE(1970,1,1)</f>
        <v>42006.908692129626</v>
      </c>
      <c r="Y1531" s="2">
        <f>(((O1531/60)/60)/24)+DATE(1970,1,1)</f>
        <v>42038.083333333328</v>
      </c>
      <c r="Z1531" t="s">
        <v>8307</v>
      </c>
    </row>
    <row r="1532" spans="1:26" ht="43.2" x14ac:dyDescent="0.3">
      <c r="A1532">
        <f>ROW(A1532)-2</f>
        <v>1530</v>
      </c>
      <c r="B1532" s="1" t="s">
        <v>6258</v>
      </c>
      <c r="C1532" s="1" t="s">
        <v>6259</v>
      </c>
      <c r="D1532">
        <v>5845</v>
      </c>
      <c r="E1532">
        <v>2476</v>
      </c>
      <c r="F1532" t="s">
        <v>355</v>
      </c>
      <c r="H1532" t="s">
        <v>8376</v>
      </c>
      <c r="K1532" t="b">
        <v>0</v>
      </c>
      <c r="L1532" t="s">
        <v>18</v>
      </c>
      <c r="M1532" t="s">
        <v>19</v>
      </c>
      <c r="N1532" t="b">
        <v>1</v>
      </c>
      <c r="O1532">
        <v>1413694800</v>
      </c>
      <c r="P1532">
        <v>1408986916</v>
      </c>
      <c r="Q1532" t="b">
        <v>0</v>
      </c>
      <c r="R1532">
        <v>31</v>
      </c>
      <c r="S1532" t="b">
        <v>0</v>
      </c>
      <c r="T1532">
        <f>ROUND(E1532/D1532*100,0)</f>
        <v>42</v>
      </c>
      <c r="U1532" s="12">
        <f>(E1532/R1532)</f>
        <v>79.870967741935488</v>
      </c>
      <c r="V1532" t="str">
        <f>LEFT(Z1532,SEARCH("/",Z1532)-1)</f>
        <v>theater</v>
      </c>
      <c r="W1532" t="str">
        <f>RIGHT(Z1532,LEN(Z1532)-SEARCH("/",Z1532))</f>
        <v>spaces</v>
      </c>
      <c r="X1532" s="2">
        <f>(((P1532/60)/60)/24)+DATE(1970,1,1)</f>
        <v>41876.718935185185</v>
      </c>
      <c r="Y1532" s="2">
        <f>(((O1532/60)/60)/24)+DATE(1970,1,1)</f>
        <v>41931.208333333336</v>
      </c>
      <c r="Z1532" t="s">
        <v>8307</v>
      </c>
    </row>
    <row r="1533" spans="1:26" ht="57.6" x14ac:dyDescent="0.3">
      <c r="A1533">
        <f>ROW(A1533)-2</f>
        <v>1531</v>
      </c>
      <c r="B1533" s="1" t="s">
        <v>6260</v>
      </c>
      <c r="C1533" s="1" t="s">
        <v>6261</v>
      </c>
      <c r="D1533">
        <v>1000</v>
      </c>
      <c r="E1533">
        <v>41</v>
      </c>
      <c r="F1533" t="s">
        <v>355</v>
      </c>
      <c r="H1533" t="s">
        <v>8376</v>
      </c>
      <c r="K1533" t="b">
        <v>0</v>
      </c>
      <c r="L1533" t="s">
        <v>24</v>
      </c>
      <c r="M1533" t="s">
        <v>25</v>
      </c>
      <c r="N1533" t="b">
        <v>0</v>
      </c>
      <c r="O1533">
        <v>1442440800</v>
      </c>
      <c r="P1533">
        <v>1440497876</v>
      </c>
      <c r="Q1533" t="b">
        <v>0</v>
      </c>
      <c r="R1533">
        <v>4</v>
      </c>
      <c r="S1533" t="b">
        <v>0</v>
      </c>
      <c r="T1533">
        <f>ROUND(E1533/D1533*100,0)</f>
        <v>4</v>
      </c>
      <c r="U1533" s="12">
        <f>(E1533/R1533)</f>
        <v>10.25</v>
      </c>
      <c r="V1533" t="str">
        <f>LEFT(Z1533,SEARCH("/",Z1533)-1)</f>
        <v>theater</v>
      </c>
      <c r="W1533" t="str">
        <f>RIGHT(Z1533,LEN(Z1533)-SEARCH("/",Z1533))</f>
        <v>spaces</v>
      </c>
      <c r="X1533" s="2">
        <f>(((P1533/60)/60)/24)+DATE(1970,1,1)</f>
        <v>42241.429120370376</v>
      </c>
      <c r="Y1533" s="2">
        <f>(((O1533/60)/60)/24)+DATE(1970,1,1)</f>
        <v>42263.916666666672</v>
      </c>
      <c r="Z1533" t="s">
        <v>8307</v>
      </c>
    </row>
    <row r="1534" spans="1:26" ht="43.2" x14ac:dyDescent="0.3">
      <c r="A1534">
        <f>ROW(A1534)-2</f>
        <v>1532</v>
      </c>
      <c r="B1534" s="1" t="s">
        <v>6262</v>
      </c>
      <c r="C1534" s="1" t="s">
        <v>6263</v>
      </c>
      <c r="D1534">
        <v>40000</v>
      </c>
      <c r="E1534">
        <v>7905</v>
      </c>
      <c r="F1534" t="s">
        <v>355</v>
      </c>
      <c r="H1534" t="s">
        <v>8376</v>
      </c>
      <c r="K1534" t="b">
        <v>0</v>
      </c>
      <c r="L1534" t="s">
        <v>18</v>
      </c>
      <c r="M1534" t="s">
        <v>19</v>
      </c>
      <c r="N1534" t="b">
        <v>1</v>
      </c>
      <c r="O1534">
        <v>1431372751</v>
      </c>
      <c r="P1534">
        <v>1430767951</v>
      </c>
      <c r="Q1534" t="b">
        <v>0</v>
      </c>
      <c r="R1534">
        <v>29</v>
      </c>
      <c r="S1534" t="b">
        <v>0</v>
      </c>
      <c r="T1534">
        <f>ROUND(E1534/D1534*100,0)</f>
        <v>20</v>
      </c>
      <c r="U1534" s="12">
        <f>(E1534/R1534)</f>
        <v>272.58620689655174</v>
      </c>
      <c r="V1534" t="str">
        <f>LEFT(Z1534,SEARCH("/",Z1534)-1)</f>
        <v>theater</v>
      </c>
      <c r="W1534" t="str">
        <f>RIGHT(Z1534,LEN(Z1534)-SEARCH("/",Z1534))</f>
        <v>spaces</v>
      </c>
      <c r="X1534" s="2">
        <f>(((P1534/60)/60)/24)+DATE(1970,1,1)</f>
        <v>42128.814247685179</v>
      </c>
      <c r="Y1534" s="2">
        <f>(((O1534/60)/60)/24)+DATE(1970,1,1)</f>
        <v>42135.814247685179</v>
      </c>
      <c r="Z1534" t="s">
        <v>8307</v>
      </c>
    </row>
    <row r="1535" spans="1:26" x14ac:dyDescent="0.3">
      <c r="A1535">
        <f>ROW(A1535)-2</f>
        <v>1533</v>
      </c>
      <c r="B1535" s="1" t="s">
        <v>6264</v>
      </c>
      <c r="C1535" s="1" t="s">
        <v>6265</v>
      </c>
      <c r="D1535">
        <v>50000</v>
      </c>
      <c r="E1535">
        <v>26</v>
      </c>
      <c r="F1535" t="s">
        <v>355</v>
      </c>
      <c r="H1535" t="s">
        <v>8376</v>
      </c>
      <c r="K1535" t="b">
        <v>0</v>
      </c>
      <c r="L1535" t="s">
        <v>18</v>
      </c>
      <c r="M1535" t="s">
        <v>19</v>
      </c>
      <c r="N1535" t="b">
        <v>1</v>
      </c>
      <c r="O1535">
        <v>1430234394</v>
      </c>
      <c r="P1535">
        <v>1425053994</v>
      </c>
      <c r="Q1535" t="b">
        <v>0</v>
      </c>
      <c r="R1535">
        <v>2</v>
      </c>
      <c r="S1535" t="b">
        <v>0</v>
      </c>
      <c r="T1535">
        <f>ROUND(E1535/D1535*100,0)</f>
        <v>0</v>
      </c>
      <c r="U1535" s="12">
        <f>(E1535/R1535)</f>
        <v>13</v>
      </c>
      <c r="V1535" t="str">
        <f>LEFT(Z1535,SEARCH("/",Z1535)-1)</f>
        <v>theater</v>
      </c>
      <c r="W1535" t="str">
        <f>RIGHT(Z1535,LEN(Z1535)-SEARCH("/",Z1535))</f>
        <v>spaces</v>
      </c>
      <c r="X1535" s="2">
        <f>(((P1535/60)/60)/24)+DATE(1970,1,1)</f>
        <v>42062.680486111116</v>
      </c>
      <c r="Y1535" s="2">
        <f>(((O1535/60)/60)/24)+DATE(1970,1,1)</f>
        <v>42122.638819444444</v>
      </c>
      <c r="Z1535" t="s">
        <v>8307</v>
      </c>
    </row>
    <row r="1536" spans="1:26" ht="43.2" x14ac:dyDescent="0.3">
      <c r="A1536">
        <f>ROW(A1536)-2</f>
        <v>1534</v>
      </c>
      <c r="B1536" s="1" t="s">
        <v>6266</v>
      </c>
      <c r="C1536" s="1" t="s">
        <v>6267</v>
      </c>
      <c r="D1536">
        <v>26500</v>
      </c>
      <c r="E1536">
        <v>6633</v>
      </c>
      <c r="F1536" t="s">
        <v>355</v>
      </c>
      <c r="H1536" t="s">
        <v>8376</v>
      </c>
      <c r="K1536" t="b">
        <v>0</v>
      </c>
      <c r="L1536" t="s">
        <v>18</v>
      </c>
      <c r="M1536" t="s">
        <v>19</v>
      </c>
      <c r="N1536" t="b">
        <v>1</v>
      </c>
      <c r="O1536">
        <v>1409194810</v>
      </c>
      <c r="P1536">
        <v>1406170810</v>
      </c>
      <c r="Q1536" t="b">
        <v>0</v>
      </c>
      <c r="R1536">
        <v>114</v>
      </c>
      <c r="S1536" t="b">
        <v>0</v>
      </c>
      <c r="T1536">
        <f>ROUND(E1536/D1536*100,0)</f>
        <v>25</v>
      </c>
      <c r="U1536" s="12">
        <f>(E1536/R1536)</f>
        <v>58.184210526315788</v>
      </c>
      <c r="V1536" t="str">
        <f>LEFT(Z1536,SEARCH("/",Z1536)-1)</f>
        <v>theater</v>
      </c>
      <c r="W1536" t="str">
        <f>RIGHT(Z1536,LEN(Z1536)-SEARCH("/",Z1536))</f>
        <v>spaces</v>
      </c>
      <c r="X1536" s="2">
        <f>(((P1536/60)/60)/24)+DATE(1970,1,1)</f>
        <v>41844.125115740739</v>
      </c>
      <c r="Y1536" s="2">
        <f>(((O1536/60)/60)/24)+DATE(1970,1,1)</f>
        <v>41879.125115740739</v>
      </c>
      <c r="Z1536" t="s">
        <v>8307</v>
      </c>
    </row>
    <row r="1537" spans="1:26" ht="43.2" x14ac:dyDescent="0.3">
      <c r="A1537">
        <f>ROW(A1537)-2</f>
        <v>1535</v>
      </c>
      <c r="B1537" s="1" t="s">
        <v>6268</v>
      </c>
      <c r="C1537" s="1" t="s">
        <v>6269</v>
      </c>
      <c r="D1537">
        <v>25000</v>
      </c>
      <c r="E1537">
        <v>10</v>
      </c>
      <c r="F1537" t="s">
        <v>355</v>
      </c>
      <c r="H1537" t="s">
        <v>8376</v>
      </c>
      <c r="K1537" t="b">
        <v>0</v>
      </c>
      <c r="L1537" t="s">
        <v>18</v>
      </c>
      <c r="M1537" t="s">
        <v>19</v>
      </c>
      <c r="N1537" t="b">
        <v>1</v>
      </c>
      <c r="O1537">
        <v>1487465119</v>
      </c>
      <c r="P1537">
        <v>1484009119</v>
      </c>
      <c r="Q1537" t="b">
        <v>0</v>
      </c>
      <c r="R1537">
        <v>1</v>
      </c>
      <c r="S1537" t="b">
        <v>0</v>
      </c>
      <c r="T1537">
        <f>ROUND(E1537/D1537*100,0)</f>
        <v>0</v>
      </c>
      <c r="U1537" s="12">
        <f>(E1537/R1537)</f>
        <v>10</v>
      </c>
      <c r="V1537" t="str">
        <f>LEFT(Z1537,SEARCH("/",Z1537)-1)</f>
        <v>theater</v>
      </c>
      <c r="W1537" t="str">
        <f>RIGHT(Z1537,LEN(Z1537)-SEARCH("/",Z1537))</f>
        <v>spaces</v>
      </c>
      <c r="X1537" s="2">
        <f>(((P1537/60)/60)/24)+DATE(1970,1,1)</f>
        <v>42745.031469907408</v>
      </c>
      <c r="Y1537" s="2">
        <f>(((O1537/60)/60)/24)+DATE(1970,1,1)</f>
        <v>42785.031469907408</v>
      </c>
      <c r="Z1537" t="s">
        <v>8307</v>
      </c>
    </row>
    <row r="1538" spans="1:26" ht="43.2" x14ac:dyDescent="0.3">
      <c r="A1538">
        <f>ROW(A1538)-2</f>
        <v>1536</v>
      </c>
      <c r="B1538" s="1" t="s">
        <v>6270</v>
      </c>
      <c r="C1538" s="1" t="s">
        <v>6271</v>
      </c>
      <c r="D1538">
        <v>20000</v>
      </c>
      <c r="E1538">
        <v>5328</v>
      </c>
      <c r="F1538" t="s">
        <v>355</v>
      </c>
      <c r="H1538" t="s">
        <v>8376</v>
      </c>
      <c r="K1538" t="b">
        <v>0</v>
      </c>
      <c r="L1538" t="s">
        <v>18</v>
      </c>
      <c r="M1538" t="s">
        <v>19</v>
      </c>
      <c r="N1538" t="b">
        <v>1</v>
      </c>
      <c r="O1538">
        <v>1412432220</v>
      </c>
      <c r="P1538">
        <v>1409753820</v>
      </c>
      <c r="Q1538" t="b">
        <v>0</v>
      </c>
      <c r="R1538">
        <v>76</v>
      </c>
      <c r="S1538" t="b">
        <v>0</v>
      </c>
      <c r="T1538">
        <f>ROUND(E1538/D1538*100,0)</f>
        <v>27</v>
      </c>
      <c r="U1538" s="12">
        <f>(E1538/R1538)</f>
        <v>70.10526315789474</v>
      </c>
      <c r="V1538" t="str">
        <f>LEFT(Z1538,SEARCH("/",Z1538)-1)</f>
        <v>theater</v>
      </c>
      <c r="W1538" t="str">
        <f>RIGHT(Z1538,LEN(Z1538)-SEARCH("/",Z1538))</f>
        <v>spaces</v>
      </c>
      <c r="X1538" s="2">
        <f>(((P1538/60)/60)/24)+DATE(1970,1,1)</f>
        <v>41885.595138888886</v>
      </c>
      <c r="Y1538" s="2">
        <f>(((O1538/60)/60)/24)+DATE(1970,1,1)</f>
        <v>41916.595138888886</v>
      </c>
      <c r="Z1538" t="s">
        <v>8307</v>
      </c>
    </row>
    <row r="1539" spans="1:26" ht="43.2" x14ac:dyDescent="0.3">
      <c r="A1539">
        <f>ROW(A1539)-2</f>
        <v>1537</v>
      </c>
      <c r="B1539" s="1" t="s">
        <v>6272</v>
      </c>
      <c r="C1539" s="1" t="s">
        <v>6273</v>
      </c>
      <c r="D1539">
        <v>11000</v>
      </c>
      <c r="E1539">
        <v>521</v>
      </c>
      <c r="F1539" t="s">
        <v>355</v>
      </c>
      <c r="H1539" t="s">
        <v>8376</v>
      </c>
      <c r="K1539" t="b">
        <v>0</v>
      </c>
      <c r="L1539" t="s">
        <v>18</v>
      </c>
      <c r="M1539" t="s">
        <v>19</v>
      </c>
      <c r="N1539" t="b">
        <v>1</v>
      </c>
      <c r="O1539">
        <v>1477968934</v>
      </c>
      <c r="P1539">
        <v>1472784934</v>
      </c>
      <c r="Q1539" t="b">
        <v>0</v>
      </c>
      <c r="R1539">
        <v>9</v>
      </c>
      <c r="S1539" t="b">
        <v>0</v>
      </c>
      <c r="T1539">
        <f>ROUND(E1539/D1539*100,0)</f>
        <v>5</v>
      </c>
      <c r="U1539" s="12">
        <f>(E1539/R1539)</f>
        <v>57.888888888888886</v>
      </c>
      <c r="V1539" t="str">
        <f>LEFT(Z1539,SEARCH("/",Z1539)-1)</f>
        <v>theater</v>
      </c>
      <c r="W1539" t="str">
        <f>RIGHT(Z1539,LEN(Z1539)-SEARCH("/",Z1539))</f>
        <v>spaces</v>
      </c>
      <c r="X1539" s="2">
        <f>(((P1539/60)/60)/24)+DATE(1970,1,1)</f>
        <v>42615.121921296297</v>
      </c>
      <c r="Y1539" s="2">
        <f>(((O1539/60)/60)/24)+DATE(1970,1,1)</f>
        <v>42675.121921296297</v>
      </c>
      <c r="Z1539" t="s">
        <v>8307</v>
      </c>
    </row>
    <row r="1540" spans="1:26" ht="43.2" x14ac:dyDescent="0.3">
      <c r="A1540">
        <f>ROW(A1540)-2</f>
        <v>1538</v>
      </c>
      <c r="B1540" s="1" t="s">
        <v>6274</v>
      </c>
      <c r="C1540" s="1" t="s">
        <v>6275</v>
      </c>
      <c r="D1540">
        <v>109225</v>
      </c>
      <c r="E1540">
        <v>4635</v>
      </c>
      <c r="F1540" t="s">
        <v>355</v>
      </c>
      <c r="H1540" t="s">
        <v>8376</v>
      </c>
      <c r="K1540" t="b">
        <v>0</v>
      </c>
      <c r="L1540" t="s">
        <v>18</v>
      </c>
      <c r="M1540" t="s">
        <v>19</v>
      </c>
      <c r="N1540" t="b">
        <v>1</v>
      </c>
      <c r="O1540">
        <v>1429291982</v>
      </c>
      <c r="P1540">
        <v>1426699982</v>
      </c>
      <c r="Q1540" t="b">
        <v>0</v>
      </c>
      <c r="R1540">
        <v>37</v>
      </c>
      <c r="S1540" t="b">
        <v>0</v>
      </c>
      <c r="T1540">
        <f>ROUND(E1540/D1540*100,0)</f>
        <v>4</v>
      </c>
      <c r="U1540" s="12">
        <f>(E1540/R1540)</f>
        <v>125.27027027027027</v>
      </c>
      <c r="V1540" t="str">
        <f>LEFT(Z1540,SEARCH("/",Z1540)-1)</f>
        <v>theater</v>
      </c>
      <c r="W1540" t="str">
        <f>RIGHT(Z1540,LEN(Z1540)-SEARCH("/",Z1540))</f>
        <v>spaces</v>
      </c>
      <c r="X1540" s="2">
        <f>(((P1540/60)/60)/24)+DATE(1970,1,1)</f>
        <v>42081.731273148151</v>
      </c>
      <c r="Y1540" s="2">
        <f>(((O1540/60)/60)/24)+DATE(1970,1,1)</f>
        <v>42111.731273148151</v>
      </c>
      <c r="Z1540" t="s">
        <v>8307</v>
      </c>
    </row>
    <row r="1541" spans="1:26" ht="43.2" x14ac:dyDescent="0.3">
      <c r="A1541">
        <f>ROW(A1541)-2</f>
        <v>1539</v>
      </c>
      <c r="B1541" s="1" t="s">
        <v>6276</v>
      </c>
      <c r="C1541" s="1" t="s">
        <v>6277</v>
      </c>
      <c r="D1541">
        <v>75000</v>
      </c>
      <c r="E1541">
        <v>0</v>
      </c>
      <c r="F1541" t="s">
        <v>355</v>
      </c>
      <c r="H1541" t="s">
        <v>8376</v>
      </c>
      <c r="K1541" t="b">
        <v>0</v>
      </c>
      <c r="L1541" t="s">
        <v>18</v>
      </c>
      <c r="M1541" t="s">
        <v>19</v>
      </c>
      <c r="N1541" t="b">
        <v>1</v>
      </c>
      <c r="O1541">
        <v>1411312250</v>
      </c>
      <c r="P1541">
        <v>1406128250</v>
      </c>
      <c r="Q1541" t="b">
        <v>0</v>
      </c>
      <c r="R1541">
        <v>0</v>
      </c>
      <c r="S1541" t="b">
        <v>0</v>
      </c>
      <c r="T1541">
        <f>ROUND(E1541/D1541*100,0)</f>
        <v>0</v>
      </c>
      <c r="U1541" s="12" t="e">
        <f>(E1541/R1541)</f>
        <v>#DIV/0!</v>
      </c>
      <c r="V1541" t="str">
        <f>LEFT(Z1541,SEARCH("/",Z1541)-1)</f>
        <v>theater</v>
      </c>
      <c r="W1541" t="str">
        <f>RIGHT(Z1541,LEN(Z1541)-SEARCH("/",Z1541))</f>
        <v>spaces</v>
      </c>
      <c r="X1541" s="2">
        <f>(((P1541/60)/60)/24)+DATE(1970,1,1)</f>
        <v>41843.632523148146</v>
      </c>
      <c r="Y1541" s="2">
        <f>(((O1541/60)/60)/24)+DATE(1970,1,1)</f>
        <v>41903.632523148146</v>
      </c>
      <c r="Z1541" t="s">
        <v>8307</v>
      </c>
    </row>
    <row r="1542" spans="1:26" ht="43.2" x14ac:dyDescent="0.3">
      <c r="A1542">
        <f>ROW(A1542)-2</f>
        <v>1540</v>
      </c>
      <c r="B1542" s="1" t="s">
        <v>6278</v>
      </c>
      <c r="C1542" s="1" t="s">
        <v>6279</v>
      </c>
      <c r="D1542">
        <v>10000</v>
      </c>
      <c r="E1542">
        <v>300</v>
      </c>
      <c r="F1542" t="s">
        <v>355</v>
      </c>
      <c r="H1542" t="s">
        <v>8376</v>
      </c>
      <c r="K1542" t="b">
        <v>0</v>
      </c>
      <c r="L1542" t="s">
        <v>473</v>
      </c>
      <c r="M1542" t="s">
        <v>474</v>
      </c>
      <c r="N1542" t="b">
        <v>1</v>
      </c>
      <c r="O1542">
        <v>1465123427</v>
      </c>
      <c r="P1542">
        <v>1462531427</v>
      </c>
      <c r="Q1542" t="b">
        <v>0</v>
      </c>
      <c r="R1542">
        <v>1</v>
      </c>
      <c r="S1542" t="b">
        <v>0</v>
      </c>
      <c r="T1542">
        <f>ROUND(E1542/D1542*100,0)</f>
        <v>3</v>
      </c>
      <c r="U1542" s="12">
        <f>(E1542/R1542)</f>
        <v>300</v>
      </c>
      <c r="V1542" t="str">
        <f>LEFT(Z1542,SEARCH("/",Z1542)-1)</f>
        <v>theater</v>
      </c>
      <c r="W1542" t="str">
        <f>RIGHT(Z1542,LEN(Z1542)-SEARCH("/",Z1542))</f>
        <v>spaces</v>
      </c>
      <c r="X1542" s="2">
        <f>(((P1542/60)/60)/24)+DATE(1970,1,1)</f>
        <v>42496.447071759263</v>
      </c>
      <c r="Y1542" s="2">
        <f>(((O1542/60)/60)/24)+DATE(1970,1,1)</f>
        <v>42526.447071759263</v>
      </c>
      <c r="Z1542" t="s">
        <v>8307</v>
      </c>
    </row>
    <row r="1543" spans="1:26" ht="43.2" x14ac:dyDescent="0.3">
      <c r="A1543">
        <f>ROW(A1543)-2</f>
        <v>1541</v>
      </c>
      <c r="B1543" s="1" t="s">
        <v>6280</v>
      </c>
      <c r="C1543" s="1" t="s">
        <v>6281</v>
      </c>
      <c r="D1543">
        <v>750</v>
      </c>
      <c r="E1543">
        <v>430</v>
      </c>
      <c r="F1543" t="s">
        <v>355</v>
      </c>
      <c r="H1543" t="s">
        <v>8376</v>
      </c>
      <c r="K1543" t="b">
        <v>0</v>
      </c>
      <c r="L1543" t="s">
        <v>18</v>
      </c>
      <c r="M1543" t="s">
        <v>19</v>
      </c>
      <c r="N1543" t="b">
        <v>1</v>
      </c>
      <c r="O1543">
        <v>1427890925</v>
      </c>
      <c r="P1543">
        <v>1426681325</v>
      </c>
      <c r="Q1543" t="b">
        <v>0</v>
      </c>
      <c r="R1543">
        <v>10</v>
      </c>
      <c r="S1543" t="b">
        <v>0</v>
      </c>
      <c r="T1543">
        <f>ROUND(E1543/D1543*100,0)</f>
        <v>57</v>
      </c>
      <c r="U1543" s="12">
        <f>(E1543/R1543)</f>
        <v>43</v>
      </c>
      <c r="V1543" t="str">
        <f>LEFT(Z1543,SEARCH("/",Z1543)-1)</f>
        <v>theater</v>
      </c>
      <c r="W1543" t="str">
        <f>RIGHT(Z1543,LEN(Z1543)-SEARCH("/",Z1543))</f>
        <v>spaces</v>
      </c>
      <c r="X1543" s="2">
        <f>(((P1543/60)/60)/24)+DATE(1970,1,1)</f>
        <v>42081.515335648146</v>
      </c>
      <c r="Y1543" s="2">
        <f>(((O1543/60)/60)/24)+DATE(1970,1,1)</f>
        <v>42095.515335648146</v>
      </c>
      <c r="Z1543" t="s">
        <v>8307</v>
      </c>
    </row>
    <row r="1544" spans="1:26" ht="43.2" x14ac:dyDescent="0.3">
      <c r="A1544">
        <f>ROW(A1544)-2</f>
        <v>1542</v>
      </c>
      <c r="B1544" s="1" t="s">
        <v>6282</v>
      </c>
      <c r="C1544" s="1" t="s">
        <v>6283</v>
      </c>
      <c r="D1544">
        <v>1000</v>
      </c>
      <c r="E1544">
        <v>1</v>
      </c>
      <c r="F1544" t="s">
        <v>355</v>
      </c>
      <c r="H1544" t="s">
        <v>8376</v>
      </c>
      <c r="K1544" t="b">
        <v>0</v>
      </c>
      <c r="L1544" t="s">
        <v>24</v>
      </c>
      <c r="M1544" t="s">
        <v>25</v>
      </c>
      <c r="N1544" t="b">
        <v>0</v>
      </c>
      <c r="O1544">
        <v>1464354720</v>
      </c>
      <c r="P1544">
        <v>1463648360</v>
      </c>
      <c r="Q1544" t="b">
        <v>0</v>
      </c>
      <c r="R1544">
        <v>1</v>
      </c>
      <c r="S1544" t="b">
        <v>0</v>
      </c>
      <c r="T1544">
        <f>ROUND(E1544/D1544*100,0)</f>
        <v>0</v>
      </c>
      <c r="U1544" s="12">
        <f>(E1544/R1544)</f>
        <v>1</v>
      </c>
      <c r="V1544" t="str">
        <f>LEFT(Z1544,SEARCH("/",Z1544)-1)</f>
        <v>theater</v>
      </c>
      <c r="W1544" t="str">
        <f>RIGHT(Z1544,LEN(Z1544)-SEARCH("/",Z1544))</f>
        <v>spaces</v>
      </c>
      <c r="X1544" s="2">
        <f>(((P1544/60)/60)/24)+DATE(1970,1,1)</f>
        <v>42509.374537037031</v>
      </c>
      <c r="Y1544" s="2">
        <f>(((O1544/60)/60)/24)+DATE(1970,1,1)</f>
        <v>42517.55</v>
      </c>
      <c r="Z1544" t="s">
        <v>8307</v>
      </c>
    </row>
    <row r="1545" spans="1:26" ht="28.8" x14ac:dyDescent="0.3">
      <c r="A1545">
        <f>ROW(A1545)-2</f>
        <v>1543</v>
      </c>
      <c r="B1545" s="1" t="s">
        <v>6284</v>
      </c>
      <c r="C1545" s="1" t="s">
        <v>6285</v>
      </c>
      <c r="D1545">
        <v>500000</v>
      </c>
      <c r="E1545">
        <v>1550</v>
      </c>
      <c r="F1545" t="s">
        <v>355</v>
      </c>
      <c r="H1545" t="s">
        <v>8376</v>
      </c>
      <c r="K1545" t="b">
        <v>0</v>
      </c>
      <c r="L1545" t="s">
        <v>473</v>
      </c>
      <c r="M1545" t="s">
        <v>474</v>
      </c>
      <c r="N1545" t="b">
        <v>1</v>
      </c>
      <c r="O1545">
        <v>1467473723</v>
      </c>
      <c r="P1545">
        <v>1465832123</v>
      </c>
      <c r="Q1545" t="b">
        <v>0</v>
      </c>
      <c r="R1545">
        <v>2</v>
      </c>
      <c r="S1545" t="b">
        <v>0</v>
      </c>
      <c r="T1545">
        <f>ROUND(E1545/D1545*100,0)</f>
        <v>0</v>
      </c>
      <c r="U1545" s="12">
        <f>(E1545/R1545)</f>
        <v>775</v>
      </c>
      <c r="V1545" t="str">
        <f>LEFT(Z1545,SEARCH("/",Z1545)-1)</f>
        <v>theater</v>
      </c>
      <c r="W1545" t="str">
        <f>RIGHT(Z1545,LEN(Z1545)-SEARCH("/",Z1545))</f>
        <v>spaces</v>
      </c>
      <c r="X1545" s="2">
        <f>(((P1545/60)/60)/24)+DATE(1970,1,1)</f>
        <v>42534.649571759262</v>
      </c>
      <c r="Y1545" s="2">
        <f>(((O1545/60)/60)/24)+DATE(1970,1,1)</f>
        <v>42553.649571759262</v>
      </c>
      <c r="Z1545" t="s">
        <v>8307</v>
      </c>
    </row>
    <row r="1546" spans="1:26" ht="57.6" x14ac:dyDescent="0.3">
      <c r="A1546">
        <f>ROW(A1546)-2</f>
        <v>1544</v>
      </c>
      <c r="B1546" s="1" t="s">
        <v>6286</v>
      </c>
      <c r="C1546" s="1" t="s">
        <v>6287</v>
      </c>
      <c r="D1546">
        <v>10000</v>
      </c>
      <c r="E1546">
        <v>5</v>
      </c>
      <c r="F1546" t="s">
        <v>355</v>
      </c>
      <c r="H1546" t="s">
        <v>8376</v>
      </c>
      <c r="K1546" t="b">
        <v>0</v>
      </c>
      <c r="L1546" t="s">
        <v>18</v>
      </c>
      <c r="M1546" t="s">
        <v>19</v>
      </c>
      <c r="N1546" t="b">
        <v>1</v>
      </c>
      <c r="O1546">
        <v>1427414732</v>
      </c>
      <c r="P1546">
        <v>1424826332</v>
      </c>
      <c r="Q1546" t="b">
        <v>0</v>
      </c>
      <c r="R1546">
        <v>1</v>
      </c>
      <c r="S1546" t="b">
        <v>0</v>
      </c>
      <c r="T1546">
        <f>ROUND(E1546/D1546*100,0)</f>
        <v>0</v>
      </c>
      <c r="U1546" s="12">
        <f>(E1546/R1546)</f>
        <v>5</v>
      </c>
      <c r="V1546" t="str">
        <f>LEFT(Z1546,SEARCH("/",Z1546)-1)</f>
        <v>theater</v>
      </c>
      <c r="W1546" t="str">
        <f>RIGHT(Z1546,LEN(Z1546)-SEARCH("/",Z1546))</f>
        <v>spaces</v>
      </c>
      <c r="X1546" s="2">
        <f>(((P1546/60)/60)/24)+DATE(1970,1,1)</f>
        <v>42060.04550925926</v>
      </c>
      <c r="Y1546" s="2">
        <f>(((O1546/60)/60)/24)+DATE(1970,1,1)</f>
        <v>42090.003842592589</v>
      </c>
      <c r="Z1546" t="s">
        <v>8307</v>
      </c>
    </row>
    <row r="1547" spans="1:26" ht="43.2" x14ac:dyDescent="0.3">
      <c r="A1547">
        <f>ROW(A1547)-2</f>
        <v>1545</v>
      </c>
      <c r="B1547" s="1" t="s">
        <v>6288</v>
      </c>
      <c r="C1547" s="1" t="s">
        <v>6289</v>
      </c>
      <c r="D1547">
        <v>1300000</v>
      </c>
      <c r="E1547">
        <v>128</v>
      </c>
      <c r="F1547" t="s">
        <v>355</v>
      </c>
      <c r="H1547" t="s">
        <v>8376</v>
      </c>
      <c r="K1547" t="b">
        <v>0</v>
      </c>
      <c r="L1547" t="s">
        <v>384</v>
      </c>
      <c r="M1547" t="s">
        <v>55</v>
      </c>
      <c r="N1547" t="b">
        <v>0</v>
      </c>
      <c r="O1547">
        <v>1462484196</v>
      </c>
      <c r="P1547">
        <v>1457303796</v>
      </c>
      <c r="Q1547" t="b">
        <v>0</v>
      </c>
      <c r="R1547">
        <v>10</v>
      </c>
      <c r="S1547" t="b">
        <v>0</v>
      </c>
      <c r="T1547">
        <f>ROUND(E1547/D1547*100,0)</f>
        <v>0</v>
      </c>
      <c r="U1547" s="12">
        <f>(E1547/R1547)</f>
        <v>12.8</v>
      </c>
      <c r="V1547" t="str">
        <f>LEFT(Z1547,SEARCH("/",Z1547)-1)</f>
        <v>theater</v>
      </c>
      <c r="W1547" t="str">
        <f>RIGHT(Z1547,LEN(Z1547)-SEARCH("/",Z1547))</f>
        <v>spaces</v>
      </c>
      <c r="X1547" s="2">
        <f>(((P1547/60)/60)/24)+DATE(1970,1,1)</f>
        <v>42435.942083333335</v>
      </c>
      <c r="Y1547" s="2">
        <f>(((O1547/60)/60)/24)+DATE(1970,1,1)</f>
        <v>42495.900416666671</v>
      </c>
      <c r="Z1547" t="s">
        <v>8307</v>
      </c>
    </row>
    <row r="1548" spans="1:26" ht="43.2" x14ac:dyDescent="0.3">
      <c r="A1548">
        <f>ROW(A1548)-2</f>
        <v>1546</v>
      </c>
      <c r="B1548" s="1" t="s">
        <v>6424</v>
      </c>
      <c r="C1548" s="1" t="s">
        <v>6425</v>
      </c>
      <c r="D1548">
        <v>200</v>
      </c>
      <c r="E1548">
        <v>130</v>
      </c>
      <c r="F1548" t="s">
        <v>355</v>
      </c>
      <c r="H1548" t="s">
        <v>8376</v>
      </c>
      <c r="K1548" t="b">
        <v>0</v>
      </c>
      <c r="L1548" t="s">
        <v>24</v>
      </c>
      <c r="M1548" t="s">
        <v>25</v>
      </c>
      <c r="N1548" t="b">
        <v>0</v>
      </c>
      <c r="O1548">
        <v>1433930302</v>
      </c>
      <c r="P1548">
        <v>1432115902</v>
      </c>
      <c r="Q1548" t="b">
        <v>0</v>
      </c>
      <c r="R1548">
        <v>9</v>
      </c>
      <c r="S1548" t="b">
        <v>0</v>
      </c>
      <c r="T1548">
        <f>ROUND(E1548/D1548*100,0)</f>
        <v>65</v>
      </c>
      <c r="U1548" s="12">
        <f>(E1548/R1548)</f>
        <v>14.444444444444445</v>
      </c>
      <c r="V1548" t="str">
        <f>LEFT(Z1548,SEARCH("/",Z1548)-1)</f>
        <v>theater</v>
      </c>
      <c r="W1548" t="str">
        <f>RIGHT(Z1548,LEN(Z1548)-SEARCH("/",Z1548))</f>
        <v>musical</v>
      </c>
      <c r="X1548" s="2">
        <f>(((P1548/60)/60)/24)+DATE(1970,1,1)</f>
        <v>42144.415532407409</v>
      </c>
      <c r="Y1548" s="2">
        <f>(((O1548/60)/60)/24)+DATE(1970,1,1)</f>
        <v>42165.415532407409</v>
      </c>
      <c r="Z1548" t="s">
        <v>8309</v>
      </c>
    </row>
    <row r="1549" spans="1:26" ht="57.6" x14ac:dyDescent="0.3">
      <c r="A1549">
        <f>ROW(A1549)-2</f>
        <v>1547</v>
      </c>
      <c r="B1549" s="1" t="s">
        <v>6426</v>
      </c>
      <c r="C1549" s="1" t="s">
        <v>6427</v>
      </c>
      <c r="D1549">
        <v>55000</v>
      </c>
      <c r="E1549">
        <v>6780</v>
      </c>
      <c r="F1549" t="s">
        <v>355</v>
      </c>
      <c r="H1549" t="s">
        <v>8376</v>
      </c>
      <c r="K1549" t="b">
        <v>0</v>
      </c>
      <c r="L1549" t="s">
        <v>473</v>
      </c>
      <c r="M1549" t="s">
        <v>474</v>
      </c>
      <c r="N1549" t="b">
        <v>1</v>
      </c>
      <c r="O1549">
        <v>1432455532</v>
      </c>
      <c r="P1549">
        <v>1429863532</v>
      </c>
      <c r="Q1549" t="b">
        <v>0</v>
      </c>
      <c r="R1549">
        <v>19</v>
      </c>
      <c r="S1549" t="b">
        <v>0</v>
      </c>
      <c r="T1549">
        <f>ROUND(E1549/D1549*100,0)</f>
        <v>12</v>
      </c>
      <c r="U1549" s="12">
        <f>(E1549/R1549)</f>
        <v>356.84210526315792</v>
      </c>
      <c r="V1549" t="str">
        <f>LEFT(Z1549,SEARCH("/",Z1549)-1)</f>
        <v>theater</v>
      </c>
      <c r="W1549" t="str">
        <f>RIGHT(Z1549,LEN(Z1549)-SEARCH("/",Z1549))</f>
        <v>musical</v>
      </c>
      <c r="X1549" s="2">
        <f>(((P1549/60)/60)/24)+DATE(1970,1,1)</f>
        <v>42118.346435185187</v>
      </c>
      <c r="Y1549" s="2">
        <f>(((O1549/60)/60)/24)+DATE(1970,1,1)</f>
        <v>42148.346435185187</v>
      </c>
      <c r="Z1549" t="s">
        <v>8309</v>
      </c>
    </row>
    <row r="1550" spans="1:26" ht="43.2" x14ac:dyDescent="0.3">
      <c r="A1550">
        <f>ROW(A1550)-2</f>
        <v>1548</v>
      </c>
      <c r="B1550" s="1" t="s">
        <v>6428</v>
      </c>
      <c r="C1550" s="1" t="s">
        <v>6429</v>
      </c>
      <c r="D1550">
        <v>4000</v>
      </c>
      <c r="E1550">
        <v>0</v>
      </c>
      <c r="F1550" t="s">
        <v>355</v>
      </c>
      <c r="H1550" t="s">
        <v>8376</v>
      </c>
      <c r="K1550" t="b">
        <v>0</v>
      </c>
      <c r="L1550" t="s">
        <v>158</v>
      </c>
      <c r="M1550" t="s">
        <v>159</v>
      </c>
      <c r="N1550" t="b">
        <v>1</v>
      </c>
      <c r="O1550">
        <v>1481258275</v>
      </c>
      <c r="P1550">
        <v>1478662675</v>
      </c>
      <c r="Q1550" t="b">
        <v>0</v>
      </c>
      <c r="R1550">
        <v>0</v>
      </c>
      <c r="S1550" t="b">
        <v>0</v>
      </c>
      <c r="T1550">
        <f>ROUND(E1550/D1550*100,0)</f>
        <v>0</v>
      </c>
      <c r="U1550" s="12" t="e">
        <f>(E1550/R1550)</f>
        <v>#DIV/0!</v>
      </c>
      <c r="V1550" t="str">
        <f>LEFT(Z1550,SEARCH("/",Z1550)-1)</f>
        <v>theater</v>
      </c>
      <c r="W1550" t="str">
        <f>RIGHT(Z1550,LEN(Z1550)-SEARCH("/",Z1550))</f>
        <v>musical</v>
      </c>
      <c r="X1550" s="2">
        <f>(((P1550/60)/60)/24)+DATE(1970,1,1)</f>
        <v>42683.151331018518</v>
      </c>
      <c r="Y1550" s="2">
        <f>(((O1550/60)/60)/24)+DATE(1970,1,1)</f>
        <v>42713.192997685182</v>
      </c>
      <c r="Z1550" t="s">
        <v>8309</v>
      </c>
    </row>
    <row r="1551" spans="1:26" ht="43.2" x14ac:dyDescent="0.3">
      <c r="A1551">
        <f>ROW(A1551)-2</f>
        <v>1549</v>
      </c>
      <c r="B1551" s="1" t="s">
        <v>6430</v>
      </c>
      <c r="C1551" s="1" t="s">
        <v>6431</v>
      </c>
      <c r="D1551">
        <v>3750</v>
      </c>
      <c r="E1551">
        <v>151</v>
      </c>
      <c r="F1551" t="s">
        <v>355</v>
      </c>
      <c r="H1551" t="s">
        <v>8376</v>
      </c>
      <c r="K1551" t="b">
        <v>0</v>
      </c>
      <c r="L1551" t="s">
        <v>18</v>
      </c>
      <c r="M1551" t="s">
        <v>19</v>
      </c>
      <c r="N1551" t="b">
        <v>1</v>
      </c>
      <c r="O1551">
        <v>1471370869</v>
      </c>
      <c r="P1551">
        <v>1466186869</v>
      </c>
      <c r="Q1551" t="b">
        <v>0</v>
      </c>
      <c r="R1551">
        <v>4</v>
      </c>
      <c r="S1551" t="b">
        <v>0</v>
      </c>
      <c r="T1551">
        <f>ROUND(E1551/D1551*100,0)</f>
        <v>4</v>
      </c>
      <c r="U1551" s="12">
        <f>(E1551/R1551)</f>
        <v>37.75</v>
      </c>
      <c r="V1551" t="str">
        <f>LEFT(Z1551,SEARCH("/",Z1551)-1)</f>
        <v>theater</v>
      </c>
      <c r="W1551" t="str">
        <f>RIGHT(Z1551,LEN(Z1551)-SEARCH("/",Z1551))</f>
        <v>musical</v>
      </c>
      <c r="X1551" s="2">
        <f>(((P1551/60)/60)/24)+DATE(1970,1,1)</f>
        <v>42538.755428240736</v>
      </c>
      <c r="Y1551" s="2">
        <f>(((O1551/60)/60)/24)+DATE(1970,1,1)</f>
        <v>42598.755428240736</v>
      </c>
      <c r="Z1551" t="s">
        <v>8309</v>
      </c>
    </row>
    <row r="1552" spans="1:26" ht="43.2" x14ac:dyDescent="0.3">
      <c r="A1552">
        <f>ROW(A1552)-2</f>
        <v>1550</v>
      </c>
      <c r="B1552" s="1" t="s">
        <v>6432</v>
      </c>
      <c r="C1552" s="1" t="s">
        <v>6433</v>
      </c>
      <c r="D1552">
        <v>10000</v>
      </c>
      <c r="E1552">
        <v>102</v>
      </c>
      <c r="F1552" t="s">
        <v>355</v>
      </c>
      <c r="H1552" t="s">
        <v>8376</v>
      </c>
      <c r="K1552" t="b">
        <v>0</v>
      </c>
      <c r="L1552" t="s">
        <v>24</v>
      </c>
      <c r="M1552" t="s">
        <v>25</v>
      </c>
      <c r="N1552" t="b">
        <v>0</v>
      </c>
      <c r="O1552">
        <v>1425160800</v>
      </c>
      <c r="P1552">
        <v>1421274859</v>
      </c>
      <c r="Q1552" t="b">
        <v>0</v>
      </c>
      <c r="R1552">
        <v>8</v>
      </c>
      <c r="S1552" t="b">
        <v>0</v>
      </c>
      <c r="T1552">
        <f>ROUND(E1552/D1552*100,0)</f>
        <v>1</v>
      </c>
      <c r="U1552" s="12">
        <f>(E1552/R1552)</f>
        <v>12.75</v>
      </c>
      <c r="V1552" t="str">
        <f>LEFT(Z1552,SEARCH("/",Z1552)-1)</f>
        <v>theater</v>
      </c>
      <c r="W1552" t="str">
        <f>RIGHT(Z1552,LEN(Z1552)-SEARCH("/",Z1552))</f>
        <v>musical</v>
      </c>
      <c r="X1552" s="2">
        <f>(((P1552/60)/60)/24)+DATE(1970,1,1)</f>
        <v>42018.94049768518</v>
      </c>
      <c r="Y1552" s="2">
        <f>(((O1552/60)/60)/24)+DATE(1970,1,1)</f>
        <v>42063.916666666672</v>
      </c>
      <c r="Z1552" t="s">
        <v>8309</v>
      </c>
    </row>
    <row r="1553" spans="1:26" ht="43.2" x14ac:dyDescent="0.3">
      <c r="A1553">
        <f>ROW(A1553)-2</f>
        <v>1551</v>
      </c>
      <c r="B1553" s="1" t="s">
        <v>6434</v>
      </c>
      <c r="C1553" s="1" t="s">
        <v>6435</v>
      </c>
      <c r="D1553">
        <v>5000</v>
      </c>
      <c r="E1553">
        <v>587</v>
      </c>
      <c r="F1553" t="s">
        <v>355</v>
      </c>
      <c r="H1553" t="s">
        <v>8376</v>
      </c>
      <c r="K1553" t="b">
        <v>0</v>
      </c>
      <c r="L1553" t="s">
        <v>24</v>
      </c>
      <c r="M1553" t="s">
        <v>25</v>
      </c>
      <c r="N1553" t="b">
        <v>0</v>
      </c>
      <c r="O1553">
        <v>1424474056</v>
      </c>
      <c r="P1553">
        <v>1420586056</v>
      </c>
      <c r="Q1553" t="b">
        <v>0</v>
      </c>
      <c r="R1553">
        <v>24</v>
      </c>
      <c r="S1553" t="b">
        <v>0</v>
      </c>
      <c r="T1553">
        <f>ROUND(E1553/D1553*100,0)</f>
        <v>12</v>
      </c>
      <c r="U1553" s="12">
        <f>(E1553/R1553)</f>
        <v>24.458333333333332</v>
      </c>
      <c r="V1553" t="str">
        <f>LEFT(Z1553,SEARCH("/",Z1553)-1)</f>
        <v>theater</v>
      </c>
      <c r="W1553" t="str">
        <f>RIGHT(Z1553,LEN(Z1553)-SEARCH("/",Z1553))</f>
        <v>musical</v>
      </c>
      <c r="X1553" s="2">
        <f>(((P1553/60)/60)/24)+DATE(1970,1,1)</f>
        <v>42010.968240740738</v>
      </c>
      <c r="Y1553" s="2">
        <f>(((O1553/60)/60)/24)+DATE(1970,1,1)</f>
        <v>42055.968240740738</v>
      </c>
      <c r="Z1553" t="s">
        <v>8309</v>
      </c>
    </row>
    <row r="1554" spans="1:26" ht="43.2" x14ac:dyDescent="0.3">
      <c r="A1554">
        <f>ROW(A1554)-2</f>
        <v>1552</v>
      </c>
      <c r="B1554" s="1" t="s">
        <v>6436</v>
      </c>
      <c r="C1554" s="1" t="s">
        <v>6437</v>
      </c>
      <c r="D1554">
        <v>11000</v>
      </c>
      <c r="E1554">
        <v>0</v>
      </c>
      <c r="F1554" t="s">
        <v>355</v>
      </c>
      <c r="H1554" t="s">
        <v>8376</v>
      </c>
      <c r="K1554" t="b">
        <v>0</v>
      </c>
      <c r="L1554" t="s">
        <v>18</v>
      </c>
      <c r="M1554" t="s">
        <v>19</v>
      </c>
      <c r="N1554" t="b">
        <v>1</v>
      </c>
      <c r="O1554">
        <v>1437960598</v>
      </c>
      <c r="P1554">
        <v>1435368598</v>
      </c>
      <c r="Q1554" t="b">
        <v>0</v>
      </c>
      <c r="R1554">
        <v>0</v>
      </c>
      <c r="S1554" t="b">
        <v>0</v>
      </c>
      <c r="T1554">
        <f>ROUND(E1554/D1554*100,0)</f>
        <v>0</v>
      </c>
      <c r="U1554" s="12" t="e">
        <f>(E1554/R1554)</f>
        <v>#DIV/0!</v>
      </c>
      <c r="V1554" t="str">
        <f>LEFT(Z1554,SEARCH("/",Z1554)-1)</f>
        <v>theater</v>
      </c>
      <c r="W1554" t="str">
        <f>RIGHT(Z1554,LEN(Z1554)-SEARCH("/",Z1554))</f>
        <v>musical</v>
      </c>
      <c r="X1554" s="2">
        <f>(((P1554/60)/60)/24)+DATE(1970,1,1)</f>
        <v>42182.062476851846</v>
      </c>
      <c r="Y1554" s="2">
        <f>(((O1554/60)/60)/24)+DATE(1970,1,1)</f>
        <v>42212.062476851846</v>
      </c>
      <c r="Z1554" t="s">
        <v>8309</v>
      </c>
    </row>
    <row r="1555" spans="1:26" ht="57.6" x14ac:dyDescent="0.3">
      <c r="A1555">
        <f>ROW(A1555)-2</f>
        <v>1553</v>
      </c>
      <c r="B1555" s="1" t="s">
        <v>6438</v>
      </c>
      <c r="C1555" s="1" t="s">
        <v>6439</v>
      </c>
      <c r="D1555">
        <v>3500</v>
      </c>
      <c r="E1555">
        <v>2070</v>
      </c>
      <c r="F1555" t="s">
        <v>355</v>
      </c>
      <c r="H1555" t="s">
        <v>8376</v>
      </c>
      <c r="K1555" t="b">
        <v>0</v>
      </c>
      <c r="L1555" t="s">
        <v>18</v>
      </c>
      <c r="M1555" t="s">
        <v>19</v>
      </c>
      <c r="N1555" t="b">
        <v>1</v>
      </c>
      <c r="O1555">
        <v>1423750542</v>
      </c>
      <c r="P1555">
        <v>1421158542</v>
      </c>
      <c r="Q1555" t="b">
        <v>0</v>
      </c>
      <c r="R1555">
        <v>39</v>
      </c>
      <c r="S1555" t="b">
        <v>0</v>
      </c>
      <c r="T1555">
        <f>ROUND(E1555/D1555*100,0)</f>
        <v>59</v>
      </c>
      <c r="U1555" s="12">
        <f>(E1555/R1555)</f>
        <v>53.07692307692308</v>
      </c>
      <c r="V1555" t="str">
        <f>LEFT(Z1555,SEARCH("/",Z1555)-1)</f>
        <v>theater</v>
      </c>
      <c r="W1555" t="str">
        <f>RIGHT(Z1555,LEN(Z1555)-SEARCH("/",Z1555))</f>
        <v>musical</v>
      </c>
      <c r="X1555" s="2">
        <f>(((P1555/60)/60)/24)+DATE(1970,1,1)</f>
        <v>42017.594236111108</v>
      </c>
      <c r="Y1555" s="2">
        <f>(((O1555/60)/60)/24)+DATE(1970,1,1)</f>
        <v>42047.594236111108</v>
      </c>
      <c r="Z1555" t="s">
        <v>8309</v>
      </c>
    </row>
    <row r="1556" spans="1:26" ht="43.2" x14ac:dyDescent="0.3">
      <c r="A1556">
        <f>ROW(A1556)-2</f>
        <v>1554</v>
      </c>
      <c r="B1556" s="1" t="s">
        <v>6440</v>
      </c>
      <c r="C1556" s="1" t="s">
        <v>6441</v>
      </c>
      <c r="D1556">
        <v>3000000</v>
      </c>
      <c r="E1556">
        <v>1800</v>
      </c>
      <c r="F1556" t="s">
        <v>355</v>
      </c>
      <c r="H1556" t="s">
        <v>8376</v>
      </c>
      <c r="K1556" t="b">
        <v>0</v>
      </c>
      <c r="L1556" t="s">
        <v>18</v>
      </c>
      <c r="M1556" t="s">
        <v>19</v>
      </c>
      <c r="N1556" t="b">
        <v>1</v>
      </c>
      <c r="O1556">
        <v>1438437600</v>
      </c>
      <c r="P1556">
        <v>1433254875</v>
      </c>
      <c r="Q1556" t="b">
        <v>0</v>
      </c>
      <c r="R1556">
        <v>6</v>
      </c>
      <c r="S1556" t="b">
        <v>0</v>
      </c>
      <c r="T1556">
        <f>ROUND(E1556/D1556*100,0)</f>
        <v>0</v>
      </c>
      <c r="U1556" s="12">
        <f>(E1556/R1556)</f>
        <v>300</v>
      </c>
      <c r="V1556" t="str">
        <f>LEFT(Z1556,SEARCH("/",Z1556)-1)</f>
        <v>theater</v>
      </c>
      <c r="W1556" t="str">
        <f>RIGHT(Z1556,LEN(Z1556)-SEARCH("/",Z1556))</f>
        <v>musical</v>
      </c>
      <c r="X1556" s="2">
        <f>(((P1556/60)/60)/24)+DATE(1970,1,1)</f>
        <v>42157.598090277781</v>
      </c>
      <c r="Y1556" s="2">
        <f>(((O1556/60)/60)/24)+DATE(1970,1,1)</f>
        <v>42217.583333333328</v>
      </c>
      <c r="Z1556" t="s">
        <v>8309</v>
      </c>
    </row>
    <row r="1557" spans="1:26" ht="28.8" x14ac:dyDescent="0.3">
      <c r="A1557">
        <f>ROW(A1557)-2</f>
        <v>1555</v>
      </c>
      <c r="B1557" s="1" t="s">
        <v>6442</v>
      </c>
      <c r="C1557" s="1" t="s">
        <v>6443</v>
      </c>
      <c r="D1557">
        <v>10000</v>
      </c>
      <c r="E1557">
        <v>1145</v>
      </c>
      <c r="F1557" t="s">
        <v>355</v>
      </c>
      <c r="H1557" t="s">
        <v>8376</v>
      </c>
      <c r="K1557" t="b">
        <v>0</v>
      </c>
      <c r="L1557" t="s">
        <v>407</v>
      </c>
      <c r="M1557" t="s">
        <v>408</v>
      </c>
      <c r="N1557" t="b">
        <v>1</v>
      </c>
      <c r="O1557">
        <v>1423050618</v>
      </c>
      <c r="P1557">
        <v>1420458618</v>
      </c>
      <c r="Q1557" t="b">
        <v>0</v>
      </c>
      <c r="R1557">
        <v>4</v>
      </c>
      <c r="S1557" t="b">
        <v>0</v>
      </c>
      <c r="T1557">
        <f>ROUND(E1557/D1557*100,0)</f>
        <v>11</v>
      </c>
      <c r="U1557" s="12">
        <f>(E1557/R1557)</f>
        <v>286.25</v>
      </c>
      <c r="V1557" t="str">
        <f>LEFT(Z1557,SEARCH("/",Z1557)-1)</f>
        <v>theater</v>
      </c>
      <c r="W1557" t="str">
        <f>RIGHT(Z1557,LEN(Z1557)-SEARCH("/",Z1557))</f>
        <v>musical</v>
      </c>
      <c r="X1557" s="2">
        <f>(((P1557/60)/60)/24)+DATE(1970,1,1)</f>
        <v>42009.493263888886</v>
      </c>
      <c r="Y1557" s="2">
        <f>(((O1557/60)/60)/24)+DATE(1970,1,1)</f>
        <v>42039.493263888886</v>
      </c>
      <c r="Z1557" t="s">
        <v>8309</v>
      </c>
    </row>
    <row r="1558" spans="1:26" ht="57.6" x14ac:dyDescent="0.3">
      <c r="A1558">
        <f>ROW(A1558)-2</f>
        <v>1556</v>
      </c>
      <c r="B1558" s="1" t="s">
        <v>6444</v>
      </c>
      <c r="C1558" s="1" t="s">
        <v>6445</v>
      </c>
      <c r="D1558">
        <v>30000</v>
      </c>
      <c r="E1558">
        <v>110</v>
      </c>
      <c r="F1558" t="s">
        <v>355</v>
      </c>
      <c r="H1558" t="s">
        <v>8376</v>
      </c>
      <c r="K1558" t="b">
        <v>0</v>
      </c>
      <c r="L1558" t="s">
        <v>307</v>
      </c>
      <c r="M1558" t="s">
        <v>308</v>
      </c>
      <c r="N1558" t="b">
        <v>1</v>
      </c>
      <c r="O1558">
        <v>1424081477</v>
      </c>
      <c r="P1558">
        <v>1420798277</v>
      </c>
      <c r="Q1558" t="b">
        <v>0</v>
      </c>
      <c r="R1558">
        <v>3</v>
      </c>
      <c r="S1558" t="b">
        <v>0</v>
      </c>
      <c r="T1558">
        <f>ROUND(E1558/D1558*100,0)</f>
        <v>0</v>
      </c>
      <c r="U1558" s="12">
        <f>(E1558/R1558)</f>
        <v>36.666666666666664</v>
      </c>
      <c r="V1558" t="str">
        <f>LEFT(Z1558,SEARCH("/",Z1558)-1)</f>
        <v>theater</v>
      </c>
      <c r="W1558" t="str">
        <f>RIGHT(Z1558,LEN(Z1558)-SEARCH("/",Z1558))</f>
        <v>musical</v>
      </c>
      <c r="X1558" s="2">
        <f>(((P1558/60)/60)/24)+DATE(1970,1,1)</f>
        <v>42013.424502314811</v>
      </c>
      <c r="Y1558" s="2">
        <f>(((O1558/60)/60)/24)+DATE(1970,1,1)</f>
        <v>42051.424502314811</v>
      </c>
      <c r="Z1558" t="s">
        <v>8309</v>
      </c>
    </row>
    <row r="1559" spans="1:26" ht="43.2" x14ac:dyDescent="0.3">
      <c r="A1559">
        <f>ROW(A1559)-2</f>
        <v>1557</v>
      </c>
      <c r="B1559" s="1" t="s">
        <v>6446</v>
      </c>
      <c r="C1559" s="1" t="s">
        <v>6447</v>
      </c>
      <c r="D1559">
        <v>5000</v>
      </c>
      <c r="E1559">
        <v>2608</v>
      </c>
      <c r="F1559" t="s">
        <v>355</v>
      </c>
      <c r="H1559" t="s">
        <v>8376</v>
      </c>
      <c r="K1559" t="b">
        <v>0</v>
      </c>
      <c r="L1559" t="s">
        <v>18</v>
      </c>
      <c r="M1559" t="s">
        <v>19</v>
      </c>
      <c r="N1559" t="b">
        <v>1</v>
      </c>
      <c r="O1559">
        <v>1410037200</v>
      </c>
      <c r="P1559">
        <v>1407435418</v>
      </c>
      <c r="Q1559" t="b">
        <v>0</v>
      </c>
      <c r="R1559">
        <v>53</v>
      </c>
      <c r="S1559" t="b">
        <v>0</v>
      </c>
      <c r="T1559">
        <f>ROUND(E1559/D1559*100,0)</f>
        <v>52</v>
      </c>
      <c r="U1559" s="12">
        <f>(E1559/R1559)</f>
        <v>49.20754716981132</v>
      </c>
      <c r="V1559" t="str">
        <f>LEFT(Z1559,SEARCH("/",Z1559)-1)</f>
        <v>theater</v>
      </c>
      <c r="W1559" t="str">
        <f>RIGHT(Z1559,LEN(Z1559)-SEARCH("/",Z1559))</f>
        <v>musical</v>
      </c>
      <c r="X1559" s="2">
        <f>(((P1559/60)/60)/24)+DATE(1970,1,1)</f>
        <v>41858.761782407404</v>
      </c>
      <c r="Y1559" s="2">
        <f>(((O1559/60)/60)/24)+DATE(1970,1,1)</f>
        <v>41888.875</v>
      </c>
      <c r="Z1559" t="s">
        <v>8309</v>
      </c>
    </row>
    <row r="1560" spans="1:26" ht="57.6" x14ac:dyDescent="0.3">
      <c r="A1560">
        <f>ROW(A1560)-2</f>
        <v>1558</v>
      </c>
      <c r="B1560" s="1" t="s">
        <v>6448</v>
      </c>
      <c r="C1560" s="1" t="s">
        <v>6449</v>
      </c>
      <c r="D1560">
        <v>50000</v>
      </c>
      <c r="E1560">
        <v>1</v>
      </c>
      <c r="F1560" t="s">
        <v>355</v>
      </c>
      <c r="H1560" t="s">
        <v>8376</v>
      </c>
      <c r="K1560" t="b">
        <v>0</v>
      </c>
      <c r="L1560" t="s">
        <v>18</v>
      </c>
      <c r="M1560" t="s">
        <v>19</v>
      </c>
      <c r="N1560" t="b">
        <v>1</v>
      </c>
      <c r="O1560">
        <v>1461994440</v>
      </c>
      <c r="P1560">
        <v>1459410101</v>
      </c>
      <c r="Q1560" t="b">
        <v>0</v>
      </c>
      <c r="R1560">
        <v>1</v>
      </c>
      <c r="S1560" t="b">
        <v>0</v>
      </c>
      <c r="T1560">
        <f>ROUND(E1560/D1560*100,0)</f>
        <v>0</v>
      </c>
      <c r="U1560" s="12">
        <f>(E1560/R1560)</f>
        <v>1</v>
      </c>
      <c r="V1560" t="str">
        <f>LEFT(Z1560,SEARCH("/",Z1560)-1)</f>
        <v>theater</v>
      </c>
      <c r="W1560" t="str">
        <f>RIGHT(Z1560,LEN(Z1560)-SEARCH("/",Z1560))</f>
        <v>musical</v>
      </c>
      <c r="X1560" s="2">
        <f>(((P1560/60)/60)/24)+DATE(1970,1,1)</f>
        <v>42460.320613425924</v>
      </c>
      <c r="Y1560" s="2">
        <f>(((O1560/60)/60)/24)+DATE(1970,1,1)</f>
        <v>42490.231944444444</v>
      </c>
      <c r="Z1560" t="s">
        <v>8309</v>
      </c>
    </row>
    <row r="1561" spans="1:26" ht="43.2" x14ac:dyDescent="0.3">
      <c r="A1561">
        <f>ROW(A1561)-2</f>
        <v>1559</v>
      </c>
      <c r="B1561" s="1" t="s">
        <v>6450</v>
      </c>
      <c r="C1561" s="1" t="s">
        <v>6451</v>
      </c>
      <c r="D1561">
        <v>2000</v>
      </c>
      <c r="E1561">
        <v>25</v>
      </c>
      <c r="F1561" t="s">
        <v>355</v>
      </c>
      <c r="H1561" t="s">
        <v>8376</v>
      </c>
      <c r="K1561" t="b">
        <v>0</v>
      </c>
      <c r="L1561" t="s">
        <v>24</v>
      </c>
      <c r="M1561" t="s">
        <v>25</v>
      </c>
      <c r="N1561" t="b">
        <v>0</v>
      </c>
      <c r="O1561">
        <v>1409509477</v>
      </c>
      <c r="P1561">
        <v>1407695077</v>
      </c>
      <c r="Q1561" t="b">
        <v>0</v>
      </c>
      <c r="R1561">
        <v>2</v>
      </c>
      <c r="S1561" t="b">
        <v>0</v>
      </c>
      <c r="T1561">
        <f>ROUND(E1561/D1561*100,0)</f>
        <v>1</v>
      </c>
      <c r="U1561" s="12">
        <f>(E1561/R1561)</f>
        <v>12.5</v>
      </c>
      <c r="V1561" t="str">
        <f>LEFT(Z1561,SEARCH("/",Z1561)-1)</f>
        <v>theater</v>
      </c>
      <c r="W1561" t="str">
        <f>RIGHT(Z1561,LEN(Z1561)-SEARCH("/",Z1561))</f>
        <v>musical</v>
      </c>
      <c r="X1561" s="2">
        <f>(((P1561/60)/60)/24)+DATE(1970,1,1)</f>
        <v>41861.767094907409</v>
      </c>
      <c r="Y1561" s="2">
        <f>(((O1561/60)/60)/24)+DATE(1970,1,1)</f>
        <v>41882.767094907409</v>
      </c>
      <c r="Z1561" t="s">
        <v>8309</v>
      </c>
    </row>
    <row r="1562" spans="1:26" ht="43.2" x14ac:dyDescent="0.3">
      <c r="A1562">
        <f>ROW(A1562)-2</f>
        <v>1560</v>
      </c>
      <c r="B1562" s="1" t="s">
        <v>6452</v>
      </c>
      <c r="C1562" s="1" t="s">
        <v>6453</v>
      </c>
      <c r="D1562">
        <v>5000</v>
      </c>
      <c r="E1562">
        <v>2726</v>
      </c>
      <c r="F1562" t="s">
        <v>355</v>
      </c>
      <c r="H1562" t="s">
        <v>8376</v>
      </c>
      <c r="K1562" t="b">
        <v>0</v>
      </c>
      <c r="L1562" t="s">
        <v>18</v>
      </c>
      <c r="M1562" t="s">
        <v>19</v>
      </c>
      <c r="N1562" t="b">
        <v>1</v>
      </c>
      <c r="O1562">
        <v>1450072740</v>
      </c>
      <c r="P1562">
        <v>1445027346</v>
      </c>
      <c r="Q1562" t="b">
        <v>0</v>
      </c>
      <c r="R1562">
        <v>25</v>
      </c>
      <c r="S1562" t="b">
        <v>0</v>
      </c>
      <c r="T1562">
        <f>ROUND(E1562/D1562*100,0)</f>
        <v>55</v>
      </c>
      <c r="U1562" s="12">
        <f>(E1562/R1562)</f>
        <v>109.04</v>
      </c>
      <c r="V1562" t="str">
        <f>LEFT(Z1562,SEARCH("/",Z1562)-1)</f>
        <v>theater</v>
      </c>
      <c r="W1562" t="str">
        <f>RIGHT(Z1562,LEN(Z1562)-SEARCH("/",Z1562))</f>
        <v>musical</v>
      </c>
      <c r="X1562" s="2">
        <f>(((P1562/60)/60)/24)+DATE(1970,1,1)</f>
        <v>42293.853541666671</v>
      </c>
      <c r="Y1562" s="2">
        <f>(((O1562/60)/60)/24)+DATE(1970,1,1)</f>
        <v>42352.249305555553</v>
      </c>
      <c r="Z1562" t="s">
        <v>8309</v>
      </c>
    </row>
    <row r="1563" spans="1:26" ht="43.2" x14ac:dyDescent="0.3">
      <c r="A1563">
        <f>ROW(A1563)-2</f>
        <v>1561</v>
      </c>
      <c r="B1563" s="1" t="s">
        <v>6454</v>
      </c>
      <c r="C1563" s="1" t="s">
        <v>6455</v>
      </c>
      <c r="D1563">
        <v>1000</v>
      </c>
      <c r="E1563">
        <v>250</v>
      </c>
      <c r="F1563" t="s">
        <v>355</v>
      </c>
      <c r="H1563" t="s">
        <v>8376</v>
      </c>
      <c r="K1563" t="b">
        <v>0</v>
      </c>
      <c r="L1563" t="s">
        <v>18</v>
      </c>
      <c r="M1563" t="s">
        <v>19</v>
      </c>
      <c r="N1563" t="b">
        <v>1</v>
      </c>
      <c r="O1563">
        <v>1443224622</v>
      </c>
      <c r="P1563">
        <v>1440632622</v>
      </c>
      <c r="Q1563" t="b">
        <v>0</v>
      </c>
      <c r="R1563">
        <v>6</v>
      </c>
      <c r="S1563" t="b">
        <v>0</v>
      </c>
      <c r="T1563">
        <f>ROUND(E1563/D1563*100,0)</f>
        <v>25</v>
      </c>
      <c r="U1563" s="12">
        <f>(E1563/R1563)</f>
        <v>41.666666666666664</v>
      </c>
      <c r="V1563" t="str">
        <f>LEFT(Z1563,SEARCH("/",Z1563)-1)</f>
        <v>theater</v>
      </c>
      <c r="W1563" t="str">
        <f>RIGHT(Z1563,LEN(Z1563)-SEARCH("/",Z1563))</f>
        <v>musical</v>
      </c>
      <c r="X1563" s="2">
        <f>(((P1563/60)/60)/24)+DATE(1970,1,1)</f>
        <v>42242.988680555558</v>
      </c>
      <c r="Y1563" s="2">
        <f>(((O1563/60)/60)/24)+DATE(1970,1,1)</f>
        <v>42272.988680555558</v>
      </c>
      <c r="Z1563" t="s">
        <v>8309</v>
      </c>
    </row>
    <row r="1564" spans="1:26" ht="43.2" x14ac:dyDescent="0.3">
      <c r="A1564">
        <f>ROW(A1564)-2</f>
        <v>1562</v>
      </c>
      <c r="B1564" s="1" t="s">
        <v>6456</v>
      </c>
      <c r="C1564" s="1" t="s">
        <v>6457</v>
      </c>
      <c r="D1564">
        <v>500</v>
      </c>
      <c r="E1564">
        <v>0</v>
      </c>
      <c r="F1564" t="s">
        <v>355</v>
      </c>
      <c r="H1564" t="s">
        <v>8376</v>
      </c>
      <c r="K1564" t="b">
        <v>0</v>
      </c>
      <c r="L1564" t="s">
        <v>18</v>
      </c>
      <c r="M1564" t="s">
        <v>19</v>
      </c>
      <c r="N1564" t="b">
        <v>1</v>
      </c>
      <c r="O1564">
        <v>1437149640</v>
      </c>
      <c r="P1564">
        <v>1434558479</v>
      </c>
      <c r="Q1564" t="b">
        <v>0</v>
      </c>
      <c r="R1564">
        <v>0</v>
      </c>
      <c r="S1564" t="b">
        <v>0</v>
      </c>
      <c r="T1564">
        <f>ROUND(E1564/D1564*100,0)</f>
        <v>0</v>
      </c>
      <c r="U1564" s="12" t="e">
        <f>(E1564/R1564)</f>
        <v>#DIV/0!</v>
      </c>
      <c r="V1564" t="str">
        <f>LEFT(Z1564,SEARCH("/",Z1564)-1)</f>
        <v>theater</v>
      </c>
      <c r="W1564" t="str">
        <f>RIGHT(Z1564,LEN(Z1564)-SEARCH("/",Z1564))</f>
        <v>musical</v>
      </c>
      <c r="X1564" s="2">
        <f>(((P1564/60)/60)/24)+DATE(1970,1,1)</f>
        <v>42172.686099537037</v>
      </c>
      <c r="Y1564" s="2">
        <f>(((O1564/60)/60)/24)+DATE(1970,1,1)</f>
        <v>42202.676388888889</v>
      </c>
      <c r="Z1564" t="s">
        <v>8309</v>
      </c>
    </row>
    <row r="1565" spans="1:26" ht="43.2" x14ac:dyDescent="0.3">
      <c r="A1565">
        <f>ROW(A1565)-2</f>
        <v>1563</v>
      </c>
      <c r="B1565" s="1" t="s">
        <v>6458</v>
      </c>
      <c r="C1565" s="1" t="s">
        <v>6459</v>
      </c>
      <c r="D1565">
        <v>8000</v>
      </c>
      <c r="E1565">
        <v>273</v>
      </c>
      <c r="F1565" t="s">
        <v>355</v>
      </c>
      <c r="H1565" t="s">
        <v>8376</v>
      </c>
      <c r="K1565" t="b">
        <v>0</v>
      </c>
      <c r="L1565" t="s">
        <v>24</v>
      </c>
      <c r="M1565" t="s">
        <v>25</v>
      </c>
      <c r="N1565" t="b">
        <v>0</v>
      </c>
      <c r="O1565">
        <v>1430470772</v>
      </c>
      <c r="P1565">
        <v>1427878772</v>
      </c>
      <c r="Q1565" t="b">
        <v>0</v>
      </c>
      <c r="R1565">
        <v>12</v>
      </c>
      <c r="S1565" t="b">
        <v>0</v>
      </c>
      <c r="T1565">
        <f>ROUND(E1565/D1565*100,0)</f>
        <v>3</v>
      </c>
      <c r="U1565" s="12">
        <f>(E1565/R1565)</f>
        <v>22.75</v>
      </c>
      <c r="V1565" t="str">
        <f>LEFT(Z1565,SEARCH("/",Z1565)-1)</f>
        <v>theater</v>
      </c>
      <c r="W1565" t="str">
        <f>RIGHT(Z1565,LEN(Z1565)-SEARCH("/",Z1565))</f>
        <v>musical</v>
      </c>
      <c r="X1565" s="2">
        <f>(((P1565/60)/60)/24)+DATE(1970,1,1)</f>
        <v>42095.374675925923</v>
      </c>
      <c r="Y1565" s="2">
        <f>(((O1565/60)/60)/24)+DATE(1970,1,1)</f>
        <v>42125.374675925923</v>
      </c>
      <c r="Z1565" t="s">
        <v>8309</v>
      </c>
    </row>
    <row r="1566" spans="1:26" ht="43.2" x14ac:dyDescent="0.3">
      <c r="A1566">
        <f>ROW(A1566)-2</f>
        <v>1564</v>
      </c>
      <c r="B1566" s="1" t="s">
        <v>6460</v>
      </c>
      <c r="C1566" s="1" t="s">
        <v>6461</v>
      </c>
      <c r="D1566">
        <v>5000</v>
      </c>
      <c r="E1566">
        <v>0</v>
      </c>
      <c r="F1566" t="s">
        <v>355</v>
      </c>
      <c r="H1566" t="s">
        <v>8376</v>
      </c>
      <c r="K1566" t="b">
        <v>0</v>
      </c>
      <c r="L1566" t="s">
        <v>18</v>
      </c>
      <c r="M1566" t="s">
        <v>19</v>
      </c>
      <c r="N1566" t="b">
        <v>1</v>
      </c>
      <c r="O1566">
        <v>1442644651</v>
      </c>
      <c r="P1566">
        <v>1440052651</v>
      </c>
      <c r="Q1566" t="b">
        <v>0</v>
      </c>
      <c r="R1566">
        <v>0</v>
      </c>
      <c r="S1566" t="b">
        <v>0</v>
      </c>
      <c r="T1566">
        <f>ROUND(E1566/D1566*100,0)</f>
        <v>0</v>
      </c>
      <c r="U1566" s="12" t="e">
        <f>(E1566/R1566)</f>
        <v>#DIV/0!</v>
      </c>
      <c r="V1566" t="str">
        <f>LEFT(Z1566,SEARCH("/",Z1566)-1)</f>
        <v>theater</v>
      </c>
      <c r="W1566" t="str">
        <f>RIGHT(Z1566,LEN(Z1566)-SEARCH("/",Z1566))</f>
        <v>musical</v>
      </c>
      <c r="X1566" s="2">
        <f>(((P1566/60)/60)/24)+DATE(1970,1,1)</f>
        <v>42236.276053240741</v>
      </c>
      <c r="Y1566" s="2">
        <f>(((O1566/60)/60)/24)+DATE(1970,1,1)</f>
        <v>42266.276053240741</v>
      </c>
      <c r="Z1566" t="s">
        <v>8309</v>
      </c>
    </row>
    <row r="1567" spans="1:26" ht="43.2" x14ac:dyDescent="0.3">
      <c r="A1567">
        <f>ROW(A1567)-2</f>
        <v>1565</v>
      </c>
      <c r="B1567" s="1" t="s">
        <v>6462</v>
      </c>
      <c r="C1567" s="1" t="s">
        <v>6463</v>
      </c>
      <c r="D1567">
        <v>5500</v>
      </c>
      <c r="E1567">
        <v>2550</v>
      </c>
      <c r="F1567" t="s">
        <v>355</v>
      </c>
      <c r="H1567" t="s">
        <v>8376</v>
      </c>
      <c r="K1567" t="b">
        <v>0</v>
      </c>
      <c r="L1567" t="s">
        <v>18</v>
      </c>
      <c r="M1567" t="s">
        <v>19</v>
      </c>
      <c r="N1567" t="b">
        <v>1</v>
      </c>
      <c r="O1567">
        <v>1429767607</v>
      </c>
      <c r="P1567">
        <v>1424587207</v>
      </c>
      <c r="Q1567" t="b">
        <v>0</v>
      </c>
      <c r="R1567">
        <v>36</v>
      </c>
      <c r="S1567" t="b">
        <v>0</v>
      </c>
      <c r="T1567">
        <f>ROUND(E1567/D1567*100,0)</f>
        <v>46</v>
      </c>
      <c r="U1567" s="12">
        <f>(E1567/R1567)</f>
        <v>70.833333333333329</v>
      </c>
      <c r="V1567" t="str">
        <f>LEFT(Z1567,SEARCH("/",Z1567)-1)</f>
        <v>theater</v>
      </c>
      <c r="W1567" t="str">
        <f>RIGHT(Z1567,LEN(Z1567)-SEARCH("/",Z1567))</f>
        <v>musical</v>
      </c>
      <c r="X1567" s="2">
        <f>(((P1567/60)/60)/24)+DATE(1970,1,1)</f>
        <v>42057.277858796297</v>
      </c>
      <c r="Y1567" s="2">
        <f>(((O1567/60)/60)/24)+DATE(1970,1,1)</f>
        <v>42117.236192129625</v>
      </c>
      <c r="Z1567" t="s">
        <v>8309</v>
      </c>
    </row>
    <row r="1568" spans="1:26" ht="43.2" x14ac:dyDescent="0.3">
      <c r="A1568">
        <f>ROW(A1568)-2</f>
        <v>1566</v>
      </c>
      <c r="B1568" s="1" t="s">
        <v>7304</v>
      </c>
      <c r="C1568" s="1" t="s">
        <v>7305</v>
      </c>
      <c r="D1568">
        <v>100000</v>
      </c>
      <c r="E1568">
        <v>0</v>
      </c>
      <c r="F1568" t="s">
        <v>355</v>
      </c>
      <c r="H1568" t="s">
        <v>8376</v>
      </c>
      <c r="K1568" t="b">
        <v>0</v>
      </c>
      <c r="L1568" t="s">
        <v>18</v>
      </c>
      <c r="M1568" t="s">
        <v>19</v>
      </c>
      <c r="N1568" t="b">
        <v>1</v>
      </c>
      <c r="O1568">
        <v>1450040396</v>
      </c>
      <c r="P1568">
        <v>1444852796</v>
      </c>
      <c r="Q1568" t="b">
        <v>0</v>
      </c>
      <c r="R1568">
        <v>0</v>
      </c>
      <c r="S1568" t="b">
        <v>0</v>
      </c>
      <c r="T1568">
        <f>ROUND(E1568/D1568*100,0)</f>
        <v>0</v>
      </c>
      <c r="U1568" s="12" t="e">
        <f>(E1568/R1568)</f>
        <v>#DIV/0!</v>
      </c>
      <c r="V1568" t="str">
        <f>LEFT(Z1568,SEARCH("/",Z1568)-1)</f>
        <v>theater</v>
      </c>
      <c r="W1568" t="str">
        <f>RIGHT(Z1568,LEN(Z1568)-SEARCH("/",Z1568))</f>
        <v>musical</v>
      </c>
      <c r="X1568" s="2">
        <f>(((P1568/60)/60)/24)+DATE(1970,1,1)</f>
        <v>42291.833287037036</v>
      </c>
      <c r="Y1568" s="2">
        <f>(((O1568/60)/60)/24)+DATE(1970,1,1)</f>
        <v>42351.874953703707</v>
      </c>
      <c r="Z1568" t="s">
        <v>8309</v>
      </c>
    </row>
    <row r="1569" spans="1:26" ht="57.6" x14ac:dyDescent="0.3">
      <c r="A1569">
        <f>ROW(A1569)-2</f>
        <v>1567</v>
      </c>
      <c r="B1569" s="1" t="s">
        <v>7306</v>
      </c>
      <c r="C1569" s="1" t="s">
        <v>7307</v>
      </c>
      <c r="D1569">
        <v>1000000</v>
      </c>
      <c r="E1569">
        <v>2</v>
      </c>
      <c r="F1569" t="s">
        <v>355</v>
      </c>
      <c r="H1569" t="s">
        <v>8376</v>
      </c>
      <c r="K1569" t="b">
        <v>0</v>
      </c>
      <c r="L1569" t="s">
        <v>18</v>
      </c>
      <c r="M1569" t="s">
        <v>19</v>
      </c>
      <c r="N1569" t="b">
        <v>1</v>
      </c>
      <c r="O1569">
        <v>1462467600</v>
      </c>
      <c r="P1569">
        <v>1457403364</v>
      </c>
      <c r="Q1569" t="b">
        <v>0</v>
      </c>
      <c r="R1569">
        <v>2</v>
      </c>
      <c r="S1569" t="b">
        <v>0</v>
      </c>
      <c r="T1569">
        <f>ROUND(E1569/D1569*100,0)</f>
        <v>0</v>
      </c>
      <c r="U1569" s="12">
        <f>(E1569/R1569)</f>
        <v>1</v>
      </c>
      <c r="V1569" t="str">
        <f>LEFT(Z1569,SEARCH("/",Z1569)-1)</f>
        <v>theater</v>
      </c>
      <c r="W1569" t="str">
        <f>RIGHT(Z1569,LEN(Z1569)-SEARCH("/",Z1569))</f>
        <v>musical</v>
      </c>
      <c r="X1569" s="2">
        <f>(((P1569/60)/60)/24)+DATE(1970,1,1)</f>
        <v>42437.094490740739</v>
      </c>
      <c r="Y1569" s="2">
        <f>(((O1569/60)/60)/24)+DATE(1970,1,1)</f>
        <v>42495.708333333328</v>
      </c>
      <c r="Z1569" t="s">
        <v>8309</v>
      </c>
    </row>
    <row r="1570" spans="1:26" ht="43.2" x14ac:dyDescent="0.3">
      <c r="A1570">
        <f>ROW(A1570)-2</f>
        <v>1568</v>
      </c>
      <c r="B1570" s="1" t="s">
        <v>7308</v>
      </c>
      <c r="C1570" s="1" t="s">
        <v>7309</v>
      </c>
      <c r="D1570">
        <v>3000</v>
      </c>
      <c r="E1570">
        <v>1</v>
      </c>
      <c r="F1570" t="s">
        <v>355</v>
      </c>
      <c r="H1570" t="s">
        <v>8376</v>
      </c>
      <c r="K1570" t="b">
        <v>0</v>
      </c>
      <c r="L1570" t="s">
        <v>24</v>
      </c>
      <c r="M1570" t="s">
        <v>25</v>
      </c>
      <c r="N1570" t="b">
        <v>0</v>
      </c>
      <c r="O1570">
        <v>1417295990</v>
      </c>
      <c r="P1570">
        <v>1414700390</v>
      </c>
      <c r="Q1570" t="b">
        <v>0</v>
      </c>
      <c r="R1570">
        <v>1</v>
      </c>
      <c r="S1570" t="b">
        <v>0</v>
      </c>
      <c r="T1570">
        <f>ROUND(E1570/D1570*100,0)</f>
        <v>0</v>
      </c>
      <c r="U1570" s="12">
        <f>(E1570/R1570)</f>
        <v>1</v>
      </c>
      <c r="V1570" t="str">
        <f>LEFT(Z1570,SEARCH("/",Z1570)-1)</f>
        <v>theater</v>
      </c>
      <c r="W1570" t="str">
        <f>RIGHT(Z1570,LEN(Z1570)-SEARCH("/",Z1570))</f>
        <v>musical</v>
      </c>
      <c r="X1570" s="2">
        <f>(((P1570/60)/60)/24)+DATE(1970,1,1)</f>
        <v>41942.84710648148</v>
      </c>
      <c r="Y1570" s="2">
        <f>(((O1570/60)/60)/24)+DATE(1970,1,1)</f>
        <v>41972.888773148152</v>
      </c>
      <c r="Z1570" t="s">
        <v>8309</v>
      </c>
    </row>
    <row r="1571" spans="1:26" ht="57.6" x14ac:dyDescent="0.3">
      <c r="A1571">
        <f>ROW(A1571)-2</f>
        <v>1569</v>
      </c>
      <c r="B1571" s="1" t="s">
        <v>7310</v>
      </c>
      <c r="C1571" s="1" t="s">
        <v>7311</v>
      </c>
      <c r="D1571">
        <v>17100</v>
      </c>
      <c r="E1571">
        <v>8725</v>
      </c>
      <c r="F1571" t="s">
        <v>355</v>
      </c>
      <c r="H1571" t="s">
        <v>8376</v>
      </c>
      <c r="K1571" t="b">
        <v>0</v>
      </c>
      <c r="L1571" t="s">
        <v>18</v>
      </c>
      <c r="M1571" t="s">
        <v>19</v>
      </c>
      <c r="N1571" t="b">
        <v>1</v>
      </c>
      <c r="O1571">
        <v>1411444740</v>
      </c>
      <c r="P1571">
        <v>1409335497</v>
      </c>
      <c r="Q1571" t="b">
        <v>0</v>
      </c>
      <c r="R1571">
        <v>59</v>
      </c>
      <c r="S1571" t="b">
        <v>0</v>
      </c>
      <c r="T1571">
        <f>ROUND(E1571/D1571*100,0)</f>
        <v>51</v>
      </c>
      <c r="U1571" s="12">
        <f>(E1571/R1571)</f>
        <v>147.88135593220338</v>
      </c>
      <c r="V1571" t="str">
        <f>LEFT(Z1571,SEARCH("/",Z1571)-1)</f>
        <v>theater</v>
      </c>
      <c r="W1571" t="str">
        <f>RIGHT(Z1571,LEN(Z1571)-SEARCH("/",Z1571))</f>
        <v>musical</v>
      </c>
      <c r="X1571" s="2">
        <f>(((P1571/60)/60)/24)+DATE(1970,1,1)</f>
        <v>41880.753437499996</v>
      </c>
      <c r="Y1571" s="2">
        <f>(((O1571/60)/60)/24)+DATE(1970,1,1)</f>
        <v>41905.165972222225</v>
      </c>
      <c r="Z1571" t="s">
        <v>8309</v>
      </c>
    </row>
    <row r="1572" spans="1:26" ht="43.2" x14ac:dyDescent="0.3">
      <c r="A1572">
        <f>ROW(A1572)-2</f>
        <v>1570</v>
      </c>
      <c r="B1572" s="1" t="s">
        <v>7312</v>
      </c>
      <c r="C1572" s="1" t="s">
        <v>7313</v>
      </c>
      <c r="D1572">
        <v>500</v>
      </c>
      <c r="E1572">
        <v>100</v>
      </c>
      <c r="F1572" t="s">
        <v>355</v>
      </c>
      <c r="H1572" t="s">
        <v>8376</v>
      </c>
      <c r="K1572" t="b">
        <v>0</v>
      </c>
      <c r="L1572" t="s">
        <v>24</v>
      </c>
      <c r="M1572" t="s">
        <v>25</v>
      </c>
      <c r="N1572" t="b">
        <v>0</v>
      </c>
      <c r="O1572">
        <v>1416781749</v>
      </c>
      <c r="P1572">
        <v>1415053749</v>
      </c>
      <c r="Q1572" t="b">
        <v>0</v>
      </c>
      <c r="R1572">
        <v>1</v>
      </c>
      <c r="S1572" t="b">
        <v>0</v>
      </c>
      <c r="T1572">
        <f>ROUND(E1572/D1572*100,0)</f>
        <v>20</v>
      </c>
      <c r="U1572" s="12">
        <f>(E1572/R1572)</f>
        <v>100</v>
      </c>
      <c r="V1572" t="str">
        <f>LEFT(Z1572,SEARCH("/",Z1572)-1)</f>
        <v>theater</v>
      </c>
      <c r="W1572" t="str">
        <f>RIGHT(Z1572,LEN(Z1572)-SEARCH("/",Z1572))</f>
        <v>musical</v>
      </c>
      <c r="X1572" s="2">
        <f>(((P1572/60)/60)/24)+DATE(1970,1,1)</f>
        <v>41946.936909722222</v>
      </c>
      <c r="Y1572" s="2">
        <f>(((O1572/60)/60)/24)+DATE(1970,1,1)</f>
        <v>41966.936909722222</v>
      </c>
      <c r="Z1572" t="s">
        <v>8309</v>
      </c>
    </row>
    <row r="1573" spans="1:26" ht="43.2" x14ac:dyDescent="0.3">
      <c r="A1573">
        <f>ROW(A1573)-2</f>
        <v>1571</v>
      </c>
      <c r="B1573" s="1" t="s">
        <v>7314</v>
      </c>
      <c r="C1573" s="1" t="s">
        <v>7315</v>
      </c>
      <c r="D1573">
        <v>5000</v>
      </c>
      <c r="E1573">
        <v>1762</v>
      </c>
      <c r="F1573" t="s">
        <v>355</v>
      </c>
      <c r="H1573" t="s">
        <v>8376</v>
      </c>
      <c r="K1573" t="b">
        <v>0</v>
      </c>
      <c r="L1573" t="s">
        <v>18</v>
      </c>
      <c r="M1573" t="s">
        <v>19</v>
      </c>
      <c r="N1573" t="b">
        <v>1</v>
      </c>
      <c r="O1573">
        <v>1479517200</v>
      </c>
      <c r="P1573">
        <v>1475765867</v>
      </c>
      <c r="Q1573" t="b">
        <v>0</v>
      </c>
      <c r="R1573">
        <v>31</v>
      </c>
      <c r="S1573" t="b">
        <v>0</v>
      </c>
      <c r="T1573">
        <f>ROUND(E1573/D1573*100,0)</f>
        <v>35</v>
      </c>
      <c r="U1573" s="12">
        <f>(E1573/R1573)</f>
        <v>56.838709677419352</v>
      </c>
      <c r="V1573" t="str">
        <f>LEFT(Z1573,SEARCH("/",Z1573)-1)</f>
        <v>theater</v>
      </c>
      <c r="W1573" t="str">
        <f>RIGHT(Z1573,LEN(Z1573)-SEARCH("/",Z1573))</f>
        <v>musical</v>
      </c>
      <c r="X1573" s="2">
        <f>(((P1573/60)/60)/24)+DATE(1970,1,1)</f>
        <v>42649.623460648145</v>
      </c>
      <c r="Y1573" s="2">
        <f>(((O1573/60)/60)/24)+DATE(1970,1,1)</f>
        <v>42693.041666666672</v>
      </c>
      <c r="Z1573" t="s">
        <v>8309</v>
      </c>
    </row>
    <row r="1574" spans="1:26" ht="43.2" x14ac:dyDescent="0.3">
      <c r="A1574">
        <f>ROW(A1574)-2</f>
        <v>1572</v>
      </c>
      <c r="B1574" s="1" t="s">
        <v>7316</v>
      </c>
      <c r="C1574" s="1" t="s">
        <v>7317</v>
      </c>
      <c r="D1574">
        <v>75000</v>
      </c>
      <c r="E1574">
        <v>3185</v>
      </c>
      <c r="F1574" t="s">
        <v>355</v>
      </c>
      <c r="H1574" t="s">
        <v>8376</v>
      </c>
      <c r="K1574" t="b">
        <v>0</v>
      </c>
      <c r="L1574" t="s">
        <v>158</v>
      </c>
      <c r="M1574" t="s">
        <v>159</v>
      </c>
      <c r="N1574" t="b">
        <v>1</v>
      </c>
      <c r="O1574">
        <v>1484366340</v>
      </c>
      <c r="P1574">
        <v>1480219174</v>
      </c>
      <c r="Q1574" t="b">
        <v>0</v>
      </c>
      <c r="R1574">
        <v>18</v>
      </c>
      <c r="S1574" t="b">
        <v>0</v>
      </c>
      <c r="T1574">
        <f>ROUND(E1574/D1574*100,0)</f>
        <v>4</v>
      </c>
      <c r="U1574" s="12">
        <f>(E1574/R1574)</f>
        <v>176.94444444444446</v>
      </c>
      <c r="V1574" t="str">
        <f>LEFT(Z1574,SEARCH("/",Z1574)-1)</f>
        <v>theater</v>
      </c>
      <c r="W1574" t="str">
        <f>RIGHT(Z1574,LEN(Z1574)-SEARCH("/",Z1574))</f>
        <v>musical</v>
      </c>
      <c r="X1574" s="2">
        <f>(((P1574/60)/60)/24)+DATE(1970,1,1)</f>
        <v>42701.166365740741</v>
      </c>
      <c r="Y1574" s="2">
        <f>(((O1574/60)/60)/24)+DATE(1970,1,1)</f>
        <v>42749.165972222225</v>
      </c>
      <c r="Z1574" t="s">
        <v>8309</v>
      </c>
    </row>
    <row r="1575" spans="1:26" ht="28.8" x14ac:dyDescent="0.3">
      <c r="A1575">
        <f>ROW(A1575)-2</f>
        <v>1573</v>
      </c>
      <c r="B1575" s="1" t="s">
        <v>7318</v>
      </c>
      <c r="C1575" s="1" t="s">
        <v>7319</v>
      </c>
      <c r="D1575">
        <v>3500</v>
      </c>
      <c r="E1575">
        <v>1276</v>
      </c>
      <c r="F1575" t="s">
        <v>355</v>
      </c>
      <c r="H1575" t="s">
        <v>8376</v>
      </c>
      <c r="K1575" t="b">
        <v>0</v>
      </c>
      <c r="L1575" t="s">
        <v>18</v>
      </c>
      <c r="M1575" t="s">
        <v>19</v>
      </c>
      <c r="N1575" t="b">
        <v>1</v>
      </c>
      <c r="O1575">
        <v>1461186676</v>
      </c>
      <c r="P1575">
        <v>1458594676</v>
      </c>
      <c r="Q1575" t="b">
        <v>0</v>
      </c>
      <c r="R1575">
        <v>10</v>
      </c>
      <c r="S1575" t="b">
        <v>0</v>
      </c>
      <c r="T1575">
        <f>ROUND(E1575/D1575*100,0)</f>
        <v>36</v>
      </c>
      <c r="U1575" s="12">
        <f>(E1575/R1575)</f>
        <v>127.6</v>
      </c>
      <c r="V1575" t="str">
        <f>LEFT(Z1575,SEARCH("/",Z1575)-1)</f>
        <v>theater</v>
      </c>
      <c r="W1575" t="str">
        <f>RIGHT(Z1575,LEN(Z1575)-SEARCH("/",Z1575))</f>
        <v>musical</v>
      </c>
      <c r="X1575" s="2">
        <f>(((P1575/60)/60)/24)+DATE(1970,1,1)</f>
        <v>42450.88282407407</v>
      </c>
      <c r="Y1575" s="2">
        <f>(((O1575/60)/60)/24)+DATE(1970,1,1)</f>
        <v>42480.88282407407</v>
      </c>
      <c r="Z1575" t="s">
        <v>8309</v>
      </c>
    </row>
    <row r="1576" spans="1:26" ht="43.2" x14ac:dyDescent="0.3">
      <c r="A1576">
        <f>ROW(A1576)-2</f>
        <v>1574</v>
      </c>
      <c r="B1576" s="1" t="s">
        <v>7320</v>
      </c>
      <c r="C1576" s="1" t="s">
        <v>7321</v>
      </c>
      <c r="D1576">
        <v>150000</v>
      </c>
      <c r="E1576">
        <v>0</v>
      </c>
      <c r="F1576" t="s">
        <v>355</v>
      </c>
      <c r="H1576" t="s">
        <v>8376</v>
      </c>
      <c r="K1576" t="b">
        <v>0</v>
      </c>
      <c r="L1576" t="s">
        <v>18</v>
      </c>
      <c r="M1576" t="s">
        <v>19</v>
      </c>
      <c r="N1576" t="b">
        <v>1</v>
      </c>
      <c r="O1576">
        <v>1442248829</v>
      </c>
      <c r="P1576">
        <v>1439224829</v>
      </c>
      <c r="Q1576" t="b">
        <v>0</v>
      </c>
      <c r="R1576">
        <v>0</v>
      </c>
      <c r="S1576" t="b">
        <v>0</v>
      </c>
      <c r="T1576">
        <f>ROUND(E1576/D1576*100,0)</f>
        <v>0</v>
      </c>
      <c r="U1576" s="12" t="e">
        <f>(E1576/R1576)</f>
        <v>#DIV/0!</v>
      </c>
      <c r="V1576" t="str">
        <f>LEFT(Z1576,SEARCH("/",Z1576)-1)</f>
        <v>theater</v>
      </c>
      <c r="W1576" t="str">
        <f>RIGHT(Z1576,LEN(Z1576)-SEARCH("/",Z1576))</f>
        <v>musical</v>
      </c>
      <c r="X1576" s="2">
        <f>(((P1576/60)/60)/24)+DATE(1970,1,1)</f>
        <v>42226.694780092599</v>
      </c>
      <c r="Y1576" s="2">
        <f>(((O1576/60)/60)/24)+DATE(1970,1,1)</f>
        <v>42261.694780092599</v>
      </c>
      <c r="Z1576" t="s">
        <v>8309</v>
      </c>
    </row>
    <row r="1577" spans="1:26" ht="57.6" x14ac:dyDescent="0.3">
      <c r="A1577">
        <f>ROW(A1577)-2</f>
        <v>1575</v>
      </c>
      <c r="B1577" s="1" t="s">
        <v>7322</v>
      </c>
      <c r="C1577" s="1" t="s">
        <v>7323</v>
      </c>
      <c r="D1577">
        <v>3000</v>
      </c>
      <c r="E1577">
        <v>926</v>
      </c>
      <c r="F1577" t="s">
        <v>355</v>
      </c>
      <c r="H1577" t="s">
        <v>8376</v>
      </c>
      <c r="K1577" t="b">
        <v>0</v>
      </c>
      <c r="L1577" t="s">
        <v>18</v>
      </c>
      <c r="M1577" t="s">
        <v>19</v>
      </c>
      <c r="N1577" t="b">
        <v>1</v>
      </c>
      <c r="O1577">
        <v>1420130935</v>
      </c>
      <c r="P1577">
        <v>1417538935</v>
      </c>
      <c r="Q1577" t="b">
        <v>0</v>
      </c>
      <c r="R1577">
        <v>14</v>
      </c>
      <c r="S1577" t="b">
        <v>0</v>
      </c>
      <c r="T1577">
        <f>ROUND(E1577/D1577*100,0)</f>
        <v>31</v>
      </c>
      <c r="U1577" s="12">
        <f>(E1577/R1577)</f>
        <v>66.142857142857139</v>
      </c>
      <c r="V1577" t="str">
        <f>LEFT(Z1577,SEARCH("/",Z1577)-1)</f>
        <v>theater</v>
      </c>
      <c r="W1577" t="str">
        <f>RIGHT(Z1577,LEN(Z1577)-SEARCH("/",Z1577))</f>
        <v>musical</v>
      </c>
      <c r="X1577" s="2">
        <f>(((P1577/60)/60)/24)+DATE(1970,1,1)</f>
        <v>41975.700636574074</v>
      </c>
      <c r="Y1577" s="2">
        <f>(((O1577/60)/60)/24)+DATE(1970,1,1)</f>
        <v>42005.700636574074</v>
      </c>
      <c r="Z1577" t="s">
        <v>8309</v>
      </c>
    </row>
    <row r="1578" spans="1:26" ht="28.8" x14ac:dyDescent="0.3">
      <c r="A1578">
        <f>ROW(A1578)-2</f>
        <v>1576</v>
      </c>
      <c r="B1578" s="1" t="s">
        <v>7324</v>
      </c>
      <c r="C1578" s="1" t="s">
        <v>7325</v>
      </c>
      <c r="D1578">
        <v>3300</v>
      </c>
      <c r="E1578">
        <v>216</v>
      </c>
      <c r="F1578" t="s">
        <v>355</v>
      </c>
      <c r="H1578" t="s">
        <v>8376</v>
      </c>
      <c r="K1578" t="b">
        <v>0</v>
      </c>
      <c r="L1578" t="s">
        <v>158</v>
      </c>
      <c r="M1578" t="s">
        <v>159</v>
      </c>
      <c r="N1578" t="b">
        <v>1</v>
      </c>
      <c r="O1578">
        <v>1429456132</v>
      </c>
      <c r="P1578">
        <v>1424275732</v>
      </c>
      <c r="Q1578" t="b">
        <v>0</v>
      </c>
      <c r="R1578">
        <v>2</v>
      </c>
      <c r="S1578" t="b">
        <v>0</v>
      </c>
      <c r="T1578">
        <f>ROUND(E1578/D1578*100,0)</f>
        <v>7</v>
      </c>
      <c r="U1578" s="12">
        <f>(E1578/R1578)</f>
        <v>108</v>
      </c>
      <c r="V1578" t="str">
        <f>LEFT(Z1578,SEARCH("/",Z1578)-1)</f>
        <v>theater</v>
      </c>
      <c r="W1578" t="str">
        <f>RIGHT(Z1578,LEN(Z1578)-SEARCH("/",Z1578))</f>
        <v>musical</v>
      </c>
      <c r="X1578" s="2">
        <f>(((P1578/60)/60)/24)+DATE(1970,1,1)</f>
        <v>42053.672824074078</v>
      </c>
      <c r="Y1578" s="2">
        <f>(((O1578/60)/60)/24)+DATE(1970,1,1)</f>
        <v>42113.631157407406</v>
      </c>
      <c r="Z1578" t="s">
        <v>8309</v>
      </c>
    </row>
    <row r="1579" spans="1:26" ht="43.2" x14ac:dyDescent="0.3">
      <c r="A1579">
        <f>ROW(A1579)-2</f>
        <v>1577</v>
      </c>
      <c r="B1579" s="1" t="s">
        <v>7326</v>
      </c>
      <c r="C1579" s="1" t="s">
        <v>7327</v>
      </c>
      <c r="D1579">
        <v>25000</v>
      </c>
      <c r="E1579">
        <v>1</v>
      </c>
      <c r="F1579" t="s">
        <v>355</v>
      </c>
      <c r="H1579" t="s">
        <v>8376</v>
      </c>
      <c r="K1579" t="b">
        <v>0</v>
      </c>
      <c r="L1579" t="s">
        <v>18</v>
      </c>
      <c r="M1579" t="s">
        <v>19</v>
      </c>
      <c r="N1579" t="b">
        <v>1</v>
      </c>
      <c r="O1579">
        <v>1475853060</v>
      </c>
      <c r="P1579">
        <v>1470672906</v>
      </c>
      <c r="Q1579" t="b">
        <v>0</v>
      </c>
      <c r="R1579">
        <v>1</v>
      </c>
      <c r="S1579" t="b">
        <v>0</v>
      </c>
      <c r="T1579">
        <f>ROUND(E1579/D1579*100,0)</f>
        <v>0</v>
      </c>
      <c r="U1579" s="12">
        <f>(E1579/R1579)</f>
        <v>1</v>
      </c>
      <c r="V1579" t="str">
        <f>LEFT(Z1579,SEARCH("/",Z1579)-1)</f>
        <v>theater</v>
      </c>
      <c r="W1579" t="str">
        <f>RIGHT(Z1579,LEN(Z1579)-SEARCH("/",Z1579))</f>
        <v>musical</v>
      </c>
      <c r="X1579" s="2">
        <f>(((P1579/60)/60)/24)+DATE(1970,1,1)</f>
        <v>42590.677152777775</v>
      </c>
      <c r="Y1579" s="2">
        <f>(((O1579/60)/60)/24)+DATE(1970,1,1)</f>
        <v>42650.632638888885</v>
      </c>
      <c r="Z1579" t="s">
        <v>8309</v>
      </c>
    </row>
    <row r="1580" spans="1:26" ht="72" x14ac:dyDescent="0.3">
      <c r="A1580">
        <f>ROW(A1580)-2</f>
        <v>1578</v>
      </c>
      <c r="B1580" s="1" t="s">
        <v>7328</v>
      </c>
      <c r="C1580" s="1" t="s">
        <v>7329</v>
      </c>
      <c r="D1580">
        <v>1000</v>
      </c>
      <c r="E1580">
        <v>55</v>
      </c>
      <c r="F1580" t="s">
        <v>355</v>
      </c>
      <c r="H1580" t="s">
        <v>8376</v>
      </c>
      <c r="K1580" t="b">
        <v>0</v>
      </c>
      <c r="L1580" t="s">
        <v>18</v>
      </c>
      <c r="M1580" t="s">
        <v>19</v>
      </c>
      <c r="N1580" t="b">
        <v>1</v>
      </c>
      <c r="O1580">
        <v>1431283530</v>
      </c>
      <c r="P1580">
        <v>1428691530</v>
      </c>
      <c r="Q1580" t="b">
        <v>0</v>
      </c>
      <c r="R1580">
        <v>3</v>
      </c>
      <c r="S1580" t="b">
        <v>0</v>
      </c>
      <c r="T1580">
        <f>ROUND(E1580/D1580*100,0)</f>
        <v>6</v>
      </c>
      <c r="U1580" s="12">
        <f>(E1580/R1580)</f>
        <v>18.333333333333332</v>
      </c>
      <c r="V1580" t="str">
        <f>LEFT(Z1580,SEARCH("/",Z1580)-1)</f>
        <v>theater</v>
      </c>
      <c r="W1580" t="str">
        <f>RIGHT(Z1580,LEN(Z1580)-SEARCH("/",Z1580))</f>
        <v>musical</v>
      </c>
      <c r="X1580" s="2">
        <f>(((P1580/60)/60)/24)+DATE(1970,1,1)</f>
        <v>42104.781597222223</v>
      </c>
      <c r="Y1580" s="2">
        <f>(((O1580/60)/60)/24)+DATE(1970,1,1)</f>
        <v>42134.781597222223</v>
      </c>
      <c r="Z1580" t="s">
        <v>8309</v>
      </c>
    </row>
    <row r="1581" spans="1:26" ht="43.2" x14ac:dyDescent="0.3">
      <c r="A1581">
        <f>ROW(A1581)-2</f>
        <v>1579</v>
      </c>
      <c r="B1581" s="1" t="s">
        <v>7330</v>
      </c>
      <c r="C1581" s="1" t="s">
        <v>7331</v>
      </c>
      <c r="D1581">
        <v>3000</v>
      </c>
      <c r="E1581">
        <v>0</v>
      </c>
      <c r="F1581" t="s">
        <v>355</v>
      </c>
      <c r="H1581" t="s">
        <v>8376</v>
      </c>
      <c r="K1581" t="b">
        <v>0</v>
      </c>
      <c r="L1581" t="s">
        <v>18</v>
      </c>
      <c r="M1581" t="s">
        <v>19</v>
      </c>
      <c r="N1581" t="b">
        <v>1</v>
      </c>
      <c r="O1581">
        <v>1412485200</v>
      </c>
      <c r="P1581">
        <v>1410966179</v>
      </c>
      <c r="Q1581" t="b">
        <v>0</v>
      </c>
      <c r="R1581">
        <v>0</v>
      </c>
      <c r="S1581" t="b">
        <v>0</v>
      </c>
      <c r="T1581">
        <f>ROUND(E1581/D1581*100,0)</f>
        <v>0</v>
      </c>
      <c r="U1581" s="12" t="e">
        <f>(E1581/R1581)</f>
        <v>#DIV/0!</v>
      </c>
      <c r="V1581" t="str">
        <f>LEFT(Z1581,SEARCH("/",Z1581)-1)</f>
        <v>theater</v>
      </c>
      <c r="W1581" t="str">
        <f>RIGHT(Z1581,LEN(Z1581)-SEARCH("/",Z1581))</f>
        <v>musical</v>
      </c>
      <c r="X1581" s="2">
        <f>(((P1581/60)/60)/24)+DATE(1970,1,1)</f>
        <v>41899.627071759263</v>
      </c>
      <c r="Y1581" s="2">
        <f>(((O1581/60)/60)/24)+DATE(1970,1,1)</f>
        <v>41917.208333333336</v>
      </c>
      <c r="Z1581" t="s">
        <v>8309</v>
      </c>
    </row>
    <row r="1582" spans="1:26" ht="57.6" x14ac:dyDescent="0.3">
      <c r="A1582">
        <f>ROW(A1582)-2</f>
        <v>1580</v>
      </c>
      <c r="B1582" s="1" t="s">
        <v>7332</v>
      </c>
      <c r="C1582" s="1" t="s">
        <v>7333</v>
      </c>
      <c r="D1582">
        <v>700</v>
      </c>
      <c r="E1582">
        <v>15</v>
      </c>
      <c r="F1582" t="s">
        <v>355</v>
      </c>
      <c r="H1582" t="s">
        <v>8376</v>
      </c>
      <c r="K1582" t="b">
        <v>0</v>
      </c>
      <c r="L1582" t="s">
        <v>499</v>
      </c>
      <c r="M1582" t="s">
        <v>55</v>
      </c>
      <c r="N1582" t="b">
        <v>0</v>
      </c>
      <c r="O1582">
        <v>1448902800</v>
      </c>
      <c r="P1582">
        <v>1445369727</v>
      </c>
      <c r="Q1582" t="b">
        <v>0</v>
      </c>
      <c r="R1582">
        <v>2</v>
      </c>
      <c r="S1582" t="b">
        <v>0</v>
      </c>
      <c r="T1582">
        <f>ROUND(E1582/D1582*100,0)</f>
        <v>2</v>
      </c>
      <c r="U1582" s="12">
        <f>(E1582/R1582)</f>
        <v>7.5</v>
      </c>
      <c r="V1582" t="str">
        <f>LEFT(Z1582,SEARCH("/",Z1582)-1)</f>
        <v>theater</v>
      </c>
      <c r="W1582" t="str">
        <f>RIGHT(Z1582,LEN(Z1582)-SEARCH("/",Z1582))</f>
        <v>musical</v>
      </c>
      <c r="X1582" s="2">
        <f>(((P1582/60)/60)/24)+DATE(1970,1,1)</f>
        <v>42297.816284722227</v>
      </c>
      <c r="Y1582" s="2">
        <f>(((O1582/60)/60)/24)+DATE(1970,1,1)</f>
        <v>42338.708333333328</v>
      </c>
      <c r="Z1582" t="s">
        <v>8309</v>
      </c>
    </row>
    <row r="1583" spans="1:26" ht="43.2" x14ac:dyDescent="0.3">
      <c r="A1583">
        <f>ROW(A1583)-2</f>
        <v>1581</v>
      </c>
      <c r="B1583" s="1" t="s">
        <v>7334</v>
      </c>
      <c r="C1583" s="1" t="s">
        <v>7335</v>
      </c>
      <c r="D1583">
        <v>25000</v>
      </c>
      <c r="E1583">
        <v>0</v>
      </c>
      <c r="F1583" t="s">
        <v>355</v>
      </c>
      <c r="H1583" t="s">
        <v>8376</v>
      </c>
      <c r="K1583" t="b">
        <v>0</v>
      </c>
      <c r="L1583" t="s">
        <v>18</v>
      </c>
      <c r="M1583" t="s">
        <v>19</v>
      </c>
      <c r="N1583" t="b">
        <v>1</v>
      </c>
      <c r="O1583">
        <v>1447734439</v>
      </c>
      <c r="P1583">
        <v>1444274839</v>
      </c>
      <c r="Q1583" t="b">
        <v>0</v>
      </c>
      <c r="R1583">
        <v>0</v>
      </c>
      <c r="S1583" t="b">
        <v>0</v>
      </c>
      <c r="T1583">
        <f>ROUND(E1583/D1583*100,0)</f>
        <v>0</v>
      </c>
      <c r="U1583" s="12" t="e">
        <f>(E1583/R1583)</f>
        <v>#DIV/0!</v>
      </c>
      <c r="V1583" t="str">
        <f>LEFT(Z1583,SEARCH("/",Z1583)-1)</f>
        <v>theater</v>
      </c>
      <c r="W1583" t="str">
        <f>RIGHT(Z1583,LEN(Z1583)-SEARCH("/",Z1583))</f>
        <v>musical</v>
      </c>
      <c r="X1583" s="2">
        <f>(((P1583/60)/60)/24)+DATE(1970,1,1)</f>
        <v>42285.143969907411</v>
      </c>
      <c r="Y1583" s="2">
        <f>(((O1583/60)/60)/24)+DATE(1970,1,1)</f>
        <v>42325.185636574075</v>
      </c>
      <c r="Z1583" t="s">
        <v>8309</v>
      </c>
    </row>
    <row r="1584" spans="1:26" ht="43.2" x14ac:dyDescent="0.3">
      <c r="A1584">
        <f>ROW(A1584)-2</f>
        <v>1582</v>
      </c>
      <c r="B1584" s="1" t="s">
        <v>7336</v>
      </c>
      <c r="C1584" s="1" t="s">
        <v>7337</v>
      </c>
      <c r="D1584">
        <v>5000</v>
      </c>
      <c r="E1584">
        <v>821</v>
      </c>
      <c r="F1584" t="s">
        <v>355</v>
      </c>
      <c r="H1584" t="s">
        <v>8376</v>
      </c>
      <c r="K1584" t="b">
        <v>0</v>
      </c>
      <c r="L1584" t="s">
        <v>18</v>
      </c>
      <c r="M1584" t="s">
        <v>19</v>
      </c>
      <c r="N1584" t="b">
        <v>1</v>
      </c>
      <c r="O1584">
        <v>1457413140</v>
      </c>
      <c r="P1584">
        <v>1454996887</v>
      </c>
      <c r="Q1584" t="b">
        <v>0</v>
      </c>
      <c r="R1584">
        <v>12</v>
      </c>
      <c r="S1584" t="b">
        <v>0</v>
      </c>
      <c r="T1584">
        <f>ROUND(E1584/D1584*100,0)</f>
        <v>16</v>
      </c>
      <c r="U1584" s="12">
        <f>(E1584/R1584)</f>
        <v>68.416666666666671</v>
      </c>
      <c r="V1584" t="str">
        <f>LEFT(Z1584,SEARCH("/",Z1584)-1)</f>
        <v>theater</v>
      </c>
      <c r="W1584" t="str">
        <f>RIGHT(Z1584,LEN(Z1584)-SEARCH("/",Z1584))</f>
        <v>musical</v>
      </c>
      <c r="X1584" s="2">
        <f>(((P1584/60)/60)/24)+DATE(1970,1,1)</f>
        <v>42409.241747685184</v>
      </c>
      <c r="Y1584" s="2">
        <f>(((O1584/60)/60)/24)+DATE(1970,1,1)</f>
        <v>42437.207638888889</v>
      </c>
      <c r="Z1584" t="s">
        <v>8309</v>
      </c>
    </row>
    <row r="1585" spans="1:26" ht="43.2" x14ac:dyDescent="0.3">
      <c r="A1585">
        <f>ROW(A1585)-2</f>
        <v>1583</v>
      </c>
      <c r="B1585" s="1" t="s">
        <v>7338</v>
      </c>
      <c r="C1585" s="1" t="s">
        <v>7339</v>
      </c>
      <c r="D1585">
        <v>1000</v>
      </c>
      <c r="E1585">
        <v>1</v>
      </c>
      <c r="F1585" t="s">
        <v>355</v>
      </c>
      <c r="H1585" t="s">
        <v>8376</v>
      </c>
      <c r="K1585" t="b">
        <v>0</v>
      </c>
      <c r="L1585" t="s">
        <v>158</v>
      </c>
      <c r="M1585" t="s">
        <v>159</v>
      </c>
      <c r="N1585" t="b">
        <v>1</v>
      </c>
      <c r="O1585">
        <v>1479773838</v>
      </c>
      <c r="P1585">
        <v>1477178238</v>
      </c>
      <c r="Q1585" t="b">
        <v>0</v>
      </c>
      <c r="R1585">
        <v>1</v>
      </c>
      <c r="S1585" t="b">
        <v>0</v>
      </c>
      <c r="T1585">
        <f>ROUND(E1585/D1585*100,0)</f>
        <v>0</v>
      </c>
      <c r="U1585" s="12">
        <f>(E1585/R1585)</f>
        <v>1</v>
      </c>
      <c r="V1585" t="str">
        <f>LEFT(Z1585,SEARCH("/",Z1585)-1)</f>
        <v>theater</v>
      </c>
      <c r="W1585" t="str">
        <f>RIGHT(Z1585,LEN(Z1585)-SEARCH("/",Z1585))</f>
        <v>musical</v>
      </c>
      <c r="X1585" s="2">
        <f>(((P1585/60)/60)/24)+DATE(1970,1,1)</f>
        <v>42665.970347222217</v>
      </c>
      <c r="Y1585" s="2">
        <f>(((O1585/60)/60)/24)+DATE(1970,1,1)</f>
        <v>42696.012013888889</v>
      </c>
      <c r="Z1585" t="s">
        <v>8309</v>
      </c>
    </row>
    <row r="1586" spans="1:26" ht="43.2" x14ac:dyDescent="0.3">
      <c r="A1586">
        <f>ROW(A1586)-2</f>
        <v>1584</v>
      </c>
      <c r="B1586" s="1" t="s">
        <v>7340</v>
      </c>
      <c r="C1586" s="1" t="s">
        <v>7341</v>
      </c>
      <c r="D1586">
        <v>10000</v>
      </c>
      <c r="E1586">
        <v>481</v>
      </c>
      <c r="F1586" t="s">
        <v>355</v>
      </c>
      <c r="H1586" t="s">
        <v>8376</v>
      </c>
      <c r="K1586" t="b">
        <v>0</v>
      </c>
      <c r="L1586" t="s">
        <v>18</v>
      </c>
      <c r="M1586" t="s">
        <v>19</v>
      </c>
      <c r="N1586" t="b">
        <v>1</v>
      </c>
      <c r="O1586">
        <v>1434497400</v>
      </c>
      <c r="P1586">
        <v>1431770802</v>
      </c>
      <c r="Q1586" t="b">
        <v>0</v>
      </c>
      <c r="R1586">
        <v>8</v>
      </c>
      <c r="S1586" t="b">
        <v>0</v>
      </c>
      <c r="T1586">
        <f>ROUND(E1586/D1586*100,0)</f>
        <v>5</v>
      </c>
      <c r="U1586" s="12">
        <f>(E1586/R1586)</f>
        <v>60.125</v>
      </c>
      <c r="V1586" t="str">
        <f>LEFT(Z1586,SEARCH("/",Z1586)-1)</f>
        <v>theater</v>
      </c>
      <c r="W1586" t="str">
        <f>RIGHT(Z1586,LEN(Z1586)-SEARCH("/",Z1586))</f>
        <v>musical</v>
      </c>
      <c r="X1586" s="2">
        <f>(((P1586/60)/60)/24)+DATE(1970,1,1)</f>
        <v>42140.421319444446</v>
      </c>
      <c r="Y1586" s="2">
        <f>(((O1586/60)/60)/24)+DATE(1970,1,1)</f>
        <v>42171.979166666672</v>
      </c>
      <c r="Z1586" t="s">
        <v>8309</v>
      </c>
    </row>
    <row r="1587" spans="1:26" ht="43.2" x14ac:dyDescent="0.3">
      <c r="A1587">
        <f>ROW(A1587)-2</f>
        <v>1585</v>
      </c>
      <c r="B1587" s="1" t="s">
        <v>7342</v>
      </c>
      <c r="C1587" s="1" t="s">
        <v>7343</v>
      </c>
      <c r="D1587">
        <v>500</v>
      </c>
      <c r="E1587">
        <v>30</v>
      </c>
      <c r="F1587" t="s">
        <v>355</v>
      </c>
      <c r="H1587" t="s">
        <v>8376</v>
      </c>
      <c r="K1587" t="b">
        <v>0</v>
      </c>
      <c r="L1587" t="s">
        <v>24</v>
      </c>
      <c r="M1587" t="s">
        <v>25</v>
      </c>
      <c r="N1587" t="b">
        <v>0</v>
      </c>
      <c r="O1587">
        <v>1475258327</v>
      </c>
      <c r="P1587">
        <v>1471370327</v>
      </c>
      <c r="Q1587" t="b">
        <v>0</v>
      </c>
      <c r="R1587">
        <v>2</v>
      </c>
      <c r="S1587" t="b">
        <v>0</v>
      </c>
      <c r="T1587">
        <f>ROUND(E1587/D1587*100,0)</f>
        <v>6</v>
      </c>
      <c r="U1587" s="12">
        <f>(E1587/R1587)</f>
        <v>15</v>
      </c>
      <c r="V1587" t="str">
        <f>LEFT(Z1587,SEARCH("/",Z1587)-1)</f>
        <v>theater</v>
      </c>
      <c r="W1587" t="str">
        <f>RIGHT(Z1587,LEN(Z1587)-SEARCH("/",Z1587))</f>
        <v>musical</v>
      </c>
      <c r="X1587" s="2">
        <f>(((P1587/60)/60)/24)+DATE(1970,1,1)</f>
        <v>42598.749155092592</v>
      </c>
      <c r="Y1587" s="2">
        <f>(((O1587/60)/60)/24)+DATE(1970,1,1)</f>
        <v>42643.749155092592</v>
      </c>
      <c r="Z1587" t="s">
        <v>8309</v>
      </c>
    </row>
    <row r="1588" spans="1:26" ht="43.2" x14ac:dyDescent="0.3">
      <c r="A1588">
        <f>ROW(A1588)-2</f>
        <v>1586</v>
      </c>
      <c r="B1588" s="1" t="s">
        <v>7503</v>
      </c>
      <c r="C1588" s="1" t="s">
        <v>7504</v>
      </c>
      <c r="D1588">
        <v>20000</v>
      </c>
      <c r="E1588">
        <v>1862</v>
      </c>
      <c r="F1588" t="s">
        <v>355</v>
      </c>
      <c r="H1588" t="s">
        <v>8376</v>
      </c>
      <c r="K1588" t="b">
        <v>0</v>
      </c>
      <c r="L1588" t="s">
        <v>18</v>
      </c>
      <c r="M1588" t="s">
        <v>19</v>
      </c>
      <c r="N1588" t="b">
        <v>1</v>
      </c>
      <c r="O1588">
        <v>1439957176</v>
      </c>
      <c r="P1588">
        <v>1437365176</v>
      </c>
      <c r="Q1588" t="b">
        <v>0</v>
      </c>
      <c r="R1588">
        <v>31</v>
      </c>
      <c r="S1588" t="b">
        <v>0</v>
      </c>
      <c r="T1588">
        <f>ROUND(E1588/D1588*100,0)</f>
        <v>9</v>
      </c>
      <c r="U1588" s="12">
        <f>(E1588/R1588)</f>
        <v>60.064516129032256</v>
      </c>
      <c r="V1588" t="str">
        <f>LEFT(Z1588,SEARCH("/",Z1588)-1)</f>
        <v>theater</v>
      </c>
      <c r="W1588" t="str">
        <f>RIGHT(Z1588,LEN(Z1588)-SEARCH("/",Z1588))</f>
        <v>plays</v>
      </c>
      <c r="X1588" s="2">
        <f>(((P1588/60)/60)/24)+DATE(1970,1,1)</f>
        <v>42205.171018518522</v>
      </c>
      <c r="Y1588" s="2">
        <f>(((O1588/60)/60)/24)+DATE(1970,1,1)</f>
        <v>42235.171018518522</v>
      </c>
      <c r="Z1588" t="s">
        <v>8275</v>
      </c>
    </row>
    <row r="1589" spans="1:26" ht="43.2" x14ac:dyDescent="0.3">
      <c r="A1589">
        <f>ROW(A1589)-2</f>
        <v>1587</v>
      </c>
      <c r="B1589" s="1" t="s">
        <v>7505</v>
      </c>
      <c r="C1589" s="1" t="s">
        <v>7506</v>
      </c>
      <c r="D1589">
        <v>5000</v>
      </c>
      <c r="E1589">
        <v>362</v>
      </c>
      <c r="F1589" t="s">
        <v>355</v>
      </c>
      <c r="H1589" t="s">
        <v>8376</v>
      </c>
      <c r="K1589" t="b">
        <v>0</v>
      </c>
      <c r="L1589" t="s">
        <v>18</v>
      </c>
      <c r="M1589" t="s">
        <v>19</v>
      </c>
      <c r="N1589" t="b">
        <v>1</v>
      </c>
      <c r="O1589">
        <v>1427082912</v>
      </c>
      <c r="P1589">
        <v>1423198512</v>
      </c>
      <c r="Q1589" t="b">
        <v>0</v>
      </c>
      <c r="R1589">
        <v>5</v>
      </c>
      <c r="S1589" t="b">
        <v>0</v>
      </c>
      <c r="T1589">
        <f>ROUND(E1589/D1589*100,0)</f>
        <v>7</v>
      </c>
      <c r="U1589" s="12">
        <f>(E1589/R1589)</f>
        <v>72.400000000000006</v>
      </c>
      <c r="V1589" t="str">
        <f>LEFT(Z1589,SEARCH("/",Z1589)-1)</f>
        <v>theater</v>
      </c>
      <c r="W1589" t="str">
        <f>RIGHT(Z1589,LEN(Z1589)-SEARCH("/",Z1589))</f>
        <v>plays</v>
      </c>
      <c r="X1589" s="2">
        <f>(((P1589/60)/60)/24)+DATE(1970,1,1)</f>
        <v>42041.205000000002</v>
      </c>
      <c r="Y1589" s="2">
        <f>(((O1589/60)/60)/24)+DATE(1970,1,1)</f>
        <v>42086.16333333333</v>
      </c>
      <c r="Z1589" t="s">
        <v>8275</v>
      </c>
    </row>
    <row r="1590" spans="1:26" ht="43.2" x14ac:dyDescent="0.3">
      <c r="A1590">
        <f>ROW(A1590)-2</f>
        <v>1588</v>
      </c>
      <c r="B1590" s="1" t="s">
        <v>7507</v>
      </c>
      <c r="C1590" s="1" t="s">
        <v>7508</v>
      </c>
      <c r="D1590">
        <v>1000</v>
      </c>
      <c r="E1590">
        <v>100</v>
      </c>
      <c r="F1590" t="s">
        <v>355</v>
      </c>
      <c r="H1590" t="s">
        <v>8376</v>
      </c>
      <c r="K1590" t="b">
        <v>0</v>
      </c>
      <c r="L1590" t="s">
        <v>18</v>
      </c>
      <c r="M1590" t="s">
        <v>19</v>
      </c>
      <c r="N1590" t="b">
        <v>1</v>
      </c>
      <c r="O1590">
        <v>1439828159</v>
      </c>
      <c r="P1590">
        <v>1437236159</v>
      </c>
      <c r="Q1590" t="b">
        <v>0</v>
      </c>
      <c r="R1590">
        <v>1</v>
      </c>
      <c r="S1590" t="b">
        <v>0</v>
      </c>
      <c r="T1590">
        <f>ROUND(E1590/D1590*100,0)</f>
        <v>10</v>
      </c>
      <c r="U1590" s="12">
        <f>(E1590/R1590)</f>
        <v>100</v>
      </c>
      <c r="V1590" t="str">
        <f>LEFT(Z1590,SEARCH("/",Z1590)-1)</f>
        <v>theater</v>
      </c>
      <c r="W1590" t="str">
        <f>RIGHT(Z1590,LEN(Z1590)-SEARCH("/",Z1590))</f>
        <v>plays</v>
      </c>
      <c r="X1590" s="2">
        <f>(((P1590/60)/60)/24)+DATE(1970,1,1)</f>
        <v>42203.677766203706</v>
      </c>
      <c r="Y1590" s="2">
        <f>(((O1590/60)/60)/24)+DATE(1970,1,1)</f>
        <v>42233.677766203706</v>
      </c>
      <c r="Z1590" t="s">
        <v>8275</v>
      </c>
    </row>
    <row r="1591" spans="1:26" ht="43.2" x14ac:dyDescent="0.3">
      <c r="A1591">
        <f>ROW(A1591)-2</f>
        <v>1589</v>
      </c>
      <c r="B1591" s="1" t="s">
        <v>7509</v>
      </c>
      <c r="C1591" s="1" t="s">
        <v>7510</v>
      </c>
      <c r="D1591">
        <v>5500</v>
      </c>
      <c r="E1591">
        <v>620</v>
      </c>
      <c r="F1591" t="s">
        <v>355</v>
      </c>
      <c r="H1591" t="s">
        <v>8376</v>
      </c>
      <c r="K1591" t="b">
        <v>0</v>
      </c>
      <c r="L1591" t="s">
        <v>18</v>
      </c>
      <c r="M1591" t="s">
        <v>19</v>
      </c>
      <c r="N1591" t="b">
        <v>1</v>
      </c>
      <c r="O1591">
        <v>1420860180</v>
      </c>
      <c r="P1591">
        <v>1418234646</v>
      </c>
      <c r="Q1591" t="b">
        <v>0</v>
      </c>
      <c r="R1591">
        <v>12</v>
      </c>
      <c r="S1591" t="b">
        <v>0</v>
      </c>
      <c r="T1591">
        <f>ROUND(E1591/D1591*100,0)</f>
        <v>11</v>
      </c>
      <c r="U1591" s="12">
        <f>(E1591/R1591)</f>
        <v>51.666666666666664</v>
      </c>
      <c r="V1591" t="str">
        <f>LEFT(Z1591,SEARCH("/",Z1591)-1)</f>
        <v>theater</v>
      </c>
      <c r="W1591" t="str">
        <f>RIGHT(Z1591,LEN(Z1591)-SEARCH("/",Z1591))</f>
        <v>plays</v>
      </c>
      <c r="X1591" s="2">
        <f>(((P1591/60)/60)/24)+DATE(1970,1,1)</f>
        <v>41983.752847222218</v>
      </c>
      <c r="Y1591" s="2">
        <f>(((O1591/60)/60)/24)+DATE(1970,1,1)</f>
        <v>42014.140972222223</v>
      </c>
      <c r="Z1591" t="s">
        <v>8275</v>
      </c>
    </row>
    <row r="1592" spans="1:26" ht="43.2" x14ac:dyDescent="0.3">
      <c r="A1592">
        <f>ROW(A1592)-2</f>
        <v>1590</v>
      </c>
      <c r="B1592" s="1" t="s">
        <v>7511</v>
      </c>
      <c r="C1592" s="1" t="s">
        <v>7512</v>
      </c>
      <c r="D1592">
        <v>850</v>
      </c>
      <c r="E1592">
        <v>131</v>
      </c>
      <c r="F1592" t="s">
        <v>355</v>
      </c>
      <c r="H1592" t="s">
        <v>8376</v>
      </c>
      <c r="K1592" t="b">
        <v>0</v>
      </c>
      <c r="L1592" t="s">
        <v>384</v>
      </c>
      <c r="M1592" t="s">
        <v>55</v>
      </c>
      <c r="N1592" t="b">
        <v>0</v>
      </c>
      <c r="O1592">
        <v>1422100800</v>
      </c>
      <c r="P1592">
        <v>1416932133</v>
      </c>
      <c r="Q1592" t="b">
        <v>0</v>
      </c>
      <c r="R1592">
        <v>4</v>
      </c>
      <c r="S1592" t="b">
        <v>0</v>
      </c>
      <c r="T1592">
        <f>ROUND(E1592/D1592*100,0)</f>
        <v>15</v>
      </c>
      <c r="U1592" s="12">
        <f>(E1592/R1592)</f>
        <v>32.75</v>
      </c>
      <c r="V1592" t="str">
        <f>LEFT(Z1592,SEARCH("/",Z1592)-1)</f>
        <v>theater</v>
      </c>
      <c r="W1592" t="str">
        <f>RIGHT(Z1592,LEN(Z1592)-SEARCH("/",Z1592))</f>
        <v>plays</v>
      </c>
      <c r="X1592" s="2">
        <f>(((P1592/60)/60)/24)+DATE(1970,1,1)</f>
        <v>41968.677465277782</v>
      </c>
      <c r="Y1592" s="2">
        <f>(((O1592/60)/60)/24)+DATE(1970,1,1)</f>
        <v>42028.5</v>
      </c>
      <c r="Z1592" t="s">
        <v>8275</v>
      </c>
    </row>
    <row r="1593" spans="1:26" ht="43.2" x14ac:dyDescent="0.3">
      <c r="A1593">
        <f>ROW(A1593)-2</f>
        <v>1591</v>
      </c>
      <c r="B1593" s="1" t="s">
        <v>7513</v>
      </c>
      <c r="C1593" s="1" t="s">
        <v>7514</v>
      </c>
      <c r="D1593">
        <v>1500</v>
      </c>
      <c r="E1593">
        <v>0</v>
      </c>
      <c r="F1593" t="s">
        <v>355</v>
      </c>
      <c r="H1593" t="s">
        <v>8376</v>
      </c>
      <c r="K1593" t="b">
        <v>0</v>
      </c>
      <c r="L1593" t="s">
        <v>18</v>
      </c>
      <c r="M1593" t="s">
        <v>19</v>
      </c>
      <c r="N1593" t="b">
        <v>1</v>
      </c>
      <c r="O1593">
        <v>1429396200</v>
      </c>
      <c r="P1593">
        <v>1428539708</v>
      </c>
      <c r="Q1593" t="b">
        <v>0</v>
      </c>
      <c r="R1593">
        <v>0</v>
      </c>
      <c r="S1593" t="b">
        <v>0</v>
      </c>
      <c r="T1593">
        <f>ROUND(E1593/D1593*100,0)</f>
        <v>0</v>
      </c>
      <c r="U1593" s="12" t="e">
        <f>(E1593/R1593)</f>
        <v>#DIV/0!</v>
      </c>
      <c r="V1593" t="str">
        <f>LEFT(Z1593,SEARCH("/",Z1593)-1)</f>
        <v>theater</v>
      </c>
      <c r="W1593" t="str">
        <f>RIGHT(Z1593,LEN(Z1593)-SEARCH("/",Z1593))</f>
        <v>plays</v>
      </c>
      <c r="X1593" s="2">
        <f>(((P1593/60)/60)/24)+DATE(1970,1,1)</f>
        <v>42103.024398148147</v>
      </c>
      <c r="Y1593" s="2">
        <f>(((O1593/60)/60)/24)+DATE(1970,1,1)</f>
        <v>42112.9375</v>
      </c>
      <c r="Z1593" t="s">
        <v>8275</v>
      </c>
    </row>
    <row r="1594" spans="1:26" ht="57.6" x14ac:dyDescent="0.3">
      <c r="A1594">
        <f>ROW(A1594)-2</f>
        <v>1592</v>
      </c>
      <c r="B1594" s="1" t="s">
        <v>7515</v>
      </c>
      <c r="C1594" s="1" t="s">
        <v>7516</v>
      </c>
      <c r="D1594">
        <v>1500</v>
      </c>
      <c r="E1594">
        <v>427</v>
      </c>
      <c r="F1594" t="s">
        <v>355</v>
      </c>
      <c r="H1594" t="s">
        <v>8376</v>
      </c>
      <c r="K1594" t="b">
        <v>0</v>
      </c>
      <c r="L1594" t="s">
        <v>18</v>
      </c>
      <c r="M1594" t="s">
        <v>19</v>
      </c>
      <c r="N1594" t="b">
        <v>1</v>
      </c>
      <c r="O1594">
        <v>1432589896</v>
      </c>
      <c r="P1594">
        <v>1427405896</v>
      </c>
      <c r="Q1594" t="b">
        <v>0</v>
      </c>
      <c r="R1594">
        <v>7</v>
      </c>
      <c r="S1594" t="b">
        <v>0</v>
      </c>
      <c r="T1594">
        <f>ROUND(E1594/D1594*100,0)</f>
        <v>28</v>
      </c>
      <c r="U1594" s="12">
        <f>(E1594/R1594)</f>
        <v>61</v>
      </c>
      <c r="V1594" t="str">
        <f>LEFT(Z1594,SEARCH("/",Z1594)-1)</f>
        <v>theater</v>
      </c>
      <c r="W1594" t="str">
        <f>RIGHT(Z1594,LEN(Z1594)-SEARCH("/",Z1594))</f>
        <v>plays</v>
      </c>
      <c r="X1594" s="2">
        <f>(((P1594/60)/60)/24)+DATE(1970,1,1)</f>
        <v>42089.901574074072</v>
      </c>
      <c r="Y1594" s="2">
        <f>(((O1594/60)/60)/24)+DATE(1970,1,1)</f>
        <v>42149.901574074072</v>
      </c>
      <c r="Z1594" t="s">
        <v>8275</v>
      </c>
    </row>
    <row r="1595" spans="1:26" ht="28.8" x14ac:dyDescent="0.3">
      <c r="A1595">
        <f>ROW(A1595)-2</f>
        <v>1593</v>
      </c>
      <c r="B1595" s="1" t="s">
        <v>7517</v>
      </c>
      <c r="C1595" s="1" t="s">
        <v>7518</v>
      </c>
      <c r="D1595">
        <v>150</v>
      </c>
      <c r="E1595">
        <v>20</v>
      </c>
      <c r="F1595" t="s">
        <v>355</v>
      </c>
      <c r="H1595" t="s">
        <v>8376</v>
      </c>
      <c r="K1595" t="b">
        <v>0</v>
      </c>
      <c r="L1595" t="s">
        <v>24</v>
      </c>
      <c r="M1595" t="s">
        <v>25</v>
      </c>
      <c r="N1595" t="b">
        <v>0</v>
      </c>
      <c r="O1595">
        <v>1432831089</v>
      </c>
      <c r="P1595">
        <v>1430239089</v>
      </c>
      <c r="Q1595" t="b">
        <v>0</v>
      </c>
      <c r="R1595">
        <v>2</v>
      </c>
      <c r="S1595" t="b">
        <v>0</v>
      </c>
      <c r="T1595">
        <f>ROUND(E1595/D1595*100,0)</f>
        <v>13</v>
      </c>
      <c r="U1595" s="12">
        <f>(E1595/R1595)</f>
        <v>10</v>
      </c>
      <c r="V1595" t="str">
        <f>LEFT(Z1595,SEARCH("/",Z1595)-1)</f>
        <v>theater</v>
      </c>
      <c r="W1595" t="str">
        <f>RIGHT(Z1595,LEN(Z1595)-SEARCH("/",Z1595))</f>
        <v>plays</v>
      </c>
      <c r="X1595" s="2">
        <f>(((P1595/60)/60)/24)+DATE(1970,1,1)</f>
        <v>42122.693159722221</v>
      </c>
      <c r="Y1595" s="2">
        <f>(((O1595/60)/60)/24)+DATE(1970,1,1)</f>
        <v>42152.693159722221</v>
      </c>
      <c r="Z1595" t="s">
        <v>8275</v>
      </c>
    </row>
    <row r="1596" spans="1:26" ht="43.2" x14ac:dyDescent="0.3">
      <c r="A1596">
        <f>ROW(A1596)-2</f>
        <v>1594</v>
      </c>
      <c r="B1596" s="1" t="s">
        <v>7519</v>
      </c>
      <c r="C1596" s="1" t="s">
        <v>7520</v>
      </c>
      <c r="D1596">
        <v>1500</v>
      </c>
      <c r="E1596">
        <v>10</v>
      </c>
      <c r="F1596" t="s">
        <v>355</v>
      </c>
      <c r="H1596" t="s">
        <v>8376</v>
      </c>
      <c r="K1596" t="b">
        <v>0</v>
      </c>
      <c r="L1596" t="s">
        <v>24</v>
      </c>
      <c r="M1596" t="s">
        <v>25</v>
      </c>
      <c r="N1596" t="b">
        <v>0</v>
      </c>
      <c r="O1596">
        <v>1427133600</v>
      </c>
      <c r="P1596">
        <v>1423847093</v>
      </c>
      <c r="Q1596" t="b">
        <v>0</v>
      </c>
      <c r="R1596">
        <v>1</v>
      </c>
      <c r="S1596" t="b">
        <v>0</v>
      </c>
      <c r="T1596">
        <f>ROUND(E1596/D1596*100,0)</f>
        <v>1</v>
      </c>
      <c r="U1596" s="12">
        <f>(E1596/R1596)</f>
        <v>10</v>
      </c>
      <c r="V1596" t="str">
        <f>LEFT(Z1596,SEARCH("/",Z1596)-1)</f>
        <v>theater</v>
      </c>
      <c r="W1596" t="str">
        <f>RIGHT(Z1596,LEN(Z1596)-SEARCH("/",Z1596))</f>
        <v>plays</v>
      </c>
      <c r="X1596" s="2">
        <f>(((P1596/60)/60)/24)+DATE(1970,1,1)</f>
        <v>42048.711724537032</v>
      </c>
      <c r="Y1596" s="2">
        <f>(((O1596/60)/60)/24)+DATE(1970,1,1)</f>
        <v>42086.75</v>
      </c>
      <c r="Z1596" t="s">
        <v>8275</v>
      </c>
    </row>
    <row r="1597" spans="1:26" ht="43.2" x14ac:dyDescent="0.3">
      <c r="A1597">
        <f>ROW(A1597)-2</f>
        <v>1595</v>
      </c>
      <c r="B1597" s="1" t="s">
        <v>7521</v>
      </c>
      <c r="C1597" s="1" t="s">
        <v>7522</v>
      </c>
      <c r="D1597">
        <v>700</v>
      </c>
      <c r="E1597">
        <v>150</v>
      </c>
      <c r="F1597" t="s">
        <v>355</v>
      </c>
      <c r="H1597" t="s">
        <v>8376</v>
      </c>
      <c r="K1597" t="b">
        <v>0</v>
      </c>
      <c r="L1597" t="s">
        <v>18</v>
      </c>
      <c r="M1597" t="s">
        <v>19</v>
      </c>
      <c r="N1597" t="b">
        <v>1</v>
      </c>
      <c r="O1597">
        <v>1447311540</v>
      </c>
      <c r="P1597">
        <v>1445358903</v>
      </c>
      <c r="Q1597" t="b">
        <v>0</v>
      </c>
      <c r="R1597">
        <v>4</v>
      </c>
      <c r="S1597" t="b">
        <v>0</v>
      </c>
      <c r="T1597">
        <f>ROUND(E1597/D1597*100,0)</f>
        <v>21</v>
      </c>
      <c r="U1597" s="12">
        <f>(E1597/R1597)</f>
        <v>37.5</v>
      </c>
      <c r="V1597" t="str">
        <f>LEFT(Z1597,SEARCH("/",Z1597)-1)</f>
        <v>theater</v>
      </c>
      <c r="W1597" t="str">
        <f>RIGHT(Z1597,LEN(Z1597)-SEARCH("/",Z1597))</f>
        <v>plays</v>
      </c>
      <c r="X1597" s="2">
        <f>(((P1597/60)/60)/24)+DATE(1970,1,1)</f>
        <v>42297.691006944442</v>
      </c>
      <c r="Y1597" s="2">
        <f>(((O1597/60)/60)/24)+DATE(1970,1,1)</f>
        <v>42320.290972222225</v>
      </c>
      <c r="Z1597" t="s">
        <v>8275</v>
      </c>
    </row>
    <row r="1598" spans="1:26" ht="28.8" x14ac:dyDescent="0.3">
      <c r="A1598">
        <f>ROW(A1598)-2</f>
        <v>1596</v>
      </c>
      <c r="B1598" s="1" t="s">
        <v>7523</v>
      </c>
      <c r="C1598" s="1" t="s">
        <v>7524</v>
      </c>
      <c r="D1598">
        <v>1500</v>
      </c>
      <c r="E1598">
        <v>270</v>
      </c>
      <c r="F1598" t="s">
        <v>355</v>
      </c>
      <c r="H1598" t="s">
        <v>8376</v>
      </c>
      <c r="K1598" t="b">
        <v>0</v>
      </c>
      <c r="L1598" t="s">
        <v>24</v>
      </c>
      <c r="M1598" t="s">
        <v>25</v>
      </c>
      <c r="N1598" t="b">
        <v>0</v>
      </c>
      <c r="O1598">
        <v>1405461600</v>
      </c>
      <c r="P1598">
        <v>1403562705</v>
      </c>
      <c r="Q1598" t="b">
        <v>0</v>
      </c>
      <c r="R1598">
        <v>6</v>
      </c>
      <c r="S1598" t="b">
        <v>0</v>
      </c>
      <c r="T1598">
        <f>ROUND(E1598/D1598*100,0)</f>
        <v>18</v>
      </c>
      <c r="U1598" s="12">
        <f>(E1598/R1598)</f>
        <v>45</v>
      </c>
      <c r="V1598" t="str">
        <f>LEFT(Z1598,SEARCH("/",Z1598)-1)</f>
        <v>theater</v>
      </c>
      <c r="W1598" t="str">
        <f>RIGHT(Z1598,LEN(Z1598)-SEARCH("/",Z1598))</f>
        <v>plays</v>
      </c>
      <c r="X1598" s="2">
        <f>(((P1598/60)/60)/24)+DATE(1970,1,1)</f>
        <v>41813.938715277778</v>
      </c>
      <c r="Y1598" s="2">
        <f>(((O1598/60)/60)/24)+DATE(1970,1,1)</f>
        <v>41835.916666666664</v>
      </c>
      <c r="Z1598" t="s">
        <v>8275</v>
      </c>
    </row>
    <row r="1599" spans="1:26" ht="43.2" x14ac:dyDescent="0.3">
      <c r="A1599">
        <f>ROW(A1599)-2</f>
        <v>1597</v>
      </c>
      <c r="B1599" s="1" t="s">
        <v>7525</v>
      </c>
      <c r="C1599" s="1" t="s">
        <v>7526</v>
      </c>
      <c r="D1599">
        <v>4000</v>
      </c>
      <c r="E1599">
        <v>805</v>
      </c>
      <c r="F1599" t="s">
        <v>355</v>
      </c>
      <c r="H1599" t="s">
        <v>8376</v>
      </c>
      <c r="K1599" t="b">
        <v>0</v>
      </c>
      <c r="L1599" t="s">
        <v>24</v>
      </c>
      <c r="M1599" t="s">
        <v>25</v>
      </c>
      <c r="N1599" t="b">
        <v>0</v>
      </c>
      <c r="O1599">
        <v>1468752468</v>
      </c>
      <c r="P1599">
        <v>1467024468</v>
      </c>
      <c r="Q1599" t="b">
        <v>0</v>
      </c>
      <c r="R1599">
        <v>8</v>
      </c>
      <c r="S1599" t="b">
        <v>0</v>
      </c>
      <c r="T1599">
        <f>ROUND(E1599/D1599*100,0)</f>
        <v>20</v>
      </c>
      <c r="U1599" s="12">
        <f>(E1599/R1599)</f>
        <v>100.625</v>
      </c>
      <c r="V1599" t="str">
        <f>LEFT(Z1599,SEARCH("/",Z1599)-1)</f>
        <v>theater</v>
      </c>
      <c r="W1599" t="str">
        <f>RIGHT(Z1599,LEN(Z1599)-SEARCH("/",Z1599))</f>
        <v>plays</v>
      </c>
      <c r="X1599" s="2">
        <f>(((P1599/60)/60)/24)+DATE(1970,1,1)</f>
        <v>42548.449861111112</v>
      </c>
      <c r="Y1599" s="2">
        <f>(((O1599/60)/60)/24)+DATE(1970,1,1)</f>
        <v>42568.449861111112</v>
      </c>
      <c r="Z1599" t="s">
        <v>8275</v>
      </c>
    </row>
    <row r="1600" spans="1:26" ht="43.2" x14ac:dyDescent="0.3">
      <c r="A1600">
        <f>ROW(A1600)-2</f>
        <v>1598</v>
      </c>
      <c r="B1600" s="1" t="s">
        <v>7527</v>
      </c>
      <c r="C1600" s="1" t="s">
        <v>7528</v>
      </c>
      <c r="D1600">
        <v>2000</v>
      </c>
      <c r="E1600">
        <v>358</v>
      </c>
      <c r="F1600" t="s">
        <v>355</v>
      </c>
      <c r="H1600" t="s">
        <v>8376</v>
      </c>
      <c r="K1600" t="b">
        <v>0</v>
      </c>
      <c r="L1600" t="s">
        <v>18</v>
      </c>
      <c r="M1600" t="s">
        <v>19</v>
      </c>
      <c r="N1600" t="b">
        <v>1</v>
      </c>
      <c r="O1600">
        <v>1407808438</v>
      </c>
      <c r="P1600">
        <v>1405217355</v>
      </c>
      <c r="Q1600" t="b">
        <v>0</v>
      </c>
      <c r="R1600">
        <v>14</v>
      </c>
      <c r="S1600" t="b">
        <v>0</v>
      </c>
      <c r="T1600">
        <f>ROUND(E1600/D1600*100,0)</f>
        <v>18</v>
      </c>
      <c r="U1600" s="12">
        <f>(E1600/R1600)</f>
        <v>25.571428571428573</v>
      </c>
      <c r="V1600" t="str">
        <f>LEFT(Z1600,SEARCH("/",Z1600)-1)</f>
        <v>theater</v>
      </c>
      <c r="W1600" t="str">
        <f>RIGHT(Z1600,LEN(Z1600)-SEARCH("/",Z1600))</f>
        <v>plays</v>
      </c>
      <c r="X1600" s="2">
        <f>(((P1600/60)/60)/24)+DATE(1970,1,1)</f>
        <v>41833.089756944442</v>
      </c>
      <c r="Y1600" s="2">
        <f>(((O1600/60)/60)/24)+DATE(1970,1,1)</f>
        <v>41863.079143518517</v>
      </c>
      <c r="Z1600" t="s">
        <v>8275</v>
      </c>
    </row>
    <row r="1601" spans="1:26" ht="43.2" x14ac:dyDescent="0.3">
      <c r="A1601">
        <f>ROW(A1601)-2</f>
        <v>1599</v>
      </c>
      <c r="B1601" s="1" t="s">
        <v>7529</v>
      </c>
      <c r="C1601" s="1" t="s">
        <v>7530</v>
      </c>
      <c r="D1601">
        <v>20000</v>
      </c>
      <c r="E1601">
        <v>0</v>
      </c>
      <c r="F1601" t="s">
        <v>355</v>
      </c>
      <c r="H1601" t="s">
        <v>8376</v>
      </c>
      <c r="K1601" t="b">
        <v>0</v>
      </c>
      <c r="L1601" t="s">
        <v>18</v>
      </c>
      <c r="M1601" t="s">
        <v>19</v>
      </c>
      <c r="N1601" t="b">
        <v>1</v>
      </c>
      <c r="O1601">
        <v>1450389950</v>
      </c>
      <c r="P1601">
        <v>1447797950</v>
      </c>
      <c r="Q1601" t="b">
        <v>0</v>
      </c>
      <c r="R1601">
        <v>0</v>
      </c>
      <c r="S1601" t="b">
        <v>0</v>
      </c>
      <c r="T1601">
        <f>ROUND(E1601/D1601*100,0)</f>
        <v>0</v>
      </c>
      <c r="U1601" s="12" t="e">
        <f>(E1601/R1601)</f>
        <v>#DIV/0!</v>
      </c>
      <c r="V1601" t="str">
        <f>LEFT(Z1601,SEARCH("/",Z1601)-1)</f>
        <v>theater</v>
      </c>
      <c r="W1601" t="str">
        <f>RIGHT(Z1601,LEN(Z1601)-SEARCH("/",Z1601))</f>
        <v>plays</v>
      </c>
      <c r="X1601" s="2">
        <f>(((P1601/60)/60)/24)+DATE(1970,1,1)</f>
        <v>42325.920717592591</v>
      </c>
      <c r="Y1601" s="2">
        <f>(((O1601/60)/60)/24)+DATE(1970,1,1)</f>
        <v>42355.920717592591</v>
      </c>
      <c r="Z1601" t="s">
        <v>8275</v>
      </c>
    </row>
    <row r="1602" spans="1:26" ht="43.2" x14ac:dyDescent="0.3">
      <c r="A1602">
        <f>ROW(A1602)-2</f>
        <v>1600</v>
      </c>
      <c r="B1602" s="1" t="s">
        <v>7531</v>
      </c>
      <c r="C1602" s="1" t="s">
        <v>7532</v>
      </c>
      <c r="D1602">
        <v>5000</v>
      </c>
      <c r="E1602">
        <v>100</v>
      </c>
      <c r="F1602" t="s">
        <v>355</v>
      </c>
      <c r="H1602" t="s">
        <v>8376</v>
      </c>
      <c r="K1602" t="b">
        <v>0</v>
      </c>
      <c r="L1602" t="s">
        <v>18</v>
      </c>
      <c r="M1602" t="s">
        <v>19</v>
      </c>
      <c r="N1602" t="b">
        <v>1</v>
      </c>
      <c r="O1602">
        <v>1409980144</v>
      </c>
      <c r="P1602">
        <v>1407388144</v>
      </c>
      <c r="Q1602" t="b">
        <v>0</v>
      </c>
      <c r="R1602">
        <v>4</v>
      </c>
      <c r="S1602" t="b">
        <v>0</v>
      </c>
      <c r="T1602">
        <f>ROUND(E1602/D1602*100,0)</f>
        <v>2</v>
      </c>
      <c r="U1602" s="12">
        <f>(E1602/R1602)</f>
        <v>25</v>
      </c>
      <c r="V1602" t="str">
        <f>LEFT(Z1602,SEARCH("/",Z1602)-1)</f>
        <v>theater</v>
      </c>
      <c r="W1602" t="str">
        <f>RIGHT(Z1602,LEN(Z1602)-SEARCH("/",Z1602))</f>
        <v>plays</v>
      </c>
      <c r="X1602" s="2">
        <f>(((P1602/60)/60)/24)+DATE(1970,1,1)</f>
        <v>41858.214629629627</v>
      </c>
      <c r="Y1602" s="2">
        <f>(((O1602/60)/60)/24)+DATE(1970,1,1)</f>
        <v>41888.214629629627</v>
      </c>
      <c r="Z1602" t="s">
        <v>8275</v>
      </c>
    </row>
    <row r="1603" spans="1:26" ht="28.8" x14ac:dyDescent="0.3">
      <c r="A1603">
        <f>ROW(A1603)-2</f>
        <v>1601</v>
      </c>
      <c r="B1603" s="1" t="s">
        <v>7533</v>
      </c>
      <c r="C1603" s="1" t="s">
        <v>7534</v>
      </c>
      <c r="D1603">
        <v>2200</v>
      </c>
      <c r="E1603">
        <v>0</v>
      </c>
      <c r="F1603" t="s">
        <v>355</v>
      </c>
      <c r="H1603" t="s">
        <v>8376</v>
      </c>
      <c r="K1603" t="b">
        <v>0</v>
      </c>
      <c r="L1603" t="s">
        <v>18</v>
      </c>
      <c r="M1603" t="s">
        <v>19</v>
      </c>
      <c r="N1603" t="b">
        <v>1</v>
      </c>
      <c r="O1603">
        <v>1404406964</v>
      </c>
      <c r="P1603">
        <v>1401814964</v>
      </c>
      <c r="Q1603" t="b">
        <v>0</v>
      </c>
      <c r="R1603">
        <v>0</v>
      </c>
      <c r="S1603" t="b">
        <v>0</v>
      </c>
      <c r="T1603">
        <f>ROUND(E1603/D1603*100,0)</f>
        <v>0</v>
      </c>
      <c r="U1603" s="12" t="e">
        <f>(E1603/R1603)</f>
        <v>#DIV/0!</v>
      </c>
      <c r="V1603" t="str">
        <f>LEFT(Z1603,SEARCH("/",Z1603)-1)</f>
        <v>theater</v>
      </c>
      <c r="W1603" t="str">
        <f>RIGHT(Z1603,LEN(Z1603)-SEARCH("/",Z1603))</f>
        <v>plays</v>
      </c>
      <c r="X1603" s="2">
        <f>(((P1603/60)/60)/24)+DATE(1970,1,1)</f>
        <v>41793.710231481484</v>
      </c>
      <c r="Y1603" s="2">
        <f>(((O1603/60)/60)/24)+DATE(1970,1,1)</f>
        <v>41823.710231481484</v>
      </c>
      <c r="Z1603" t="s">
        <v>8275</v>
      </c>
    </row>
    <row r="1604" spans="1:26" ht="57.6" x14ac:dyDescent="0.3">
      <c r="A1604">
        <f>ROW(A1604)-2</f>
        <v>1602</v>
      </c>
      <c r="B1604" s="1" t="s">
        <v>7535</v>
      </c>
      <c r="C1604" s="1" t="s">
        <v>7536</v>
      </c>
      <c r="D1604">
        <v>1200</v>
      </c>
      <c r="E1604">
        <v>0</v>
      </c>
      <c r="F1604" t="s">
        <v>355</v>
      </c>
      <c r="H1604" t="s">
        <v>8376</v>
      </c>
      <c r="K1604" t="b">
        <v>0</v>
      </c>
      <c r="L1604" t="s">
        <v>18</v>
      </c>
      <c r="M1604" t="s">
        <v>19</v>
      </c>
      <c r="N1604" t="b">
        <v>1</v>
      </c>
      <c r="O1604">
        <v>1404532740</v>
      </c>
      <c r="P1604">
        <v>1401823952</v>
      </c>
      <c r="Q1604" t="b">
        <v>0</v>
      </c>
      <c r="R1604">
        <v>0</v>
      </c>
      <c r="S1604" t="b">
        <v>0</v>
      </c>
      <c r="T1604">
        <f>ROUND(E1604/D1604*100,0)</f>
        <v>0</v>
      </c>
      <c r="U1604" s="12" t="e">
        <f>(E1604/R1604)</f>
        <v>#DIV/0!</v>
      </c>
      <c r="V1604" t="str">
        <f>LEFT(Z1604,SEARCH("/",Z1604)-1)</f>
        <v>theater</v>
      </c>
      <c r="W1604" t="str">
        <f>RIGHT(Z1604,LEN(Z1604)-SEARCH("/",Z1604))</f>
        <v>plays</v>
      </c>
      <c r="X1604" s="2">
        <f>(((P1604/60)/60)/24)+DATE(1970,1,1)</f>
        <v>41793.814259259263</v>
      </c>
      <c r="Y1604" s="2">
        <f>(((O1604/60)/60)/24)+DATE(1970,1,1)</f>
        <v>41825.165972222225</v>
      </c>
      <c r="Z1604" t="s">
        <v>8275</v>
      </c>
    </row>
    <row r="1605" spans="1:26" ht="43.2" x14ac:dyDescent="0.3">
      <c r="A1605">
        <f>ROW(A1605)-2</f>
        <v>1603</v>
      </c>
      <c r="B1605" s="1" t="s">
        <v>7537</v>
      </c>
      <c r="C1605" s="1" t="s">
        <v>7538</v>
      </c>
      <c r="D1605">
        <v>100</v>
      </c>
      <c r="E1605">
        <v>10</v>
      </c>
      <c r="F1605" t="s">
        <v>355</v>
      </c>
      <c r="H1605" t="s">
        <v>8376</v>
      </c>
      <c r="K1605" t="b">
        <v>0</v>
      </c>
      <c r="L1605" t="s">
        <v>18</v>
      </c>
      <c r="M1605" t="s">
        <v>19</v>
      </c>
      <c r="N1605" t="b">
        <v>1</v>
      </c>
      <c r="O1605">
        <v>1407689102</v>
      </c>
      <c r="P1605">
        <v>1405097102</v>
      </c>
      <c r="Q1605" t="b">
        <v>0</v>
      </c>
      <c r="R1605">
        <v>1</v>
      </c>
      <c r="S1605" t="b">
        <v>0</v>
      </c>
      <c r="T1605">
        <f>ROUND(E1605/D1605*100,0)</f>
        <v>10</v>
      </c>
      <c r="U1605" s="12">
        <f>(E1605/R1605)</f>
        <v>10</v>
      </c>
      <c r="V1605" t="str">
        <f>LEFT(Z1605,SEARCH("/",Z1605)-1)</f>
        <v>theater</v>
      </c>
      <c r="W1605" t="str">
        <f>RIGHT(Z1605,LEN(Z1605)-SEARCH("/",Z1605))</f>
        <v>plays</v>
      </c>
      <c r="X1605" s="2">
        <f>(((P1605/60)/60)/24)+DATE(1970,1,1)</f>
        <v>41831.697939814818</v>
      </c>
      <c r="Y1605" s="2">
        <f>(((O1605/60)/60)/24)+DATE(1970,1,1)</f>
        <v>41861.697939814818</v>
      </c>
      <c r="Z1605" t="s">
        <v>8275</v>
      </c>
    </row>
    <row r="1606" spans="1:26" x14ac:dyDescent="0.3">
      <c r="A1606">
        <f>ROW(A1606)-2</f>
        <v>1604</v>
      </c>
      <c r="B1606" s="1" t="s">
        <v>7539</v>
      </c>
      <c r="C1606" s="1" t="s">
        <v>7540</v>
      </c>
      <c r="D1606">
        <v>8500</v>
      </c>
      <c r="E1606">
        <v>202</v>
      </c>
      <c r="F1606" t="s">
        <v>355</v>
      </c>
      <c r="H1606" t="s">
        <v>8376</v>
      </c>
      <c r="K1606" t="b">
        <v>0</v>
      </c>
      <c r="L1606" t="s">
        <v>18</v>
      </c>
      <c r="M1606" t="s">
        <v>19</v>
      </c>
      <c r="N1606" t="b">
        <v>1</v>
      </c>
      <c r="O1606">
        <v>1475918439</v>
      </c>
      <c r="P1606">
        <v>1473326439</v>
      </c>
      <c r="Q1606" t="b">
        <v>0</v>
      </c>
      <c r="R1606">
        <v>1</v>
      </c>
      <c r="S1606" t="b">
        <v>0</v>
      </c>
      <c r="T1606">
        <f>ROUND(E1606/D1606*100,0)</f>
        <v>2</v>
      </c>
      <c r="U1606" s="12">
        <f>(E1606/R1606)</f>
        <v>202</v>
      </c>
      <c r="V1606" t="str">
        <f>LEFT(Z1606,SEARCH("/",Z1606)-1)</f>
        <v>theater</v>
      </c>
      <c r="W1606" t="str">
        <f>RIGHT(Z1606,LEN(Z1606)-SEARCH("/",Z1606))</f>
        <v>plays</v>
      </c>
      <c r="X1606" s="2">
        <f>(((P1606/60)/60)/24)+DATE(1970,1,1)</f>
        <v>42621.389340277776</v>
      </c>
      <c r="Y1606" s="2">
        <f>(((O1606/60)/60)/24)+DATE(1970,1,1)</f>
        <v>42651.389340277776</v>
      </c>
      <c r="Z1606" t="s">
        <v>8275</v>
      </c>
    </row>
    <row r="1607" spans="1:26" ht="28.8" x14ac:dyDescent="0.3">
      <c r="A1607">
        <f>ROW(A1607)-2</f>
        <v>1605</v>
      </c>
      <c r="B1607" s="1" t="s">
        <v>7541</v>
      </c>
      <c r="C1607" s="1" t="s">
        <v>7542</v>
      </c>
      <c r="D1607">
        <v>2500</v>
      </c>
      <c r="E1607">
        <v>25</v>
      </c>
      <c r="F1607" t="s">
        <v>355</v>
      </c>
      <c r="H1607" t="s">
        <v>8376</v>
      </c>
      <c r="K1607" t="b">
        <v>0</v>
      </c>
      <c r="L1607" t="s">
        <v>24</v>
      </c>
      <c r="M1607" t="s">
        <v>25</v>
      </c>
      <c r="N1607" t="b">
        <v>0</v>
      </c>
      <c r="O1607">
        <v>1436137140</v>
      </c>
      <c r="P1607">
        <v>1433833896</v>
      </c>
      <c r="Q1607" t="b">
        <v>0</v>
      </c>
      <c r="R1607">
        <v>1</v>
      </c>
      <c r="S1607" t="b">
        <v>0</v>
      </c>
      <c r="T1607">
        <f>ROUND(E1607/D1607*100,0)</f>
        <v>1</v>
      </c>
      <c r="U1607" s="12">
        <f>(E1607/R1607)</f>
        <v>25</v>
      </c>
      <c r="V1607" t="str">
        <f>LEFT(Z1607,SEARCH("/",Z1607)-1)</f>
        <v>theater</v>
      </c>
      <c r="W1607" t="str">
        <f>RIGHT(Z1607,LEN(Z1607)-SEARCH("/",Z1607))</f>
        <v>plays</v>
      </c>
      <c r="X1607" s="2">
        <f>(((P1607/60)/60)/24)+DATE(1970,1,1)</f>
        <v>42164.299722222218</v>
      </c>
      <c r="Y1607" s="2">
        <f>(((O1607/60)/60)/24)+DATE(1970,1,1)</f>
        <v>42190.957638888889</v>
      </c>
      <c r="Z1607" t="s">
        <v>8275</v>
      </c>
    </row>
    <row r="1608" spans="1:26" ht="72" x14ac:dyDescent="0.3">
      <c r="A1608">
        <f>ROW(A1608)-2</f>
        <v>1606</v>
      </c>
      <c r="B1608" s="1" t="s">
        <v>7623</v>
      </c>
      <c r="C1608" s="1" t="s">
        <v>7624</v>
      </c>
      <c r="D1608">
        <v>75000</v>
      </c>
      <c r="E1608">
        <v>500</v>
      </c>
      <c r="F1608" t="s">
        <v>355</v>
      </c>
      <c r="H1608" t="s">
        <v>8376</v>
      </c>
      <c r="K1608" t="b">
        <v>0</v>
      </c>
      <c r="L1608" t="s">
        <v>18</v>
      </c>
      <c r="M1608" t="s">
        <v>19</v>
      </c>
      <c r="N1608" t="b">
        <v>1</v>
      </c>
      <c r="O1608">
        <v>1450887480</v>
      </c>
      <c r="P1608">
        <v>1448469719</v>
      </c>
      <c r="Q1608" t="b">
        <v>0</v>
      </c>
      <c r="R1608">
        <v>1</v>
      </c>
      <c r="S1608" t="b">
        <v>0</v>
      </c>
      <c r="T1608">
        <f>ROUND(E1608/D1608*100,0)</f>
        <v>1</v>
      </c>
      <c r="U1608" s="12">
        <f>(E1608/R1608)</f>
        <v>500</v>
      </c>
      <c r="V1608" t="str">
        <f>LEFT(Z1608,SEARCH("/",Z1608)-1)</f>
        <v>theater</v>
      </c>
      <c r="W1608" t="str">
        <f>RIGHT(Z1608,LEN(Z1608)-SEARCH("/",Z1608))</f>
        <v>musical</v>
      </c>
      <c r="X1608" s="2">
        <f>(((P1608/60)/60)/24)+DATE(1970,1,1)</f>
        <v>42333.695821759262</v>
      </c>
      <c r="Y1608" s="2">
        <f>(((O1608/60)/60)/24)+DATE(1970,1,1)</f>
        <v>42361.679166666669</v>
      </c>
      <c r="Z1608" t="s">
        <v>8309</v>
      </c>
    </row>
    <row r="1609" spans="1:26" ht="43.2" x14ac:dyDescent="0.3">
      <c r="A1609">
        <f>ROW(A1609)-2</f>
        <v>1607</v>
      </c>
      <c r="B1609" s="1" t="s">
        <v>7625</v>
      </c>
      <c r="C1609" s="1" t="s">
        <v>7626</v>
      </c>
      <c r="D1609">
        <v>3550</v>
      </c>
      <c r="E1609">
        <v>116</v>
      </c>
      <c r="F1609" t="s">
        <v>355</v>
      </c>
      <c r="H1609" t="s">
        <v>8376</v>
      </c>
      <c r="K1609" t="b">
        <v>0</v>
      </c>
      <c r="L1609" t="s">
        <v>24</v>
      </c>
      <c r="M1609" t="s">
        <v>25</v>
      </c>
      <c r="N1609" t="b">
        <v>0</v>
      </c>
      <c r="O1609">
        <v>1434395418</v>
      </c>
      <c r="P1609">
        <v>1431630618</v>
      </c>
      <c r="Q1609" t="b">
        <v>0</v>
      </c>
      <c r="R1609">
        <v>4</v>
      </c>
      <c r="S1609" t="b">
        <v>0</v>
      </c>
      <c r="T1609">
        <f>ROUND(E1609/D1609*100,0)</f>
        <v>3</v>
      </c>
      <c r="U1609" s="12">
        <f>(E1609/R1609)</f>
        <v>29</v>
      </c>
      <c r="V1609" t="str">
        <f>LEFT(Z1609,SEARCH("/",Z1609)-1)</f>
        <v>theater</v>
      </c>
      <c r="W1609" t="str">
        <f>RIGHT(Z1609,LEN(Z1609)-SEARCH("/",Z1609))</f>
        <v>musical</v>
      </c>
      <c r="X1609" s="2">
        <f>(((P1609/60)/60)/24)+DATE(1970,1,1)</f>
        <v>42138.798819444448</v>
      </c>
      <c r="Y1609" s="2">
        <f>(((O1609/60)/60)/24)+DATE(1970,1,1)</f>
        <v>42170.798819444448</v>
      </c>
      <c r="Z1609" t="s">
        <v>8309</v>
      </c>
    </row>
    <row r="1610" spans="1:26" ht="43.2" x14ac:dyDescent="0.3">
      <c r="A1610">
        <f>ROW(A1610)-2</f>
        <v>1608</v>
      </c>
      <c r="B1610" s="1" t="s">
        <v>7627</v>
      </c>
      <c r="C1610" s="1" t="s">
        <v>7628</v>
      </c>
      <c r="D1610">
        <v>15000</v>
      </c>
      <c r="E1610">
        <v>0</v>
      </c>
      <c r="F1610" t="s">
        <v>355</v>
      </c>
      <c r="H1610" t="s">
        <v>8376</v>
      </c>
      <c r="K1610" t="b">
        <v>0</v>
      </c>
      <c r="L1610" t="s">
        <v>18</v>
      </c>
      <c r="M1610" t="s">
        <v>19</v>
      </c>
      <c r="N1610" t="b">
        <v>1</v>
      </c>
      <c r="O1610">
        <v>1479834023</v>
      </c>
      <c r="P1610">
        <v>1477238423</v>
      </c>
      <c r="Q1610" t="b">
        <v>0</v>
      </c>
      <c r="R1610">
        <v>0</v>
      </c>
      <c r="S1610" t="b">
        <v>0</v>
      </c>
      <c r="T1610">
        <f>ROUND(E1610/D1610*100,0)</f>
        <v>0</v>
      </c>
      <c r="U1610" s="12" t="e">
        <f>(E1610/R1610)</f>
        <v>#DIV/0!</v>
      </c>
      <c r="V1610" t="str">
        <f>LEFT(Z1610,SEARCH("/",Z1610)-1)</f>
        <v>theater</v>
      </c>
      <c r="W1610" t="str">
        <f>RIGHT(Z1610,LEN(Z1610)-SEARCH("/",Z1610))</f>
        <v>musical</v>
      </c>
      <c r="X1610" s="2">
        <f>(((P1610/60)/60)/24)+DATE(1970,1,1)</f>
        <v>42666.666932870372</v>
      </c>
      <c r="Y1610" s="2">
        <f>(((O1610/60)/60)/24)+DATE(1970,1,1)</f>
        <v>42696.708599537036</v>
      </c>
      <c r="Z1610" t="s">
        <v>8309</v>
      </c>
    </row>
    <row r="1611" spans="1:26" ht="28.8" x14ac:dyDescent="0.3">
      <c r="A1611">
        <f>ROW(A1611)-2</f>
        <v>1609</v>
      </c>
      <c r="B1611" s="1" t="s">
        <v>7629</v>
      </c>
      <c r="C1611" s="1" t="s">
        <v>7630</v>
      </c>
      <c r="D1611">
        <v>1500</v>
      </c>
      <c r="E1611">
        <v>0</v>
      </c>
      <c r="F1611" t="s">
        <v>355</v>
      </c>
      <c r="H1611" t="s">
        <v>8376</v>
      </c>
      <c r="K1611" t="b">
        <v>0</v>
      </c>
      <c r="L1611" t="s">
        <v>18</v>
      </c>
      <c r="M1611" t="s">
        <v>19</v>
      </c>
      <c r="N1611" t="b">
        <v>1</v>
      </c>
      <c r="O1611">
        <v>1404664592</v>
      </c>
      <c r="P1611">
        <v>1399480592</v>
      </c>
      <c r="Q1611" t="b">
        <v>0</v>
      </c>
      <c r="R1611">
        <v>0</v>
      </c>
      <c r="S1611" t="b">
        <v>0</v>
      </c>
      <c r="T1611">
        <f>ROUND(E1611/D1611*100,0)</f>
        <v>0</v>
      </c>
      <c r="U1611" s="12" t="e">
        <f>(E1611/R1611)</f>
        <v>#DIV/0!</v>
      </c>
      <c r="V1611" t="str">
        <f>LEFT(Z1611,SEARCH("/",Z1611)-1)</f>
        <v>theater</v>
      </c>
      <c r="W1611" t="str">
        <f>RIGHT(Z1611,LEN(Z1611)-SEARCH("/",Z1611))</f>
        <v>musical</v>
      </c>
      <c r="X1611" s="2">
        <f>(((P1611/60)/60)/24)+DATE(1970,1,1)</f>
        <v>41766.692037037035</v>
      </c>
      <c r="Y1611" s="2">
        <f>(((O1611/60)/60)/24)+DATE(1970,1,1)</f>
        <v>41826.692037037035</v>
      </c>
      <c r="Z1611" t="s">
        <v>8309</v>
      </c>
    </row>
    <row r="1612" spans="1:26" ht="28.8" x14ac:dyDescent="0.3">
      <c r="A1612">
        <f>ROW(A1612)-2</f>
        <v>1610</v>
      </c>
      <c r="B1612" s="1" t="s">
        <v>7631</v>
      </c>
      <c r="C1612" s="1" t="s">
        <v>7632</v>
      </c>
      <c r="D1612">
        <v>12500</v>
      </c>
      <c r="E1612">
        <v>35</v>
      </c>
      <c r="F1612" t="s">
        <v>355</v>
      </c>
      <c r="H1612" t="s">
        <v>8376</v>
      </c>
      <c r="K1612" t="b">
        <v>0</v>
      </c>
      <c r="L1612" t="s">
        <v>18</v>
      </c>
      <c r="M1612" t="s">
        <v>19</v>
      </c>
      <c r="N1612" t="b">
        <v>1</v>
      </c>
      <c r="O1612">
        <v>1436957022</v>
      </c>
      <c r="P1612">
        <v>1434365022</v>
      </c>
      <c r="Q1612" t="b">
        <v>0</v>
      </c>
      <c r="R1612">
        <v>2</v>
      </c>
      <c r="S1612" t="b">
        <v>0</v>
      </c>
      <c r="T1612">
        <f>ROUND(E1612/D1612*100,0)</f>
        <v>0</v>
      </c>
      <c r="U1612" s="12">
        <f>(E1612/R1612)</f>
        <v>17.5</v>
      </c>
      <c r="V1612" t="str">
        <f>LEFT(Z1612,SEARCH("/",Z1612)-1)</f>
        <v>theater</v>
      </c>
      <c r="W1612" t="str">
        <f>RIGHT(Z1612,LEN(Z1612)-SEARCH("/",Z1612))</f>
        <v>musical</v>
      </c>
      <c r="X1612" s="2">
        <f>(((P1612/60)/60)/24)+DATE(1970,1,1)</f>
        <v>42170.447013888886</v>
      </c>
      <c r="Y1612" s="2">
        <f>(((O1612/60)/60)/24)+DATE(1970,1,1)</f>
        <v>42200.447013888886</v>
      </c>
      <c r="Z1612" t="s">
        <v>8309</v>
      </c>
    </row>
    <row r="1613" spans="1:26" ht="43.2" x14ac:dyDescent="0.3">
      <c r="A1613">
        <f>ROW(A1613)-2</f>
        <v>1611</v>
      </c>
      <c r="B1613" s="1" t="s">
        <v>7633</v>
      </c>
      <c r="C1613" s="1" t="s">
        <v>7634</v>
      </c>
      <c r="D1613">
        <v>7000</v>
      </c>
      <c r="E1613">
        <v>4176</v>
      </c>
      <c r="F1613" t="s">
        <v>355</v>
      </c>
      <c r="H1613" t="s">
        <v>8376</v>
      </c>
      <c r="K1613" t="b">
        <v>0</v>
      </c>
      <c r="L1613" t="s">
        <v>18</v>
      </c>
      <c r="M1613" t="s">
        <v>19</v>
      </c>
      <c r="N1613" t="b">
        <v>1</v>
      </c>
      <c r="O1613">
        <v>1418769129</v>
      </c>
      <c r="P1613">
        <v>1416954729</v>
      </c>
      <c r="Q1613" t="b">
        <v>0</v>
      </c>
      <c r="R1613">
        <v>24</v>
      </c>
      <c r="S1613" t="b">
        <v>0</v>
      </c>
      <c r="T1613">
        <f>ROUND(E1613/D1613*100,0)</f>
        <v>60</v>
      </c>
      <c r="U1613" s="12">
        <f>(E1613/R1613)</f>
        <v>174</v>
      </c>
      <c r="V1613" t="str">
        <f>LEFT(Z1613,SEARCH("/",Z1613)-1)</f>
        <v>theater</v>
      </c>
      <c r="W1613" t="str">
        <f>RIGHT(Z1613,LEN(Z1613)-SEARCH("/",Z1613))</f>
        <v>musical</v>
      </c>
      <c r="X1613" s="2">
        <f>(((P1613/60)/60)/24)+DATE(1970,1,1)</f>
        <v>41968.938993055555</v>
      </c>
      <c r="Y1613" s="2">
        <f>(((O1613/60)/60)/24)+DATE(1970,1,1)</f>
        <v>41989.938993055555</v>
      </c>
      <c r="Z1613" t="s">
        <v>8309</v>
      </c>
    </row>
    <row r="1614" spans="1:26" ht="43.2" x14ac:dyDescent="0.3">
      <c r="A1614">
        <f>ROW(A1614)-2</f>
        <v>1612</v>
      </c>
      <c r="B1614" s="1" t="s">
        <v>7635</v>
      </c>
      <c r="C1614" s="1" t="s">
        <v>7636</v>
      </c>
      <c r="D1614">
        <v>5000</v>
      </c>
      <c r="E1614">
        <v>50</v>
      </c>
      <c r="F1614" t="s">
        <v>355</v>
      </c>
      <c r="H1614" t="s">
        <v>8376</v>
      </c>
      <c r="K1614" t="b">
        <v>0</v>
      </c>
      <c r="L1614" t="s">
        <v>24</v>
      </c>
      <c r="M1614" t="s">
        <v>25</v>
      </c>
      <c r="N1614" t="b">
        <v>0</v>
      </c>
      <c r="O1614">
        <v>1433685354</v>
      </c>
      <c r="P1614">
        <v>1431093354</v>
      </c>
      <c r="Q1614" t="b">
        <v>0</v>
      </c>
      <c r="R1614">
        <v>1</v>
      </c>
      <c r="S1614" t="b">
        <v>0</v>
      </c>
      <c r="T1614">
        <f>ROUND(E1614/D1614*100,0)</f>
        <v>1</v>
      </c>
      <c r="U1614" s="12">
        <f>(E1614/R1614)</f>
        <v>50</v>
      </c>
      <c r="V1614" t="str">
        <f>LEFT(Z1614,SEARCH("/",Z1614)-1)</f>
        <v>theater</v>
      </c>
      <c r="W1614" t="str">
        <f>RIGHT(Z1614,LEN(Z1614)-SEARCH("/",Z1614))</f>
        <v>musical</v>
      </c>
      <c r="X1614" s="2">
        <f>(((P1614/60)/60)/24)+DATE(1970,1,1)</f>
        <v>42132.58048611111</v>
      </c>
      <c r="Y1614" s="2">
        <f>(((O1614/60)/60)/24)+DATE(1970,1,1)</f>
        <v>42162.58048611111</v>
      </c>
      <c r="Z1614" t="s">
        <v>8309</v>
      </c>
    </row>
    <row r="1615" spans="1:26" ht="43.2" x14ac:dyDescent="0.3">
      <c r="A1615">
        <f>ROW(A1615)-2</f>
        <v>1613</v>
      </c>
      <c r="B1615" s="1" t="s">
        <v>7637</v>
      </c>
      <c r="C1615" s="1" t="s">
        <v>7638</v>
      </c>
      <c r="D1615">
        <v>600</v>
      </c>
      <c r="E1615">
        <v>10</v>
      </c>
      <c r="F1615" t="s">
        <v>355</v>
      </c>
      <c r="H1615" t="s">
        <v>8376</v>
      </c>
      <c r="K1615" t="b">
        <v>0</v>
      </c>
      <c r="L1615" t="s">
        <v>24</v>
      </c>
      <c r="M1615" t="s">
        <v>25</v>
      </c>
      <c r="N1615" t="b">
        <v>0</v>
      </c>
      <c r="O1615">
        <v>1440801000</v>
      </c>
      <c r="P1615">
        <v>1437042490</v>
      </c>
      <c r="Q1615" t="b">
        <v>0</v>
      </c>
      <c r="R1615">
        <v>2</v>
      </c>
      <c r="S1615" t="b">
        <v>0</v>
      </c>
      <c r="T1615">
        <f>ROUND(E1615/D1615*100,0)</f>
        <v>2</v>
      </c>
      <c r="U1615" s="12">
        <f>(E1615/R1615)</f>
        <v>5</v>
      </c>
      <c r="V1615" t="str">
        <f>LEFT(Z1615,SEARCH("/",Z1615)-1)</f>
        <v>theater</v>
      </c>
      <c r="W1615" t="str">
        <f>RIGHT(Z1615,LEN(Z1615)-SEARCH("/",Z1615))</f>
        <v>musical</v>
      </c>
      <c r="X1615" s="2">
        <f>(((P1615/60)/60)/24)+DATE(1970,1,1)</f>
        <v>42201.436226851853</v>
      </c>
      <c r="Y1615" s="2">
        <f>(((O1615/60)/60)/24)+DATE(1970,1,1)</f>
        <v>42244.9375</v>
      </c>
      <c r="Z1615" t="s">
        <v>8309</v>
      </c>
    </row>
    <row r="1616" spans="1:26" ht="43.2" x14ac:dyDescent="0.3">
      <c r="A1616">
        <f>ROW(A1616)-2</f>
        <v>1614</v>
      </c>
      <c r="B1616" s="1" t="s">
        <v>7639</v>
      </c>
      <c r="C1616" s="1" t="s">
        <v>7640</v>
      </c>
      <c r="D1616">
        <v>22500</v>
      </c>
      <c r="E1616">
        <v>1</v>
      </c>
      <c r="F1616" t="s">
        <v>355</v>
      </c>
      <c r="H1616" t="s">
        <v>8376</v>
      </c>
      <c r="K1616" t="b">
        <v>0</v>
      </c>
      <c r="L1616" t="s">
        <v>18</v>
      </c>
      <c r="M1616" t="s">
        <v>19</v>
      </c>
      <c r="N1616" t="b">
        <v>1</v>
      </c>
      <c r="O1616">
        <v>1484354556</v>
      </c>
      <c r="P1616">
        <v>1479170556</v>
      </c>
      <c r="Q1616" t="b">
        <v>0</v>
      </c>
      <c r="R1616">
        <v>1</v>
      </c>
      <c r="S1616" t="b">
        <v>0</v>
      </c>
      <c r="T1616">
        <f>ROUND(E1616/D1616*100,0)</f>
        <v>0</v>
      </c>
      <c r="U1616" s="12">
        <f>(E1616/R1616)</f>
        <v>1</v>
      </c>
      <c r="V1616" t="str">
        <f>LEFT(Z1616,SEARCH("/",Z1616)-1)</f>
        <v>theater</v>
      </c>
      <c r="W1616" t="str">
        <f>RIGHT(Z1616,LEN(Z1616)-SEARCH("/",Z1616))</f>
        <v>musical</v>
      </c>
      <c r="X1616" s="2">
        <f>(((P1616/60)/60)/24)+DATE(1970,1,1)</f>
        <v>42689.029583333337</v>
      </c>
      <c r="Y1616" s="2">
        <f>(((O1616/60)/60)/24)+DATE(1970,1,1)</f>
        <v>42749.029583333337</v>
      </c>
      <c r="Z1616" t="s">
        <v>8309</v>
      </c>
    </row>
    <row r="1617" spans="1:26" ht="57.6" x14ac:dyDescent="0.3">
      <c r="A1617">
        <f>ROW(A1617)-2</f>
        <v>1615</v>
      </c>
      <c r="B1617" s="1" t="s">
        <v>7641</v>
      </c>
      <c r="C1617" s="1" t="s">
        <v>7642</v>
      </c>
      <c r="D1617">
        <v>6000</v>
      </c>
      <c r="E1617">
        <v>5380</v>
      </c>
      <c r="F1617" t="s">
        <v>355</v>
      </c>
      <c r="H1617" t="s">
        <v>8376</v>
      </c>
      <c r="K1617" t="b">
        <v>0</v>
      </c>
      <c r="L1617" t="s">
        <v>18</v>
      </c>
      <c r="M1617" t="s">
        <v>19</v>
      </c>
      <c r="N1617" t="b">
        <v>1</v>
      </c>
      <c r="O1617">
        <v>1429564165</v>
      </c>
      <c r="P1617">
        <v>1426972165</v>
      </c>
      <c r="Q1617" t="b">
        <v>0</v>
      </c>
      <c r="R1617">
        <v>37</v>
      </c>
      <c r="S1617" t="b">
        <v>0</v>
      </c>
      <c r="T1617">
        <f>ROUND(E1617/D1617*100,0)</f>
        <v>90</v>
      </c>
      <c r="U1617" s="12">
        <f>(E1617/R1617)</f>
        <v>145.40540540540542</v>
      </c>
      <c r="V1617" t="str">
        <f>LEFT(Z1617,SEARCH("/",Z1617)-1)</f>
        <v>theater</v>
      </c>
      <c r="W1617" t="str">
        <f>RIGHT(Z1617,LEN(Z1617)-SEARCH("/",Z1617))</f>
        <v>musical</v>
      </c>
      <c r="X1617" s="2">
        <f>(((P1617/60)/60)/24)+DATE(1970,1,1)</f>
        <v>42084.881539351853</v>
      </c>
      <c r="Y1617" s="2">
        <f>(((O1617/60)/60)/24)+DATE(1970,1,1)</f>
        <v>42114.881539351853</v>
      </c>
      <c r="Z1617" t="s">
        <v>8309</v>
      </c>
    </row>
    <row r="1618" spans="1:26" ht="43.2" x14ac:dyDescent="0.3">
      <c r="A1618">
        <f>ROW(A1618)-2</f>
        <v>1616</v>
      </c>
      <c r="B1618" s="1" t="s">
        <v>7643</v>
      </c>
      <c r="C1618" s="1" t="s">
        <v>7644</v>
      </c>
      <c r="D1618">
        <v>70000</v>
      </c>
      <c r="E1618">
        <v>1025</v>
      </c>
      <c r="F1618" t="s">
        <v>355</v>
      </c>
      <c r="H1618" t="s">
        <v>8376</v>
      </c>
      <c r="K1618" t="b">
        <v>0</v>
      </c>
      <c r="L1618" t="s">
        <v>18</v>
      </c>
      <c r="M1618" t="s">
        <v>19</v>
      </c>
      <c r="N1618" t="b">
        <v>1</v>
      </c>
      <c r="O1618">
        <v>1407691248</v>
      </c>
      <c r="P1618">
        <v>1405099248</v>
      </c>
      <c r="Q1618" t="b">
        <v>0</v>
      </c>
      <c r="R1618">
        <v>5</v>
      </c>
      <c r="S1618" t="b">
        <v>0</v>
      </c>
      <c r="T1618">
        <f>ROUND(E1618/D1618*100,0)</f>
        <v>1</v>
      </c>
      <c r="U1618" s="12">
        <f>(E1618/R1618)</f>
        <v>205</v>
      </c>
      <c r="V1618" t="str">
        <f>LEFT(Z1618,SEARCH("/",Z1618)-1)</f>
        <v>theater</v>
      </c>
      <c r="W1618" t="str">
        <f>RIGHT(Z1618,LEN(Z1618)-SEARCH("/",Z1618))</f>
        <v>musical</v>
      </c>
      <c r="X1618" s="2">
        <f>(((P1618/60)/60)/24)+DATE(1970,1,1)</f>
        <v>41831.722777777781</v>
      </c>
      <c r="Y1618" s="2">
        <f>(((O1618/60)/60)/24)+DATE(1970,1,1)</f>
        <v>41861.722777777781</v>
      </c>
      <c r="Z1618" t="s">
        <v>8309</v>
      </c>
    </row>
    <row r="1619" spans="1:26" ht="43.2" x14ac:dyDescent="0.3">
      <c r="A1619">
        <f>ROW(A1619)-2</f>
        <v>1617</v>
      </c>
      <c r="B1619" s="1" t="s">
        <v>7645</v>
      </c>
      <c r="C1619" s="1" t="s">
        <v>7646</v>
      </c>
      <c r="D1619">
        <v>10000</v>
      </c>
      <c r="E1619">
        <v>402</v>
      </c>
      <c r="F1619" t="s">
        <v>355</v>
      </c>
      <c r="H1619" t="s">
        <v>8376</v>
      </c>
      <c r="K1619" t="b">
        <v>0</v>
      </c>
      <c r="L1619" t="s">
        <v>18</v>
      </c>
      <c r="M1619" t="s">
        <v>19</v>
      </c>
      <c r="N1619" t="b">
        <v>1</v>
      </c>
      <c r="O1619">
        <v>1457734843</v>
      </c>
      <c r="P1619">
        <v>1455142843</v>
      </c>
      <c r="Q1619" t="b">
        <v>0</v>
      </c>
      <c r="R1619">
        <v>4</v>
      </c>
      <c r="S1619" t="b">
        <v>0</v>
      </c>
      <c r="T1619">
        <f>ROUND(E1619/D1619*100,0)</f>
        <v>4</v>
      </c>
      <c r="U1619" s="12">
        <f>(E1619/R1619)</f>
        <v>100.5</v>
      </c>
      <c r="V1619" t="str">
        <f>LEFT(Z1619,SEARCH("/",Z1619)-1)</f>
        <v>theater</v>
      </c>
      <c r="W1619" t="str">
        <f>RIGHT(Z1619,LEN(Z1619)-SEARCH("/",Z1619))</f>
        <v>musical</v>
      </c>
      <c r="X1619" s="2">
        <f>(((P1619/60)/60)/24)+DATE(1970,1,1)</f>
        <v>42410.93105324074</v>
      </c>
      <c r="Y1619" s="2">
        <f>(((O1619/60)/60)/24)+DATE(1970,1,1)</f>
        <v>42440.93105324074</v>
      </c>
      <c r="Z1619" t="s">
        <v>8309</v>
      </c>
    </row>
    <row r="1620" spans="1:26" ht="43.2" x14ac:dyDescent="0.3">
      <c r="A1620">
        <f>ROW(A1620)-2</f>
        <v>1618</v>
      </c>
      <c r="B1620" s="1" t="s">
        <v>7647</v>
      </c>
      <c r="C1620" s="1" t="s">
        <v>7648</v>
      </c>
      <c r="D1620">
        <v>22000</v>
      </c>
      <c r="E1620">
        <v>881</v>
      </c>
      <c r="F1620" t="s">
        <v>355</v>
      </c>
      <c r="H1620" t="s">
        <v>8376</v>
      </c>
      <c r="K1620" t="b">
        <v>0</v>
      </c>
      <c r="L1620" t="s">
        <v>18</v>
      </c>
      <c r="M1620" t="s">
        <v>19</v>
      </c>
      <c r="N1620" t="b">
        <v>1</v>
      </c>
      <c r="O1620">
        <v>1420952340</v>
      </c>
      <c r="P1620">
        <v>1418146883</v>
      </c>
      <c r="Q1620" t="b">
        <v>0</v>
      </c>
      <c r="R1620">
        <v>16</v>
      </c>
      <c r="S1620" t="b">
        <v>0</v>
      </c>
      <c r="T1620">
        <f>ROUND(E1620/D1620*100,0)</f>
        <v>4</v>
      </c>
      <c r="U1620" s="12">
        <f>(E1620/R1620)</f>
        <v>55.0625</v>
      </c>
      <c r="V1620" t="str">
        <f>LEFT(Z1620,SEARCH("/",Z1620)-1)</f>
        <v>theater</v>
      </c>
      <c r="W1620" t="str">
        <f>RIGHT(Z1620,LEN(Z1620)-SEARCH("/",Z1620))</f>
        <v>musical</v>
      </c>
      <c r="X1620" s="2">
        <f>(((P1620/60)/60)/24)+DATE(1970,1,1)</f>
        <v>41982.737071759257</v>
      </c>
      <c r="Y1620" s="2">
        <f>(((O1620/60)/60)/24)+DATE(1970,1,1)</f>
        <v>42015.207638888889</v>
      </c>
      <c r="Z1620" t="s">
        <v>8309</v>
      </c>
    </row>
    <row r="1621" spans="1:26" ht="43.2" x14ac:dyDescent="0.3">
      <c r="A1621">
        <f>ROW(A1621)-2</f>
        <v>1619</v>
      </c>
      <c r="B1621" s="1" t="s">
        <v>7649</v>
      </c>
      <c r="C1621" s="1" t="s">
        <v>7650</v>
      </c>
      <c r="D1621">
        <v>5000</v>
      </c>
      <c r="E1621">
        <v>426</v>
      </c>
      <c r="F1621" t="s">
        <v>355</v>
      </c>
      <c r="H1621" t="s">
        <v>8376</v>
      </c>
      <c r="K1621" t="b">
        <v>0</v>
      </c>
      <c r="L1621" t="s">
        <v>18</v>
      </c>
      <c r="M1621" t="s">
        <v>19</v>
      </c>
      <c r="N1621" t="b">
        <v>1</v>
      </c>
      <c r="O1621">
        <v>1420215216</v>
      </c>
      <c r="P1621">
        <v>1417536816</v>
      </c>
      <c r="Q1621" t="b">
        <v>0</v>
      </c>
      <c r="R1621">
        <v>9</v>
      </c>
      <c r="S1621" t="b">
        <v>0</v>
      </c>
      <c r="T1621">
        <f>ROUND(E1621/D1621*100,0)</f>
        <v>9</v>
      </c>
      <c r="U1621" s="12">
        <f>(E1621/R1621)</f>
        <v>47.333333333333336</v>
      </c>
      <c r="V1621" t="str">
        <f>LEFT(Z1621,SEARCH("/",Z1621)-1)</f>
        <v>theater</v>
      </c>
      <c r="W1621" t="str">
        <f>RIGHT(Z1621,LEN(Z1621)-SEARCH("/",Z1621))</f>
        <v>musical</v>
      </c>
      <c r="X1621" s="2">
        <f>(((P1621/60)/60)/24)+DATE(1970,1,1)</f>
        <v>41975.676111111112</v>
      </c>
      <c r="Y1621" s="2">
        <f>(((O1621/60)/60)/24)+DATE(1970,1,1)</f>
        <v>42006.676111111112</v>
      </c>
      <c r="Z1621" t="s">
        <v>8309</v>
      </c>
    </row>
    <row r="1622" spans="1:26" ht="43.2" x14ac:dyDescent="0.3">
      <c r="A1622">
        <f>ROW(A1622)-2</f>
        <v>1620</v>
      </c>
      <c r="B1622" s="1" t="s">
        <v>7651</v>
      </c>
      <c r="C1622" s="1" t="s">
        <v>7652</v>
      </c>
      <c r="D1622">
        <v>3000</v>
      </c>
      <c r="E1622">
        <v>0</v>
      </c>
      <c r="F1622" t="s">
        <v>355</v>
      </c>
      <c r="H1622" t="s">
        <v>8376</v>
      </c>
      <c r="K1622" t="b">
        <v>0</v>
      </c>
      <c r="L1622" t="s">
        <v>18</v>
      </c>
      <c r="M1622" t="s">
        <v>19</v>
      </c>
      <c r="N1622" t="b">
        <v>1</v>
      </c>
      <c r="O1622">
        <v>1445482906</v>
      </c>
      <c r="P1622">
        <v>1442890906</v>
      </c>
      <c r="Q1622" t="b">
        <v>0</v>
      </c>
      <c r="R1622">
        <v>0</v>
      </c>
      <c r="S1622" t="b">
        <v>0</v>
      </c>
      <c r="T1622">
        <f>ROUND(E1622/D1622*100,0)</f>
        <v>0</v>
      </c>
      <c r="U1622" s="12" t="e">
        <f>(E1622/R1622)</f>
        <v>#DIV/0!</v>
      </c>
      <c r="V1622" t="str">
        <f>LEFT(Z1622,SEARCH("/",Z1622)-1)</f>
        <v>theater</v>
      </c>
      <c r="W1622" t="str">
        <f>RIGHT(Z1622,LEN(Z1622)-SEARCH("/",Z1622))</f>
        <v>musical</v>
      </c>
      <c r="X1622" s="2">
        <f>(((P1622/60)/60)/24)+DATE(1970,1,1)</f>
        <v>42269.126226851848</v>
      </c>
      <c r="Y1622" s="2">
        <f>(((O1622/60)/60)/24)+DATE(1970,1,1)</f>
        <v>42299.126226851848</v>
      </c>
      <c r="Z1622" t="s">
        <v>8309</v>
      </c>
    </row>
    <row r="1623" spans="1:26" ht="28.8" x14ac:dyDescent="0.3">
      <c r="A1623">
        <f>ROW(A1623)-2</f>
        <v>1621</v>
      </c>
      <c r="B1623" s="1" t="s">
        <v>7653</v>
      </c>
      <c r="C1623" s="1" t="s">
        <v>7654</v>
      </c>
      <c r="D1623">
        <v>12000</v>
      </c>
      <c r="E1623">
        <v>2358</v>
      </c>
      <c r="F1623" t="s">
        <v>355</v>
      </c>
      <c r="H1623" t="s">
        <v>8376</v>
      </c>
      <c r="K1623" t="b">
        <v>0</v>
      </c>
      <c r="L1623" t="s">
        <v>18</v>
      </c>
      <c r="M1623" t="s">
        <v>19</v>
      </c>
      <c r="N1623" t="b">
        <v>1</v>
      </c>
      <c r="O1623">
        <v>1457133568</v>
      </c>
      <c r="P1623">
        <v>1454541568</v>
      </c>
      <c r="Q1623" t="b">
        <v>0</v>
      </c>
      <c r="R1623">
        <v>40</v>
      </c>
      <c r="S1623" t="b">
        <v>0</v>
      </c>
      <c r="T1623">
        <f>ROUND(E1623/D1623*100,0)</f>
        <v>20</v>
      </c>
      <c r="U1623" s="12">
        <f>(E1623/R1623)</f>
        <v>58.95</v>
      </c>
      <c r="V1623" t="str">
        <f>LEFT(Z1623,SEARCH("/",Z1623)-1)</f>
        <v>theater</v>
      </c>
      <c r="W1623" t="str">
        <f>RIGHT(Z1623,LEN(Z1623)-SEARCH("/",Z1623))</f>
        <v>musical</v>
      </c>
      <c r="X1623" s="2">
        <f>(((P1623/60)/60)/24)+DATE(1970,1,1)</f>
        <v>42403.971851851849</v>
      </c>
      <c r="Y1623" s="2">
        <f>(((O1623/60)/60)/24)+DATE(1970,1,1)</f>
        <v>42433.971851851849</v>
      </c>
      <c r="Z1623" t="s">
        <v>8309</v>
      </c>
    </row>
    <row r="1624" spans="1:26" ht="43.2" x14ac:dyDescent="0.3">
      <c r="A1624">
        <f>ROW(A1624)-2</f>
        <v>1622</v>
      </c>
      <c r="B1624" s="1" t="s">
        <v>7655</v>
      </c>
      <c r="C1624" s="1" t="s">
        <v>7656</v>
      </c>
      <c r="D1624">
        <v>8000</v>
      </c>
      <c r="E1624">
        <v>0</v>
      </c>
      <c r="F1624" t="s">
        <v>355</v>
      </c>
      <c r="H1624" t="s">
        <v>8376</v>
      </c>
      <c r="K1624" t="b">
        <v>0</v>
      </c>
      <c r="L1624" t="s">
        <v>18</v>
      </c>
      <c r="M1624" t="s">
        <v>19</v>
      </c>
      <c r="N1624" t="b">
        <v>1</v>
      </c>
      <c r="O1624">
        <v>1469948400</v>
      </c>
      <c r="P1624">
        <v>1465172024</v>
      </c>
      <c r="Q1624" t="b">
        <v>0</v>
      </c>
      <c r="R1624">
        <v>0</v>
      </c>
      <c r="S1624" t="b">
        <v>0</v>
      </c>
      <c r="T1624">
        <f>ROUND(E1624/D1624*100,0)</f>
        <v>0</v>
      </c>
      <c r="U1624" s="12" t="e">
        <f>(E1624/R1624)</f>
        <v>#DIV/0!</v>
      </c>
      <c r="V1624" t="str">
        <f>LEFT(Z1624,SEARCH("/",Z1624)-1)</f>
        <v>theater</v>
      </c>
      <c r="W1624" t="str">
        <f>RIGHT(Z1624,LEN(Z1624)-SEARCH("/",Z1624))</f>
        <v>musical</v>
      </c>
      <c r="X1624" s="2">
        <f>(((P1624/60)/60)/24)+DATE(1970,1,1)</f>
        <v>42527.00953703704</v>
      </c>
      <c r="Y1624" s="2">
        <f>(((O1624/60)/60)/24)+DATE(1970,1,1)</f>
        <v>42582.291666666672</v>
      </c>
      <c r="Z1624" t="s">
        <v>8309</v>
      </c>
    </row>
    <row r="1625" spans="1:26" ht="43.2" x14ac:dyDescent="0.3">
      <c r="A1625">
        <f>ROW(A1625)-2</f>
        <v>1623</v>
      </c>
      <c r="B1625" s="1" t="s">
        <v>7657</v>
      </c>
      <c r="C1625" s="1" t="s">
        <v>7658</v>
      </c>
      <c r="D1625">
        <v>150000</v>
      </c>
      <c r="E1625">
        <v>3</v>
      </c>
      <c r="F1625" t="s">
        <v>355</v>
      </c>
      <c r="H1625" t="s">
        <v>8376</v>
      </c>
      <c r="K1625" t="b">
        <v>0</v>
      </c>
      <c r="L1625" t="s">
        <v>18</v>
      </c>
      <c r="M1625" t="s">
        <v>19</v>
      </c>
      <c r="N1625" t="b">
        <v>1</v>
      </c>
      <c r="O1625">
        <v>1411852640</v>
      </c>
      <c r="P1625">
        <v>1406668640</v>
      </c>
      <c r="Q1625" t="b">
        <v>0</v>
      </c>
      <c r="R1625">
        <v>2</v>
      </c>
      <c r="S1625" t="b">
        <v>0</v>
      </c>
      <c r="T1625">
        <f>ROUND(E1625/D1625*100,0)</f>
        <v>0</v>
      </c>
      <c r="U1625" s="12">
        <f>(E1625/R1625)</f>
        <v>1.5</v>
      </c>
      <c r="V1625" t="str">
        <f>LEFT(Z1625,SEARCH("/",Z1625)-1)</f>
        <v>theater</v>
      </c>
      <c r="W1625" t="str">
        <f>RIGHT(Z1625,LEN(Z1625)-SEARCH("/",Z1625))</f>
        <v>musical</v>
      </c>
      <c r="X1625" s="2">
        <f>(((P1625/60)/60)/24)+DATE(1970,1,1)</f>
        <v>41849.887037037035</v>
      </c>
      <c r="Y1625" s="2">
        <f>(((O1625/60)/60)/24)+DATE(1970,1,1)</f>
        <v>41909.887037037035</v>
      </c>
      <c r="Z1625" t="s">
        <v>8309</v>
      </c>
    </row>
    <row r="1626" spans="1:26" ht="57.6" x14ac:dyDescent="0.3">
      <c r="A1626">
        <f>ROW(A1626)-2</f>
        <v>1624</v>
      </c>
      <c r="B1626" s="1" t="s">
        <v>7659</v>
      </c>
      <c r="C1626" s="1" t="s">
        <v>7660</v>
      </c>
      <c r="D1626">
        <v>7500</v>
      </c>
      <c r="E1626">
        <v>5</v>
      </c>
      <c r="F1626" t="s">
        <v>355</v>
      </c>
      <c r="H1626" t="s">
        <v>8376</v>
      </c>
      <c r="K1626" t="b">
        <v>0</v>
      </c>
      <c r="L1626" t="s">
        <v>50</v>
      </c>
      <c r="M1626" t="s">
        <v>51</v>
      </c>
      <c r="N1626" t="b">
        <v>1</v>
      </c>
      <c r="O1626">
        <v>1404022381</v>
      </c>
      <c r="P1626">
        <v>1402294381</v>
      </c>
      <c r="Q1626" t="b">
        <v>0</v>
      </c>
      <c r="R1626">
        <v>1</v>
      </c>
      <c r="S1626" t="b">
        <v>0</v>
      </c>
      <c r="T1626">
        <f>ROUND(E1626/D1626*100,0)</f>
        <v>0</v>
      </c>
      <c r="U1626" s="12">
        <f>(E1626/R1626)</f>
        <v>5</v>
      </c>
      <c r="V1626" t="str">
        <f>LEFT(Z1626,SEARCH("/",Z1626)-1)</f>
        <v>theater</v>
      </c>
      <c r="W1626" t="str">
        <f>RIGHT(Z1626,LEN(Z1626)-SEARCH("/",Z1626))</f>
        <v>musical</v>
      </c>
      <c r="X1626" s="2">
        <f>(((P1626/60)/60)/24)+DATE(1970,1,1)</f>
        <v>41799.259039351848</v>
      </c>
      <c r="Y1626" s="2">
        <f>(((O1626/60)/60)/24)+DATE(1970,1,1)</f>
        <v>41819.259039351848</v>
      </c>
      <c r="Z1626" t="s">
        <v>8309</v>
      </c>
    </row>
    <row r="1627" spans="1:26" ht="43.2" x14ac:dyDescent="0.3">
      <c r="A1627">
        <f>ROW(A1627)-2</f>
        <v>1625</v>
      </c>
      <c r="B1627" s="1" t="s">
        <v>7661</v>
      </c>
      <c r="C1627" s="1" t="s">
        <v>7662</v>
      </c>
      <c r="D1627">
        <v>1500</v>
      </c>
      <c r="E1627">
        <v>455</v>
      </c>
      <c r="F1627" t="s">
        <v>355</v>
      </c>
      <c r="H1627" t="s">
        <v>8376</v>
      </c>
      <c r="K1627" t="b">
        <v>0</v>
      </c>
      <c r="L1627" t="s">
        <v>18</v>
      </c>
      <c r="M1627" t="s">
        <v>19</v>
      </c>
      <c r="N1627" t="b">
        <v>1</v>
      </c>
      <c r="O1627">
        <v>1428097739</v>
      </c>
      <c r="P1627">
        <v>1427492939</v>
      </c>
      <c r="Q1627" t="b">
        <v>0</v>
      </c>
      <c r="R1627">
        <v>9</v>
      </c>
      <c r="S1627" t="b">
        <v>0</v>
      </c>
      <c r="T1627">
        <f>ROUND(E1627/D1627*100,0)</f>
        <v>30</v>
      </c>
      <c r="U1627" s="12">
        <f>(E1627/R1627)</f>
        <v>50.555555555555557</v>
      </c>
      <c r="V1627" t="str">
        <f>LEFT(Z1627,SEARCH("/",Z1627)-1)</f>
        <v>theater</v>
      </c>
      <c r="W1627" t="str">
        <f>RIGHT(Z1627,LEN(Z1627)-SEARCH("/",Z1627))</f>
        <v>musical</v>
      </c>
      <c r="X1627" s="2">
        <f>(((P1627/60)/60)/24)+DATE(1970,1,1)</f>
        <v>42090.909016203703</v>
      </c>
      <c r="Y1627" s="2">
        <f>(((O1627/60)/60)/24)+DATE(1970,1,1)</f>
        <v>42097.909016203703</v>
      </c>
      <c r="Z1627" t="s">
        <v>8309</v>
      </c>
    </row>
    <row r="1628" spans="1:26" ht="43.2" x14ac:dyDescent="0.3">
      <c r="A1628">
        <f>ROW(A1628)-2</f>
        <v>1626</v>
      </c>
      <c r="B1628" s="1" t="s">
        <v>7728</v>
      </c>
      <c r="C1628" s="1" t="s">
        <v>7729</v>
      </c>
      <c r="D1628">
        <v>10000</v>
      </c>
      <c r="E1628">
        <v>872</v>
      </c>
      <c r="F1628" t="s">
        <v>355</v>
      </c>
      <c r="H1628" t="s">
        <v>8376</v>
      </c>
      <c r="K1628" t="b">
        <v>0</v>
      </c>
      <c r="L1628" t="s">
        <v>18</v>
      </c>
      <c r="M1628" t="s">
        <v>19</v>
      </c>
      <c r="N1628" t="b">
        <v>1</v>
      </c>
      <c r="O1628">
        <v>1405882287</v>
      </c>
      <c r="P1628">
        <v>1400698287</v>
      </c>
      <c r="Q1628" t="b">
        <v>1</v>
      </c>
      <c r="R1628">
        <v>34</v>
      </c>
      <c r="S1628" t="b">
        <v>0</v>
      </c>
      <c r="T1628">
        <f>ROUND(E1628/D1628*100,0)</f>
        <v>9</v>
      </c>
      <c r="U1628" s="12">
        <f>(E1628/R1628)</f>
        <v>25.647058823529413</v>
      </c>
      <c r="V1628" t="str">
        <f>LEFT(Z1628,SEARCH("/",Z1628)-1)</f>
        <v>theater</v>
      </c>
      <c r="W1628" t="str">
        <f>RIGHT(Z1628,LEN(Z1628)-SEARCH("/",Z1628))</f>
        <v>plays</v>
      </c>
      <c r="X1628" s="2">
        <f>(((P1628/60)/60)/24)+DATE(1970,1,1)</f>
        <v>41780.785729166666</v>
      </c>
      <c r="Y1628" s="2">
        <f>(((O1628/60)/60)/24)+DATE(1970,1,1)</f>
        <v>41840.785729166666</v>
      </c>
      <c r="Z1628" t="s">
        <v>8275</v>
      </c>
    </row>
    <row r="1629" spans="1:26" ht="43.2" x14ac:dyDescent="0.3">
      <c r="A1629">
        <f>ROW(A1629)-2</f>
        <v>1627</v>
      </c>
      <c r="B1629" s="1" t="s">
        <v>7730</v>
      </c>
      <c r="C1629" s="1" t="s">
        <v>7731</v>
      </c>
      <c r="D1629">
        <v>5000</v>
      </c>
      <c r="E1629">
        <v>1097</v>
      </c>
      <c r="F1629" t="s">
        <v>355</v>
      </c>
      <c r="H1629" t="s">
        <v>8376</v>
      </c>
      <c r="K1629" t="b">
        <v>0</v>
      </c>
      <c r="L1629" t="s">
        <v>24</v>
      </c>
      <c r="M1629" t="s">
        <v>25</v>
      </c>
      <c r="N1629" t="b">
        <v>0</v>
      </c>
      <c r="O1629">
        <v>1399809052</v>
      </c>
      <c r="P1629">
        <v>1397217052</v>
      </c>
      <c r="Q1629" t="b">
        <v>1</v>
      </c>
      <c r="R1629">
        <v>23</v>
      </c>
      <c r="S1629" t="b">
        <v>0</v>
      </c>
      <c r="T1629">
        <f>ROUND(E1629/D1629*100,0)</f>
        <v>22</v>
      </c>
      <c r="U1629" s="12">
        <f>(E1629/R1629)</f>
        <v>47.695652173913047</v>
      </c>
      <c r="V1629" t="str">
        <f>LEFT(Z1629,SEARCH("/",Z1629)-1)</f>
        <v>theater</v>
      </c>
      <c r="W1629" t="str">
        <f>RIGHT(Z1629,LEN(Z1629)-SEARCH("/",Z1629))</f>
        <v>plays</v>
      </c>
      <c r="X1629" s="2">
        <f>(((P1629/60)/60)/24)+DATE(1970,1,1)</f>
        <v>41740.493657407409</v>
      </c>
      <c r="Y1629" s="2">
        <f>(((O1629/60)/60)/24)+DATE(1970,1,1)</f>
        <v>41770.493657407409</v>
      </c>
      <c r="Z1629" t="s">
        <v>8275</v>
      </c>
    </row>
    <row r="1630" spans="1:26" ht="43.2" x14ac:dyDescent="0.3">
      <c r="A1630">
        <f>ROW(A1630)-2</f>
        <v>1628</v>
      </c>
      <c r="B1630" s="1" t="s">
        <v>7732</v>
      </c>
      <c r="C1630" s="1" t="s">
        <v>7733</v>
      </c>
      <c r="D1630">
        <v>5000</v>
      </c>
      <c r="E1630">
        <v>1065</v>
      </c>
      <c r="F1630" t="s">
        <v>355</v>
      </c>
      <c r="H1630" t="s">
        <v>8376</v>
      </c>
      <c r="K1630" t="b">
        <v>0</v>
      </c>
      <c r="L1630" t="s">
        <v>18</v>
      </c>
      <c r="M1630" t="s">
        <v>19</v>
      </c>
      <c r="N1630" t="b">
        <v>1</v>
      </c>
      <c r="O1630">
        <v>1401587064</v>
      </c>
      <c r="P1630">
        <v>1399427064</v>
      </c>
      <c r="Q1630" t="b">
        <v>1</v>
      </c>
      <c r="R1630">
        <v>19</v>
      </c>
      <c r="S1630" t="b">
        <v>0</v>
      </c>
      <c r="T1630">
        <f>ROUND(E1630/D1630*100,0)</f>
        <v>21</v>
      </c>
      <c r="U1630" s="12">
        <f>(E1630/R1630)</f>
        <v>56.05263157894737</v>
      </c>
      <c r="V1630" t="str">
        <f>LEFT(Z1630,SEARCH("/",Z1630)-1)</f>
        <v>theater</v>
      </c>
      <c r="W1630" t="str">
        <f>RIGHT(Z1630,LEN(Z1630)-SEARCH("/",Z1630))</f>
        <v>plays</v>
      </c>
      <c r="X1630" s="2">
        <f>(((P1630/60)/60)/24)+DATE(1970,1,1)</f>
        <v>41766.072500000002</v>
      </c>
      <c r="Y1630" s="2">
        <f>(((O1630/60)/60)/24)+DATE(1970,1,1)</f>
        <v>41791.072500000002</v>
      </c>
      <c r="Z1630" t="s">
        <v>8275</v>
      </c>
    </row>
    <row r="1631" spans="1:26" ht="43.2" x14ac:dyDescent="0.3">
      <c r="A1631">
        <f>ROW(A1631)-2</f>
        <v>1629</v>
      </c>
      <c r="B1631" s="1" t="s">
        <v>7734</v>
      </c>
      <c r="C1631" s="1" t="s">
        <v>7735</v>
      </c>
      <c r="D1631">
        <v>9800</v>
      </c>
      <c r="E1631">
        <v>4066</v>
      </c>
      <c r="F1631" t="s">
        <v>355</v>
      </c>
      <c r="H1631" t="s">
        <v>8376</v>
      </c>
      <c r="K1631" t="b">
        <v>0</v>
      </c>
      <c r="L1631" t="s">
        <v>18</v>
      </c>
      <c r="M1631" t="s">
        <v>19</v>
      </c>
      <c r="N1631" t="b">
        <v>1</v>
      </c>
      <c r="O1631">
        <v>1401778740</v>
      </c>
      <c r="P1631">
        <v>1399474134</v>
      </c>
      <c r="Q1631" t="b">
        <v>1</v>
      </c>
      <c r="R1631">
        <v>50</v>
      </c>
      <c r="S1631" t="b">
        <v>0</v>
      </c>
      <c r="T1631">
        <f>ROUND(E1631/D1631*100,0)</f>
        <v>41</v>
      </c>
      <c r="U1631" s="12">
        <f>(E1631/R1631)</f>
        <v>81.319999999999993</v>
      </c>
      <c r="V1631" t="str">
        <f>LEFT(Z1631,SEARCH("/",Z1631)-1)</f>
        <v>theater</v>
      </c>
      <c r="W1631" t="str">
        <f>RIGHT(Z1631,LEN(Z1631)-SEARCH("/",Z1631))</f>
        <v>plays</v>
      </c>
      <c r="X1631" s="2">
        <f>(((P1631/60)/60)/24)+DATE(1970,1,1)</f>
        <v>41766.617291666669</v>
      </c>
      <c r="Y1631" s="2">
        <f>(((O1631/60)/60)/24)+DATE(1970,1,1)</f>
        <v>41793.290972222225</v>
      </c>
      <c r="Z1631" t="s">
        <v>8275</v>
      </c>
    </row>
    <row r="1632" spans="1:26" ht="57.6" x14ac:dyDescent="0.3">
      <c r="A1632">
        <f>ROW(A1632)-2</f>
        <v>1630</v>
      </c>
      <c r="B1632" s="1" t="s">
        <v>7736</v>
      </c>
      <c r="C1632" s="1" t="s">
        <v>7737</v>
      </c>
      <c r="D1632">
        <v>40000</v>
      </c>
      <c r="E1632">
        <v>842</v>
      </c>
      <c r="F1632" t="s">
        <v>355</v>
      </c>
      <c r="H1632" t="s">
        <v>8376</v>
      </c>
      <c r="K1632" t="b">
        <v>0</v>
      </c>
      <c r="L1632" t="s">
        <v>18</v>
      </c>
      <c r="M1632" t="s">
        <v>19</v>
      </c>
      <c r="N1632" t="b">
        <v>1</v>
      </c>
      <c r="O1632">
        <v>1443711774</v>
      </c>
      <c r="P1632">
        <v>1441119774</v>
      </c>
      <c r="Q1632" t="b">
        <v>1</v>
      </c>
      <c r="R1632">
        <v>12</v>
      </c>
      <c r="S1632" t="b">
        <v>0</v>
      </c>
      <c r="T1632">
        <f>ROUND(E1632/D1632*100,0)</f>
        <v>2</v>
      </c>
      <c r="U1632" s="12">
        <f>(E1632/R1632)</f>
        <v>70.166666666666671</v>
      </c>
      <c r="V1632" t="str">
        <f>LEFT(Z1632,SEARCH("/",Z1632)-1)</f>
        <v>theater</v>
      </c>
      <c r="W1632" t="str">
        <f>RIGHT(Z1632,LEN(Z1632)-SEARCH("/",Z1632))</f>
        <v>plays</v>
      </c>
      <c r="X1632" s="2">
        <f>(((P1632/60)/60)/24)+DATE(1970,1,1)</f>
        <v>42248.627013888887</v>
      </c>
      <c r="Y1632" s="2">
        <f>(((O1632/60)/60)/24)+DATE(1970,1,1)</f>
        <v>42278.627013888887</v>
      </c>
      <c r="Z1632" t="s">
        <v>8275</v>
      </c>
    </row>
    <row r="1633" spans="1:26" ht="43.2" x14ac:dyDescent="0.3">
      <c r="A1633">
        <f>ROW(A1633)-2</f>
        <v>1631</v>
      </c>
      <c r="B1633" s="1" t="s">
        <v>7738</v>
      </c>
      <c r="C1633" s="1" t="s">
        <v>7739</v>
      </c>
      <c r="D1633">
        <v>7000</v>
      </c>
      <c r="E1633">
        <v>189</v>
      </c>
      <c r="F1633" t="s">
        <v>355</v>
      </c>
      <c r="H1633" t="s">
        <v>8376</v>
      </c>
      <c r="K1633" t="b">
        <v>0</v>
      </c>
      <c r="L1633" t="s">
        <v>18</v>
      </c>
      <c r="M1633" t="s">
        <v>19</v>
      </c>
      <c r="N1633" t="b">
        <v>1</v>
      </c>
      <c r="O1633">
        <v>1412405940</v>
      </c>
      <c r="P1633">
        <v>1409721542</v>
      </c>
      <c r="Q1633" t="b">
        <v>1</v>
      </c>
      <c r="R1633">
        <v>8</v>
      </c>
      <c r="S1633" t="b">
        <v>0</v>
      </c>
      <c r="T1633">
        <f>ROUND(E1633/D1633*100,0)</f>
        <v>3</v>
      </c>
      <c r="U1633" s="12">
        <f>(E1633/R1633)</f>
        <v>23.625</v>
      </c>
      <c r="V1633" t="str">
        <f>LEFT(Z1633,SEARCH("/",Z1633)-1)</f>
        <v>theater</v>
      </c>
      <c r="W1633" t="str">
        <f>RIGHT(Z1633,LEN(Z1633)-SEARCH("/",Z1633))</f>
        <v>plays</v>
      </c>
      <c r="X1633" s="2">
        <f>(((P1633/60)/60)/24)+DATE(1970,1,1)</f>
        <v>41885.221550925926</v>
      </c>
      <c r="Y1633" s="2">
        <f>(((O1633/60)/60)/24)+DATE(1970,1,1)</f>
        <v>41916.290972222225</v>
      </c>
      <c r="Z1633" t="s">
        <v>8275</v>
      </c>
    </row>
    <row r="1634" spans="1:26" ht="43.2" x14ac:dyDescent="0.3">
      <c r="A1634">
        <f>ROW(A1634)-2</f>
        <v>1632</v>
      </c>
      <c r="B1634" s="1" t="s">
        <v>7740</v>
      </c>
      <c r="C1634" s="1" t="s">
        <v>7741</v>
      </c>
      <c r="D1634">
        <v>10500</v>
      </c>
      <c r="E1634">
        <v>1697</v>
      </c>
      <c r="F1634" t="s">
        <v>355</v>
      </c>
      <c r="H1634" t="s">
        <v>8376</v>
      </c>
      <c r="K1634" t="b">
        <v>0</v>
      </c>
      <c r="L1634" t="s">
        <v>18</v>
      </c>
      <c r="M1634" t="s">
        <v>19</v>
      </c>
      <c r="N1634" t="b">
        <v>1</v>
      </c>
      <c r="O1634">
        <v>1437283391</v>
      </c>
      <c r="P1634">
        <v>1433395391</v>
      </c>
      <c r="Q1634" t="b">
        <v>1</v>
      </c>
      <c r="R1634">
        <v>9</v>
      </c>
      <c r="S1634" t="b">
        <v>0</v>
      </c>
      <c r="T1634">
        <f>ROUND(E1634/D1634*100,0)</f>
        <v>16</v>
      </c>
      <c r="U1634" s="12">
        <f>(E1634/R1634)</f>
        <v>188.55555555555554</v>
      </c>
      <c r="V1634" t="str">
        <f>LEFT(Z1634,SEARCH("/",Z1634)-1)</f>
        <v>theater</v>
      </c>
      <c r="W1634" t="str">
        <f>RIGHT(Z1634,LEN(Z1634)-SEARCH("/",Z1634))</f>
        <v>plays</v>
      </c>
      <c r="X1634" s="2">
        <f>(((P1634/60)/60)/24)+DATE(1970,1,1)</f>
        <v>42159.224432870367</v>
      </c>
      <c r="Y1634" s="2">
        <f>(((O1634/60)/60)/24)+DATE(1970,1,1)</f>
        <v>42204.224432870367</v>
      </c>
      <c r="Z1634" t="s">
        <v>8275</v>
      </c>
    </row>
    <row r="1635" spans="1:26" ht="43.2" x14ac:dyDescent="0.3">
      <c r="A1635">
        <f>ROW(A1635)-2</f>
        <v>1633</v>
      </c>
      <c r="B1635" s="1" t="s">
        <v>7742</v>
      </c>
      <c r="C1635" s="1" t="s">
        <v>7743</v>
      </c>
      <c r="D1635">
        <v>13000</v>
      </c>
      <c r="E1635">
        <v>2129</v>
      </c>
      <c r="F1635" t="s">
        <v>355</v>
      </c>
      <c r="H1635" t="s">
        <v>8376</v>
      </c>
      <c r="K1635" t="b">
        <v>0</v>
      </c>
      <c r="L1635" t="s">
        <v>18</v>
      </c>
      <c r="M1635" t="s">
        <v>19</v>
      </c>
      <c r="N1635" t="b">
        <v>1</v>
      </c>
      <c r="O1635">
        <v>1445196989</v>
      </c>
      <c r="P1635">
        <v>1442604989</v>
      </c>
      <c r="Q1635" t="b">
        <v>1</v>
      </c>
      <c r="R1635">
        <v>43</v>
      </c>
      <c r="S1635" t="b">
        <v>0</v>
      </c>
      <c r="T1635">
        <f>ROUND(E1635/D1635*100,0)</f>
        <v>16</v>
      </c>
      <c r="U1635" s="12">
        <f>(E1635/R1635)</f>
        <v>49.511627906976742</v>
      </c>
      <c r="V1635" t="str">
        <f>LEFT(Z1635,SEARCH("/",Z1635)-1)</f>
        <v>theater</v>
      </c>
      <c r="W1635" t="str">
        <f>RIGHT(Z1635,LEN(Z1635)-SEARCH("/",Z1635))</f>
        <v>plays</v>
      </c>
      <c r="X1635" s="2">
        <f>(((P1635/60)/60)/24)+DATE(1970,1,1)</f>
        <v>42265.817002314812</v>
      </c>
      <c r="Y1635" s="2">
        <f>(((O1635/60)/60)/24)+DATE(1970,1,1)</f>
        <v>42295.817002314812</v>
      </c>
      <c r="Z1635" t="s">
        <v>8275</v>
      </c>
    </row>
    <row r="1636" spans="1:26" ht="57.6" x14ac:dyDescent="0.3">
      <c r="A1636">
        <f>ROW(A1636)-2</f>
        <v>1634</v>
      </c>
      <c r="B1636" s="1" t="s">
        <v>7744</v>
      </c>
      <c r="C1636" s="1" t="s">
        <v>7745</v>
      </c>
      <c r="D1636">
        <v>30000</v>
      </c>
      <c r="E1636">
        <v>2113</v>
      </c>
      <c r="F1636" t="s">
        <v>355</v>
      </c>
      <c r="H1636" t="s">
        <v>8376</v>
      </c>
      <c r="K1636" t="b">
        <v>0</v>
      </c>
      <c r="L1636" t="s">
        <v>499</v>
      </c>
      <c r="M1636" t="s">
        <v>55</v>
      </c>
      <c r="N1636" t="b">
        <v>0</v>
      </c>
      <c r="O1636">
        <v>1434047084</v>
      </c>
      <c r="P1636">
        <v>1431455084</v>
      </c>
      <c r="Q1636" t="b">
        <v>1</v>
      </c>
      <c r="R1636">
        <v>28</v>
      </c>
      <c r="S1636" t="b">
        <v>0</v>
      </c>
      <c r="T1636">
        <f>ROUND(E1636/D1636*100,0)</f>
        <v>7</v>
      </c>
      <c r="U1636" s="12">
        <f>(E1636/R1636)</f>
        <v>75.464285714285708</v>
      </c>
      <c r="V1636" t="str">
        <f>LEFT(Z1636,SEARCH("/",Z1636)-1)</f>
        <v>theater</v>
      </c>
      <c r="W1636" t="str">
        <f>RIGHT(Z1636,LEN(Z1636)-SEARCH("/",Z1636))</f>
        <v>plays</v>
      </c>
      <c r="X1636" s="2">
        <f>(((P1636/60)/60)/24)+DATE(1970,1,1)</f>
        <v>42136.767175925925</v>
      </c>
      <c r="Y1636" s="2">
        <f>(((O1636/60)/60)/24)+DATE(1970,1,1)</f>
        <v>42166.767175925925</v>
      </c>
      <c r="Z1636" t="s">
        <v>8275</v>
      </c>
    </row>
    <row r="1637" spans="1:26" ht="28.8" x14ac:dyDescent="0.3">
      <c r="A1637">
        <f>ROW(A1637)-2</f>
        <v>1635</v>
      </c>
      <c r="B1637" s="1" t="s">
        <v>7746</v>
      </c>
      <c r="C1637" s="1" t="s">
        <v>7747</v>
      </c>
      <c r="D1637">
        <v>1000</v>
      </c>
      <c r="E1637">
        <v>38</v>
      </c>
      <c r="F1637" t="s">
        <v>355</v>
      </c>
      <c r="H1637" t="s">
        <v>8376</v>
      </c>
      <c r="K1637" t="b">
        <v>0</v>
      </c>
      <c r="L1637" t="s">
        <v>18</v>
      </c>
      <c r="M1637" t="s">
        <v>19</v>
      </c>
      <c r="N1637" t="b">
        <v>1</v>
      </c>
      <c r="O1637">
        <v>1420081143</v>
      </c>
      <c r="P1637">
        <v>1417489143</v>
      </c>
      <c r="Q1637" t="b">
        <v>1</v>
      </c>
      <c r="R1637">
        <v>4</v>
      </c>
      <c r="S1637" t="b">
        <v>0</v>
      </c>
      <c r="T1637">
        <f>ROUND(E1637/D1637*100,0)</f>
        <v>4</v>
      </c>
      <c r="U1637" s="12">
        <f>(E1637/R1637)</f>
        <v>9.5</v>
      </c>
      <c r="V1637" t="str">
        <f>LEFT(Z1637,SEARCH("/",Z1637)-1)</f>
        <v>theater</v>
      </c>
      <c r="W1637" t="str">
        <f>RIGHT(Z1637,LEN(Z1637)-SEARCH("/",Z1637))</f>
        <v>plays</v>
      </c>
      <c r="X1637" s="2">
        <f>(((P1637/60)/60)/24)+DATE(1970,1,1)</f>
        <v>41975.124340277776</v>
      </c>
      <c r="Y1637" s="2">
        <f>(((O1637/60)/60)/24)+DATE(1970,1,1)</f>
        <v>42005.124340277776</v>
      </c>
      <c r="Z1637" t="s">
        <v>8275</v>
      </c>
    </row>
    <row r="1638" spans="1:26" ht="43.2" x14ac:dyDescent="0.3">
      <c r="A1638">
        <f>ROW(A1638)-2</f>
        <v>1636</v>
      </c>
      <c r="B1638" s="1" t="s">
        <v>7748</v>
      </c>
      <c r="C1638" s="1" t="s">
        <v>7749</v>
      </c>
      <c r="D1638">
        <v>2500</v>
      </c>
      <c r="E1638">
        <v>852</v>
      </c>
      <c r="F1638" t="s">
        <v>355</v>
      </c>
      <c r="H1638" t="s">
        <v>8376</v>
      </c>
      <c r="K1638" t="b">
        <v>0</v>
      </c>
      <c r="L1638" t="s">
        <v>24</v>
      </c>
      <c r="M1638" t="s">
        <v>25</v>
      </c>
      <c r="N1638" t="b">
        <v>0</v>
      </c>
      <c r="O1638">
        <v>1437129179</v>
      </c>
      <c r="P1638">
        <v>1434537179</v>
      </c>
      <c r="Q1638" t="b">
        <v>1</v>
      </c>
      <c r="R1638">
        <v>24</v>
      </c>
      <c r="S1638" t="b">
        <v>0</v>
      </c>
      <c r="T1638">
        <f>ROUND(E1638/D1638*100,0)</f>
        <v>34</v>
      </c>
      <c r="U1638" s="12">
        <f>(E1638/R1638)</f>
        <v>35.5</v>
      </c>
      <c r="V1638" t="str">
        <f>LEFT(Z1638,SEARCH("/",Z1638)-1)</f>
        <v>theater</v>
      </c>
      <c r="W1638" t="str">
        <f>RIGHT(Z1638,LEN(Z1638)-SEARCH("/",Z1638))</f>
        <v>plays</v>
      </c>
      <c r="X1638" s="2">
        <f>(((P1638/60)/60)/24)+DATE(1970,1,1)</f>
        <v>42172.439571759256</v>
      </c>
      <c r="Y1638" s="2">
        <f>(((O1638/60)/60)/24)+DATE(1970,1,1)</f>
        <v>42202.439571759256</v>
      </c>
      <c r="Z1638" t="s">
        <v>8275</v>
      </c>
    </row>
    <row r="1639" spans="1:26" ht="43.2" x14ac:dyDescent="0.3">
      <c r="A1639">
        <f>ROW(A1639)-2</f>
        <v>1637</v>
      </c>
      <c r="B1639" s="1" t="s">
        <v>7750</v>
      </c>
      <c r="C1639" s="1" t="s">
        <v>7751</v>
      </c>
      <c r="D1639">
        <v>10000</v>
      </c>
      <c r="E1639">
        <v>20</v>
      </c>
      <c r="F1639" t="s">
        <v>355</v>
      </c>
      <c r="H1639" t="s">
        <v>8376</v>
      </c>
      <c r="K1639" t="b">
        <v>0</v>
      </c>
      <c r="L1639" t="s">
        <v>18</v>
      </c>
      <c r="M1639" t="s">
        <v>19</v>
      </c>
      <c r="N1639" t="b">
        <v>1</v>
      </c>
      <c r="O1639">
        <v>1427427276</v>
      </c>
      <c r="P1639">
        <v>1425270876</v>
      </c>
      <c r="Q1639" t="b">
        <v>0</v>
      </c>
      <c r="R1639">
        <v>2</v>
      </c>
      <c r="S1639" t="b">
        <v>0</v>
      </c>
      <c r="T1639">
        <f>ROUND(E1639/D1639*100,0)</f>
        <v>0</v>
      </c>
      <c r="U1639" s="12">
        <f>(E1639/R1639)</f>
        <v>10</v>
      </c>
      <c r="V1639" t="str">
        <f>LEFT(Z1639,SEARCH("/",Z1639)-1)</f>
        <v>theater</v>
      </c>
      <c r="W1639" t="str">
        <f>RIGHT(Z1639,LEN(Z1639)-SEARCH("/",Z1639))</f>
        <v>plays</v>
      </c>
      <c r="X1639" s="2">
        <f>(((P1639/60)/60)/24)+DATE(1970,1,1)</f>
        <v>42065.190694444449</v>
      </c>
      <c r="Y1639" s="2">
        <f>(((O1639/60)/60)/24)+DATE(1970,1,1)</f>
        <v>42090.149027777778</v>
      </c>
      <c r="Z1639" t="s">
        <v>8275</v>
      </c>
    </row>
    <row r="1640" spans="1:26" ht="43.2" x14ac:dyDescent="0.3">
      <c r="A1640">
        <f>ROW(A1640)-2</f>
        <v>1638</v>
      </c>
      <c r="B1640" s="1" t="s">
        <v>7752</v>
      </c>
      <c r="C1640" s="1" t="s">
        <v>7753</v>
      </c>
      <c r="D1640">
        <v>100000</v>
      </c>
      <c r="E1640">
        <v>26</v>
      </c>
      <c r="F1640" t="s">
        <v>355</v>
      </c>
      <c r="H1640" t="s">
        <v>8376</v>
      </c>
      <c r="K1640" t="b">
        <v>0</v>
      </c>
      <c r="L1640" t="s">
        <v>18</v>
      </c>
      <c r="M1640" t="s">
        <v>19</v>
      </c>
      <c r="N1640" t="b">
        <v>1</v>
      </c>
      <c r="O1640">
        <v>1409602178</v>
      </c>
      <c r="P1640">
        <v>1406578178</v>
      </c>
      <c r="Q1640" t="b">
        <v>0</v>
      </c>
      <c r="R1640">
        <v>2</v>
      </c>
      <c r="S1640" t="b">
        <v>0</v>
      </c>
      <c r="T1640">
        <f>ROUND(E1640/D1640*100,0)</f>
        <v>0</v>
      </c>
      <c r="U1640" s="12">
        <f>(E1640/R1640)</f>
        <v>13</v>
      </c>
      <c r="V1640" t="str">
        <f>LEFT(Z1640,SEARCH("/",Z1640)-1)</f>
        <v>theater</v>
      </c>
      <c r="W1640" t="str">
        <f>RIGHT(Z1640,LEN(Z1640)-SEARCH("/",Z1640))</f>
        <v>plays</v>
      </c>
      <c r="X1640" s="2">
        <f>(((P1640/60)/60)/24)+DATE(1970,1,1)</f>
        <v>41848.84002314815</v>
      </c>
      <c r="Y1640" s="2">
        <f>(((O1640/60)/60)/24)+DATE(1970,1,1)</f>
        <v>41883.84002314815</v>
      </c>
      <c r="Z1640" t="s">
        <v>8275</v>
      </c>
    </row>
    <row r="1641" spans="1:26" ht="28.8" x14ac:dyDescent="0.3">
      <c r="A1641">
        <f>ROW(A1641)-2</f>
        <v>1639</v>
      </c>
      <c r="B1641" s="1" t="s">
        <v>7754</v>
      </c>
      <c r="C1641" s="1" t="s">
        <v>7755</v>
      </c>
      <c r="D1641">
        <v>11000</v>
      </c>
      <c r="E1641">
        <v>1788</v>
      </c>
      <c r="F1641" t="s">
        <v>355</v>
      </c>
      <c r="H1641" t="s">
        <v>8376</v>
      </c>
      <c r="K1641" t="b">
        <v>0</v>
      </c>
      <c r="L1641" t="s">
        <v>18</v>
      </c>
      <c r="M1641" t="s">
        <v>19</v>
      </c>
      <c r="N1641" t="b">
        <v>1</v>
      </c>
      <c r="O1641">
        <v>1431206058</v>
      </c>
      <c r="P1641">
        <v>1428614058</v>
      </c>
      <c r="Q1641" t="b">
        <v>0</v>
      </c>
      <c r="R1641">
        <v>20</v>
      </c>
      <c r="S1641" t="b">
        <v>0</v>
      </c>
      <c r="T1641">
        <f>ROUND(E1641/D1641*100,0)</f>
        <v>16</v>
      </c>
      <c r="U1641" s="12">
        <f>(E1641/R1641)</f>
        <v>89.4</v>
      </c>
      <c r="V1641" t="str">
        <f>LEFT(Z1641,SEARCH("/",Z1641)-1)</f>
        <v>theater</v>
      </c>
      <c r="W1641" t="str">
        <f>RIGHT(Z1641,LEN(Z1641)-SEARCH("/",Z1641))</f>
        <v>plays</v>
      </c>
      <c r="X1641" s="2">
        <f>(((P1641/60)/60)/24)+DATE(1970,1,1)</f>
        <v>42103.884930555556</v>
      </c>
      <c r="Y1641" s="2">
        <f>(((O1641/60)/60)/24)+DATE(1970,1,1)</f>
        <v>42133.884930555556</v>
      </c>
      <c r="Z1641" t="s">
        <v>8275</v>
      </c>
    </row>
    <row r="1642" spans="1:26" ht="57.6" x14ac:dyDescent="0.3">
      <c r="A1642">
        <f>ROW(A1642)-2</f>
        <v>1640</v>
      </c>
      <c r="B1642" s="1" t="s">
        <v>7756</v>
      </c>
      <c r="C1642" s="1" t="s">
        <v>7757</v>
      </c>
      <c r="D1642">
        <v>1000</v>
      </c>
      <c r="E1642">
        <v>25</v>
      </c>
      <c r="F1642" t="s">
        <v>355</v>
      </c>
      <c r="H1642" t="s">
        <v>8376</v>
      </c>
      <c r="K1642" t="b">
        <v>0</v>
      </c>
      <c r="L1642" t="s">
        <v>18</v>
      </c>
      <c r="M1642" t="s">
        <v>19</v>
      </c>
      <c r="N1642" t="b">
        <v>1</v>
      </c>
      <c r="O1642">
        <v>1427408271</v>
      </c>
      <c r="P1642">
        <v>1424819871</v>
      </c>
      <c r="Q1642" t="b">
        <v>0</v>
      </c>
      <c r="R1642">
        <v>1</v>
      </c>
      <c r="S1642" t="b">
        <v>0</v>
      </c>
      <c r="T1642">
        <f>ROUND(E1642/D1642*100,0)</f>
        <v>3</v>
      </c>
      <c r="U1642" s="12">
        <f>(E1642/R1642)</f>
        <v>25</v>
      </c>
      <c r="V1642" t="str">
        <f>LEFT(Z1642,SEARCH("/",Z1642)-1)</f>
        <v>theater</v>
      </c>
      <c r="W1642" t="str">
        <f>RIGHT(Z1642,LEN(Z1642)-SEARCH("/",Z1642))</f>
        <v>plays</v>
      </c>
      <c r="X1642" s="2">
        <f>(((P1642/60)/60)/24)+DATE(1970,1,1)</f>
        <v>42059.970729166671</v>
      </c>
      <c r="Y1642" s="2">
        <f>(((O1642/60)/60)/24)+DATE(1970,1,1)</f>
        <v>42089.929062499999</v>
      </c>
      <c r="Z1642" t="s">
        <v>8275</v>
      </c>
    </row>
    <row r="1643" spans="1:26" ht="57.6" x14ac:dyDescent="0.3">
      <c r="A1643">
        <f>ROW(A1643)-2</f>
        <v>1641</v>
      </c>
      <c r="B1643" s="1" t="s">
        <v>7758</v>
      </c>
      <c r="C1643" s="1" t="s">
        <v>7759</v>
      </c>
      <c r="D1643">
        <v>5000</v>
      </c>
      <c r="E1643">
        <v>1</v>
      </c>
      <c r="F1643" t="s">
        <v>355</v>
      </c>
      <c r="H1643" t="s">
        <v>8376</v>
      </c>
      <c r="K1643" t="b">
        <v>0</v>
      </c>
      <c r="L1643" t="s">
        <v>18</v>
      </c>
      <c r="M1643" t="s">
        <v>19</v>
      </c>
      <c r="N1643" t="b">
        <v>1</v>
      </c>
      <c r="O1643">
        <v>1425833403</v>
      </c>
      <c r="P1643">
        <v>1423245003</v>
      </c>
      <c r="Q1643" t="b">
        <v>0</v>
      </c>
      <c r="R1643">
        <v>1</v>
      </c>
      <c r="S1643" t="b">
        <v>0</v>
      </c>
      <c r="T1643">
        <f>ROUND(E1643/D1643*100,0)</f>
        <v>0</v>
      </c>
      <c r="U1643" s="12">
        <f>(E1643/R1643)</f>
        <v>1</v>
      </c>
      <c r="V1643" t="str">
        <f>LEFT(Z1643,SEARCH("/",Z1643)-1)</f>
        <v>theater</v>
      </c>
      <c r="W1643" t="str">
        <f>RIGHT(Z1643,LEN(Z1643)-SEARCH("/",Z1643))</f>
        <v>plays</v>
      </c>
      <c r="X1643" s="2">
        <f>(((P1643/60)/60)/24)+DATE(1970,1,1)</f>
        <v>42041.743090277778</v>
      </c>
      <c r="Y1643" s="2">
        <f>(((O1643/60)/60)/24)+DATE(1970,1,1)</f>
        <v>42071.701423611114</v>
      </c>
      <c r="Z1643" t="s">
        <v>8275</v>
      </c>
    </row>
    <row r="1644" spans="1:26" ht="43.2" x14ac:dyDescent="0.3">
      <c r="A1644">
        <f>ROW(A1644)-2</f>
        <v>1642</v>
      </c>
      <c r="B1644" s="1" t="s">
        <v>7760</v>
      </c>
      <c r="C1644" s="1" t="s">
        <v>7761</v>
      </c>
      <c r="D1644">
        <v>5000</v>
      </c>
      <c r="E1644">
        <v>260</v>
      </c>
      <c r="F1644" t="s">
        <v>355</v>
      </c>
      <c r="H1644" t="s">
        <v>8376</v>
      </c>
      <c r="K1644" t="b">
        <v>0</v>
      </c>
      <c r="L1644" t="s">
        <v>18</v>
      </c>
      <c r="M1644" t="s">
        <v>19</v>
      </c>
      <c r="N1644" t="b">
        <v>1</v>
      </c>
      <c r="O1644">
        <v>1406913120</v>
      </c>
      <c r="P1644">
        <v>1404927690</v>
      </c>
      <c r="Q1644" t="b">
        <v>0</v>
      </c>
      <c r="R1644">
        <v>4</v>
      </c>
      <c r="S1644" t="b">
        <v>0</v>
      </c>
      <c r="T1644">
        <f>ROUND(E1644/D1644*100,0)</f>
        <v>5</v>
      </c>
      <c r="U1644" s="12">
        <f>(E1644/R1644)</f>
        <v>65</v>
      </c>
      <c r="V1644" t="str">
        <f>LEFT(Z1644,SEARCH("/",Z1644)-1)</f>
        <v>theater</v>
      </c>
      <c r="W1644" t="str">
        <f>RIGHT(Z1644,LEN(Z1644)-SEARCH("/",Z1644))</f>
        <v>plays</v>
      </c>
      <c r="X1644" s="2">
        <f>(((P1644/60)/60)/24)+DATE(1970,1,1)</f>
        <v>41829.73715277778</v>
      </c>
      <c r="Y1644" s="2">
        <f>(((O1644/60)/60)/24)+DATE(1970,1,1)</f>
        <v>41852.716666666667</v>
      </c>
      <c r="Z1644" t="s">
        <v>8275</v>
      </c>
    </row>
    <row r="1645" spans="1:26" ht="57.6" x14ac:dyDescent="0.3">
      <c r="A1645">
        <f>ROW(A1645)-2</f>
        <v>1643</v>
      </c>
      <c r="B1645" s="1" t="s">
        <v>7762</v>
      </c>
      <c r="C1645" s="1" t="s">
        <v>7763</v>
      </c>
      <c r="D1645">
        <v>500</v>
      </c>
      <c r="E1645">
        <v>10</v>
      </c>
      <c r="F1645" t="s">
        <v>355</v>
      </c>
      <c r="H1645" t="s">
        <v>8376</v>
      </c>
      <c r="K1645" t="b">
        <v>0</v>
      </c>
      <c r="L1645" t="s">
        <v>24</v>
      </c>
      <c r="M1645" t="s">
        <v>25</v>
      </c>
      <c r="N1645" t="b">
        <v>0</v>
      </c>
      <c r="O1645">
        <v>1432328400</v>
      </c>
      <c r="P1645">
        <v>1430734844</v>
      </c>
      <c r="Q1645" t="b">
        <v>0</v>
      </c>
      <c r="R1645">
        <v>1</v>
      </c>
      <c r="S1645" t="b">
        <v>0</v>
      </c>
      <c r="T1645">
        <f>ROUND(E1645/D1645*100,0)</f>
        <v>2</v>
      </c>
      <c r="U1645" s="12">
        <f>(E1645/R1645)</f>
        <v>10</v>
      </c>
      <c r="V1645" t="str">
        <f>LEFT(Z1645,SEARCH("/",Z1645)-1)</f>
        <v>theater</v>
      </c>
      <c r="W1645" t="str">
        <f>RIGHT(Z1645,LEN(Z1645)-SEARCH("/",Z1645))</f>
        <v>plays</v>
      </c>
      <c r="X1645" s="2">
        <f>(((P1645/60)/60)/24)+DATE(1970,1,1)</f>
        <v>42128.431064814817</v>
      </c>
      <c r="Y1645" s="2">
        <f>(((O1645/60)/60)/24)+DATE(1970,1,1)</f>
        <v>42146.875</v>
      </c>
      <c r="Z1645" t="s">
        <v>8275</v>
      </c>
    </row>
    <row r="1646" spans="1:26" ht="43.2" x14ac:dyDescent="0.3">
      <c r="A1646">
        <f>ROW(A1646)-2</f>
        <v>1644</v>
      </c>
      <c r="B1646" s="1" t="s">
        <v>7764</v>
      </c>
      <c r="C1646" s="1" t="s">
        <v>7765</v>
      </c>
      <c r="D1646">
        <v>2500</v>
      </c>
      <c r="E1646">
        <v>1</v>
      </c>
      <c r="F1646" t="s">
        <v>355</v>
      </c>
      <c r="H1646" t="s">
        <v>8376</v>
      </c>
      <c r="K1646" t="b">
        <v>0</v>
      </c>
      <c r="L1646" t="s">
        <v>18</v>
      </c>
      <c r="M1646" t="s">
        <v>19</v>
      </c>
      <c r="N1646" t="b">
        <v>1</v>
      </c>
      <c r="O1646">
        <v>1403730000</v>
      </c>
      <c r="P1646">
        <v>1401485207</v>
      </c>
      <c r="Q1646" t="b">
        <v>0</v>
      </c>
      <c r="R1646">
        <v>1</v>
      </c>
      <c r="S1646" t="b">
        <v>0</v>
      </c>
      <c r="T1646">
        <f>ROUND(E1646/D1646*100,0)</f>
        <v>0</v>
      </c>
      <c r="U1646" s="12">
        <f>(E1646/R1646)</f>
        <v>1</v>
      </c>
      <c r="V1646" t="str">
        <f>LEFT(Z1646,SEARCH("/",Z1646)-1)</f>
        <v>theater</v>
      </c>
      <c r="W1646" t="str">
        <f>RIGHT(Z1646,LEN(Z1646)-SEARCH("/",Z1646))</f>
        <v>plays</v>
      </c>
      <c r="X1646" s="2">
        <f>(((P1646/60)/60)/24)+DATE(1970,1,1)</f>
        <v>41789.893599537041</v>
      </c>
      <c r="Y1646" s="2">
        <f>(((O1646/60)/60)/24)+DATE(1970,1,1)</f>
        <v>41815.875</v>
      </c>
      <c r="Z1646" t="s">
        <v>8275</v>
      </c>
    </row>
    <row r="1647" spans="1:26" ht="43.2" x14ac:dyDescent="0.3">
      <c r="A1647">
        <f>ROW(A1647)-2</f>
        <v>1645</v>
      </c>
      <c r="B1647" s="1" t="s">
        <v>7766</v>
      </c>
      <c r="C1647" s="1" t="s">
        <v>7767</v>
      </c>
      <c r="D1647">
        <v>6000</v>
      </c>
      <c r="E1647">
        <v>1060</v>
      </c>
      <c r="F1647" t="s">
        <v>355</v>
      </c>
      <c r="H1647" t="s">
        <v>8376</v>
      </c>
      <c r="K1647" t="b">
        <v>0</v>
      </c>
      <c r="L1647" t="s">
        <v>18</v>
      </c>
      <c r="M1647" t="s">
        <v>19</v>
      </c>
      <c r="N1647" t="b">
        <v>1</v>
      </c>
      <c r="O1647">
        <v>1407858710</v>
      </c>
      <c r="P1647">
        <v>1405266710</v>
      </c>
      <c r="Q1647" t="b">
        <v>0</v>
      </c>
      <c r="R1647">
        <v>13</v>
      </c>
      <c r="S1647" t="b">
        <v>0</v>
      </c>
      <c r="T1647">
        <f>ROUND(E1647/D1647*100,0)</f>
        <v>18</v>
      </c>
      <c r="U1647" s="12">
        <f>(E1647/R1647)</f>
        <v>81.538461538461533</v>
      </c>
      <c r="V1647" t="str">
        <f>LEFT(Z1647,SEARCH("/",Z1647)-1)</f>
        <v>theater</v>
      </c>
      <c r="W1647" t="str">
        <f>RIGHT(Z1647,LEN(Z1647)-SEARCH("/",Z1647))</f>
        <v>plays</v>
      </c>
      <c r="X1647" s="2">
        <f>(((P1647/60)/60)/24)+DATE(1970,1,1)</f>
        <v>41833.660995370366</v>
      </c>
      <c r="Y1647" s="2">
        <f>(((O1647/60)/60)/24)+DATE(1970,1,1)</f>
        <v>41863.660995370366</v>
      </c>
      <c r="Z1647" t="s">
        <v>8275</v>
      </c>
    </row>
    <row r="1648" spans="1:26" x14ac:dyDescent="0.3">
      <c r="A1648">
        <f>ROW(A1648)-2</f>
        <v>1646</v>
      </c>
      <c r="B1648" s="1" t="s">
        <v>7768</v>
      </c>
      <c r="C1648" s="1" t="s">
        <v>7769</v>
      </c>
      <c r="D1648">
        <v>2000</v>
      </c>
      <c r="E1648">
        <v>100</v>
      </c>
      <c r="F1648" t="s">
        <v>355</v>
      </c>
      <c r="H1648" t="s">
        <v>8376</v>
      </c>
      <c r="K1648" t="b">
        <v>0</v>
      </c>
      <c r="L1648" t="s">
        <v>18</v>
      </c>
      <c r="M1648" t="s">
        <v>19</v>
      </c>
      <c r="N1648" t="b">
        <v>1</v>
      </c>
      <c r="O1648">
        <v>1415828820</v>
      </c>
      <c r="P1648">
        <v>1412258977</v>
      </c>
      <c r="Q1648" t="b">
        <v>0</v>
      </c>
      <c r="R1648">
        <v>1</v>
      </c>
      <c r="S1648" t="b">
        <v>0</v>
      </c>
      <c r="T1648">
        <f>ROUND(E1648/D1648*100,0)</f>
        <v>5</v>
      </c>
      <c r="U1648" s="12">
        <f>(E1648/R1648)</f>
        <v>100</v>
      </c>
      <c r="V1648" t="str">
        <f>LEFT(Z1648,SEARCH("/",Z1648)-1)</f>
        <v>theater</v>
      </c>
      <c r="W1648" t="str">
        <f>RIGHT(Z1648,LEN(Z1648)-SEARCH("/",Z1648))</f>
        <v>plays</v>
      </c>
      <c r="X1648" s="2">
        <f>(((P1648/60)/60)/24)+DATE(1970,1,1)</f>
        <v>41914.590011574073</v>
      </c>
      <c r="Y1648" s="2">
        <f>(((O1648/60)/60)/24)+DATE(1970,1,1)</f>
        <v>41955.907638888893</v>
      </c>
      <c r="Z1648" t="s">
        <v>8275</v>
      </c>
    </row>
    <row r="1649" spans="1:26" ht="28.8" x14ac:dyDescent="0.3">
      <c r="A1649">
        <f>ROW(A1649)-2</f>
        <v>1647</v>
      </c>
      <c r="B1649" s="1" t="s">
        <v>7770</v>
      </c>
      <c r="C1649" s="1" t="s">
        <v>7771</v>
      </c>
      <c r="D1649">
        <v>7500</v>
      </c>
      <c r="E1649">
        <v>1</v>
      </c>
      <c r="F1649" t="s">
        <v>355</v>
      </c>
      <c r="H1649" t="s">
        <v>8376</v>
      </c>
      <c r="K1649" t="b">
        <v>0</v>
      </c>
      <c r="L1649" t="s">
        <v>18</v>
      </c>
      <c r="M1649" t="s">
        <v>19</v>
      </c>
      <c r="N1649" t="b">
        <v>1</v>
      </c>
      <c r="O1649">
        <v>1473699540</v>
      </c>
      <c r="P1649">
        <v>1472451356</v>
      </c>
      <c r="Q1649" t="b">
        <v>0</v>
      </c>
      <c r="R1649">
        <v>1</v>
      </c>
      <c r="S1649" t="b">
        <v>0</v>
      </c>
      <c r="T1649">
        <f>ROUND(E1649/D1649*100,0)</f>
        <v>0</v>
      </c>
      <c r="U1649" s="12">
        <f>(E1649/R1649)</f>
        <v>1</v>
      </c>
      <c r="V1649" t="str">
        <f>LEFT(Z1649,SEARCH("/",Z1649)-1)</f>
        <v>theater</v>
      </c>
      <c r="W1649" t="str">
        <f>RIGHT(Z1649,LEN(Z1649)-SEARCH("/",Z1649))</f>
        <v>plays</v>
      </c>
      <c r="X1649" s="2">
        <f>(((P1649/60)/60)/24)+DATE(1970,1,1)</f>
        <v>42611.261064814811</v>
      </c>
      <c r="Y1649" s="2">
        <f>(((O1649/60)/60)/24)+DATE(1970,1,1)</f>
        <v>42625.707638888889</v>
      </c>
      <c r="Z1649" t="s">
        <v>8275</v>
      </c>
    </row>
    <row r="1650" spans="1:26" ht="43.2" x14ac:dyDescent="0.3">
      <c r="A1650">
        <f>ROW(A1650)-2</f>
        <v>1648</v>
      </c>
      <c r="B1650" s="1" t="s">
        <v>7772</v>
      </c>
      <c r="C1650" s="1" t="s">
        <v>7773</v>
      </c>
      <c r="D1650">
        <v>6000</v>
      </c>
      <c r="E1650">
        <v>0</v>
      </c>
      <c r="F1650" t="s">
        <v>355</v>
      </c>
      <c r="H1650" t="s">
        <v>8376</v>
      </c>
      <c r="K1650" t="b">
        <v>0</v>
      </c>
      <c r="L1650" t="s">
        <v>18</v>
      </c>
      <c r="M1650" t="s">
        <v>19</v>
      </c>
      <c r="N1650" t="b">
        <v>1</v>
      </c>
      <c r="O1650">
        <v>1446739905</v>
      </c>
      <c r="P1650">
        <v>1441552305</v>
      </c>
      <c r="Q1650" t="b">
        <v>0</v>
      </c>
      <c r="R1650">
        <v>0</v>
      </c>
      <c r="S1650" t="b">
        <v>0</v>
      </c>
      <c r="T1650">
        <f>ROUND(E1650/D1650*100,0)</f>
        <v>0</v>
      </c>
      <c r="U1650" s="12" t="e">
        <f>(E1650/R1650)</f>
        <v>#DIV/0!</v>
      </c>
      <c r="V1650" t="str">
        <f>LEFT(Z1650,SEARCH("/",Z1650)-1)</f>
        <v>theater</v>
      </c>
      <c r="W1650" t="str">
        <f>RIGHT(Z1650,LEN(Z1650)-SEARCH("/",Z1650))</f>
        <v>plays</v>
      </c>
      <c r="X1650" s="2">
        <f>(((P1650/60)/60)/24)+DATE(1970,1,1)</f>
        <v>42253.633159722223</v>
      </c>
      <c r="Y1650" s="2">
        <f>(((O1650/60)/60)/24)+DATE(1970,1,1)</f>
        <v>42313.674826388888</v>
      </c>
      <c r="Z1650" t="s">
        <v>8275</v>
      </c>
    </row>
    <row r="1651" spans="1:26" ht="43.2" x14ac:dyDescent="0.3">
      <c r="A1651">
        <f>ROW(A1651)-2</f>
        <v>1649</v>
      </c>
      <c r="B1651" s="1" t="s">
        <v>7774</v>
      </c>
      <c r="C1651" s="1" t="s">
        <v>7775</v>
      </c>
      <c r="D1651">
        <v>5000</v>
      </c>
      <c r="E1651">
        <v>60</v>
      </c>
      <c r="F1651" t="s">
        <v>355</v>
      </c>
      <c r="H1651" t="s">
        <v>8376</v>
      </c>
      <c r="K1651" t="b">
        <v>0</v>
      </c>
      <c r="L1651" t="s">
        <v>18</v>
      </c>
      <c r="M1651" t="s">
        <v>19</v>
      </c>
      <c r="N1651" t="b">
        <v>1</v>
      </c>
      <c r="O1651">
        <v>1447799054</v>
      </c>
      <c r="P1651">
        <v>1445203454</v>
      </c>
      <c r="Q1651" t="b">
        <v>0</v>
      </c>
      <c r="R1651">
        <v>3</v>
      </c>
      <c r="S1651" t="b">
        <v>0</v>
      </c>
      <c r="T1651">
        <f>ROUND(E1651/D1651*100,0)</f>
        <v>1</v>
      </c>
      <c r="U1651" s="12">
        <f>(E1651/R1651)</f>
        <v>20</v>
      </c>
      <c r="V1651" t="str">
        <f>LEFT(Z1651,SEARCH("/",Z1651)-1)</f>
        <v>theater</v>
      </c>
      <c r="W1651" t="str">
        <f>RIGHT(Z1651,LEN(Z1651)-SEARCH("/",Z1651))</f>
        <v>plays</v>
      </c>
      <c r="X1651" s="2">
        <f>(((P1651/60)/60)/24)+DATE(1970,1,1)</f>
        <v>42295.891828703709</v>
      </c>
      <c r="Y1651" s="2">
        <f>(((O1651/60)/60)/24)+DATE(1970,1,1)</f>
        <v>42325.933495370366</v>
      </c>
      <c r="Z1651" t="s">
        <v>8275</v>
      </c>
    </row>
    <row r="1652" spans="1:26" ht="43.2" x14ac:dyDescent="0.3">
      <c r="A1652">
        <f>ROW(A1652)-2</f>
        <v>1650</v>
      </c>
      <c r="B1652" s="1" t="s">
        <v>7776</v>
      </c>
      <c r="C1652" s="1" t="s">
        <v>7777</v>
      </c>
      <c r="D1652">
        <v>2413</v>
      </c>
      <c r="E1652">
        <v>650</v>
      </c>
      <c r="F1652" t="s">
        <v>355</v>
      </c>
      <c r="H1652" t="s">
        <v>8376</v>
      </c>
      <c r="K1652" t="b">
        <v>0</v>
      </c>
      <c r="L1652" t="s">
        <v>158</v>
      </c>
      <c r="M1652" t="s">
        <v>159</v>
      </c>
      <c r="N1652" t="b">
        <v>1</v>
      </c>
      <c r="O1652">
        <v>1409376600</v>
      </c>
      <c r="P1652">
        <v>1405957098</v>
      </c>
      <c r="Q1652" t="b">
        <v>0</v>
      </c>
      <c r="R1652">
        <v>14</v>
      </c>
      <c r="S1652" t="b">
        <v>0</v>
      </c>
      <c r="T1652">
        <f>ROUND(E1652/D1652*100,0)</f>
        <v>27</v>
      </c>
      <c r="U1652" s="12">
        <f>(E1652/R1652)</f>
        <v>46.428571428571431</v>
      </c>
      <c r="V1652" t="str">
        <f>LEFT(Z1652,SEARCH("/",Z1652)-1)</f>
        <v>theater</v>
      </c>
      <c r="W1652" t="str">
        <f>RIGHT(Z1652,LEN(Z1652)-SEARCH("/",Z1652))</f>
        <v>plays</v>
      </c>
      <c r="X1652" s="2">
        <f>(((P1652/60)/60)/24)+DATE(1970,1,1)</f>
        <v>41841.651597222226</v>
      </c>
      <c r="Y1652" s="2">
        <f>(((O1652/60)/60)/24)+DATE(1970,1,1)</f>
        <v>41881.229166666664</v>
      </c>
      <c r="Z1652" t="s">
        <v>8275</v>
      </c>
    </row>
    <row r="1653" spans="1:26" ht="28.8" x14ac:dyDescent="0.3">
      <c r="A1653">
        <f>ROW(A1653)-2</f>
        <v>1651</v>
      </c>
      <c r="B1653" s="1" t="s">
        <v>7778</v>
      </c>
      <c r="C1653" s="1" t="s">
        <v>7779</v>
      </c>
      <c r="D1653">
        <v>2000</v>
      </c>
      <c r="E1653">
        <v>11</v>
      </c>
      <c r="F1653" t="s">
        <v>355</v>
      </c>
      <c r="H1653" t="s">
        <v>8376</v>
      </c>
      <c r="K1653" t="b">
        <v>0</v>
      </c>
      <c r="L1653" t="s">
        <v>18</v>
      </c>
      <c r="M1653" t="s">
        <v>19</v>
      </c>
      <c r="N1653" t="b">
        <v>1</v>
      </c>
      <c r="O1653">
        <v>1458703740</v>
      </c>
      <c r="P1653">
        <v>1454453021</v>
      </c>
      <c r="Q1653" t="b">
        <v>0</v>
      </c>
      <c r="R1653">
        <v>2</v>
      </c>
      <c r="S1653" t="b">
        <v>0</v>
      </c>
      <c r="T1653">
        <f>ROUND(E1653/D1653*100,0)</f>
        <v>1</v>
      </c>
      <c r="U1653" s="12">
        <f>(E1653/R1653)</f>
        <v>5.5</v>
      </c>
      <c r="V1653" t="str">
        <f>LEFT(Z1653,SEARCH("/",Z1653)-1)</f>
        <v>theater</v>
      </c>
      <c r="W1653" t="str">
        <f>RIGHT(Z1653,LEN(Z1653)-SEARCH("/",Z1653))</f>
        <v>plays</v>
      </c>
      <c r="X1653" s="2">
        <f>(((P1653/60)/60)/24)+DATE(1970,1,1)</f>
        <v>42402.947002314817</v>
      </c>
      <c r="Y1653" s="2">
        <f>(((O1653/60)/60)/24)+DATE(1970,1,1)</f>
        <v>42452.145138888889</v>
      </c>
      <c r="Z1653" t="s">
        <v>8275</v>
      </c>
    </row>
    <row r="1654" spans="1:26" ht="43.2" x14ac:dyDescent="0.3">
      <c r="A1654">
        <f>ROW(A1654)-2</f>
        <v>1652</v>
      </c>
      <c r="B1654" s="1" t="s">
        <v>7780</v>
      </c>
      <c r="C1654" s="1" t="s">
        <v>7781</v>
      </c>
      <c r="D1654">
        <v>2000</v>
      </c>
      <c r="E1654">
        <v>251</v>
      </c>
      <c r="F1654" t="s">
        <v>355</v>
      </c>
      <c r="H1654" t="s">
        <v>8376</v>
      </c>
      <c r="K1654" t="b">
        <v>0</v>
      </c>
      <c r="L1654" t="s">
        <v>18</v>
      </c>
      <c r="M1654" t="s">
        <v>19</v>
      </c>
      <c r="N1654" t="b">
        <v>1</v>
      </c>
      <c r="O1654">
        <v>1466278339</v>
      </c>
      <c r="P1654">
        <v>1463686339</v>
      </c>
      <c r="Q1654" t="b">
        <v>0</v>
      </c>
      <c r="R1654">
        <v>5</v>
      </c>
      <c r="S1654" t="b">
        <v>0</v>
      </c>
      <c r="T1654">
        <f>ROUND(E1654/D1654*100,0)</f>
        <v>13</v>
      </c>
      <c r="U1654" s="12">
        <f>(E1654/R1654)</f>
        <v>50.2</v>
      </c>
      <c r="V1654" t="str">
        <f>LEFT(Z1654,SEARCH("/",Z1654)-1)</f>
        <v>theater</v>
      </c>
      <c r="W1654" t="str">
        <f>RIGHT(Z1654,LEN(Z1654)-SEARCH("/",Z1654))</f>
        <v>plays</v>
      </c>
      <c r="X1654" s="2">
        <f>(((P1654/60)/60)/24)+DATE(1970,1,1)</f>
        <v>42509.814108796301</v>
      </c>
      <c r="Y1654" s="2">
        <f>(((O1654/60)/60)/24)+DATE(1970,1,1)</f>
        <v>42539.814108796301</v>
      </c>
      <c r="Z1654" t="s">
        <v>8275</v>
      </c>
    </row>
    <row r="1655" spans="1:26" ht="43.2" x14ac:dyDescent="0.3">
      <c r="A1655">
        <f>ROW(A1655)-2</f>
        <v>1653</v>
      </c>
      <c r="B1655" s="1" t="s">
        <v>7821</v>
      </c>
      <c r="C1655" s="1" t="s">
        <v>7822</v>
      </c>
      <c r="D1655">
        <v>2000</v>
      </c>
      <c r="E1655">
        <v>542</v>
      </c>
      <c r="F1655" t="s">
        <v>355</v>
      </c>
      <c r="H1655" t="s">
        <v>8376</v>
      </c>
      <c r="K1655" t="b">
        <v>0</v>
      </c>
      <c r="L1655" t="s">
        <v>24</v>
      </c>
      <c r="M1655" t="s">
        <v>25</v>
      </c>
      <c r="N1655" t="b">
        <v>0</v>
      </c>
      <c r="O1655">
        <v>1488114358</v>
      </c>
      <c r="P1655">
        <v>1485522358</v>
      </c>
      <c r="Q1655" t="b">
        <v>0</v>
      </c>
      <c r="R1655">
        <v>14</v>
      </c>
      <c r="S1655" t="b">
        <v>0</v>
      </c>
      <c r="T1655">
        <f>ROUND(E1655/D1655*100,0)</f>
        <v>27</v>
      </c>
      <c r="U1655" s="12">
        <f>(E1655/R1655)</f>
        <v>38.714285714285715</v>
      </c>
      <c r="V1655" t="str">
        <f>LEFT(Z1655,SEARCH("/",Z1655)-1)</f>
        <v>theater</v>
      </c>
      <c r="W1655" t="str">
        <f>RIGHT(Z1655,LEN(Z1655)-SEARCH("/",Z1655))</f>
        <v>plays</v>
      </c>
      <c r="X1655" s="2">
        <f>(((P1655/60)/60)/24)+DATE(1970,1,1)</f>
        <v>42762.545810185184</v>
      </c>
      <c r="Y1655" s="2">
        <f>(((O1655/60)/60)/24)+DATE(1970,1,1)</f>
        <v>42792.545810185184</v>
      </c>
      <c r="Z1655" t="s">
        <v>8275</v>
      </c>
    </row>
    <row r="1656" spans="1:26" ht="43.2" x14ac:dyDescent="0.3">
      <c r="A1656">
        <f>ROW(A1656)-2</f>
        <v>1654</v>
      </c>
      <c r="B1656" s="1" t="s">
        <v>7823</v>
      </c>
      <c r="C1656" s="1" t="s">
        <v>7824</v>
      </c>
      <c r="D1656">
        <v>8000</v>
      </c>
      <c r="E1656">
        <v>118</v>
      </c>
      <c r="F1656" t="s">
        <v>355</v>
      </c>
      <c r="H1656" t="s">
        <v>8376</v>
      </c>
      <c r="K1656" t="b">
        <v>0</v>
      </c>
      <c r="L1656" t="s">
        <v>18</v>
      </c>
      <c r="M1656" t="s">
        <v>19</v>
      </c>
      <c r="N1656" t="b">
        <v>1</v>
      </c>
      <c r="O1656">
        <v>1420413960</v>
      </c>
      <c r="P1656">
        <v>1417651630</v>
      </c>
      <c r="Q1656" t="b">
        <v>0</v>
      </c>
      <c r="R1656">
        <v>9</v>
      </c>
      <c r="S1656" t="b">
        <v>0</v>
      </c>
      <c r="T1656">
        <f>ROUND(E1656/D1656*100,0)</f>
        <v>1</v>
      </c>
      <c r="U1656" s="12">
        <f>(E1656/R1656)</f>
        <v>13.111111111111111</v>
      </c>
      <c r="V1656" t="str">
        <f>LEFT(Z1656,SEARCH("/",Z1656)-1)</f>
        <v>theater</v>
      </c>
      <c r="W1656" t="str">
        <f>RIGHT(Z1656,LEN(Z1656)-SEARCH("/",Z1656))</f>
        <v>plays</v>
      </c>
      <c r="X1656" s="2">
        <f>(((P1656/60)/60)/24)+DATE(1970,1,1)</f>
        <v>41977.004976851851</v>
      </c>
      <c r="Y1656" s="2">
        <f>(((O1656/60)/60)/24)+DATE(1970,1,1)</f>
        <v>42008.976388888885</v>
      </c>
      <c r="Z1656" t="s">
        <v>8275</v>
      </c>
    </row>
    <row r="1657" spans="1:26" ht="43.2" x14ac:dyDescent="0.3">
      <c r="A1657">
        <f>ROW(A1657)-2</f>
        <v>1655</v>
      </c>
      <c r="B1657" s="1" t="s">
        <v>7825</v>
      </c>
      <c r="C1657" s="1" t="s">
        <v>7826</v>
      </c>
      <c r="D1657">
        <v>15000</v>
      </c>
      <c r="E1657">
        <v>2524</v>
      </c>
      <c r="F1657" t="s">
        <v>355</v>
      </c>
      <c r="H1657" t="s">
        <v>8376</v>
      </c>
      <c r="K1657" t="b">
        <v>0</v>
      </c>
      <c r="L1657" t="s">
        <v>18</v>
      </c>
      <c r="M1657" t="s">
        <v>19</v>
      </c>
      <c r="N1657" t="b">
        <v>1</v>
      </c>
      <c r="O1657">
        <v>1439662344</v>
      </c>
      <c r="P1657">
        <v>1434478344</v>
      </c>
      <c r="Q1657" t="b">
        <v>0</v>
      </c>
      <c r="R1657">
        <v>8</v>
      </c>
      <c r="S1657" t="b">
        <v>0</v>
      </c>
      <c r="T1657">
        <f>ROUND(E1657/D1657*100,0)</f>
        <v>17</v>
      </c>
      <c r="U1657" s="12">
        <f>(E1657/R1657)</f>
        <v>315.5</v>
      </c>
      <c r="V1657" t="str">
        <f>LEFT(Z1657,SEARCH("/",Z1657)-1)</f>
        <v>theater</v>
      </c>
      <c r="W1657" t="str">
        <f>RIGHT(Z1657,LEN(Z1657)-SEARCH("/",Z1657))</f>
        <v>plays</v>
      </c>
      <c r="X1657" s="2">
        <f>(((P1657/60)/60)/24)+DATE(1970,1,1)</f>
        <v>42171.758611111116</v>
      </c>
      <c r="Y1657" s="2">
        <f>(((O1657/60)/60)/24)+DATE(1970,1,1)</f>
        <v>42231.758611111116</v>
      </c>
      <c r="Z1657" t="s">
        <v>8275</v>
      </c>
    </row>
    <row r="1658" spans="1:26" ht="28.8" x14ac:dyDescent="0.3">
      <c r="A1658">
        <f>ROW(A1658)-2</f>
        <v>1656</v>
      </c>
      <c r="B1658" s="1" t="s">
        <v>7827</v>
      </c>
      <c r="C1658" s="1" t="s">
        <v>7828</v>
      </c>
      <c r="D1658">
        <v>800</v>
      </c>
      <c r="E1658">
        <v>260</v>
      </c>
      <c r="F1658" t="s">
        <v>355</v>
      </c>
      <c r="H1658" t="s">
        <v>8376</v>
      </c>
      <c r="K1658" t="b">
        <v>0</v>
      </c>
      <c r="L1658" t="s">
        <v>18</v>
      </c>
      <c r="M1658" t="s">
        <v>19</v>
      </c>
      <c r="N1658" t="b">
        <v>1</v>
      </c>
      <c r="O1658">
        <v>1427086740</v>
      </c>
      <c r="P1658">
        <v>1424488244</v>
      </c>
      <c r="Q1658" t="b">
        <v>0</v>
      </c>
      <c r="R1658">
        <v>7</v>
      </c>
      <c r="S1658" t="b">
        <v>0</v>
      </c>
      <c r="T1658">
        <f>ROUND(E1658/D1658*100,0)</f>
        <v>33</v>
      </c>
      <c r="U1658" s="12">
        <f>(E1658/R1658)</f>
        <v>37.142857142857146</v>
      </c>
      <c r="V1658" t="str">
        <f>LEFT(Z1658,SEARCH("/",Z1658)-1)</f>
        <v>theater</v>
      </c>
      <c r="W1658" t="str">
        <f>RIGHT(Z1658,LEN(Z1658)-SEARCH("/",Z1658))</f>
        <v>plays</v>
      </c>
      <c r="X1658" s="2">
        <f>(((P1658/60)/60)/24)+DATE(1970,1,1)</f>
        <v>42056.1324537037</v>
      </c>
      <c r="Y1658" s="2">
        <f>(((O1658/60)/60)/24)+DATE(1970,1,1)</f>
        <v>42086.207638888889</v>
      </c>
      <c r="Z1658" t="s">
        <v>8275</v>
      </c>
    </row>
    <row r="1659" spans="1:26" ht="57.6" x14ac:dyDescent="0.3">
      <c r="A1659">
        <f>ROW(A1659)-2</f>
        <v>1657</v>
      </c>
      <c r="B1659" s="1" t="s">
        <v>7829</v>
      </c>
      <c r="C1659" s="1" t="s">
        <v>7830</v>
      </c>
      <c r="D1659">
        <v>1000</v>
      </c>
      <c r="E1659">
        <v>0</v>
      </c>
      <c r="F1659" t="s">
        <v>355</v>
      </c>
      <c r="H1659" t="s">
        <v>8376</v>
      </c>
      <c r="K1659" t="b">
        <v>0</v>
      </c>
      <c r="L1659" t="s">
        <v>18</v>
      </c>
      <c r="M1659" t="s">
        <v>19</v>
      </c>
      <c r="N1659" t="b">
        <v>1</v>
      </c>
      <c r="O1659">
        <v>1408863600</v>
      </c>
      <c r="P1659">
        <v>1408203557</v>
      </c>
      <c r="Q1659" t="b">
        <v>0</v>
      </c>
      <c r="R1659">
        <v>0</v>
      </c>
      <c r="S1659" t="b">
        <v>0</v>
      </c>
      <c r="T1659">
        <f>ROUND(E1659/D1659*100,0)</f>
        <v>0</v>
      </c>
      <c r="U1659" s="12" t="e">
        <f>(E1659/R1659)</f>
        <v>#DIV/0!</v>
      </c>
      <c r="V1659" t="str">
        <f>LEFT(Z1659,SEARCH("/",Z1659)-1)</f>
        <v>theater</v>
      </c>
      <c r="W1659" t="str">
        <f>RIGHT(Z1659,LEN(Z1659)-SEARCH("/",Z1659))</f>
        <v>plays</v>
      </c>
      <c r="X1659" s="2">
        <f>(((P1659/60)/60)/24)+DATE(1970,1,1)</f>
        <v>41867.652280092596</v>
      </c>
      <c r="Y1659" s="2">
        <f>(((O1659/60)/60)/24)+DATE(1970,1,1)</f>
        <v>41875.291666666664</v>
      </c>
      <c r="Z1659" t="s">
        <v>8275</v>
      </c>
    </row>
    <row r="1660" spans="1:26" ht="57.6" x14ac:dyDescent="0.3">
      <c r="A1660">
        <f>ROW(A1660)-2</f>
        <v>1658</v>
      </c>
      <c r="B1660" s="1" t="s">
        <v>7831</v>
      </c>
      <c r="C1660" s="1" t="s">
        <v>7832</v>
      </c>
      <c r="D1660">
        <v>50000</v>
      </c>
      <c r="E1660">
        <v>10775</v>
      </c>
      <c r="F1660" t="s">
        <v>355</v>
      </c>
      <c r="H1660" t="s">
        <v>8376</v>
      </c>
      <c r="K1660" t="b">
        <v>0</v>
      </c>
      <c r="L1660" t="s">
        <v>18</v>
      </c>
      <c r="M1660" t="s">
        <v>19</v>
      </c>
      <c r="N1660" t="b">
        <v>1</v>
      </c>
      <c r="O1660">
        <v>1404194400</v>
      </c>
      <c r="P1660">
        <v>1400600840</v>
      </c>
      <c r="Q1660" t="b">
        <v>0</v>
      </c>
      <c r="R1660">
        <v>84</v>
      </c>
      <c r="S1660" t="b">
        <v>0</v>
      </c>
      <c r="T1660">
        <f>ROUND(E1660/D1660*100,0)</f>
        <v>22</v>
      </c>
      <c r="U1660" s="12">
        <f>(E1660/R1660)</f>
        <v>128.27380952380952</v>
      </c>
      <c r="V1660" t="str">
        <f>LEFT(Z1660,SEARCH("/",Z1660)-1)</f>
        <v>theater</v>
      </c>
      <c r="W1660" t="str">
        <f>RIGHT(Z1660,LEN(Z1660)-SEARCH("/",Z1660))</f>
        <v>plays</v>
      </c>
      <c r="X1660" s="2">
        <f>(((P1660/60)/60)/24)+DATE(1970,1,1)</f>
        <v>41779.657870370371</v>
      </c>
      <c r="Y1660" s="2">
        <f>(((O1660/60)/60)/24)+DATE(1970,1,1)</f>
        <v>41821.25</v>
      </c>
      <c r="Z1660" t="s">
        <v>8275</v>
      </c>
    </row>
    <row r="1661" spans="1:26" ht="43.2" x14ac:dyDescent="0.3">
      <c r="A1661">
        <f>ROW(A1661)-2</f>
        <v>1659</v>
      </c>
      <c r="B1661" s="1" t="s">
        <v>7833</v>
      </c>
      <c r="C1661" s="1" t="s">
        <v>7834</v>
      </c>
      <c r="D1661">
        <v>15000</v>
      </c>
      <c r="E1661">
        <v>520</v>
      </c>
      <c r="F1661" t="s">
        <v>355</v>
      </c>
      <c r="H1661" t="s">
        <v>8376</v>
      </c>
      <c r="K1661" t="b">
        <v>0</v>
      </c>
      <c r="L1661" t="s">
        <v>18</v>
      </c>
      <c r="M1661" t="s">
        <v>19</v>
      </c>
      <c r="N1661" t="b">
        <v>1</v>
      </c>
      <c r="O1661">
        <v>1481000340</v>
      </c>
      <c r="P1661">
        <v>1478386812</v>
      </c>
      <c r="Q1661" t="b">
        <v>0</v>
      </c>
      <c r="R1661">
        <v>11</v>
      </c>
      <c r="S1661" t="b">
        <v>0</v>
      </c>
      <c r="T1661">
        <f>ROUND(E1661/D1661*100,0)</f>
        <v>3</v>
      </c>
      <c r="U1661" s="12">
        <f>(E1661/R1661)</f>
        <v>47.272727272727273</v>
      </c>
      <c r="V1661" t="str">
        <f>LEFT(Z1661,SEARCH("/",Z1661)-1)</f>
        <v>theater</v>
      </c>
      <c r="W1661" t="str">
        <f>RIGHT(Z1661,LEN(Z1661)-SEARCH("/",Z1661))</f>
        <v>plays</v>
      </c>
      <c r="X1661" s="2">
        <f>(((P1661/60)/60)/24)+DATE(1970,1,1)</f>
        <v>42679.958472222221</v>
      </c>
      <c r="Y1661" s="2">
        <f>(((O1661/60)/60)/24)+DATE(1970,1,1)</f>
        <v>42710.207638888889</v>
      </c>
      <c r="Z1661" t="s">
        <v>8275</v>
      </c>
    </row>
    <row r="1662" spans="1:26" ht="43.2" x14ac:dyDescent="0.3">
      <c r="A1662">
        <f>ROW(A1662)-2</f>
        <v>1660</v>
      </c>
      <c r="B1662" s="1" t="s">
        <v>7835</v>
      </c>
      <c r="C1662" s="1" t="s">
        <v>7836</v>
      </c>
      <c r="D1662">
        <v>1000</v>
      </c>
      <c r="E1662">
        <v>50</v>
      </c>
      <c r="F1662" t="s">
        <v>355</v>
      </c>
      <c r="H1662" t="s">
        <v>8376</v>
      </c>
      <c r="K1662" t="b">
        <v>0</v>
      </c>
      <c r="L1662" t="s">
        <v>18</v>
      </c>
      <c r="M1662" t="s">
        <v>19</v>
      </c>
      <c r="N1662" t="b">
        <v>1</v>
      </c>
      <c r="O1662">
        <v>1425103218</v>
      </c>
      <c r="P1662">
        <v>1422424818</v>
      </c>
      <c r="Q1662" t="b">
        <v>0</v>
      </c>
      <c r="R1662">
        <v>1</v>
      </c>
      <c r="S1662" t="b">
        <v>0</v>
      </c>
      <c r="T1662">
        <f>ROUND(E1662/D1662*100,0)</f>
        <v>5</v>
      </c>
      <c r="U1662" s="12">
        <f>(E1662/R1662)</f>
        <v>50</v>
      </c>
      <c r="V1662" t="str">
        <f>LEFT(Z1662,SEARCH("/",Z1662)-1)</f>
        <v>theater</v>
      </c>
      <c r="W1662" t="str">
        <f>RIGHT(Z1662,LEN(Z1662)-SEARCH("/",Z1662))</f>
        <v>plays</v>
      </c>
      <c r="X1662" s="2">
        <f>(((P1662/60)/60)/24)+DATE(1970,1,1)</f>
        <v>42032.250208333338</v>
      </c>
      <c r="Y1662" s="2">
        <f>(((O1662/60)/60)/24)+DATE(1970,1,1)</f>
        <v>42063.250208333338</v>
      </c>
      <c r="Z1662" t="s">
        <v>8275</v>
      </c>
    </row>
    <row r="1663" spans="1:26" ht="43.2" x14ac:dyDescent="0.3">
      <c r="A1663">
        <f>ROW(A1663)-2</f>
        <v>1661</v>
      </c>
      <c r="B1663" s="1" t="s">
        <v>7837</v>
      </c>
      <c r="C1663" s="1" t="s">
        <v>7838</v>
      </c>
      <c r="D1663">
        <v>1600</v>
      </c>
      <c r="E1663">
        <v>170</v>
      </c>
      <c r="F1663" t="s">
        <v>355</v>
      </c>
      <c r="H1663" t="s">
        <v>8376</v>
      </c>
      <c r="K1663" t="b">
        <v>0</v>
      </c>
      <c r="L1663" t="s">
        <v>18</v>
      </c>
      <c r="M1663" t="s">
        <v>19</v>
      </c>
      <c r="N1663" t="b">
        <v>1</v>
      </c>
      <c r="O1663">
        <v>1402979778</v>
      </c>
      <c r="P1663">
        <v>1401770178</v>
      </c>
      <c r="Q1663" t="b">
        <v>0</v>
      </c>
      <c r="R1663">
        <v>4</v>
      </c>
      <c r="S1663" t="b">
        <v>0</v>
      </c>
      <c r="T1663">
        <f>ROUND(E1663/D1663*100,0)</f>
        <v>11</v>
      </c>
      <c r="U1663" s="12">
        <f>(E1663/R1663)</f>
        <v>42.5</v>
      </c>
      <c r="V1663" t="str">
        <f>LEFT(Z1663,SEARCH("/",Z1663)-1)</f>
        <v>theater</v>
      </c>
      <c r="W1663" t="str">
        <f>RIGHT(Z1663,LEN(Z1663)-SEARCH("/",Z1663))</f>
        <v>plays</v>
      </c>
      <c r="X1663" s="2">
        <f>(((P1663/60)/60)/24)+DATE(1970,1,1)</f>
        <v>41793.191875000004</v>
      </c>
      <c r="Y1663" s="2">
        <f>(((O1663/60)/60)/24)+DATE(1970,1,1)</f>
        <v>41807.191875000004</v>
      </c>
      <c r="Z1663" t="s">
        <v>8275</v>
      </c>
    </row>
    <row r="1664" spans="1:26" ht="43.2" x14ac:dyDescent="0.3">
      <c r="A1664">
        <f>ROW(A1664)-2</f>
        <v>1662</v>
      </c>
      <c r="B1664" s="1" t="s">
        <v>7839</v>
      </c>
      <c r="C1664" s="1" t="s">
        <v>7840</v>
      </c>
      <c r="D1664">
        <v>2500</v>
      </c>
      <c r="E1664">
        <v>440</v>
      </c>
      <c r="F1664" t="s">
        <v>355</v>
      </c>
      <c r="H1664" t="s">
        <v>8376</v>
      </c>
      <c r="K1664" t="b">
        <v>0</v>
      </c>
      <c r="L1664" t="s">
        <v>80</v>
      </c>
      <c r="M1664" t="s">
        <v>81</v>
      </c>
      <c r="N1664" t="b">
        <v>1</v>
      </c>
      <c r="O1664">
        <v>1420750683</v>
      </c>
      <c r="P1664">
        <v>1418158683</v>
      </c>
      <c r="Q1664" t="b">
        <v>0</v>
      </c>
      <c r="R1664">
        <v>10</v>
      </c>
      <c r="S1664" t="b">
        <v>0</v>
      </c>
      <c r="T1664">
        <f>ROUND(E1664/D1664*100,0)</f>
        <v>18</v>
      </c>
      <c r="U1664" s="12">
        <f>(E1664/R1664)</f>
        <v>44</v>
      </c>
      <c r="V1664" t="str">
        <f>LEFT(Z1664,SEARCH("/",Z1664)-1)</f>
        <v>theater</v>
      </c>
      <c r="W1664" t="str">
        <f>RIGHT(Z1664,LEN(Z1664)-SEARCH("/",Z1664))</f>
        <v>plays</v>
      </c>
      <c r="X1664" s="2">
        <f>(((P1664/60)/60)/24)+DATE(1970,1,1)</f>
        <v>41982.87364583333</v>
      </c>
      <c r="Y1664" s="2">
        <f>(((O1664/60)/60)/24)+DATE(1970,1,1)</f>
        <v>42012.87364583333</v>
      </c>
      <c r="Z1664" t="s">
        <v>8275</v>
      </c>
    </row>
    <row r="1665" spans="1:26" ht="57.6" x14ac:dyDescent="0.3">
      <c r="A1665">
        <f>ROW(A1665)-2</f>
        <v>1663</v>
      </c>
      <c r="B1665" s="1" t="s">
        <v>7841</v>
      </c>
      <c r="C1665" s="1" t="s">
        <v>7842</v>
      </c>
      <c r="D1665">
        <v>2500</v>
      </c>
      <c r="E1665">
        <v>814</v>
      </c>
      <c r="F1665" t="s">
        <v>355</v>
      </c>
      <c r="H1665" t="s">
        <v>8376</v>
      </c>
      <c r="K1665" t="b">
        <v>0</v>
      </c>
      <c r="L1665" t="s">
        <v>24</v>
      </c>
      <c r="M1665" t="s">
        <v>25</v>
      </c>
      <c r="N1665" t="b">
        <v>0</v>
      </c>
      <c r="O1665">
        <v>1439827200</v>
      </c>
      <c r="P1665">
        <v>1436355270</v>
      </c>
      <c r="Q1665" t="b">
        <v>0</v>
      </c>
      <c r="R1665">
        <v>16</v>
      </c>
      <c r="S1665" t="b">
        <v>0</v>
      </c>
      <c r="T1665">
        <f>ROUND(E1665/D1665*100,0)</f>
        <v>33</v>
      </c>
      <c r="U1665" s="12">
        <f>(E1665/R1665)</f>
        <v>50.875</v>
      </c>
      <c r="V1665" t="str">
        <f>LEFT(Z1665,SEARCH("/",Z1665)-1)</f>
        <v>theater</v>
      </c>
      <c r="W1665" t="str">
        <f>RIGHT(Z1665,LEN(Z1665)-SEARCH("/",Z1665))</f>
        <v>plays</v>
      </c>
      <c r="X1665" s="2">
        <f>(((P1665/60)/60)/24)+DATE(1970,1,1)</f>
        <v>42193.482291666667</v>
      </c>
      <c r="Y1665" s="2">
        <f>(((O1665/60)/60)/24)+DATE(1970,1,1)</f>
        <v>42233.666666666672</v>
      </c>
      <c r="Z1665" t="s">
        <v>8275</v>
      </c>
    </row>
    <row r="1666" spans="1:26" ht="43.2" x14ac:dyDescent="0.3">
      <c r="A1666">
        <f>ROW(A1666)-2</f>
        <v>1664</v>
      </c>
      <c r="B1666" s="1" t="s">
        <v>7843</v>
      </c>
      <c r="C1666" s="1" t="s">
        <v>7844</v>
      </c>
      <c r="D1666">
        <v>10000</v>
      </c>
      <c r="E1666">
        <v>125</v>
      </c>
      <c r="F1666" t="s">
        <v>355</v>
      </c>
      <c r="H1666" t="s">
        <v>8376</v>
      </c>
      <c r="K1666" t="b">
        <v>0</v>
      </c>
      <c r="L1666" t="s">
        <v>18</v>
      </c>
      <c r="M1666" t="s">
        <v>19</v>
      </c>
      <c r="N1666" t="b">
        <v>1</v>
      </c>
      <c r="O1666">
        <v>1407868561</v>
      </c>
      <c r="P1666">
        <v>1406140561</v>
      </c>
      <c r="Q1666" t="b">
        <v>0</v>
      </c>
      <c r="R1666">
        <v>2</v>
      </c>
      <c r="S1666" t="b">
        <v>0</v>
      </c>
      <c r="T1666">
        <f>ROUND(E1666/D1666*100,0)</f>
        <v>1</v>
      </c>
      <c r="U1666" s="12">
        <f>(E1666/R1666)</f>
        <v>62.5</v>
      </c>
      <c r="V1666" t="str">
        <f>LEFT(Z1666,SEARCH("/",Z1666)-1)</f>
        <v>theater</v>
      </c>
      <c r="W1666" t="str">
        <f>RIGHT(Z1666,LEN(Z1666)-SEARCH("/",Z1666))</f>
        <v>plays</v>
      </c>
      <c r="X1666" s="2">
        <f>(((P1666/60)/60)/24)+DATE(1970,1,1)</f>
        <v>41843.775011574071</v>
      </c>
      <c r="Y1666" s="2">
        <f>(((O1666/60)/60)/24)+DATE(1970,1,1)</f>
        <v>41863.775011574071</v>
      </c>
      <c r="Z1666" t="s">
        <v>8275</v>
      </c>
    </row>
    <row r="1667" spans="1:26" ht="43.2" x14ac:dyDescent="0.3">
      <c r="A1667">
        <f>ROW(A1667)-2</f>
        <v>1665</v>
      </c>
      <c r="B1667" s="1" t="s">
        <v>7845</v>
      </c>
      <c r="C1667" s="1" t="s">
        <v>7846</v>
      </c>
      <c r="D1667">
        <v>2500</v>
      </c>
      <c r="E1667">
        <v>135</v>
      </c>
      <c r="F1667" t="s">
        <v>355</v>
      </c>
      <c r="H1667" t="s">
        <v>8376</v>
      </c>
      <c r="K1667" t="b">
        <v>0</v>
      </c>
      <c r="L1667" t="s">
        <v>18</v>
      </c>
      <c r="M1667" t="s">
        <v>19</v>
      </c>
      <c r="N1667" t="b">
        <v>1</v>
      </c>
      <c r="O1667">
        <v>1433988791</v>
      </c>
      <c r="P1667">
        <v>1431396791</v>
      </c>
      <c r="Q1667" t="b">
        <v>0</v>
      </c>
      <c r="R1667">
        <v>5</v>
      </c>
      <c r="S1667" t="b">
        <v>0</v>
      </c>
      <c r="T1667">
        <f>ROUND(E1667/D1667*100,0)</f>
        <v>5</v>
      </c>
      <c r="U1667" s="12">
        <f>(E1667/R1667)</f>
        <v>27</v>
      </c>
      <c r="V1667" t="str">
        <f>LEFT(Z1667,SEARCH("/",Z1667)-1)</f>
        <v>theater</v>
      </c>
      <c r="W1667" t="str">
        <f>RIGHT(Z1667,LEN(Z1667)-SEARCH("/",Z1667))</f>
        <v>plays</v>
      </c>
      <c r="X1667" s="2">
        <f>(((P1667/60)/60)/24)+DATE(1970,1,1)</f>
        <v>42136.092488425929</v>
      </c>
      <c r="Y1667" s="2">
        <f>(((O1667/60)/60)/24)+DATE(1970,1,1)</f>
        <v>42166.092488425929</v>
      </c>
      <c r="Z1667" t="s">
        <v>8275</v>
      </c>
    </row>
    <row r="1668" spans="1:26" ht="43.2" x14ac:dyDescent="0.3">
      <c r="A1668">
        <f>ROW(A1668)-2</f>
        <v>1666</v>
      </c>
      <c r="B1668" s="1" t="s">
        <v>7847</v>
      </c>
      <c r="C1668" s="1" t="s">
        <v>7848</v>
      </c>
      <c r="D1668">
        <v>3000</v>
      </c>
      <c r="E1668">
        <v>25</v>
      </c>
      <c r="F1668" t="s">
        <v>355</v>
      </c>
      <c r="H1668" t="s">
        <v>8376</v>
      </c>
      <c r="K1668" t="b">
        <v>0</v>
      </c>
      <c r="L1668" t="s">
        <v>18</v>
      </c>
      <c r="M1668" t="s">
        <v>19</v>
      </c>
      <c r="N1668" t="b">
        <v>1</v>
      </c>
      <c r="O1668">
        <v>1450554599</v>
      </c>
      <c r="P1668">
        <v>1447098599</v>
      </c>
      <c r="Q1668" t="b">
        <v>0</v>
      </c>
      <c r="R1668">
        <v>1</v>
      </c>
      <c r="S1668" t="b">
        <v>0</v>
      </c>
      <c r="T1668">
        <f>ROUND(E1668/D1668*100,0)</f>
        <v>1</v>
      </c>
      <c r="U1668" s="12">
        <f>(E1668/R1668)</f>
        <v>25</v>
      </c>
      <c r="V1668" t="str">
        <f>LEFT(Z1668,SEARCH("/",Z1668)-1)</f>
        <v>theater</v>
      </c>
      <c r="W1668" t="str">
        <f>RIGHT(Z1668,LEN(Z1668)-SEARCH("/",Z1668))</f>
        <v>plays</v>
      </c>
      <c r="X1668" s="2">
        <f>(((P1668/60)/60)/24)+DATE(1970,1,1)</f>
        <v>42317.826377314821</v>
      </c>
      <c r="Y1668" s="2">
        <f>(((O1668/60)/60)/24)+DATE(1970,1,1)</f>
        <v>42357.826377314821</v>
      </c>
      <c r="Z1668" t="s">
        <v>8275</v>
      </c>
    </row>
    <row r="1669" spans="1:26" ht="43.2" x14ac:dyDescent="0.3">
      <c r="A1669">
        <f>ROW(A1669)-2</f>
        <v>1667</v>
      </c>
      <c r="B1669" s="1" t="s">
        <v>7849</v>
      </c>
      <c r="C1669" s="1" t="s">
        <v>7850</v>
      </c>
      <c r="D1669">
        <v>3000</v>
      </c>
      <c r="E1669">
        <v>1465</v>
      </c>
      <c r="F1669" t="s">
        <v>355</v>
      </c>
      <c r="H1669" t="s">
        <v>8376</v>
      </c>
      <c r="K1669" t="b">
        <v>0</v>
      </c>
      <c r="L1669" t="s">
        <v>24</v>
      </c>
      <c r="M1669" t="s">
        <v>25</v>
      </c>
      <c r="N1669" t="b">
        <v>0</v>
      </c>
      <c r="O1669">
        <v>1479125642</v>
      </c>
      <c r="P1669">
        <v>1476962042</v>
      </c>
      <c r="Q1669" t="b">
        <v>0</v>
      </c>
      <c r="R1669">
        <v>31</v>
      </c>
      <c r="S1669" t="b">
        <v>0</v>
      </c>
      <c r="T1669">
        <f>ROUND(E1669/D1669*100,0)</f>
        <v>49</v>
      </c>
      <c r="U1669" s="12">
        <f>(E1669/R1669)</f>
        <v>47.258064516129032</v>
      </c>
      <c r="V1669" t="str">
        <f>LEFT(Z1669,SEARCH("/",Z1669)-1)</f>
        <v>theater</v>
      </c>
      <c r="W1669" t="str">
        <f>RIGHT(Z1669,LEN(Z1669)-SEARCH("/",Z1669))</f>
        <v>plays</v>
      </c>
      <c r="X1669" s="2">
        <f>(((P1669/60)/60)/24)+DATE(1970,1,1)</f>
        <v>42663.468078703707</v>
      </c>
      <c r="Y1669" s="2">
        <f>(((O1669/60)/60)/24)+DATE(1970,1,1)</f>
        <v>42688.509745370371</v>
      </c>
      <c r="Z1669" t="s">
        <v>8275</v>
      </c>
    </row>
    <row r="1670" spans="1:26" ht="57.6" x14ac:dyDescent="0.3">
      <c r="A1670">
        <f>ROW(A1670)-2</f>
        <v>1668</v>
      </c>
      <c r="B1670" s="1" t="s">
        <v>7851</v>
      </c>
      <c r="C1670" s="1" t="s">
        <v>7852</v>
      </c>
      <c r="D1670">
        <v>1500</v>
      </c>
      <c r="E1670">
        <v>0</v>
      </c>
      <c r="F1670" t="s">
        <v>355</v>
      </c>
      <c r="H1670" t="s">
        <v>8376</v>
      </c>
      <c r="K1670" t="b">
        <v>0</v>
      </c>
      <c r="L1670" t="s">
        <v>18</v>
      </c>
      <c r="M1670" t="s">
        <v>19</v>
      </c>
      <c r="N1670" t="b">
        <v>1</v>
      </c>
      <c r="O1670">
        <v>1439581080</v>
      </c>
      <c r="P1670">
        <v>1435709765</v>
      </c>
      <c r="Q1670" t="b">
        <v>0</v>
      </c>
      <c r="R1670">
        <v>0</v>
      </c>
      <c r="S1670" t="b">
        <v>0</v>
      </c>
      <c r="T1670">
        <f>ROUND(E1670/D1670*100,0)</f>
        <v>0</v>
      </c>
      <c r="U1670" s="12" t="e">
        <f>(E1670/R1670)</f>
        <v>#DIV/0!</v>
      </c>
      <c r="V1670" t="str">
        <f>LEFT(Z1670,SEARCH("/",Z1670)-1)</f>
        <v>theater</v>
      </c>
      <c r="W1670" t="str">
        <f>RIGHT(Z1670,LEN(Z1670)-SEARCH("/",Z1670))</f>
        <v>plays</v>
      </c>
      <c r="X1670" s="2">
        <f>(((P1670/60)/60)/24)+DATE(1970,1,1)</f>
        <v>42186.01116898148</v>
      </c>
      <c r="Y1670" s="2">
        <f>(((O1670/60)/60)/24)+DATE(1970,1,1)</f>
        <v>42230.818055555559</v>
      </c>
      <c r="Z1670" t="s">
        <v>8275</v>
      </c>
    </row>
    <row r="1671" spans="1:26" ht="28.8" x14ac:dyDescent="0.3">
      <c r="A1671">
        <f>ROW(A1671)-2</f>
        <v>1669</v>
      </c>
      <c r="B1671" s="1" t="s">
        <v>7853</v>
      </c>
      <c r="C1671" s="1" t="s">
        <v>7854</v>
      </c>
      <c r="D1671">
        <v>10000</v>
      </c>
      <c r="E1671">
        <v>3</v>
      </c>
      <c r="F1671" t="s">
        <v>355</v>
      </c>
      <c r="H1671" t="s">
        <v>8376</v>
      </c>
      <c r="K1671" t="b">
        <v>0</v>
      </c>
      <c r="L1671" t="s">
        <v>18</v>
      </c>
      <c r="M1671" t="s">
        <v>19</v>
      </c>
      <c r="N1671" t="b">
        <v>1</v>
      </c>
      <c r="O1671">
        <v>1429074240</v>
      </c>
      <c r="P1671">
        <v>1427866200</v>
      </c>
      <c r="Q1671" t="b">
        <v>0</v>
      </c>
      <c r="R1671">
        <v>2</v>
      </c>
      <c r="S1671" t="b">
        <v>0</v>
      </c>
      <c r="T1671">
        <f>ROUND(E1671/D1671*100,0)</f>
        <v>0</v>
      </c>
      <c r="U1671" s="12">
        <f>(E1671/R1671)</f>
        <v>1.5</v>
      </c>
      <c r="V1671" t="str">
        <f>LEFT(Z1671,SEARCH("/",Z1671)-1)</f>
        <v>theater</v>
      </c>
      <c r="W1671" t="str">
        <f>RIGHT(Z1671,LEN(Z1671)-SEARCH("/",Z1671))</f>
        <v>plays</v>
      </c>
      <c r="X1671" s="2">
        <f>(((P1671/60)/60)/24)+DATE(1970,1,1)</f>
        <v>42095.229166666672</v>
      </c>
      <c r="Y1671" s="2">
        <f>(((O1671/60)/60)/24)+DATE(1970,1,1)</f>
        <v>42109.211111111115</v>
      </c>
      <c r="Z1671" t="s">
        <v>8275</v>
      </c>
    </row>
    <row r="1672" spans="1:26" ht="43.2" x14ac:dyDescent="0.3">
      <c r="A1672">
        <f>ROW(A1672)-2</f>
        <v>1670</v>
      </c>
      <c r="B1672" s="1" t="s">
        <v>7855</v>
      </c>
      <c r="C1672" s="1" t="s">
        <v>7856</v>
      </c>
      <c r="D1672">
        <v>1500</v>
      </c>
      <c r="E1672">
        <v>173</v>
      </c>
      <c r="F1672" t="s">
        <v>355</v>
      </c>
      <c r="H1672" t="s">
        <v>8376</v>
      </c>
      <c r="K1672" t="b">
        <v>0</v>
      </c>
      <c r="L1672" t="s">
        <v>24</v>
      </c>
      <c r="M1672" t="s">
        <v>25</v>
      </c>
      <c r="N1672" t="b">
        <v>0</v>
      </c>
      <c r="O1672">
        <v>1434063600</v>
      </c>
      <c r="P1672">
        <v>1430405903</v>
      </c>
      <c r="Q1672" t="b">
        <v>0</v>
      </c>
      <c r="R1672">
        <v>7</v>
      </c>
      <c r="S1672" t="b">
        <v>0</v>
      </c>
      <c r="T1672">
        <f>ROUND(E1672/D1672*100,0)</f>
        <v>12</v>
      </c>
      <c r="U1672" s="12">
        <f>(E1672/R1672)</f>
        <v>24.714285714285715</v>
      </c>
      <c r="V1672" t="str">
        <f>LEFT(Z1672,SEARCH("/",Z1672)-1)</f>
        <v>theater</v>
      </c>
      <c r="W1672" t="str">
        <f>RIGHT(Z1672,LEN(Z1672)-SEARCH("/",Z1672))</f>
        <v>plays</v>
      </c>
      <c r="X1672" s="2">
        <f>(((P1672/60)/60)/24)+DATE(1970,1,1)</f>
        <v>42124.623877314814</v>
      </c>
      <c r="Y1672" s="2">
        <f>(((O1672/60)/60)/24)+DATE(1970,1,1)</f>
        <v>42166.958333333328</v>
      </c>
      <c r="Z1672" t="s">
        <v>8275</v>
      </c>
    </row>
    <row r="1673" spans="1:26" ht="43.2" x14ac:dyDescent="0.3">
      <c r="A1673">
        <f>ROW(A1673)-2</f>
        <v>1671</v>
      </c>
      <c r="B1673" s="1" t="s">
        <v>7857</v>
      </c>
      <c r="C1673" s="1" t="s">
        <v>7858</v>
      </c>
      <c r="D1673">
        <v>1500</v>
      </c>
      <c r="E1673">
        <v>1010</v>
      </c>
      <c r="F1673" t="s">
        <v>355</v>
      </c>
      <c r="H1673" t="s">
        <v>8376</v>
      </c>
      <c r="K1673" t="b">
        <v>0</v>
      </c>
      <c r="L1673" t="s">
        <v>24</v>
      </c>
      <c r="M1673" t="s">
        <v>25</v>
      </c>
      <c r="N1673" t="b">
        <v>0</v>
      </c>
      <c r="O1673">
        <v>1435325100</v>
      </c>
      <c r="P1673">
        <v>1432072893</v>
      </c>
      <c r="Q1673" t="b">
        <v>0</v>
      </c>
      <c r="R1673">
        <v>16</v>
      </c>
      <c r="S1673" t="b">
        <v>0</v>
      </c>
      <c r="T1673">
        <f>ROUND(E1673/D1673*100,0)</f>
        <v>67</v>
      </c>
      <c r="U1673" s="12">
        <f>(E1673/R1673)</f>
        <v>63.125</v>
      </c>
      <c r="V1673" t="str">
        <f>LEFT(Z1673,SEARCH("/",Z1673)-1)</f>
        <v>theater</v>
      </c>
      <c r="W1673" t="str">
        <f>RIGHT(Z1673,LEN(Z1673)-SEARCH("/",Z1673))</f>
        <v>plays</v>
      </c>
      <c r="X1673" s="2">
        <f>(((P1673/60)/60)/24)+DATE(1970,1,1)</f>
        <v>42143.917743055557</v>
      </c>
      <c r="Y1673" s="2">
        <f>(((O1673/60)/60)/24)+DATE(1970,1,1)</f>
        <v>42181.559027777781</v>
      </c>
      <c r="Z1673" t="s">
        <v>8275</v>
      </c>
    </row>
    <row r="1674" spans="1:26" ht="43.2" x14ac:dyDescent="0.3">
      <c r="A1674">
        <f>ROW(A1674)-2</f>
        <v>1672</v>
      </c>
      <c r="B1674" s="1" t="s">
        <v>7859</v>
      </c>
      <c r="C1674" s="1" t="s">
        <v>7860</v>
      </c>
      <c r="D1674">
        <v>1000</v>
      </c>
      <c r="E1674">
        <v>153</v>
      </c>
      <c r="F1674" t="s">
        <v>355</v>
      </c>
      <c r="H1674" t="s">
        <v>8376</v>
      </c>
      <c r="K1674" t="b">
        <v>0</v>
      </c>
      <c r="L1674" t="s">
        <v>18</v>
      </c>
      <c r="M1674" t="s">
        <v>19</v>
      </c>
      <c r="N1674" t="b">
        <v>1</v>
      </c>
      <c r="O1674">
        <v>1414354080</v>
      </c>
      <c r="P1674">
        <v>1411587606</v>
      </c>
      <c r="Q1674" t="b">
        <v>0</v>
      </c>
      <c r="R1674">
        <v>4</v>
      </c>
      <c r="S1674" t="b">
        <v>0</v>
      </c>
      <c r="T1674">
        <f>ROUND(E1674/D1674*100,0)</f>
        <v>15</v>
      </c>
      <c r="U1674" s="12">
        <f>(E1674/R1674)</f>
        <v>38.25</v>
      </c>
      <c r="V1674" t="str">
        <f>LEFT(Z1674,SEARCH("/",Z1674)-1)</f>
        <v>theater</v>
      </c>
      <c r="W1674" t="str">
        <f>RIGHT(Z1674,LEN(Z1674)-SEARCH("/",Z1674))</f>
        <v>plays</v>
      </c>
      <c r="X1674" s="2">
        <f>(((P1674/60)/60)/24)+DATE(1970,1,1)</f>
        <v>41906.819513888891</v>
      </c>
      <c r="Y1674" s="2">
        <f>(((O1674/60)/60)/24)+DATE(1970,1,1)</f>
        <v>41938.838888888888</v>
      </c>
      <c r="Z1674" t="s">
        <v>8275</v>
      </c>
    </row>
    <row r="1675" spans="1:26" ht="43.2" x14ac:dyDescent="0.3">
      <c r="A1675">
        <f>ROW(A1675)-2</f>
        <v>1673</v>
      </c>
      <c r="B1675" s="1" t="s">
        <v>7861</v>
      </c>
      <c r="C1675" s="1" t="s">
        <v>7862</v>
      </c>
      <c r="D1675">
        <v>750</v>
      </c>
      <c r="E1675">
        <v>65</v>
      </c>
      <c r="F1675" t="s">
        <v>355</v>
      </c>
      <c r="H1675" t="s">
        <v>8376</v>
      </c>
      <c r="K1675" t="b">
        <v>0</v>
      </c>
      <c r="L1675" t="s">
        <v>18</v>
      </c>
      <c r="M1675" t="s">
        <v>19</v>
      </c>
      <c r="N1675" t="b">
        <v>1</v>
      </c>
      <c r="O1675">
        <v>1406603696</v>
      </c>
      <c r="P1675">
        <v>1405307696</v>
      </c>
      <c r="Q1675" t="b">
        <v>0</v>
      </c>
      <c r="R1675">
        <v>4</v>
      </c>
      <c r="S1675" t="b">
        <v>0</v>
      </c>
      <c r="T1675">
        <f>ROUND(E1675/D1675*100,0)</f>
        <v>9</v>
      </c>
      <c r="U1675" s="12">
        <f>(E1675/R1675)</f>
        <v>16.25</v>
      </c>
      <c r="V1675" t="str">
        <f>LEFT(Z1675,SEARCH("/",Z1675)-1)</f>
        <v>theater</v>
      </c>
      <c r="W1675" t="str">
        <f>RIGHT(Z1675,LEN(Z1675)-SEARCH("/",Z1675))</f>
        <v>plays</v>
      </c>
      <c r="X1675" s="2">
        <f>(((P1675/60)/60)/24)+DATE(1970,1,1)</f>
        <v>41834.135370370372</v>
      </c>
      <c r="Y1675" s="2">
        <f>(((O1675/60)/60)/24)+DATE(1970,1,1)</f>
        <v>41849.135370370372</v>
      </c>
      <c r="Z1675" t="s">
        <v>8275</v>
      </c>
    </row>
    <row r="1676" spans="1:26" ht="43.2" x14ac:dyDescent="0.3">
      <c r="A1676">
        <f>ROW(A1676)-2</f>
        <v>1674</v>
      </c>
      <c r="B1676" s="1" t="s">
        <v>7863</v>
      </c>
      <c r="C1676" s="1" t="s">
        <v>7864</v>
      </c>
      <c r="D1676">
        <v>60000</v>
      </c>
      <c r="E1676">
        <v>135</v>
      </c>
      <c r="F1676" t="s">
        <v>355</v>
      </c>
      <c r="H1676" t="s">
        <v>8376</v>
      </c>
      <c r="K1676" t="b">
        <v>0</v>
      </c>
      <c r="L1676" t="s">
        <v>18</v>
      </c>
      <c r="M1676" t="s">
        <v>19</v>
      </c>
      <c r="N1676" t="b">
        <v>1</v>
      </c>
      <c r="O1676">
        <v>1410424642</v>
      </c>
      <c r="P1676">
        <v>1407832642</v>
      </c>
      <c r="Q1676" t="b">
        <v>0</v>
      </c>
      <c r="R1676">
        <v>4</v>
      </c>
      <c r="S1676" t="b">
        <v>0</v>
      </c>
      <c r="T1676">
        <f>ROUND(E1676/D1676*100,0)</f>
        <v>0</v>
      </c>
      <c r="U1676" s="12">
        <f>(E1676/R1676)</f>
        <v>33.75</v>
      </c>
      <c r="V1676" t="str">
        <f>LEFT(Z1676,SEARCH("/",Z1676)-1)</f>
        <v>theater</v>
      </c>
      <c r="W1676" t="str">
        <f>RIGHT(Z1676,LEN(Z1676)-SEARCH("/",Z1676))</f>
        <v>plays</v>
      </c>
      <c r="X1676" s="2">
        <f>(((P1676/60)/60)/24)+DATE(1970,1,1)</f>
        <v>41863.359282407408</v>
      </c>
      <c r="Y1676" s="2">
        <f>(((O1676/60)/60)/24)+DATE(1970,1,1)</f>
        <v>41893.359282407408</v>
      </c>
      <c r="Z1676" t="s">
        <v>8275</v>
      </c>
    </row>
    <row r="1677" spans="1:26" ht="43.2" x14ac:dyDescent="0.3">
      <c r="A1677">
        <f>ROW(A1677)-2</f>
        <v>1675</v>
      </c>
      <c r="B1677" s="1" t="s">
        <v>7865</v>
      </c>
      <c r="C1677" s="1" t="s">
        <v>7866</v>
      </c>
      <c r="D1677">
        <v>6000</v>
      </c>
      <c r="E1677">
        <v>185</v>
      </c>
      <c r="F1677" t="s">
        <v>355</v>
      </c>
      <c r="H1677" t="s">
        <v>8376</v>
      </c>
      <c r="K1677" t="b">
        <v>0</v>
      </c>
      <c r="L1677" t="s">
        <v>18</v>
      </c>
      <c r="M1677" t="s">
        <v>19</v>
      </c>
      <c r="N1677" t="b">
        <v>1</v>
      </c>
      <c r="O1677">
        <v>1441649397</v>
      </c>
      <c r="P1677">
        <v>1439057397</v>
      </c>
      <c r="Q1677" t="b">
        <v>0</v>
      </c>
      <c r="R1677">
        <v>3</v>
      </c>
      <c r="S1677" t="b">
        <v>0</v>
      </c>
      <c r="T1677">
        <f>ROUND(E1677/D1677*100,0)</f>
        <v>3</v>
      </c>
      <c r="U1677" s="12">
        <f>(E1677/R1677)</f>
        <v>61.666666666666664</v>
      </c>
      <c r="V1677" t="str">
        <f>LEFT(Z1677,SEARCH("/",Z1677)-1)</f>
        <v>theater</v>
      </c>
      <c r="W1677" t="str">
        <f>RIGHT(Z1677,LEN(Z1677)-SEARCH("/",Z1677))</f>
        <v>plays</v>
      </c>
      <c r="X1677" s="2">
        <f>(((P1677/60)/60)/24)+DATE(1970,1,1)</f>
        <v>42224.756909722222</v>
      </c>
      <c r="Y1677" s="2">
        <f>(((O1677/60)/60)/24)+DATE(1970,1,1)</f>
        <v>42254.756909722222</v>
      </c>
      <c r="Z1677" t="s">
        <v>8275</v>
      </c>
    </row>
    <row r="1678" spans="1:26" ht="43.2" x14ac:dyDescent="0.3">
      <c r="A1678">
        <f>ROW(A1678)-2</f>
        <v>1676</v>
      </c>
      <c r="B1678" s="1" t="s">
        <v>7867</v>
      </c>
      <c r="C1678" s="1" t="s">
        <v>7868</v>
      </c>
      <c r="D1678">
        <v>8000</v>
      </c>
      <c r="E1678">
        <v>2993</v>
      </c>
      <c r="F1678" t="s">
        <v>355</v>
      </c>
      <c r="H1678" t="s">
        <v>8376</v>
      </c>
      <c r="K1678" t="b">
        <v>0</v>
      </c>
      <c r="L1678" t="s">
        <v>18</v>
      </c>
      <c r="M1678" t="s">
        <v>19</v>
      </c>
      <c r="N1678" t="b">
        <v>1</v>
      </c>
      <c r="O1678">
        <v>1417033777</v>
      </c>
      <c r="P1678">
        <v>1414438177</v>
      </c>
      <c r="Q1678" t="b">
        <v>0</v>
      </c>
      <c r="R1678">
        <v>36</v>
      </c>
      <c r="S1678" t="b">
        <v>0</v>
      </c>
      <c r="T1678">
        <f>ROUND(E1678/D1678*100,0)</f>
        <v>37</v>
      </c>
      <c r="U1678" s="12">
        <f>(E1678/R1678)</f>
        <v>83.138888888888886</v>
      </c>
      <c r="V1678" t="str">
        <f>LEFT(Z1678,SEARCH("/",Z1678)-1)</f>
        <v>theater</v>
      </c>
      <c r="W1678" t="str">
        <f>RIGHT(Z1678,LEN(Z1678)-SEARCH("/",Z1678))</f>
        <v>plays</v>
      </c>
      <c r="X1678" s="2">
        <f>(((P1678/60)/60)/24)+DATE(1970,1,1)</f>
        <v>41939.8122337963</v>
      </c>
      <c r="Y1678" s="2">
        <f>(((O1678/60)/60)/24)+DATE(1970,1,1)</f>
        <v>41969.853900462964</v>
      </c>
      <c r="Z1678" t="s">
        <v>8275</v>
      </c>
    </row>
    <row r="1679" spans="1:26" ht="43.2" x14ac:dyDescent="0.3">
      <c r="A1679">
        <f>ROW(A1679)-2</f>
        <v>1677</v>
      </c>
      <c r="B1679" s="1" t="s">
        <v>7869</v>
      </c>
      <c r="C1679" s="1" t="s">
        <v>7870</v>
      </c>
      <c r="D1679">
        <v>15000</v>
      </c>
      <c r="E1679">
        <v>1</v>
      </c>
      <c r="F1679" t="s">
        <v>355</v>
      </c>
      <c r="H1679" t="s">
        <v>8376</v>
      </c>
      <c r="K1679" t="b">
        <v>0</v>
      </c>
      <c r="L1679" t="s">
        <v>18</v>
      </c>
      <c r="M1679" t="s">
        <v>19</v>
      </c>
      <c r="N1679" t="b">
        <v>1</v>
      </c>
      <c r="O1679">
        <v>1429936500</v>
      </c>
      <c r="P1679">
        <v>1424759330</v>
      </c>
      <c r="Q1679" t="b">
        <v>0</v>
      </c>
      <c r="R1679">
        <v>1</v>
      </c>
      <c r="S1679" t="b">
        <v>0</v>
      </c>
      <c r="T1679">
        <f>ROUND(E1679/D1679*100,0)</f>
        <v>0</v>
      </c>
      <c r="U1679" s="12">
        <f>(E1679/R1679)</f>
        <v>1</v>
      </c>
      <c r="V1679" t="str">
        <f>LEFT(Z1679,SEARCH("/",Z1679)-1)</f>
        <v>theater</v>
      </c>
      <c r="W1679" t="str">
        <f>RIGHT(Z1679,LEN(Z1679)-SEARCH("/",Z1679))</f>
        <v>plays</v>
      </c>
      <c r="X1679" s="2">
        <f>(((P1679/60)/60)/24)+DATE(1970,1,1)</f>
        <v>42059.270023148143</v>
      </c>
      <c r="Y1679" s="2">
        <f>(((O1679/60)/60)/24)+DATE(1970,1,1)</f>
        <v>42119.190972222219</v>
      </c>
      <c r="Z1679" t="s">
        <v>8275</v>
      </c>
    </row>
    <row r="1680" spans="1:26" ht="43.2" x14ac:dyDescent="0.3">
      <c r="A1680">
        <f>ROW(A1680)-2</f>
        <v>1678</v>
      </c>
      <c r="B1680" s="1" t="s">
        <v>7871</v>
      </c>
      <c r="C1680" s="1" t="s">
        <v>7872</v>
      </c>
      <c r="D1680">
        <v>10000</v>
      </c>
      <c r="E1680">
        <v>1000</v>
      </c>
      <c r="F1680" t="s">
        <v>355</v>
      </c>
      <c r="H1680" t="s">
        <v>8376</v>
      </c>
      <c r="K1680" t="b">
        <v>0</v>
      </c>
      <c r="L1680" t="s">
        <v>18</v>
      </c>
      <c r="M1680" t="s">
        <v>19</v>
      </c>
      <c r="N1680" t="b">
        <v>1</v>
      </c>
      <c r="O1680">
        <v>1448863449</v>
      </c>
      <c r="P1680">
        <v>1446267849</v>
      </c>
      <c r="Q1680" t="b">
        <v>0</v>
      </c>
      <c r="R1680">
        <v>7</v>
      </c>
      <c r="S1680" t="b">
        <v>0</v>
      </c>
      <c r="T1680">
        <f>ROUND(E1680/D1680*100,0)</f>
        <v>10</v>
      </c>
      <c r="U1680" s="12">
        <f>(E1680/R1680)</f>
        <v>142.85714285714286</v>
      </c>
      <c r="V1680" t="str">
        <f>LEFT(Z1680,SEARCH("/",Z1680)-1)</f>
        <v>theater</v>
      </c>
      <c r="W1680" t="str">
        <f>RIGHT(Z1680,LEN(Z1680)-SEARCH("/",Z1680))</f>
        <v>plays</v>
      </c>
      <c r="X1680" s="2">
        <f>(((P1680/60)/60)/24)+DATE(1970,1,1)</f>
        <v>42308.211215277777</v>
      </c>
      <c r="Y1680" s="2">
        <f>(((O1680/60)/60)/24)+DATE(1970,1,1)</f>
        <v>42338.252881944441</v>
      </c>
      <c r="Z1680" t="s">
        <v>8275</v>
      </c>
    </row>
    <row r="1681" spans="1:26" ht="43.2" x14ac:dyDescent="0.3">
      <c r="A1681">
        <f>ROW(A1681)-2</f>
        <v>1679</v>
      </c>
      <c r="B1681" s="1" t="s">
        <v>7873</v>
      </c>
      <c r="C1681" s="1" t="s">
        <v>7874</v>
      </c>
      <c r="D1681">
        <v>2500</v>
      </c>
      <c r="E1681">
        <v>909</v>
      </c>
      <c r="F1681" t="s">
        <v>355</v>
      </c>
      <c r="H1681" t="s">
        <v>8376</v>
      </c>
      <c r="K1681" t="b">
        <v>0</v>
      </c>
      <c r="L1681" t="s">
        <v>24</v>
      </c>
      <c r="M1681" t="s">
        <v>25</v>
      </c>
      <c r="N1681" t="b">
        <v>0</v>
      </c>
      <c r="O1681">
        <v>1431298740</v>
      </c>
      <c r="P1681">
        <v>1429558756</v>
      </c>
      <c r="Q1681" t="b">
        <v>0</v>
      </c>
      <c r="R1681">
        <v>27</v>
      </c>
      <c r="S1681" t="b">
        <v>0</v>
      </c>
      <c r="T1681">
        <f>ROUND(E1681/D1681*100,0)</f>
        <v>36</v>
      </c>
      <c r="U1681" s="12">
        <f>(E1681/R1681)</f>
        <v>33.666666666666664</v>
      </c>
      <c r="V1681" t="str">
        <f>LEFT(Z1681,SEARCH("/",Z1681)-1)</f>
        <v>theater</v>
      </c>
      <c r="W1681" t="str">
        <f>RIGHT(Z1681,LEN(Z1681)-SEARCH("/",Z1681))</f>
        <v>plays</v>
      </c>
      <c r="X1681" s="2">
        <f>(((P1681/60)/60)/24)+DATE(1970,1,1)</f>
        <v>42114.818935185183</v>
      </c>
      <c r="Y1681" s="2">
        <f>(((O1681/60)/60)/24)+DATE(1970,1,1)</f>
        <v>42134.957638888889</v>
      </c>
      <c r="Z1681" t="s">
        <v>8275</v>
      </c>
    </row>
    <row r="1682" spans="1:26" ht="43.2" x14ac:dyDescent="0.3">
      <c r="A1682">
        <f>ROW(A1682)-2</f>
        <v>1680</v>
      </c>
      <c r="B1682" s="1" t="s">
        <v>7875</v>
      </c>
      <c r="C1682" s="1" t="s">
        <v>7876</v>
      </c>
      <c r="D1682">
        <v>1500</v>
      </c>
      <c r="E1682">
        <v>5</v>
      </c>
      <c r="F1682" t="s">
        <v>355</v>
      </c>
      <c r="H1682" t="s">
        <v>8376</v>
      </c>
      <c r="K1682" t="b">
        <v>0</v>
      </c>
      <c r="L1682" t="s">
        <v>24</v>
      </c>
      <c r="M1682" t="s">
        <v>25</v>
      </c>
      <c r="N1682" t="b">
        <v>0</v>
      </c>
      <c r="O1682">
        <v>1464824309</v>
      </c>
      <c r="P1682">
        <v>1462232309</v>
      </c>
      <c r="Q1682" t="b">
        <v>0</v>
      </c>
      <c r="R1682">
        <v>1</v>
      </c>
      <c r="S1682" t="b">
        <v>0</v>
      </c>
      <c r="T1682">
        <f>ROUND(E1682/D1682*100,0)</f>
        <v>0</v>
      </c>
      <c r="U1682" s="12">
        <f>(E1682/R1682)</f>
        <v>5</v>
      </c>
      <c r="V1682" t="str">
        <f>LEFT(Z1682,SEARCH("/",Z1682)-1)</f>
        <v>theater</v>
      </c>
      <c r="W1682" t="str">
        <f>RIGHT(Z1682,LEN(Z1682)-SEARCH("/",Z1682))</f>
        <v>plays</v>
      </c>
      <c r="X1682" s="2">
        <f>(((P1682/60)/60)/24)+DATE(1970,1,1)</f>
        <v>42492.98505787037</v>
      </c>
      <c r="Y1682" s="2">
        <f>(((O1682/60)/60)/24)+DATE(1970,1,1)</f>
        <v>42522.98505787037</v>
      </c>
      <c r="Z1682" t="s">
        <v>8275</v>
      </c>
    </row>
    <row r="1683" spans="1:26" ht="43.2" x14ac:dyDescent="0.3">
      <c r="A1683">
        <f>ROW(A1683)-2</f>
        <v>1681</v>
      </c>
      <c r="B1683" s="1" t="s">
        <v>7877</v>
      </c>
      <c r="C1683" s="1" t="s">
        <v>7878</v>
      </c>
      <c r="D1683">
        <v>2000</v>
      </c>
      <c r="E1683">
        <v>0</v>
      </c>
      <c r="F1683" t="s">
        <v>355</v>
      </c>
      <c r="H1683" t="s">
        <v>8376</v>
      </c>
      <c r="K1683" t="b">
        <v>0</v>
      </c>
      <c r="L1683" t="s">
        <v>307</v>
      </c>
      <c r="M1683" t="s">
        <v>308</v>
      </c>
      <c r="N1683" t="b">
        <v>1</v>
      </c>
      <c r="O1683">
        <v>1464952752</v>
      </c>
      <c r="P1683">
        <v>1462360752</v>
      </c>
      <c r="Q1683" t="b">
        <v>0</v>
      </c>
      <c r="R1683">
        <v>0</v>
      </c>
      <c r="S1683" t="b">
        <v>0</v>
      </c>
      <c r="T1683">
        <f>ROUND(E1683/D1683*100,0)</f>
        <v>0</v>
      </c>
      <c r="U1683" s="12" t="e">
        <f>(E1683/R1683)</f>
        <v>#DIV/0!</v>
      </c>
      <c r="V1683" t="str">
        <f>LEFT(Z1683,SEARCH("/",Z1683)-1)</f>
        <v>theater</v>
      </c>
      <c r="W1683" t="str">
        <f>RIGHT(Z1683,LEN(Z1683)-SEARCH("/",Z1683))</f>
        <v>plays</v>
      </c>
      <c r="X1683" s="2">
        <f>(((P1683/60)/60)/24)+DATE(1970,1,1)</f>
        <v>42494.471666666665</v>
      </c>
      <c r="Y1683" s="2">
        <f>(((O1683/60)/60)/24)+DATE(1970,1,1)</f>
        <v>42524.471666666665</v>
      </c>
      <c r="Z1683" t="s">
        <v>8275</v>
      </c>
    </row>
    <row r="1684" spans="1:26" ht="43.2" x14ac:dyDescent="0.3">
      <c r="A1684">
        <f>ROW(A1684)-2</f>
        <v>1682</v>
      </c>
      <c r="B1684" s="1" t="s">
        <v>7879</v>
      </c>
      <c r="C1684" s="1" t="s">
        <v>7880</v>
      </c>
      <c r="D1684">
        <v>3500</v>
      </c>
      <c r="E1684">
        <v>10</v>
      </c>
      <c r="F1684" t="s">
        <v>355</v>
      </c>
      <c r="H1684" t="s">
        <v>8376</v>
      </c>
      <c r="K1684" t="b">
        <v>0</v>
      </c>
      <c r="L1684" t="s">
        <v>24</v>
      </c>
      <c r="M1684" t="s">
        <v>25</v>
      </c>
      <c r="N1684" t="b">
        <v>0</v>
      </c>
      <c r="O1684">
        <v>1410439161</v>
      </c>
      <c r="P1684">
        <v>1407847161</v>
      </c>
      <c r="Q1684" t="b">
        <v>0</v>
      </c>
      <c r="R1684">
        <v>1</v>
      </c>
      <c r="S1684" t="b">
        <v>0</v>
      </c>
      <c r="T1684">
        <f>ROUND(E1684/D1684*100,0)</f>
        <v>0</v>
      </c>
      <c r="U1684" s="12">
        <f>(E1684/R1684)</f>
        <v>10</v>
      </c>
      <c r="V1684" t="str">
        <f>LEFT(Z1684,SEARCH("/",Z1684)-1)</f>
        <v>theater</v>
      </c>
      <c r="W1684" t="str">
        <f>RIGHT(Z1684,LEN(Z1684)-SEARCH("/",Z1684))</f>
        <v>plays</v>
      </c>
      <c r="X1684" s="2">
        <f>(((P1684/60)/60)/24)+DATE(1970,1,1)</f>
        <v>41863.527326388888</v>
      </c>
      <c r="Y1684" s="2">
        <f>(((O1684/60)/60)/24)+DATE(1970,1,1)</f>
        <v>41893.527326388888</v>
      </c>
      <c r="Z1684" t="s">
        <v>8275</v>
      </c>
    </row>
    <row r="1685" spans="1:26" ht="57.6" x14ac:dyDescent="0.3">
      <c r="A1685">
        <f>ROW(A1685)-2</f>
        <v>1683</v>
      </c>
      <c r="B1685" s="1" t="s">
        <v>7881</v>
      </c>
      <c r="C1685" s="1" t="s">
        <v>7882</v>
      </c>
      <c r="D1685">
        <v>60000</v>
      </c>
      <c r="E1685">
        <v>120</v>
      </c>
      <c r="F1685" t="s">
        <v>355</v>
      </c>
      <c r="H1685" t="s">
        <v>8376</v>
      </c>
      <c r="K1685" t="b">
        <v>0</v>
      </c>
      <c r="L1685" t="s">
        <v>24</v>
      </c>
      <c r="M1685" t="s">
        <v>25</v>
      </c>
      <c r="N1685" t="b">
        <v>0</v>
      </c>
      <c r="O1685">
        <v>1407168000</v>
      </c>
      <c r="P1685">
        <v>1406131023</v>
      </c>
      <c r="Q1685" t="b">
        <v>0</v>
      </c>
      <c r="R1685">
        <v>3</v>
      </c>
      <c r="S1685" t="b">
        <v>0</v>
      </c>
      <c r="T1685">
        <f>ROUND(E1685/D1685*100,0)</f>
        <v>0</v>
      </c>
      <c r="U1685" s="12">
        <f>(E1685/R1685)</f>
        <v>40</v>
      </c>
      <c r="V1685" t="str">
        <f>LEFT(Z1685,SEARCH("/",Z1685)-1)</f>
        <v>theater</v>
      </c>
      <c r="W1685" t="str">
        <f>RIGHT(Z1685,LEN(Z1685)-SEARCH("/",Z1685))</f>
        <v>plays</v>
      </c>
      <c r="X1685" s="2">
        <f>(((P1685/60)/60)/24)+DATE(1970,1,1)</f>
        <v>41843.664618055554</v>
      </c>
      <c r="Y1685" s="2">
        <f>(((O1685/60)/60)/24)+DATE(1970,1,1)</f>
        <v>41855.666666666664</v>
      </c>
      <c r="Z1685" t="s">
        <v>8275</v>
      </c>
    </row>
    <row r="1686" spans="1:26" ht="43.2" x14ac:dyDescent="0.3">
      <c r="A1686">
        <f>ROW(A1686)-2</f>
        <v>1684</v>
      </c>
      <c r="B1686" s="1" t="s">
        <v>7883</v>
      </c>
      <c r="C1686" s="1" t="s">
        <v>7884</v>
      </c>
      <c r="D1686">
        <v>5000</v>
      </c>
      <c r="E1686">
        <v>90</v>
      </c>
      <c r="F1686" t="s">
        <v>355</v>
      </c>
      <c r="H1686" t="s">
        <v>8376</v>
      </c>
      <c r="K1686" t="b">
        <v>0</v>
      </c>
      <c r="L1686" t="s">
        <v>24</v>
      </c>
      <c r="M1686" t="s">
        <v>25</v>
      </c>
      <c r="N1686" t="b">
        <v>0</v>
      </c>
      <c r="O1686">
        <v>1453075200</v>
      </c>
      <c r="P1686">
        <v>1450628773</v>
      </c>
      <c r="Q1686" t="b">
        <v>0</v>
      </c>
      <c r="R1686">
        <v>3</v>
      </c>
      <c r="S1686" t="b">
        <v>0</v>
      </c>
      <c r="T1686">
        <f>ROUND(E1686/D1686*100,0)</f>
        <v>2</v>
      </c>
      <c r="U1686" s="12">
        <f>(E1686/R1686)</f>
        <v>30</v>
      </c>
      <c r="V1686" t="str">
        <f>LEFT(Z1686,SEARCH("/",Z1686)-1)</f>
        <v>theater</v>
      </c>
      <c r="W1686" t="str">
        <f>RIGHT(Z1686,LEN(Z1686)-SEARCH("/",Z1686))</f>
        <v>plays</v>
      </c>
      <c r="X1686" s="2">
        <f>(((P1686/60)/60)/24)+DATE(1970,1,1)</f>
        <v>42358.684872685189</v>
      </c>
      <c r="Y1686" s="2">
        <f>(((O1686/60)/60)/24)+DATE(1970,1,1)</f>
        <v>42387</v>
      </c>
      <c r="Z1686" t="s">
        <v>8275</v>
      </c>
    </row>
    <row r="1687" spans="1:26" ht="43.2" x14ac:dyDescent="0.3">
      <c r="A1687">
        <f>ROW(A1687)-2</f>
        <v>1685</v>
      </c>
      <c r="B1687" s="1" t="s">
        <v>7885</v>
      </c>
      <c r="C1687" s="1" t="s">
        <v>7886</v>
      </c>
      <c r="D1687">
        <v>2500</v>
      </c>
      <c r="E1687">
        <v>135</v>
      </c>
      <c r="F1687" t="s">
        <v>355</v>
      </c>
      <c r="H1687" t="s">
        <v>8376</v>
      </c>
      <c r="K1687" t="b">
        <v>0</v>
      </c>
      <c r="L1687" t="s">
        <v>24</v>
      </c>
      <c r="M1687" t="s">
        <v>25</v>
      </c>
      <c r="N1687" t="b">
        <v>0</v>
      </c>
      <c r="O1687">
        <v>1479032260</v>
      </c>
      <c r="P1687">
        <v>1476436660</v>
      </c>
      <c r="Q1687" t="b">
        <v>0</v>
      </c>
      <c r="R1687">
        <v>3</v>
      </c>
      <c r="S1687" t="b">
        <v>0</v>
      </c>
      <c r="T1687">
        <f>ROUND(E1687/D1687*100,0)</f>
        <v>5</v>
      </c>
      <c r="U1687" s="12">
        <f>(E1687/R1687)</f>
        <v>45</v>
      </c>
      <c r="V1687" t="str">
        <f>LEFT(Z1687,SEARCH("/",Z1687)-1)</f>
        <v>theater</v>
      </c>
      <c r="W1687" t="str">
        <f>RIGHT(Z1687,LEN(Z1687)-SEARCH("/",Z1687))</f>
        <v>plays</v>
      </c>
      <c r="X1687" s="2">
        <f>(((P1687/60)/60)/24)+DATE(1970,1,1)</f>
        <v>42657.38726851852</v>
      </c>
      <c r="Y1687" s="2">
        <f>(((O1687/60)/60)/24)+DATE(1970,1,1)</f>
        <v>42687.428935185191</v>
      </c>
      <c r="Z1687" t="s">
        <v>8275</v>
      </c>
    </row>
    <row r="1688" spans="1:26" ht="43.2" x14ac:dyDescent="0.3">
      <c r="A1688">
        <f>ROW(A1688)-2</f>
        <v>1686</v>
      </c>
      <c r="B1688" s="1" t="s">
        <v>7887</v>
      </c>
      <c r="C1688" s="1" t="s">
        <v>7888</v>
      </c>
      <c r="D1688">
        <v>3000</v>
      </c>
      <c r="E1688">
        <v>0</v>
      </c>
      <c r="F1688" t="s">
        <v>355</v>
      </c>
      <c r="H1688" t="s">
        <v>8376</v>
      </c>
      <c r="K1688" t="b">
        <v>0</v>
      </c>
      <c r="L1688" t="s">
        <v>24</v>
      </c>
      <c r="M1688" t="s">
        <v>25</v>
      </c>
      <c r="N1688" t="b">
        <v>0</v>
      </c>
      <c r="O1688">
        <v>1414346400</v>
      </c>
      <c r="P1688">
        <v>1413291655</v>
      </c>
      <c r="Q1688" t="b">
        <v>0</v>
      </c>
      <c r="R1688">
        <v>0</v>
      </c>
      <c r="S1688" t="b">
        <v>0</v>
      </c>
      <c r="T1688">
        <f>ROUND(E1688/D1688*100,0)</f>
        <v>0</v>
      </c>
      <c r="U1688" s="12" t="e">
        <f>(E1688/R1688)</f>
        <v>#DIV/0!</v>
      </c>
      <c r="V1688" t="str">
        <f>LEFT(Z1688,SEARCH("/",Z1688)-1)</f>
        <v>theater</v>
      </c>
      <c r="W1688" t="str">
        <f>RIGHT(Z1688,LEN(Z1688)-SEARCH("/",Z1688))</f>
        <v>plays</v>
      </c>
      <c r="X1688" s="2">
        <f>(((P1688/60)/60)/24)+DATE(1970,1,1)</f>
        <v>41926.542303240742</v>
      </c>
      <c r="Y1688" s="2">
        <f>(((O1688/60)/60)/24)+DATE(1970,1,1)</f>
        <v>41938.75</v>
      </c>
      <c r="Z1688" t="s">
        <v>8275</v>
      </c>
    </row>
    <row r="1689" spans="1:26" ht="43.2" x14ac:dyDescent="0.3">
      <c r="A1689">
        <f>ROW(A1689)-2</f>
        <v>1687</v>
      </c>
      <c r="B1689" s="1" t="s">
        <v>7889</v>
      </c>
      <c r="C1689" s="1" t="s">
        <v>7890</v>
      </c>
      <c r="D1689">
        <v>750</v>
      </c>
      <c r="E1689">
        <v>61</v>
      </c>
      <c r="F1689" t="s">
        <v>355</v>
      </c>
      <c r="H1689" t="s">
        <v>8376</v>
      </c>
      <c r="K1689" t="b">
        <v>0</v>
      </c>
      <c r="L1689" t="s">
        <v>18</v>
      </c>
      <c r="M1689" t="s">
        <v>19</v>
      </c>
      <c r="N1689" t="b">
        <v>1</v>
      </c>
      <c r="O1689">
        <v>1425337200</v>
      </c>
      <c r="P1689">
        <v>1421432810</v>
      </c>
      <c r="Q1689" t="b">
        <v>0</v>
      </c>
      <c r="R1689">
        <v>6</v>
      </c>
      <c r="S1689" t="b">
        <v>0</v>
      </c>
      <c r="T1689">
        <f>ROUND(E1689/D1689*100,0)</f>
        <v>8</v>
      </c>
      <c r="U1689" s="12">
        <f>(E1689/R1689)</f>
        <v>10.166666666666666</v>
      </c>
      <c r="V1689" t="str">
        <f>LEFT(Z1689,SEARCH("/",Z1689)-1)</f>
        <v>theater</v>
      </c>
      <c r="W1689" t="str">
        <f>RIGHT(Z1689,LEN(Z1689)-SEARCH("/",Z1689))</f>
        <v>plays</v>
      </c>
      <c r="X1689" s="2">
        <f>(((P1689/60)/60)/24)+DATE(1970,1,1)</f>
        <v>42020.768634259264</v>
      </c>
      <c r="Y1689" s="2">
        <f>(((O1689/60)/60)/24)+DATE(1970,1,1)</f>
        <v>42065.958333333328</v>
      </c>
      <c r="Z1689" t="s">
        <v>8275</v>
      </c>
    </row>
    <row r="1690" spans="1:26" ht="43.2" x14ac:dyDescent="0.3">
      <c r="A1690">
        <f>ROW(A1690)-2</f>
        <v>1688</v>
      </c>
      <c r="B1690" s="1" t="s">
        <v>7891</v>
      </c>
      <c r="C1690" s="1" t="s">
        <v>7892</v>
      </c>
      <c r="D1690">
        <v>11500</v>
      </c>
      <c r="E1690">
        <v>1384</v>
      </c>
      <c r="F1690" t="s">
        <v>355</v>
      </c>
      <c r="H1690" t="s">
        <v>8376</v>
      </c>
      <c r="K1690" t="b">
        <v>0</v>
      </c>
      <c r="L1690" t="s">
        <v>24</v>
      </c>
      <c r="M1690" t="s">
        <v>25</v>
      </c>
      <c r="N1690" t="b">
        <v>0</v>
      </c>
      <c r="O1690">
        <v>1428622271</v>
      </c>
      <c r="P1690">
        <v>1426203071</v>
      </c>
      <c r="Q1690" t="b">
        <v>0</v>
      </c>
      <c r="R1690">
        <v>17</v>
      </c>
      <c r="S1690" t="b">
        <v>0</v>
      </c>
      <c r="T1690">
        <f>ROUND(E1690/D1690*100,0)</f>
        <v>12</v>
      </c>
      <c r="U1690" s="12">
        <f>(E1690/R1690)</f>
        <v>81.411764705882348</v>
      </c>
      <c r="V1690" t="str">
        <f>LEFT(Z1690,SEARCH("/",Z1690)-1)</f>
        <v>theater</v>
      </c>
      <c r="W1690" t="str">
        <f>RIGHT(Z1690,LEN(Z1690)-SEARCH("/",Z1690))</f>
        <v>plays</v>
      </c>
      <c r="X1690" s="2">
        <f>(((P1690/60)/60)/24)+DATE(1970,1,1)</f>
        <v>42075.979988425926</v>
      </c>
      <c r="Y1690" s="2">
        <f>(((O1690/60)/60)/24)+DATE(1970,1,1)</f>
        <v>42103.979988425926</v>
      </c>
      <c r="Z1690" t="s">
        <v>8275</v>
      </c>
    </row>
    <row r="1691" spans="1:26" ht="43.2" x14ac:dyDescent="0.3">
      <c r="A1691">
        <f>ROW(A1691)-2</f>
        <v>1689</v>
      </c>
      <c r="B1691" s="1" t="s">
        <v>7893</v>
      </c>
      <c r="C1691" s="1" t="s">
        <v>7894</v>
      </c>
      <c r="D1691">
        <v>15000</v>
      </c>
      <c r="E1691">
        <v>2290</v>
      </c>
      <c r="F1691" t="s">
        <v>355</v>
      </c>
      <c r="H1691" t="s">
        <v>8376</v>
      </c>
      <c r="K1691" t="b">
        <v>0</v>
      </c>
      <c r="L1691" t="s">
        <v>18</v>
      </c>
      <c r="M1691" t="s">
        <v>19</v>
      </c>
      <c r="N1691" t="b">
        <v>1</v>
      </c>
      <c r="O1691">
        <v>1403823722</v>
      </c>
      <c r="P1691">
        <v>1401231722</v>
      </c>
      <c r="Q1691" t="b">
        <v>0</v>
      </c>
      <c r="R1691">
        <v>40</v>
      </c>
      <c r="S1691" t="b">
        <v>0</v>
      </c>
      <c r="T1691">
        <f>ROUND(E1691/D1691*100,0)</f>
        <v>15</v>
      </c>
      <c r="U1691" s="12">
        <f>(E1691/R1691)</f>
        <v>57.25</v>
      </c>
      <c r="V1691" t="str">
        <f>LEFT(Z1691,SEARCH("/",Z1691)-1)</f>
        <v>theater</v>
      </c>
      <c r="W1691" t="str">
        <f>RIGHT(Z1691,LEN(Z1691)-SEARCH("/",Z1691))</f>
        <v>plays</v>
      </c>
      <c r="X1691" s="2">
        <f>(((P1691/60)/60)/24)+DATE(1970,1,1)</f>
        <v>41786.959745370368</v>
      </c>
      <c r="Y1691" s="2">
        <f>(((O1691/60)/60)/24)+DATE(1970,1,1)</f>
        <v>41816.959745370368</v>
      </c>
      <c r="Z1691" t="s">
        <v>8275</v>
      </c>
    </row>
    <row r="1692" spans="1:26" ht="43.2" x14ac:dyDescent="0.3">
      <c r="A1692">
        <f>ROW(A1692)-2</f>
        <v>1690</v>
      </c>
      <c r="B1692" s="1" t="s">
        <v>7895</v>
      </c>
      <c r="C1692" s="1" t="s">
        <v>7896</v>
      </c>
      <c r="D1692">
        <v>150</v>
      </c>
      <c r="E1692">
        <v>15</v>
      </c>
      <c r="F1692" t="s">
        <v>355</v>
      </c>
      <c r="H1692" t="s">
        <v>8376</v>
      </c>
      <c r="K1692" t="b">
        <v>0</v>
      </c>
      <c r="L1692" t="s">
        <v>18</v>
      </c>
      <c r="M1692" t="s">
        <v>19</v>
      </c>
      <c r="N1692" t="b">
        <v>1</v>
      </c>
      <c r="O1692">
        <v>1406753639</v>
      </c>
      <c r="P1692">
        <v>1404161639</v>
      </c>
      <c r="Q1692" t="b">
        <v>0</v>
      </c>
      <c r="R1692">
        <v>3</v>
      </c>
      <c r="S1692" t="b">
        <v>0</v>
      </c>
      <c r="T1692">
        <f>ROUND(E1692/D1692*100,0)</f>
        <v>10</v>
      </c>
      <c r="U1692" s="12">
        <f>(E1692/R1692)</f>
        <v>5</v>
      </c>
      <c r="V1692" t="str">
        <f>LEFT(Z1692,SEARCH("/",Z1692)-1)</f>
        <v>theater</v>
      </c>
      <c r="W1692" t="str">
        <f>RIGHT(Z1692,LEN(Z1692)-SEARCH("/",Z1692))</f>
        <v>plays</v>
      </c>
      <c r="X1692" s="2">
        <f>(((P1692/60)/60)/24)+DATE(1970,1,1)</f>
        <v>41820.870821759258</v>
      </c>
      <c r="Y1692" s="2">
        <f>(((O1692/60)/60)/24)+DATE(1970,1,1)</f>
        <v>41850.870821759258</v>
      </c>
      <c r="Z1692" t="s">
        <v>8275</v>
      </c>
    </row>
    <row r="1693" spans="1:26" ht="28.8" x14ac:dyDescent="0.3">
      <c r="A1693">
        <f>ROW(A1693)-2</f>
        <v>1691</v>
      </c>
      <c r="B1693" s="1" t="s">
        <v>7897</v>
      </c>
      <c r="C1693" s="1" t="s">
        <v>7898</v>
      </c>
      <c r="D1693">
        <v>5000</v>
      </c>
      <c r="E1693">
        <v>15</v>
      </c>
      <c r="F1693" t="s">
        <v>355</v>
      </c>
      <c r="H1693" t="s">
        <v>8376</v>
      </c>
      <c r="K1693" t="b">
        <v>0</v>
      </c>
      <c r="L1693" t="s">
        <v>50</v>
      </c>
      <c r="M1693" t="s">
        <v>51</v>
      </c>
      <c r="N1693" t="b">
        <v>1</v>
      </c>
      <c r="O1693">
        <v>1419645748</v>
      </c>
      <c r="P1693">
        <v>1417053748</v>
      </c>
      <c r="Q1693" t="b">
        <v>0</v>
      </c>
      <c r="R1693">
        <v>1</v>
      </c>
      <c r="S1693" t="b">
        <v>0</v>
      </c>
      <c r="T1693">
        <f>ROUND(E1693/D1693*100,0)</f>
        <v>0</v>
      </c>
      <c r="U1693" s="12">
        <f>(E1693/R1693)</f>
        <v>15</v>
      </c>
      <c r="V1693" t="str">
        <f>LEFT(Z1693,SEARCH("/",Z1693)-1)</f>
        <v>theater</v>
      </c>
      <c r="W1693" t="str">
        <f>RIGHT(Z1693,LEN(Z1693)-SEARCH("/",Z1693))</f>
        <v>plays</v>
      </c>
      <c r="X1693" s="2">
        <f>(((P1693/60)/60)/24)+DATE(1970,1,1)</f>
        <v>41970.085046296299</v>
      </c>
      <c r="Y1693" s="2">
        <f>(((O1693/60)/60)/24)+DATE(1970,1,1)</f>
        <v>42000.085046296299</v>
      </c>
      <c r="Z1693" t="s">
        <v>8275</v>
      </c>
    </row>
    <row r="1694" spans="1:26" ht="43.2" x14ac:dyDescent="0.3">
      <c r="A1694">
        <f>ROW(A1694)-2</f>
        <v>1692</v>
      </c>
      <c r="B1694" s="1" t="s">
        <v>7899</v>
      </c>
      <c r="C1694" s="1" t="s">
        <v>7900</v>
      </c>
      <c r="D1694">
        <v>2500</v>
      </c>
      <c r="E1694">
        <v>25</v>
      </c>
      <c r="F1694" t="s">
        <v>355</v>
      </c>
      <c r="H1694" t="s">
        <v>8376</v>
      </c>
      <c r="K1694" t="b">
        <v>0</v>
      </c>
      <c r="L1694" t="s">
        <v>24</v>
      </c>
      <c r="M1694" t="s">
        <v>25</v>
      </c>
      <c r="N1694" t="b">
        <v>0</v>
      </c>
      <c r="O1694">
        <v>1407565504</v>
      </c>
      <c r="P1694">
        <v>1404973504</v>
      </c>
      <c r="Q1694" t="b">
        <v>0</v>
      </c>
      <c r="R1694">
        <v>2</v>
      </c>
      <c r="S1694" t="b">
        <v>0</v>
      </c>
      <c r="T1694">
        <f>ROUND(E1694/D1694*100,0)</f>
        <v>1</v>
      </c>
      <c r="U1694" s="12">
        <f>(E1694/R1694)</f>
        <v>12.5</v>
      </c>
      <c r="V1694" t="str">
        <f>LEFT(Z1694,SEARCH("/",Z1694)-1)</f>
        <v>theater</v>
      </c>
      <c r="W1694" t="str">
        <f>RIGHT(Z1694,LEN(Z1694)-SEARCH("/",Z1694))</f>
        <v>plays</v>
      </c>
      <c r="X1694" s="2">
        <f>(((P1694/60)/60)/24)+DATE(1970,1,1)</f>
        <v>41830.267407407409</v>
      </c>
      <c r="Y1694" s="2">
        <f>(((O1694/60)/60)/24)+DATE(1970,1,1)</f>
        <v>41860.267407407409</v>
      </c>
      <c r="Z1694" t="s">
        <v>8275</v>
      </c>
    </row>
    <row r="1695" spans="1:26" ht="43.2" x14ac:dyDescent="0.3">
      <c r="A1695">
        <f>ROW(A1695)-2</f>
        <v>1693</v>
      </c>
      <c r="B1695" s="1" t="s">
        <v>7901</v>
      </c>
      <c r="C1695" s="1" t="s">
        <v>7902</v>
      </c>
      <c r="D1695">
        <v>5000</v>
      </c>
      <c r="E1695">
        <v>651</v>
      </c>
      <c r="F1695" t="s">
        <v>355</v>
      </c>
      <c r="H1695" t="s">
        <v>8376</v>
      </c>
      <c r="K1695" t="b">
        <v>0</v>
      </c>
      <c r="L1695" t="s">
        <v>18</v>
      </c>
      <c r="M1695" t="s">
        <v>19</v>
      </c>
      <c r="N1695" t="b">
        <v>1</v>
      </c>
      <c r="O1695">
        <v>1444971540</v>
      </c>
      <c r="P1695">
        <v>1442593427</v>
      </c>
      <c r="Q1695" t="b">
        <v>0</v>
      </c>
      <c r="R1695">
        <v>7</v>
      </c>
      <c r="S1695" t="b">
        <v>0</v>
      </c>
      <c r="T1695">
        <f>ROUND(E1695/D1695*100,0)</f>
        <v>13</v>
      </c>
      <c r="U1695" s="12">
        <f>(E1695/R1695)</f>
        <v>93</v>
      </c>
      <c r="V1695" t="str">
        <f>LEFT(Z1695,SEARCH("/",Z1695)-1)</f>
        <v>theater</v>
      </c>
      <c r="W1695" t="str">
        <f>RIGHT(Z1695,LEN(Z1695)-SEARCH("/",Z1695))</f>
        <v>plays</v>
      </c>
      <c r="X1695" s="2">
        <f>(((P1695/60)/60)/24)+DATE(1970,1,1)</f>
        <v>42265.683182870373</v>
      </c>
      <c r="Y1695" s="2">
        <f>(((O1695/60)/60)/24)+DATE(1970,1,1)</f>
        <v>42293.207638888889</v>
      </c>
      <c r="Z1695" t="s">
        <v>8275</v>
      </c>
    </row>
    <row r="1696" spans="1:26" ht="43.2" x14ac:dyDescent="0.3">
      <c r="A1696">
        <f>ROW(A1696)-2</f>
        <v>1694</v>
      </c>
      <c r="B1696" s="1" t="s">
        <v>7903</v>
      </c>
      <c r="C1696" s="1" t="s">
        <v>7904</v>
      </c>
      <c r="D1696">
        <v>20000</v>
      </c>
      <c r="E1696">
        <v>453</v>
      </c>
      <c r="F1696" t="s">
        <v>355</v>
      </c>
      <c r="H1696" t="s">
        <v>8376</v>
      </c>
      <c r="K1696" t="b">
        <v>0</v>
      </c>
      <c r="L1696" t="s">
        <v>18</v>
      </c>
      <c r="M1696" t="s">
        <v>19</v>
      </c>
      <c r="N1696" t="b">
        <v>1</v>
      </c>
      <c r="O1696">
        <v>1474228265</v>
      </c>
      <c r="P1696">
        <v>1471636265</v>
      </c>
      <c r="Q1696" t="b">
        <v>0</v>
      </c>
      <c r="R1696">
        <v>14</v>
      </c>
      <c r="S1696" t="b">
        <v>0</v>
      </c>
      <c r="T1696">
        <f>ROUND(E1696/D1696*100,0)</f>
        <v>2</v>
      </c>
      <c r="U1696" s="12">
        <f>(E1696/R1696)</f>
        <v>32.357142857142854</v>
      </c>
      <c r="V1696" t="str">
        <f>LEFT(Z1696,SEARCH("/",Z1696)-1)</f>
        <v>theater</v>
      </c>
      <c r="W1696" t="str">
        <f>RIGHT(Z1696,LEN(Z1696)-SEARCH("/",Z1696))</f>
        <v>plays</v>
      </c>
      <c r="X1696" s="2">
        <f>(((P1696/60)/60)/24)+DATE(1970,1,1)</f>
        <v>42601.827141203699</v>
      </c>
      <c r="Y1696" s="2">
        <f>(((O1696/60)/60)/24)+DATE(1970,1,1)</f>
        <v>42631.827141203699</v>
      </c>
      <c r="Z1696" t="s">
        <v>8275</v>
      </c>
    </row>
    <row r="1697" spans="1:26" ht="43.2" x14ac:dyDescent="0.3">
      <c r="A1697">
        <f>ROW(A1697)-2</f>
        <v>1695</v>
      </c>
      <c r="B1697" s="1" t="s">
        <v>7905</v>
      </c>
      <c r="C1697" s="1" t="s">
        <v>7906</v>
      </c>
      <c r="D1697">
        <v>10000</v>
      </c>
      <c r="E1697">
        <v>0</v>
      </c>
      <c r="F1697" t="s">
        <v>355</v>
      </c>
      <c r="H1697" t="s">
        <v>8376</v>
      </c>
      <c r="K1697" t="b">
        <v>0</v>
      </c>
      <c r="L1697" t="s">
        <v>50</v>
      </c>
      <c r="M1697" t="s">
        <v>51</v>
      </c>
      <c r="N1697" t="b">
        <v>1</v>
      </c>
      <c r="O1697">
        <v>1459490400</v>
      </c>
      <c r="P1697">
        <v>1457078868</v>
      </c>
      <c r="Q1697" t="b">
        <v>0</v>
      </c>
      <c r="R1697">
        <v>0</v>
      </c>
      <c r="S1697" t="b">
        <v>0</v>
      </c>
      <c r="T1697">
        <f>ROUND(E1697/D1697*100,0)</f>
        <v>0</v>
      </c>
      <c r="U1697" s="12" t="e">
        <f>(E1697/R1697)</f>
        <v>#DIV/0!</v>
      </c>
      <c r="V1697" t="str">
        <f>LEFT(Z1697,SEARCH("/",Z1697)-1)</f>
        <v>theater</v>
      </c>
      <c r="W1697" t="str">
        <f>RIGHT(Z1697,LEN(Z1697)-SEARCH("/",Z1697))</f>
        <v>plays</v>
      </c>
      <c r="X1697" s="2">
        <f>(((P1697/60)/60)/24)+DATE(1970,1,1)</f>
        <v>42433.338749999995</v>
      </c>
      <c r="Y1697" s="2">
        <f>(((O1697/60)/60)/24)+DATE(1970,1,1)</f>
        <v>42461.25</v>
      </c>
      <c r="Z1697" t="s">
        <v>8275</v>
      </c>
    </row>
    <row r="1698" spans="1:26" ht="43.2" x14ac:dyDescent="0.3">
      <c r="A1698">
        <f>ROW(A1698)-2</f>
        <v>1696</v>
      </c>
      <c r="B1698" s="1" t="s">
        <v>7907</v>
      </c>
      <c r="C1698" s="1" t="s">
        <v>7908</v>
      </c>
      <c r="D1698">
        <v>8000</v>
      </c>
      <c r="E1698">
        <v>0</v>
      </c>
      <c r="F1698" t="s">
        <v>355</v>
      </c>
      <c r="H1698" t="s">
        <v>8376</v>
      </c>
      <c r="K1698" t="b">
        <v>0</v>
      </c>
      <c r="L1698" t="s">
        <v>18</v>
      </c>
      <c r="M1698" t="s">
        <v>19</v>
      </c>
      <c r="N1698" t="b">
        <v>1</v>
      </c>
      <c r="O1698">
        <v>1441510707</v>
      </c>
      <c r="P1698">
        <v>1439350707</v>
      </c>
      <c r="Q1698" t="b">
        <v>0</v>
      </c>
      <c r="R1698">
        <v>0</v>
      </c>
      <c r="S1698" t="b">
        <v>0</v>
      </c>
      <c r="T1698">
        <f>ROUND(E1698/D1698*100,0)</f>
        <v>0</v>
      </c>
      <c r="U1698" s="12" t="e">
        <f>(E1698/R1698)</f>
        <v>#DIV/0!</v>
      </c>
      <c r="V1698" t="str">
        <f>LEFT(Z1698,SEARCH("/",Z1698)-1)</f>
        <v>theater</v>
      </c>
      <c r="W1698" t="str">
        <f>RIGHT(Z1698,LEN(Z1698)-SEARCH("/",Z1698))</f>
        <v>plays</v>
      </c>
      <c r="X1698" s="2">
        <f>(((P1698/60)/60)/24)+DATE(1970,1,1)</f>
        <v>42228.151701388888</v>
      </c>
      <c r="Y1698" s="2">
        <f>(((O1698/60)/60)/24)+DATE(1970,1,1)</f>
        <v>42253.151701388888</v>
      </c>
      <c r="Z1698" t="s">
        <v>8275</v>
      </c>
    </row>
    <row r="1699" spans="1:26" ht="43.2" x14ac:dyDescent="0.3">
      <c r="A1699">
        <f>ROW(A1699)-2</f>
        <v>1697</v>
      </c>
      <c r="B1699" s="1" t="s">
        <v>7909</v>
      </c>
      <c r="C1699" s="1" t="s">
        <v>7910</v>
      </c>
      <c r="D1699">
        <v>12000</v>
      </c>
      <c r="E1699">
        <v>1</v>
      </c>
      <c r="F1699" t="s">
        <v>355</v>
      </c>
      <c r="H1699" t="s">
        <v>8376</v>
      </c>
      <c r="K1699" t="b">
        <v>0</v>
      </c>
      <c r="L1699" t="s">
        <v>18</v>
      </c>
      <c r="M1699" t="s">
        <v>19</v>
      </c>
      <c r="N1699" t="b">
        <v>1</v>
      </c>
      <c r="O1699">
        <v>1458097364</v>
      </c>
      <c r="P1699">
        <v>1455508964</v>
      </c>
      <c r="Q1699" t="b">
        <v>0</v>
      </c>
      <c r="R1699">
        <v>1</v>
      </c>
      <c r="S1699" t="b">
        <v>0</v>
      </c>
      <c r="T1699">
        <f>ROUND(E1699/D1699*100,0)</f>
        <v>0</v>
      </c>
      <c r="U1699" s="12">
        <f>(E1699/R1699)</f>
        <v>1</v>
      </c>
      <c r="V1699" t="str">
        <f>LEFT(Z1699,SEARCH("/",Z1699)-1)</f>
        <v>theater</v>
      </c>
      <c r="W1699" t="str">
        <f>RIGHT(Z1699,LEN(Z1699)-SEARCH("/",Z1699))</f>
        <v>plays</v>
      </c>
      <c r="X1699" s="2">
        <f>(((P1699/60)/60)/24)+DATE(1970,1,1)</f>
        <v>42415.168564814812</v>
      </c>
      <c r="Y1699" s="2">
        <f>(((O1699/60)/60)/24)+DATE(1970,1,1)</f>
        <v>42445.126898148148</v>
      </c>
      <c r="Z1699" t="s">
        <v>8275</v>
      </c>
    </row>
    <row r="1700" spans="1:26" ht="43.2" x14ac:dyDescent="0.3">
      <c r="A1700">
        <f>ROW(A1700)-2</f>
        <v>1698</v>
      </c>
      <c r="B1700" s="1" t="s">
        <v>7911</v>
      </c>
      <c r="C1700" s="1" t="s">
        <v>7912</v>
      </c>
      <c r="D1700">
        <v>7000</v>
      </c>
      <c r="E1700">
        <v>1102</v>
      </c>
      <c r="F1700" t="s">
        <v>355</v>
      </c>
      <c r="H1700" t="s">
        <v>8376</v>
      </c>
      <c r="K1700" t="b">
        <v>0</v>
      </c>
      <c r="L1700" t="s">
        <v>18</v>
      </c>
      <c r="M1700" t="s">
        <v>19</v>
      </c>
      <c r="N1700" t="b">
        <v>1</v>
      </c>
      <c r="O1700">
        <v>1468716180</v>
      </c>
      <c r="P1700">
        <v>1466205262</v>
      </c>
      <c r="Q1700" t="b">
        <v>0</v>
      </c>
      <c r="R1700">
        <v>12</v>
      </c>
      <c r="S1700" t="b">
        <v>0</v>
      </c>
      <c r="T1700">
        <f>ROUND(E1700/D1700*100,0)</f>
        <v>16</v>
      </c>
      <c r="U1700" s="12">
        <f>(E1700/R1700)</f>
        <v>91.833333333333329</v>
      </c>
      <c r="V1700" t="str">
        <f>LEFT(Z1700,SEARCH("/",Z1700)-1)</f>
        <v>theater</v>
      </c>
      <c r="W1700" t="str">
        <f>RIGHT(Z1700,LEN(Z1700)-SEARCH("/",Z1700))</f>
        <v>plays</v>
      </c>
      <c r="X1700" s="2">
        <f>(((P1700/60)/60)/24)+DATE(1970,1,1)</f>
        <v>42538.968310185184</v>
      </c>
      <c r="Y1700" s="2">
        <f>(((O1700/60)/60)/24)+DATE(1970,1,1)</f>
        <v>42568.029861111107</v>
      </c>
      <c r="Z1700" t="s">
        <v>8275</v>
      </c>
    </row>
    <row r="1701" spans="1:26" ht="43.2" x14ac:dyDescent="0.3">
      <c r="A1701">
        <f>ROW(A1701)-2</f>
        <v>1699</v>
      </c>
      <c r="B1701" s="1" t="s">
        <v>7913</v>
      </c>
      <c r="C1701" s="1" t="s">
        <v>7914</v>
      </c>
      <c r="D1701">
        <v>5000</v>
      </c>
      <c r="E1701">
        <v>550</v>
      </c>
      <c r="F1701" t="s">
        <v>355</v>
      </c>
      <c r="H1701" t="s">
        <v>8376</v>
      </c>
      <c r="K1701" t="b">
        <v>0</v>
      </c>
      <c r="L1701" t="s">
        <v>18</v>
      </c>
      <c r="M1701" t="s">
        <v>19</v>
      </c>
      <c r="N1701" t="b">
        <v>1</v>
      </c>
      <c r="O1701">
        <v>1443704400</v>
      </c>
      <c r="P1701">
        <v>1439827639</v>
      </c>
      <c r="Q1701" t="b">
        <v>0</v>
      </c>
      <c r="R1701">
        <v>12</v>
      </c>
      <c r="S1701" t="b">
        <v>0</v>
      </c>
      <c r="T1701">
        <f>ROUND(E1701/D1701*100,0)</f>
        <v>11</v>
      </c>
      <c r="U1701" s="12">
        <f>(E1701/R1701)</f>
        <v>45.833333333333336</v>
      </c>
      <c r="V1701" t="str">
        <f>LEFT(Z1701,SEARCH("/",Z1701)-1)</f>
        <v>theater</v>
      </c>
      <c r="W1701" t="str">
        <f>RIGHT(Z1701,LEN(Z1701)-SEARCH("/",Z1701))</f>
        <v>plays</v>
      </c>
      <c r="X1701" s="2">
        <f>(((P1701/60)/60)/24)+DATE(1970,1,1)</f>
        <v>42233.671747685185</v>
      </c>
      <c r="Y1701" s="2">
        <f>(((O1701/60)/60)/24)+DATE(1970,1,1)</f>
        <v>42278.541666666672</v>
      </c>
      <c r="Z1701" t="s">
        <v>8275</v>
      </c>
    </row>
    <row r="1702" spans="1:26" ht="57.6" x14ac:dyDescent="0.3">
      <c r="A1702">
        <f>ROW(A1702)-2</f>
        <v>1700</v>
      </c>
      <c r="B1702" s="1" t="s">
        <v>7915</v>
      </c>
      <c r="C1702" s="1" t="s">
        <v>7916</v>
      </c>
      <c r="D1702">
        <v>3000</v>
      </c>
      <c r="E1702">
        <v>1315</v>
      </c>
      <c r="F1702" t="s">
        <v>355</v>
      </c>
      <c r="H1702" t="s">
        <v>8376</v>
      </c>
      <c r="K1702" t="b">
        <v>0</v>
      </c>
      <c r="L1702" t="s">
        <v>24</v>
      </c>
      <c r="M1702" t="s">
        <v>25</v>
      </c>
      <c r="N1702" t="b">
        <v>0</v>
      </c>
      <c r="O1702">
        <v>1443973546</v>
      </c>
      <c r="P1702">
        <v>1438789546</v>
      </c>
      <c r="Q1702" t="b">
        <v>0</v>
      </c>
      <c r="R1702">
        <v>23</v>
      </c>
      <c r="S1702" t="b">
        <v>0</v>
      </c>
      <c r="T1702">
        <f>ROUND(E1702/D1702*100,0)</f>
        <v>44</v>
      </c>
      <c r="U1702" s="12">
        <f>(E1702/R1702)</f>
        <v>57.173913043478258</v>
      </c>
      <c r="V1702" t="str">
        <f>LEFT(Z1702,SEARCH("/",Z1702)-1)</f>
        <v>theater</v>
      </c>
      <c r="W1702" t="str">
        <f>RIGHT(Z1702,LEN(Z1702)-SEARCH("/",Z1702))</f>
        <v>plays</v>
      </c>
      <c r="X1702" s="2">
        <f>(((P1702/60)/60)/24)+DATE(1970,1,1)</f>
        <v>42221.656782407401</v>
      </c>
      <c r="Y1702" s="2">
        <f>(((O1702/60)/60)/24)+DATE(1970,1,1)</f>
        <v>42281.656782407401</v>
      </c>
      <c r="Z1702" t="s">
        <v>8275</v>
      </c>
    </row>
    <row r="1703" spans="1:26" ht="43.2" x14ac:dyDescent="0.3">
      <c r="A1703">
        <f>ROW(A1703)-2</f>
        <v>1701</v>
      </c>
      <c r="B1703" s="1" t="s">
        <v>7917</v>
      </c>
      <c r="C1703" s="1" t="s">
        <v>7918</v>
      </c>
      <c r="D1703">
        <v>20000</v>
      </c>
      <c r="E1703">
        <v>0</v>
      </c>
      <c r="F1703" t="s">
        <v>355</v>
      </c>
      <c r="H1703" t="s">
        <v>8376</v>
      </c>
      <c r="K1703" t="b">
        <v>0</v>
      </c>
      <c r="L1703" t="s">
        <v>18</v>
      </c>
      <c r="M1703" t="s">
        <v>19</v>
      </c>
      <c r="N1703" t="b">
        <v>1</v>
      </c>
      <c r="O1703">
        <v>1480576720</v>
      </c>
      <c r="P1703">
        <v>1477981120</v>
      </c>
      <c r="Q1703" t="b">
        <v>0</v>
      </c>
      <c r="R1703">
        <v>0</v>
      </c>
      <c r="S1703" t="b">
        <v>0</v>
      </c>
      <c r="T1703">
        <f>ROUND(E1703/D1703*100,0)</f>
        <v>0</v>
      </c>
      <c r="U1703" s="12" t="e">
        <f>(E1703/R1703)</f>
        <v>#DIV/0!</v>
      </c>
      <c r="V1703" t="str">
        <f>LEFT(Z1703,SEARCH("/",Z1703)-1)</f>
        <v>theater</v>
      </c>
      <c r="W1703" t="str">
        <f>RIGHT(Z1703,LEN(Z1703)-SEARCH("/",Z1703))</f>
        <v>plays</v>
      </c>
      <c r="X1703" s="2">
        <f>(((P1703/60)/60)/24)+DATE(1970,1,1)</f>
        <v>42675.262962962966</v>
      </c>
      <c r="Y1703" s="2">
        <f>(((O1703/60)/60)/24)+DATE(1970,1,1)</f>
        <v>42705.304629629631</v>
      </c>
      <c r="Z1703" t="s">
        <v>8275</v>
      </c>
    </row>
    <row r="1704" spans="1:26" ht="43.2" x14ac:dyDescent="0.3">
      <c r="A1704">
        <f>ROW(A1704)-2</f>
        <v>1702</v>
      </c>
      <c r="B1704" s="1" t="s">
        <v>7919</v>
      </c>
      <c r="C1704" s="1" t="s">
        <v>7920</v>
      </c>
      <c r="D1704">
        <v>2885</v>
      </c>
      <c r="E1704">
        <v>2485</v>
      </c>
      <c r="F1704" t="s">
        <v>355</v>
      </c>
      <c r="H1704" t="s">
        <v>8376</v>
      </c>
      <c r="K1704" t="b">
        <v>0</v>
      </c>
      <c r="L1704" t="s">
        <v>18</v>
      </c>
      <c r="M1704" t="s">
        <v>19</v>
      </c>
      <c r="N1704" t="b">
        <v>1</v>
      </c>
      <c r="O1704">
        <v>1468249760</v>
      </c>
      <c r="P1704">
        <v>1465830560</v>
      </c>
      <c r="Q1704" t="b">
        <v>0</v>
      </c>
      <c r="R1704">
        <v>10</v>
      </c>
      <c r="S1704" t="b">
        <v>0</v>
      </c>
      <c r="T1704">
        <f>ROUND(E1704/D1704*100,0)</f>
        <v>86</v>
      </c>
      <c r="U1704" s="12">
        <f>(E1704/R1704)</f>
        <v>248.5</v>
      </c>
      <c r="V1704" t="str">
        <f>LEFT(Z1704,SEARCH("/",Z1704)-1)</f>
        <v>theater</v>
      </c>
      <c r="W1704" t="str">
        <f>RIGHT(Z1704,LEN(Z1704)-SEARCH("/",Z1704))</f>
        <v>plays</v>
      </c>
      <c r="X1704" s="2">
        <f>(((P1704/60)/60)/24)+DATE(1970,1,1)</f>
        <v>42534.631481481483</v>
      </c>
      <c r="Y1704" s="2">
        <f>(((O1704/60)/60)/24)+DATE(1970,1,1)</f>
        <v>42562.631481481483</v>
      </c>
      <c r="Z1704" t="s">
        <v>8275</v>
      </c>
    </row>
    <row r="1705" spans="1:26" ht="43.2" x14ac:dyDescent="0.3">
      <c r="A1705">
        <f>ROW(A1705)-2</f>
        <v>1703</v>
      </c>
      <c r="B1705" s="1" t="s">
        <v>7921</v>
      </c>
      <c r="C1705" s="1" t="s">
        <v>7922</v>
      </c>
      <c r="D1705">
        <v>3255</v>
      </c>
      <c r="E1705">
        <v>397</v>
      </c>
      <c r="F1705" t="s">
        <v>355</v>
      </c>
      <c r="H1705" t="s">
        <v>8376</v>
      </c>
      <c r="K1705" t="b">
        <v>0</v>
      </c>
      <c r="L1705" t="s">
        <v>18</v>
      </c>
      <c r="M1705" t="s">
        <v>19</v>
      </c>
      <c r="N1705" t="b">
        <v>1</v>
      </c>
      <c r="O1705">
        <v>1435441454</v>
      </c>
      <c r="P1705">
        <v>1432763054</v>
      </c>
      <c r="Q1705" t="b">
        <v>0</v>
      </c>
      <c r="R1705">
        <v>5</v>
      </c>
      <c r="S1705" t="b">
        <v>0</v>
      </c>
      <c r="T1705">
        <f>ROUND(E1705/D1705*100,0)</f>
        <v>12</v>
      </c>
      <c r="U1705" s="12">
        <f>(E1705/R1705)</f>
        <v>79.400000000000006</v>
      </c>
      <c r="V1705" t="str">
        <f>LEFT(Z1705,SEARCH("/",Z1705)-1)</f>
        <v>theater</v>
      </c>
      <c r="W1705" t="str">
        <f>RIGHT(Z1705,LEN(Z1705)-SEARCH("/",Z1705))</f>
        <v>plays</v>
      </c>
      <c r="X1705" s="2">
        <f>(((P1705/60)/60)/24)+DATE(1970,1,1)</f>
        <v>42151.905717592599</v>
      </c>
      <c r="Y1705" s="2">
        <f>(((O1705/60)/60)/24)+DATE(1970,1,1)</f>
        <v>42182.905717592599</v>
      </c>
      <c r="Z1705" t="s">
        <v>8275</v>
      </c>
    </row>
    <row r="1706" spans="1:26" ht="43.2" x14ac:dyDescent="0.3">
      <c r="A1706">
        <f>ROW(A1706)-2</f>
        <v>1704</v>
      </c>
      <c r="B1706" s="1" t="s">
        <v>7923</v>
      </c>
      <c r="C1706" s="1" t="s">
        <v>7924</v>
      </c>
      <c r="D1706">
        <v>5000</v>
      </c>
      <c r="E1706">
        <v>5</v>
      </c>
      <c r="F1706" t="s">
        <v>355</v>
      </c>
      <c r="H1706" t="s">
        <v>8376</v>
      </c>
      <c r="K1706" t="b">
        <v>0</v>
      </c>
      <c r="L1706" t="s">
        <v>50</v>
      </c>
      <c r="M1706" t="s">
        <v>51</v>
      </c>
      <c r="N1706" t="b">
        <v>1</v>
      </c>
      <c r="O1706">
        <v>1412656200</v>
      </c>
      <c r="P1706">
        <v>1412328979</v>
      </c>
      <c r="Q1706" t="b">
        <v>0</v>
      </c>
      <c r="R1706">
        <v>1</v>
      </c>
      <c r="S1706" t="b">
        <v>0</v>
      </c>
      <c r="T1706">
        <f>ROUND(E1706/D1706*100,0)</f>
        <v>0</v>
      </c>
      <c r="U1706" s="12">
        <f>(E1706/R1706)</f>
        <v>5</v>
      </c>
      <c r="V1706" t="str">
        <f>LEFT(Z1706,SEARCH("/",Z1706)-1)</f>
        <v>theater</v>
      </c>
      <c r="W1706" t="str">
        <f>RIGHT(Z1706,LEN(Z1706)-SEARCH("/",Z1706))</f>
        <v>plays</v>
      </c>
      <c r="X1706" s="2">
        <f>(((P1706/60)/60)/24)+DATE(1970,1,1)</f>
        <v>41915.400219907409</v>
      </c>
      <c r="Y1706" s="2">
        <f>(((O1706/60)/60)/24)+DATE(1970,1,1)</f>
        <v>41919.1875</v>
      </c>
      <c r="Z1706" t="s">
        <v>8275</v>
      </c>
    </row>
    <row r="1707" spans="1:26" ht="43.2" x14ac:dyDescent="0.3">
      <c r="A1707">
        <f>ROW(A1707)-2</f>
        <v>1705</v>
      </c>
      <c r="B1707" s="1" t="s">
        <v>7925</v>
      </c>
      <c r="C1707" s="1" t="s">
        <v>7926</v>
      </c>
      <c r="D1707">
        <v>5000</v>
      </c>
      <c r="E1707">
        <v>11</v>
      </c>
      <c r="F1707" t="s">
        <v>355</v>
      </c>
      <c r="H1707" t="s">
        <v>8376</v>
      </c>
      <c r="K1707" t="b">
        <v>0</v>
      </c>
      <c r="L1707" t="s">
        <v>18</v>
      </c>
      <c r="M1707" t="s">
        <v>19</v>
      </c>
      <c r="N1707" t="b">
        <v>1</v>
      </c>
      <c r="O1707">
        <v>1420199351</v>
      </c>
      <c r="P1707">
        <v>1416311351</v>
      </c>
      <c r="Q1707" t="b">
        <v>0</v>
      </c>
      <c r="R1707">
        <v>2</v>
      </c>
      <c r="S1707" t="b">
        <v>0</v>
      </c>
      <c r="T1707">
        <f>ROUND(E1707/D1707*100,0)</f>
        <v>0</v>
      </c>
      <c r="U1707" s="12">
        <f>(E1707/R1707)</f>
        <v>5.5</v>
      </c>
      <c r="V1707" t="str">
        <f>LEFT(Z1707,SEARCH("/",Z1707)-1)</f>
        <v>theater</v>
      </c>
      <c r="W1707" t="str">
        <f>RIGHT(Z1707,LEN(Z1707)-SEARCH("/",Z1707))</f>
        <v>plays</v>
      </c>
      <c r="X1707" s="2">
        <f>(((P1707/60)/60)/24)+DATE(1970,1,1)</f>
        <v>41961.492488425924</v>
      </c>
      <c r="Y1707" s="2">
        <f>(((O1707/60)/60)/24)+DATE(1970,1,1)</f>
        <v>42006.492488425924</v>
      </c>
      <c r="Z1707" t="s">
        <v>8275</v>
      </c>
    </row>
    <row r="1708" spans="1:26" ht="72" x14ac:dyDescent="0.3">
      <c r="A1708">
        <f>ROW(A1708)-2</f>
        <v>1706</v>
      </c>
      <c r="B1708" s="1" t="s">
        <v>7927</v>
      </c>
      <c r="C1708" s="1" t="s">
        <v>7928</v>
      </c>
      <c r="D1708">
        <v>5500</v>
      </c>
      <c r="E1708">
        <v>50</v>
      </c>
      <c r="F1708" t="s">
        <v>355</v>
      </c>
      <c r="H1708" t="s">
        <v>8376</v>
      </c>
      <c r="K1708" t="b">
        <v>0</v>
      </c>
      <c r="L1708" t="s">
        <v>18</v>
      </c>
      <c r="M1708" t="s">
        <v>19</v>
      </c>
      <c r="N1708" t="b">
        <v>1</v>
      </c>
      <c r="O1708">
        <v>1416877200</v>
      </c>
      <c r="P1708">
        <v>1414505137</v>
      </c>
      <c r="Q1708" t="b">
        <v>0</v>
      </c>
      <c r="R1708">
        <v>2</v>
      </c>
      <c r="S1708" t="b">
        <v>0</v>
      </c>
      <c r="T1708">
        <f>ROUND(E1708/D1708*100,0)</f>
        <v>1</v>
      </c>
      <c r="U1708" s="12">
        <f>(E1708/R1708)</f>
        <v>25</v>
      </c>
      <c r="V1708" t="str">
        <f>LEFT(Z1708,SEARCH("/",Z1708)-1)</f>
        <v>theater</v>
      </c>
      <c r="W1708" t="str">
        <f>RIGHT(Z1708,LEN(Z1708)-SEARCH("/",Z1708))</f>
        <v>plays</v>
      </c>
      <c r="X1708" s="2">
        <f>(((P1708/60)/60)/24)+DATE(1970,1,1)</f>
        <v>41940.587233796294</v>
      </c>
      <c r="Y1708" s="2">
        <f>(((O1708/60)/60)/24)+DATE(1970,1,1)</f>
        <v>41968.041666666672</v>
      </c>
      <c r="Z1708" t="s">
        <v>8275</v>
      </c>
    </row>
    <row r="1709" spans="1:26" ht="43.2" x14ac:dyDescent="0.3">
      <c r="A1709">
        <f>ROW(A1709)-2</f>
        <v>1707</v>
      </c>
      <c r="B1709" s="1" t="s">
        <v>7929</v>
      </c>
      <c r="C1709" s="1" t="s">
        <v>7930</v>
      </c>
      <c r="D1709">
        <v>1200</v>
      </c>
      <c r="E1709">
        <v>0</v>
      </c>
      <c r="F1709" t="s">
        <v>355</v>
      </c>
      <c r="H1709" t="s">
        <v>8376</v>
      </c>
      <c r="K1709" t="b">
        <v>0</v>
      </c>
      <c r="L1709" t="s">
        <v>18</v>
      </c>
      <c r="M1709" t="s">
        <v>19</v>
      </c>
      <c r="N1709" t="b">
        <v>1</v>
      </c>
      <c r="O1709">
        <v>1434490914</v>
      </c>
      <c r="P1709">
        <v>1429306914</v>
      </c>
      <c r="Q1709" t="b">
        <v>0</v>
      </c>
      <c r="R1709">
        <v>0</v>
      </c>
      <c r="S1709" t="b">
        <v>0</v>
      </c>
      <c r="T1709">
        <f>ROUND(E1709/D1709*100,0)</f>
        <v>0</v>
      </c>
      <c r="U1709" s="12" t="e">
        <f>(E1709/R1709)</f>
        <v>#DIV/0!</v>
      </c>
      <c r="V1709" t="str">
        <f>LEFT(Z1709,SEARCH("/",Z1709)-1)</f>
        <v>theater</v>
      </c>
      <c r="W1709" t="str">
        <f>RIGHT(Z1709,LEN(Z1709)-SEARCH("/",Z1709))</f>
        <v>plays</v>
      </c>
      <c r="X1709" s="2">
        <f>(((P1709/60)/60)/24)+DATE(1970,1,1)</f>
        <v>42111.904097222221</v>
      </c>
      <c r="Y1709" s="2">
        <f>(((O1709/60)/60)/24)+DATE(1970,1,1)</f>
        <v>42171.904097222221</v>
      </c>
      <c r="Z1709" t="s">
        <v>8275</v>
      </c>
    </row>
    <row r="1710" spans="1:26" ht="43.2" x14ac:dyDescent="0.3">
      <c r="A1710">
        <f>ROW(A1710)-2</f>
        <v>1708</v>
      </c>
      <c r="B1710" s="1" t="s">
        <v>7931</v>
      </c>
      <c r="C1710" s="1" t="s">
        <v>7932</v>
      </c>
      <c r="D1710">
        <v>5000</v>
      </c>
      <c r="E1710">
        <v>1782</v>
      </c>
      <c r="F1710" t="s">
        <v>355</v>
      </c>
      <c r="H1710" t="s">
        <v>8376</v>
      </c>
      <c r="K1710" t="b">
        <v>0</v>
      </c>
      <c r="L1710" t="s">
        <v>18</v>
      </c>
      <c r="M1710" t="s">
        <v>19</v>
      </c>
      <c r="N1710" t="b">
        <v>1</v>
      </c>
      <c r="O1710">
        <v>1446483000</v>
      </c>
      <c r="P1710">
        <v>1443811268</v>
      </c>
      <c r="Q1710" t="b">
        <v>0</v>
      </c>
      <c r="R1710">
        <v>13</v>
      </c>
      <c r="S1710" t="b">
        <v>0</v>
      </c>
      <c r="T1710">
        <f>ROUND(E1710/D1710*100,0)</f>
        <v>36</v>
      </c>
      <c r="U1710" s="12">
        <f>(E1710/R1710)</f>
        <v>137.07692307692307</v>
      </c>
      <c r="V1710" t="str">
        <f>LEFT(Z1710,SEARCH("/",Z1710)-1)</f>
        <v>theater</v>
      </c>
      <c r="W1710" t="str">
        <f>RIGHT(Z1710,LEN(Z1710)-SEARCH("/",Z1710))</f>
        <v>plays</v>
      </c>
      <c r="X1710" s="2">
        <f>(((P1710/60)/60)/24)+DATE(1970,1,1)</f>
        <v>42279.778564814813</v>
      </c>
      <c r="Y1710" s="2">
        <f>(((O1710/60)/60)/24)+DATE(1970,1,1)</f>
        <v>42310.701388888891</v>
      </c>
      <c r="Z1710" t="s">
        <v>8275</v>
      </c>
    </row>
    <row r="1711" spans="1:26" ht="57.6" x14ac:dyDescent="0.3">
      <c r="A1711">
        <f>ROW(A1711)-2</f>
        <v>1709</v>
      </c>
      <c r="B1711" s="1" t="s">
        <v>7933</v>
      </c>
      <c r="C1711" s="1" t="s">
        <v>7934</v>
      </c>
      <c r="D1711">
        <v>5000</v>
      </c>
      <c r="E1711">
        <v>0</v>
      </c>
      <c r="F1711" t="s">
        <v>355</v>
      </c>
      <c r="H1711" t="s">
        <v>8376</v>
      </c>
      <c r="K1711" t="b">
        <v>0</v>
      </c>
      <c r="L1711" t="s">
        <v>18</v>
      </c>
      <c r="M1711" t="s">
        <v>19</v>
      </c>
      <c r="N1711" t="b">
        <v>1</v>
      </c>
      <c r="O1711">
        <v>1440690875</v>
      </c>
      <c r="P1711">
        <v>1438098875</v>
      </c>
      <c r="Q1711" t="b">
        <v>0</v>
      </c>
      <c r="R1711">
        <v>0</v>
      </c>
      <c r="S1711" t="b">
        <v>0</v>
      </c>
      <c r="T1711">
        <f>ROUND(E1711/D1711*100,0)</f>
        <v>0</v>
      </c>
      <c r="U1711" s="12" t="e">
        <f>(E1711/R1711)</f>
        <v>#DIV/0!</v>
      </c>
      <c r="V1711" t="str">
        <f>LEFT(Z1711,SEARCH("/",Z1711)-1)</f>
        <v>theater</v>
      </c>
      <c r="W1711" t="str">
        <f>RIGHT(Z1711,LEN(Z1711)-SEARCH("/",Z1711))</f>
        <v>plays</v>
      </c>
      <c r="X1711" s="2">
        <f>(((P1711/60)/60)/24)+DATE(1970,1,1)</f>
        <v>42213.662905092591</v>
      </c>
      <c r="Y1711" s="2">
        <f>(((O1711/60)/60)/24)+DATE(1970,1,1)</f>
        <v>42243.662905092591</v>
      </c>
      <c r="Z1711" t="s">
        <v>8275</v>
      </c>
    </row>
    <row r="1712" spans="1:26" ht="43.2" x14ac:dyDescent="0.3">
      <c r="A1712">
        <f>ROW(A1712)-2</f>
        <v>1710</v>
      </c>
      <c r="B1712" s="1" t="s">
        <v>7935</v>
      </c>
      <c r="C1712" s="1" t="s">
        <v>7936</v>
      </c>
      <c r="D1712">
        <v>2000</v>
      </c>
      <c r="E1712">
        <v>5</v>
      </c>
      <c r="F1712" t="s">
        <v>355</v>
      </c>
      <c r="H1712" t="s">
        <v>8376</v>
      </c>
      <c r="K1712" t="b">
        <v>0</v>
      </c>
      <c r="L1712" t="s">
        <v>18</v>
      </c>
      <c r="M1712" t="s">
        <v>19</v>
      </c>
      <c r="N1712" t="b">
        <v>1</v>
      </c>
      <c r="O1712">
        <v>1431717268</v>
      </c>
      <c r="P1712">
        <v>1429125268</v>
      </c>
      <c r="Q1712" t="b">
        <v>0</v>
      </c>
      <c r="R1712">
        <v>1</v>
      </c>
      <c r="S1712" t="b">
        <v>0</v>
      </c>
      <c r="T1712">
        <f>ROUND(E1712/D1712*100,0)</f>
        <v>0</v>
      </c>
      <c r="U1712" s="12">
        <f>(E1712/R1712)</f>
        <v>5</v>
      </c>
      <c r="V1712" t="str">
        <f>LEFT(Z1712,SEARCH("/",Z1712)-1)</f>
        <v>theater</v>
      </c>
      <c r="W1712" t="str">
        <f>RIGHT(Z1712,LEN(Z1712)-SEARCH("/",Z1712))</f>
        <v>plays</v>
      </c>
      <c r="X1712" s="2">
        <f>(((P1712/60)/60)/24)+DATE(1970,1,1)</f>
        <v>42109.801712962959</v>
      </c>
      <c r="Y1712" s="2">
        <f>(((O1712/60)/60)/24)+DATE(1970,1,1)</f>
        <v>42139.801712962959</v>
      </c>
      <c r="Z1712" t="s">
        <v>8275</v>
      </c>
    </row>
    <row r="1713" spans="1:26" ht="28.8" x14ac:dyDescent="0.3">
      <c r="A1713">
        <f>ROW(A1713)-2</f>
        <v>1711</v>
      </c>
      <c r="B1713" s="1" t="s">
        <v>7937</v>
      </c>
      <c r="C1713" s="1" t="s">
        <v>7938</v>
      </c>
      <c r="D1713">
        <v>6000</v>
      </c>
      <c r="E1713">
        <v>195</v>
      </c>
      <c r="F1713" t="s">
        <v>355</v>
      </c>
      <c r="H1713" t="s">
        <v>8376</v>
      </c>
      <c r="K1713" t="b">
        <v>0</v>
      </c>
      <c r="L1713" t="s">
        <v>18</v>
      </c>
      <c r="M1713" t="s">
        <v>19</v>
      </c>
      <c r="N1713" t="b">
        <v>1</v>
      </c>
      <c r="O1713">
        <v>1425110400</v>
      </c>
      <c r="P1713">
        <v>1422388822</v>
      </c>
      <c r="Q1713" t="b">
        <v>0</v>
      </c>
      <c r="R1713">
        <v>5</v>
      </c>
      <c r="S1713" t="b">
        <v>0</v>
      </c>
      <c r="T1713">
        <f>ROUND(E1713/D1713*100,0)</f>
        <v>3</v>
      </c>
      <c r="U1713" s="12">
        <f>(E1713/R1713)</f>
        <v>39</v>
      </c>
      <c r="V1713" t="str">
        <f>LEFT(Z1713,SEARCH("/",Z1713)-1)</f>
        <v>theater</v>
      </c>
      <c r="W1713" t="str">
        <f>RIGHT(Z1713,LEN(Z1713)-SEARCH("/",Z1713))</f>
        <v>plays</v>
      </c>
      <c r="X1713" s="2">
        <f>(((P1713/60)/60)/24)+DATE(1970,1,1)</f>
        <v>42031.833587962959</v>
      </c>
      <c r="Y1713" s="2">
        <f>(((O1713/60)/60)/24)+DATE(1970,1,1)</f>
        <v>42063.333333333328</v>
      </c>
      <c r="Z1713" t="s">
        <v>8275</v>
      </c>
    </row>
    <row r="1714" spans="1:26" ht="43.2" x14ac:dyDescent="0.3">
      <c r="A1714">
        <f>ROW(A1714)-2</f>
        <v>1712</v>
      </c>
      <c r="B1714" s="1" t="s">
        <v>7939</v>
      </c>
      <c r="C1714" s="1" t="s">
        <v>7940</v>
      </c>
      <c r="D1714">
        <v>3000</v>
      </c>
      <c r="E1714">
        <v>101</v>
      </c>
      <c r="F1714" t="s">
        <v>355</v>
      </c>
      <c r="H1714" t="s">
        <v>8376</v>
      </c>
      <c r="K1714" t="b">
        <v>0</v>
      </c>
      <c r="L1714" t="s">
        <v>18</v>
      </c>
      <c r="M1714" t="s">
        <v>19</v>
      </c>
      <c r="N1714" t="b">
        <v>1</v>
      </c>
      <c r="O1714">
        <v>1475378744</v>
      </c>
      <c r="P1714">
        <v>1472786744</v>
      </c>
      <c r="Q1714" t="b">
        <v>0</v>
      </c>
      <c r="R1714">
        <v>2</v>
      </c>
      <c r="S1714" t="b">
        <v>0</v>
      </c>
      <c r="T1714">
        <f>ROUND(E1714/D1714*100,0)</f>
        <v>3</v>
      </c>
      <c r="U1714" s="12">
        <f>(E1714/R1714)</f>
        <v>50.5</v>
      </c>
      <c r="V1714" t="str">
        <f>LEFT(Z1714,SEARCH("/",Z1714)-1)</f>
        <v>theater</v>
      </c>
      <c r="W1714" t="str">
        <f>RIGHT(Z1714,LEN(Z1714)-SEARCH("/",Z1714))</f>
        <v>plays</v>
      </c>
      <c r="X1714" s="2">
        <f>(((P1714/60)/60)/24)+DATE(1970,1,1)</f>
        <v>42615.142870370371</v>
      </c>
      <c r="Y1714" s="2">
        <f>(((O1714/60)/60)/24)+DATE(1970,1,1)</f>
        <v>42645.142870370371</v>
      </c>
      <c r="Z1714" t="s">
        <v>8275</v>
      </c>
    </row>
    <row r="1715" spans="1:26" ht="43.2" x14ac:dyDescent="0.3">
      <c r="A1715">
        <f>ROW(A1715)-2</f>
        <v>1713</v>
      </c>
      <c r="B1715" s="1" t="s">
        <v>7941</v>
      </c>
      <c r="C1715" s="1" t="s">
        <v>7942</v>
      </c>
      <c r="D1715">
        <v>30000</v>
      </c>
      <c r="E1715">
        <v>0</v>
      </c>
      <c r="F1715" t="s">
        <v>355</v>
      </c>
      <c r="H1715" t="s">
        <v>8376</v>
      </c>
      <c r="K1715" t="b">
        <v>0</v>
      </c>
      <c r="L1715" t="s">
        <v>50</v>
      </c>
      <c r="M1715" t="s">
        <v>51</v>
      </c>
      <c r="N1715" t="b">
        <v>1</v>
      </c>
      <c r="O1715">
        <v>1410076123</v>
      </c>
      <c r="P1715">
        <v>1404892123</v>
      </c>
      <c r="Q1715" t="b">
        <v>0</v>
      </c>
      <c r="R1715">
        <v>0</v>
      </c>
      <c r="S1715" t="b">
        <v>0</v>
      </c>
      <c r="T1715">
        <f>ROUND(E1715/D1715*100,0)</f>
        <v>0</v>
      </c>
      <c r="U1715" s="12" t="e">
        <f>(E1715/R1715)</f>
        <v>#DIV/0!</v>
      </c>
      <c r="V1715" t="str">
        <f>LEFT(Z1715,SEARCH("/",Z1715)-1)</f>
        <v>theater</v>
      </c>
      <c r="W1715" t="str">
        <f>RIGHT(Z1715,LEN(Z1715)-SEARCH("/",Z1715))</f>
        <v>plays</v>
      </c>
      <c r="X1715" s="2">
        <f>(((P1715/60)/60)/24)+DATE(1970,1,1)</f>
        <v>41829.325497685182</v>
      </c>
      <c r="Y1715" s="2">
        <f>(((O1715/60)/60)/24)+DATE(1970,1,1)</f>
        <v>41889.325497685182</v>
      </c>
      <c r="Z1715" t="s">
        <v>8275</v>
      </c>
    </row>
    <row r="1716" spans="1:26" ht="43.2" x14ac:dyDescent="0.3">
      <c r="A1716">
        <f>ROW(A1716)-2</f>
        <v>1714</v>
      </c>
      <c r="B1716" s="1" t="s">
        <v>7943</v>
      </c>
      <c r="C1716" s="1" t="s">
        <v>7944</v>
      </c>
      <c r="D1716">
        <v>10000</v>
      </c>
      <c r="E1716">
        <v>1577</v>
      </c>
      <c r="F1716" t="s">
        <v>355</v>
      </c>
      <c r="H1716" t="s">
        <v>8376</v>
      </c>
      <c r="K1716" t="b">
        <v>0</v>
      </c>
      <c r="L1716" t="s">
        <v>50</v>
      </c>
      <c r="M1716" t="s">
        <v>51</v>
      </c>
      <c r="N1716" t="b">
        <v>1</v>
      </c>
      <c r="O1716">
        <v>1423623221</v>
      </c>
      <c r="P1716">
        <v>1421031221</v>
      </c>
      <c r="Q1716" t="b">
        <v>0</v>
      </c>
      <c r="R1716">
        <v>32</v>
      </c>
      <c r="S1716" t="b">
        <v>0</v>
      </c>
      <c r="T1716">
        <f>ROUND(E1716/D1716*100,0)</f>
        <v>16</v>
      </c>
      <c r="U1716" s="12">
        <f>(E1716/R1716)</f>
        <v>49.28125</v>
      </c>
      <c r="V1716" t="str">
        <f>LEFT(Z1716,SEARCH("/",Z1716)-1)</f>
        <v>theater</v>
      </c>
      <c r="W1716" t="str">
        <f>RIGHT(Z1716,LEN(Z1716)-SEARCH("/",Z1716))</f>
        <v>plays</v>
      </c>
      <c r="X1716" s="2">
        <f>(((P1716/60)/60)/24)+DATE(1970,1,1)</f>
        <v>42016.120613425926</v>
      </c>
      <c r="Y1716" s="2">
        <f>(((O1716/60)/60)/24)+DATE(1970,1,1)</f>
        <v>42046.120613425926</v>
      </c>
      <c r="Z1716" t="s">
        <v>8275</v>
      </c>
    </row>
    <row r="1717" spans="1:26" ht="57.6" x14ac:dyDescent="0.3">
      <c r="A1717">
        <f>ROW(A1717)-2</f>
        <v>1715</v>
      </c>
      <c r="B1717" s="1" t="s">
        <v>7945</v>
      </c>
      <c r="C1717" s="1" t="s">
        <v>7946</v>
      </c>
      <c r="D1717">
        <v>4000</v>
      </c>
      <c r="E1717">
        <v>25</v>
      </c>
      <c r="F1717" t="s">
        <v>355</v>
      </c>
      <c r="H1717" t="s">
        <v>8376</v>
      </c>
      <c r="K1717" t="b">
        <v>0</v>
      </c>
      <c r="L1717" t="s">
        <v>18</v>
      </c>
      <c r="M1717" t="s">
        <v>19</v>
      </c>
      <c r="N1717" t="b">
        <v>1</v>
      </c>
      <c r="O1717">
        <v>1460140500</v>
      </c>
      <c r="P1717">
        <v>1457628680</v>
      </c>
      <c r="Q1717" t="b">
        <v>0</v>
      </c>
      <c r="R1717">
        <v>1</v>
      </c>
      <c r="S1717" t="b">
        <v>0</v>
      </c>
      <c r="T1717">
        <f>ROUND(E1717/D1717*100,0)</f>
        <v>1</v>
      </c>
      <c r="U1717" s="12">
        <f>(E1717/R1717)</f>
        <v>25</v>
      </c>
      <c r="V1717" t="str">
        <f>LEFT(Z1717,SEARCH("/",Z1717)-1)</f>
        <v>theater</v>
      </c>
      <c r="W1717" t="str">
        <f>RIGHT(Z1717,LEN(Z1717)-SEARCH("/",Z1717))</f>
        <v>plays</v>
      </c>
      <c r="X1717" s="2">
        <f>(((P1717/60)/60)/24)+DATE(1970,1,1)</f>
        <v>42439.702314814815</v>
      </c>
      <c r="Y1717" s="2">
        <f>(((O1717/60)/60)/24)+DATE(1970,1,1)</f>
        <v>42468.774305555555</v>
      </c>
      <c r="Z1717" t="s">
        <v>8275</v>
      </c>
    </row>
    <row r="1718" spans="1:26" ht="43.2" x14ac:dyDescent="0.3">
      <c r="A1718">
        <f>ROW(A1718)-2</f>
        <v>1716</v>
      </c>
      <c r="B1718" s="1" t="s">
        <v>7947</v>
      </c>
      <c r="C1718" s="1" t="s">
        <v>5751</v>
      </c>
      <c r="D1718">
        <v>200000</v>
      </c>
      <c r="E1718">
        <v>1</v>
      </c>
      <c r="F1718" t="s">
        <v>355</v>
      </c>
      <c r="H1718" t="s">
        <v>8376</v>
      </c>
      <c r="K1718" t="b">
        <v>0</v>
      </c>
      <c r="L1718" t="s">
        <v>2435</v>
      </c>
      <c r="M1718" t="s">
        <v>55</v>
      </c>
      <c r="N1718" t="b">
        <v>0</v>
      </c>
      <c r="O1718">
        <v>1462301342</v>
      </c>
      <c r="P1718">
        <v>1457120942</v>
      </c>
      <c r="Q1718" t="b">
        <v>0</v>
      </c>
      <c r="R1718">
        <v>1</v>
      </c>
      <c r="S1718" t="b">
        <v>0</v>
      </c>
      <c r="T1718">
        <f>ROUND(E1718/D1718*100,0)</f>
        <v>0</v>
      </c>
      <c r="U1718" s="12">
        <f>(E1718/R1718)</f>
        <v>1</v>
      </c>
      <c r="V1718" t="str">
        <f>LEFT(Z1718,SEARCH("/",Z1718)-1)</f>
        <v>theater</v>
      </c>
      <c r="W1718" t="str">
        <f>RIGHT(Z1718,LEN(Z1718)-SEARCH("/",Z1718))</f>
        <v>plays</v>
      </c>
      <c r="X1718" s="2">
        <f>(((P1718/60)/60)/24)+DATE(1970,1,1)</f>
        <v>42433.825717592597</v>
      </c>
      <c r="Y1718" s="2">
        <f>(((O1718/60)/60)/24)+DATE(1970,1,1)</f>
        <v>42493.784050925926</v>
      </c>
      <c r="Z1718" t="s">
        <v>8275</v>
      </c>
    </row>
    <row r="1719" spans="1:26" ht="43.2" x14ac:dyDescent="0.3">
      <c r="A1719">
        <f>ROW(A1719)-2</f>
        <v>1717</v>
      </c>
      <c r="B1719" s="1" t="s">
        <v>7948</v>
      </c>
      <c r="C1719" s="1" t="s">
        <v>7949</v>
      </c>
      <c r="D1719">
        <v>26000</v>
      </c>
      <c r="E1719">
        <v>25</v>
      </c>
      <c r="F1719" t="s">
        <v>355</v>
      </c>
      <c r="H1719" t="s">
        <v>8376</v>
      </c>
      <c r="K1719" t="b">
        <v>0</v>
      </c>
      <c r="L1719" t="s">
        <v>18</v>
      </c>
      <c r="M1719" t="s">
        <v>19</v>
      </c>
      <c r="N1719" t="b">
        <v>1</v>
      </c>
      <c r="O1719">
        <v>1445885890</v>
      </c>
      <c r="P1719">
        <v>1440701890</v>
      </c>
      <c r="Q1719" t="b">
        <v>0</v>
      </c>
      <c r="R1719">
        <v>1</v>
      </c>
      <c r="S1719" t="b">
        <v>0</v>
      </c>
      <c r="T1719">
        <f>ROUND(E1719/D1719*100,0)</f>
        <v>0</v>
      </c>
      <c r="U1719" s="12">
        <f>(E1719/R1719)</f>
        <v>25</v>
      </c>
      <c r="V1719" t="str">
        <f>LEFT(Z1719,SEARCH("/",Z1719)-1)</f>
        <v>theater</v>
      </c>
      <c r="W1719" t="str">
        <f>RIGHT(Z1719,LEN(Z1719)-SEARCH("/",Z1719))</f>
        <v>plays</v>
      </c>
      <c r="X1719" s="2">
        <f>(((P1719/60)/60)/24)+DATE(1970,1,1)</f>
        <v>42243.790393518517</v>
      </c>
      <c r="Y1719" s="2">
        <f>(((O1719/60)/60)/24)+DATE(1970,1,1)</f>
        <v>42303.790393518517</v>
      </c>
      <c r="Z1719" t="s">
        <v>8275</v>
      </c>
    </row>
    <row r="1720" spans="1:26" ht="43.2" x14ac:dyDescent="0.3">
      <c r="A1720">
        <f>ROW(A1720)-2</f>
        <v>1718</v>
      </c>
      <c r="B1720" s="1" t="s">
        <v>7950</v>
      </c>
      <c r="C1720" s="1" t="s">
        <v>7951</v>
      </c>
      <c r="D1720">
        <v>17600</v>
      </c>
      <c r="E1720">
        <v>0</v>
      </c>
      <c r="F1720" t="s">
        <v>355</v>
      </c>
      <c r="H1720" t="s">
        <v>8376</v>
      </c>
      <c r="K1720" t="b">
        <v>0</v>
      </c>
      <c r="L1720" t="s">
        <v>18</v>
      </c>
      <c r="M1720" t="s">
        <v>19</v>
      </c>
      <c r="N1720" t="b">
        <v>1</v>
      </c>
      <c r="O1720">
        <v>1469834940</v>
      </c>
      <c r="P1720">
        <v>1467162586</v>
      </c>
      <c r="Q1720" t="b">
        <v>0</v>
      </c>
      <c r="R1720">
        <v>0</v>
      </c>
      <c r="S1720" t="b">
        <v>0</v>
      </c>
      <c r="T1720">
        <f>ROUND(E1720/D1720*100,0)</f>
        <v>0</v>
      </c>
      <c r="U1720" s="12" t="e">
        <f>(E1720/R1720)</f>
        <v>#DIV/0!</v>
      </c>
      <c r="V1720" t="str">
        <f>LEFT(Z1720,SEARCH("/",Z1720)-1)</f>
        <v>theater</v>
      </c>
      <c r="W1720" t="str">
        <f>RIGHT(Z1720,LEN(Z1720)-SEARCH("/",Z1720))</f>
        <v>plays</v>
      </c>
      <c r="X1720" s="2">
        <f>(((P1720/60)/60)/24)+DATE(1970,1,1)</f>
        <v>42550.048449074078</v>
      </c>
      <c r="Y1720" s="2">
        <f>(((O1720/60)/60)/24)+DATE(1970,1,1)</f>
        <v>42580.978472222225</v>
      </c>
      <c r="Z1720" t="s">
        <v>8275</v>
      </c>
    </row>
    <row r="1721" spans="1:26" ht="57.6" x14ac:dyDescent="0.3">
      <c r="A1721">
        <f>ROW(A1721)-2</f>
        <v>1719</v>
      </c>
      <c r="B1721" s="1" t="s">
        <v>7952</v>
      </c>
      <c r="C1721" s="1" t="s">
        <v>7953</v>
      </c>
      <c r="D1721">
        <v>25000</v>
      </c>
      <c r="E1721">
        <v>0</v>
      </c>
      <c r="F1721" t="s">
        <v>355</v>
      </c>
      <c r="H1721" t="s">
        <v>8376</v>
      </c>
      <c r="K1721" t="b">
        <v>0</v>
      </c>
      <c r="L1721" t="s">
        <v>158</v>
      </c>
      <c r="M1721" t="s">
        <v>159</v>
      </c>
      <c r="N1721" t="b">
        <v>1</v>
      </c>
      <c r="O1721">
        <v>1405352264</v>
      </c>
      <c r="P1721">
        <v>1400168264</v>
      </c>
      <c r="Q1721" t="b">
        <v>0</v>
      </c>
      <c r="R1721">
        <v>0</v>
      </c>
      <c r="S1721" t="b">
        <v>0</v>
      </c>
      <c r="T1721">
        <f>ROUND(E1721/D1721*100,0)</f>
        <v>0</v>
      </c>
      <c r="U1721" s="12" t="e">
        <f>(E1721/R1721)</f>
        <v>#DIV/0!</v>
      </c>
      <c r="V1721" t="str">
        <f>LEFT(Z1721,SEARCH("/",Z1721)-1)</f>
        <v>theater</v>
      </c>
      <c r="W1721" t="str">
        <f>RIGHT(Z1721,LEN(Z1721)-SEARCH("/",Z1721))</f>
        <v>plays</v>
      </c>
      <c r="X1721" s="2">
        <f>(((P1721/60)/60)/24)+DATE(1970,1,1)</f>
        <v>41774.651203703703</v>
      </c>
      <c r="Y1721" s="2">
        <f>(((O1721/60)/60)/24)+DATE(1970,1,1)</f>
        <v>41834.651203703703</v>
      </c>
      <c r="Z1721" t="s">
        <v>8275</v>
      </c>
    </row>
    <row r="1722" spans="1:26" ht="43.2" x14ac:dyDescent="0.3">
      <c r="A1722">
        <f>ROW(A1722)-2</f>
        <v>1720</v>
      </c>
      <c r="B1722" s="1" t="s">
        <v>7954</v>
      </c>
      <c r="C1722" s="1" t="s">
        <v>7955</v>
      </c>
      <c r="D1722">
        <v>1750</v>
      </c>
      <c r="E1722">
        <v>425</v>
      </c>
      <c r="F1722" t="s">
        <v>355</v>
      </c>
      <c r="H1722" t="s">
        <v>8376</v>
      </c>
      <c r="K1722" t="b">
        <v>0</v>
      </c>
      <c r="L1722" t="s">
        <v>18</v>
      </c>
      <c r="M1722" t="s">
        <v>19</v>
      </c>
      <c r="N1722" t="b">
        <v>1</v>
      </c>
      <c r="O1722">
        <v>1448745741</v>
      </c>
      <c r="P1722">
        <v>1446150141</v>
      </c>
      <c r="Q1722" t="b">
        <v>0</v>
      </c>
      <c r="R1722">
        <v>8</v>
      </c>
      <c r="S1722" t="b">
        <v>0</v>
      </c>
      <c r="T1722">
        <f>ROUND(E1722/D1722*100,0)</f>
        <v>24</v>
      </c>
      <c r="U1722" s="12">
        <f>(E1722/R1722)</f>
        <v>53.125</v>
      </c>
      <c r="V1722" t="str">
        <f>LEFT(Z1722,SEARCH("/",Z1722)-1)</f>
        <v>theater</v>
      </c>
      <c r="W1722" t="str">
        <f>RIGHT(Z1722,LEN(Z1722)-SEARCH("/",Z1722))</f>
        <v>plays</v>
      </c>
      <c r="X1722" s="2">
        <f>(((P1722/60)/60)/24)+DATE(1970,1,1)</f>
        <v>42306.848854166667</v>
      </c>
      <c r="Y1722" s="2">
        <f>(((O1722/60)/60)/24)+DATE(1970,1,1)</f>
        <v>42336.890520833331</v>
      </c>
      <c r="Z1722" t="s">
        <v>8275</v>
      </c>
    </row>
    <row r="1723" spans="1:26" ht="43.2" x14ac:dyDescent="0.3">
      <c r="A1723">
        <f>ROW(A1723)-2</f>
        <v>1721</v>
      </c>
      <c r="B1723" s="1" t="s">
        <v>7956</v>
      </c>
      <c r="C1723" s="1" t="s">
        <v>7957</v>
      </c>
      <c r="D1723">
        <v>5500</v>
      </c>
      <c r="E1723">
        <v>0</v>
      </c>
      <c r="F1723" t="s">
        <v>355</v>
      </c>
      <c r="H1723" t="s">
        <v>8376</v>
      </c>
      <c r="K1723" t="b">
        <v>0</v>
      </c>
      <c r="L1723" t="s">
        <v>18</v>
      </c>
      <c r="M1723" t="s">
        <v>19</v>
      </c>
      <c r="N1723" t="b">
        <v>1</v>
      </c>
      <c r="O1723">
        <v>1461543600</v>
      </c>
      <c r="P1723">
        <v>1459203727</v>
      </c>
      <c r="Q1723" t="b">
        <v>0</v>
      </c>
      <c r="R1723">
        <v>0</v>
      </c>
      <c r="S1723" t="b">
        <v>0</v>
      </c>
      <c r="T1723">
        <f>ROUND(E1723/D1723*100,0)</f>
        <v>0</v>
      </c>
      <c r="U1723" s="12" t="e">
        <f>(E1723/R1723)</f>
        <v>#DIV/0!</v>
      </c>
      <c r="V1723" t="str">
        <f>LEFT(Z1723,SEARCH("/",Z1723)-1)</f>
        <v>theater</v>
      </c>
      <c r="W1723" t="str">
        <f>RIGHT(Z1723,LEN(Z1723)-SEARCH("/",Z1723))</f>
        <v>plays</v>
      </c>
      <c r="X1723" s="2">
        <f>(((P1723/60)/60)/24)+DATE(1970,1,1)</f>
        <v>42457.932025462964</v>
      </c>
      <c r="Y1723" s="2">
        <f>(((O1723/60)/60)/24)+DATE(1970,1,1)</f>
        <v>42485.013888888891</v>
      </c>
      <c r="Z1723" t="s">
        <v>8275</v>
      </c>
    </row>
    <row r="1724" spans="1:26" ht="43.2" x14ac:dyDescent="0.3">
      <c r="A1724">
        <f>ROW(A1724)-2</f>
        <v>1722</v>
      </c>
      <c r="B1724" s="1" t="s">
        <v>7958</v>
      </c>
      <c r="C1724" s="1" t="s">
        <v>7959</v>
      </c>
      <c r="D1724">
        <v>28000</v>
      </c>
      <c r="E1724">
        <v>7</v>
      </c>
      <c r="F1724" t="s">
        <v>355</v>
      </c>
      <c r="H1724" t="s">
        <v>8376</v>
      </c>
      <c r="K1724" t="b">
        <v>0</v>
      </c>
      <c r="L1724" t="s">
        <v>18</v>
      </c>
      <c r="M1724" t="s">
        <v>19</v>
      </c>
      <c r="N1724" t="b">
        <v>1</v>
      </c>
      <c r="O1724">
        <v>1468020354</v>
      </c>
      <c r="P1724">
        <v>1464045954</v>
      </c>
      <c r="Q1724" t="b">
        <v>0</v>
      </c>
      <c r="R1724">
        <v>1</v>
      </c>
      <c r="S1724" t="b">
        <v>0</v>
      </c>
      <c r="T1724">
        <f>ROUND(E1724/D1724*100,0)</f>
        <v>0</v>
      </c>
      <c r="U1724" s="12">
        <f>(E1724/R1724)</f>
        <v>7</v>
      </c>
      <c r="V1724" t="str">
        <f>LEFT(Z1724,SEARCH("/",Z1724)-1)</f>
        <v>theater</v>
      </c>
      <c r="W1724" t="str">
        <f>RIGHT(Z1724,LEN(Z1724)-SEARCH("/",Z1724))</f>
        <v>plays</v>
      </c>
      <c r="X1724" s="2">
        <f>(((P1724/60)/60)/24)+DATE(1970,1,1)</f>
        <v>42513.976319444439</v>
      </c>
      <c r="Y1724" s="2">
        <f>(((O1724/60)/60)/24)+DATE(1970,1,1)</f>
        <v>42559.976319444439</v>
      </c>
      <c r="Z1724" t="s">
        <v>8275</v>
      </c>
    </row>
    <row r="1725" spans="1:26" ht="43.2" x14ac:dyDescent="0.3">
      <c r="A1725">
        <f>ROW(A1725)-2</f>
        <v>1723</v>
      </c>
      <c r="B1725" s="1" t="s">
        <v>7960</v>
      </c>
      <c r="C1725" s="1" t="s">
        <v>7961</v>
      </c>
      <c r="D1725">
        <v>2000</v>
      </c>
      <c r="E1725">
        <v>641</v>
      </c>
      <c r="F1725" t="s">
        <v>355</v>
      </c>
      <c r="H1725" t="s">
        <v>8376</v>
      </c>
      <c r="K1725" t="b">
        <v>0</v>
      </c>
      <c r="L1725" t="s">
        <v>18</v>
      </c>
      <c r="M1725" t="s">
        <v>19</v>
      </c>
      <c r="N1725" t="b">
        <v>1</v>
      </c>
      <c r="O1725">
        <v>1406988000</v>
      </c>
      <c r="P1725">
        <v>1403822912</v>
      </c>
      <c r="Q1725" t="b">
        <v>0</v>
      </c>
      <c r="R1725">
        <v>16</v>
      </c>
      <c r="S1725" t="b">
        <v>0</v>
      </c>
      <c r="T1725">
        <f>ROUND(E1725/D1725*100,0)</f>
        <v>32</v>
      </c>
      <c r="U1725" s="12">
        <f>(E1725/R1725)</f>
        <v>40.0625</v>
      </c>
      <c r="V1725" t="str">
        <f>LEFT(Z1725,SEARCH("/",Z1725)-1)</f>
        <v>theater</v>
      </c>
      <c r="W1725" t="str">
        <f>RIGHT(Z1725,LEN(Z1725)-SEARCH("/",Z1725))</f>
        <v>plays</v>
      </c>
      <c r="X1725" s="2">
        <f>(((P1725/60)/60)/24)+DATE(1970,1,1)</f>
        <v>41816.950370370374</v>
      </c>
      <c r="Y1725" s="2">
        <f>(((O1725/60)/60)/24)+DATE(1970,1,1)</f>
        <v>41853.583333333336</v>
      </c>
      <c r="Z1725" t="s">
        <v>8275</v>
      </c>
    </row>
    <row r="1726" spans="1:26" ht="43.2" x14ac:dyDescent="0.3">
      <c r="A1726">
        <f>ROW(A1726)-2</f>
        <v>1724</v>
      </c>
      <c r="B1726" s="1" t="s">
        <v>7962</v>
      </c>
      <c r="C1726" s="1" t="s">
        <v>7963</v>
      </c>
      <c r="D1726">
        <v>1200</v>
      </c>
      <c r="E1726">
        <v>292</v>
      </c>
      <c r="F1726" t="s">
        <v>355</v>
      </c>
      <c r="H1726" t="s">
        <v>8376</v>
      </c>
      <c r="K1726" t="b">
        <v>0</v>
      </c>
      <c r="L1726" t="s">
        <v>18</v>
      </c>
      <c r="M1726" t="s">
        <v>19</v>
      </c>
      <c r="N1726" t="b">
        <v>1</v>
      </c>
      <c r="O1726">
        <v>1411930556</v>
      </c>
      <c r="P1726">
        <v>1409338556</v>
      </c>
      <c r="Q1726" t="b">
        <v>0</v>
      </c>
      <c r="R1726">
        <v>12</v>
      </c>
      <c r="S1726" t="b">
        <v>0</v>
      </c>
      <c r="T1726">
        <f>ROUND(E1726/D1726*100,0)</f>
        <v>24</v>
      </c>
      <c r="U1726" s="12">
        <f>(E1726/R1726)</f>
        <v>24.333333333333332</v>
      </c>
      <c r="V1726" t="str">
        <f>LEFT(Z1726,SEARCH("/",Z1726)-1)</f>
        <v>theater</v>
      </c>
      <c r="W1726" t="str">
        <f>RIGHT(Z1726,LEN(Z1726)-SEARCH("/",Z1726))</f>
        <v>plays</v>
      </c>
      <c r="X1726" s="2">
        <f>(((P1726/60)/60)/24)+DATE(1970,1,1)</f>
        <v>41880.788842592592</v>
      </c>
      <c r="Y1726" s="2">
        <f>(((O1726/60)/60)/24)+DATE(1970,1,1)</f>
        <v>41910.788842592592</v>
      </c>
      <c r="Z1726" t="s">
        <v>8275</v>
      </c>
    </row>
    <row r="1727" spans="1:26" ht="43.2" x14ac:dyDescent="0.3">
      <c r="A1727">
        <f>ROW(A1727)-2</f>
        <v>1725</v>
      </c>
      <c r="B1727" s="1" t="s">
        <v>7964</v>
      </c>
      <c r="C1727" s="1" t="s">
        <v>7965</v>
      </c>
      <c r="D1727">
        <v>3000</v>
      </c>
      <c r="E1727">
        <v>45</v>
      </c>
      <c r="F1727" t="s">
        <v>355</v>
      </c>
      <c r="H1727" t="s">
        <v>8376</v>
      </c>
      <c r="K1727" t="b">
        <v>0</v>
      </c>
      <c r="L1727" t="s">
        <v>18</v>
      </c>
      <c r="M1727" t="s">
        <v>19</v>
      </c>
      <c r="N1727" t="b">
        <v>1</v>
      </c>
      <c r="O1727">
        <v>1451852256</v>
      </c>
      <c r="P1727">
        <v>1449260256</v>
      </c>
      <c r="Q1727" t="b">
        <v>0</v>
      </c>
      <c r="R1727">
        <v>4</v>
      </c>
      <c r="S1727" t="b">
        <v>0</v>
      </c>
      <c r="T1727">
        <f>ROUND(E1727/D1727*100,0)</f>
        <v>2</v>
      </c>
      <c r="U1727" s="12">
        <f>(E1727/R1727)</f>
        <v>11.25</v>
      </c>
      <c r="V1727" t="str">
        <f>LEFT(Z1727,SEARCH("/",Z1727)-1)</f>
        <v>theater</v>
      </c>
      <c r="W1727" t="str">
        <f>RIGHT(Z1727,LEN(Z1727)-SEARCH("/",Z1727))</f>
        <v>plays</v>
      </c>
      <c r="X1727" s="2">
        <f>(((P1727/60)/60)/24)+DATE(1970,1,1)</f>
        <v>42342.845555555556</v>
      </c>
      <c r="Y1727" s="2">
        <f>(((O1727/60)/60)/24)+DATE(1970,1,1)</f>
        <v>42372.845555555556</v>
      </c>
      <c r="Z1727" t="s">
        <v>8275</v>
      </c>
    </row>
    <row r="1728" spans="1:26" ht="57.6" x14ac:dyDescent="0.3">
      <c r="A1728">
        <f>ROW(A1728)-2</f>
        <v>1726</v>
      </c>
      <c r="B1728" s="1" t="s">
        <v>7966</v>
      </c>
      <c r="C1728" s="1" t="s">
        <v>7967</v>
      </c>
      <c r="D1728">
        <v>5000</v>
      </c>
      <c r="E1728">
        <v>21</v>
      </c>
      <c r="F1728" t="s">
        <v>355</v>
      </c>
      <c r="H1728" t="s">
        <v>8376</v>
      </c>
      <c r="K1728" t="b">
        <v>0</v>
      </c>
      <c r="L1728" t="s">
        <v>24</v>
      </c>
      <c r="M1728" t="s">
        <v>25</v>
      </c>
      <c r="N1728" t="b">
        <v>0</v>
      </c>
      <c r="O1728">
        <v>1399584210</v>
      </c>
      <c r="P1728">
        <v>1397683410</v>
      </c>
      <c r="Q1728" t="b">
        <v>0</v>
      </c>
      <c r="R1728">
        <v>2</v>
      </c>
      <c r="S1728" t="b">
        <v>0</v>
      </c>
      <c r="T1728">
        <f>ROUND(E1728/D1728*100,0)</f>
        <v>0</v>
      </c>
      <c r="U1728" s="12">
        <f>(E1728/R1728)</f>
        <v>10.5</v>
      </c>
      <c r="V1728" t="str">
        <f>LEFT(Z1728,SEARCH("/",Z1728)-1)</f>
        <v>theater</v>
      </c>
      <c r="W1728" t="str">
        <f>RIGHT(Z1728,LEN(Z1728)-SEARCH("/",Z1728))</f>
        <v>plays</v>
      </c>
      <c r="X1728" s="2">
        <f>(((P1728/60)/60)/24)+DATE(1970,1,1)</f>
        <v>41745.891319444447</v>
      </c>
      <c r="Y1728" s="2">
        <f>(((O1728/60)/60)/24)+DATE(1970,1,1)</f>
        <v>41767.891319444447</v>
      </c>
      <c r="Z1728" t="s">
        <v>8275</v>
      </c>
    </row>
    <row r="1729" spans="1:26" ht="57.6" x14ac:dyDescent="0.3">
      <c r="A1729">
        <f>ROW(A1729)-2</f>
        <v>1727</v>
      </c>
      <c r="B1729" s="1" t="s">
        <v>7968</v>
      </c>
      <c r="C1729" s="1" t="s">
        <v>7969</v>
      </c>
      <c r="D1729">
        <v>1400</v>
      </c>
      <c r="E1729">
        <v>45</v>
      </c>
      <c r="F1729" t="s">
        <v>355</v>
      </c>
      <c r="H1729" t="s">
        <v>8376</v>
      </c>
      <c r="K1729" t="b">
        <v>0</v>
      </c>
      <c r="L1729" t="s">
        <v>24</v>
      </c>
      <c r="M1729" t="s">
        <v>25</v>
      </c>
      <c r="N1729" t="b">
        <v>0</v>
      </c>
      <c r="O1729">
        <v>1448722494</v>
      </c>
      <c r="P1729">
        <v>1446562494</v>
      </c>
      <c r="Q1729" t="b">
        <v>0</v>
      </c>
      <c r="R1729">
        <v>3</v>
      </c>
      <c r="S1729" t="b">
        <v>0</v>
      </c>
      <c r="T1729">
        <f>ROUND(E1729/D1729*100,0)</f>
        <v>3</v>
      </c>
      <c r="U1729" s="12">
        <f>(E1729/R1729)</f>
        <v>15</v>
      </c>
      <c r="V1729" t="str">
        <f>LEFT(Z1729,SEARCH("/",Z1729)-1)</f>
        <v>theater</v>
      </c>
      <c r="W1729" t="str">
        <f>RIGHT(Z1729,LEN(Z1729)-SEARCH("/",Z1729))</f>
        <v>plays</v>
      </c>
      <c r="X1729" s="2">
        <f>(((P1729/60)/60)/24)+DATE(1970,1,1)</f>
        <v>42311.621458333335</v>
      </c>
      <c r="Y1729" s="2">
        <f>(((O1729/60)/60)/24)+DATE(1970,1,1)</f>
        <v>42336.621458333335</v>
      </c>
      <c r="Z1729" t="s">
        <v>8275</v>
      </c>
    </row>
    <row r="1730" spans="1:26" ht="43.2" x14ac:dyDescent="0.3">
      <c r="A1730">
        <f>ROW(A1730)-2</f>
        <v>1728</v>
      </c>
      <c r="B1730" s="1" t="s">
        <v>7970</v>
      </c>
      <c r="C1730" s="1" t="s">
        <v>7971</v>
      </c>
      <c r="D1730">
        <v>10000</v>
      </c>
      <c r="E1730">
        <v>0</v>
      </c>
      <c r="F1730" t="s">
        <v>355</v>
      </c>
      <c r="H1730" t="s">
        <v>8376</v>
      </c>
      <c r="K1730" t="b">
        <v>0</v>
      </c>
      <c r="L1730" t="s">
        <v>158</v>
      </c>
      <c r="M1730" t="s">
        <v>159</v>
      </c>
      <c r="N1730" t="b">
        <v>1</v>
      </c>
      <c r="O1730">
        <v>1447821717</v>
      </c>
      <c r="P1730">
        <v>1445226117</v>
      </c>
      <c r="Q1730" t="b">
        <v>0</v>
      </c>
      <c r="R1730">
        <v>0</v>
      </c>
      <c r="S1730" t="b">
        <v>0</v>
      </c>
      <c r="T1730">
        <f>ROUND(E1730/D1730*100,0)</f>
        <v>0</v>
      </c>
      <c r="U1730" s="12" t="e">
        <f>(E1730/R1730)</f>
        <v>#DIV/0!</v>
      </c>
      <c r="V1730" t="str">
        <f>LEFT(Z1730,SEARCH("/",Z1730)-1)</f>
        <v>theater</v>
      </c>
      <c r="W1730" t="str">
        <f>RIGHT(Z1730,LEN(Z1730)-SEARCH("/",Z1730))</f>
        <v>plays</v>
      </c>
      <c r="X1730" s="2">
        <f>(((P1730/60)/60)/24)+DATE(1970,1,1)</f>
        <v>42296.154131944444</v>
      </c>
      <c r="Y1730" s="2">
        <f>(((O1730/60)/60)/24)+DATE(1970,1,1)</f>
        <v>42326.195798611108</v>
      </c>
      <c r="Z1730" t="s">
        <v>8275</v>
      </c>
    </row>
    <row r="1731" spans="1:26" ht="43.2" x14ac:dyDescent="0.3">
      <c r="A1731">
        <f>ROW(A1731)-2</f>
        <v>1729</v>
      </c>
      <c r="B1731" s="1" t="s">
        <v>7972</v>
      </c>
      <c r="C1731" s="1" t="s">
        <v>7973</v>
      </c>
      <c r="D1731">
        <v>2000</v>
      </c>
      <c r="E1731">
        <v>126</v>
      </c>
      <c r="F1731" t="s">
        <v>355</v>
      </c>
      <c r="H1731" t="s">
        <v>8376</v>
      </c>
      <c r="K1731" t="b">
        <v>0</v>
      </c>
      <c r="L1731" t="s">
        <v>18</v>
      </c>
      <c r="M1731" t="s">
        <v>19</v>
      </c>
      <c r="N1731" t="b">
        <v>1</v>
      </c>
      <c r="O1731">
        <v>1429460386</v>
      </c>
      <c r="P1731">
        <v>1424279986</v>
      </c>
      <c r="Q1731" t="b">
        <v>0</v>
      </c>
      <c r="R1731">
        <v>3</v>
      </c>
      <c r="S1731" t="b">
        <v>0</v>
      </c>
      <c r="T1731">
        <f>ROUND(E1731/D1731*100,0)</f>
        <v>6</v>
      </c>
      <c r="U1731" s="12">
        <f>(E1731/R1731)</f>
        <v>42</v>
      </c>
      <c r="V1731" t="str">
        <f>LEFT(Z1731,SEARCH("/",Z1731)-1)</f>
        <v>theater</v>
      </c>
      <c r="W1731" t="str">
        <f>RIGHT(Z1731,LEN(Z1731)-SEARCH("/",Z1731))</f>
        <v>plays</v>
      </c>
      <c r="X1731" s="2">
        <f>(((P1731/60)/60)/24)+DATE(1970,1,1)</f>
        <v>42053.722060185188</v>
      </c>
      <c r="Y1731" s="2">
        <f>(((O1731/60)/60)/24)+DATE(1970,1,1)</f>
        <v>42113.680393518516</v>
      </c>
      <c r="Z1731" t="s">
        <v>8275</v>
      </c>
    </row>
    <row r="1732" spans="1:26" ht="43.2" x14ac:dyDescent="0.3">
      <c r="A1732">
        <f>ROW(A1732)-2</f>
        <v>1730</v>
      </c>
      <c r="B1732" s="1" t="s">
        <v>7974</v>
      </c>
      <c r="C1732" s="1" t="s">
        <v>7975</v>
      </c>
      <c r="D1732">
        <v>2000</v>
      </c>
      <c r="E1732">
        <v>285</v>
      </c>
      <c r="F1732" t="s">
        <v>355</v>
      </c>
      <c r="H1732" t="s">
        <v>8376</v>
      </c>
      <c r="K1732" t="b">
        <v>0</v>
      </c>
      <c r="L1732" t="s">
        <v>18</v>
      </c>
      <c r="M1732" t="s">
        <v>19</v>
      </c>
      <c r="N1732" t="b">
        <v>1</v>
      </c>
      <c r="O1732">
        <v>1460608780</v>
      </c>
      <c r="P1732">
        <v>1455428380</v>
      </c>
      <c r="Q1732" t="b">
        <v>0</v>
      </c>
      <c r="R1732">
        <v>4</v>
      </c>
      <c r="S1732" t="b">
        <v>0</v>
      </c>
      <c r="T1732">
        <f>ROUND(E1732/D1732*100,0)</f>
        <v>14</v>
      </c>
      <c r="U1732" s="12">
        <f>(E1732/R1732)</f>
        <v>71.25</v>
      </c>
      <c r="V1732" t="str">
        <f>LEFT(Z1732,SEARCH("/",Z1732)-1)</f>
        <v>theater</v>
      </c>
      <c r="W1732" t="str">
        <f>RIGHT(Z1732,LEN(Z1732)-SEARCH("/",Z1732))</f>
        <v>plays</v>
      </c>
      <c r="X1732" s="2">
        <f>(((P1732/60)/60)/24)+DATE(1970,1,1)</f>
        <v>42414.235879629632</v>
      </c>
      <c r="Y1732" s="2">
        <f>(((O1732/60)/60)/24)+DATE(1970,1,1)</f>
        <v>42474.194212962961</v>
      </c>
      <c r="Z1732" t="s">
        <v>8275</v>
      </c>
    </row>
    <row r="1733" spans="1:26" ht="57.6" x14ac:dyDescent="0.3">
      <c r="A1733">
        <f>ROW(A1733)-2</f>
        <v>1731</v>
      </c>
      <c r="B1733" s="1" t="s">
        <v>7976</v>
      </c>
      <c r="C1733" s="1" t="s">
        <v>7977</v>
      </c>
      <c r="D1733">
        <v>7500</v>
      </c>
      <c r="E1733">
        <v>45</v>
      </c>
      <c r="F1733" t="s">
        <v>355</v>
      </c>
      <c r="H1733" t="s">
        <v>8376</v>
      </c>
      <c r="K1733" t="b">
        <v>0</v>
      </c>
      <c r="L1733" t="s">
        <v>18</v>
      </c>
      <c r="M1733" t="s">
        <v>19</v>
      </c>
      <c r="N1733" t="b">
        <v>1</v>
      </c>
      <c r="O1733">
        <v>1406170740</v>
      </c>
      <c r="P1733">
        <v>1402506278</v>
      </c>
      <c r="Q1733" t="b">
        <v>0</v>
      </c>
      <c r="R1733">
        <v>2</v>
      </c>
      <c r="S1733" t="b">
        <v>0</v>
      </c>
      <c r="T1733">
        <f>ROUND(E1733/D1733*100,0)</f>
        <v>1</v>
      </c>
      <c r="U1733" s="12">
        <f>(E1733/R1733)</f>
        <v>22.5</v>
      </c>
      <c r="V1733" t="str">
        <f>LEFT(Z1733,SEARCH("/",Z1733)-1)</f>
        <v>theater</v>
      </c>
      <c r="W1733" t="str">
        <f>RIGHT(Z1733,LEN(Z1733)-SEARCH("/",Z1733))</f>
        <v>plays</v>
      </c>
      <c r="X1733" s="2">
        <f>(((P1733/60)/60)/24)+DATE(1970,1,1)</f>
        <v>41801.711550925924</v>
      </c>
      <c r="Y1733" s="2">
        <f>(((O1733/60)/60)/24)+DATE(1970,1,1)</f>
        <v>41844.124305555553</v>
      </c>
      <c r="Z1733" t="s">
        <v>8275</v>
      </c>
    </row>
    <row r="1734" spans="1:26" ht="43.2" x14ac:dyDescent="0.3">
      <c r="A1734">
        <f>ROW(A1734)-2</f>
        <v>1732</v>
      </c>
      <c r="B1734" s="1" t="s">
        <v>7978</v>
      </c>
      <c r="C1734" s="1" t="s">
        <v>7979</v>
      </c>
      <c r="D1734">
        <v>1700</v>
      </c>
      <c r="E1734">
        <v>410</v>
      </c>
      <c r="F1734" t="s">
        <v>355</v>
      </c>
      <c r="H1734" t="s">
        <v>8376</v>
      </c>
      <c r="K1734" t="b">
        <v>0</v>
      </c>
      <c r="L1734" t="s">
        <v>18</v>
      </c>
      <c r="M1734" t="s">
        <v>19</v>
      </c>
      <c r="N1734" t="b">
        <v>1</v>
      </c>
      <c r="O1734">
        <v>1488783507</v>
      </c>
      <c r="P1734">
        <v>1486191507</v>
      </c>
      <c r="Q1734" t="b">
        <v>0</v>
      </c>
      <c r="R1734">
        <v>10</v>
      </c>
      <c r="S1734" t="b">
        <v>0</v>
      </c>
      <c r="T1734">
        <f>ROUND(E1734/D1734*100,0)</f>
        <v>24</v>
      </c>
      <c r="U1734" s="12">
        <f>(E1734/R1734)</f>
        <v>41</v>
      </c>
      <c r="V1734" t="str">
        <f>LEFT(Z1734,SEARCH("/",Z1734)-1)</f>
        <v>theater</v>
      </c>
      <c r="W1734" t="str">
        <f>RIGHT(Z1734,LEN(Z1734)-SEARCH("/",Z1734))</f>
        <v>plays</v>
      </c>
      <c r="X1734" s="2">
        <f>(((P1734/60)/60)/24)+DATE(1970,1,1)</f>
        <v>42770.290590277778</v>
      </c>
      <c r="Y1734" s="2">
        <f>(((O1734/60)/60)/24)+DATE(1970,1,1)</f>
        <v>42800.290590277778</v>
      </c>
      <c r="Z1734" t="s">
        <v>8275</v>
      </c>
    </row>
    <row r="1735" spans="1:26" ht="43.2" x14ac:dyDescent="0.3">
      <c r="A1735">
        <f>ROW(A1735)-2</f>
        <v>1733</v>
      </c>
      <c r="B1735" s="1" t="s">
        <v>7980</v>
      </c>
      <c r="C1735" s="1" t="s">
        <v>7981</v>
      </c>
      <c r="D1735">
        <v>5000</v>
      </c>
      <c r="E1735">
        <v>527</v>
      </c>
      <c r="F1735" t="s">
        <v>355</v>
      </c>
      <c r="H1735" t="s">
        <v>8376</v>
      </c>
      <c r="K1735" t="b">
        <v>0</v>
      </c>
      <c r="L1735" t="s">
        <v>18</v>
      </c>
      <c r="M1735" t="s">
        <v>19</v>
      </c>
      <c r="N1735" t="b">
        <v>1</v>
      </c>
      <c r="O1735">
        <v>1463945673</v>
      </c>
      <c r="P1735">
        <v>1458761673</v>
      </c>
      <c r="Q1735" t="b">
        <v>0</v>
      </c>
      <c r="R1735">
        <v>11</v>
      </c>
      <c r="S1735" t="b">
        <v>0</v>
      </c>
      <c r="T1735">
        <f>ROUND(E1735/D1735*100,0)</f>
        <v>11</v>
      </c>
      <c r="U1735" s="12">
        <f>(E1735/R1735)</f>
        <v>47.909090909090907</v>
      </c>
      <c r="V1735" t="str">
        <f>LEFT(Z1735,SEARCH("/",Z1735)-1)</f>
        <v>theater</v>
      </c>
      <c r="W1735" t="str">
        <f>RIGHT(Z1735,LEN(Z1735)-SEARCH("/",Z1735))</f>
        <v>plays</v>
      </c>
      <c r="X1735" s="2">
        <f>(((P1735/60)/60)/24)+DATE(1970,1,1)</f>
        <v>42452.815659722226</v>
      </c>
      <c r="Y1735" s="2">
        <f>(((O1735/60)/60)/24)+DATE(1970,1,1)</f>
        <v>42512.815659722226</v>
      </c>
      <c r="Z1735" t="s">
        <v>8275</v>
      </c>
    </row>
    <row r="1736" spans="1:26" ht="57.6" x14ac:dyDescent="0.3">
      <c r="A1736">
        <f>ROW(A1736)-2</f>
        <v>1734</v>
      </c>
      <c r="B1736" s="1" t="s">
        <v>7982</v>
      </c>
      <c r="C1736" s="1" t="s">
        <v>7983</v>
      </c>
      <c r="D1736">
        <v>2825</v>
      </c>
      <c r="E1736">
        <v>211</v>
      </c>
      <c r="F1736" t="s">
        <v>355</v>
      </c>
      <c r="H1736" t="s">
        <v>8376</v>
      </c>
      <c r="K1736" t="b">
        <v>0</v>
      </c>
      <c r="L1736" t="s">
        <v>18</v>
      </c>
      <c r="M1736" t="s">
        <v>19</v>
      </c>
      <c r="N1736" t="b">
        <v>1</v>
      </c>
      <c r="O1736">
        <v>1472442900</v>
      </c>
      <c r="P1736">
        <v>1471638646</v>
      </c>
      <c r="Q1736" t="b">
        <v>0</v>
      </c>
      <c r="R1736">
        <v>6</v>
      </c>
      <c r="S1736" t="b">
        <v>0</v>
      </c>
      <c r="T1736">
        <f>ROUND(E1736/D1736*100,0)</f>
        <v>7</v>
      </c>
      <c r="U1736" s="12">
        <f>(E1736/R1736)</f>
        <v>35.166666666666664</v>
      </c>
      <c r="V1736" t="str">
        <f>LEFT(Z1736,SEARCH("/",Z1736)-1)</f>
        <v>theater</v>
      </c>
      <c r="W1736" t="str">
        <f>RIGHT(Z1736,LEN(Z1736)-SEARCH("/",Z1736))</f>
        <v>plays</v>
      </c>
      <c r="X1736" s="2">
        <f>(((P1736/60)/60)/24)+DATE(1970,1,1)</f>
        <v>42601.854699074072</v>
      </c>
      <c r="Y1736" s="2">
        <f>(((O1736/60)/60)/24)+DATE(1970,1,1)</f>
        <v>42611.163194444445</v>
      </c>
      <c r="Z1736" t="s">
        <v>8275</v>
      </c>
    </row>
    <row r="1737" spans="1:26" ht="57.6" x14ac:dyDescent="0.3">
      <c r="A1737">
        <f>ROW(A1737)-2</f>
        <v>1735</v>
      </c>
      <c r="B1737" s="1" t="s">
        <v>7984</v>
      </c>
      <c r="C1737" s="1" t="s">
        <v>7985</v>
      </c>
      <c r="D1737">
        <v>15000</v>
      </c>
      <c r="E1737">
        <v>11</v>
      </c>
      <c r="F1737" t="s">
        <v>355</v>
      </c>
      <c r="H1737" t="s">
        <v>8376</v>
      </c>
      <c r="K1737" t="b">
        <v>0</v>
      </c>
      <c r="L1737" t="s">
        <v>18</v>
      </c>
      <c r="M1737" t="s">
        <v>19</v>
      </c>
      <c r="N1737" t="b">
        <v>1</v>
      </c>
      <c r="O1737">
        <v>1460925811</v>
      </c>
      <c r="P1737">
        <v>1458333811</v>
      </c>
      <c r="Q1737" t="b">
        <v>0</v>
      </c>
      <c r="R1737">
        <v>2</v>
      </c>
      <c r="S1737" t="b">
        <v>0</v>
      </c>
      <c r="T1737">
        <f>ROUND(E1737/D1737*100,0)</f>
        <v>0</v>
      </c>
      <c r="U1737" s="12">
        <f>(E1737/R1737)</f>
        <v>5.5</v>
      </c>
      <c r="V1737" t="str">
        <f>LEFT(Z1737,SEARCH("/",Z1737)-1)</f>
        <v>theater</v>
      </c>
      <c r="W1737" t="str">
        <f>RIGHT(Z1737,LEN(Z1737)-SEARCH("/",Z1737))</f>
        <v>plays</v>
      </c>
      <c r="X1737" s="2">
        <f>(((P1737/60)/60)/24)+DATE(1970,1,1)</f>
        <v>42447.863553240735</v>
      </c>
      <c r="Y1737" s="2">
        <f>(((O1737/60)/60)/24)+DATE(1970,1,1)</f>
        <v>42477.863553240735</v>
      </c>
      <c r="Z1737" t="s">
        <v>8275</v>
      </c>
    </row>
    <row r="1738" spans="1:26" ht="43.2" x14ac:dyDescent="0.3">
      <c r="A1738">
        <f>ROW(A1738)-2</f>
        <v>1736</v>
      </c>
      <c r="B1738" s="1" t="s">
        <v>7986</v>
      </c>
      <c r="C1738" s="1" t="s">
        <v>7987</v>
      </c>
      <c r="D1738">
        <v>14000</v>
      </c>
      <c r="E1738">
        <v>136</v>
      </c>
      <c r="F1738" t="s">
        <v>355</v>
      </c>
      <c r="H1738" t="s">
        <v>8376</v>
      </c>
      <c r="K1738" t="b">
        <v>0</v>
      </c>
      <c r="L1738" t="s">
        <v>18</v>
      </c>
      <c r="M1738" t="s">
        <v>19</v>
      </c>
      <c r="N1738" t="b">
        <v>1</v>
      </c>
      <c r="O1738">
        <v>1405947126</v>
      </c>
      <c r="P1738">
        <v>1403355126</v>
      </c>
      <c r="Q1738" t="b">
        <v>0</v>
      </c>
      <c r="R1738">
        <v>6</v>
      </c>
      <c r="S1738" t="b">
        <v>0</v>
      </c>
      <c r="T1738">
        <f>ROUND(E1738/D1738*100,0)</f>
        <v>1</v>
      </c>
      <c r="U1738" s="12">
        <f>(E1738/R1738)</f>
        <v>22.666666666666668</v>
      </c>
      <c r="V1738" t="str">
        <f>LEFT(Z1738,SEARCH("/",Z1738)-1)</f>
        <v>theater</v>
      </c>
      <c r="W1738" t="str">
        <f>RIGHT(Z1738,LEN(Z1738)-SEARCH("/",Z1738))</f>
        <v>plays</v>
      </c>
      <c r="X1738" s="2">
        <f>(((P1738/60)/60)/24)+DATE(1970,1,1)</f>
        <v>41811.536180555559</v>
      </c>
      <c r="Y1738" s="2">
        <f>(((O1738/60)/60)/24)+DATE(1970,1,1)</f>
        <v>41841.536180555559</v>
      </c>
      <c r="Z1738" t="s">
        <v>8275</v>
      </c>
    </row>
    <row r="1739" spans="1:26" ht="43.2" x14ac:dyDescent="0.3">
      <c r="A1739">
        <f>ROW(A1739)-2</f>
        <v>1737</v>
      </c>
      <c r="B1739" s="1" t="s">
        <v>7988</v>
      </c>
      <c r="C1739" s="1" t="s">
        <v>7989</v>
      </c>
      <c r="D1739">
        <v>1000</v>
      </c>
      <c r="E1739">
        <v>211</v>
      </c>
      <c r="F1739" t="s">
        <v>355</v>
      </c>
      <c r="H1739" t="s">
        <v>8376</v>
      </c>
      <c r="K1739" t="b">
        <v>0</v>
      </c>
      <c r="L1739" t="s">
        <v>18</v>
      </c>
      <c r="M1739" t="s">
        <v>19</v>
      </c>
      <c r="N1739" t="b">
        <v>1</v>
      </c>
      <c r="O1739">
        <v>1423186634</v>
      </c>
      <c r="P1739">
        <v>1418002634</v>
      </c>
      <c r="Q1739" t="b">
        <v>0</v>
      </c>
      <c r="R1739">
        <v>8</v>
      </c>
      <c r="S1739" t="b">
        <v>0</v>
      </c>
      <c r="T1739">
        <f>ROUND(E1739/D1739*100,0)</f>
        <v>21</v>
      </c>
      <c r="U1739" s="12">
        <f>(E1739/R1739)</f>
        <v>26.375</v>
      </c>
      <c r="V1739" t="str">
        <f>LEFT(Z1739,SEARCH("/",Z1739)-1)</f>
        <v>theater</v>
      </c>
      <c r="W1739" t="str">
        <f>RIGHT(Z1739,LEN(Z1739)-SEARCH("/",Z1739))</f>
        <v>plays</v>
      </c>
      <c r="X1739" s="2">
        <f>(((P1739/60)/60)/24)+DATE(1970,1,1)</f>
        <v>41981.067523148144</v>
      </c>
      <c r="Y1739" s="2">
        <f>(((O1739/60)/60)/24)+DATE(1970,1,1)</f>
        <v>42041.067523148144</v>
      </c>
      <c r="Z1739" t="s">
        <v>8275</v>
      </c>
    </row>
    <row r="1740" spans="1:26" ht="43.2" x14ac:dyDescent="0.3">
      <c r="A1740">
        <f>ROW(A1740)-2</f>
        <v>1738</v>
      </c>
      <c r="B1740" s="1" t="s">
        <v>7990</v>
      </c>
      <c r="C1740" s="1" t="s">
        <v>7991</v>
      </c>
      <c r="D1740">
        <v>5000</v>
      </c>
      <c r="E1740">
        <v>3905</v>
      </c>
      <c r="F1740" t="s">
        <v>355</v>
      </c>
      <c r="H1740" t="s">
        <v>8376</v>
      </c>
      <c r="K1740" t="b">
        <v>0</v>
      </c>
      <c r="L1740" t="s">
        <v>18</v>
      </c>
      <c r="M1740" t="s">
        <v>19</v>
      </c>
      <c r="N1740" t="b">
        <v>1</v>
      </c>
      <c r="O1740">
        <v>1462766400</v>
      </c>
      <c r="P1740">
        <v>1460219110</v>
      </c>
      <c r="Q1740" t="b">
        <v>0</v>
      </c>
      <c r="R1740">
        <v>37</v>
      </c>
      <c r="S1740" t="b">
        <v>0</v>
      </c>
      <c r="T1740">
        <f>ROUND(E1740/D1740*100,0)</f>
        <v>78</v>
      </c>
      <c r="U1740" s="12">
        <f>(E1740/R1740)</f>
        <v>105.54054054054055</v>
      </c>
      <c r="V1740" t="str">
        <f>LEFT(Z1740,SEARCH("/",Z1740)-1)</f>
        <v>theater</v>
      </c>
      <c r="W1740" t="str">
        <f>RIGHT(Z1740,LEN(Z1740)-SEARCH("/",Z1740))</f>
        <v>plays</v>
      </c>
      <c r="X1740" s="2">
        <f>(((P1740/60)/60)/24)+DATE(1970,1,1)</f>
        <v>42469.68414351852</v>
      </c>
      <c r="Y1740" s="2">
        <f>(((O1740/60)/60)/24)+DATE(1970,1,1)</f>
        <v>42499.166666666672</v>
      </c>
      <c r="Z1740" t="s">
        <v>8275</v>
      </c>
    </row>
    <row r="1741" spans="1:26" ht="43.2" x14ac:dyDescent="0.3">
      <c r="A1741">
        <f>ROW(A1741)-2</f>
        <v>1739</v>
      </c>
      <c r="B1741" s="1" t="s">
        <v>7992</v>
      </c>
      <c r="C1741" s="1" t="s">
        <v>7993</v>
      </c>
      <c r="D1741">
        <v>1000</v>
      </c>
      <c r="E1741">
        <v>320</v>
      </c>
      <c r="F1741" t="s">
        <v>355</v>
      </c>
      <c r="H1741" t="s">
        <v>8376</v>
      </c>
      <c r="K1741" t="b">
        <v>0</v>
      </c>
      <c r="L1741" t="s">
        <v>24</v>
      </c>
      <c r="M1741" t="s">
        <v>25</v>
      </c>
      <c r="N1741" t="b">
        <v>0</v>
      </c>
      <c r="O1741">
        <v>1464872848</v>
      </c>
      <c r="P1741">
        <v>1462280848</v>
      </c>
      <c r="Q1741" t="b">
        <v>0</v>
      </c>
      <c r="R1741">
        <v>11</v>
      </c>
      <c r="S1741" t="b">
        <v>0</v>
      </c>
      <c r="T1741">
        <f>ROUND(E1741/D1741*100,0)</f>
        <v>32</v>
      </c>
      <c r="U1741" s="12">
        <f>(E1741/R1741)</f>
        <v>29.09090909090909</v>
      </c>
      <c r="V1741" t="str">
        <f>LEFT(Z1741,SEARCH("/",Z1741)-1)</f>
        <v>theater</v>
      </c>
      <c r="W1741" t="str">
        <f>RIGHT(Z1741,LEN(Z1741)-SEARCH("/",Z1741))</f>
        <v>plays</v>
      </c>
      <c r="X1741" s="2">
        <f>(((P1741/60)/60)/24)+DATE(1970,1,1)</f>
        <v>42493.546851851846</v>
      </c>
      <c r="Y1741" s="2">
        <f>(((O1741/60)/60)/24)+DATE(1970,1,1)</f>
        <v>42523.546851851846</v>
      </c>
      <c r="Z1741" t="s">
        <v>8275</v>
      </c>
    </row>
    <row r="1742" spans="1:26" ht="43.2" x14ac:dyDescent="0.3">
      <c r="A1742">
        <f>ROW(A1742)-2</f>
        <v>1740</v>
      </c>
      <c r="B1742" s="1" t="s">
        <v>7994</v>
      </c>
      <c r="C1742" s="1" t="s">
        <v>7995</v>
      </c>
      <c r="D1742">
        <v>678</v>
      </c>
      <c r="E1742">
        <v>0</v>
      </c>
      <c r="F1742" t="s">
        <v>355</v>
      </c>
      <c r="H1742" t="s">
        <v>8376</v>
      </c>
      <c r="K1742" t="b">
        <v>0</v>
      </c>
      <c r="L1742" t="s">
        <v>18</v>
      </c>
      <c r="M1742" t="s">
        <v>19</v>
      </c>
      <c r="N1742" t="b">
        <v>1</v>
      </c>
      <c r="O1742">
        <v>1468442898</v>
      </c>
      <c r="P1742">
        <v>1465850898</v>
      </c>
      <c r="Q1742" t="b">
        <v>0</v>
      </c>
      <c r="R1742">
        <v>0</v>
      </c>
      <c r="S1742" t="b">
        <v>0</v>
      </c>
      <c r="T1742">
        <f>ROUND(E1742/D1742*100,0)</f>
        <v>0</v>
      </c>
      <c r="U1742" s="12" t="e">
        <f>(E1742/R1742)</f>
        <v>#DIV/0!</v>
      </c>
      <c r="V1742" t="str">
        <f>LEFT(Z1742,SEARCH("/",Z1742)-1)</f>
        <v>theater</v>
      </c>
      <c r="W1742" t="str">
        <f>RIGHT(Z1742,LEN(Z1742)-SEARCH("/",Z1742))</f>
        <v>plays</v>
      </c>
      <c r="X1742" s="2">
        <f>(((P1742/60)/60)/24)+DATE(1970,1,1)</f>
        <v>42534.866875</v>
      </c>
      <c r="Y1742" s="2">
        <f>(((O1742/60)/60)/24)+DATE(1970,1,1)</f>
        <v>42564.866875</v>
      </c>
      <c r="Z1742" t="s">
        <v>8275</v>
      </c>
    </row>
    <row r="1743" spans="1:26" ht="43.2" x14ac:dyDescent="0.3">
      <c r="A1743">
        <f>ROW(A1743)-2</f>
        <v>1741</v>
      </c>
      <c r="B1743" s="1" t="s">
        <v>7996</v>
      </c>
      <c r="C1743" s="1" t="s">
        <v>7997</v>
      </c>
      <c r="D1743">
        <v>1300</v>
      </c>
      <c r="E1743">
        <v>620</v>
      </c>
      <c r="F1743" t="s">
        <v>355</v>
      </c>
      <c r="H1743" t="s">
        <v>8376</v>
      </c>
      <c r="K1743" t="b">
        <v>0</v>
      </c>
      <c r="L1743" t="s">
        <v>18</v>
      </c>
      <c r="M1743" t="s">
        <v>19</v>
      </c>
      <c r="N1743" t="b">
        <v>1</v>
      </c>
      <c r="O1743">
        <v>1406876400</v>
      </c>
      <c r="P1743">
        <v>1405024561</v>
      </c>
      <c r="Q1743" t="b">
        <v>0</v>
      </c>
      <c r="R1743">
        <v>10</v>
      </c>
      <c r="S1743" t="b">
        <v>0</v>
      </c>
      <c r="T1743">
        <f>ROUND(E1743/D1743*100,0)</f>
        <v>48</v>
      </c>
      <c r="U1743" s="12">
        <f>(E1743/R1743)</f>
        <v>62</v>
      </c>
      <c r="V1743" t="str">
        <f>LEFT(Z1743,SEARCH("/",Z1743)-1)</f>
        <v>theater</v>
      </c>
      <c r="W1743" t="str">
        <f>RIGHT(Z1743,LEN(Z1743)-SEARCH("/",Z1743))</f>
        <v>plays</v>
      </c>
      <c r="X1743" s="2">
        <f>(((P1743/60)/60)/24)+DATE(1970,1,1)</f>
        <v>41830.858344907407</v>
      </c>
      <c r="Y1743" s="2">
        <f>(((O1743/60)/60)/24)+DATE(1970,1,1)</f>
        <v>41852.291666666664</v>
      </c>
      <c r="Z1743" t="s">
        <v>8275</v>
      </c>
    </row>
    <row r="1744" spans="1:26" ht="43.2" x14ac:dyDescent="0.3">
      <c r="A1744">
        <f>ROW(A1744)-2</f>
        <v>1742</v>
      </c>
      <c r="B1744" s="1" t="s">
        <v>7998</v>
      </c>
      <c r="C1744" s="1" t="s">
        <v>7999</v>
      </c>
      <c r="D1744">
        <v>90000</v>
      </c>
      <c r="E1744">
        <v>1305</v>
      </c>
      <c r="F1744" t="s">
        <v>355</v>
      </c>
      <c r="H1744" t="s">
        <v>8376</v>
      </c>
      <c r="K1744" t="b">
        <v>0</v>
      </c>
      <c r="L1744" t="s">
        <v>18</v>
      </c>
      <c r="M1744" t="s">
        <v>19</v>
      </c>
      <c r="N1744" t="b">
        <v>1</v>
      </c>
      <c r="O1744">
        <v>1469213732</v>
      </c>
      <c r="P1744">
        <v>1466621732</v>
      </c>
      <c r="Q1744" t="b">
        <v>0</v>
      </c>
      <c r="R1744">
        <v>6</v>
      </c>
      <c r="S1744" t="b">
        <v>0</v>
      </c>
      <c r="T1744">
        <f>ROUND(E1744/D1744*100,0)</f>
        <v>1</v>
      </c>
      <c r="U1744" s="12">
        <f>(E1744/R1744)</f>
        <v>217.5</v>
      </c>
      <c r="V1744" t="str">
        <f>LEFT(Z1744,SEARCH("/",Z1744)-1)</f>
        <v>theater</v>
      </c>
      <c r="W1744" t="str">
        <f>RIGHT(Z1744,LEN(Z1744)-SEARCH("/",Z1744))</f>
        <v>plays</v>
      </c>
      <c r="X1744" s="2">
        <f>(((P1744/60)/60)/24)+DATE(1970,1,1)</f>
        <v>42543.788564814815</v>
      </c>
      <c r="Y1744" s="2">
        <f>(((O1744/60)/60)/24)+DATE(1970,1,1)</f>
        <v>42573.788564814815</v>
      </c>
      <c r="Z1744" t="s">
        <v>8275</v>
      </c>
    </row>
    <row r="1745" spans="1:26" ht="43.2" x14ac:dyDescent="0.3">
      <c r="A1745">
        <f>ROW(A1745)-2</f>
        <v>1743</v>
      </c>
      <c r="B1745" s="1" t="s">
        <v>8000</v>
      </c>
      <c r="C1745" s="1" t="s">
        <v>8001</v>
      </c>
      <c r="D1745">
        <v>2000</v>
      </c>
      <c r="E1745">
        <v>214</v>
      </c>
      <c r="F1745" t="s">
        <v>355</v>
      </c>
      <c r="H1745" t="s">
        <v>8376</v>
      </c>
      <c r="K1745" t="b">
        <v>0</v>
      </c>
      <c r="L1745" t="s">
        <v>18</v>
      </c>
      <c r="M1745" t="s">
        <v>19</v>
      </c>
      <c r="N1745" t="b">
        <v>1</v>
      </c>
      <c r="O1745">
        <v>1422717953</v>
      </c>
      <c r="P1745">
        <v>1417533953</v>
      </c>
      <c r="Q1745" t="b">
        <v>0</v>
      </c>
      <c r="R1745">
        <v>8</v>
      </c>
      <c r="S1745" t="b">
        <v>0</v>
      </c>
      <c r="T1745">
        <f>ROUND(E1745/D1745*100,0)</f>
        <v>11</v>
      </c>
      <c r="U1745" s="12">
        <f>(E1745/R1745)</f>
        <v>26.75</v>
      </c>
      <c r="V1745" t="str">
        <f>LEFT(Z1745,SEARCH("/",Z1745)-1)</f>
        <v>theater</v>
      </c>
      <c r="W1745" t="str">
        <f>RIGHT(Z1745,LEN(Z1745)-SEARCH("/",Z1745))</f>
        <v>plays</v>
      </c>
      <c r="X1745" s="2">
        <f>(((P1745/60)/60)/24)+DATE(1970,1,1)</f>
        <v>41975.642974537041</v>
      </c>
      <c r="Y1745" s="2">
        <f>(((O1745/60)/60)/24)+DATE(1970,1,1)</f>
        <v>42035.642974537041</v>
      </c>
      <c r="Z1745" t="s">
        <v>8275</v>
      </c>
    </row>
    <row r="1746" spans="1:26" ht="43.2" x14ac:dyDescent="0.3">
      <c r="A1746">
        <f>ROW(A1746)-2</f>
        <v>1744</v>
      </c>
      <c r="B1746" s="1" t="s">
        <v>8002</v>
      </c>
      <c r="C1746" s="1" t="s">
        <v>8003</v>
      </c>
      <c r="D1746">
        <v>6000</v>
      </c>
      <c r="E1746">
        <v>110</v>
      </c>
      <c r="F1746" t="s">
        <v>355</v>
      </c>
      <c r="H1746" t="s">
        <v>8376</v>
      </c>
      <c r="K1746" t="b">
        <v>0</v>
      </c>
      <c r="L1746" t="s">
        <v>24</v>
      </c>
      <c r="M1746" t="s">
        <v>25</v>
      </c>
      <c r="N1746" t="b">
        <v>0</v>
      </c>
      <c r="O1746">
        <v>1427659200</v>
      </c>
      <c r="P1746">
        <v>1425678057</v>
      </c>
      <c r="Q1746" t="b">
        <v>0</v>
      </c>
      <c r="R1746">
        <v>6</v>
      </c>
      <c r="S1746" t="b">
        <v>0</v>
      </c>
      <c r="T1746">
        <f>ROUND(E1746/D1746*100,0)</f>
        <v>2</v>
      </c>
      <c r="U1746" s="12">
        <f>(E1746/R1746)</f>
        <v>18.333333333333332</v>
      </c>
      <c r="V1746" t="str">
        <f>LEFT(Z1746,SEARCH("/",Z1746)-1)</f>
        <v>theater</v>
      </c>
      <c r="W1746" t="str">
        <f>RIGHT(Z1746,LEN(Z1746)-SEARCH("/",Z1746))</f>
        <v>plays</v>
      </c>
      <c r="X1746" s="2">
        <f>(((P1746/60)/60)/24)+DATE(1970,1,1)</f>
        <v>42069.903437500005</v>
      </c>
      <c r="Y1746" s="2">
        <f>(((O1746/60)/60)/24)+DATE(1970,1,1)</f>
        <v>42092.833333333328</v>
      </c>
      <c r="Z1746" t="s">
        <v>8275</v>
      </c>
    </row>
    <row r="1747" spans="1:26" ht="57.6" x14ac:dyDescent="0.3">
      <c r="A1747">
        <f>ROW(A1747)-2</f>
        <v>1745</v>
      </c>
      <c r="B1747" s="1" t="s">
        <v>8004</v>
      </c>
      <c r="C1747" s="1" t="s">
        <v>8005</v>
      </c>
      <c r="D1747">
        <v>2500</v>
      </c>
      <c r="E1747">
        <v>450</v>
      </c>
      <c r="F1747" t="s">
        <v>355</v>
      </c>
      <c r="H1747" t="s">
        <v>8376</v>
      </c>
      <c r="K1747" t="b">
        <v>0</v>
      </c>
      <c r="L1747" t="s">
        <v>18</v>
      </c>
      <c r="M1747" t="s">
        <v>19</v>
      </c>
      <c r="N1747" t="b">
        <v>1</v>
      </c>
      <c r="O1747">
        <v>1404570147</v>
      </c>
      <c r="P1747">
        <v>1401978147</v>
      </c>
      <c r="Q1747" t="b">
        <v>0</v>
      </c>
      <c r="R1747">
        <v>7</v>
      </c>
      <c r="S1747" t="b">
        <v>0</v>
      </c>
      <c r="T1747">
        <f>ROUND(E1747/D1747*100,0)</f>
        <v>18</v>
      </c>
      <c r="U1747" s="12">
        <f>(E1747/R1747)</f>
        <v>64.285714285714292</v>
      </c>
      <c r="V1747" t="str">
        <f>LEFT(Z1747,SEARCH("/",Z1747)-1)</f>
        <v>theater</v>
      </c>
      <c r="W1747" t="str">
        <f>RIGHT(Z1747,LEN(Z1747)-SEARCH("/",Z1747))</f>
        <v>plays</v>
      </c>
      <c r="X1747" s="2">
        <f>(((P1747/60)/60)/24)+DATE(1970,1,1)</f>
        <v>41795.598923611113</v>
      </c>
      <c r="Y1747" s="2">
        <f>(((O1747/60)/60)/24)+DATE(1970,1,1)</f>
        <v>41825.598923611113</v>
      </c>
      <c r="Z1747" t="s">
        <v>8275</v>
      </c>
    </row>
    <row r="1748" spans="1:26" ht="43.2" x14ac:dyDescent="0.3">
      <c r="A1748">
        <f>ROW(A1748)-2</f>
        <v>1746</v>
      </c>
      <c r="B1748" s="1" t="s">
        <v>6765</v>
      </c>
      <c r="C1748" s="1" t="s">
        <v>6766</v>
      </c>
      <c r="D1748">
        <v>30000</v>
      </c>
      <c r="E1748">
        <v>1225</v>
      </c>
      <c r="F1748" t="s">
        <v>355</v>
      </c>
      <c r="H1748" t="s">
        <v>8376</v>
      </c>
      <c r="K1748" t="b">
        <v>0</v>
      </c>
      <c r="L1748" t="s">
        <v>18</v>
      </c>
      <c r="M1748" t="s">
        <v>19</v>
      </c>
      <c r="N1748" t="b">
        <v>1</v>
      </c>
      <c r="O1748">
        <v>1468729149</v>
      </c>
      <c r="P1748">
        <v>1463545149</v>
      </c>
      <c r="Q1748" t="b">
        <v>0</v>
      </c>
      <c r="R1748">
        <v>7</v>
      </c>
      <c r="S1748" t="b">
        <v>0</v>
      </c>
      <c r="T1748">
        <f>ROUND(E1748/D1748*100,0)</f>
        <v>4</v>
      </c>
      <c r="U1748" s="12">
        <f>(E1748/R1748)</f>
        <v>175</v>
      </c>
      <c r="V1748" t="str">
        <f>LEFT(Z1748,SEARCH("/",Z1748)-1)</f>
        <v>theater</v>
      </c>
      <c r="W1748" t="str">
        <f>RIGHT(Z1748,LEN(Z1748)-SEARCH("/",Z1748))</f>
        <v>plays</v>
      </c>
      <c r="X1748" s="2">
        <f>(((P1748/60)/60)/24)+DATE(1970,1,1)</f>
        <v>42508.179965277777</v>
      </c>
      <c r="Y1748" s="2">
        <f>(((O1748/60)/60)/24)+DATE(1970,1,1)</f>
        <v>42568.179965277777</v>
      </c>
      <c r="Z1748" t="s">
        <v>8275</v>
      </c>
    </row>
    <row r="1749" spans="1:26" ht="57.6" x14ac:dyDescent="0.3">
      <c r="A1749">
        <f>ROW(A1749)-2</f>
        <v>1747</v>
      </c>
      <c r="B1749" s="1" t="s">
        <v>8006</v>
      </c>
      <c r="C1749" s="1" t="s">
        <v>8007</v>
      </c>
      <c r="D1749">
        <v>850</v>
      </c>
      <c r="E1749">
        <v>170</v>
      </c>
      <c r="F1749" t="s">
        <v>355</v>
      </c>
      <c r="H1749" t="s">
        <v>8376</v>
      </c>
      <c r="K1749" t="b">
        <v>0</v>
      </c>
      <c r="L1749" t="s">
        <v>24</v>
      </c>
      <c r="M1749" t="s">
        <v>25</v>
      </c>
      <c r="N1749" t="b">
        <v>0</v>
      </c>
      <c r="O1749">
        <v>1436297180</v>
      </c>
      <c r="P1749">
        <v>1431113180</v>
      </c>
      <c r="Q1749" t="b">
        <v>0</v>
      </c>
      <c r="R1749">
        <v>5</v>
      </c>
      <c r="S1749" t="b">
        <v>0</v>
      </c>
      <c r="T1749">
        <f>ROUND(E1749/D1749*100,0)</f>
        <v>20</v>
      </c>
      <c r="U1749" s="12">
        <f>(E1749/R1749)</f>
        <v>34</v>
      </c>
      <c r="V1749" t="str">
        <f>LEFT(Z1749,SEARCH("/",Z1749)-1)</f>
        <v>theater</v>
      </c>
      <c r="W1749" t="str">
        <f>RIGHT(Z1749,LEN(Z1749)-SEARCH("/",Z1749))</f>
        <v>plays</v>
      </c>
      <c r="X1749" s="2">
        <f>(((P1749/60)/60)/24)+DATE(1970,1,1)</f>
        <v>42132.809953703705</v>
      </c>
      <c r="Y1749" s="2">
        <f>(((O1749/60)/60)/24)+DATE(1970,1,1)</f>
        <v>42192.809953703705</v>
      </c>
      <c r="Z1749" t="s">
        <v>8275</v>
      </c>
    </row>
    <row r="1750" spans="1:26" ht="43.2" x14ac:dyDescent="0.3">
      <c r="A1750">
        <f>ROW(A1750)-2</f>
        <v>1748</v>
      </c>
      <c r="B1750" s="1" t="s">
        <v>8008</v>
      </c>
      <c r="C1750" s="1" t="s">
        <v>8009</v>
      </c>
      <c r="D1750">
        <v>11140</v>
      </c>
      <c r="E1750">
        <v>3877</v>
      </c>
      <c r="F1750" t="s">
        <v>355</v>
      </c>
      <c r="H1750" t="s">
        <v>8376</v>
      </c>
      <c r="K1750" t="b">
        <v>0</v>
      </c>
      <c r="L1750" t="s">
        <v>18</v>
      </c>
      <c r="M1750" t="s">
        <v>19</v>
      </c>
      <c r="N1750" t="b">
        <v>1</v>
      </c>
      <c r="O1750">
        <v>1400569140</v>
      </c>
      <c r="P1750">
        <v>1397854356</v>
      </c>
      <c r="Q1750" t="b">
        <v>0</v>
      </c>
      <c r="R1750">
        <v>46</v>
      </c>
      <c r="S1750" t="b">
        <v>0</v>
      </c>
      <c r="T1750">
        <f>ROUND(E1750/D1750*100,0)</f>
        <v>35</v>
      </c>
      <c r="U1750" s="12">
        <f>(E1750/R1750)</f>
        <v>84.282608695652172</v>
      </c>
      <c r="V1750" t="str">
        <f>LEFT(Z1750,SEARCH("/",Z1750)-1)</f>
        <v>theater</v>
      </c>
      <c r="W1750" t="str">
        <f>RIGHT(Z1750,LEN(Z1750)-SEARCH("/",Z1750))</f>
        <v>plays</v>
      </c>
      <c r="X1750" s="2">
        <f>(((P1750/60)/60)/24)+DATE(1970,1,1)</f>
        <v>41747.86986111111</v>
      </c>
      <c r="Y1750" s="2">
        <f>(((O1750/60)/60)/24)+DATE(1970,1,1)</f>
        <v>41779.290972222225</v>
      </c>
      <c r="Z1750" t="s">
        <v>8275</v>
      </c>
    </row>
    <row r="1751" spans="1:26" ht="43.2" x14ac:dyDescent="0.3">
      <c r="A1751">
        <f>ROW(A1751)-2</f>
        <v>1749</v>
      </c>
      <c r="B1751" s="1" t="s">
        <v>8010</v>
      </c>
      <c r="C1751" s="1" t="s">
        <v>8011</v>
      </c>
      <c r="D1751">
        <v>1500</v>
      </c>
      <c r="E1751">
        <v>95</v>
      </c>
      <c r="F1751" t="s">
        <v>355</v>
      </c>
      <c r="H1751" t="s">
        <v>8376</v>
      </c>
      <c r="K1751" t="b">
        <v>0</v>
      </c>
      <c r="L1751" t="s">
        <v>24</v>
      </c>
      <c r="M1751" t="s">
        <v>25</v>
      </c>
      <c r="N1751" t="b">
        <v>0</v>
      </c>
      <c r="O1751">
        <v>1415404800</v>
      </c>
      <c r="P1751">
        <v>1412809644</v>
      </c>
      <c r="Q1751" t="b">
        <v>0</v>
      </c>
      <c r="R1751">
        <v>10</v>
      </c>
      <c r="S1751" t="b">
        <v>0</v>
      </c>
      <c r="T1751">
        <f>ROUND(E1751/D1751*100,0)</f>
        <v>6</v>
      </c>
      <c r="U1751" s="12">
        <f>(E1751/R1751)</f>
        <v>9.5</v>
      </c>
      <c r="V1751" t="str">
        <f>LEFT(Z1751,SEARCH("/",Z1751)-1)</f>
        <v>theater</v>
      </c>
      <c r="W1751" t="str">
        <f>RIGHT(Z1751,LEN(Z1751)-SEARCH("/",Z1751))</f>
        <v>plays</v>
      </c>
      <c r="X1751" s="2">
        <f>(((P1751/60)/60)/24)+DATE(1970,1,1)</f>
        <v>41920.963472222218</v>
      </c>
      <c r="Y1751" s="2">
        <f>(((O1751/60)/60)/24)+DATE(1970,1,1)</f>
        <v>41951</v>
      </c>
      <c r="Z1751" t="s">
        <v>8275</v>
      </c>
    </row>
    <row r="1752" spans="1:26" ht="57.6" x14ac:dyDescent="0.3">
      <c r="A1752">
        <f>ROW(A1752)-2</f>
        <v>1750</v>
      </c>
      <c r="B1752" s="1" t="s">
        <v>8012</v>
      </c>
      <c r="C1752" s="1" t="s">
        <v>8013</v>
      </c>
      <c r="D1752">
        <v>2000</v>
      </c>
      <c r="E1752">
        <v>641</v>
      </c>
      <c r="F1752" t="s">
        <v>355</v>
      </c>
      <c r="H1752" t="s">
        <v>8376</v>
      </c>
      <c r="K1752" t="b">
        <v>0</v>
      </c>
      <c r="L1752" t="s">
        <v>18</v>
      </c>
      <c r="M1752" t="s">
        <v>19</v>
      </c>
      <c r="N1752" t="b">
        <v>1</v>
      </c>
      <c r="O1752">
        <v>1456002300</v>
      </c>
      <c r="P1752">
        <v>1454173120</v>
      </c>
      <c r="Q1752" t="b">
        <v>0</v>
      </c>
      <c r="R1752">
        <v>19</v>
      </c>
      <c r="S1752" t="b">
        <v>0</v>
      </c>
      <c r="T1752">
        <f>ROUND(E1752/D1752*100,0)</f>
        <v>32</v>
      </c>
      <c r="U1752" s="12">
        <f>(E1752/R1752)</f>
        <v>33.736842105263158</v>
      </c>
      <c r="V1752" t="str">
        <f>LEFT(Z1752,SEARCH("/",Z1752)-1)</f>
        <v>theater</v>
      </c>
      <c r="W1752" t="str">
        <f>RIGHT(Z1752,LEN(Z1752)-SEARCH("/",Z1752))</f>
        <v>plays</v>
      </c>
      <c r="X1752" s="2">
        <f>(((P1752/60)/60)/24)+DATE(1970,1,1)</f>
        <v>42399.707407407404</v>
      </c>
      <c r="Y1752" s="2">
        <f>(((O1752/60)/60)/24)+DATE(1970,1,1)</f>
        <v>42420.878472222219</v>
      </c>
      <c r="Z1752" t="s">
        <v>8275</v>
      </c>
    </row>
    <row r="1753" spans="1:26" ht="57.6" x14ac:dyDescent="0.3">
      <c r="A1753">
        <f>ROW(A1753)-2</f>
        <v>1751</v>
      </c>
      <c r="B1753" s="1" t="s">
        <v>8014</v>
      </c>
      <c r="C1753" s="1" t="s">
        <v>8015</v>
      </c>
      <c r="D1753">
        <v>5000</v>
      </c>
      <c r="E1753">
        <v>488</v>
      </c>
      <c r="F1753" t="s">
        <v>355</v>
      </c>
      <c r="H1753" t="s">
        <v>8376</v>
      </c>
      <c r="K1753" t="b">
        <v>0</v>
      </c>
      <c r="L1753" t="s">
        <v>24</v>
      </c>
      <c r="M1753" t="s">
        <v>25</v>
      </c>
      <c r="N1753" t="b">
        <v>0</v>
      </c>
      <c r="O1753">
        <v>1462539840</v>
      </c>
      <c r="P1753">
        <v>1460034594</v>
      </c>
      <c r="Q1753" t="b">
        <v>0</v>
      </c>
      <c r="R1753">
        <v>13</v>
      </c>
      <c r="S1753" t="b">
        <v>0</v>
      </c>
      <c r="T1753">
        <f>ROUND(E1753/D1753*100,0)</f>
        <v>10</v>
      </c>
      <c r="U1753" s="12">
        <f>(E1753/R1753)</f>
        <v>37.53846153846154</v>
      </c>
      <c r="V1753" t="str">
        <f>LEFT(Z1753,SEARCH("/",Z1753)-1)</f>
        <v>theater</v>
      </c>
      <c r="W1753" t="str">
        <f>RIGHT(Z1753,LEN(Z1753)-SEARCH("/",Z1753))</f>
        <v>plays</v>
      </c>
      <c r="X1753" s="2">
        <f>(((P1753/60)/60)/24)+DATE(1970,1,1)</f>
        <v>42467.548541666663</v>
      </c>
      <c r="Y1753" s="2">
        <f>(((O1753/60)/60)/24)+DATE(1970,1,1)</f>
        <v>42496.544444444444</v>
      </c>
      <c r="Z1753" t="s">
        <v>8275</v>
      </c>
    </row>
    <row r="1754" spans="1:26" ht="43.2" x14ac:dyDescent="0.3">
      <c r="A1754">
        <f>ROW(A1754)-2</f>
        <v>1752</v>
      </c>
      <c r="B1754" s="1" t="s">
        <v>8016</v>
      </c>
      <c r="C1754" s="1" t="s">
        <v>8017</v>
      </c>
      <c r="D1754">
        <v>400</v>
      </c>
      <c r="E1754">
        <v>151</v>
      </c>
      <c r="F1754" t="s">
        <v>355</v>
      </c>
      <c r="H1754" t="s">
        <v>8376</v>
      </c>
      <c r="K1754" t="b">
        <v>0</v>
      </c>
      <c r="L1754" t="s">
        <v>24</v>
      </c>
      <c r="M1754" t="s">
        <v>25</v>
      </c>
      <c r="N1754" t="b">
        <v>0</v>
      </c>
      <c r="O1754">
        <v>1400278290</v>
      </c>
      <c r="P1754">
        <v>1399414290</v>
      </c>
      <c r="Q1754" t="b">
        <v>0</v>
      </c>
      <c r="R1754">
        <v>13</v>
      </c>
      <c r="S1754" t="b">
        <v>0</v>
      </c>
      <c r="T1754">
        <f>ROUND(E1754/D1754*100,0)</f>
        <v>38</v>
      </c>
      <c r="U1754" s="12">
        <f>(E1754/R1754)</f>
        <v>11.615384615384615</v>
      </c>
      <c r="V1754" t="str">
        <f>LEFT(Z1754,SEARCH("/",Z1754)-1)</f>
        <v>theater</v>
      </c>
      <c r="W1754" t="str">
        <f>RIGHT(Z1754,LEN(Z1754)-SEARCH("/",Z1754))</f>
        <v>plays</v>
      </c>
      <c r="X1754" s="2">
        <f>(((P1754/60)/60)/24)+DATE(1970,1,1)</f>
        <v>41765.92465277778</v>
      </c>
      <c r="Y1754" s="2">
        <f>(((O1754/60)/60)/24)+DATE(1970,1,1)</f>
        <v>41775.92465277778</v>
      </c>
      <c r="Z1754" t="s">
        <v>8275</v>
      </c>
    </row>
    <row r="1755" spans="1:26" ht="28.8" x14ac:dyDescent="0.3">
      <c r="A1755">
        <f>ROW(A1755)-2</f>
        <v>1753</v>
      </c>
      <c r="B1755" s="1" t="s">
        <v>8018</v>
      </c>
      <c r="C1755" s="1" t="s">
        <v>8019</v>
      </c>
      <c r="D1755">
        <v>1500</v>
      </c>
      <c r="E1755">
        <v>32</v>
      </c>
      <c r="F1755" t="s">
        <v>355</v>
      </c>
      <c r="H1755" t="s">
        <v>8376</v>
      </c>
      <c r="K1755" t="b">
        <v>0</v>
      </c>
      <c r="L1755" t="s">
        <v>18</v>
      </c>
      <c r="M1755" t="s">
        <v>19</v>
      </c>
      <c r="N1755" t="b">
        <v>1</v>
      </c>
      <c r="O1755">
        <v>1440813413</v>
      </c>
      <c r="P1755">
        <v>1439517413</v>
      </c>
      <c r="Q1755" t="b">
        <v>0</v>
      </c>
      <c r="R1755">
        <v>4</v>
      </c>
      <c r="S1755" t="b">
        <v>0</v>
      </c>
      <c r="T1755">
        <f>ROUND(E1755/D1755*100,0)</f>
        <v>2</v>
      </c>
      <c r="U1755" s="12">
        <f>(E1755/R1755)</f>
        <v>8</v>
      </c>
      <c r="V1755" t="str">
        <f>LEFT(Z1755,SEARCH("/",Z1755)-1)</f>
        <v>theater</v>
      </c>
      <c r="W1755" t="str">
        <f>RIGHT(Z1755,LEN(Z1755)-SEARCH("/",Z1755))</f>
        <v>plays</v>
      </c>
      <c r="X1755" s="2">
        <f>(((P1755/60)/60)/24)+DATE(1970,1,1)</f>
        <v>42230.08116898148</v>
      </c>
      <c r="Y1755" s="2">
        <f>(((O1755/60)/60)/24)+DATE(1970,1,1)</f>
        <v>42245.08116898148</v>
      </c>
      <c r="Z1755" t="s">
        <v>8275</v>
      </c>
    </row>
    <row r="1756" spans="1:26" ht="43.2" x14ac:dyDescent="0.3">
      <c r="A1756">
        <f>ROW(A1756)-2</f>
        <v>1754</v>
      </c>
      <c r="B1756" s="1" t="s">
        <v>8020</v>
      </c>
      <c r="C1756" s="1" t="s">
        <v>8021</v>
      </c>
      <c r="D1756">
        <v>3000</v>
      </c>
      <c r="E1756">
        <v>0</v>
      </c>
      <c r="F1756" t="s">
        <v>355</v>
      </c>
      <c r="H1756" t="s">
        <v>8376</v>
      </c>
      <c r="K1756" t="b">
        <v>0</v>
      </c>
      <c r="L1756" t="s">
        <v>18</v>
      </c>
      <c r="M1756" t="s">
        <v>19</v>
      </c>
      <c r="N1756" t="b">
        <v>1</v>
      </c>
      <c r="O1756">
        <v>1447009181</v>
      </c>
      <c r="P1756">
        <v>1444413581</v>
      </c>
      <c r="Q1756" t="b">
        <v>0</v>
      </c>
      <c r="R1756">
        <v>0</v>
      </c>
      <c r="S1756" t="b">
        <v>0</v>
      </c>
      <c r="T1756">
        <f>ROUND(E1756/D1756*100,0)</f>
        <v>0</v>
      </c>
      <c r="U1756" s="12" t="e">
        <f>(E1756/R1756)</f>
        <v>#DIV/0!</v>
      </c>
      <c r="V1756" t="str">
        <f>LEFT(Z1756,SEARCH("/",Z1756)-1)</f>
        <v>theater</v>
      </c>
      <c r="W1756" t="str">
        <f>RIGHT(Z1756,LEN(Z1756)-SEARCH("/",Z1756))</f>
        <v>plays</v>
      </c>
      <c r="X1756" s="2">
        <f>(((P1756/60)/60)/24)+DATE(1970,1,1)</f>
        <v>42286.749780092592</v>
      </c>
      <c r="Y1756" s="2">
        <f>(((O1756/60)/60)/24)+DATE(1970,1,1)</f>
        <v>42316.791446759264</v>
      </c>
      <c r="Z1756" t="s">
        <v>8275</v>
      </c>
    </row>
    <row r="1757" spans="1:26" ht="43.2" x14ac:dyDescent="0.3">
      <c r="A1757">
        <f>ROW(A1757)-2</f>
        <v>1755</v>
      </c>
      <c r="B1757" s="1" t="s">
        <v>8022</v>
      </c>
      <c r="C1757" s="1" t="s">
        <v>8023</v>
      </c>
      <c r="D1757">
        <v>1650</v>
      </c>
      <c r="E1757">
        <v>69</v>
      </c>
      <c r="F1757" t="s">
        <v>355</v>
      </c>
      <c r="H1757" t="s">
        <v>8376</v>
      </c>
      <c r="K1757" t="b">
        <v>0</v>
      </c>
      <c r="L1757" t="s">
        <v>24</v>
      </c>
      <c r="M1757" t="s">
        <v>25</v>
      </c>
      <c r="N1757" t="b">
        <v>0</v>
      </c>
      <c r="O1757">
        <v>1456934893</v>
      </c>
      <c r="P1757">
        <v>1454342893</v>
      </c>
      <c r="Q1757" t="b">
        <v>0</v>
      </c>
      <c r="R1757">
        <v>3</v>
      </c>
      <c r="S1757" t="b">
        <v>0</v>
      </c>
      <c r="T1757">
        <f>ROUND(E1757/D1757*100,0)</f>
        <v>4</v>
      </c>
      <c r="U1757" s="12">
        <f>(E1757/R1757)</f>
        <v>23</v>
      </c>
      <c r="V1757" t="str">
        <f>LEFT(Z1757,SEARCH("/",Z1757)-1)</f>
        <v>theater</v>
      </c>
      <c r="W1757" t="str">
        <f>RIGHT(Z1757,LEN(Z1757)-SEARCH("/",Z1757))</f>
        <v>plays</v>
      </c>
      <c r="X1757" s="2">
        <f>(((P1757/60)/60)/24)+DATE(1970,1,1)</f>
        <v>42401.672372685185</v>
      </c>
      <c r="Y1757" s="2">
        <f>(((O1757/60)/60)/24)+DATE(1970,1,1)</f>
        <v>42431.672372685185</v>
      </c>
      <c r="Z1757" t="s">
        <v>8275</v>
      </c>
    </row>
    <row r="1758" spans="1:26" ht="28.8" x14ac:dyDescent="0.3">
      <c r="A1758">
        <f>ROW(A1758)-2</f>
        <v>1756</v>
      </c>
      <c r="B1758" s="1" t="s">
        <v>8024</v>
      </c>
      <c r="C1758" s="1" t="s">
        <v>8025</v>
      </c>
      <c r="D1758">
        <v>500</v>
      </c>
      <c r="E1758">
        <v>100</v>
      </c>
      <c r="F1758" t="s">
        <v>355</v>
      </c>
      <c r="H1758" t="s">
        <v>8376</v>
      </c>
      <c r="K1758" t="b">
        <v>0</v>
      </c>
      <c r="L1758" t="s">
        <v>18</v>
      </c>
      <c r="M1758" t="s">
        <v>19</v>
      </c>
      <c r="N1758" t="b">
        <v>1</v>
      </c>
      <c r="O1758">
        <v>1433086082</v>
      </c>
      <c r="P1758">
        <v>1430494082</v>
      </c>
      <c r="Q1758" t="b">
        <v>0</v>
      </c>
      <c r="R1758">
        <v>1</v>
      </c>
      <c r="S1758" t="b">
        <v>0</v>
      </c>
      <c r="T1758">
        <f>ROUND(E1758/D1758*100,0)</f>
        <v>20</v>
      </c>
      <c r="U1758" s="12">
        <f>(E1758/R1758)</f>
        <v>100</v>
      </c>
      <c r="V1758" t="str">
        <f>LEFT(Z1758,SEARCH("/",Z1758)-1)</f>
        <v>theater</v>
      </c>
      <c r="W1758" t="str">
        <f>RIGHT(Z1758,LEN(Z1758)-SEARCH("/",Z1758))</f>
        <v>plays</v>
      </c>
      <c r="X1758" s="2">
        <f>(((P1758/60)/60)/24)+DATE(1970,1,1)</f>
        <v>42125.644467592589</v>
      </c>
      <c r="Y1758" s="2">
        <f>(((O1758/60)/60)/24)+DATE(1970,1,1)</f>
        <v>42155.644467592589</v>
      </c>
      <c r="Z1758" t="s">
        <v>8275</v>
      </c>
    </row>
    <row r="1759" spans="1:26" ht="43.2" x14ac:dyDescent="0.3">
      <c r="A1759">
        <f>ROW(A1759)-2</f>
        <v>1757</v>
      </c>
      <c r="B1759" s="1" t="s">
        <v>8026</v>
      </c>
      <c r="C1759" s="1" t="s">
        <v>8027</v>
      </c>
      <c r="D1759">
        <v>10000</v>
      </c>
      <c r="E1759">
        <v>541</v>
      </c>
      <c r="F1759" t="s">
        <v>355</v>
      </c>
      <c r="H1759" t="s">
        <v>8376</v>
      </c>
      <c r="K1759" t="b">
        <v>0</v>
      </c>
      <c r="L1759" t="s">
        <v>18</v>
      </c>
      <c r="M1759" t="s">
        <v>19</v>
      </c>
      <c r="N1759" t="b">
        <v>1</v>
      </c>
      <c r="O1759">
        <v>1449876859</v>
      </c>
      <c r="P1759">
        <v>1444689259</v>
      </c>
      <c r="Q1759" t="b">
        <v>0</v>
      </c>
      <c r="R1759">
        <v>9</v>
      </c>
      <c r="S1759" t="b">
        <v>0</v>
      </c>
      <c r="T1759">
        <f>ROUND(E1759/D1759*100,0)</f>
        <v>5</v>
      </c>
      <c r="U1759" s="12">
        <f>(E1759/R1759)</f>
        <v>60.111111111111114</v>
      </c>
      <c r="V1759" t="str">
        <f>LEFT(Z1759,SEARCH("/",Z1759)-1)</f>
        <v>theater</v>
      </c>
      <c r="W1759" t="str">
        <f>RIGHT(Z1759,LEN(Z1759)-SEARCH("/",Z1759))</f>
        <v>plays</v>
      </c>
      <c r="X1759" s="2">
        <f>(((P1759/60)/60)/24)+DATE(1970,1,1)</f>
        <v>42289.94049768518</v>
      </c>
      <c r="Y1759" s="2">
        <f>(((O1759/60)/60)/24)+DATE(1970,1,1)</f>
        <v>42349.982164351852</v>
      </c>
      <c r="Z1759" t="s">
        <v>8275</v>
      </c>
    </row>
    <row r="1760" spans="1:26" ht="43.2" x14ac:dyDescent="0.3">
      <c r="A1760">
        <f>ROW(A1760)-2</f>
        <v>1758</v>
      </c>
      <c r="B1760" s="1" t="s">
        <v>8028</v>
      </c>
      <c r="C1760" s="1" t="s">
        <v>8029</v>
      </c>
      <c r="D1760">
        <v>50000</v>
      </c>
      <c r="E1760">
        <v>3</v>
      </c>
      <c r="F1760" t="s">
        <v>355</v>
      </c>
      <c r="H1760" t="s">
        <v>8376</v>
      </c>
      <c r="K1760" t="b">
        <v>0</v>
      </c>
      <c r="L1760" t="s">
        <v>18</v>
      </c>
      <c r="M1760" t="s">
        <v>19</v>
      </c>
      <c r="N1760" t="b">
        <v>1</v>
      </c>
      <c r="O1760">
        <v>1431549912</v>
      </c>
      <c r="P1760">
        <v>1428957912</v>
      </c>
      <c r="Q1760" t="b">
        <v>0</v>
      </c>
      <c r="R1760">
        <v>1</v>
      </c>
      <c r="S1760" t="b">
        <v>0</v>
      </c>
      <c r="T1760">
        <f>ROUND(E1760/D1760*100,0)</f>
        <v>0</v>
      </c>
      <c r="U1760" s="12">
        <f>(E1760/R1760)</f>
        <v>3</v>
      </c>
      <c r="V1760" t="str">
        <f>LEFT(Z1760,SEARCH("/",Z1760)-1)</f>
        <v>theater</v>
      </c>
      <c r="W1760" t="str">
        <f>RIGHT(Z1760,LEN(Z1760)-SEARCH("/",Z1760))</f>
        <v>plays</v>
      </c>
      <c r="X1760" s="2">
        <f>(((P1760/60)/60)/24)+DATE(1970,1,1)</f>
        <v>42107.864722222221</v>
      </c>
      <c r="Y1760" s="2">
        <f>(((O1760/60)/60)/24)+DATE(1970,1,1)</f>
        <v>42137.864722222221</v>
      </c>
      <c r="Z1760" t="s">
        <v>8275</v>
      </c>
    </row>
    <row r="1761" spans="1:26" ht="43.2" x14ac:dyDescent="0.3">
      <c r="A1761">
        <f>ROW(A1761)-2</f>
        <v>1759</v>
      </c>
      <c r="B1761" s="1" t="s">
        <v>8030</v>
      </c>
      <c r="C1761" s="1" t="s">
        <v>8031</v>
      </c>
      <c r="D1761">
        <v>2000</v>
      </c>
      <c r="E1761">
        <v>5</v>
      </c>
      <c r="F1761" t="s">
        <v>355</v>
      </c>
      <c r="H1761" t="s">
        <v>8376</v>
      </c>
      <c r="K1761" t="b">
        <v>0</v>
      </c>
      <c r="L1761" t="s">
        <v>18</v>
      </c>
      <c r="M1761" t="s">
        <v>19</v>
      </c>
      <c r="N1761" t="b">
        <v>1</v>
      </c>
      <c r="O1761">
        <v>1405761690</v>
      </c>
      <c r="P1761">
        <v>1403169690</v>
      </c>
      <c r="Q1761" t="b">
        <v>0</v>
      </c>
      <c r="R1761">
        <v>1</v>
      </c>
      <c r="S1761" t="b">
        <v>0</v>
      </c>
      <c r="T1761">
        <f>ROUND(E1761/D1761*100,0)</f>
        <v>0</v>
      </c>
      <c r="U1761" s="12">
        <f>(E1761/R1761)</f>
        <v>5</v>
      </c>
      <c r="V1761" t="str">
        <f>LEFT(Z1761,SEARCH("/",Z1761)-1)</f>
        <v>theater</v>
      </c>
      <c r="W1761" t="str">
        <f>RIGHT(Z1761,LEN(Z1761)-SEARCH("/",Z1761))</f>
        <v>plays</v>
      </c>
      <c r="X1761" s="2">
        <f>(((P1761/60)/60)/24)+DATE(1970,1,1)</f>
        <v>41809.389930555553</v>
      </c>
      <c r="Y1761" s="2">
        <f>(((O1761/60)/60)/24)+DATE(1970,1,1)</f>
        <v>41839.389930555553</v>
      </c>
      <c r="Z1761" t="s">
        <v>8275</v>
      </c>
    </row>
    <row r="1762" spans="1:26" ht="43.2" x14ac:dyDescent="0.3">
      <c r="A1762">
        <f>ROW(A1762)-2</f>
        <v>1760</v>
      </c>
      <c r="B1762" s="1" t="s">
        <v>8032</v>
      </c>
      <c r="C1762" s="1" t="s">
        <v>8033</v>
      </c>
      <c r="D1762">
        <v>200</v>
      </c>
      <c r="E1762">
        <v>70</v>
      </c>
      <c r="F1762" t="s">
        <v>355</v>
      </c>
      <c r="H1762" t="s">
        <v>8376</v>
      </c>
      <c r="K1762" t="b">
        <v>0</v>
      </c>
      <c r="L1762" t="s">
        <v>24</v>
      </c>
      <c r="M1762" t="s">
        <v>25</v>
      </c>
      <c r="N1762" t="b">
        <v>0</v>
      </c>
      <c r="O1762">
        <v>1423913220</v>
      </c>
      <c r="P1762">
        <v>1421339077</v>
      </c>
      <c r="Q1762" t="b">
        <v>0</v>
      </c>
      <c r="R1762">
        <v>4</v>
      </c>
      <c r="S1762" t="b">
        <v>0</v>
      </c>
      <c r="T1762">
        <f>ROUND(E1762/D1762*100,0)</f>
        <v>35</v>
      </c>
      <c r="U1762" s="12">
        <f>(E1762/R1762)</f>
        <v>17.5</v>
      </c>
      <c r="V1762" t="str">
        <f>LEFT(Z1762,SEARCH("/",Z1762)-1)</f>
        <v>theater</v>
      </c>
      <c r="W1762" t="str">
        <f>RIGHT(Z1762,LEN(Z1762)-SEARCH("/",Z1762))</f>
        <v>plays</v>
      </c>
      <c r="X1762" s="2">
        <f>(((P1762/60)/60)/24)+DATE(1970,1,1)</f>
        <v>42019.683761574073</v>
      </c>
      <c r="Y1762" s="2">
        <f>(((O1762/60)/60)/24)+DATE(1970,1,1)</f>
        <v>42049.477083333331</v>
      </c>
      <c r="Z1762" t="s">
        <v>8275</v>
      </c>
    </row>
    <row r="1763" spans="1:26" ht="43.2" x14ac:dyDescent="0.3">
      <c r="A1763">
        <f>ROW(A1763)-2</f>
        <v>1761</v>
      </c>
      <c r="B1763" s="1" t="s">
        <v>8034</v>
      </c>
      <c r="C1763" s="1" t="s">
        <v>8035</v>
      </c>
      <c r="D1763">
        <v>3000</v>
      </c>
      <c r="E1763">
        <v>497</v>
      </c>
      <c r="F1763" t="s">
        <v>355</v>
      </c>
      <c r="H1763" t="s">
        <v>8376</v>
      </c>
      <c r="K1763" t="b">
        <v>0</v>
      </c>
      <c r="L1763" t="s">
        <v>18</v>
      </c>
      <c r="M1763" t="s">
        <v>19</v>
      </c>
      <c r="N1763" t="b">
        <v>1</v>
      </c>
      <c r="O1763">
        <v>1416499440</v>
      </c>
      <c r="P1763">
        <v>1415341464</v>
      </c>
      <c r="Q1763" t="b">
        <v>0</v>
      </c>
      <c r="R1763">
        <v>17</v>
      </c>
      <c r="S1763" t="b">
        <v>0</v>
      </c>
      <c r="T1763">
        <f>ROUND(E1763/D1763*100,0)</f>
        <v>17</v>
      </c>
      <c r="U1763" s="12">
        <f>(E1763/R1763)</f>
        <v>29.235294117647058</v>
      </c>
      <c r="V1763" t="str">
        <f>LEFT(Z1763,SEARCH("/",Z1763)-1)</f>
        <v>theater</v>
      </c>
      <c r="W1763" t="str">
        <f>RIGHT(Z1763,LEN(Z1763)-SEARCH("/",Z1763))</f>
        <v>plays</v>
      </c>
      <c r="X1763" s="2">
        <f>(((P1763/60)/60)/24)+DATE(1970,1,1)</f>
        <v>41950.26694444444</v>
      </c>
      <c r="Y1763" s="2">
        <f>(((O1763/60)/60)/24)+DATE(1970,1,1)</f>
        <v>41963.669444444444</v>
      </c>
      <c r="Z1763" t="s">
        <v>8275</v>
      </c>
    </row>
    <row r="1764" spans="1:26" ht="43.2" x14ac:dyDescent="0.3">
      <c r="A1764">
        <f>ROW(A1764)-2</f>
        <v>1762</v>
      </c>
      <c r="B1764" s="1" t="s">
        <v>8036</v>
      </c>
      <c r="C1764" s="1" t="s">
        <v>8037</v>
      </c>
      <c r="D1764">
        <v>3000</v>
      </c>
      <c r="E1764">
        <v>0</v>
      </c>
      <c r="F1764" t="s">
        <v>355</v>
      </c>
      <c r="H1764" t="s">
        <v>8376</v>
      </c>
      <c r="K1764" t="b">
        <v>0</v>
      </c>
      <c r="L1764" t="s">
        <v>24</v>
      </c>
      <c r="M1764" t="s">
        <v>25</v>
      </c>
      <c r="N1764" t="b">
        <v>0</v>
      </c>
      <c r="O1764">
        <v>1428222221</v>
      </c>
      <c r="P1764">
        <v>1425633821</v>
      </c>
      <c r="Q1764" t="b">
        <v>0</v>
      </c>
      <c r="R1764">
        <v>0</v>
      </c>
      <c r="S1764" t="b">
        <v>0</v>
      </c>
      <c r="T1764">
        <f>ROUND(E1764/D1764*100,0)</f>
        <v>0</v>
      </c>
      <c r="U1764" s="12" t="e">
        <f>(E1764/R1764)</f>
        <v>#DIV/0!</v>
      </c>
      <c r="V1764" t="str">
        <f>LEFT(Z1764,SEARCH("/",Z1764)-1)</f>
        <v>theater</v>
      </c>
      <c r="W1764" t="str">
        <f>RIGHT(Z1764,LEN(Z1764)-SEARCH("/",Z1764))</f>
        <v>plays</v>
      </c>
      <c r="X1764" s="2">
        <f>(((P1764/60)/60)/24)+DATE(1970,1,1)</f>
        <v>42069.391446759255</v>
      </c>
      <c r="Y1764" s="2">
        <f>(((O1764/60)/60)/24)+DATE(1970,1,1)</f>
        <v>42099.349780092598</v>
      </c>
      <c r="Z1764" t="s">
        <v>8275</v>
      </c>
    </row>
    <row r="1765" spans="1:26" ht="43.2" x14ac:dyDescent="0.3">
      <c r="A1765">
        <f>ROW(A1765)-2</f>
        <v>1763</v>
      </c>
      <c r="B1765" s="1" t="s">
        <v>8038</v>
      </c>
      <c r="C1765" s="1" t="s">
        <v>8039</v>
      </c>
      <c r="D1765">
        <v>1250</v>
      </c>
      <c r="E1765">
        <v>715</v>
      </c>
      <c r="F1765" t="s">
        <v>355</v>
      </c>
      <c r="H1765" t="s">
        <v>8376</v>
      </c>
      <c r="K1765" t="b">
        <v>0</v>
      </c>
      <c r="L1765" t="s">
        <v>18</v>
      </c>
      <c r="M1765" t="s">
        <v>19</v>
      </c>
      <c r="N1765" t="b">
        <v>1</v>
      </c>
      <c r="O1765">
        <v>1427580426</v>
      </c>
      <c r="P1765">
        <v>1424992026</v>
      </c>
      <c r="Q1765" t="b">
        <v>0</v>
      </c>
      <c r="R1765">
        <v>12</v>
      </c>
      <c r="S1765" t="b">
        <v>0</v>
      </c>
      <c r="T1765">
        <f>ROUND(E1765/D1765*100,0)</f>
        <v>57</v>
      </c>
      <c r="U1765" s="12">
        <f>(E1765/R1765)</f>
        <v>59.583333333333336</v>
      </c>
      <c r="V1765" t="str">
        <f>LEFT(Z1765,SEARCH("/",Z1765)-1)</f>
        <v>theater</v>
      </c>
      <c r="W1765" t="str">
        <f>RIGHT(Z1765,LEN(Z1765)-SEARCH("/",Z1765))</f>
        <v>plays</v>
      </c>
      <c r="X1765" s="2">
        <f>(((P1765/60)/60)/24)+DATE(1970,1,1)</f>
        <v>42061.963263888887</v>
      </c>
      <c r="Y1765" s="2">
        <f>(((O1765/60)/60)/24)+DATE(1970,1,1)</f>
        <v>42091.921597222223</v>
      </c>
      <c r="Z1765" t="s">
        <v>8275</v>
      </c>
    </row>
    <row r="1766" spans="1:26" ht="43.2" x14ac:dyDescent="0.3">
      <c r="A1766">
        <f>ROW(A1766)-2</f>
        <v>1764</v>
      </c>
      <c r="B1766" s="1" t="s">
        <v>8040</v>
      </c>
      <c r="C1766" s="1" t="s">
        <v>8041</v>
      </c>
      <c r="D1766">
        <v>7000</v>
      </c>
      <c r="E1766">
        <v>1156</v>
      </c>
      <c r="F1766" t="s">
        <v>355</v>
      </c>
      <c r="H1766" t="s">
        <v>8376</v>
      </c>
      <c r="K1766" t="b">
        <v>0</v>
      </c>
      <c r="L1766" t="s">
        <v>18</v>
      </c>
      <c r="M1766" t="s">
        <v>19</v>
      </c>
      <c r="N1766" t="b">
        <v>1</v>
      </c>
      <c r="O1766">
        <v>1409514709</v>
      </c>
      <c r="P1766">
        <v>1406058798</v>
      </c>
      <c r="Q1766" t="b">
        <v>0</v>
      </c>
      <c r="R1766">
        <v>14</v>
      </c>
      <c r="S1766" t="b">
        <v>0</v>
      </c>
      <c r="T1766">
        <f>ROUND(E1766/D1766*100,0)</f>
        <v>17</v>
      </c>
      <c r="U1766" s="12">
        <f>(E1766/R1766)</f>
        <v>82.571428571428569</v>
      </c>
      <c r="V1766" t="str">
        <f>LEFT(Z1766,SEARCH("/",Z1766)-1)</f>
        <v>theater</v>
      </c>
      <c r="W1766" t="str">
        <f>RIGHT(Z1766,LEN(Z1766)-SEARCH("/",Z1766))</f>
        <v>plays</v>
      </c>
      <c r="X1766" s="2">
        <f>(((P1766/60)/60)/24)+DATE(1970,1,1)</f>
        <v>41842.828680555554</v>
      </c>
      <c r="Y1766" s="2">
        <f>(((O1766/60)/60)/24)+DATE(1970,1,1)</f>
        <v>41882.827650462961</v>
      </c>
      <c r="Z1766" t="s">
        <v>8275</v>
      </c>
    </row>
    <row r="1767" spans="1:26" ht="28.8" x14ac:dyDescent="0.3">
      <c r="A1767">
        <f>ROW(A1767)-2</f>
        <v>1765</v>
      </c>
      <c r="B1767" s="1" t="s">
        <v>8042</v>
      </c>
      <c r="C1767" s="1" t="s">
        <v>8043</v>
      </c>
      <c r="D1767">
        <v>8000</v>
      </c>
      <c r="E1767">
        <v>10</v>
      </c>
      <c r="F1767" t="s">
        <v>355</v>
      </c>
      <c r="H1767" t="s">
        <v>8376</v>
      </c>
      <c r="K1767" t="b">
        <v>0</v>
      </c>
      <c r="L1767" t="s">
        <v>18</v>
      </c>
      <c r="M1767" t="s">
        <v>19</v>
      </c>
      <c r="N1767" t="b">
        <v>1</v>
      </c>
      <c r="O1767">
        <v>1462631358</v>
      </c>
      <c r="P1767">
        <v>1457450958</v>
      </c>
      <c r="Q1767" t="b">
        <v>0</v>
      </c>
      <c r="R1767">
        <v>1</v>
      </c>
      <c r="S1767" t="b">
        <v>0</v>
      </c>
      <c r="T1767">
        <f>ROUND(E1767/D1767*100,0)</f>
        <v>0</v>
      </c>
      <c r="U1767" s="12">
        <f>(E1767/R1767)</f>
        <v>10</v>
      </c>
      <c r="V1767" t="str">
        <f>LEFT(Z1767,SEARCH("/",Z1767)-1)</f>
        <v>theater</v>
      </c>
      <c r="W1767" t="str">
        <f>RIGHT(Z1767,LEN(Z1767)-SEARCH("/",Z1767))</f>
        <v>plays</v>
      </c>
      <c r="X1767" s="2">
        <f>(((P1767/60)/60)/24)+DATE(1970,1,1)</f>
        <v>42437.64534722222</v>
      </c>
      <c r="Y1767" s="2">
        <f>(((O1767/60)/60)/24)+DATE(1970,1,1)</f>
        <v>42497.603680555556</v>
      </c>
      <c r="Z1767" t="s">
        <v>8275</v>
      </c>
    </row>
    <row r="1768" spans="1:26" ht="57.6" x14ac:dyDescent="0.3">
      <c r="A1768">
        <f>ROW(A1768)-2</f>
        <v>1766</v>
      </c>
      <c r="B1768" s="1" t="s">
        <v>8044</v>
      </c>
      <c r="C1768" s="1" t="s">
        <v>8045</v>
      </c>
      <c r="D1768">
        <v>1200</v>
      </c>
      <c r="E1768">
        <v>453</v>
      </c>
      <c r="F1768" t="s">
        <v>355</v>
      </c>
      <c r="H1768" t="s">
        <v>8376</v>
      </c>
      <c r="K1768" t="b">
        <v>0</v>
      </c>
      <c r="L1768" t="s">
        <v>24</v>
      </c>
      <c r="M1768" t="s">
        <v>25</v>
      </c>
      <c r="N1768" t="b">
        <v>0</v>
      </c>
      <c r="O1768">
        <v>1488394800</v>
      </c>
      <c r="P1768">
        <v>1486681708</v>
      </c>
      <c r="Q1768" t="b">
        <v>0</v>
      </c>
      <c r="R1768">
        <v>14</v>
      </c>
      <c r="S1768" t="b">
        <v>0</v>
      </c>
      <c r="T1768">
        <f>ROUND(E1768/D1768*100,0)</f>
        <v>38</v>
      </c>
      <c r="U1768" s="12">
        <f>(E1768/R1768)</f>
        <v>32.357142857142854</v>
      </c>
      <c r="V1768" t="str">
        <f>LEFT(Z1768,SEARCH("/",Z1768)-1)</f>
        <v>theater</v>
      </c>
      <c r="W1768" t="str">
        <f>RIGHT(Z1768,LEN(Z1768)-SEARCH("/",Z1768))</f>
        <v>plays</v>
      </c>
      <c r="X1768" s="2">
        <f>(((P1768/60)/60)/24)+DATE(1970,1,1)</f>
        <v>42775.964212962965</v>
      </c>
      <c r="Y1768" s="2">
        <f>(((O1768/60)/60)/24)+DATE(1970,1,1)</f>
        <v>42795.791666666672</v>
      </c>
      <c r="Z1768" t="s">
        <v>8275</v>
      </c>
    </row>
    <row r="1769" spans="1:26" ht="43.2" x14ac:dyDescent="0.3">
      <c r="A1769">
        <f>ROW(A1769)-2</f>
        <v>1767</v>
      </c>
      <c r="B1769" s="1" t="s">
        <v>8046</v>
      </c>
      <c r="C1769" s="1" t="s">
        <v>8047</v>
      </c>
      <c r="D1769">
        <v>1250</v>
      </c>
      <c r="E1769">
        <v>23</v>
      </c>
      <c r="F1769" t="s">
        <v>355</v>
      </c>
      <c r="H1769" t="s">
        <v>8376</v>
      </c>
      <c r="K1769" t="b">
        <v>0</v>
      </c>
      <c r="L1769" t="s">
        <v>18</v>
      </c>
      <c r="M1769" t="s">
        <v>19</v>
      </c>
      <c r="N1769" t="b">
        <v>1</v>
      </c>
      <c r="O1769">
        <v>1411779761</v>
      </c>
      <c r="P1769">
        <v>1409187761</v>
      </c>
      <c r="Q1769" t="b">
        <v>0</v>
      </c>
      <c r="R1769">
        <v>4</v>
      </c>
      <c r="S1769" t="b">
        <v>0</v>
      </c>
      <c r="T1769">
        <f>ROUND(E1769/D1769*100,0)</f>
        <v>2</v>
      </c>
      <c r="U1769" s="12">
        <f>(E1769/R1769)</f>
        <v>5.75</v>
      </c>
      <c r="V1769" t="str">
        <f>LEFT(Z1769,SEARCH("/",Z1769)-1)</f>
        <v>theater</v>
      </c>
      <c r="W1769" t="str">
        <f>RIGHT(Z1769,LEN(Z1769)-SEARCH("/",Z1769))</f>
        <v>plays</v>
      </c>
      <c r="X1769" s="2">
        <f>(((P1769/60)/60)/24)+DATE(1970,1,1)</f>
        <v>41879.043530092589</v>
      </c>
      <c r="Y1769" s="2">
        <f>(((O1769/60)/60)/24)+DATE(1970,1,1)</f>
        <v>41909.043530092589</v>
      </c>
      <c r="Z1769" t="s">
        <v>8275</v>
      </c>
    </row>
    <row r="1770" spans="1:26" ht="43.2" x14ac:dyDescent="0.3">
      <c r="A1770">
        <f>ROW(A1770)-2</f>
        <v>1768</v>
      </c>
      <c r="B1770" s="1" t="s">
        <v>8048</v>
      </c>
      <c r="C1770" s="1" t="s">
        <v>7973</v>
      </c>
      <c r="D1770">
        <v>2000</v>
      </c>
      <c r="E1770">
        <v>201</v>
      </c>
      <c r="F1770" t="s">
        <v>355</v>
      </c>
      <c r="H1770" t="s">
        <v>8376</v>
      </c>
      <c r="K1770" t="b">
        <v>0</v>
      </c>
      <c r="L1770" t="s">
        <v>18</v>
      </c>
      <c r="M1770" t="s">
        <v>19</v>
      </c>
      <c r="N1770" t="b">
        <v>1</v>
      </c>
      <c r="O1770">
        <v>1424009147</v>
      </c>
      <c r="P1770">
        <v>1421417147</v>
      </c>
      <c r="Q1770" t="b">
        <v>0</v>
      </c>
      <c r="R1770">
        <v>2</v>
      </c>
      <c r="S1770" t="b">
        <v>0</v>
      </c>
      <c r="T1770">
        <f>ROUND(E1770/D1770*100,0)</f>
        <v>10</v>
      </c>
      <c r="U1770" s="12">
        <f>(E1770/R1770)</f>
        <v>100.5</v>
      </c>
      <c r="V1770" t="str">
        <f>LEFT(Z1770,SEARCH("/",Z1770)-1)</f>
        <v>theater</v>
      </c>
      <c r="W1770" t="str">
        <f>RIGHT(Z1770,LEN(Z1770)-SEARCH("/",Z1770))</f>
        <v>plays</v>
      </c>
      <c r="X1770" s="2">
        <f>(((P1770/60)/60)/24)+DATE(1970,1,1)</f>
        <v>42020.587349537032</v>
      </c>
      <c r="Y1770" s="2">
        <f>(((O1770/60)/60)/24)+DATE(1970,1,1)</f>
        <v>42050.587349537032</v>
      </c>
      <c r="Z1770" t="s">
        <v>8275</v>
      </c>
    </row>
    <row r="1771" spans="1:26" x14ac:dyDescent="0.3">
      <c r="A1771">
        <f>ROW(A1771)-2</f>
        <v>1769</v>
      </c>
      <c r="B1771" s="1" t="s">
        <v>8049</v>
      </c>
      <c r="C1771" s="1" t="s">
        <v>8050</v>
      </c>
      <c r="D1771">
        <v>500</v>
      </c>
      <c r="E1771">
        <v>1</v>
      </c>
      <c r="F1771" t="s">
        <v>355</v>
      </c>
      <c r="H1771" t="s">
        <v>8376</v>
      </c>
      <c r="K1771" t="b">
        <v>0</v>
      </c>
      <c r="L1771" t="s">
        <v>18</v>
      </c>
      <c r="M1771" t="s">
        <v>19</v>
      </c>
      <c r="N1771" t="b">
        <v>1</v>
      </c>
      <c r="O1771">
        <v>1412740457</v>
      </c>
      <c r="P1771">
        <v>1410148457</v>
      </c>
      <c r="Q1771" t="b">
        <v>0</v>
      </c>
      <c r="R1771">
        <v>1</v>
      </c>
      <c r="S1771" t="b">
        <v>0</v>
      </c>
      <c r="T1771">
        <f>ROUND(E1771/D1771*100,0)</f>
        <v>0</v>
      </c>
      <c r="U1771" s="12">
        <f>(E1771/R1771)</f>
        <v>1</v>
      </c>
      <c r="V1771" t="str">
        <f>LEFT(Z1771,SEARCH("/",Z1771)-1)</f>
        <v>theater</v>
      </c>
      <c r="W1771" t="str">
        <f>RIGHT(Z1771,LEN(Z1771)-SEARCH("/",Z1771))</f>
        <v>plays</v>
      </c>
      <c r="X1771" s="2">
        <f>(((P1771/60)/60)/24)+DATE(1970,1,1)</f>
        <v>41890.16269675926</v>
      </c>
      <c r="Y1771" s="2">
        <f>(((O1771/60)/60)/24)+DATE(1970,1,1)</f>
        <v>41920.16269675926</v>
      </c>
      <c r="Z1771" t="s">
        <v>8275</v>
      </c>
    </row>
    <row r="1772" spans="1:26" ht="43.2" x14ac:dyDescent="0.3">
      <c r="A1772">
        <f>ROW(A1772)-2</f>
        <v>1770</v>
      </c>
      <c r="B1772" s="1" t="s">
        <v>8051</v>
      </c>
      <c r="C1772" s="1" t="s">
        <v>8052</v>
      </c>
      <c r="D1772">
        <v>3000</v>
      </c>
      <c r="E1772">
        <v>40</v>
      </c>
      <c r="F1772" t="s">
        <v>355</v>
      </c>
      <c r="H1772" t="s">
        <v>8376</v>
      </c>
      <c r="K1772" t="b">
        <v>0</v>
      </c>
      <c r="L1772" t="s">
        <v>18</v>
      </c>
      <c r="M1772" t="s">
        <v>19</v>
      </c>
      <c r="N1772" t="b">
        <v>1</v>
      </c>
      <c r="O1772">
        <v>1413832985</v>
      </c>
      <c r="P1772">
        <v>1408648985</v>
      </c>
      <c r="Q1772" t="b">
        <v>0</v>
      </c>
      <c r="R1772">
        <v>2</v>
      </c>
      <c r="S1772" t="b">
        <v>0</v>
      </c>
      <c r="T1772">
        <f>ROUND(E1772/D1772*100,0)</f>
        <v>1</v>
      </c>
      <c r="U1772" s="12">
        <f>(E1772/R1772)</f>
        <v>20</v>
      </c>
      <c r="V1772" t="str">
        <f>LEFT(Z1772,SEARCH("/",Z1772)-1)</f>
        <v>theater</v>
      </c>
      <c r="W1772" t="str">
        <f>RIGHT(Z1772,LEN(Z1772)-SEARCH("/",Z1772))</f>
        <v>plays</v>
      </c>
      <c r="X1772" s="2">
        <f>(((P1772/60)/60)/24)+DATE(1970,1,1)</f>
        <v>41872.807696759257</v>
      </c>
      <c r="Y1772" s="2">
        <f>(((O1772/60)/60)/24)+DATE(1970,1,1)</f>
        <v>41932.807696759257</v>
      </c>
      <c r="Z1772" t="s">
        <v>8275</v>
      </c>
    </row>
    <row r="1773" spans="1:26" ht="43.2" x14ac:dyDescent="0.3">
      <c r="A1773">
        <f>ROW(A1773)-2</f>
        <v>1771</v>
      </c>
      <c r="B1773" s="1" t="s">
        <v>8053</v>
      </c>
      <c r="C1773" s="1" t="s">
        <v>8054</v>
      </c>
      <c r="D1773">
        <v>30000</v>
      </c>
      <c r="E1773">
        <v>2</v>
      </c>
      <c r="F1773" t="s">
        <v>355</v>
      </c>
      <c r="H1773" t="s">
        <v>8376</v>
      </c>
      <c r="K1773" t="b">
        <v>0</v>
      </c>
      <c r="L1773" t="s">
        <v>18</v>
      </c>
      <c r="M1773" t="s">
        <v>19</v>
      </c>
      <c r="N1773" t="b">
        <v>1</v>
      </c>
      <c r="O1773">
        <v>1455647587</v>
      </c>
      <c r="P1773">
        <v>1453487587</v>
      </c>
      <c r="Q1773" t="b">
        <v>0</v>
      </c>
      <c r="R1773">
        <v>1</v>
      </c>
      <c r="S1773" t="b">
        <v>0</v>
      </c>
      <c r="T1773">
        <f>ROUND(E1773/D1773*100,0)</f>
        <v>0</v>
      </c>
      <c r="U1773" s="12">
        <f>(E1773/R1773)</f>
        <v>2</v>
      </c>
      <c r="V1773" t="str">
        <f>LEFT(Z1773,SEARCH("/",Z1773)-1)</f>
        <v>theater</v>
      </c>
      <c r="W1773" t="str">
        <f>RIGHT(Z1773,LEN(Z1773)-SEARCH("/",Z1773))</f>
        <v>plays</v>
      </c>
      <c r="X1773" s="2">
        <f>(((P1773/60)/60)/24)+DATE(1970,1,1)</f>
        <v>42391.772997685184</v>
      </c>
      <c r="Y1773" s="2">
        <f>(((O1773/60)/60)/24)+DATE(1970,1,1)</f>
        <v>42416.772997685184</v>
      </c>
      <c r="Z1773" t="s">
        <v>8275</v>
      </c>
    </row>
    <row r="1774" spans="1:26" ht="43.2" x14ac:dyDescent="0.3">
      <c r="A1774">
        <f>ROW(A1774)-2</f>
        <v>1772</v>
      </c>
      <c r="B1774" s="1" t="s">
        <v>8055</v>
      </c>
      <c r="C1774" s="1" t="s">
        <v>8056</v>
      </c>
      <c r="D1774">
        <v>2000</v>
      </c>
      <c r="E1774">
        <v>5</v>
      </c>
      <c r="F1774" t="s">
        <v>355</v>
      </c>
      <c r="H1774" t="s">
        <v>8376</v>
      </c>
      <c r="K1774" t="b">
        <v>0</v>
      </c>
      <c r="L1774" t="s">
        <v>18</v>
      </c>
      <c r="M1774" t="s">
        <v>19</v>
      </c>
      <c r="N1774" t="b">
        <v>1</v>
      </c>
      <c r="O1774">
        <v>1409070480</v>
      </c>
      <c r="P1774">
        <v>1406572381</v>
      </c>
      <c r="Q1774" t="b">
        <v>0</v>
      </c>
      <c r="R1774">
        <v>1</v>
      </c>
      <c r="S1774" t="b">
        <v>0</v>
      </c>
      <c r="T1774">
        <f>ROUND(E1774/D1774*100,0)</f>
        <v>0</v>
      </c>
      <c r="U1774" s="12">
        <f>(E1774/R1774)</f>
        <v>5</v>
      </c>
      <c r="V1774" t="str">
        <f>LEFT(Z1774,SEARCH("/",Z1774)-1)</f>
        <v>theater</v>
      </c>
      <c r="W1774" t="str">
        <f>RIGHT(Z1774,LEN(Z1774)-SEARCH("/",Z1774))</f>
        <v>plays</v>
      </c>
      <c r="X1774" s="2">
        <f>(((P1774/60)/60)/24)+DATE(1970,1,1)</f>
        <v>41848.772928240738</v>
      </c>
      <c r="Y1774" s="2">
        <f>(((O1774/60)/60)/24)+DATE(1970,1,1)</f>
        <v>41877.686111111114</v>
      </c>
      <c r="Z1774" t="s">
        <v>8275</v>
      </c>
    </row>
    <row r="1775" spans="1:26" ht="43.2" x14ac:dyDescent="0.3">
      <c r="A1775">
        <f>ROW(A1775)-2</f>
        <v>1773</v>
      </c>
      <c r="B1775" s="1" t="s">
        <v>8057</v>
      </c>
      <c r="C1775" s="1" t="s">
        <v>8058</v>
      </c>
      <c r="D1775">
        <v>1000</v>
      </c>
      <c r="E1775">
        <v>60</v>
      </c>
      <c r="F1775" t="s">
        <v>355</v>
      </c>
      <c r="H1775" t="s">
        <v>8376</v>
      </c>
      <c r="K1775" t="b">
        <v>0</v>
      </c>
      <c r="L1775" t="s">
        <v>24</v>
      </c>
      <c r="M1775" t="s">
        <v>25</v>
      </c>
      <c r="N1775" t="b">
        <v>0</v>
      </c>
      <c r="O1775">
        <v>1437606507</v>
      </c>
      <c r="P1775">
        <v>1435014507</v>
      </c>
      <c r="Q1775" t="b">
        <v>0</v>
      </c>
      <c r="R1775">
        <v>4</v>
      </c>
      <c r="S1775" t="b">
        <v>0</v>
      </c>
      <c r="T1775">
        <f>ROUND(E1775/D1775*100,0)</f>
        <v>6</v>
      </c>
      <c r="U1775" s="12">
        <f>(E1775/R1775)</f>
        <v>15</v>
      </c>
      <c r="V1775" t="str">
        <f>LEFT(Z1775,SEARCH("/",Z1775)-1)</f>
        <v>theater</v>
      </c>
      <c r="W1775" t="str">
        <f>RIGHT(Z1775,LEN(Z1775)-SEARCH("/",Z1775))</f>
        <v>plays</v>
      </c>
      <c r="X1775" s="2">
        <f>(((P1775/60)/60)/24)+DATE(1970,1,1)</f>
        <v>42177.964201388888</v>
      </c>
      <c r="Y1775" s="2">
        <f>(((O1775/60)/60)/24)+DATE(1970,1,1)</f>
        <v>42207.964201388888</v>
      </c>
      <c r="Z1775" t="s">
        <v>8275</v>
      </c>
    </row>
    <row r="1776" spans="1:26" ht="43.2" x14ac:dyDescent="0.3">
      <c r="A1776">
        <f>ROW(A1776)-2</f>
        <v>1774</v>
      </c>
      <c r="B1776" s="1" t="s">
        <v>8059</v>
      </c>
      <c r="C1776" s="1" t="s">
        <v>8060</v>
      </c>
      <c r="D1776">
        <v>1930</v>
      </c>
      <c r="E1776">
        <v>75</v>
      </c>
      <c r="F1776" t="s">
        <v>355</v>
      </c>
      <c r="H1776" t="s">
        <v>8376</v>
      </c>
      <c r="K1776" t="b">
        <v>0</v>
      </c>
      <c r="L1776" t="s">
        <v>24</v>
      </c>
      <c r="M1776" t="s">
        <v>25</v>
      </c>
      <c r="N1776" t="b">
        <v>0</v>
      </c>
      <c r="O1776">
        <v>1410281360</v>
      </c>
      <c r="P1776">
        <v>1406825360</v>
      </c>
      <c r="Q1776" t="b">
        <v>0</v>
      </c>
      <c r="R1776">
        <v>3</v>
      </c>
      <c r="S1776" t="b">
        <v>0</v>
      </c>
      <c r="T1776">
        <f>ROUND(E1776/D1776*100,0)</f>
        <v>4</v>
      </c>
      <c r="U1776" s="12">
        <f>(E1776/R1776)</f>
        <v>25</v>
      </c>
      <c r="V1776" t="str">
        <f>LEFT(Z1776,SEARCH("/",Z1776)-1)</f>
        <v>theater</v>
      </c>
      <c r="W1776" t="str">
        <f>RIGHT(Z1776,LEN(Z1776)-SEARCH("/",Z1776))</f>
        <v>plays</v>
      </c>
      <c r="X1776" s="2">
        <f>(((P1776/60)/60)/24)+DATE(1970,1,1)</f>
        <v>41851.700925925928</v>
      </c>
      <c r="Y1776" s="2">
        <f>(((O1776/60)/60)/24)+DATE(1970,1,1)</f>
        <v>41891.700925925928</v>
      </c>
      <c r="Z1776" t="s">
        <v>8275</v>
      </c>
    </row>
    <row r="1777" spans="1:26" ht="43.2" x14ac:dyDescent="0.3">
      <c r="A1777">
        <f>ROW(A1777)-2</f>
        <v>1775</v>
      </c>
      <c r="B1777" s="1" t="s">
        <v>8061</v>
      </c>
      <c r="C1777" s="1" t="s">
        <v>8062</v>
      </c>
      <c r="D1777">
        <v>7200</v>
      </c>
      <c r="E1777">
        <v>1742</v>
      </c>
      <c r="F1777" t="s">
        <v>355</v>
      </c>
      <c r="H1777" t="s">
        <v>8376</v>
      </c>
      <c r="K1777" t="b">
        <v>0</v>
      </c>
      <c r="L1777" t="s">
        <v>18</v>
      </c>
      <c r="M1777" t="s">
        <v>19</v>
      </c>
      <c r="N1777" t="b">
        <v>1</v>
      </c>
      <c r="O1777">
        <v>1414348166</v>
      </c>
      <c r="P1777">
        <v>1412879366</v>
      </c>
      <c r="Q1777" t="b">
        <v>0</v>
      </c>
      <c r="R1777">
        <v>38</v>
      </c>
      <c r="S1777" t="b">
        <v>0</v>
      </c>
      <c r="T1777">
        <f>ROUND(E1777/D1777*100,0)</f>
        <v>24</v>
      </c>
      <c r="U1777" s="12">
        <f>(E1777/R1777)</f>
        <v>45.842105263157897</v>
      </c>
      <c r="V1777" t="str">
        <f>LEFT(Z1777,SEARCH("/",Z1777)-1)</f>
        <v>theater</v>
      </c>
      <c r="W1777" t="str">
        <f>RIGHT(Z1777,LEN(Z1777)-SEARCH("/",Z1777))</f>
        <v>plays</v>
      </c>
      <c r="X1777" s="2">
        <f>(((P1777/60)/60)/24)+DATE(1970,1,1)</f>
        <v>41921.770439814813</v>
      </c>
      <c r="Y1777" s="2">
        <f>(((O1777/60)/60)/24)+DATE(1970,1,1)</f>
        <v>41938.770439814813</v>
      </c>
      <c r="Z1777" t="s">
        <v>8275</v>
      </c>
    </row>
    <row r="1778" spans="1:26" ht="43.2" x14ac:dyDescent="0.3">
      <c r="A1778">
        <f>ROW(A1778)-2</f>
        <v>1776</v>
      </c>
      <c r="B1778" s="1" t="s">
        <v>8063</v>
      </c>
      <c r="C1778" s="1" t="s">
        <v>8064</v>
      </c>
      <c r="D1778">
        <v>250</v>
      </c>
      <c r="E1778">
        <v>19</v>
      </c>
      <c r="F1778" t="s">
        <v>355</v>
      </c>
      <c r="H1778" t="s">
        <v>8376</v>
      </c>
      <c r="K1778" t="b">
        <v>0</v>
      </c>
      <c r="L1778" t="s">
        <v>24</v>
      </c>
      <c r="M1778" t="s">
        <v>25</v>
      </c>
      <c r="N1778" t="b">
        <v>0</v>
      </c>
      <c r="O1778">
        <v>1422450278</v>
      </c>
      <c r="P1778">
        <v>1419858278</v>
      </c>
      <c r="Q1778" t="b">
        <v>0</v>
      </c>
      <c r="R1778">
        <v>4</v>
      </c>
      <c r="S1778" t="b">
        <v>0</v>
      </c>
      <c r="T1778">
        <f>ROUND(E1778/D1778*100,0)</f>
        <v>8</v>
      </c>
      <c r="U1778" s="12">
        <f>(E1778/R1778)</f>
        <v>4.75</v>
      </c>
      <c r="V1778" t="str">
        <f>LEFT(Z1778,SEARCH("/",Z1778)-1)</f>
        <v>theater</v>
      </c>
      <c r="W1778" t="str">
        <f>RIGHT(Z1778,LEN(Z1778)-SEARCH("/",Z1778))</f>
        <v>plays</v>
      </c>
      <c r="X1778" s="2">
        <f>(((P1778/60)/60)/24)+DATE(1970,1,1)</f>
        <v>42002.54488425926</v>
      </c>
      <c r="Y1778" s="2">
        <f>(((O1778/60)/60)/24)+DATE(1970,1,1)</f>
        <v>42032.54488425926</v>
      </c>
      <c r="Z1778" t="s">
        <v>8275</v>
      </c>
    </row>
    <row r="1779" spans="1:26" ht="57.6" x14ac:dyDescent="0.3">
      <c r="A1779">
        <f>ROW(A1779)-2</f>
        <v>1777</v>
      </c>
      <c r="B1779" s="1" t="s">
        <v>8065</v>
      </c>
      <c r="C1779" s="1" t="s">
        <v>8066</v>
      </c>
      <c r="D1779">
        <v>575</v>
      </c>
      <c r="E1779">
        <v>0</v>
      </c>
      <c r="F1779" t="s">
        <v>355</v>
      </c>
      <c r="H1779" t="s">
        <v>8376</v>
      </c>
      <c r="K1779" t="b">
        <v>0</v>
      </c>
      <c r="L1779" t="s">
        <v>24</v>
      </c>
      <c r="M1779" t="s">
        <v>25</v>
      </c>
      <c r="N1779" t="b">
        <v>0</v>
      </c>
      <c r="O1779">
        <v>1430571849</v>
      </c>
      <c r="P1779">
        <v>1427979849</v>
      </c>
      <c r="Q1779" t="b">
        <v>0</v>
      </c>
      <c r="R1779">
        <v>0</v>
      </c>
      <c r="S1779" t="b">
        <v>0</v>
      </c>
      <c r="T1779">
        <f>ROUND(E1779/D1779*100,0)</f>
        <v>0</v>
      </c>
      <c r="U1779" s="12" t="e">
        <f>(E1779/R1779)</f>
        <v>#DIV/0!</v>
      </c>
      <c r="V1779" t="str">
        <f>LEFT(Z1779,SEARCH("/",Z1779)-1)</f>
        <v>theater</v>
      </c>
      <c r="W1779" t="str">
        <f>RIGHT(Z1779,LEN(Z1779)-SEARCH("/",Z1779))</f>
        <v>plays</v>
      </c>
      <c r="X1779" s="2">
        <f>(((P1779/60)/60)/24)+DATE(1970,1,1)</f>
        <v>42096.544548611113</v>
      </c>
      <c r="Y1779" s="2">
        <f>(((O1779/60)/60)/24)+DATE(1970,1,1)</f>
        <v>42126.544548611113</v>
      </c>
      <c r="Z1779" t="s">
        <v>8275</v>
      </c>
    </row>
    <row r="1780" spans="1:26" ht="57.6" x14ac:dyDescent="0.3">
      <c r="A1780">
        <f>ROW(A1780)-2</f>
        <v>1778</v>
      </c>
      <c r="B1780" s="1" t="s">
        <v>8067</v>
      </c>
      <c r="C1780" s="1" t="s">
        <v>8068</v>
      </c>
      <c r="D1780">
        <v>2000</v>
      </c>
      <c r="E1780">
        <v>26</v>
      </c>
      <c r="F1780" t="s">
        <v>355</v>
      </c>
      <c r="H1780" t="s">
        <v>8376</v>
      </c>
      <c r="K1780" t="b">
        <v>0</v>
      </c>
      <c r="L1780" t="s">
        <v>18</v>
      </c>
      <c r="M1780" t="s">
        <v>19</v>
      </c>
      <c r="N1780" t="b">
        <v>1</v>
      </c>
      <c r="O1780">
        <v>1424070823</v>
      </c>
      <c r="P1780">
        <v>1421478823</v>
      </c>
      <c r="Q1780" t="b">
        <v>0</v>
      </c>
      <c r="R1780">
        <v>2</v>
      </c>
      <c r="S1780" t="b">
        <v>0</v>
      </c>
      <c r="T1780">
        <f>ROUND(E1780/D1780*100,0)</f>
        <v>1</v>
      </c>
      <c r="U1780" s="12">
        <f>(E1780/R1780)</f>
        <v>13</v>
      </c>
      <c r="V1780" t="str">
        <f>LEFT(Z1780,SEARCH("/",Z1780)-1)</f>
        <v>theater</v>
      </c>
      <c r="W1780" t="str">
        <f>RIGHT(Z1780,LEN(Z1780)-SEARCH("/",Z1780))</f>
        <v>plays</v>
      </c>
      <c r="X1780" s="2">
        <f>(((P1780/60)/60)/24)+DATE(1970,1,1)</f>
        <v>42021.301192129627</v>
      </c>
      <c r="Y1780" s="2">
        <f>(((O1780/60)/60)/24)+DATE(1970,1,1)</f>
        <v>42051.301192129627</v>
      </c>
      <c r="Z1780" t="s">
        <v>8275</v>
      </c>
    </row>
    <row r="1781" spans="1:26" ht="43.2" x14ac:dyDescent="0.3">
      <c r="A1781">
        <f>ROW(A1781)-2</f>
        <v>1779</v>
      </c>
      <c r="B1781" s="1" t="s">
        <v>8069</v>
      </c>
      <c r="C1781" s="1" t="s">
        <v>8070</v>
      </c>
      <c r="D1781">
        <v>9000</v>
      </c>
      <c r="E1781">
        <v>0</v>
      </c>
      <c r="F1781" t="s">
        <v>355</v>
      </c>
      <c r="H1781" t="s">
        <v>8376</v>
      </c>
      <c r="K1781" t="b">
        <v>0</v>
      </c>
      <c r="L1781" t="s">
        <v>18</v>
      </c>
      <c r="M1781" t="s">
        <v>19</v>
      </c>
      <c r="N1781" t="b">
        <v>1</v>
      </c>
      <c r="O1781">
        <v>1457157269</v>
      </c>
      <c r="P1781">
        <v>1455861269</v>
      </c>
      <c r="Q1781" t="b">
        <v>0</v>
      </c>
      <c r="R1781">
        <v>0</v>
      </c>
      <c r="S1781" t="b">
        <v>0</v>
      </c>
      <c r="T1781">
        <f>ROUND(E1781/D1781*100,0)</f>
        <v>0</v>
      </c>
      <c r="U1781" s="12" t="e">
        <f>(E1781/R1781)</f>
        <v>#DIV/0!</v>
      </c>
      <c r="V1781" t="str">
        <f>LEFT(Z1781,SEARCH("/",Z1781)-1)</f>
        <v>theater</v>
      </c>
      <c r="W1781" t="str">
        <f>RIGHT(Z1781,LEN(Z1781)-SEARCH("/",Z1781))</f>
        <v>plays</v>
      </c>
      <c r="X1781" s="2">
        <f>(((P1781/60)/60)/24)+DATE(1970,1,1)</f>
        <v>42419.246168981481</v>
      </c>
      <c r="Y1781" s="2">
        <f>(((O1781/60)/60)/24)+DATE(1970,1,1)</f>
        <v>42434.246168981481</v>
      </c>
      <c r="Z1781" t="s">
        <v>8275</v>
      </c>
    </row>
    <row r="1782" spans="1:26" ht="43.2" x14ac:dyDescent="0.3">
      <c r="A1782">
        <f>ROW(A1782)-2</f>
        <v>1780</v>
      </c>
      <c r="B1782" s="1" t="s">
        <v>8071</v>
      </c>
      <c r="C1782" s="1" t="s">
        <v>8072</v>
      </c>
      <c r="D1782">
        <v>7000</v>
      </c>
      <c r="E1782">
        <v>1</v>
      </c>
      <c r="F1782" t="s">
        <v>355</v>
      </c>
      <c r="H1782" t="s">
        <v>8376</v>
      </c>
      <c r="K1782" t="b">
        <v>0</v>
      </c>
      <c r="L1782" t="s">
        <v>18</v>
      </c>
      <c r="M1782" t="s">
        <v>19</v>
      </c>
      <c r="N1782" t="b">
        <v>1</v>
      </c>
      <c r="O1782">
        <v>1437331463</v>
      </c>
      <c r="P1782">
        <v>1434739463</v>
      </c>
      <c r="Q1782" t="b">
        <v>0</v>
      </c>
      <c r="R1782">
        <v>1</v>
      </c>
      <c r="S1782" t="b">
        <v>0</v>
      </c>
      <c r="T1782">
        <f>ROUND(E1782/D1782*100,0)</f>
        <v>0</v>
      </c>
      <c r="U1782" s="12">
        <f>(E1782/R1782)</f>
        <v>1</v>
      </c>
      <c r="V1782" t="str">
        <f>LEFT(Z1782,SEARCH("/",Z1782)-1)</f>
        <v>theater</v>
      </c>
      <c r="W1782" t="str">
        <f>RIGHT(Z1782,LEN(Z1782)-SEARCH("/",Z1782))</f>
        <v>plays</v>
      </c>
      <c r="X1782" s="2">
        <f>(((P1782/60)/60)/24)+DATE(1970,1,1)</f>
        <v>42174.780821759254</v>
      </c>
      <c r="Y1782" s="2">
        <f>(((O1782/60)/60)/24)+DATE(1970,1,1)</f>
        <v>42204.780821759254</v>
      </c>
      <c r="Z1782" t="s">
        <v>8275</v>
      </c>
    </row>
    <row r="1783" spans="1:26" ht="43.2" x14ac:dyDescent="0.3">
      <c r="A1783">
        <f>ROW(A1783)-2</f>
        <v>1781</v>
      </c>
      <c r="B1783" s="1" t="s">
        <v>8073</v>
      </c>
      <c r="C1783" s="1" t="s">
        <v>8074</v>
      </c>
      <c r="D1783">
        <v>500</v>
      </c>
      <c r="E1783">
        <v>70</v>
      </c>
      <c r="F1783" t="s">
        <v>355</v>
      </c>
      <c r="H1783" t="s">
        <v>8376</v>
      </c>
      <c r="K1783" t="b">
        <v>0</v>
      </c>
      <c r="L1783" t="s">
        <v>24</v>
      </c>
      <c r="M1783" t="s">
        <v>25</v>
      </c>
      <c r="N1783" t="b">
        <v>0</v>
      </c>
      <c r="O1783">
        <v>1410987400</v>
      </c>
      <c r="P1783">
        <v>1408395400</v>
      </c>
      <c r="Q1783" t="b">
        <v>0</v>
      </c>
      <c r="R1783">
        <v>7</v>
      </c>
      <c r="S1783" t="b">
        <v>0</v>
      </c>
      <c r="T1783">
        <f>ROUND(E1783/D1783*100,0)</f>
        <v>14</v>
      </c>
      <c r="U1783" s="12">
        <f>(E1783/R1783)</f>
        <v>10</v>
      </c>
      <c r="V1783" t="str">
        <f>LEFT(Z1783,SEARCH("/",Z1783)-1)</f>
        <v>theater</v>
      </c>
      <c r="W1783" t="str">
        <f>RIGHT(Z1783,LEN(Z1783)-SEARCH("/",Z1783))</f>
        <v>plays</v>
      </c>
      <c r="X1783" s="2">
        <f>(((P1783/60)/60)/24)+DATE(1970,1,1)</f>
        <v>41869.872685185182</v>
      </c>
      <c r="Y1783" s="2">
        <f>(((O1783/60)/60)/24)+DATE(1970,1,1)</f>
        <v>41899.872685185182</v>
      </c>
      <c r="Z1783" t="s">
        <v>8275</v>
      </c>
    </row>
    <row r="1784" spans="1:26" ht="43.2" x14ac:dyDescent="0.3">
      <c r="A1784">
        <f>ROW(A1784)-2</f>
        <v>1782</v>
      </c>
      <c r="B1784" s="1" t="s">
        <v>8075</v>
      </c>
      <c r="C1784" s="1" t="s">
        <v>8076</v>
      </c>
      <c r="D1784">
        <v>10000</v>
      </c>
      <c r="E1784">
        <v>105</v>
      </c>
      <c r="F1784" t="s">
        <v>355</v>
      </c>
      <c r="H1784" t="s">
        <v>8376</v>
      </c>
      <c r="K1784" t="b">
        <v>0</v>
      </c>
      <c r="L1784" t="s">
        <v>18</v>
      </c>
      <c r="M1784" t="s">
        <v>19</v>
      </c>
      <c r="N1784" t="b">
        <v>1</v>
      </c>
      <c r="O1784">
        <v>1409846874</v>
      </c>
      <c r="P1784">
        <v>1407254874</v>
      </c>
      <c r="Q1784" t="b">
        <v>0</v>
      </c>
      <c r="R1784">
        <v>2</v>
      </c>
      <c r="S1784" t="b">
        <v>0</v>
      </c>
      <c r="T1784">
        <f>ROUND(E1784/D1784*100,0)</f>
        <v>1</v>
      </c>
      <c r="U1784" s="12">
        <f>(E1784/R1784)</f>
        <v>52.5</v>
      </c>
      <c r="V1784" t="str">
        <f>LEFT(Z1784,SEARCH("/",Z1784)-1)</f>
        <v>theater</v>
      </c>
      <c r="W1784" t="str">
        <f>RIGHT(Z1784,LEN(Z1784)-SEARCH("/",Z1784))</f>
        <v>plays</v>
      </c>
      <c r="X1784" s="2">
        <f>(((P1784/60)/60)/24)+DATE(1970,1,1)</f>
        <v>41856.672152777777</v>
      </c>
      <c r="Y1784" s="2">
        <f>(((O1784/60)/60)/24)+DATE(1970,1,1)</f>
        <v>41886.672152777777</v>
      </c>
      <c r="Z1784" t="s">
        <v>8275</v>
      </c>
    </row>
    <row r="1785" spans="1:26" ht="28.8" x14ac:dyDescent="0.3">
      <c r="A1785">
        <f>ROW(A1785)-2</f>
        <v>1783</v>
      </c>
      <c r="B1785" s="1" t="s">
        <v>8077</v>
      </c>
      <c r="C1785" s="1" t="s">
        <v>8078</v>
      </c>
      <c r="D1785">
        <v>1500</v>
      </c>
      <c r="E1785">
        <v>130</v>
      </c>
      <c r="F1785" t="s">
        <v>355</v>
      </c>
      <c r="H1785" t="s">
        <v>8376</v>
      </c>
      <c r="K1785" t="b">
        <v>0</v>
      </c>
      <c r="L1785" t="s">
        <v>24</v>
      </c>
      <c r="M1785" t="s">
        <v>25</v>
      </c>
      <c r="N1785" t="b">
        <v>0</v>
      </c>
      <c r="O1785">
        <v>1475877108</v>
      </c>
      <c r="P1785">
        <v>1473285108</v>
      </c>
      <c r="Q1785" t="b">
        <v>0</v>
      </c>
      <c r="R1785">
        <v>4</v>
      </c>
      <c r="S1785" t="b">
        <v>0</v>
      </c>
      <c r="T1785">
        <f>ROUND(E1785/D1785*100,0)</f>
        <v>9</v>
      </c>
      <c r="U1785" s="12">
        <f>(E1785/R1785)</f>
        <v>32.5</v>
      </c>
      <c r="V1785" t="str">
        <f>LEFT(Z1785,SEARCH("/",Z1785)-1)</f>
        <v>theater</v>
      </c>
      <c r="W1785" t="str">
        <f>RIGHT(Z1785,LEN(Z1785)-SEARCH("/",Z1785))</f>
        <v>plays</v>
      </c>
      <c r="X1785" s="2">
        <f>(((P1785/60)/60)/24)+DATE(1970,1,1)</f>
        <v>42620.91097222222</v>
      </c>
      <c r="Y1785" s="2">
        <f>(((O1785/60)/60)/24)+DATE(1970,1,1)</f>
        <v>42650.91097222222</v>
      </c>
      <c r="Z1785" t="s">
        <v>8275</v>
      </c>
    </row>
    <row r="1786" spans="1:26" ht="43.2" x14ac:dyDescent="0.3">
      <c r="A1786">
        <f>ROW(A1786)-2</f>
        <v>1784</v>
      </c>
      <c r="B1786" s="1" t="s">
        <v>8079</v>
      </c>
      <c r="C1786" s="1" t="s">
        <v>8080</v>
      </c>
      <c r="D1786">
        <v>3500</v>
      </c>
      <c r="E1786">
        <v>29</v>
      </c>
      <c r="F1786" t="s">
        <v>355</v>
      </c>
      <c r="H1786" t="s">
        <v>8376</v>
      </c>
      <c r="K1786" t="b">
        <v>0</v>
      </c>
      <c r="L1786" t="s">
        <v>18</v>
      </c>
      <c r="M1786" t="s">
        <v>19</v>
      </c>
      <c r="N1786" t="b">
        <v>1</v>
      </c>
      <c r="O1786">
        <v>1460737680</v>
      </c>
      <c r="P1786">
        <v>1455725596</v>
      </c>
      <c r="Q1786" t="b">
        <v>0</v>
      </c>
      <c r="R1786">
        <v>4</v>
      </c>
      <c r="S1786" t="b">
        <v>0</v>
      </c>
      <c r="T1786">
        <f>ROUND(E1786/D1786*100,0)</f>
        <v>1</v>
      </c>
      <c r="U1786" s="12">
        <f>(E1786/R1786)</f>
        <v>7.25</v>
      </c>
      <c r="V1786" t="str">
        <f>LEFT(Z1786,SEARCH("/",Z1786)-1)</f>
        <v>theater</v>
      </c>
      <c r="W1786" t="str">
        <f>RIGHT(Z1786,LEN(Z1786)-SEARCH("/",Z1786))</f>
        <v>plays</v>
      </c>
      <c r="X1786" s="2">
        <f>(((P1786/60)/60)/24)+DATE(1970,1,1)</f>
        <v>42417.675879629634</v>
      </c>
      <c r="Y1786" s="2">
        <f>(((O1786/60)/60)/24)+DATE(1970,1,1)</f>
        <v>42475.686111111107</v>
      </c>
      <c r="Z1786" t="s">
        <v>8275</v>
      </c>
    </row>
    <row r="1787" spans="1:26" ht="43.2" x14ac:dyDescent="0.3">
      <c r="A1787">
        <f>ROW(A1787)-2</f>
        <v>1785</v>
      </c>
      <c r="B1787" s="1" t="s">
        <v>8081</v>
      </c>
      <c r="C1787" s="1" t="s">
        <v>8082</v>
      </c>
      <c r="D1787">
        <v>600</v>
      </c>
      <c r="E1787">
        <v>100</v>
      </c>
      <c r="F1787" t="s">
        <v>355</v>
      </c>
      <c r="H1787" t="s">
        <v>8376</v>
      </c>
      <c r="K1787" t="b">
        <v>0</v>
      </c>
      <c r="L1787" t="s">
        <v>18</v>
      </c>
      <c r="M1787" t="s">
        <v>19</v>
      </c>
      <c r="N1787" t="b">
        <v>1</v>
      </c>
      <c r="O1787">
        <v>1427168099</v>
      </c>
      <c r="P1787">
        <v>1424579699</v>
      </c>
      <c r="Q1787" t="b">
        <v>0</v>
      </c>
      <c r="R1787">
        <v>3</v>
      </c>
      <c r="S1787" t="b">
        <v>0</v>
      </c>
      <c r="T1787">
        <f>ROUND(E1787/D1787*100,0)</f>
        <v>17</v>
      </c>
      <c r="U1787" s="12">
        <f>(E1787/R1787)</f>
        <v>33.333333333333336</v>
      </c>
      <c r="V1787" t="str">
        <f>LEFT(Z1787,SEARCH("/",Z1787)-1)</f>
        <v>theater</v>
      </c>
      <c r="W1787" t="str">
        <f>RIGHT(Z1787,LEN(Z1787)-SEARCH("/",Z1787))</f>
        <v>plays</v>
      </c>
      <c r="X1787" s="2">
        <f>(((P1787/60)/60)/24)+DATE(1970,1,1)</f>
        <v>42057.190960648149</v>
      </c>
      <c r="Y1787" s="2">
        <f>(((O1787/60)/60)/24)+DATE(1970,1,1)</f>
        <v>42087.149293981478</v>
      </c>
      <c r="Z1787" t="s">
        <v>8275</v>
      </c>
    </row>
    <row r="1788" spans="1:26" ht="43.2" x14ac:dyDescent="0.3">
      <c r="A1788">
        <f>ROW(A1788)-2</f>
        <v>1786</v>
      </c>
      <c r="B1788" s="1" t="s">
        <v>8083</v>
      </c>
      <c r="C1788" s="1" t="s">
        <v>8084</v>
      </c>
      <c r="D1788">
        <v>15000</v>
      </c>
      <c r="E1788">
        <v>125</v>
      </c>
      <c r="F1788" t="s">
        <v>355</v>
      </c>
      <c r="H1788" t="s">
        <v>8376</v>
      </c>
      <c r="K1788" t="b">
        <v>0</v>
      </c>
      <c r="L1788" t="s">
        <v>18</v>
      </c>
      <c r="M1788" t="s">
        <v>19</v>
      </c>
      <c r="N1788" t="b">
        <v>1</v>
      </c>
      <c r="O1788">
        <v>1414360358</v>
      </c>
      <c r="P1788">
        <v>1409176358</v>
      </c>
      <c r="Q1788" t="b">
        <v>0</v>
      </c>
      <c r="R1788">
        <v>2</v>
      </c>
      <c r="S1788" t="b">
        <v>0</v>
      </c>
      <c r="T1788">
        <f>ROUND(E1788/D1788*100,0)</f>
        <v>1</v>
      </c>
      <c r="U1788" s="12">
        <f>(E1788/R1788)</f>
        <v>62.5</v>
      </c>
      <c r="V1788" t="str">
        <f>LEFT(Z1788,SEARCH("/",Z1788)-1)</f>
        <v>theater</v>
      </c>
      <c r="W1788" t="str">
        <f>RIGHT(Z1788,LEN(Z1788)-SEARCH("/",Z1788))</f>
        <v>plays</v>
      </c>
      <c r="X1788" s="2">
        <f>(((P1788/60)/60)/24)+DATE(1970,1,1)</f>
        <v>41878.911550925928</v>
      </c>
      <c r="Y1788" s="2">
        <f>(((O1788/60)/60)/24)+DATE(1970,1,1)</f>
        <v>41938.911550925928</v>
      </c>
      <c r="Z1788" t="s">
        <v>8275</v>
      </c>
    </row>
    <row r="1789" spans="1:26" ht="28.8" x14ac:dyDescent="0.3">
      <c r="A1789">
        <f>ROW(A1789)-2</f>
        <v>1787</v>
      </c>
      <c r="B1789" s="1" t="s">
        <v>8085</v>
      </c>
      <c r="C1789" s="1" t="s">
        <v>8086</v>
      </c>
      <c r="D1789">
        <v>18000</v>
      </c>
      <c r="E1789">
        <v>12521</v>
      </c>
      <c r="F1789" t="s">
        <v>355</v>
      </c>
      <c r="H1789" t="s">
        <v>8376</v>
      </c>
      <c r="K1789" t="b">
        <v>0</v>
      </c>
      <c r="L1789" t="s">
        <v>18</v>
      </c>
      <c r="M1789" t="s">
        <v>19</v>
      </c>
      <c r="N1789" t="b">
        <v>1</v>
      </c>
      <c r="O1789">
        <v>1422759240</v>
      </c>
      <c r="P1789">
        <v>1418824867</v>
      </c>
      <c r="Q1789" t="b">
        <v>0</v>
      </c>
      <c r="R1789">
        <v>197</v>
      </c>
      <c r="S1789" t="b">
        <v>0</v>
      </c>
      <c r="T1789">
        <f>ROUND(E1789/D1789*100,0)</f>
        <v>70</v>
      </c>
      <c r="U1789" s="12">
        <f>(E1789/R1789)</f>
        <v>63.558375634517766</v>
      </c>
      <c r="V1789" t="str">
        <f>LEFT(Z1789,SEARCH("/",Z1789)-1)</f>
        <v>theater</v>
      </c>
      <c r="W1789" t="str">
        <f>RIGHT(Z1789,LEN(Z1789)-SEARCH("/",Z1789))</f>
        <v>plays</v>
      </c>
      <c r="X1789" s="2">
        <f>(((P1789/60)/60)/24)+DATE(1970,1,1)</f>
        <v>41990.584108796291</v>
      </c>
      <c r="Y1789" s="2">
        <f>(((O1789/60)/60)/24)+DATE(1970,1,1)</f>
        <v>42036.120833333334</v>
      </c>
      <c r="Z1789" t="s">
        <v>8275</v>
      </c>
    </row>
    <row r="1790" spans="1:26" ht="43.2" x14ac:dyDescent="0.3">
      <c r="A1790">
        <f>ROW(A1790)-2</f>
        <v>1788</v>
      </c>
      <c r="B1790" s="1" t="s">
        <v>8087</v>
      </c>
      <c r="C1790" s="1" t="s">
        <v>8088</v>
      </c>
      <c r="D1790">
        <v>7000</v>
      </c>
      <c r="E1790">
        <v>0</v>
      </c>
      <c r="F1790" t="s">
        <v>355</v>
      </c>
      <c r="H1790" t="s">
        <v>8376</v>
      </c>
      <c r="K1790" t="b">
        <v>0</v>
      </c>
      <c r="L1790" t="s">
        <v>18</v>
      </c>
      <c r="M1790" t="s">
        <v>19</v>
      </c>
      <c r="N1790" t="b">
        <v>1</v>
      </c>
      <c r="O1790">
        <v>1458860363</v>
      </c>
      <c r="P1790">
        <v>1454975963</v>
      </c>
      <c r="Q1790" t="b">
        <v>0</v>
      </c>
      <c r="R1790">
        <v>0</v>
      </c>
      <c r="S1790" t="b">
        <v>0</v>
      </c>
      <c r="T1790">
        <f>ROUND(E1790/D1790*100,0)</f>
        <v>0</v>
      </c>
      <c r="U1790" s="12" t="e">
        <f>(E1790/R1790)</f>
        <v>#DIV/0!</v>
      </c>
      <c r="V1790" t="str">
        <f>LEFT(Z1790,SEARCH("/",Z1790)-1)</f>
        <v>theater</v>
      </c>
      <c r="W1790" t="str">
        <f>RIGHT(Z1790,LEN(Z1790)-SEARCH("/",Z1790))</f>
        <v>plays</v>
      </c>
      <c r="X1790" s="2">
        <f>(((P1790/60)/60)/24)+DATE(1970,1,1)</f>
        <v>42408.999571759254</v>
      </c>
      <c r="Y1790" s="2">
        <f>(((O1790/60)/60)/24)+DATE(1970,1,1)</f>
        <v>42453.957905092597</v>
      </c>
      <c r="Z1790" t="s">
        <v>8275</v>
      </c>
    </row>
    <row r="1791" spans="1:26" ht="43.2" x14ac:dyDescent="0.3">
      <c r="A1791">
        <f>ROW(A1791)-2</f>
        <v>1789</v>
      </c>
      <c r="B1791" s="1" t="s">
        <v>8089</v>
      </c>
      <c r="C1791" s="1" t="s">
        <v>8090</v>
      </c>
      <c r="D1791">
        <v>800</v>
      </c>
      <c r="E1791">
        <v>10</v>
      </c>
      <c r="F1791" t="s">
        <v>355</v>
      </c>
      <c r="H1791" t="s">
        <v>8376</v>
      </c>
      <c r="K1791" t="b">
        <v>0</v>
      </c>
      <c r="L1791" t="s">
        <v>18</v>
      </c>
      <c r="M1791" t="s">
        <v>19</v>
      </c>
      <c r="N1791" t="b">
        <v>1</v>
      </c>
      <c r="O1791">
        <v>1441037097</v>
      </c>
      <c r="P1791">
        <v>1438445097</v>
      </c>
      <c r="Q1791" t="b">
        <v>0</v>
      </c>
      <c r="R1791">
        <v>1</v>
      </c>
      <c r="S1791" t="b">
        <v>0</v>
      </c>
      <c r="T1791">
        <f>ROUND(E1791/D1791*100,0)</f>
        <v>1</v>
      </c>
      <c r="U1791" s="12">
        <f>(E1791/R1791)</f>
        <v>10</v>
      </c>
      <c r="V1791" t="str">
        <f>LEFT(Z1791,SEARCH("/",Z1791)-1)</f>
        <v>theater</v>
      </c>
      <c r="W1791" t="str">
        <f>RIGHT(Z1791,LEN(Z1791)-SEARCH("/",Z1791))</f>
        <v>plays</v>
      </c>
      <c r="X1791" s="2">
        <f>(((P1791/60)/60)/24)+DATE(1970,1,1)</f>
        <v>42217.670104166667</v>
      </c>
      <c r="Y1791" s="2">
        <f>(((O1791/60)/60)/24)+DATE(1970,1,1)</f>
        <v>42247.670104166667</v>
      </c>
      <c r="Z1791" t="s">
        <v>8275</v>
      </c>
    </row>
    <row r="1792" spans="1:26" ht="57.6" x14ac:dyDescent="0.3">
      <c r="A1792">
        <f>ROW(A1792)-2</f>
        <v>1790</v>
      </c>
      <c r="B1792" s="1" t="s">
        <v>8091</v>
      </c>
      <c r="C1792" s="1" t="s">
        <v>8092</v>
      </c>
      <c r="D1792">
        <v>5000</v>
      </c>
      <c r="E1792">
        <v>250</v>
      </c>
      <c r="F1792" t="s">
        <v>355</v>
      </c>
      <c r="H1792" t="s">
        <v>8376</v>
      </c>
      <c r="K1792" t="b">
        <v>0</v>
      </c>
      <c r="L1792" t="s">
        <v>178</v>
      </c>
      <c r="M1792" t="s">
        <v>55</v>
      </c>
      <c r="N1792" t="b">
        <v>0</v>
      </c>
      <c r="O1792">
        <v>1437889336</v>
      </c>
      <c r="P1792">
        <v>1432705336</v>
      </c>
      <c r="Q1792" t="b">
        <v>0</v>
      </c>
      <c r="R1792">
        <v>4</v>
      </c>
      <c r="S1792" t="b">
        <v>0</v>
      </c>
      <c r="T1792">
        <f>ROUND(E1792/D1792*100,0)</f>
        <v>5</v>
      </c>
      <c r="U1792" s="12">
        <f>(E1792/R1792)</f>
        <v>62.5</v>
      </c>
      <c r="V1792" t="str">
        <f>LEFT(Z1792,SEARCH("/",Z1792)-1)</f>
        <v>theater</v>
      </c>
      <c r="W1792" t="str">
        <f>RIGHT(Z1792,LEN(Z1792)-SEARCH("/",Z1792))</f>
        <v>plays</v>
      </c>
      <c r="X1792" s="2">
        <f>(((P1792/60)/60)/24)+DATE(1970,1,1)</f>
        <v>42151.237685185188</v>
      </c>
      <c r="Y1792" s="2">
        <f>(((O1792/60)/60)/24)+DATE(1970,1,1)</f>
        <v>42211.237685185188</v>
      </c>
      <c r="Z1792" t="s">
        <v>8275</v>
      </c>
    </row>
    <row r="1793" spans="1:26" ht="43.2" x14ac:dyDescent="0.3">
      <c r="A1793">
        <f>ROW(A1793)-2</f>
        <v>1791</v>
      </c>
      <c r="B1793" s="1" t="s">
        <v>8093</v>
      </c>
      <c r="C1793" s="1" t="s">
        <v>8094</v>
      </c>
      <c r="D1793">
        <v>4000</v>
      </c>
      <c r="E1793">
        <v>0</v>
      </c>
      <c r="F1793" t="s">
        <v>355</v>
      </c>
      <c r="H1793" t="s">
        <v>8376</v>
      </c>
      <c r="K1793" t="b">
        <v>0</v>
      </c>
      <c r="L1793" t="s">
        <v>18</v>
      </c>
      <c r="M1793" t="s">
        <v>19</v>
      </c>
      <c r="N1793" t="b">
        <v>1</v>
      </c>
      <c r="O1793">
        <v>1449247439</v>
      </c>
      <c r="P1793">
        <v>1444059839</v>
      </c>
      <c r="Q1793" t="b">
        <v>0</v>
      </c>
      <c r="R1793">
        <v>0</v>
      </c>
      <c r="S1793" t="b">
        <v>0</v>
      </c>
      <c r="T1793">
        <f>ROUND(E1793/D1793*100,0)</f>
        <v>0</v>
      </c>
      <c r="U1793" s="12" t="e">
        <f>(E1793/R1793)</f>
        <v>#DIV/0!</v>
      </c>
      <c r="V1793" t="str">
        <f>LEFT(Z1793,SEARCH("/",Z1793)-1)</f>
        <v>theater</v>
      </c>
      <c r="W1793" t="str">
        <f>RIGHT(Z1793,LEN(Z1793)-SEARCH("/",Z1793))</f>
        <v>plays</v>
      </c>
      <c r="X1793" s="2">
        <f>(((P1793/60)/60)/24)+DATE(1970,1,1)</f>
        <v>42282.655543981484</v>
      </c>
      <c r="Y1793" s="2">
        <f>(((O1793/60)/60)/24)+DATE(1970,1,1)</f>
        <v>42342.697210648148</v>
      </c>
      <c r="Z1793" t="s">
        <v>8275</v>
      </c>
    </row>
    <row r="1794" spans="1:26" ht="43.2" x14ac:dyDescent="0.3">
      <c r="A1794">
        <f>ROW(A1794)-2</f>
        <v>1792</v>
      </c>
      <c r="B1794" s="1" t="s">
        <v>8095</v>
      </c>
      <c r="C1794" s="1" t="s">
        <v>8096</v>
      </c>
      <c r="D1794">
        <v>3000</v>
      </c>
      <c r="E1794">
        <v>215</v>
      </c>
      <c r="F1794" t="s">
        <v>355</v>
      </c>
      <c r="H1794" t="s">
        <v>8376</v>
      </c>
      <c r="K1794" t="b">
        <v>0</v>
      </c>
      <c r="L1794" t="s">
        <v>18</v>
      </c>
      <c r="M1794" t="s">
        <v>19</v>
      </c>
      <c r="N1794" t="b">
        <v>1</v>
      </c>
      <c r="O1794">
        <v>1487811600</v>
      </c>
      <c r="P1794">
        <v>1486077481</v>
      </c>
      <c r="Q1794" t="b">
        <v>0</v>
      </c>
      <c r="R1794">
        <v>7</v>
      </c>
      <c r="S1794" t="b">
        <v>0</v>
      </c>
      <c r="T1794">
        <f>ROUND(E1794/D1794*100,0)</f>
        <v>7</v>
      </c>
      <c r="U1794" s="12">
        <f>(E1794/R1794)</f>
        <v>30.714285714285715</v>
      </c>
      <c r="V1794" t="str">
        <f>LEFT(Z1794,SEARCH("/",Z1794)-1)</f>
        <v>theater</v>
      </c>
      <c r="W1794" t="str">
        <f>RIGHT(Z1794,LEN(Z1794)-SEARCH("/",Z1794))</f>
        <v>plays</v>
      </c>
      <c r="X1794" s="2">
        <f>(((P1794/60)/60)/24)+DATE(1970,1,1)</f>
        <v>42768.97084490741</v>
      </c>
      <c r="Y1794" s="2">
        <f>(((O1794/60)/60)/24)+DATE(1970,1,1)</f>
        <v>42789.041666666672</v>
      </c>
      <c r="Z1794" t="s">
        <v>8275</v>
      </c>
    </row>
    <row r="1795" spans="1:26" ht="43.2" x14ac:dyDescent="0.3">
      <c r="A1795">
        <f>ROW(A1795)-2</f>
        <v>1793</v>
      </c>
      <c r="B1795" s="1" t="s">
        <v>8097</v>
      </c>
      <c r="C1795" s="1" t="s">
        <v>8098</v>
      </c>
      <c r="D1795">
        <v>2000</v>
      </c>
      <c r="E1795">
        <v>561</v>
      </c>
      <c r="F1795" t="s">
        <v>355</v>
      </c>
      <c r="H1795" t="s">
        <v>8376</v>
      </c>
      <c r="K1795" t="b">
        <v>0</v>
      </c>
      <c r="L1795" t="s">
        <v>18</v>
      </c>
      <c r="M1795" t="s">
        <v>19</v>
      </c>
      <c r="N1795" t="b">
        <v>1</v>
      </c>
      <c r="O1795">
        <v>1402007500</v>
      </c>
      <c r="P1795">
        <v>1399415500</v>
      </c>
      <c r="Q1795" t="b">
        <v>0</v>
      </c>
      <c r="R1795">
        <v>11</v>
      </c>
      <c r="S1795" t="b">
        <v>0</v>
      </c>
      <c r="T1795">
        <f>ROUND(E1795/D1795*100,0)</f>
        <v>28</v>
      </c>
      <c r="U1795" s="12">
        <f>(E1795/R1795)</f>
        <v>51</v>
      </c>
      <c r="V1795" t="str">
        <f>LEFT(Z1795,SEARCH("/",Z1795)-1)</f>
        <v>theater</v>
      </c>
      <c r="W1795" t="str">
        <f>RIGHT(Z1795,LEN(Z1795)-SEARCH("/",Z1795))</f>
        <v>plays</v>
      </c>
      <c r="X1795" s="2">
        <f>(((P1795/60)/60)/24)+DATE(1970,1,1)</f>
        <v>41765.938657407409</v>
      </c>
      <c r="Y1795" s="2">
        <f>(((O1795/60)/60)/24)+DATE(1970,1,1)</f>
        <v>41795.938657407409</v>
      </c>
      <c r="Z1795" t="s">
        <v>8275</v>
      </c>
    </row>
    <row r="1796" spans="1:26" ht="43.2" x14ac:dyDescent="0.3">
      <c r="A1796">
        <f>ROW(A1796)-2</f>
        <v>1794</v>
      </c>
      <c r="B1796" s="1" t="s">
        <v>8099</v>
      </c>
      <c r="C1796" s="1" t="s">
        <v>8100</v>
      </c>
      <c r="D1796">
        <v>20000</v>
      </c>
      <c r="E1796">
        <v>0</v>
      </c>
      <c r="F1796" t="s">
        <v>355</v>
      </c>
      <c r="H1796" t="s">
        <v>8376</v>
      </c>
      <c r="K1796" t="b">
        <v>0</v>
      </c>
      <c r="L1796" t="s">
        <v>18</v>
      </c>
      <c r="M1796" t="s">
        <v>19</v>
      </c>
      <c r="N1796" t="b">
        <v>1</v>
      </c>
      <c r="O1796">
        <v>1450053370</v>
      </c>
      <c r="P1796">
        <v>1447461370</v>
      </c>
      <c r="Q1796" t="b">
        <v>0</v>
      </c>
      <c r="R1796">
        <v>0</v>
      </c>
      <c r="S1796" t="b">
        <v>0</v>
      </c>
      <c r="T1796">
        <f>ROUND(E1796/D1796*100,0)</f>
        <v>0</v>
      </c>
      <c r="U1796" s="12" t="e">
        <f>(E1796/R1796)</f>
        <v>#DIV/0!</v>
      </c>
      <c r="V1796" t="str">
        <f>LEFT(Z1796,SEARCH("/",Z1796)-1)</f>
        <v>theater</v>
      </c>
      <c r="W1796" t="str">
        <f>RIGHT(Z1796,LEN(Z1796)-SEARCH("/",Z1796))</f>
        <v>plays</v>
      </c>
      <c r="X1796" s="2">
        <f>(((P1796/60)/60)/24)+DATE(1970,1,1)</f>
        <v>42322.025115740747</v>
      </c>
      <c r="Y1796" s="2">
        <f>(((O1796/60)/60)/24)+DATE(1970,1,1)</f>
        <v>42352.025115740747</v>
      </c>
      <c r="Z1796" t="s">
        <v>8275</v>
      </c>
    </row>
    <row r="1797" spans="1:26" ht="57.6" x14ac:dyDescent="0.3">
      <c r="A1797">
        <f>ROW(A1797)-2</f>
        <v>1795</v>
      </c>
      <c r="B1797" s="1" t="s">
        <v>8101</v>
      </c>
      <c r="C1797" s="1" t="s">
        <v>8102</v>
      </c>
      <c r="D1797">
        <v>2500</v>
      </c>
      <c r="E1797">
        <v>400</v>
      </c>
      <c r="F1797" t="s">
        <v>355</v>
      </c>
      <c r="H1797" t="s">
        <v>8376</v>
      </c>
      <c r="K1797" t="b">
        <v>0</v>
      </c>
      <c r="L1797" t="s">
        <v>18</v>
      </c>
      <c r="M1797" t="s">
        <v>19</v>
      </c>
      <c r="N1797" t="b">
        <v>1</v>
      </c>
      <c r="O1797">
        <v>1454525340</v>
      </c>
      <c r="P1797">
        <v>1452008599</v>
      </c>
      <c r="Q1797" t="b">
        <v>0</v>
      </c>
      <c r="R1797">
        <v>6</v>
      </c>
      <c r="S1797" t="b">
        <v>0</v>
      </c>
      <c r="T1797">
        <f>ROUND(E1797/D1797*100,0)</f>
        <v>16</v>
      </c>
      <c r="U1797" s="12">
        <f>(E1797/R1797)</f>
        <v>66.666666666666671</v>
      </c>
      <c r="V1797" t="str">
        <f>LEFT(Z1797,SEARCH("/",Z1797)-1)</f>
        <v>theater</v>
      </c>
      <c r="W1797" t="str">
        <f>RIGHT(Z1797,LEN(Z1797)-SEARCH("/",Z1797))</f>
        <v>plays</v>
      </c>
      <c r="X1797" s="2">
        <f>(((P1797/60)/60)/24)+DATE(1970,1,1)</f>
        <v>42374.655081018514</v>
      </c>
      <c r="Y1797" s="2">
        <f>(((O1797/60)/60)/24)+DATE(1970,1,1)</f>
        <v>42403.784027777772</v>
      </c>
      <c r="Z1797" t="s">
        <v>8275</v>
      </c>
    </row>
    <row r="1798" spans="1:26" ht="43.2" x14ac:dyDescent="0.3">
      <c r="A1798">
        <f>ROW(A1798)-2</f>
        <v>1796</v>
      </c>
      <c r="B1798" s="1" t="s">
        <v>8103</v>
      </c>
      <c r="C1798" s="1" t="s">
        <v>8104</v>
      </c>
      <c r="D1798">
        <v>5000</v>
      </c>
      <c r="E1798">
        <v>0</v>
      </c>
      <c r="F1798" t="s">
        <v>355</v>
      </c>
      <c r="H1798" t="s">
        <v>8376</v>
      </c>
      <c r="K1798" t="b">
        <v>0</v>
      </c>
      <c r="L1798" t="s">
        <v>18</v>
      </c>
      <c r="M1798" t="s">
        <v>19</v>
      </c>
      <c r="N1798" t="b">
        <v>1</v>
      </c>
      <c r="O1798">
        <v>1418914964</v>
      </c>
      <c r="P1798">
        <v>1414591364</v>
      </c>
      <c r="Q1798" t="b">
        <v>0</v>
      </c>
      <c r="R1798">
        <v>0</v>
      </c>
      <c r="S1798" t="b">
        <v>0</v>
      </c>
      <c r="T1798">
        <f>ROUND(E1798/D1798*100,0)</f>
        <v>0</v>
      </c>
      <c r="U1798" s="12" t="e">
        <f>(E1798/R1798)</f>
        <v>#DIV/0!</v>
      </c>
      <c r="V1798" t="str">
        <f>LEFT(Z1798,SEARCH("/",Z1798)-1)</f>
        <v>theater</v>
      </c>
      <c r="W1798" t="str">
        <f>RIGHT(Z1798,LEN(Z1798)-SEARCH("/",Z1798))</f>
        <v>plays</v>
      </c>
      <c r="X1798" s="2">
        <f>(((P1798/60)/60)/24)+DATE(1970,1,1)</f>
        <v>41941.585231481484</v>
      </c>
      <c r="Y1798" s="2">
        <f>(((O1798/60)/60)/24)+DATE(1970,1,1)</f>
        <v>41991.626898148148</v>
      </c>
      <c r="Z1798" t="s">
        <v>8275</v>
      </c>
    </row>
    <row r="1799" spans="1:26" ht="43.2" x14ac:dyDescent="0.3">
      <c r="A1799">
        <f>ROW(A1799)-2</f>
        <v>1797</v>
      </c>
      <c r="B1799" s="1" t="s">
        <v>8105</v>
      </c>
      <c r="C1799" s="1" t="s">
        <v>8106</v>
      </c>
      <c r="D1799">
        <v>6048</v>
      </c>
      <c r="E1799">
        <v>413</v>
      </c>
      <c r="F1799" t="s">
        <v>355</v>
      </c>
      <c r="H1799" t="s">
        <v>8376</v>
      </c>
      <c r="K1799" t="b">
        <v>0</v>
      </c>
      <c r="L1799" t="s">
        <v>18</v>
      </c>
      <c r="M1799" t="s">
        <v>19</v>
      </c>
      <c r="N1799" t="b">
        <v>1</v>
      </c>
      <c r="O1799">
        <v>1450211116</v>
      </c>
      <c r="P1799">
        <v>1445023516</v>
      </c>
      <c r="Q1799" t="b">
        <v>0</v>
      </c>
      <c r="R1799">
        <v>7</v>
      </c>
      <c r="S1799" t="b">
        <v>0</v>
      </c>
      <c r="T1799">
        <f>ROUND(E1799/D1799*100,0)</f>
        <v>7</v>
      </c>
      <c r="U1799" s="12">
        <f>(E1799/R1799)</f>
        <v>59</v>
      </c>
      <c r="V1799" t="str">
        <f>LEFT(Z1799,SEARCH("/",Z1799)-1)</f>
        <v>theater</v>
      </c>
      <c r="W1799" t="str">
        <f>RIGHT(Z1799,LEN(Z1799)-SEARCH("/",Z1799))</f>
        <v>plays</v>
      </c>
      <c r="X1799" s="2">
        <f>(((P1799/60)/60)/24)+DATE(1970,1,1)</f>
        <v>42293.809212962966</v>
      </c>
      <c r="Y1799" s="2">
        <f>(((O1799/60)/60)/24)+DATE(1970,1,1)</f>
        <v>42353.85087962963</v>
      </c>
      <c r="Z1799" t="s">
        <v>8275</v>
      </c>
    </row>
    <row r="1800" spans="1:26" ht="43.2" x14ac:dyDescent="0.3">
      <c r="A1800">
        <f>ROW(A1800)-2</f>
        <v>1798</v>
      </c>
      <c r="B1800" s="1" t="s">
        <v>8107</v>
      </c>
      <c r="C1800" s="1" t="s">
        <v>8108</v>
      </c>
      <c r="D1800">
        <v>23900</v>
      </c>
      <c r="E1800">
        <v>6141.99</v>
      </c>
      <c r="F1800" t="s">
        <v>355</v>
      </c>
      <c r="H1800" t="s">
        <v>8376</v>
      </c>
      <c r="K1800" t="b">
        <v>0</v>
      </c>
      <c r="L1800" t="s">
        <v>24</v>
      </c>
      <c r="M1800" t="s">
        <v>25</v>
      </c>
      <c r="N1800" t="b">
        <v>0</v>
      </c>
      <c r="O1800">
        <v>1475398800</v>
      </c>
      <c r="P1800">
        <v>1472711224</v>
      </c>
      <c r="Q1800" t="b">
        <v>0</v>
      </c>
      <c r="R1800">
        <v>94</v>
      </c>
      <c r="S1800" t="b">
        <v>0</v>
      </c>
      <c r="T1800">
        <f>ROUND(E1800/D1800*100,0)</f>
        <v>26</v>
      </c>
      <c r="U1800" s="12">
        <f>(E1800/R1800)</f>
        <v>65.340319148936175</v>
      </c>
      <c r="V1800" t="str">
        <f>LEFT(Z1800,SEARCH("/",Z1800)-1)</f>
        <v>theater</v>
      </c>
      <c r="W1800" t="str">
        <f>RIGHT(Z1800,LEN(Z1800)-SEARCH("/",Z1800))</f>
        <v>plays</v>
      </c>
      <c r="X1800" s="2">
        <f>(((P1800/60)/60)/24)+DATE(1970,1,1)</f>
        <v>42614.268796296295</v>
      </c>
      <c r="Y1800" s="2">
        <f>(((O1800/60)/60)/24)+DATE(1970,1,1)</f>
        <v>42645.375</v>
      </c>
      <c r="Z1800" t="s">
        <v>8275</v>
      </c>
    </row>
    <row r="1801" spans="1:26" ht="43.2" x14ac:dyDescent="0.3">
      <c r="A1801">
        <f>ROW(A1801)-2</f>
        <v>1799</v>
      </c>
      <c r="B1801" s="1" t="s">
        <v>8109</v>
      </c>
      <c r="C1801" s="1" t="s">
        <v>8110</v>
      </c>
      <c r="D1801">
        <v>13500</v>
      </c>
      <c r="E1801">
        <v>200</v>
      </c>
      <c r="F1801" t="s">
        <v>355</v>
      </c>
      <c r="H1801" t="s">
        <v>8376</v>
      </c>
      <c r="K1801" t="b">
        <v>0</v>
      </c>
      <c r="L1801" t="s">
        <v>18</v>
      </c>
      <c r="M1801" t="s">
        <v>19</v>
      </c>
      <c r="N1801" t="b">
        <v>1</v>
      </c>
      <c r="O1801">
        <v>1428097450</v>
      </c>
      <c r="P1801">
        <v>1425509050</v>
      </c>
      <c r="Q1801" t="b">
        <v>0</v>
      </c>
      <c r="R1801">
        <v>2</v>
      </c>
      <c r="S1801" t="b">
        <v>0</v>
      </c>
      <c r="T1801">
        <f>ROUND(E1801/D1801*100,0)</f>
        <v>1</v>
      </c>
      <c r="U1801" s="12">
        <f>(E1801/R1801)</f>
        <v>100</v>
      </c>
      <c r="V1801" t="str">
        <f>LEFT(Z1801,SEARCH("/",Z1801)-1)</f>
        <v>theater</v>
      </c>
      <c r="W1801" t="str">
        <f>RIGHT(Z1801,LEN(Z1801)-SEARCH("/",Z1801))</f>
        <v>plays</v>
      </c>
      <c r="X1801" s="2">
        <f>(((P1801/60)/60)/24)+DATE(1970,1,1)</f>
        <v>42067.947337962964</v>
      </c>
      <c r="Y1801" s="2">
        <f>(((O1801/60)/60)/24)+DATE(1970,1,1)</f>
        <v>42097.905671296292</v>
      </c>
      <c r="Z1801" t="s">
        <v>8275</v>
      </c>
    </row>
    <row r="1802" spans="1:26" ht="28.8" x14ac:dyDescent="0.3">
      <c r="A1802">
        <f>ROW(A1802)-2</f>
        <v>1800</v>
      </c>
      <c r="B1802" s="1" t="s">
        <v>8111</v>
      </c>
      <c r="C1802" s="1" t="s">
        <v>8112</v>
      </c>
      <c r="D1802">
        <v>10000</v>
      </c>
      <c r="E1802">
        <v>3685</v>
      </c>
      <c r="F1802" t="s">
        <v>355</v>
      </c>
      <c r="H1802" t="s">
        <v>8376</v>
      </c>
      <c r="K1802" t="b">
        <v>0</v>
      </c>
      <c r="L1802" t="s">
        <v>18</v>
      </c>
      <c r="M1802" t="s">
        <v>19</v>
      </c>
      <c r="N1802" t="b">
        <v>1</v>
      </c>
      <c r="O1802">
        <v>1413925887</v>
      </c>
      <c r="P1802">
        <v>1411333887</v>
      </c>
      <c r="Q1802" t="b">
        <v>0</v>
      </c>
      <c r="R1802">
        <v>25</v>
      </c>
      <c r="S1802" t="b">
        <v>0</v>
      </c>
      <c r="T1802">
        <f>ROUND(E1802/D1802*100,0)</f>
        <v>37</v>
      </c>
      <c r="U1802" s="12">
        <f>(E1802/R1802)</f>
        <v>147.4</v>
      </c>
      <c r="V1802" t="str">
        <f>LEFT(Z1802,SEARCH("/",Z1802)-1)</f>
        <v>theater</v>
      </c>
      <c r="W1802" t="str">
        <f>RIGHT(Z1802,LEN(Z1802)-SEARCH("/",Z1802))</f>
        <v>plays</v>
      </c>
      <c r="X1802" s="2">
        <f>(((P1802/60)/60)/24)+DATE(1970,1,1)</f>
        <v>41903.882951388885</v>
      </c>
      <c r="Y1802" s="2">
        <f>(((O1802/60)/60)/24)+DATE(1970,1,1)</f>
        <v>41933.882951388885</v>
      </c>
      <c r="Z1802" t="s">
        <v>8275</v>
      </c>
    </row>
    <row r="1803" spans="1:26" ht="43.2" x14ac:dyDescent="0.3">
      <c r="A1803">
        <f>ROW(A1803)-2</f>
        <v>1801</v>
      </c>
      <c r="B1803" s="1" t="s">
        <v>8113</v>
      </c>
      <c r="C1803" s="1" t="s">
        <v>6705</v>
      </c>
      <c r="D1803">
        <v>6000</v>
      </c>
      <c r="E1803">
        <v>2823</v>
      </c>
      <c r="F1803" t="s">
        <v>355</v>
      </c>
      <c r="H1803" t="s">
        <v>8376</v>
      </c>
      <c r="K1803" t="b">
        <v>0</v>
      </c>
      <c r="L1803" t="s">
        <v>18</v>
      </c>
      <c r="M1803" t="s">
        <v>19</v>
      </c>
      <c r="N1803" t="b">
        <v>1</v>
      </c>
      <c r="O1803">
        <v>1404253800</v>
      </c>
      <c r="P1803">
        <v>1402784964</v>
      </c>
      <c r="Q1803" t="b">
        <v>0</v>
      </c>
      <c r="R1803">
        <v>17</v>
      </c>
      <c r="S1803" t="b">
        <v>0</v>
      </c>
      <c r="T1803">
        <f>ROUND(E1803/D1803*100,0)</f>
        <v>47</v>
      </c>
      <c r="U1803" s="12">
        <f>(E1803/R1803)</f>
        <v>166.05882352941177</v>
      </c>
      <c r="V1803" t="str">
        <f>LEFT(Z1803,SEARCH("/",Z1803)-1)</f>
        <v>theater</v>
      </c>
      <c r="W1803" t="str">
        <f>RIGHT(Z1803,LEN(Z1803)-SEARCH("/",Z1803))</f>
        <v>plays</v>
      </c>
      <c r="X1803" s="2">
        <f>(((P1803/60)/60)/24)+DATE(1970,1,1)</f>
        <v>41804.937083333331</v>
      </c>
      <c r="Y1803" s="2">
        <f>(((O1803/60)/60)/24)+DATE(1970,1,1)</f>
        <v>41821.9375</v>
      </c>
      <c r="Z1803" t="s">
        <v>8275</v>
      </c>
    </row>
    <row r="1804" spans="1:26" ht="57.6" x14ac:dyDescent="0.3">
      <c r="A1804">
        <f>ROW(A1804)-2</f>
        <v>1802</v>
      </c>
      <c r="B1804" s="1" t="s">
        <v>8114</v>
      </c>
      <c r="C1804" s="1" t="s">
        <v>8115</v>
      </c>
      <c r="D1804">
        <v>700</v>
      </c>
      <c r="E1804">
        <v>80</v>
      </c>
      <c r="F1804" t="s">
        <v>355</v>
      </c>
      <c r="H1804" t="s">
        <v>8376</v>
      </c>
      <c r="K1804" t="b">
        <v>0</v>
      </c>
      <c r="L1804" t="s">
        <v>18</v>
      </c>
      <c r="M1804" t="s">
        <v>19</v>
      </c>
      <c r="N1804" t="b">
        <v>1</v>
      </c>
      <c r="O1804">
        <v>1464099900</v>
      </c>
      <c r="P1804">
        <v>1462585315</v>
      </c>
      <c r="Q1804" t="b">
        <v>0</v>
      </c>
      <c r="R1804">
        <v>2</v>
      </c>
      <c r="S1804" t="b">
        <v>0</v>
      </c>
      <c r="T1804">
        <f>ROUND(E1804/D1804*100,0)</f>
        <v>11</v>
      </c>
      <c r="U1804" s="12">
        <f>(E1804/R1804)</f>
        <v>40</v>
      </c>
      <c r="V1804" t="str">
        <f>LEFT(Z1804,SEARCH("/",Z1804)-1)</f>
        <v>theater</v>
      </c>
      <c r="W1804" t="str">
        <f>RIGHT(Z1804,LEN(Z1804)-SEARCH("/",Z1804))</f>
        <v>plays</v>
      </c>
      <c r="X1804" s="2">
        <f>(((P1804/60)/60)/24)+DATE(1970,1,1)</f>
        <v>42497.070775462969</v>
      </c>
      <c r="Y1804" s="2">
        <f>(((O1804/60)/60)/24)+DATE(1970,1,1)</f>
        <v>42514.600694444445</v>
      </c>
      <c r="Z1804" t="s">
        <v>8275</v>
      </c>
    </row>
    <row r="1805" spans="1:26" ht="43.2" x14ac:dyDescent="0.3">
      <c r="A1805">
        <f>ROW(A1805)-2</f>
        <v>1803</v>
      </c>
      <c r="B1805" s="1" t="s">
        <v>8116</v>
      </c>
      <c r="C1805" s="1" t="s">
        <v>8117</v>
      </c>
      <c r="D1805">
        <v>2500</v>
      </c>
      <c r="E1805">
        <v>301</v>
      </c>
      <c r="F1805" t="s">
        <v>355</v>
      </c>
      <c r="H1805" t="s">
        <v>8376</v>
      </c>
      <c r="K1805" t="b">
        <v>0</v>
      </c>
      <c r="L1805" t="s">
        <v>18</v>
      </c>
      <c r="M1805" t="s">
        <v>19</v>
      </c>
      <c r="N1805" t="b">
        <v>1</v>
      </c>
      <c r="O1805">
        <v>1413573010</v>
      </c>
      <c r="P1805">
        <v>1408389010</v>
      </c>
      <c r="Q1805" t="b">
        <v>0</v>
      </c>
      <c r="R1805">
        <v>4</v>
      </c>
      <c r="S1805" t="b">
        <v>0</v>
      </c>
      <c r="T1805">
        <f>ROUND(E1805/D1805*100,0)</f>
        <v>12</v>
      </c>
      <c r="U1805" s="12">
        <f>(E1805/R1805)</f>
        <v>75.25</v>
      </c>
      <c r="V1805" t="str">
        <f>LEFT(Z1805,SEARCH("/",Z1805)-1)</f>
        <v>theater</v>
      </c>
      <c r="W1805" t="str">
        <f>RIGHT(Z1805,LEN(Z1805)-SEARCH("/",Z1805))</f>
        <v>plays</v>
      </c>
      <c r="X1805" s="2">
        <f>(((P1805/60)/60)/24)+DATE(1970,1,1)</f>
        <v>41869.798726851855</v>
      </c>
      <c r="Y1805" s="2">
        <f>(((O1805/60)/60)/24)+DATE(1970,1,1)</f>
        <v>41929.798726851855</v>
      </c>
      <c r="Z1805" t="s">
        <v>8275</v>
      </c>
    </row>
    <row r="1806" spans="1:26" ht="43.2" x14ac:dyDescent="0.3">
      <c r="A1806">
        <f>ROW(A1806)-2</f>
        <v>1804</v>
      </c>
      <c r="B1806" s="1" t="s">
        <v>8118</v>
      </c>
      <c r="C1806" s="1" t="s">
        <v>8119</v>
      </c>
      <c r="D1806">
        <v>500</v>
      </c>
      <c r="E1806">
        <v>300</v>
      </c>
      <c r="F1806" t="s">
        <v>355</v>
      </c>
      <c r="H1806" t="s">
        <v>8376</v>
      </c>
      <c r="K1806" t="b">
        <v>0</v>
      </c>
      <c r="L1806" t="s">
        <v>18</v>
      </c>
      <c r="M1806" t="s">
        <v>19</v>
      </c>
      <c r="N1806" t="b">
        <v>1</v>
      </c>
      <c r="O1806">
        <v>1448949540</v>
      </c>
      <c r="P1806">
        <v>1446048367</v>
      </c>
      <c r="Q1806" t="b">
        <v>0</v>
      </c>
      <c r="R1806">
        <v>5</v>
      </c>
      <c r="S1806" t="b">
        <v>0</v>
      </c>
      <c r="T1806">
        <f>ROUND(E1806/D1806*100,0)</f>
        <v>60</v>
      </c>
      <c r="U1806" s="12">
        <f>(E1806/R1806)</f>
        <v>60</v>
      </c>
      <c r="V1806" t="str">
        <f>LEFT(Z1806,SEARCH("/",Z1806)-1)</f>
        <v>theater</v>
      </c>
      <c r="W1806" t="str">
        <f>RIGHT(Z1806,LEN(Z1806)-SEARCH("/",Z1806))</f>
        <v>plays</v>
      </c>
      <c r="X1806" s="2">
        <f>(((P1806/60)/60)/24)+DATE(1970,1,1)</f>
        <v>42305.670914351853</v>
      </c>
      <c r="Y1806" s="2">
        <f>(((O1806/60)/60)/24)+DATE(1970,1,1)</f>
        <v>42339.249305555553</v>
      </c>
      <c r="Z1806" t="s">
        <v>8275</v>
      </c>
    </row>
    <row r="1807" spans="1:26" ht="43.2" x14ac:dyDescent="0.3">
      <c r="A1807">
        <f>ROW(A1807)-2</f>
        <v>1805</v>
      </c>
      <c r="B1807" s="1" t="s">
        <v>8120</v>
      </c>
      <c r="C1807" s="1" t="s">
        <v>8121</v>
      </c>
      <c r="D1807">
        <v>8000</v>
      </c>
      <c r="E1807">
        <v>2500</v>
      </c>
      <c r="F1807" t="s">
        <v>355</v>
      </c>
      <c r="H1807" t="s">
        <v>8376</v>
      </c>
      <c r="K1807" t="b">
        <v>0</v>
      </c>
      <c r="L1807" t="s">
        <v>18</v>
      </c>
      <c r="M1807" t="s">
        <v>19</v>
      </c>
      <c r="N1807" t="b">
        <v>1</v>
      </c>
      <c r="O1807">
        <v>1437188400</v>
      </c>
      <c r="P1807">
        <v>1432100004</v>
      </c>
      <c r="Q1807" t="b">
        <v>0</v>
      </c>
      <c r="R1807">
        <v>2</v>
      </c>
      <c r="S1807" t="b">
        <v>0</v>
      </c>
      <c r="T1807">
        <f>ROUND(E1807/D1807*100,0)</f>
        <v>31</v>
      </c>
      <c r="U1807" s="12">
        <f>(E1807/R1807)</f>
        <v>1250</v>
      </c>
      <c r="V1807" t="str">
        <f>LEFT(Z1807,SEARCH("/",Z1807)-1)</f>
        <v>theater</v>
      </c>
      <c r="W1807" t="str">
        <f>RIGHT(Z1807,LEN(Z1807)-SEARCH("/",Z1807))</f>
        <v>plays</v>
      </c>
      <c r="X1807" s="2">
        <f>(((P1807/60)/60)/24)+DATE(1970,1,1)</f>
        <v>42144.231527777782</v>
      </c>
      <c r="Y1807" s="2">
        <f>(((O1807/60)/60)/24)+DATE(1970,1,1)</f>
        <v>42203.125</v>
      </c>
      <c r="Z1807" t="s">
        <v>8275</v>
      </c>
    </row>
    <row r="1808" spans="1:26" ht="28.8" x14ac:dyDescent="0.3">
      <c r="A1808">
        <f>ROW(A1808)-2</f>
        <v>1806</v>
      </c>
      <c r="B1808" s="1" t="s">
        <v>8122</v>
      </c>
      <c r="C1808" s="1" t="s">
        <v>8123</v>
      </c>
      <c r="D1808">
        <v>5000</v>
      </c>
      <c r="E1808">
        <v>21</v>
      </c>
      <c r="F1808" t="s">
        <v>355</v>
      </c>
      <c r="H1808" t="s">
        <v>8376</v>
      </c>
      <c r="K1808" t="b">
        <v>0</v>
      </c>
      <c r="L1808" t="s">
        <v>24</v>
      </c>
      <c r="M1808" t="s">
        <v>25</v>
      </c>
      <c r="N1808" t="b">
        <v>0</v>
      </c>
      <c r="O1808">
        <v>1473160954</v>
      </c>
      <c r="P1808">
        <v>1467976954</v>
      </c>
      <c r="Q1808" t="b">
        <v>0</v>
      </c>
      <c r="R1808">
        <v>2</v>
      </c>
      <c r="S1808" t="b">
        <v>0</v>
      </c>
      <c r="T1808">
        <f>ROUND(E1808/D1808*100,0)</f>
        <v>0</v>
      </c>
      <c r="U1808" s="12">
        <f>(E1808/R1808)</f>
        <v>10.5</v>
      </c>
      <c r="V1808" t="str">
        <f>LEFT(Z1808,SEARCH("/",Z1808)-1)</f>
        <v>theater</v>
      </c>
      <c r="W1808" t="str">
        <f>RIGHT(Z1808,LEN(Z1808)-SEARCH("/",Z1808))</f>
        <v>plays</v>
      </c>
      <c r="X1808" s="2">
        <f>(((P1808/60)/60)/24)+DATE(1970,1,1)</f>
        <v>42559.474004629628</v>
      </c>
      <c r="Y1808" s="2">
        <f>(((O1808/60)/60)/24)+DATE(1970,1,1)</f>
        <v>42619.474004629628</v>
      </c>
      <c r="Z1808" t="s">
        <v>8275</v>
      </c>
    </row>
    <row r="1809" spans="1:26" ht="43.2" x14ac:dyDescent="0.3">
      <c r="A1809">
        <f>ROW(A1809)-2</f>
        <v>1807</v>
      </c>
      <c r="B1809" s="1" t="s">
        <v>8124</v>
      </c>
      <c r="C1809" s="1" t="s">
        <v>8125</v>
      </c>
      <c r="D1809">
        <v>10000</v>
      </c>
      <c r="E1809">
        <v>21</v>
      </c>
      <c r="F1809" t="s">
        <v>355</v>
      </c>
      <c r="H1809" t="s">
        <v>8376</v>
      </c>
      <c r="K1809" t="b">
        <v>0</v>
      </c>
      <c r="L1809" t="s">
        <v>18</v>
      </c>
      <c r="M1809" t="s">
        <v>19</v>
      </c>
      <c r="N1809" t="b">
        <v>1</v>
      </c>
      <c r="O1809">
        <v>1421781360</v>
      </c>
      <c r="P1809">
        <v>1419213664</v>
      </c>
      <c r="Q1809" t="b">
        <v>0</v>
      </c>
      <c r="R1809">
        <v>3</v>
      </c>
      <c r="S1809" t="b">
        <v>0</v>
      </c>
      <c r="T1809">
        <f>ROUND(E1809/D1809*100,0)</f>
        <v>0</v>
      </c>
      <c r="U1809" s="12">
        <f>(E1809/R1809)</f>
        <v>7</v>
      </c>
      <c r="V1809" t="str">
        <f>LEFT(Z1809,SEARCH("/",Z1809)-1)</f>
        <v>theater</v>
      </c>
      <c r="W1809" t="str">
        <f>RIGHT(Z1809,LEN(Z1809)-SEARCH("/",Z1809))</f>
        <v>plays</v>
      </c>
      <c r="X1809" s="2">
        <f>(((P1809/60)/60)/24)+DATE(1970,1,1)</f>
        <v>41995.084074074075</v>
      </c>
      <c r="Y1809" s="2">
        <f>(((O1809/60)/60)/24)+DATE(1970,1,1)</f>
        <v>42024.802777777775</v>
      </c>
      <c r="Z1809" t="s">
        <v>8275</v>
      </c>
    </row>
    <row r="1810" spans="1:26" ht="43.2" x14ac:dyDescent="0.3">
      <c r="A1810">
        <f>ROW(A1810)-2</f>
        <v>1808</v>
      </c>
      <c r="B1810" s="1" t="s">
        <v>8126</v>
      </c>
      <c r="C1810" s="1" t="s">
        <v>8127</v>
      </c>
      <c r="D1810">
        <v>300</v>
      </c>
      <c r="E1810">
        <v>0</v>
      </c>
      <c r="F1810" t="s">
        <v>355</v>
      </c>
      <c r="H1810" t="s">
        <v>8376</v>
      </c>
      <c r="K1810" t="b">
        <v>0</v>
      </c>
      <c r="L1810" t="s">
        <v>158</v>
      </c>
      <c r="M1810" t="s">
        <v>159</v>
      </c>
      <c r="N1810" t="b">
        <v>1</v>
      </c>
      <c r="O1810">
        <v>1416524325</v>
      </c>
      <c r="P1810">
        <v>1415228325</v>
      </c>
      <c r="Q1810" t="b">
        <v>0</v>
      </c>
      <c r="R1810">
        <v>0</v>
      </c>
      <c r="S1810" t="b">
        <v>0</v>
      </c>
      <c r="T1810">
        <f>ROUND(E1810/D1810*100,0)</f>
        <v>0</v>
      </c>
      <c r="U1810" s="12" t="e">
        <f>(E1810/R1810)</f>
        <v>#DIV/0!</v>
      </c>
      <c r="V1810" t="str">
        <f>LEFT(Z1810,SEARCH("/",Z1810)-1)</f>
        <v>theater</v>
      </c>
      <c r="W1810" t="str">
        <f>RIGHT(Z1810,LEN(Z1810)-SEARCH("/",Z1810))</f>
        <v>plays</v>
      </c>
      <c r="X1810" s="2">
        <f>(((P1810/60)/60)/24)+DATE(1970,1,1)</f>
        <v>41948.957465277781</v>
      </c>
      <c r="Y1810" s="2">
        <f>(((O1810/60)/60)/24)+DATE(1970,1,1)</f>
        <v>41963.957465277781</v>
      </c>
      <c r="Z1810" t="s">
        <v>8275</v>
      </c>
    </row>
    <row r="1811" spans="1:26" ht="43.2" x14ac:dyDescent="0.3">
      <c r="A1811">
        <f>ROW(A1811)-2</f>
        <v>1809</v>
      </c>
      <c r="B1811" s="1" t="s">
        <v>8128</v>
      </c>
      <c r="C1811" s="1" t="s">
        <v>8129</v>
      </c>
      <c r="D1811">
        <v>600</v>
      </c>
      <c r="E1811">
        <v>225</v>
      </c>
      <c r="F1811" t="s">
        <v>355</v>
      </c>
      <c r="H1811" t="s">
        <v>8376</v>
      </c>
      <c r="K1811" t="b">
        <v>0</v>
      </c>
      <c r="L1811" t="s">
        <v>18</v>
      </c>
      <c r="M1811" t="s">
        <v>19</v>
      </c>
      <c r="N1811" t="b">
        <v>1</v>
      </c>
      <c r="O1811">
        <v>1428642000</v>
      </c>
      <c r="P1811">
        <v>1426050982</v>
      </c>
      <c r="Q1811" t="b">
        <v>0</v>
      </c>
      <c r="R1811">
        <v>4</v>
      </c>
      <c r="S1811" t="b">
        <v>0</v>
      </c>
      <c r="T1811">
        <f>ROUND(E1811/D1811*100,0)</f>
        <v>38</v>
      </c>
      <c r="U1811" s="12">
        <f>(E1811/R1811)</f>
        <v>56.25</v>
      </c>
      <c r="V1811" t="str">
        <f>LEFT(Z1811,SEARCH("/",Z1811)-1)</f>
        <v>theater</v>
      </c>
      <c r="W1811" t="str">
        <f>RIGHT(Z1811,LEN(Z1811)-SEARCH("/",Z1811))</f>
        <v>plays</v>
      </c>
      <c r="X1811" s="2">
        <f>(((P1811/60)/60)/24)+DATE(1970,1,1)</f>
        <v>42074.219699074078</v>
      </c>
      <c r="Y1811" s="2">
        <f>(((O1811/60)/60)/24)+DATE(1970,1,1)</f>
        <v>42104.208333333328</v>
      </c>
      <c r="Z1811" t="s">
        <v>8275</v>
      </c>
    </row>
    <row r="1812" spans="1:26" ht="57.6" x14ac:dyDescent="0.3">
      <c r="A1812">
        <f>ROW(A1812)-2</f>
        <v>1810</v>
      </c>
      <c r="B1812" s="1" t="s">
        <v>8130</v>
      </c>
      <c r="C1812" s="1" t="s">
        <v>8131</v>
      </c>
      <c r="D1812">
        <v>5000</v>
      </c>
      <c r="E1812">
        <v>1</v>
      </c>
      <c r="F1812" t="s">
        <v>355</v>
      </c>
      <c r="H1812" t="s">
        <v>8376</v>
      </c>
      <c r="K1812" t="b">
        <v>0</v>
      </c>
      <c r="L1812" t="s">
        <v>50</v>
      </c>
      <c r="M1812" t="s">
        <v>51</v>
      </c>
      <c r="N1812" t="b">
        <v>1</v>
      </c>
      <c r="O1812">
        <v>1408596589</v>
      </c>
      <c r="P1812">
        <v>1406004589</v>
      </c>
      <c r="Q1812" t="b">
        <v>0</v>
      </c>
      <c r="R1812">
        <v>1</v>
      </c>
      <c r="S1812" t="b">
        <v>0</v>
      </c>
      <c r="T1812">
        <f>ROUND(E1812/D1812*100,0)</f>
        <v>0</v>
      </c>
      <c r="U1812" s="12">
        <f>(E1812/R1812)</f>
        <v>1</v>
      </c>
      <c r="V1812" t="str">
        <f>LEFT(Z1812,SEARCH("/",Z1812)-1)</f>
        <v>theater</v>
      </c>
      <c r="W1812" t="str">
        <f>RIGHT(Z1812,LEN(Z1812)-SEARCH("/",Z1812))</f>
        <v>plays</v>
      </c>
      <c r="X1812" s="2">
        <f>(((P1812/60)/60)/24)+DATE(1970,1,1)</f>
        <v>41842.201261574075</v>
      </c>
      <c r="Y1812" s="2">
        <f>(((O1812/60)/60)/24)+DATE(1970,1,1)</f>
        <v>41872.201261574075</v>
      </c>
      <c r="Z1812" t="s">
        <v>8275</v>
      </c>
    </row>
    <row r="1813" spans="1:26" ht="57.6" x14ac:dyDescent="0.3">
      <c r="A1813">
        <f>ROW(A1813)-2</f>
        <v>1811</v>
      </c>
      <c r="B1813" s="1" t="s">
        <v>8132</v>
      </c>
      <c r="C1813" s="1" t="s">
        <v>8133</v>
      </c>
      <c r="D1813">
        <v>5600</v>
      </c>
      <c r="E1813">
        <v>460</v>
      </c>
      <c r="F1813" t="s">
        <v>355</v>
      </c>
      <c r="H1813" t="s">
        <v>8376</v>
      </c>
      <c r="K1813" t="b">
        <v>0</v>
      </c>
      <c r="L1813" t="s">
        <v>18</v>
      </c>
      <c r="M1813" t="s">
        <v>19</v>
      </c>
      <c r="N1813" t="b">
        <v>1</v>
      </c>
      <c r="O1813">
        <v>1413992210</v>
      </c>
      <c r="P1813">
        <v>1411400210</v>
      </c>
      <c r="Q1813" t="b">
        <v>0</v>
      </c>
      <c r="R1813">
        <v>12</v>
      </c>
      <c r="S1813" t="b">
        <v>0</v>
      </c>
      <c r="T1813">
        <f>ROUND(E1813/D1813*100,0)</f>
        <v>8</v>
      </c>
      <c r="U1813" s="12">
        <f>(E1813/R1813)</f>
        <v>38.333333333333336</v>
      </c>
      <c r="V1813" t="str">
        <f>LEFT(Z1813,SEARCH("/",Z1813)-1)</f>
        <v>theater</v>
      </c>
      <c r="W1813" t="str">
        <f>RIGHT(Z1813,LEN(Z1813)-SEARCH("/",Z1813))</f>
        <v>plays</v>
      </c>
      <c r="X1813" s="2">
        <f>(((P1813/60)/60)/24)+DATE(1970,1,1)</f>
        <v>41904.650578703702</v>
      </c>
      <c r="Y1813" s="2">
        <f>(((O1813/60)/60)/24)+DATE(1970,1,1)</f>
        <v>41934.650578703702</v>
      </c>
      <c r="Z1813" t="s">
        <v>8275</v>
      </c>
    </row>
    <row r="1814" spans="1:26" ht="43.2" x14ac:dyDescent="0.3">
      <c r="A1814">
        <f>ROW(A1814)-2</f>
        <v>1812</v>
      </c>
      <c r="B1814" s="1" t="s">
        <v>8134</v>
      </c>
      <c r="C1814" s="1" t="s">
        <v>8135</v>
      </c>
      <c r="D1814">
        <v>5000</v>
      </c>
      <c r="E1814">
        <v>110</v>
      </c>
      <c r="F1814" t="s">
        <v>355</v>
      </c>
      <c r="H1814" t="s">
        <v>8376</v>
      </c>
      <c r="K1814" t="b">
        <v>0</v>
      </c>
      <c r="L1814" t="s">
        <v>18</v>
      </c>
      <c r="M1814" t="s">
        <v>19</v>
      </c>
      <c r="N1814" t="b">
        <v>1</v>
      </c>
      <c r="O1814">
        <v>1420938000</v>
      </c>
      <c r="P1814">
        <v>1418862743</v>
      </c>
      <c r="Q1814" t="b">
        <v>0</v>
      </c>
      <c r="R1814">
        <v>4</v>
      </c>
      <c r="S1814" t="b">
        <v>0</v>
      </c>
      <c r="T1814">
        <f>ROUND(E1814/D1814*100,0)</f>
        <v>2</v>
      </c>
      <c r="U1814" s="12">
        <f>(E1814/R1814)</f>
        <v>27.5</v>
      </c>
      <c r="V1814" t="str">
        <f>LEFT(Z1814,SEARCH("/",Z1814)-1)</f>
        <v>theater</v>
      </c>
      <c r="W1814" t="str">
        <f>RIGHT(Z1814,LEN(Z1814)-SEARCH("/",Z1814))</f>
        <v>plays</v>
      </c>
      <c r="X1814" s="2">
        <f>(((P1814/60)/60)/24)+DATE(1970,1,1)</f>
        <v>41991.022488425922</v>
      </c>
      <c r="Y1814" s="2">
        <f>(((O1814/60)/60)/24)+DATE(1970,1,1)</f>
        <v>42015.041666666672</v>
      </c>
      <c r="Z1814" t="s">
        <v>8275</v>
      </c>
    </row>
    <row r="1815" spans="1:26" ht="43.2" x14ac:dyDescent="0.3">
      <c r="A1815">
        <f>ROW(A1815)-2</f>
        <v>1813</v>
      </c>
      <c r="B1815" s="1" t="s">
        <v>8136</v>
      </c>
      <c r="C1815" s="1" t="s">
        <v>8137</v>
      </c>
      <c r="D1815">
        <v>17000</v>
      </c>
      <c r="E1815">
        <v>3001</v>
      </c>
      <c r="F1815" t="s">
        <v>355</v>
      </c>
      <c r="H1815" t="s">
        <v>8376</v>
      </c>
      <c r="K1815" t="b">
        <v>0</v>
      </c>
      <c r="L1815" t="s">
        <v>24</v>
      </c>
      <c r="M1815" t="s">
        <v>25</v>
      </c>
      <c r="N1815" t="b">
        <v>0</v>
      </c>
      <c r="O1815">
        <v>1460373187</v>
      </c>
      <c r="P1815">
        <v>1457352787</v>
      </c>
      <c r="Q1815" t="b">
        <v>0</v>
      </c>
      <c r="R1815">
        <v>91</v>
      </c>
      <c r="S1815" t="b">
        <v>0</v>
      </c>
      <c r="T1815">
        <f>ROUND(E1815/D1815*100,0)</f>
        <v>18</v>
      </c>
      <c r="U1815" s="12">
        <f>(E1815/R1815)</f>
        <v>32.978021978021978</v>
      </c>
      <c r="V1815" t="str">
        <f>LEFT(Z1815,SEARCH("/",Z1815)-1)</f>
        <v>theater</v>
      </c>
      <c r="W1815" t="str">
        <f>RIGHT(Z1815,LEN(Z1815)-SEARCH("/",Z1815))</f>
        <v>plays</v>
      </c>
      <c r="X1815" s="2">
        <f>(((P1815/60)/60)/24)+DATE(1970,1,1)</f>
        <v>42436.509108796294</v>
      </c>
      <c r="Y1815" s="2">
        <f>(((O1815/60)/60)/24)+DATE(1970,1,1)</f>
        <v>42471.467442129629</v>
      </c>
      <c r="Z1815" t="s">
        <v>8275</v>
      </c>
    </row>
    <row r="1816" spans="1:26" ht="43.2" x14ac:dyDescent="0.3">
      <c r="A1816">
        <f>ROW(A1816)-2</f>
        <v>1814</v>
      </c>
      <c r="B1816" s="1" t="s">
        <v>8138</v>
      </c>
      <c r="C1816" s="1" t="s">
        <v>8139</v>
      </c>
      <c r="D1816">
        <v>20000</v>
      </c>
      <c r="E1816">
        <v>16</v>
      </c>
      <c r="F1816" t="s">
        <v>355</v>
      </c>
      <c r="H1816" t="s">
        <v>8376</v>
      </c>
      <c r="K1816" t="b">
        <v>0</v>
      </c>
      <c r="L1816" t="s">
        <v>18</v>
      </c>
      <c r="M1816" t="s">
        <v>19</v>
      </c>
      <c r="N1816" t="b">
        <v>1</v>
      </c>
      <c r="O1816">
        <v>1436914815</v>
      </c>
      <c r="P1816">
        <v>1434322815</v>
      </c>
      <c r="Q1816" t="b">
        <v>0</v>
      </c>
      <c r="R1816">
        <v>1</v>
      </c>
      <c r="S1816" t="b">
        <v>0</v>
      </c>
      <c r="T1816">
        <f>ROUND(E1816/D1816*100,0)</f>
        <v>0</v>
      </c>
      <c r="U1816" s="12">
        <f>(E1816/R1816)</f>
        <v>16</v>
      </c>
      <c r="V1816" t="str">
        <f>LEFT(Z1816,SEARCH("/",Z1816)-1)</f>
        <v>theater</v>
      </c>
      <c r="W1816" t="str">
        <f>RIGHT(Z1816,LEN(Z1816)-SEARCH("/",Z1816))</f>
        <v>plays</v>
      </c>
      <c r="X1816" s="2">
        <f>(((P1816/60)/60)/24)+DATE(1970,1,1)</f>
        <v>42169.958506944444</v>
      </c>
      <c r="Y1816" s="2">
        <f>(((O1816/60)/60)/24)+DATE(1970,1,1)</f>
        <v>42199.958506944444</v>
      </c>
      <c r="Z1816" t="s">
        <v>8275</v>
      </c>
    </row>
    <row r="1817" spans="1:26" ht="43.2" x14ac:dyDescent="0.3">
      <c r="A1817">
        <f>ROW(A1817)-2</f>
        <v>1815</v>
      </c>
      <c r="B1817" s="1" t="s">
        <v>8140</v>
      </c>
      <c r="C1817" s="1" t="s">
        <v>8141</v>
      </c>
      <c r="D1817">
        <v>1500</v>
      </c>
      <c r="E1817">
        <v>1</v>
      </c>
      <c r="F1817" t="s">
        <v>355</v>
      </c>
      <c r="H1817" t="s">
        <v>8376</v>
      </c>
      <c r="K1817" t="b">
        <v>0</v>
      </c>
      <c r="L1817" t="s">
        <v>18</v>
      </c>
      <c r="M1817" t="s">
        <v>19</v>
      </c>
      <c r="N1817" t="b">
        <v>1</v>
      </c>
      <c r="O1817">
        <v>1414077391</v>
      </c>
      <c r="P1817">
        <v>1411485391</v>
      </c>
      <c r="Q1817" t="b">
        <v>0</v>
      </c>
      <c r="R1817">
        <v>1</v>
      </c>
      <c r="S1817" t="b">
        <v>0</v>
      </c>
      <c r="T1817">
        <f>ROUND(E1817/D1817*100,0)</f>
        <v>0</v>
      </c>
      <c r="U1817" s="12">
        <f>(E1817/R1817)</f>
        <v>1</v>
      </c>
      <c r="V1817" t="str">
        <f>LEFT(Z1817,SEARCH("/",Z1817)-1)</f>
        <v>theater</v>
      </c>
      <c r="W1817" t="str">
        <f>RIGHT(Z1817,LEN(Z1817)-SEARCH("/",Z1817))</f>
        <v>plays</v>
      </c>
      <c r="X1817" s="2">
        <f>(((P1817/60)/60)/24)+DATE(1970,1,1)</f>
        <v>41905.636469907404</v>
      </c>
      <c r="Y1817" s="2">
        <f>(((O1817/60)/60)/24)+DATE(1970,1,1)</f>
        <v>41935.636469907404</v>
      </c>
      <c r="Z1817" t="s">
        <v>8275</v>
      </c>
    </row>
    <row r="1818" spans="1:26" ht="43.2" x14ac:dyDescent="0.3">
      <c r="A1818">
        <f>ROW(A1818)-2</f>
        <v>1816</v>
      </c>
      <c r="B1818" s="1" t="s">
        <v>8142</v>
      </c>
      <c r="C1818" s="1" t="s">
        <v>8143</v>
      </c>
      <c r="D1818">
        <v>500</v>
      </c>
      <c r="E1818">
        <v>0</v>
      </c>
      <c r="F1818" t="s">
        <v>355</v>
      </c>
      <c r="H1818" t="s">
        <v>8376</v>
      </c>
      <c r="K1818" t="b">
        <v>0</v>
      </c>
      <c r="L1818" t="s">
        <v>18</v>
      </c>
      <c r="M1818" t="s">
        <v>19</v>
      </c>
      <c r="N1818" t="b">
        <v>1</v>
      </c>
      <c r="O1818">
        <v>1399618380</v>
      </c>
      <c r="P1818">
        <v>1399058797</v>
      </c>
      <c r="Q1818" t="b">
        <v>0</v>
      </c>
      <c r="R1818">
        <v>0</v>
      </c>
      <c r="S1818" t="b">
        <v>0</v>
      </c>
      <c r="T1818">
        <f>ROUND(E1818/D1818*100,0)</f>
        <v>0</v>
      </c>
      <c r="U1818" s="12" t="e">
        <f>(E1818/R1818)</f>
        <v>#DIV/0!</v>
      </c>
      <c r="V1818" t="str">
        <f>LEFT(Z1818,SEARCH("/",Z1818)-1)</f>
        <v>theater</v>
      </c>
      <c r="W1818" t="str">
        <f>RIGHT(Z1818,LEN(Z1818)-SEARCH("/",Z1818))</f>
        <v>plays</v>
      </c>
      <c r="X1818" s="2">
        <f>(((P1818/60)/60)/24)+DATE(1970,1,1)</f>
        <v>41761.810150462967</v>
      </c>
      <c r="Y1818" s="2">
        <f>(((O1818/60)/60)/24)+DATE(1970,1,1)</f>
        <v>41768.286805555559</v>
      </c>
      <c r="Z1818" t="s">
        <v>8275</v>
      </c>
    </row>
    <row r="1819" spans="1:26" ht="57.6" x14ac:dyDescent="0.3">
      <c r="A1819">
        <f>ROW(A1819)-2</f>
        <v>1817</v>
      </c>
      <c r="B1819" s="1" t="s">
        <v>8144</v>
      </c>
      <c r="C1819" s="1" t="s">
        <v>8145</v>
      </c>
      <c r="D1819">
        <v>3000</v>
      </c>
      <c r="E1819">
        <v>1126</v>
      </c>
      <c r="F1819" t="s">
        <v>355</v>
      </c>
      <c r="H1819" t="s">
        <v>8376</v>
      </c>
      <c r="K1819" t="b">
        <v>0</v>
      </c>
      <c r="L1819" t="s">
        <v>18</v>
      </c>
      <c r="M1819" t="s">
        <v>19</v>
      </c>
      <c r="N1819" t="b">
        <v>1</v>
      </c>
      <c r="O1819">
        <v>1413234316</v>
      </c>
      <c r="P1819">
        <v>1408050316</v>
      </c>
      <c r="Q1819" t="b">
        <v>0</v>
      </c>
      <c r="R1819">
        <v>13</v>
      </c>
      <c r="S1819" t="b">
        <v>0</v>
      </c>
      <c r="T1819">
        <f>ROUND(E1819/D1819*100,0)</f>
        <v>38</v>
      </c>
      <c r="U1819" s="12">
        <f>(E1819/R1819)</f>
        <v>86.615384615384613</v>
      </c>
      <c r="V1819" t="str">
        <f>LEFT(Z1819,SEARCH("/",Z1819)-1)</f>
        <v>theater</v>
      </c>
      <c r="W1819" t="str">
        <f>RIGHT(Z1819,LEN(Z1819)-SEARCH("/",Z1819))</f>
        <v>plays</v>
      </c>
      <c r="X1819" s="2">
        <f>(((P1819/60)/60)/24)+DATE(1970,1,1)</f>
        <v>41865.878657407404</v>
      </c>
      <c r="Y1819" s="2">
        <f>(((O1819/60)/60)/24)+DATE(1970,1,1)</f>
        <v>41925.878657407404</v>
      </c>
      <c r="Z1819" t="s">
        <v>8275</v>
      </c>
    </row>
    <row r="1820" spans="1:26" ht="43.2" x14ac:dyDescent="0.3">
      <c r="A1820">
        <f>ROW(A1820)-2</f>
        <v>1818</v>
      </c>
      <c r="B1820" s="1" t="s">
        <v>8146</v>
      </c>
      <c r="C1820" s="1" t="s">
        <v>8147</v>
      </c>
      <c r="D1820">
        <v>500</v>
      </c>
      <c r="E1820">
        <v>110</v>
      </c>
      <c r="F1820" t="s">
        <v>355</v>
      </c>
      <c r="H1820" t="s">
        <v>8376</v>
      </c>
      <c r="K1820" t="b">
        <v>0</v>
      </c>
      <c r="L1820" t="s">
        <v>24</v>
      </c>
      <c r="M1820" t="s">
        <v>25</v>
      </c>
      <c r="N1820" t="b">
        <v>0</v>
      </c>
      <c r="O1820">
        <v>1416081600</v>
      </c>
      <c r="P1820">
        <v>1413477228</v>
      </c>
      <c r="Q1820" t="b">
        <v>0</v>
      </c>
      <c r="R1820">
        <v>2</v>
      </c>
      <c r="S1820" t="b">
        <v>0</v>
      </c>
      <c r="T1820">
        <f>ROUND(E1820/D1820*100,0)</f>
        <v>22</v>
      </c>
      <c r="U1820" s="12">
        <f>(E1820/R1820)</f>
        <v>55</v>
      </c>
      <c r="V1820" t="str">
        <f>LEFT(Z1820,SEARCH("/",Z1820)-1)</f>
        <v>theater</v>
      </c>
      <c r="W1820" t="str">
        <f>RIGHT(Z1820,LEN(Z1820)-SEARCH("/",Z1820))</f>
        <v>plays</v>
      </c>
      <c r="X1820" s="2">
        <f>(((P1820/60)/60)/24)+DATE(1970,1,1)</f>
        <v>41928.690138888887</v>
      </c>
      <c r="Y1820" s="2">
        <f>(((O1820/60)/60)/24)+DATE(1970,1,1)</f>
        <v>41958.833333333328</v>
      </c>
      <c r="Z1820" t="s">
        <v>8275</v>
      </c>
    </row>
    <row r="1821" spans="1:26" ht="43.2" x14ac:dyDescent="0.3">
      <c r="A1821">
        <f>ROW(A1821)-2</f>
        <v>1819</v>
      </c>
      <c r="B1821" s="1" t="s">
        <v>8148</v>
      </c>
      <c r="C1821" s="1" t="s">
        <v>8149</v>
      </c>
      <c r="D1821">
        <v>8880</v>
      </c>
      <c r="E1821">
        <v>0</v>
      </c>
      <c r="F1821" t="s">
        <v>355</v>
      </c>
      <c r="H1821" t="s">
        <v>8376</v>
      </c>
      <c r="K1821" t="b">
        <v>0</v>
      </c>
      <c r="L1821" t="s">
        <v>18</v>
      </c>
      <c r="M1821" t="s">
        <v>19</v>
      </c>
      <c r="N1821" t="b">
        <v>1</v>
      </c>
      <c r="O1821">
        <v>1475294400</v>
      </c>
      <c r="P1821">
        <v>1472674285</v>
      </c>
      <c r="Q1821" t="b">
        <v>0</v>
      </c>
      <c r="R1821">
        <v>0</v>
      </c>
      <c r="S1821" t="b">
        <v>0</v>
      </c>
      <c r="T1821">
        <f>ROUND(E1821/D1821*100,0)</f>
        <v>0</v>
      </c>
      <c r="U1821" s="12" t="e">
        <f>(E1821/R1821)</f>
        <v>#DIV/0!</v>
      </c>
      <c r="V1821" t="str">
        <f>LEFT(Z1821,SEARCH("/",Z1821)-1)</f>
        <v>theater</v>
      </c>
      <c r="W1821" t="str">
        <f>RIGHT(Z1821,LEN(Z1821)-SEARCH("/",Z1821))</f>
        <v>plays</v>
      </c>
      <c r="X1821" s="2">
        <f>(((P1821/60)/60)/24)+DATE(1970,1,1)</f>
        <v>42613.841261574074</v>
      </c>
      <c r="Y1821" s="2">
        <f>(((O1821/60)/60)/24)+DATE(1970,1,1)</f>
        <v>42644.166666666672</v>
      </c>
      <c r="Z1821" t="s">
        <v>8275</v>
      </c>
    </row>
    <row r="1822" spans="1:26" ht="43.2" x14ac:dyDescent="0.3">
      <c r="A1822">
        <f>ROW(A1822)-2</f>
        <v>1820</v>
      </c>
      <c r="B1822" s="1" t="s">
        <v>8150</v>
      </c>
      <c r="C1822" s="1" t="s">
        <v>8151</v>
      </c>
      <c r="D1822">
        <v>5000</v>
      </c>
      <c r="E1822">
        <v>881</v>
      </c>
      <c r="F1822" t="s">
        <v>355</v>
      </c>
      <c r="H1822" t="s">
        <v>8376</v>
      </c>
      <c r="K1822" t="b">
        <v>0</v>
      </c>
      <c r="L1822" t="s">
        <v>24</v>
      </c>
      <c r="M1822" t="s">
        <v>25</v>
      </c>
      <c r="N1822" t="b">
        <v>0</v>
      </c>
      <c r="O1822">
        <v>1403192031</v>
      </c>
      <c r="P1822">
        <v>1400600031</v>
      </c>
      <c r="Q1822" t="b">
        <v>0</v>
      </c>
      <c r="R1822">
        <v>21</v>
      </c>
      <c r="S1822" t="b">
        <v>0</v>
      </c>
      <c r="T1822">
        <f>ROUND(E1822/D1822*100,0)</f>
        <v>18</v>
      </c>
      <c r="U1822" s="12">
        <f>(E1822/R1822)</f>
        <v>41.952380952380949</v>
      </c>
      <c r="V1822" t="str">
        <f>LEFT(Z1822,SEARCH("/",Z1822)-1)</f>
        <v>theater</v>
      </c>
      <c r="W1822" t="str">
        <f>RIGHT(Z1822,LEN(Z1822)-SEARCH("/",Z1822))</f>
        <v>plays</v>
      </c>
      <c r="X1822" s="2">
        <f>(((P1822/60)/60)/24)+DATE(1970,1,1)</f>
        <v>41779.648506944446</v>
      </c>
      <c r="Y1822" s="2">
        <f>(((O1822/60)/60)/24)+DATE(1970,1,1)</f>
        <v>41809.648506944446</v>
      </c>
      <c r="Z1822" t="s">
        <v>8275</v>
      </c>
    </row>
    <row r="1823" spans="1:26" ht="43.2" x14ac:dyDescent="0.3">
      <c r="A1823">
        <f>ROW(A1823)-2</f>
        <v>1821</v>
      </c>
      <c r="B1823" s="1" t="s">
        <v>8152</v>
      </c>
      <c r="C1823" s="1" t="s">
        <v>8153</v>
      </c>
      <c r="D1823">
        <v>1500</v>
      </c>
      <c r="E1823">
        <v>795</v>
      </c>
      <c r="F1823" t="s">
        <v>355</v>
      </c>
      <c r="H1823" t="s">
        <v>8376</v>
      </c>
      <c r="K1823" t="b">
        <v>0</v>
      </c>
      <c r="L1823" t="s">
        <v>18</v>
      </c>
      <c r="M1823" t="s">
        <v>19</v>
      </c>
      <c r="N1823" t="b">
        <v>1</v>
      </c>
      <c r="O1823">
        <v>1467575940</v>
      </c>
      <c r="P1823">
        <v>1465856639</v>
      </c>
      <c r="Q1823" t="b">
        <v>0</v>
      </c>
      <c r="R1823">
        <v>9</v>
      </c>
      <c r="S1823" t="b">
        <v>0</v>
      </c>
      <c r="T1823">
        <f>ROUND(E1823/D1823*100,0)</f>
        <v>53</v>
      </c>
      <c r="U1823" s="12">
        <f>(E1823/R1823)</f>
        <v>88.333333333333329</v>
      </c>
      <c r="V1823" t="str">
        <f>LEFT(Z1823,SEARCH("/",Z1823)-1)</f>
        <v>theater</v>
      </c>
      <c r="W1823" t="str">
        <f>RIGHT(Z1823,LEN(Z1823)-SEARCH("/",Z1823))</f>
        <v>plays</v>
      </c>
      <c r="X1823" s="2">
        <f>(((P1823/60)/60)/24)+DATE(1970,1,1)</f>
        <v>42534.933321759265</v>
      </c>
      <c r="Y1823" s="2">
        <f>(((O1823/60)/60)/24)+DATE(1970,1,1)</f>
        <v>42554.832638888889</v>
      </c>
      <c r="Z1823" t="s">
        <v>8275</v>
      </c>
    </row>
    <row r="1824" spans="1:26" ht="57.6" x14ac:dyDescent="0.3">
      <c r="A1824">
        <f>ROW(A1824)-2</f>
        <v>1822</v>
      </c>
      <c r="B1824" s="1" t="s">
        <v>8154</v>
      </c>
      <c r="C1824" s="1" t="s">
        <v>8155</v>
      </c>
      <c r="D1824">
        <v>3500</v>
      </c>
      <c r="E1824">
        <v>775</v>
      </c>
      <c r="F1824" t="s">
        <v>355</v>
      </c>
      <c r="H1824" t="s">
        <v>8376</v>
      </c>
      <c r="K1824" t="b">
        <v>0</v>
      </c>
      <c r="L1824" t="s">
        <v>24</v>
      </c>
      <c r="M1824" t="s">
        <v>25</v>
      </c>
      <c r="N1824" t="b">
        <v>0</v>
      </c>
      <c r="O1824">
        <v>1448492400</v>
      </c>
      <c r="P1824">
        <v>1446506080</v>
      </c>
      <c r="Q1824" t="b">
        <v>0</v>
      </c>
      <c r="R1824">
        <v>6</v>
      </c>
      <c r="S1824" t="b">
        <v>0</v>
      </c>
      <c r="T1824">
        <f>ROUND(E1824/D1824*100,0)</f>
        <v>22</v>
      </c>
      <c r="U1824" s="12">
        <f>(E1824/R1824)</f>
        <v>129.16666666666666</v>
      </c>
      <c r="V1824" t="str">
        <f>LEFT(Z1824,SEARCH("/",Z1824)-1)</f>
        <v>theater</v>
      </c>
      <c r="W1824" t="str">
        <f>RIGHT(Z1824,LEN(Z1824)-SEARCH("/",Z1824))</f>
        <v>plays</v>
      </c>
      <c r="X1824" s="2">
        <f>(((P1824/60)/60)/24)+DATE(1970,1,1)</f>
        <v>42310.968518518523</v>
      </c>
      <c r="Y1824" s="2">
        <f>(((O1824/60)/60)/24)+DATE(1970,1,1)</f>
        <v>42333.958333333328</v>
      </c>
      <c r="Z1824" t="s">
        <v>8275</v>
      </c>
    </row>
    <row r="1825" spans="1:26" ht="43.2" x14ac:dyDescent="0.3">
      <c r="A1825">
        <f>ROW(A1825)-2</f>
        <v>1823</v>
      </c>
      <c r="B1825" s="1" t="s">
        <v>8156</v>
      </c>
      <c r="C1825" s="1" t="s">
        <v>8157</v>
      </c>
      <c r="D1825">
        <v>3750</v>
      </c>
      <c r="E1825">
        <v>95</v>
      </c>
      <c r="F1825" t="s">
        <v>355</v>
      </c>
      <c r="H1825" t="s">
        <v>8376</v>
      </c>
      <c r="K1825" t="b">
        <v>0</v>
      </c>
      <c r="L1825" t="s">
        <v>18</v>
      </c>
      <c r="M1825" t="s">
        <v>19</v>
      </c>
      <c r="N1825" t="b">
        <v>1</v>
      </c>
      <c r="O1825">
        <v>1459483140</v>
      </c>
      <c r="P1825">
        <v>1458178044</v>
      </c>
      <c r="Q1825" t="b">
        <v>0</v>
      </c>
      <c r="R1825">
        <v>4</v>
      </c>
      <c r="S1825" t="b">
        <v>0</v>
      </c>
      <c r="T1825">
        <f>ROUND(E1825/D1825*100,0)</f>
        <v>3</v>
      </c>
      <c r="U1825" s="12">
        <f>(E1825/R1825)</f>
        <v>23.75</v>
      </c>
      <c r="V1825" t="str">
        <f>LEFT(Z1825,SEARCH("/",Z1825)-1)</f>
        <v>theater</v>
      </c>
      <c r="W1825" t="str">
        <f>RIGHT(Z1825,LEN(Z1825)-SEARCH("/",Z1825))</f>
        <v>plays</v>
      </c>
      <c r="X1825" s="2">
        <f>(((P1825/60)/60)/24)+DATE(1970,1,1)</f>
        <v>42446.060694444444</v>
      </c>
      <c r="Y1825" s="2">
        <f>(((O1825/60)/60)/24)+DATE(1970,1,1)</f>
        <v>42461.165972222225</v>
      </c>
      <c r="Z1825" t="s">
        <v>8275</v>
      </c>
    </row>
    <row r="1826" spans="1:26" ht="43.2" x14ac:dyDescent="0.3">
      <c r="A1826">
        <f>ROW(A1826)-2</f>
        <v>1824</v>
      </c>
      <c r="B1826" s="1" t="s">
        <v>8158</v>
      </c>
      <c r="C1826" s="1" t="s">
        <v>8159</v>
      </c>
      <c r="D1826">
        <v>10000</v>
      </c>
      <c r="E1826">
        <v>250</v>
      </c>
      <c r="F1826" t="s">
        <v>355</v>
      </c>
      <c r="H1826" t="s">
        <v>8376</v>
      </c>
      <c r="K1826" t="b">
        <v>0</v>
      </c>
      <c r="L1826" t="s">
        <v>158</v>
      </c>
      <c r="M1826" t="s">
        <v>159</v>
      </c>
      <c r="N1826" t="b">
        <v>1</v>
      </c>
      <c r="O1826">
        <v>1410836400</v>
      </c>
      <c r="P1826">
        <v>1408116152</v>
      </c>
      <c r="Q1826" t="b">
        <v>0</v>
      </c>
      <c r="R1826">
        <v>7</v>
      </c>
      <c r="S1826" t="b">
        <v>0</v>
      </c>
      <c r="T1826">
        <f>ROUND(E1826/D1826*100,0)</f>
        <v>3</v>
      </c>
      <c r="U1826" s="12">
        <f>(E1826/R1826)</f>
        <v>35.714285714285715</v>
      </c>
      <c r="V1826" t="str">
        <f>LEFT(Z1826,SEARCH("/",Z1826)-1)</f>
        <v>theater</v>
      </c>
      <c r="W1826" t="str">
        <f>RIGHT(Z1826,LEN(Z1826)-SEARCH("/",Z1826))</f>
        <v>plays</v>
      </c>
      <c r="X1826" s="2">
        <f>(((P1826/60)/60)/24)+DATE(1970,1,1)</f>
        <v>41866.640648148146</v>
      </c>
      <c r="Y1826" s="2">
        <f>(((O1826/60)/60)/24)+DATE(1970,1,1)</f>
        <v>41898.125</v>
      </c>
      <c r="Z1826" t="s">
        <v>8275</v>
      </c>
    </row>
    <row r="1827" spans="1:26" ht="57.6" x14ac:dyDescent="0.3">
      <c r="A1827">
        <f>ROW(A1827)-2</f>
        <v>1825</v>
      </c>
      <c r="B1827" s="1" t="s">
        <v>8160</v>
      </c>
      <c r="C1827" s="1" t="s">
        <v>8161</v>
      </c>
      <c r="D1827">
        <v>10000</v>
      </c>
      <c r="E1827">
        <v>285</v>
      </c>
      <c r="F1827" t="s">
        <v>355</v>
      </c>
      <c r="H1827" t="s">
        <v>8376</v>
      </c>
      <c r="K1827" t="b">
        <v>0</v>
      </c>
      <c r="L1827" t="s">
        <v>158</v>
      </c>
      <c r="M1827" t="s">
        <v>159</v>
      </c>
      <c r="N1827" t="b">
        <v>1</v>
      </c>
      <c r="O1827">
        <v>1403539200</v>
      </c>
      <c r="P1827">
        <v>1400604056</v>
      </c>
      <c r="Q1827" t="b">
        <v>0</v>
      </c>
      <c r="R1827">
        <v>5</v>
      </c>
      <c r="S1827" t="b">
        <v>0</v>
      </c>
      <c r="T1827">
        <f>ROUND(E1827/D1827*100,0)</f>
        <v>3</v>
      </c>
      <c r="U1827" s="12">
        <f>(E1827/R1827)</f>
        <v>57</v>
      </c>
      <c r="V1827" t="str">
        <f>LEFT(Z1827,SEARCH("/",Z1827)-1)</f>
        <v>theater</v>
      </c>
      <c r="W1827" t="str">
        <f>RIGHT(Z1827,LEN(Z1827)-SEARCH("/",Z1827))</f>
        <v>plays</v>
      </c>
      <c r="X1827" s="2">
        <f>(((P1827/60)/60)/24)+DATE(1970,1,1)</f>
        <v>41779.695092592592</v>
      </c>
      <c r="Y1827" s="2">
        <f>(((O1827/60)/60)/24)+DATE(1970,1,1)</f>
        <v>41813.666666666664</v>
      </c>
      <c r="Z1827" t="s">
        <v>8275</v>
      </c>
    </row>
    <row r="1828" spans="1:26" ht="43.2" x14ac:dyDescent="0.3">
      <c r="A1828">
        <f>ROW(A1828)-2</f>
        <v>1826</v>
      </c>
      <c r="B1828" s="1" t="s">
        <v>8162</v>
      </c>
      <c r="C1828" s="1" t="s">
        <v>8163</v>
      </c>
      <c r="D1828">
        <v>525</v>
      </c>
      <c r="E1828">
        <v>0</v>
      </c>
      <c r="F1828" t="s">
        <v>355</v>
      </c>
      <c r="H1828" t="s">
        <v>8376</v>
      </c>
      <c r="K1828" t="b">
        <v>0</v>
      </c>
      <c r="L1828" t="s">
        <v>18</v>
      </c>
      <c r="M1828" t="s">
        <v>19</v>
      </c>
      <c r="N1828" t="b">
        <v>1</v>
      </c>
      <c r="O1828">
        <v>1461205423</v>
      </c>
      <c r="P1828">
        <v>1456025023</v>
      </c>
      <c r="Q1828" t="b">
        <v>0</v>
      </c>
      <c r="R1828">
        <v>0</v>
      </c>
      <c r="S1828" t="b">
        <v>0</v>
      </c>
      <c r="T1828">
        <f>ROUND(E1828/D1828*100,0)</f>
        <v>0</v>
      </c>
      <c r="U1828" s="12" t="e">
        <f>(E1828/R1828)</f>
        <v>#DIV/0!</v>
      </c>
      <c r="V1828" t="str">
        <f>LEFT(Z1828,SEARCH("/",Z1828)-1)</f>
        <v>theater</v>
      </c>
      <c r="W1828" t="str">
        <f>RIGHT(Z1828,LEN(Z1828)-SEARCH("/",Z1828))</f>
        <v>plays</v>
      </c>
      <c r="X1828" s="2">
        <f>(((P1828/60)/60)/24)+DATE(1970,1,1)</f>
        <v>42421.141469907408</v>
      </c>
      <c r="Y1828" s="2">
        <f>(((O1828/60)/60)/24)+DATE(1970,1,1)</f>
        <v>42481.099803240737</v>
      </c>
      <c r="Z1828" t="s">
        <v>8275</v>
      </c>
    </row>
    <row r="1829" spans="1:26" ht="43.2" x14ac:dyDescent="0.3">
      <c r="A1829">
        <f>ROW(A1829)-2</f>
        <v>1827</v>
      </c>
      <c r="B1829" s="1" t="s">
        <v>8164</v>
      </c>
      <c r="C1829" s="1" t="s">
        <v>8165</v>
      </c>
      <c r="D1829">
        <v>20000</v>
      </c>
      <c r="E1829">
        <v>490</v>
      </c>
      <c r="F1829" t="s">
        <v>355</v>
      </c>
      <c r="H1829" t="s">
        <v>8376</v>
      </c>
      <c r="K1829" t="b">
        <v>0</v>
      </c>
      <c r="L1829" t="s">
        <v>18</v>
      </c>
      <c r="M1829" t="s">
        <v>19</v>
      </c>
      <c r="N1829" t="b">
        <v>1</v>
      </c>
      <c r="O1829">
        <v>1467481468</v>
      </c>
      <c r="P1829">
        <v>1464889468</v>
      </c>
      <c r="Q1829" t="b">
        <v>0</v>
      </c>
      <c r="R1829">
        <v>3</v>
      </c>
      <c r="S1829" t="b">
        <v>0</v>
      </c>
      <c r="T1829">
        <f>ROUND(E1829/D1829*100,0)</f>
        <v>2</v>
      </c>
      <c r="U1829" s="12">
        <f>(E1829/R1829)</f>
        <v>163.33333333333334</v>
      </c>
      <c r="V1829" t="str">
        <f>LEFT(Z1829,SEARCH("/",Z1829)-1)</f>
        <v>theater</v>
      </c>
      <c r="W1829" t="str">
        <f>RIGHT(Z1829,LEN(Z1829)-SEARCH("/",Z1829))</f>
        <v>plays</v>
      </c>
      <c r="X1829" s="2">
        <f>(((P1829/60)/60)/24)+DATE(1970,1,1)</f>
        <v>42523.739212962959</v>
      </c>
      <c r="Y1829" s="2">
        <f>(((O1829/60)/60)/24)+DATE(1970,1,1)</f>
        <v>42553.739212962959</v>
      </c>
      <c r="Z1829" t="s">
        <v>8275</v>
      </c>
    </row>
    <row r="1830" spans="1:26" ht="43.2" x14ac:dyDescent="0.3">
      <c r="A1830">
        <f>ROW(A1830)-2</f>
        <v>1828</v>
      </c>
      <c r="B1830" s="1" t="s">
        <v>8166</v>
      </c>
      <c r="C1830" s="1" t="s">
        <v>8167</v>
      </c>
      <c r="D1830">
        <v>9500</v>
      </c>
      <c r="E1830">
        <v>135</v>
      </c>
      <c r="F1830" t="s">
        <v>355</v>
      </c>
      <c r="H1830" t="s">
        <v>8376</v>
      </c>
      <c r="K1830" t="b">
        <v>0</v>
      </c>
      <c r="L1830" t="s">
        <v>24</v>
      </c>
      <c r="M1830" t="s">
        <v>25</v>
      </c>
      <c r="N1830" t="b">
        <v>0</v>
      </c>
      <c r="O1830">
        <v>1403886084</v>
      </c>
      <c r="P1830">
        <v>1401294084</v>
      </c>
      <c r="Q1830" t="b">
        <v>0</v>
      </c>
      <c r="R1830">
        <v>9</v>
      </c>
      <c r="S1830" t="b">
        <v>0</v>
      </c>
      <c r="T1830">
        <f>ROUND(E1830/D1830*100,0)</f>
        <v>1</v>
      </c>
      <c r="U1830" s="12">
        <f>(E1830/R1830)</f>
        <v>15</v>
      </c>
      <c r="V1830" t="str">
        <f>LEFT(Z1830,SEARCH("/",Z1830)-1)</f>
        <v>theater</v>
      </c>
      <c r="W1830" t="str">
        <f>RIGHT(Z1830,LEN(Z1830)-SEARCH("/",Z1830))</f>
        <v>plays</v>
      </c>
      <c r="X1830" s="2">
        <f>(((P1830/60)/60)/24)+DATE(1970,1,1)</f>
        <v>41787.681527777779</v>
      </c>
      <c r="Y1830" s="2">
        <f>(((O1830/60)/60)/24)+DATE(1970,1,1)</f>
        <v>41817.681527777779</v>
      </c>
      <c r="Z1830" t="s">
        <v>8275</v>
      </c>
    </row>
    <row r="1831" spans="1:26" ht="43.2" x14ac:dyDescent="0.3">
      <c r="A1831">
        <f>ROW(A1831)-2</f>
        <v>1829</v>
      </c>
      <c r="B1831" s="1" t="s">
        <v>8168</v>
      </c>
      <c r="C1831" s="1" t="s">
        <v>8169</v>
      </c>
      <c r="D1831">
        <v>2000</v>
      </c>
      <c r="E1831">
        <v>385</v>
      </c>
      <c r="F1831" t="s">
        <v>355</v>
      </c>
      <c r="H1831" t="s">
        <v>8376</v>
      </c>
      <c r="K1831" t="b">
        <v>0</v>
      </c>
      <c r="L1831" t="s">
        <v>50</v>
      </c>
      <c r="M1831" t="s">
        <v>51</v>
      </c>
      <c r="N1831" t="b">
        <v>1</v>
      </c>
      <c r="O1831">
        <v>1430316426</v>
      </c>
      <c r="P1831">
        <v>1427724426</v>
      </c>
      <c r="Q1831" t="b">
        <v>0</v>
      </c>
      <c r="R1831">
        <v>6</v>
      </c>
      <c r="S1831" t="b">
        <v>0</v>
      </c>
      <c r="T1831">
        <f>ROUND(E1831/D1831*100,0)</f>
        <v>19</v>
      </c>
      <c r="U1831" s="12">
        <f>(E1831/R1831)</f>
        <v>64.166666666666671</v>
      </c>
      <c r="V1831" t="str">
        <f>LEFT(Z1831,SEARCH("/",Z1831)-1)</f>
        <v>theater</v>
      </c>
      <c r="W1831" t="str">
        <f>RIGHT(Z1831,LEN(Z1831)-SEARCH("/",Z1831))</f>
        <v>plays</v>
      </c>
      <c r="X1831" s="2">
        <f>(((P1831/60)/60)/24)+DATE(1970,1,1)</f>
        <v>42093.588263888887</v>
      </c>
      <c r="Y1831" s="2">
        <f>(((O1831/60)/60)/24)+DATE(1970,1,1)</f>
        <v>42123.588263888887</v>
      </c>
      <c r="Z1831" t="s">
        <v>8275</v>
      </c>
    </row>
    <row r="1832" spans="1:26" ht="28.8" x14ac:dyDescent="0.3">
      <c r="A1832">
        <f>ROW(A1832)-2</f>
        <v>1830</v>
      </c>
      <c r="B1832" s="1" t="s">
        <v>8170</v>
      </c>
      <c r="C1832" s="1" t="s">
        <v>8171</v>
      </c>
      <c r="D1832">
        <v>4000</v>
      </c>
      <c r="E1832">
        <v>27</v>
      </c>
      <c r="F1832" t="s">
        <v>355</v>
      </c>
      <c r="H1832" t="s">
        <v>8376</v>
      </c>
      <c r="K1832" t="b">
        <v>0</v>
      </c>
      <c r="L1832" t="s">
        <v>18</v>
      </c>
      <c r="M1832" t="s">
        <v>19</v>
      </c>
      <c r="N1832" t="b">
        <v>1</v>
      </c>
      <c r="O1832">
        <v>1407883811</v>
      </c>
      <c r="P1832">
        <v>1405291811</v>
      </c>
      <c r="Q1832" t="b">
        <v>0</v>
      </c>
      <c r="R1832">
        <v>4</v>
      </c>
      <c r="S1832" t="b">
        <v>0</v>
      </c>
      <c r="T1832">
        <f>ROUND(E1832/D1832*100,0)</f>
        <v>1</v>
      </c>
      <c r="U1832" s="12">
        <f>(E1832/R1832)</f>
        <v>6.75</v>
      </c>
      <c r="V1832" t="str">
        <f>LEFT(Z1832,SEARCH("/",Z1832)-1)</f>
        <v>theater</v>
      </c>
      <c r="W1832" t="str">
        <f>RIGHT(Z1832,LEN(Z1832)-SEARCH("/",Z1832))</f>
        <v>plays</v>
      </c>
      <c r="X1832" s="2">
        <f>(((P1832/60)/60)/24)+DATE(1970,1,1)</f>
        <v>41833.951516203706</v>
      </c>
      <c r="Y1832" s="2">
        <f>(((O1832/60)/60)/24)+DATE(1970,1,1)</f>
        <v>41863.951516203706</v>
      </c>
      <c r="Z1832" t="s">
        <v>8275</v>
      </c>
    </row>
    <row r="1833" spans="1:26" ht="57.6" x14ac:dyDescent="0.3">
      <c r="A1833">
        <f>ROW(A1833)-2</f>
        <v>1831</v>
      </c>
      <c r="B1833" s="1" t="s">
        <v>8172</v>
      </c>
      <c r="C1833" s="1" t="s">
        <v>8173</v>
      </c>
      <c r="D1833">
        <v>15000</v>
      </c>
      <c r="E1833">
        <v>25</v>
      </c>
      <c r="F1833" t="s">
        <v>355</v>
      </c>
      <c r="H1833" t="s">
        <v>8376</v>
      </c>
      <c r="K1833" t="b">
        <v>0</v>
      </c>
      <c r="L1833" t="s">
        <v>18</v>
      </c>
      <c r="M1833" t="s">
        <v>19</v>
      </c>
      <c r="N1833" t="b">
        <v>1</v>
      </c>
      <c r="O1833">
        <v>1463619388</v>
      </c>
      <c r="P1833">
        <v>1461027388</v>
      </c>
      <c r="Q1833" t="b">
        <v>0</v>
      </c>
      <c r="R1833">
        <v>1</v>
      </c>
      <c r="S1833" t="b">
        <v>0</v>
      </c>
      <c r="T1833">
        <f>ROUND(E1833/D1833*100,0)</f>
        <v>0</v>
      </c>
      <c r="U1833" s="12">
        <f>(E1833/R1833)</f>
        <v>25</v>
      </c>
      <c r="V1833" t="str">
        <f>LEFT(Z1833,SEARCH("/",Z1833)-1)</f>
        <v>theater</v>
      </c>
      <c r="W1833" t="str">
        <f>RIGHT(Z1833,LEN(Z1833)-SEARCH("/",Z1833))</f>
        <v>plays</v>
      </c>
      <c r="X1833" s="2">
        <f>(((P1833/60)/60)/24)+DATE(1970,1,1)</f>
        <v>42479.039212962962</v>
      </c>
      <c r="Y1833" s="2">
        <f>(((O1833/60)/60)/24)+DATE(1970,1,1)</f>
        <v>42509.039212962962</v>
      </c>
      <c r="Z1833" t="s">
        <v>8275</v>
      </c>
    </row>
    <row r="1834" spans="1:26" ht="43.2" x14ac:dyDescent="0.3">
      <c r="A1834">
        <f>ROW(A1834)-2</f>
        <v>1832</v>
      </c>
      <c r="B1834" s="1" t="s">
        <v>8174</v>
      </c>
      <c r="C1834" s="1" t="s">
        <v>7826</v>
      </c>
      <c r="D1834">
        <v>5000</v>
      </c>
      <c r="E1834">
        <v>3045</v>
      </c>
      <c r="F1834" t="s">
        <v>355</v>
      </c>
      <c r="H1834" t="s">
        <v>8376</v>
      </c>
      <c r="K1834" t="b">
        <v>0</v>
      </c>
      <c r="L1834" t="s">
        <v>18</v>
      </c>
      <c r="M1834" t="s">
        <v>19</v>
      </c>
      <c r="N1834" t="b">
        <v>1</v>
      </c>
      <c r="O1834">
        <v>1443408550</v>
      </c>
      <c r="P1834">
        <v>1439952550</v>
      </c>
      <c r="Q1834" t="b">
        <v>0</v>
      </c>
      <c r="R1834">
        <v>17</v>
      </c>
      <c r="S1834" t="b">
        <v>0</v>
      </c>
      <c r="T1834">
        <f>ROUND(E1834/D1834*100,0)</f>
        <v>61</v>
      </c>
      <c r="U1834" s="12">
        <f>(E1834/R1834)</f>
        <v>179.11764705882354</v>
      </c>
      <c r="V1834" t="str">
        <f>LEFT(Z1834,SEARCH("/",Z1834)-1)</f>
        <v>theater</v>
      </c>
      <c r="W1834" t="str">
        <f>RIGHT(Z1834,LEN(Z1834)-SEARCH("/",Z1834))</f>
        <v>plays</v>
      </c>
      <c r="X1834" s="2">
        <f>(((P1834/60)/60)/24)+DATE(1970,1,1)</f>
        <v>42235.117476851854</v>
      </c>
      <c r="Y1834" s="2">
        <f>(((O1834/60)/60)/24)+DATE(1970,1,1)</f>
        <v>42275.117476851854</v>
      </c>
      <c r="Z1834" t="s">
        <v>8275</v>
      </c>
    </row>
    <row r="1835" spans="1:26" ht="43.2" x14ac:dyDescent="0.3">
      <c r="A1835">
        <f>ROW(A1835)-2</f>
        <v>1833</v>
      </c>
      <c r="B1835" s="1" t="s">
        <v>8175</v>
      </c>
      <c r="C1835" s="1" t="s">
        <v>8176</v>
      </c>
      <c r="D1835">
        <v>3495</v>
      </c>
      <c r="E1835">
        <v>34.950000000000003</v>
      </c>
      <c r="F1835" t="s">
        <v>355</v>
      </c>
      <c r="H1835" t="s">
        <v>8376</v>
      </c>
      <c r="K1835" t="b">
        <v>0</v>
      </c>
      <c r="L1835" t="s">
        <v>18</v>
      </c>
      <c r="M1835" t="s">
        <v>19</v>
      </c>
      <c r="N1835" t="b">
        <v>1</v>
      </c>
      <c r="O1835">
        <v>1484348700</v>
      </c>
      <c r="P1835">
        <v>1481756855</v>
      </c>
      <c r="Q1835" t="b">
        <v>0</v>
      </c>
      <c r="R1835">
        <v>1</v>
      </c>
      <c r="S1835" t="b">
        <v>0</v>
      </c>
      <c r="T1835">
        <f>ROUND(E1835/D1835*100,0)</f>
        <v>1</v>
      </c>
      <c r="U1835" s="12">
        <f>(E1835/R1835)</f>
        <v>34.950000000000003</v>
      </c>
      <c r="V1835" t="str">
        <f>LEFT(Z1835,SEARCH("/",Z1835)-1)</f>
        <v>theater</v>
      </c>
      <c r="W1835" t="str">
        <f>RIGHT(Z1835,LEN(Z1835)-SEARCH("/",Z1835))</f>
        <v>plays</v>
      </c>
      <c r="X1835" s="2">
        <f>(((P1835/60)/60)/24)+DATE(1970,1,1)</f>
        <v>42718.963599537034</v>
      </c>
      <c r="Y1835" s="2">
        <f>(((O1835/60)/60)/24)+DATE(1970,1,1)</f>
        <v>42748.961805555555</v>
      </c>
      <c r="Z1835" t="s">
        <v>8275</v>
      </c>
    </row>
    <row r="1836" spans="1:26" ht="43.2" x14ac:dyDescent="0.3">
      <c r="A1836">
        <f>ROW(A1836)-2</f>
        <v>1834</v>
      </c>
      <c r="B1836" s="1" t="s">
        <v>8177</v>
      </c>
      <c r="C1836" s="1" t="s">
        <v>8178</v>
      </c>
      <c r="D1836">
        <v>1250</v>
      </c>
      <c r="E1836">
        <v>430</v>
      </c>
      <c r="F1836" t="s">
        <v>355</v>
      </c>
      <c r="H1836" t="s">
        <v>8376</v>
      </c>
      <c r="K1836" t="b">
        <v>0</v>
      </c>
      <c r="L1836" t="s">
        <v>24</v>
      </c>
      <c r="M1836" t="s">
        <v>25</v>
      </c>
      <c r="N1836" t="b">
        <v>0</v>
      </c>
      <c r="O1836">
        <v>1425124800</v>
      </c>
      <c r="P1836">
        <v>1421596356</v>
      </c>
      <c r="Q1836" t="b">
        <v>0</v>
      </c>
      <c r="R1836">
        <v>13</v>
      </c>
      <c r="S1836" t="b">
        <v>0</v>
      </c>
      <c r="T1836">
        <f>ROUND(E1836/D1836*100,0)</f>
        <v>34</v>
      </c>
      <c r="U1836" s="12">
        <f>(E1836/R1836)</f>
        <v>33.07692307692308</v>
      </c>
      <c r="V1836" t="str">
        <f>LEFT(Z1836,SEARCH("/",Z1836)-1)</f>
        <v>theater</v>
      </c>
      <c r="W1836" t="str">
        <f>RIGHT(Z1836,LEN(Z1836)-SEARCH("/",Z1836))</f>
        <v>plays</v>
      </c>
      <c r="X1836" s="2">
        <f>(((P1836/60)/60)/24)+DATE(1970,1,1)</f>
        <v>42022.661527777775</v>
      </c>
      <c r="Y1836" s="2">
        <f>(((O1836/60)/60)/24)+DATE(1970,1,1)</f>
        <v>42063.5</v>
      </c>
      <c r="Z1836" t="s">
        <v>8275</v>
      </c>
    </row>
    <row r="1837" spans="1:26" ht="43.2" x14ac:dyDescent="0.3">
      <c r="A1837">
        <f>ROW(A1837)-2</f>
        <v>1835</v>
      </c>
      <c r="B1837" s="1" t="s">
        <v>8179</v>
      </c>
      <c r="C1837" s="1" t="s">
        <v>8180</v>
      </c>
      <c r="D1837">
        <v>1000</v>
      </c>
      <c r="E1837">
        <v>165</v>
      </c>
      <c r="F1837" t="s">
        <v>355</v>
      </c>
      <c r="H1837" t="s">
        <v>8376</v>
      </c>
      <c r="K1837" t="b">
        <v>0</v>
      </c>
      <c r="L1837" t="s">
        <v>18</v>
      </c>
      <c r="M1837" t="s">
        <v>19</v>
      </c>
      <c r="N1837" t="b">
        <v>1</v>
      </c>
      <c r="O1837">
        <v>1425178800</v>
      </c>
      <c r="P1837">
        <v>1422374420</v>
      </c>
      <c r="Q1837" t="b">
        <v>0</v>
      </c>
      <c r="R1837">
        <v>6</v>
      </c>
      <c r="S1837" t="b">
        <v>0</v>
      </c>
      <c r="T1837">
        <f>ROUND(E1837/D1837*100,0)</f>
        <v>17</v>
      </c>
      <c r="U1837" s="12">
        <f>(E1837/R1837)</f>
        <v>27.5</v>
      </c>
      <c r="V1837" t="str">
        <f>LEFT(Z1837,SEARCH("/",Z1837)-1)</f>
        <v>theater</v>
      </c>
      <c r="W1837" t="str">
        <f>RIGHT(Z1837,LEN(Z1837)-SEARCH("/",Z1837))</f>
        <v>plays</v>
      </c>
      <c r="X1837" s="2">
        <f>(((P1837/60)/60)/24)+DATE(1970,1,1)</f>
        <v>42031.666898148149</v>
      </c>
      <c r="Y1837" s="2">
        <f>(((O1837/60)/60)/24)+DATE(1970,1,1)</f>
        <v>42064.125</v>
      </c>
      <c r="Z1837" t="s">
        <v>8275</v>
      </c>
    </row>
    <row r="1838" spans="1:26" ht="57.6" x14ac:dyDescent="0.3">
      <c r="A1838">
        <f>ROW(A1838)-2</f>
        <v>1836</v>
      </c>
      <c r="B1838" s="1" t="s">
        <v>8181</v>
      </c>
      <c r="C1838" s="1" t="s">
        <v>8182</v>
      </c>
      <c r="D1838">
        <v>20000</v>
      </c>
      <c r="E1838">
        <v>0</v>
      </c>
      <c r="F1838" t="s">
        <v>355</v>
      </c>
      <c r="H1838" t="s">
        <v>8376</v>
      </c>
      <c r="K1838" t="b">
        <v>0</v>
      </c>
      <c r="L1838" t="s">
        <v>1416</v>
      </c>
      <c r="M1838" t="s">
        <v>1417</v>
      </c>
      <c r="N1838" t="b">
        <v>1</v>
      </c>
      <c r="O1838">
        <v>1482779931</v>
      </c>
      <c r="P1838">
        <v>1480187931</v>
      </c>
      <c r="Q1838" t="b">
        <v>0</v>
      </c>
      <c r="R1838">
        <v>0</v>
      </c>
      <c r="S1838" t="b">
        <v>0</v>
      </c>
      <c r="T1838">
        <f>ROUND(E1838/D1838*100,0)</f>
        <v>0</v>
      </c>
      <c r="U1838" s="12" t="e">
        <f>(E1838/R1838)</f>
        <v>#DIV/0!</v>
      </c>
      <c r="V1838" t="str">
        <f>LEFT(Z1838,SEARCH("/",Z1838)-1)</f>
        <v>theater</v>
      </c>
      <c r="W1838" t="str">
        <f>RIGHT(Z1838,LEN(Z1838)-SEARCH("/",Z1838))</f>
        <v>plays</v>
      </c>
      <c r="X1838" s="2">
        <f>(((P1838/60)/60)/24)+DATE(1970,1,1)</f>
        <v>42700.804756944446</v>
      </c>
      <c r="Y1838" s="2">
        <f>(((O1838/60)/60)/24)+DATE(1970,1,1)</f>
        <v>42730.804756944446</v>
      </c>
      <c r="Z1838" t="s">
        <v>8275</v>
      </c>
    </row>
    <row r="1839" spans="1:26" ht="57.6" x14ac:dyDescent="0.3">
      <c r="A1839">
        <f>ROW(A1839)-2</f>
        <v>1837</v>
      </c>
      <c r="B1839" s="1" t="s">
        <v>8183</v>
      </c>
      <c r="C1839" s="1" t="s">
        <v>8184</v>
      </c>
      <c r="D1839">
        <v>1000</v>
      </c>
      <c r="E1839">
        <v>4</v>
      </c>
      <c r="F1839" t="s">
        <v>355</v>
      </c>
      <c r="H1839" t="s">
        <v>8376</v>
      </c>
      <c r="K1839" t="b">
        <v>0</v>
      </c>
      <c r="L1839" t="s">
        <v>24</v>
      </c>
      <c r="M1839" t="s">
        <v>25</v>
      </c>
      <c r="N1839" t="b">
        <v>0</v>
      </c>
      <c r="O1839">
        <v>1408646111</v>
      </c>
      <c r="P1839">
        <v>1403462111</v>
      </c>
      <c r="Q1839" t="b">
        <v>0</v>
      </c>
      <c r="R1839">
        <v>2</v>
      </c>
      <c r="S1839" t="b">
        <v>0</v>
      </c>
      <c r="T1839">
        <f>ROUND(E1839/D1839*100,0)</f>
        <v>0</v>
      </c>
      <c r="U1839" s="12">
        <f>(E1839/R1839)</f>
        <v>2</v>
      </c>
      <c r="V1839" t="str">
        <f>LEFT(Z1839,SEARCH("/",Z1839)-1)</f>
        <v>theater</v>
      </c>
      <c r="W1839" t="str">
        <f>RIGHT(Z1839,LEN(Z1839)-SEARCH("/",Z1839))</f>
        <v>plays</v>
      </c>
      <c r="X1839" s="2">
        <f>(((P1839/60)/60)/24)+DATE(1970,1,1)</f>
        <v>41812.77443287037</v>
      </c>
      <c r="Y1839" s="2">
        <f>(((O1839/60)/60)/24)+DATE(1970,1,1)</f>
        <v>41872.77443287037</v>
      </c>
      <c r="Z1839" t="s">
        <v>8275</v>
      </c>
    </row>
    <row r="1840" spans="1:26" ht="43.2" x14ac:dyDescent="0.3">
      <c r="A1840">
        <f>ROW(A1840)-2</f>
        <v>1838</v>
      </c>
      <c r="B1840" s="1" t="s">
        <v>8185</v>
      </c>
      <c r="C1840" s="1" t="s">
        <v>8186</v>
      </c>
      <c r="D1840">
        <v>3500</v>
      </c>
      <c r="E1840">
        <v>37</v>
      </c>
      <c r="F1840" t="s">
        <v>355</v>
      </c>
      <c r="H1840" t="s">
        <v>8376</v>
      </c>
      <c r="K1840" t="b">
        <v>0</v>
      </c>
      <c r="L1840" t="s">
        <v>18</v>
      </c>
      <c r="M1840" t="s">
        <v>19</v>
      </c>
      <c r="N1840" t="b">
        <v>1</v>
      </c>
      <c r="O1840">
        <v>1431144000</v>
      </c>
      <c r="P1840">
        <v>1426407426</v>
      </c>
      <c r="Q1840" t="b">
        <v>0</v>
      </c>
      <c r="R1840">
        <v>2</v>
      </c>
      <c r="S1840" t="b">
        <v>0</v>
      </c>
      <c r="T1840">
        <f>ROUND(E1840/D1840*100,0)</f>
        <v>1</v>
      </c>
      <c r="U1840" s="12">
        <f>(E1840/R1840)</f>
        <v>18.5</v>
      </c>
      <c r="V1840" t="str">
        <f>LEFT(Z1840,SEARCH("/",Z1840)-1)</f>
        <v>theater</v>
      </c>
      <c r="W1840" t="str">
        <f>RIGHT(Z1840,LEN(Z1840)-SEARCH("/",Z1840))</f>
        <v>plays</v>
      </c>
      <c r="X1840" s="2">
        <f>(((P1840/60)/60)/24)+DATE(1970,1,1)</f>
        <v>42078.34520833334</v>
      </c>
      <c r="Y1840" s="2">
        <f>(((O1840/60)/60)/24)+DATE(1970,1,1)</f>
        <v>42133.166666666672</v>
      </c>
      <c r="Z1840" t="s">
        <v>8275</v>
      </c>
    </row>
    <row r="1841" spans="1:26" ht="43.2" x14ac:dyDescent="0.3">
      <c r="A1841">
        <f>ROW(A1841)-2</f>
        <v>1839</v>
      </c>
      <c r="B1841" s="1" t="s">
        <v>8187</v>
      </c>
      <c r="C1841" s="1" t="s">
        <v>8188</v>
      </c>
      <c r="D1841">
        <v>2750</v>
      </c>
      <c r="E1841">
        <v>735</v>
      </c>
      <c r="F1841" t="s">
        <v>355</v>
      </c>
      <c r="H1841" t="s">
        <v>8376</v>
      </c>
      <c r="K1841" t="b">
        <v>0</v>
      </c>
      <c r="L1841" t="s">
        <v>24</v>
      </c>
      <c r="M1841" t="s">
        <v>25</v>
      </c>
      <c r="N1841" t="b">
        <v>0</v>
      </c>
      <c r="O1841">
        <v>1446732975</v>
      </c>
      <c r="P1841">
        <v>1444137375</v>
      </c>
      <c r="Q1841" t="b">
        <v>0</v>
      </c>
      <c r="R1841">
        <v>21</v>
      </c>
      <c r="S1841" t="b">
        <v>0</v>
      </c>
      <c r="T1841">
        <f>ROUND(E1841/D1841*100,0)</f>
        <v>27</v>
      </c>
      <c r="U1841" s="12">
        <f>(E1841/R1841)</f>
        <v>35</v>
      </c>
      <c r="V1841" t="str">
        <f>LEFT(Z1841,SEARCH("/",Z1841)-1)</f>
        <v>theater</v>
      </c>
      <c r="W1841" t="str">
        <f>RIGHT(Z1841,LEN(Z1841)-SEARCH("/",Z1841))</f>
        <v>plays</v>
      </c>
      <c r="X1841" s="2">
        <f>(((P1841/60)/60)/24)+DATE(1970,1,1)</f>
        <v>42283.552951388891</v>
      </c>
      <c r="Y1841" s="2">
        <f>(((O1841/60)/60)/24)+DATE(1970,1,1)</f>
        <v>42313.594618055555</v>
      </c>
      <c r="Z1841" t="s">
        <v>8275</v>
      </c>
    </row>
    <row r="1842" spans="1:26" ht="43.2" x14ac:dyDescent="0.3">
      <c r="A1842">
        <f>ROW(A1842)-2</f>
        <v>1840</v>
      </c>
      <c r="B1842" s="1" t="s">
        <v>8189</v>
      </c>
      <c r="C1842" s="1" t="s">
        <v>8190</v>
      </c>
      <c r="D1842">
        <v>2000</v>
      </c>
      <c r="E1842">
        <v>576</v>
      </c>
      <c r="F1842" t="s">
        <v>355</v>
      </c>
      <c r="H1842" t="s">
        <v>8376</v>
      </c>
      <c r="K1842" t="b">
        <v>0</v>
      </c>
      <c r="L1842" t="s">
        <v>24</v>
      </c>
      <c r="M1842" t="s">
        <v>25</v>
      </c>
      <c r="N1842" t="b">
        <v>0</v>
      </c>
      <c r="O1842">
        <v>1404149280</v>
      </c>
      <c r="P1842">
        <v>1400547969</v>
      </c>
      <c r="Q1842" t="b">
        <v>0</v>
      </c>
      <c r="R1842">
        <v>13</v>
      </c>
      <c r="S1842" t="b">
        <v>0</v>
      </c>
      <c r="T1842">
        <f>ROUND(E1842/D1842*100,0)</f>
        <v>29</v>
      </c>
      <c r="U1842" s="12">
        <f>(E1842/R1842)</f>
        <v>44.307692307692307</v>
      </c>
      <c r="V1842" t="str">
        <f>LEFT(Z1842,SEARCH("/",Z1842)-1)</f>
        <v>theater</v>
      </c>
      <c r="W1842" t="str">
        <f>RIGHT(Z1842,LEN(Z1842)-SEARCH("/",Z1842))</f>
        <v>plays</v>
      </c>
      <c r="X1842" s="2">
        <f>(((P1842/60)/60)/24)+DATE(1970,1,1)</f>
        <v>41779.045937499999</v>
      </c>
      <c r="Y1842" s="2">
        <f>(((O1842/60)/60)/24)+DATE(1970,1,1)</f>
        <v>41820.727777777778</v>
      </c>
      <c r="Z1842" t="s">
        <v>8275</v>
      </c>
    </row>
    <row r="1843" spans="1:26" ht="43.2" x14ac:dyDescent="0.3">
      <c r="A1843">
        <f>ROW(A1843)-2</f>
        <v>1841</v>
      </c>
      <c r="B1843" s="1" t="s">
        <v>8191</v>
      </c>
      <c r="C1843" s="1" t="s">
        <v>8192</v>
      </c>
      <c r="D1843">
        <v>700</v>
      </c>
      <c r="E1843">
        <v>0</v>
      </c>
      <c r="F1843" t="s">
        <v>355</v>
      </c>
      <c r="H1843" t="s">
        <v>8376</v>
      </c>
      <c r="K1843" t="b">
        <v>0</v>
      </c>
      <c r="L1843" t="s">
        <v>18</v>
      </c>
      <c r="M1843" t="s">
        <v>19</v>
      </c>
      <c r="N1843" t="b">
        <v>1</v>
      </c>
      <c r="O1843">
        <v>1413921060</v>
      </c>
      <c r="P1843">
        <v>1411499149</v>
      </c>
      <c r="Q1843" t="b">
        <v>0</v>
      </c>
      <c r="R1843">
        <v>0</v>
      </c>
      <c r="S1843" t="b">
        <v>0</v>
      </c>
      <c r="T1843">
        <f>ROUND(E1843/D1843*100,0)</f>
        <v>0</v>
      </c>
      <c r="U1843" s="12" t="e">
        <f>(E1843/R1843)</f>
        <v>#DIV/0!</v>
      </c>
      <c r="V1843" t="str">
        <f>LEFT(Z1843,SEARCH("/",Z1843)-1)</f>
        <v>theater</v>
      </c>
      <c r="W1843" t="str">
        <f>RIGHT(Z1843,LEN(Z1843)-SEARCH("/",Z1843))</f>
        <v>plays</v>
      </c>
      <c r="X1843" s="2">
        <f>(((P1843/60)/60)/24)+DATE(1970,1,1)</f>
        <v>41905.795706018522</v>
      </c>
      <c r="Y1843" s="2">
        <f>(((O1843/60)/60)/24)+DATE(1970,1,1)</f>
        <v>41933.82708333333</v>
      </c>
      <c r="Z1843" t="s">
        <v>8275</v>
      </c>
    </row>
    <row r="1844" spans="1:26" ht="43.2" x14ac:dyDescent="0.3">
      <c r="A1844">
        <f>ROW(A1844)-2</f>
        <v>1842</v>
      </c>
      <c r="B1844" s="1" t="s">
        <v>8193</v>
      </c>
      <c r="C1844" s="1" t="s">
        <v>8194</v>
      </c>
      <c r="D1844">
        <v>15000</v>
      </c>
      <c r="E1844">
        <v>1335</v>
      </c>
      <c r="F1844" t="s">
        <v>355</v>
      </c>
      <c r="H1844" t="s">
        <v>8376</v>
      </c>
      <c r="K1844" t="b">
        <v>0</v>
      </c>
      <c r="L1844" t="s">
        <v>18</v>
      </c>
      <c r="M1844" t="s">
        <v>19</v>
      </c>
      <c r="N1844" t="b">
        <v>1</v>
      </c>
      <c r="O1844">
        <v>1482339794</v>
      </c>
      <c r="P1844">
        <v>1479747794</v>
      </c>
      <c r="Q1844" t="b">
        <v>0</v>
      </c>
      <c r="R1844">
        <v>6</v>
      </c>
      <c r="S1844" t="b">
        <v>0</v>
      </c>
      <c r="T1844">
        <f>ROUND(E1844/D1844*100,0)</f>
        <v>9</v>
      </c>
      <c r="U1844" s="12">
        <f>(E1844/R1844)</f>
        <v>222.5</v>
      </c>
      <c r="V1844" t="str">
        <f>LEFT(Z1844,SEARCH("/",Z1844)-1)</f>
        <v>theater</v>
      </c>
      <c r="W1844" t="str">
        <f>RIGHT(Z1844,LEN(Z1844)-SEARCH("/",Z1844))</f>
        <v>plays</v>
      </c>
      <c r="X1844" s="2">
        <f>(((P1844/60)/60)/24)+DATE(1970,1,1)</f>
        <v>42695.7105787037</v>
      </c>
      <c r="Y1844" s="2">
        <f>(((O1844/60)/60)/24)+DATE(1970,1,1)</f>
        <v>42725.7105787037</v>
      </c>
      <c r="Z1844" t="s">
        <v>8275</v>
      </c>
    </row>
    <row r="1845" spans="1:26" ht="43.2" x14ac:dyDescent="0.3">
      <c r="A1845">
        <f>ROW(A1845)-2</f>
        <v>1843</v>
      </c>
      <c r="B1845" s="1" t="s">
        <v>8195</v>
      </c>
      <c r="C1845" s="1" t="s">
        <v>8196</v>
      </c>
      <c r="D1845">
        <v>250</v>
      </c>
      <c r="E1845">
        <v>0</v>
      </c>
      <c r="F1845" t="s">
        <v>355</v>
      </c>
      <c r="H1845" t="s">
        <v>8376</v>
      </c>
      <c r="K1845" t="b">
        <v>0</v>
      </c>
      <c r="L1845" t="s">
        <v>24</v>
      </c>
      <c r="M1845" t="s">
        <v>25</v>
      </c>
      <c r="N1845" t="b">
        <v>0</v>
      </c>
      <c r="O1845">
        <v>1485543242</v>
      </c>
      <c r="P1845">
        <v>1482951242</v>
      </c>
      <c r="Q1845" t="b">
        <v>0</v>
      </c>
      <c r="R1845">
        <v>0</v>
      </c>
      <c r="S1845" t="b">
        <v>0</v>
      </c>
      <c r="T1845">
        <f>ROUND(E1845/D1845*100,0)</f>
        <v>0</v>
      </c>
      <c r="U1845" s="12" t="e">
        <f>(E1845/R1845)</f>
        <v>#DIV/0!</v>
      </c>
      <c r="V1845" t="str">
        <f>LEFT(Z1845,SEARCH("/",Z1845)-1)</f>
        <v>theater</v>
      </c>
      <c r="W1845" t="str">
        <f>RIGHT(Z1845,LEN(Z1845)-SEARCH("/",Z1845))</f>
        <v>plays</v>
      </c>
      <c r="X1845" s="2">
        <f>(((P1845/60)/60)/24)+DATE(1970,1,1)</f>
        <v>42732.787523148145</v>
      </c>
      <c r="Y1845" s="2">
        <f>(((O1845/60)/60)/24)+DATE(1970,1,1)</f>
        <v>42762.787523148145</v>
      </c>
      <c r="Z1845" t="s">
        <v>8275</v>
      </c>
    </row>
    <row r="1846" spans="1:26" ht="43.2" x14ac:dyDescent="0.3">
      <c r="A1846">
        <f>ROW(A1846)-2</f>
        <v>1844</v>
      </c>
      <c r="B1846" s="1" t="s">
        <v>8197</v>
      </c>
      <c r="C1846" s="1" t="s">
        <v>8198</v>
      </c>
      <c r="D1846">
        <v>3000</v>
      </c>
      <c r="E1846">
        <v>5</v>
      </c>
      <c r="F1846" t="s">
        <v>355</v>
      </c>
      <c r="H1846" t="s">
        <v>8376</v>
      </c>
      <c r="K1846" t="b">
        <v>0</v>
      </c>
      <c r="L1846" t="s">
        <v>18</v>
      </c>
      <c r="M1846" t="s">
        <v>19</v>
      </c>
      <c r="N1846" t="b">
        <v>1</v>
      </c>
      <c r="O1846">
        <v>1466375521</v>
      </c>
      <c r="P1846">
        <v>1463783521</v>
      </c>
      <c r="Q1846" t="b">
        <v>0</v>
      </c>
      <c r="R1846">
        <v>1</v>
      </c>
      <c r="S1846" t="b">
        <v>0</v>
      </c>
      <c r="T1846">
        <f>ROUND(E1846/D1846*100,0)</f>
        <v>0</v>
      </c>
      <c r="U1846" s="12">
        <f>(E1846/R1846)</f>
        <v>5</v>
      </c>
      <c r="V1846" t="str">
        <f>LEFT(Z1846,SEARCH("/",Z1846)-1)</f>
        <v>theater</v>
      </c>
      <c r="W1846" t="str">
        <f>RIGHT(Z1846,LEN(Z1846)-SEARCH("/",Z1846))</f>
        <v>plays</v>
      </c>
      <c r="X1846" s="2">
        <f>(((P1846/60)/60)/24)+DATE(1970,1,1)</f>
        <v>42510.938900462963</v>
      </c>
      <c r="Y1846" s="2">
        <f>(((O1846/60)/60)/24)+DATE(1970,1,1)</f>
        <v>42540.938900462963</v>
      </c>
      <c r="Z1846" t="s">
        <v>8275</v>
      </c>
    </row>
    <row r="1847" spans="1:26" ht="43.2" x14ac:dyDescent="0.3">
      <c r="A1847">
        <f>ROW(A1847)-2</f>
        <v>1845</v>
      </c>
      <c r="B1847" s="1" t="s">
        <v>8199</v>
      </c>
      <c r="C1847" s="1" t="s">
        <v>8200</v>
      </c>
      <c r="D1847">
        <v>3000</v>
      </c>
      <c r="E1847">
        <v>0</v>
      </c>
      <c r="F1847" t="s">
        <v>355</v>
      </c>
      <c r="H1847" t="s">
        <v>8376</v>
      </c>
      <c r="K1847" t="b">
        <v>0</v>
      </c>
      <c r="L1847" t="s">
        <v>18</v>
      </c>
      <c r="M1847" t="s">
        <v>19</v>
      </c>
      <c r="N1847" t="b">
        <v>1</v>
      </c>
      <c r="O1847">
        <v>1465930440</v>
      </c>
      <c r="P1847">
        <v>1463849116</v>
      </c>
      <c r="Q1847" t="b">
        <v>0</v>
      </c>
      <c r="R1847">
        <v>0</v>
      </c>
      <c r="S1847" t="b">
        <v>0</v>
      </c>
      <c r="T1847">
        <f>ROUND(E1847/D1847*100,0)</f>
        <v>0</v>
      </c>
      <c r="U1847" s="12" t="e">
        <f>(E1847/R1847)</f>
        <v>#DIV/0!</v>
      </c>
      <c r="V1847" t="str">
        <f>LEFT(Z1847,SEARCH("/",Z1847)-1)</f>
        <v>theater</v>
      </c>
      <c r="W1847" t="str">
        <f>RIGHT(Z1847,LEN(Z1847)-SEARCH("/",Z1847))</f>
        <v>plays</v>
      </c>
      <c r="X1847" s="2">
        <f>(((P1847/60)/60)/24)+DATE(1970,1,1)</f>
        <v>42511.698101851856</v>
      </c>
      <c r="Y1847" s="2">
        <f>(((O1847/60)/60)/24)+DATE(1970,1,1)</f>
        <v>42535.787500000006</v>
      </c>
      <c r="Z1847" t="s">
        <v>8275</v>
      </c>
    </row>
    <row r="1848" spans="1:26" ht="43.2" x14ac:dyDescent="0.3">
      <c r="A1848">
        <f>ROW(A1848)-2</f>
        <v>1846</v>
      </c>
      <c r="B1848" s="1" t="s">
        <v>8201</v>
      </c>
      <c r="C1848" s="1" t="s">
        <v>8202</v>
      </c>
      <c r="D1848">
        <v>2224</v>
      </c>
      <c r="E1848">
        <v>350</v>
      </c>
      <c r="F1848" t="s">
        <v>355</v>
      </c>
      <c r="H1848" t="s">
        <v>8376</v>
      </c>
      <c r="K1848" t="b">
        <v>0</v>
      </c>
      <c r="L1848" t="s">
        <v>18</v>
      </c>
      <c r="M1848" t="s">
        <v>19</v>
      </c>
      <c r="N1848" t="b">
        <v>1</v>
      </c>
      <c r="O1848">
        <v>1425819425</v>
      </c>
      <c r="P1848">
        <v>1423231025</v>
      </c>
      <c r="Q1848" t="b">
        <v>0</v>
      </c>
      <c r="R1848">
        <v>12</v>
      </c>
      <c r="S1848" t="b">
        <v>0</v>
      </c>
      <c r="T1848">
        <f>ROUND(E1848/D1848*100,0)</f>
        <v>16</v>
      </c>
      <c r="U1848" s="12">
        <f>(E1848/R1848)</f>
        <v>29.166666666666668</v>
      </c>
      <c r="V1848" t="str">
        <f>LEFT(Z1848,SEARCH("/",Z1848)-1)</f>
        <v>theater</v>
      </c>
      <c r="W1848" t="str">
        <f>RIGHT(Z1848,LEN(Z1848)-SEARCH("/",Z1848))</f>
        <v>plays</v>
      </c>
      <c r="X1848" s="2">
        <f>(((P1848/60)/60)/24)+DATE(1970,1,1)</f>
        <v>42041.581307870365</v>
      </c>
      <c r="Y1848" s="2">
        <f>(((O1848/60)/60)/24)+DATE(1970,1,1)</f>
        <v>42071.539641203708</v>
      </c>
      <c r="Z1848" t="s">
        <v>8275</v>
      </c>
    </row>
    <row r="1849" spans="1:26" ht="43.2" x14ac:dyDescent="0.3">
      <c r="A1849">
        <f>ROW(A1849)-2</f>
        <v>1847</v>
      </c>
      <c r="B1849" s="1" t="s">
        <v>8203</v>
      </c>
      <c r="C1849" s="1" t="s">
        <v>8204</v>
      </c>
      <c r="D1849">
        <v>150</v>
      </c>
      <c r="E1849">
        <v>3</v>
      </c>
      <c r="F1849" t="s">
        <v>355</v>
      </c>
      <c r="H1849" t="s">
        <v>8376</v>
      </c>
      <c r="K1849" t="b">
        <v>0</v>
      </c>
      <c r="L1849" t="s">
        <v>18</v>
      </c>
      <c r="M1849" t="s">
        <v>19</v>
      </c>
      <c r="N1849" t="b">
        <v>1</v>
      </c>
      <c r="O1849">
        <v>1447542000</v>
      </c>
      <c r="P1849">
        <v>1446179553</v>
      </c>
      <c r="Q1849" t="b">
        <v>0</v>
      </c>
      <c r="R1849">
        <v>2</v>
      </c>
      <c r="S1849" t="b">
        <v>0</v>
      </c>
      <c r="T1849">
        <f>ROUND(E1849/D1849*100,0)</f>
        <v>2</v>
      </c>
      <c r="U1849" s="12">
        <f>(E1849/R1849)</f>
        <v>1.5</v>
      </c>
      <c r="V1849" t="str">
        <f>LEFT(Z1849,SEARCH("/",Z1849)-1)</f>
        <v>theater</v>
      </c>
      <c r="W1849" t="str">
        <f>RIGHT(Z1849,LEN(Z1849)-SEARCH("/",Z1849))</f>
        <v>plays</v>
      </c>
      <c r="X1849" s="2">
        <f>(((P1849/60)/60)/24)+DATE(1970,1,1)</f>
        <v>42307.189270833333</v>
      </c>
      <c r="Y1849" s="2">
        <f>(((O1849/60)/60)/24)+DATE(1970,1,1)</f>
        <v>42322.958333333328</v>
      </c>
      <c r="Z1849" t="s">
        <v>8275</v>
      </c>
    </row>
    <row r="1850" spans="1:26" ht="43.2" x14ac:dyDescent="0.3">
      <c r="A1850">
        <f>ROW(A1850)-2</f>
        <v>1848</v>
      </c>
      <c r="B1850" s="1" t="s">
        <v>8205</v>
      </c>
      <c r="C1850" s="1" t="s">
        <v>8206</v>
      </c>
      <c r="D1850">
        <v>3500</v>
      </c>
      <c r="E1850">
        <v>759</v>
      </c>
      <c r="F1850" t="s">
        <v>355</v>
      </c>
      <c r="H1850" t="s">
        <v>8376</v>
      </c>
      <c r="K1850" t="b">
        <v>0</v>
      </c>
      <c r="L1850" t="s">
        <v>18</v>
      </c>
      <c r="M1850" t="s">
        <v>19</v>
      </c>
      <c r="N1850" t="b">
        <v>1</v>
      </c>
      <c r="O1850">
        <v>1452795416</v>
      </c>
      <c r="P1850">
        <v>1450203416</v>
      </c>
      <c r="Q1850" t="b">
        <v>0</v>
      </c>
      <c r="R1850">
        <v>6</v>
      </c>
      <c r="S1850" t="b">
        <v>0</v>
      </c>
      <c r="T1850">
        <f>ROUND(E1850/D1850*100,0)</f>
        <v>22</v>
      </c>
      <c r="U1850" s="12">
        <f>(E1850/R1850)</f>
        <v>126.5</v>
      </c>
      <c r="V1850" t="str">
        <f>LEFT(Z1850,SEARCH("/",Z1850)-1)</f>
        <v>theater</v>
      </c>
      <c r="W1850" t="str">
        <f>RIGHT(Z1850,LEN(Z1850)-SEARCH("/",Z1850))</f>
        <v>plays</v>
      </c>
      <c r="X1850" s="2">
        <f>(((P1850/60)/60)/24)+DATE(1970,1,1)</f>
        <v>42353.761759259258</v>
      </c>
      <c r="Y1850" s="2">
        <f>(((O1850/60)/60)/24)+DATE(1970,1,1)</f>
        <v>42383.761759259258</v>
      </c>
      <c r="Z1850" t="s">
        <v>8275</v>
      </c>
    </row>
    <row r="1851" spans="1:26" ht="57.6" x14ac:dyDescent="0.3">
      <c r="A1851">
        <f>ROW(A1851)-2</f>
        <v>1849</v>
      </c>
      <c r="B1851" s="1" t="s">
        <v>8207</v>
      </c>
      <c r="C1851" s="1" t="s">
        <v>8208</v>
      </c>
      <c r="D1851">
        <v>3000</v>
      </c>
      <c r="E1851">
        <v>10</v>
      </c>
      <c r="F1851" t="s">
        <v>355</v>
      </c>
      <c r="H1851" t="s">
        <v>8376</v>
      </c>
      <c r="K1851" t="b">
        <v>0</v>
      </c>
      <c r="L1851" t="s">
        <v>1217</v>
      </c>
      <c r="M1851" t="s">
        <v>55</v>
      </c>
      <c r="N1851" t="b">
        <v>0</v>
      </c>
      <c r="O1851">
        <v>1476008906</v>
      </c>
      <c r="P1851">
        <v>1473416906</v>
      </c>
      <c r="Q1851" t="b">
        <v>0</v>
      </c>
      <c r="R1851">
        <v>1</v>
      </c>
      <c r="S1851" t="b">
        <v>0</v>
      </c>
      <c r="T1851">
        <f>ROUND(E1851/D1851*100,0)</f>
        <v>0</v>
      </c>
      <c r="U1851" s="12">
        <f>(E1851/R1851)</f>
        <v>10</v>
      </c>
      <c r="V1851" t="str">
        <f>LEFT(Z1851,SEARCH("/",Z1851)-1)</f>
        <v>theater</v>
      </c>
      <c r="W1851" t="str">
        <f>RIGHT(Z1851,LEN(Z1851)-SEARCH("/",Z1851))</f>
        <v>plays</v>
      </c>
      <c r="X1851" s="2">
        <f>(((P1851/60)/60)/24)+DATE(1970,1,1)</f>
        <v>42622.436412037037</v>
      </c>
      <c r="Y1851" s="2">
        <f>(((O1851/60)/60)/24)+DATE(1970,1,1)</f>
        <v>42652.436412037037</v>
      </c>
      <c r="Z1851" t="s">
        <v>8275</v>
      </c>
    </row>
    <row r="1852" spans="1:26" ht="43.2" x14ac:dyDescent="0.3">
      <c r="A1852">
        <f>ROW(A1852)-2</f>
        <v>1850</v>
      </c>
      <c r="B1852" s="1" t="s">
        <v>8209</v>
      </c>
      <c r="C1852" s="1" t="s">
        <v>8210</v>
      </c>
      <c r="D1852">
        <v>3500</v>
      </c>
      <c r="E1852">
        <v>10</v>
      </c>
      <c r="F1852" t="s">
        <v>355</v>
      </c>
      <c r="H1852" t="s">
        <v>8376</v>
      </c>
      <c r="K1852" t="b">
        <v>0</v>
      </c>
      <c r="L1852" t="s">
        <v>18</v>
      </c>
      <c r="M1852" t="s">
        <v>19</v>
      </c>
      <c r="N1852" t="b">
        <v>1</v>
      </c>
      <c r="O1852">
        <v>1427169540</v>
      </c>
      <c r="P1852">
        <v>1424701775</v>
      </c>
      <c r="Q1852" t="b">
        <v>0</v>
      </c>
      <c r="R1852">
        <v>1</v>
      </c>
      <c r="S1852" t="b">
        <v>0</v>
      </c>
      <c r="T1852">
        <f>ROUND(E1852/D1852*100,0)</f>
        <v>0</v>
      </c>
      <c r="U1852" s="12">
        <f>(E1852/R1852)</f>
        <v>10</v>
      </c>
      <c r="V1852" t="str">
        <f>LEFT(Z1852,SEARCH("/",Z1852)-1)</f>
        <v>theater</v>
      </c>
      <c r="W1852" t="str">
        <f>RIGHT(Z1852,LEN(Z1852)-SEARCH("/",Z1852))</f>
        <v>plays</v>
      </c>
      <c r="X1852" s="2">
        <f>(((P1852/60)/60)/24)+DATE(1970,1,1)</f>
        <v>42058.603877314818</v>
      </c>
      <c r="Y1852" s="2">
        <f>(((O1852/60)/60)/24)+DATE(1970,1,1)</f>
        <v>42087.165972222225</v>
      </c>
      <c r="Z1852" t="s">
        <v>8275</v>
      </c>
    </row>
    <row r="1853" spans="1:26" ht="43.2" x14ac:dyDescent="0.3">
      <c r="A1853">
        <f>ROW(A1853)-2</f>
        <v>1851</v>
      </c>
      <c r="B1853" s="1" t="s">
        <v>8211</v>
      </c>
      <c r="C1853" s="1" t="s">
        <v>8212</v>
      </c>
      <c r="D1853">
        <v>1000</v>
      </c>
      <c r="E1853">
        <v>47</v>
      </c>
      <c r="F1853" t="s">
        <v>355</v>
      </c>
      <c r="H1853" t="s">
        <v>8376</v>
      </c>
      <c r="K1853" t="b">
        <v>0</v>
      </c>
      <c r="L1853" t="s">
        <v>18</v>
      </c>
      <c r="M1853" t="s">
        <v>19</v>
      </c>
      <c r="N1853" t="b">
        <v>1</v>
      </c>
      <c r="O1853">
        <v>1448078400</v>
      </c>
      <c r="P1853">
        <v>1445985299</v>
      </c>
      <c r="Q1853" t="b">
        <v>0</v>
      </c>
      <c r="R1853">
        <v>5</v>
      </c>
      <c r="S1853" t="b">
        <v>0</v>
      </c>
      <c r="T1853">
        <f>ROUND(E1853/D1853*100,0)</f>
        <v>5</v>
      </c>
      <c r="U1853" s="12">
        <f>(E1853/R1853)</f>
        <v>9.4</v>
      </c>
      <c r="V1853" t="str">
        <f>LEFT(Z1853,SEARCH("/",Z1853)-1)</f>
        <v>theater</v>
      </c>
      <c r="W1853" t="str">
        <f>RIGHT(Z1853,LEN(Z1853)-SEARCH("/",Z1853))</f>
        <v>plays</v>
      </c>
      <c r="X1853" s="2">
        <f>(((P1853/60)/60)/24)+DATE(1970,1,1)</f>
        <v>42304.940960648149</v>
      </c>
      <c r="Y1853" s="2">
        <f>(((O1853/60)/60)/24)+DATE(1970,1,1)</f>
        <v>42329.166666666672</v>
      </c>
      <c r="Z1853" t="s">
        <v>8275</v>
      </c>
    </row>
    <row r="1854" spans="1:26" x14ac:dyDescent="0.3">
      <c r="A1854">
        <f>ROW(A1854)-2</f>
        <v>1852</v>
      </c>
      <c r="B1854" s="1" t="s">
        <v>8213</v>
      </c>
      <c r="C1854" s="1" t="s">
        <v>8214</v>
      </c>
      <c r="D1854">
        <v>9600</v>
      </c>
      <c r="E1854">
        <v>0</v>
      </c>
      <c r="F1854" t="s">
        <v>355</v>
      </c>
      <c r="H1854" t="s">
        <v>8376</v>
      </c>
      <c r="K1854" t="b">
        <v>0</v>
      </c>
      <c r="L1854" t="s">
        <v>18</v>
      </c>
      <c r="M1854" t="s">
        <v>19</v>
      </c>
      <c r="N1854" t="b">
        <v>1</v>
      </c>
      <c r="O1854">
        <v>1468777786</v>
      </c>
      <c r="P1854">
        <v>1466185786</v>
      </c>
      <c r="Q1854" t="b">
        <v>0</v>
      </c>
      <c r="R1854">
        <v>0</v>
      </c>
      <c r="S1854" t="b">
        <v>0</v>
      </c>
      <c r="T1854">
        <f>ROUND(E1854/D1854*100,0)</f>
        <v>0</v>
      </c>
      <c r="U1854" s="12" t="e">
        <f>(E1854/R1854)</f>
        <v>#DIV/0!</v>
      </c>
      <c r="V1854" t="str">
        <f>LEFT(Z1854,SEARCH("/",Z1854)-1)</f>
        <v>theater</v>
      </c>
      <c r="W1854" t="str">
        <f>RIGHT(Z1854,LEN(Z1854)-SEARCH("/",Z1854))</f>
        <v>plays</v>
      </c>
      <c r="X1854" s="2">
        <f>(((P1854/60)/60)/24)+DATE(1970,1,1)</f>
        <v>42538.742893518516</v>
      </c>
      <c r="Y1854" s="2">
        <f>(((O1854/60)/60)/24)+DATE(1970,1,1)</f>
        <v>42568.742893518516</v>
      </c>
      <c r="Z1854" t="s">
        <v>8275</v>
      </c>
    </row>
    <row r="1855" spans="1:26" ht="43.2" x14ac:dyDescent="0.3">
      <c r="A1855">
        <f>ROW(A1855)-2</f>
        <v>1853</v>
      </c>
      <c r="B1855" s="1" t="s">
        <v>8215</v>
      </c>
      <c r="C1855" s="1" t="s">
        <v>8216</v>
      </c>
      <c r="D1855">
        <v>2000</v>
      </c>
      <c r="E1855">
        <v>216</v>
      </c>
      <c r="F1855" t="s">
        <v>355</v>
      </c>
      <c r="H1855" t="s">
        <v>8376</v>
      </c>
      <c r="K1855" t="b">
        <v>0</v>
      </c>
      <c r="L1855" t="s">
        <v>24</v>
      </c>
      <c r="M1855" t="s">
        <v>25</v>
      </c>
      <c r="N1855" t="b">
        <v>0</v>
      </c>
      <c r="O1855">
        <v>1421403960</v>
      </c>
      <c r="P1855">
        <v>1418827324</v>
      </c>
      <c r="Q1855" t="b">
        <v>0</v>
      </c>
      <c r="R1855">
        <v>3</v>
      </c>
      <c r="S1855" t="b">
        <v>0</v>
      </c>
      <c r="T1855">
        <f>ROUND(E1855/D1855*100,0)</f>
        <v>11</v>
      </c>
      <c r="U1855" s="12">
        <f>(E1855/R1855)</f>
        <v>72</v>
      </c>
      <c r="V1855" t="str">
        <f>LEFT(Z1855,SEARCH("/",Z1855)-1)</f>
        <v>theater</v>
      </c>
      <c r="W1855" t="str">
        <f>RIGHT(Z1855,LEN(Z1855)-SEARCH("/",Z1855))</f>
        <v>plays</v>
      </c>
      <c r="X1855" s="2">
        <f>(((P1855/60)/60)/24)+DATE(1970,1,1)</f>
        <v>41990.612546296295</v>
      </c>
      <c r="Y1855" s="2">
        <f>(((O1855/60)/60)/24)+DATE(1970,1,1)</f>
        <v>42020.434722222228</v>
      </c>
      <c r="Z1855" t="s">
        <v>8275</v>
      </c>
    </row>
    <row r="1856" spans="1:26" ht="57.6" x14ac:dyDescent="0.3">
      <c r="A1856">
        <f>ROW(A1856)-2</f>
        <v>1854</v>
      </c>
      <c r="B1856" s="1" t="s">
        <v>8217</v>
      </c>
      <c r="C1856" s="1" t="s">
        <v>8218</v>
      </c>
      <c r="D1856">
        <v>5000</v>
      </c>
      <c r="E1856">
        <v>240</v>
      </c>
      <c r="F1856" t="s">
        <v>355</v>
      </c>
      <c r="H1856" t="s">
        <v>8376</v>
      </c>
      <c r="K1856" t="b">
        <v>0</v>
      </c>
      <c r="L1856" t="s">
        <v>18</v>
      </c>
      <c r="M1856" t="s">
        <v>19</v>
      </c>
      <c r="N1856" t="b">
        <v>1</v>
      </c>
      <c r="O1856">
        <v>1433093700</v>
      </c>
      <c r="P1856">
        <v>1430242488</v>
      </c>
      <c r="Q1856" t="b">
        <v>0</v>
      </c>
      <c r="R1856">
        <v>8</v>
      </c>
      <c r="S1856" t="b">
        <v>0</v>
      </c>
      <c r="T1856">
        <f>ROUND(E1856/D1856*100,0)</f>
        <v>5</v>
      </c>
      <c r="U1856" s="12">
        <f>(E1856/R1856)</f>
        <v>30</v>
      </c>
      <c r="V1856" t="str">
        <f>LEFT(Z1856,SEARCH("/",Z1856)-1)</f>
        <v>theater</v>
      </c>
      <c r="W1856" t="str">
        <f>RIGHT(Z1856,LEN(Z1856)-SEARCH("/",Z1856))</f>
        <v>plays</v>
      </c>
      <c r="X1856" s="2">
        <f>(((P1856/60)/60)/24)+DATE(1970,1,1)</f>
        <v>42122.732499999998</v>
      </c>
      <c r="Y1856" s="2">
        <f>(((O1856/60)/60)/24)+DATE(1970,1,1)</f>
        <v>42155.732638888891</v>
      </c>
      <c r="Z1856" t="s">
        <v>8275</v>
      </c>
    </row>
    <row r="1857" spans="1:26" ht="43.2" x14ac:dyDescent="0.3">
      <c r="A1857">
        <f>ROW(A1857)-2</f>
        <v>1855</v>
      </c>
      <c r="B1857" s="1" t="s">
        <v>8219</v>
      </c>
      <c r="C1857" s="1" t="s">
        <v>8220</v>
      </c>
      <c r="D1857">
        <v>1000</v>
      </c>
      <c r="E1857">
        <v>32</v>
      </c>
      <c r="F1857" t="s">
        <v>355</v>
      </c>
      <c r="H1857" t="s">
        <v>8376</v>
      </c>
      <c r="K1857" t="b">
        <v>0</v>
      </c>
      <c r="L1857" t="s">
        <v>18</v>
      </c>
      <c r="M1857" t="s">
        <v>19</v>
      </c>
      <c r="N1857" t="b">
        <v>1</v>
      </c>
      <c r="O1857">
        <v>1438959600</v>
      </c>
      <c r="P1857">
        <v>1437754137</v>
      </c>
      <c r="Q1857" t="b">
        <v>0</v>
      </c>
      <c r="R1857">
        <v>3</v>
      </c>
      <c r="S1857" t="b">
        <v>0</v>
      </c>
      <c r="T1857">
        <f>ROUND(E1857/D1857*100,0)</f>
        <v>3</v>
      </c>
      <c r="U1857" s="12">
        <f>(E1857/R1857)</f>
        <v>10.666666666666666</v>
      </c>
      <c r="V1857" t="str">
        <f>LEFT(Z1857,SEARCH("/",Z1857)-1)</f>
        <v>theater</v>
      </c>
      <c r="W1857" t="str">
        <f>RIGHT(Z1857,LEN(Z1857)-SEARCH("/",Z1857))</f>
        <v>plays</v>
      </c>
      <c r="X1857" s="2">
        <f>(((P1857/60)/60)/24)+DATE(1970,1,1)</f>
        <v>42209.67288194444</v>
      </c>
      <c r="Y1857" s="2">
        <f>(((O1857/60)/60)/24)+DATE(1970,1,1)</f>
        <v>42223.625</v>
      </c>
      <c r="Z1857" t="s">
        <v>8275</v>
      </c>
    </row>
    <row r="1858" spans="1:26" ht="43.2" x14ac:dyDescent="0.3">
      <c r="A1858">
        <f>ROW(A1858)-2</f>
        <v>1856</v>
      </c>
      <c r="B1858" s="1" t="s">
        <v>8221</v>
      </c>
      <c r="C1858" s="1" t="s">
        <v>8222</v>
      </c>
      <c r="D1858">
        <v>1600</v>
      </c>
      <c r="E1858">
        <v>204</v>
      </c>
      <c r="F1858" t="s">
        <v>355</v>
      </c>
      <c r="H1858" t="s">
        <v>8376</v>
      </c>
      <c r="K1858" t="b">
        <v>0</v>
      </c>
      <c r="L1858" t="s">
        <v>18</v>
      </c>
      <c r="M1858" t="s">
        <v>19</v>
      </c>
      <c r="N1858" t="b">
        <v>1</v>
      </c>
      <c r="O1858">
        <v>1421410151</v>
      </c>
      <c r="P1858">
        <v>1418818151</v>
      </c>
      <c r="Q1858" t="b">
        <v>0</v>
      </c>
      <c r="R1858">
        <v>8</v>
      </c>
      <c r="S1858" t="b">
        <v>0</v>
      </c>
      <c r="T1858">
        <f>ROUND(E1858/D1858*100,0)</f>
        <v>13</v>
      </c>
      <c r="U1858" s="12">
        <f>(E1858/R1858)</f>
        <v>25.5</v>
      </c>
      <c r="V1858" t="str">
        <f>LEFT(Z1858,SEARCH("/",Z1858)-1)</f>
        <v>theater</v>
      </c>
      <c r="W1858" t="str">
        <f>RIGHT(Z1858,LEN(Z1858)-SEARCH("/",Z1858))</f>
        <v>plays</v>
      </c>
      <c r="X1858" s="2">
        <f>(((P1858/60)/60)/24)+DATE(1970,1,1)</f>
        <v>41990.506377314814</v>
      </c>
      <c r="Y1858" s="2">
        <f>(((O1858/60)/60)/24)+DATE(1970,1,1)</f>
        <v>42020.506377314814</v>
      </c>
      <c r="Z1858" t="s">
        <v>8275</v>
      </c>
    </row>
    <row r="1859" spans="1:26" ht="43.2" x14ac:dyDescent="0.3">
      <c r="A1859">
        <f>ROW(A1859)-2</f>
        <v>1857</v>
      </c>
      <c r="B1859" s="1" t="s">
        <v>8223</v>
      </c>
      <c r="C1859" s="1" t="s">
        <v>8224</v>
      </c>
      <c r="D1859">
        <v>110000</v>
      </c>
      <c r="E1859">
        <v>20</v>
      </c>
      <c r="F1859" t="s">
        <v>355</v>
      </c>
      <c r="H1859" t="s">
        <v>8376</v>
      </c>
      <c r="K1859" t="b">
        <v>0</v>
      </c>
      <c r="L1859" t="s">
        <v>18</v>
      </c>
      <c r="M1859" t="s">
        <v>19</v>
      </c>
      <c r="N1859" t="b">
        <v>1</v>
      </c>
      <c r="O1859">
        <v>1428205247</v>
      </c>
      <c r="P1859">
        <v>1423024847</v>
      </c>
      <c r="Q1859" t="b">
        <v>0</v>
      </c>
      <c r="R1859">
        <v>1</v>
      </c>
      <c r="S1859" t="b">
        <v>0</v>
      </c>
      <c r="T1859">
        <f>ROUND(E1859/D1859*100,0)</f>
        <v>0</v>
      </c>
      <c r="U1859" s="12">
        <f>(E1859/R1859)</f>
        <v>20</v>
      </c>
      <c r="V1859" t="str">
        <f>LEFT(Z1859,SEARCH("/",Z1859)-1)</f>
        <v>theater</v>
      </c>
      <c r="W1859" t="str">
        <f>RIGHT(Z1859,LEN(Z1859)-SEARCH("/",Z1859))</f>
        <v>plays</v>
      </c>
      <c r="X1859" s="2">
        <f>(((P1859/60)/60)/24)+DATE(1970,1,1)</f>
        <v>42039.194988425923</v>
      </c>
      <c r="Y1859" s="2">
        <f>(((O1859/60)/60)/24)+DATE(1970,1,1)</f>
        <v>42099.153321759266</v>
      </c>
      <c r="Z1859" t="s">
        <v>8275</v>
      </c>
    </row>
    <row r="1860" spans="1:26" ht="43.2" x14ac:dyDescent="0.3">
      <c r="A1860">
        <f>ROW(A1860)-2</f>
        <v>1858</v>
      </c>
      <c r="B1860" s="1" t="s">
        <v>8225</v>
      </c>
      <c r="C1860" s="1" t="s">
        <v>8226</v>
      </c>
      <c r="D1860">
        <v>2500</v>
      </c>
      <c r="E1860">
        <v>60</v>
      </c>
      <c r="F1860" t="s">
        <v>355</v>
      </c>
      <c r="H1860" t="s">
        <v>8376</v>
      </c>
      <c r="K1860" t="b">
        <v>0</v>
      </c>
      <c r="L1860" t="s">
        <v>24</v>
      </c>
      <c r="M1860" t="s">
        <v>25</v>
      </c>
      <c r="N1860" t="b">
        <v>0</v>
      </c>
      <c r="O1860">
        <v>1440272093</v>
      </c>
      <c r="P1860">
        <v>1435088093</v>
      </c>
      <c r="Q1860" t="b">
        <v>0</v>
      </c>
      <c r="R1860">
        <v>4</v>
      </c>
      <c r="S1860" t="b">
        <v>0</v>
      </c>
      <c r="T1860">
        <f>ROUND(E1860/D1860*100,0)</f>
        <v>2</v>
      </c>
      <c r="U1860" s="12">
        <f>(E1860/R1860)</f>
        <v>15</v>
      </c>
      <c r="V1860" t="str">
        <f>LEFT(Z1860,SEARCH("/",Z1860)-1)</f>
        <v>theater</v>
      </c>
      <c r="W1860" t="str">
        <f>RIGHT(Z1860,LEN(Z1860)-SEARCH("/",Z1860))</f>
        <v>plays</v>
      </c>
      <c r="X1860" s="2">
        <f>(((P1860/60)/60)/24)+DATE(1970,1,1)</f>
        <v>42178.815891203703</v>
      </c>
      <c r="Y1860" s="2">
        <f>(((O1860/60)/60)/24)+DATE(1970,1,1)</f>
        <v>42238.815891203703</v>
      </c>
      <c r="Z1860" t="s">
        <v>8275</v>
      </c>
    </row>
    <row r="1861" spans="1:26" ht="43.2" x14ac:dyDescent="0.3">
      <c r="A1861">
        <f>ROW(A1861)-2</f>
        <v>1859</v>
      </c>
      <c r="B1861" s="1" t="s">
        <v>8227</v>
      </c>
      <c r="C1861" s="1" t="s">
        <v>8228</v>
      </c>
      <c r="D1861">
        <v>2000</v>
      </c>
      <c r="E1861">
        <v>730</v>
      </c>
      <c r="F1861" t="s">
        <v>355</v>
      </c>
      <c r="H1861" t="s">
        <v>8376</v>
      </c>
      <c r="K1861" t="b">
        <v>0</v>
      </c>
      <c r="L1861" t="s">
        <v>18</v>
      </c>
      <c r="M1861" t="s">
        <v>19</v>
      </c>
      <c r="N1861" t="b">
        <v>1</v>
      </c>
      <c r="O1861">
        <v>1413953940</v>
      </c>
      <c r="P1861">
        <v>1410141900</v>
      </c>
      <c r="Q1861" t="b">
        <v>0</v>
      </c>
      <c r="R1861">
        <v>8</v>
      </c>
      <c r="S1861" t="b">
        <v>0</v>
      </c>
      <c r="T1861">
        <f>ROUND(E1861/D1861*100,0)</f>
        <v>37</v>
      </c>
      <c r="U1861" s="12">
        <f>(E1861/R1861)</f>
        <v>91.25</v>
      </c>
      <c r="V1861" t="str">
        <f>LEFT(Z1861,SEARCH("/",Z1861)-1)</f>
        <v>theater</v>
      </c>
      <c r="W1861" t="str">
        <f>RIGHT(Z1861,LEN(Z1861)-SEARCH("/",Z1861))</f>
        <v>plays</v>
      </c>
      <c r="X1861" s="2">
        <f>(((P1861/60)/60)/24)+DATE(1970,1,1)</f>
        <v>41890.086805555555</v>
      </c>
      <c r="Y1861" s="2">
        <f>(((O1861/60)/60)/24)+DATE(1970,1,1)</f>
        <v>41934.207638888889</v>
      </c>
      <c r="Z1861" t="s">
        <v>8275</v>
      </c>
    </row>
    <row r="1862" spans="1:26" ht="43.2" x14ac:dyDescent="0.3">
      <c r="A1862">
        <f>ROW(A1862)-2</f>
        <v>1860</v>
      </c>
      <c r="B1862" s="1" t="s">
        <v>8229</v>
      </c>
      <c r="C1862" s="1" t="s">
        <v>8230</v>
      </c>
      <c r="D1862">
        <v>30000</v>
      </c>
      <c r="E1862">
        <v>800</v>
      </c>
      <c r="F1862" t="s">
        <v>355</v>
      </c>
      <c r="H1862" t="s">
        <v>8376</v>
      </c>
      <c r="K1862" t="b">
        <v>0</v>
      </c>
      <c r="L1862" t="s">
        <v>1416</v>
      </c>
      <c r="M1862" t="s">
        <v>1417</v>
      </c>
      <c r="N1862" t="b">
        <v>1</v>
      </c>
      <c r="O1862">
        <v>1482108350</v>
      </c>
      <c r="P1862">
        <v>1479516350</v>
      </c>
      <c r="Q1862" t="b">
        <v>0</v>
      </c>
      <c r="R1862">
        <v>1</v>
      </c>
      <c r="S1862" t="b">
        <v>0</v>
      </c>
      <c r="T1862">
        <f>ROUND(E1862/D1862*100,0)</f>
        <v>3</v>
      </c>
      <c r="U1862" s="12">
        <f>(E1862/R1862)</f>
        <v>800</v>
      </c>
      <c r="V1862" t="str">
        <f>LEFT(Z1862,SEARCH("/",Z1862)-1)</f>
        <v>theater</v>
      </c>
      <c r="W1862" t="str">
        <f>RIGHT(Z1862,LEN(Z1862)-SEARCH("/",Z1862))</f>
        <v>plays</v>
      </c>
      <c r="X1862" s="2">
        <f>(((P1862/60)/60)/24)+DATE(1970,1,1)</f>
        <v>42693.031828703708</v>
      </c>
      <c r="Y1862" s="2">
        <f>(((O1862/60)/60)/24)+DATE(1970,1,1)</f>
        <v>42723.031828703708</v>
      </c>
      <c r="Z1862" t="s">
        <v>8275</v>
      </c>
    </row>
    <row r="1863" spans="1:26" ht="43.2" x14ac:dyDescent="0.3">
      <c r="A1863">
        <f>ROW(A1863)-2</f>
        <v>1861</v>
      </c>
      <c r="B1863" s="1" t="s">
        <v>8231</v>
      </c>
      <c r="C1863" s="1" t="s">
        <v>8232</v>
      </c>
      <c r="D1863">
        <v>3500</v>
      </c>
      <c r="E1863">
        <v>400</v>
      </c>
      <c r="F1863" t="s">
        <v>355</v>
      </c>
      <c r="H1863" t="s">
        <v>8376</v>
      </c>
      <c r="K1863" t="b">
        <v>0</v>
      </c>
      <c r="L1863" t="s">
        <v>24</v>
      </c>
      <c r="M1863" t="s">
        <v>25</v>
      </c>
      <c r="N1863" t="b">
        <v>0</v>
      </c>
      <c r="O1863">
        <v>1488271860</v>
      </c>
      <c r="P1863">
        <v>1484484219</v>
      </c>
      <c r="Q1863" t="b">
        <v>0</v>
      </c>
      <c r="R1863">
        <v>5</v>
      </c>
      <c r="S1863" t="b">
        <v>0</v>
      </c>
      <c r="T1863">
        <f>ROUND(E1863/D1863*100,0)</f>
        <v>11</v>
      </c>
      <c r="U1863" s="12">
        <f>(E1863/R1863)</f>
        <v>80</v>
      </c>
      <c r="V1863" t="str">
        <f>LEFT(Z1863,SEARCH("/",Z1863)-1)</f>
        <v>theater</v>
      </c>
      <c r="W1863" t="str">
        <f>RIGHT(Z1863,LEN(Z1863)-SEARCH("/",Z1863))</f>
        <v>plays</v>
      </c>
      <c r="X1863" s="2">
        <f>(((P1863/60)/60)/24)+DATE(1970,1,1)</f>
        <v>42750.530312499999</v>
      </c>
      <c r="Y1863" s="2">
        <f>(((O1863/60)/60)/24)+DATE(1970,1,1)</f>
        <v>42794.368749999994</v>
      </c>
      <c r="Z1863" t="s">
        <v>8275</v>
      </c>
    </row>
    <row r="1864" spans="1:26" ht="43.2" x14ac:dyDescent="0.3">
      <c r="A1864">
        <f>ROW(A1864)-2</f>
        <v>1862</v>
      </c>
      <c r="B1864" s="1" t="s">
        <v>8233</v>
      </c>
      <c r="C1864" s="1" t="s">
        <v>8234</v>
      </c>
      <c r="D1864">
        <v>10000</v>
      </c>
      <c r="E1864">
        <v>0</v>
      </c>
      <c r="F1864" t="s">
        <v>355</v>
      </c>
      <c r="H1864" t="s">
        <v>8376</v>
      </c>
      <c r="K1864" t="b">
        <v>0</v>
      </c>
      <c r="L1864" t="s">
        <v>24</v>
      </c>
      <c r="M1864" t="s">
        <v>25</v>
      </c>
      <c r="N1864" t="b">
        <v>0</v>
      </c>
      <c r="O1864">
        <v>1454284500</v>
      </c>
      <c r="P1864">
        <v>1449431237</v>
      </c>
      <c r="Q1864" t="b">
        <v>0</v>
      </c>
      <c r="R1864">
        <v>0</v>
      </c>
      <c r="S1864" t="b">
        <v>0</v>
      </c>
      <c r="T1864">
        <f>ROUND(E1864/D1864*100,0)</f>
        <v>0</v>
      </c>
      <c r="U1864" s="12" t="e">
        <f>(E1864/R1864)</f>
        <v>#DIV/0!</v>
      </c>
      <c r="V1864" t="str">
        <f>LEFT(Z1864,SEARCH("/",Z1864)-1)</f>
        <v>theater</v>
      </c>
      <c r="W1864" t="str">
        <f>RIGHT(Z1864,LEN(Z1864)-SEARCH("/",Z1864))</f>
        <v>plays</v>
      </c>
      <c r="X1864" s="2">
        <f>(((P1864/60)/60)/24)+DATE(1970,1,1)</f>
        <v>42344.824502314819</v>
      </c>
      <c r="Y1864" s="2">
        <f>(((O1864/60)/60)/24)+DATE(1970,1,1)</f>
        <v>42400.996527777781</v>
      </c>
      <c r="Z1864" t="s">
        <v>8275</v>
      </c>
    </row>
    <row r="1865" spans="1:26" ht="43.2" x14ac:dyDescent="0.3">
      <c r="A1865">
        <f>ROW(A1865)-2</f>
        <v>1863</v>
      </c>
      <c r="B1865" s="1" t="s">
        <v>8235</v>
      </c>
      <c r="C1865" s="1" t="s">
        <v>8236</v>
      </c>
      <c r="D1865">
        <v>75000</v>
      </c>
      <c r="E1865">
        <v>0</v>
      </c>
      <c r="F1865" t="s">
        <v>355</v>
      </c>
      <c r="H1865" t="s">
        <v>8376</v>
      </c>
      <c r="K1865" t="b">
        <v>0</v>
      </c>
      <c r="L1865" t="s">
        <v>18</v>
      </c>
      <c r="M1865" t="s">
        <v>19</v>
      </c>
      <c r="N1865" t="b">
        <v>1</v>
      </c>
      <c r="O1865">
        <v>1465060797</v>
      </c>
      <c r="P1865">
        <v>1462468797</v>
      </c>
      <c r="Q1865" t="b">
        <v>0</v>
      </c>
      <c r="R1865">
        <v>0</v>
      </c>
      <c r="S1865" t="b">
        <v>0</v>
      </c>
      <c r="T1865">
        <f>ROUND(E1865/D1865*100,0)</f>
        <v>0</v>
      </c>
      <c r="U1865" s="12" t="e">
        <f>(E1865/R1865)</f>
        <v>#DIV/0!</v>
      </c>
      <c r="V1865" t="str">
        <f>LEFT(Z1865,SEARCH("/",Z1865)-1)</f>
        <v>theater</v>
      </c>
      <c r="W1865" t="str">
        <f>RIGHT(Z1865,LEN(Z1865)-SEARCH("/",Z1865))</f>
        <v>plays</v>
      </c>
      <c r="X1865" s="2">
        <f>(((P1865/60)/60)/24)+DATE(1970,1,1)</f>
        <v>42495.722187499996</v>
      </c>
      <c r="Y1865" s="2">
        <f>(((O1865/60)/60)/24)+DATE(1970,1,1)</f>
        <v>42525.722187499996</v>
      </c>
      <c r="Z1865" t="s">
        <v>8275</v>
      </c>
    </row>
    <row r="1866" spans="1:26" ht="57.6" x14ac:dyDescent="0.3">
      <c r="A1866">
        <f>ROW(A1866)-2</f>
        <v>1864</v>
      </c>
      <c r="B1866" s="1" t="s">
        <v>8237</v>
      </c>
      <c r="C1866" s="1" t="s">
        <v>8238</v>
      </c>
      <c r="D1866">
        <v>4500</v>
      </c>
      <c r="E1866">
        <v>50</v>
      </c>
      <c r="F1866" t="s">
        <v>355</v>
      </c>
      <c r="H1866" t="s">
        <v>8376</v>
      </c>
      <c r="K1866" t="b">
        <v>0</v>
      </c>
      <c r="L1866" t="s">
        <v>18</v>
      </c>
      <c r="M1866" t="s">
        <v>19</v>
      </c>
      <c r="N1866" t="b">
        <v>1</v>
      </c>
      <c r="O1866">
        <v>1472847873</v>
      </c>
      <c r="P1866">
        <v>1468959873</v>
      </c>
      <c r="Q1866" t="b">
        <v>0</v>
      </c>
      <c r="R1866">
        <v>1</v>
      </c>
      <c r="S1866" t="b">
        <v>0</v>
      </c>
      <c r="T1866">
        <f>ROUND(E1866/D1866*100,0)</f>
        <v>1</v>
      </c>
      <c r="U1866" s="12">
        <f>(E1866/R1866)</f>
        <v>50</v>
      </c>
      <c r="V1866" t="str">
        <f>LEFT(Z1866,SEARCH("/",Z1866)-1)</f>
        <v>theater</v>
      </c>
      <c r="W1866" t="str">
        <f>RIGHT(Z1866,LEN(Z1866)-SEARCH("/",Z1866))</f>
        <v>plays</v>
      </c>
      <c r="X1866" s="2">
        <f>(((P1866/60)/60)/24)+DATE(1970,1,1)</f>
        <v>42570.850381944445</v>
      </c>
      <c r="Y1866" s="2">
        <f>(((O1866/60)/60)/24)+DATE(1970,1,1)</f>
        <v>42615.850381944445</v>
      </c>
      <c r="Z1866" t="s">
        <v>8275</v>
      </c>
    </row>
    <row r="1867" spans="1:26" ht="43.2" x14ac:dyDescent="0.3">
      <c r="A1867">
        <f>ROW(A1867)-2</f>
        <v>1865</v>
      </c>
      <c r="B1867" s="1" t="s">
        <v>8239</v>
      </c>
      <c r="C1867" s="1" t="s">
        <v>8240</v>
      </c>
      <c r="D1867">
        <v>270</v>
      </c>
      <c r="E1867">
        <v>0</v>
      </c>
      <c r="F1867" t="s">
        <v>355</v>
      </c>
      <c r="H1867" t="s">
        <v>8376</v>
      </c>
      <c r="K1867" t="b">
        <v>0</v>
      </c>
      <c r="L1867" t="s">
        <v>18</v>
      </c>
      <c r="M1867" t="s">
        <v>19</v>
      </c>
      <c r="N1867" t="b">
        <v>1</v>
      </c>
      <c r="O1867">
        <v>1414205990</v>
      </c>
      <c r="P1867">
        <v>1413341990</v>
      </c>
      <c r="Q1867" t="b">
        <v>0</v>
      </c>
      <c r="R1867">
        <v>0</v>
      </c>
      <c r="S1867" t="b">
        <v>0</v>
      </c>
      <c r="T1867">
        <f>ROUND(E1867/D1867*100,0)</f>
        <v>0</v>
      </c>
      <c r="U1867" s="12" t="e">
        <f>(E1867/R1867)</f>
        <v>#DIV/0!</v>
      </c>
      <c r="V1867" t="str">
        <f>LEFT(Z1867,SEARCH("/",Z1867)-1)</f>
        <v>theater</v>
      </c>
      <c r="W1867" t="str">
        <f>RIGHT(Z1867,LEN(Z1867)-SEARCH("/",Z1867))</f>
        <v>plays</v>
      </c>
      <c r="X1867" s="2">
        <f>(((P1867/60)/60)/24)+DATE(1970,1,1)</f>
        <v>41927.124884259261</v>
      </c>
      <c r="Y1867" s="2">
        <f>(((O1867/60)/60)/24)+DATE(1970,1,1)</f>
        <v>41937.124884259261</v>
      </c>
      <c r="Z1867" t="s">
        <v>8275</v>
      </c>
    </row>
    <row r="1868" spans="1:26" ht="43.2" x14ac:dyDescent="0.3">
      <c r="A1868">
        <f>ROW(A1868)-2</f>
        <v>1866</v>
      </c>
      <c r="B1868" s="1" t="s">
        <v>8241</v>
      </c>
      <c r="C1868" s="1" t="s">
        <v>8242</v>
      </c>
      <c r="D1868">
        <v>600</v>
      </c>
      <c r="E1868">
        <v>0</v>
      </c>
      <c r="F1868" t="s">
        <v>355</v>
      </c>
      <c r="H1868" t="s">
        <v>8376</v>
      </c>
      <c r="K1868" t="b">
        <v>0</v>
      </c>
      <c r="L1868" t="s">
        <v>18</v>
      </c>
      <c r="M1868" t="s">
        <v>19</v>
      </c>
      <c r="N1868" t="b">
        <v>1</v>
      </c>
      <c r="O1868">
        <v>1485380482</v>
      </c>
      <c r="P1868">
        <v>1482788482</v>
      </c>
      <c r="Q1868" t="b">
        <v>0</v>
      </c>
      <c r="R1868">
        <v>0</v>
      </c>
      <c r="S1868" t="b">
        <v>0</v>
      </c>
      <c r="T1868">
        <f>ROUND(E1868/D1868*100,0)</f>
        <v>0</v>
      </c>
      <c r="U1868" s="12" t="e">
        <f>(E1868/R1868)</f>
        <v>#DIV/0!</v>
      </c>
      <c r="V1868" t="str">
        <f>LEFT(Z1868,SEARCH("/",Z1868)-1)</f>
        <v>theater</v>
      </c>
      <c r="W1868" t="str">
        <f>RIGHT(Z1868,LEN(Z1868)-SEARCH("/",Z1868))</f>
        <v>plays</v>
      </c>
      <c r="X1868" s="2">
        <f>(((P1868/60)/60)/24)+DATE(1970,1,1)</f>
        <v>42730.903726851851</v>
      </c>
      <c r="Y1868" s="2">
        <f>(((O1868/60)/60)/24)+DATE(1970,1,1)</f>
        <v>42760.903726851851</v>
      </c>
      <c r="Z1868" t="s">
        <v>8275</v>
      </c>
    </row>
    <row r="1869" spans="1:26" ht="43.2" x14ac:dyDescent="0.3">
      <c r="A1869">
        <f>ROW(A1869)-2</f>
        <v>1867</v>
      </c>
      <c r="B1869" s="1" t="s">
        <v>8243</v>
      </c>
      <c r="C1869" s="1" t="s">
        <v>8244</v>
      </c>
      <c r="D1869">
        <v>500</v>
      </c>
      <c r="E1869">
        <v>137</v>
      </c>
      <c r="F1869" t="s">
        <v>355</v>
      </c>
      <c r="H1869" t="s">
        <v>8376</v>
      </c>
      <c r="K1869" t="b">
        <v>0</v>
      </c>
      <c r="L1869" t="s">
        <v>18</v>
      </c>
      <c r="M1869" t="s">
        <v>19</v>
      </c>
      <c r="N1869" t="b">
        <v>1</v>
      </c>
      <c r="O1869">
        <v>1463343673</v>
      </c>
      <c r="P1869">
        <v>1460751673</v>
      </c>
      <c r="Q1869" t="b">
        <v>0</v>
      </c>
      <c r="R1869">
        <v>6</v>
      </c>
      <c r="S1869" t="b">
        <v>0</v>
      </c>
      <c r="T1869">
        <f>ROUND(E1869/D1869*100,0)</f>
        <v>27</v>
      </c>
      <c r="U1869" s="12">
        <f>(E1869/R1869)</f>
        <v>22.833333333333332</v>
      </c>
      <c r="V1869" t="str">
        <f>LEFT(Z1869,SEARCH("/",Z1869)-1)</f>
        <v>theater</v>
      </c>
      <c r="W1869" t="str">
        <f>RIGHT(Z1869,LEN(Z1869)-SEARCH("/",Z1869))</f>
        <v>plays</v>
      </c>
      <c r="X1869" s="2">
        <f>(((P1869/60)/60)/24)+DATE(1970,1,1)</f>
        <v>42475.848067129627</v>
      </c>
      <c r="Y1869" s="2">
        <f>(((O1869/60)/60)/24)+DATE(1970,1,1)</f>
        <v>42505.848067129627</v>
      </c>
      <c r="Z1869" t="s">
        <v>8275</v>
      </c>
    </row>
    <row r="1870" spans="1:26" ht="43.2" x14ac:dyDescent="0.3">
      <c r="A1870">
        <f>ROW(A1870)-2</f>
        <v>1868</v>
      </c>
      <c r="B1870" s="1" t="s">
        <v>8245</v>
      </c>
      <c r="C1870" s="1" t="s">
        <v>8246</v>
      </c>
      <c r="D1870">
        <v>1000</v>
      </c>
      <c r="E1870">
        <v>100</v>
      </c>
      <c r="F1870" t="s">
        <v>355</v>
      </c>
      <c r="H1870" t="s">
        <v>8376</v>
      </c>
      <c r="K1870" t="b">
        <v>0</v>
      </c>
      <c r="L1870" t="s">
        <v>18</v>
      </c>
      <c r="M1870" t="s">
        <v>19</v>
      </c>
      <c r="N1870" t="b">
        <v>1</v>
      </c>
      <c r="O1870">
        <v>1440613920</v>
      </c>
      <c r="P1870">
        <v>1435953566</v>
      </c>
      <c r="Q1870" t="b">
        <v>0</v>
      </c>
      <c r="R1870">
        <v>6</v>
      </c>
      <c r="S1870" t="b">
        <v>0</v>
      </c>
      <c r="T1870">
        <f>ROUND(E1870/D1870*100,0)</f>
        <v>10</v>
      </c>
      <c r="U1870" s="12">
        <f>(E1870/R1870)</f>
        <v>16.666666666666668</v>
      </c>
      <c r="V1870" t="str">
        <f>LEFT(Z1870,SEARCH("/",Z1870)-1)</f>
        <v>theater</v>
      </c>
      <c r="W1870" t="str">
        <f>RIGHT(Z1870,LEN(Z1870)-SEARCH("/",Z1870))</f>
        <v>plays</v>
      </c>
      <c r="X1870" s="2">
        <f>(((P1870/60)/60)/24)+DATE(1970,1,1)</f>
        <v>42188.83293981482</v>
      </c>
      <c r="Y1870" s="2">
        <f>(((O1870/60)/60)/24)+DATE(1970,1,1)</f>
        <v>42242.772222222222</v>
      </c>
      <c r="Z1870" t="s">
        <v>8275</v>
      </c>
    </row>
    <row r="1871" spans="1:26" ht="43.2" x14ac:dyDescent="0.3">
      <c r="A1871">
        <f>ROW(A1871)-2</f>
        <v>1869</v>
      </c>
      <c r="B1871" s="1" t="s">
        <v>8247</v>
      </c>
      <c r="C1871" s="1" t="s">
        <v>8248</v>
      </c>
      <c r="D1871">
        <v>3000</v>
      </c>
      <c r="E1871">
        <v>641</v>
      </c>
      <c r="F1871" t="s">
        <v>355</v>
      </c>
      <c r="H1871" t="s">
        <v>8376</v>
      </c>
      <c r="K1871" t="b">
        <v>0</v>
      </c>
      <c r="L1871" t="s">
        <v>50</v>
      </c>
      <c r="M1871" t="s">
        <v>51</v>
      </c>
      <c r="N1871" t="b">
        <v>1</v>
      </c>
      <c r="O1871">
        <v>1477550434</v>
      </c>
      <c r="P1871">
        <v>1474958434</v>
      </c>
      <c r="Q1871" t="b">
        <v>0</v>
      </c>
      <c r="R1871">
        <v>14</v>
      </c>
      <c r="S1871" t="b">
        <v>0</v>
      </c>
      <c r="T1871">
        <f>ROUND(E1871/D1871*100,0)</f>
        <v>21</v>
      </c>
      <c r="U1871" s="12">
        <f>(E1871/R1871)</f>
        <v>45.785714285714285</v>
      </c>
      <c r="V1871" t="str">
        <f>LEFT(Z1871,SEARCH("/",Z1871)-1)</f>
        <v>theater</v>
      </c>
      <c r="W1871" t="str">
        <f>RIGHT(Z1871,LEN(Z1871)-SEARCH("/",Z1871))</f>
        <v>plays</v>
      </c>
      <c r="X1871" s="2">
        <f>(((P1871/60)/60)/24)+DATE(1970,1,1)</f>
        <v>42640.278171296297</v>
      </c>
      <c r="Y1871" s="2">
        <f>(((O1871/60)/60)/24)+DATE(1970,1,1)</f>
        <v>42670.278171296297</v>
      </c>
      <c r="Z1871" t="s">
        <v>8275</v>
      </c>
    </row>
    <row r="1872" spans="1:26" ht="57.6" x14ac:dyDescent="0.3">
      <c r="A1872">
        <f>ROW(A1872)-2</f>
        <v>1870</v>
      </c>
      <c r="B1872" s="1" t="s">
        <v>8249</v>
      </c>
      <c r="C1872" s="1" t="s">
        <v>8250</v>
      </c>
      <c r="D1872">
        <v>33000</v>
      </c>
      <c r="E1872">
        <v>2300</v>
      </c>
      <c r="F1872" t="s">
        <v>355</v>
      </c>
      <c r="H1872" t="s">
        <v>8376</v>
      </c>
      <c r="K1872" t="b">
        <v>0</v>
      </c>
      <c r="L1872" t="s">
        <v>1416</v>
      </c>
      <c r="M1872" t="s">
        <v>1417</v>
      </c>
      <c r="N1872" t="b">
        <v>1</v>
      </c>
      <c r="O1872">
        <v>1482711309</v>
      </c>
      <c r="P1872">
        <v>1479860109</v>
      </c>
      <c r="Q1872" t="b">
        <v>0</v>
      </c>
      <c r="R1872">
        <v>6</v>
      </c>
      <c r="S1872" t="b">
        <v>0</v>
      </c>
      <c r="T1872">
        <f>ROUND(E1872/D1872*100,0)</f>
        <v>7</v>
      </c>
      <c r="U1872" s="12">
        <f>(E1872/R1872)</f>
        <v>383.33333333333331</v>
      </c>
      <c r="V1872" t="str">
        <f>LEFT(Z1872,SEARCH("/",Z1872)-1)</f>
        <v>theater</v>
      </c>
      <c r="W1872" t="str">
        <f>RIGHT(Z1872,LEN(Z1872)-SEARCH("/",Z1872))</f>
        <v>plays</v>
      </c>
      <c r="X1872" s="2">
        <f>(((P1872/60)/60)/24)+DATE(1970,1,1)</f>
        <v>42697.010520833333</v>
      </c>
      <c r="Y1872" s="2">
        <f>(((O1872/60)/60)/24)+DATE(1970,1,1)</f>
        <v>42730.010520833333</v>
      </c>
      <c r="Z1872" t="s">
        <v>8275</v>
      </c>
    </row>
    <row r="1873" spans="1:26" ht="43.2" x14ac:dyDescent="0.3">
      <c r="A1873">
        <f>ROW(A1873)-2</f>
        <v>1871</v>
      </c>
      <c r="B1873" s="1" t="s">
        <v>8251</v>
      </c>
      <c r="C1873" s="1" t="s">
        <v>8252</v>
      </c>
      <c r="D1873">
        <v>5000</v>
      </c>
      <c r="E1873">
        <v>3530</v>
      </c>
      <c r="F1873" t="s">
        <v>355</v>
      </c>
      <c r="H1873" t="s">
        <v>8376</v>
      </c>
      <c r="K1873" t="b">
        <v>0</v>
      </c>
      <c r="L1873" t="s">
        <v>18</v>
      </c>
      <c r="M1873" t="s">
        <v>19</v>
      </c>
      <c r="N1873" t="b">
        <v>1</v>
      </c>
      <c r="O1873">
        <v>1427936400</v>
      </c>
      <c r="P1873">
        <v>1424221866</v>
      </c>
      <c r="Q1873" t="b">
        <v>0</v>
      </c>
      <c r="R1873">
        <v>33</v>
      </c>
      <c r="S1873" t="b">
        <v>0</v>
      </c>
      <c r="T1873">
        <f>ROUND(E1873/D1873*100,0)</f>
        <v>71</v>
      </c>
      <c r="U1873" s="12">
        <f>(E1873/R1873)</f>
        <v>106.96969696969697</v>
      </c>
      <c r="V1873" t="str">
        <f>LEFT(Z1873,SEARCH("/",Z1873)-1)</f>
        <v>theater</v>
      </c>
      <c r="W1873" t="str">
        <f>RIGHT(Z1873,LEN(Z1873)-SEARCH("/",Z1873))</f>
        <v>plays</v>
      </c>
      <c r="X1873" s="2">
        <f>(((P1873/60)/60)/24)+DATE(1970,1,1)</f>
        <v>42053.049375000002</v>
      </c>
      <c r="Y1873" s="2">
        <f>(((O1873/60)/60)/24)+DATE(1970,1,1)</f>
        <v>42096.041666666672</v>
      </c>
      <c r="Z1873" t="s">
        <v>8275</v>
      </c>
    </row>
    <row r="1874" spans="1:26" ht="43.2" x14ac:dyDescent="0.3">
      <c r="A1874">
        <f>ROW(A1874)-2</f>
        <v>1872</v>
      </c>
      <c r="B1874" s="1" t="s">
        <v>8253</v>
      </c>
      <c r="C1874" s="1" t="s">
        <v>8254</v>
      </c>
      <c r="D1874">
        <v>2000</v>
      </c>
      <c r="E1874">
        <v>41</v>
      </c>
      <c r="F1874" t="s">
        <v>355</v>
      </c>
      <c r="H1874" t="s">
        <v>8376</v>
      </c>
      <c r="K1874" t="b">
        <v>0</v>
      </c>
      <c r="L1874" t="s">
        <v>18</v>
      </c>
      <c r="M1874" t="s">
        <v>19</v>
      </c>
      <c r="N1874" t="b">
        <v>1</v>
      </c>
      <c r="O1874">
        <v>1411596001</v>
      </c>
      <c r="P1874">
        <v>1409608801</v>
      </c>
      <c r="Q1874" t="b">
        <v>0</v>
      </c>
      <c r="R1874">
        <v>4</v>
      </c>
      <c r="S1874" t="b">
        <v>0</v>
      </c>
      <c r="T1874">
        <f>ROUND(E1874/D1874*100,0)</f>
        <v>2</v>
      </c>
      <c r="U1874" s="12">
        <f>(E1874/R1874)</f>
        <v>10.25</v>
      </c>
      <c r="V1874" t="str">
        <f>LEFT(Z1874,SEARCH("/",Z1874)-1)</f>
        <v>theater</v>
      </c>
      <c r="W1874" t="str">
        <f>RIGHT(Z1874,LEN(Z1874)-SEARCH("/",Z1874))</f>
        <v>plays</v>
      </c>
      <c r="X1874" s="2">
        <f>(((P1874/60)/60)/24)+DATE(1970,1,1)</f>
        <v>41883.916678240741</v>
      </c>
      <c r="Y1874" s="2">
        <f>(((O1874/60)/60)/24)+DATE(1970,1,1)</f>
        <v>41906.916678240741</v>
      </c>
      <c r="Z1874" t="s">
        <v>8275</v>
      </c>
    </row>
    <row r="1875" spans="1:26" ht="43.2" x14ac:dyDescent="0.3">
      <c r="A1875">
        <f>ROW(A1875)-2</f>
        <v>1873</v>
      </c>
      <c r="B1875" s="1" t="s">
        <v>8255</v>
      </c>
      <c r="C1875" s="1" t="s">
        <v>8256</v>
      </c>
      <c r="D1875">
        <v>3000</v>
      </c>
      <c r="E1875">
        <v>59</v>
      </c>
      <c r="F1875" t="s">
        <v>355</v>
      </c>
      <c r="H1875" t="s">
        <v>8376</v>
      </c>
      <c r="K1875" t="b">
        <v>0</v>
      </c>
      <c r="L1875" t="s">
        <v>18</v>
      </c>
      <c r="M1875" t="s">
        <v>19</v>
      </c>
      <c r="N1875" t="b">
        <v>1</v>
      </c>
      <c r="O1875">
        <v>1488517200</v>
      </c>
      <c r="P1875">
        <v>1485909937</v>
      </c>
      <c r="Q1875" t="b">
        <v>0</v>
      </c>
      <c r="R1875">
        <v>1</v>
      </c>
      <c r="S1875" t="b">
        <v>0</v>
      </c>
      <c r="T1875">
        <f>ROUND(E1875/D1875*100,0)</f>
        <v>2</v>
      </c>
      <c r="U1875" s="12">
        <f>(E1875/R1875)</f>
        <v>59</v>
      </c>
      <c r="V1875" t="str">
        <f>LEFT(Z1875,SEARCH("/",Z1875)-1)</f>
        <v>theater</v>
      </c>
      <c r="W1875" t="str">
        <f>RIGHT(Z1875,LEN(Z1875)-SEARCH("/",Z1875))</f>
        <v>plays</v>
      </c>
      <c r="X1875" s="2">
        <f>(((P1875/60)/60)/24)+DATE(1970,1,1)</f>
        <v>42767.031678240746</v>
      </c>
      <c r="Y1875" s="2">
        <f>(((O1875/60)/60)/24)+DATE(1970,1,1)</f>
        <v>42797.208333333328</v>
      </c>
      <c r="Z1875" t="s">
        <v>8275</v>
      </c>
    </row>
    <row r="1876" spans="1:26" ht="43.2" x14ac:dyDescent="0.3">
      <c r="A1876">
        <f>ROW(A1876)-2</f>
        <v>1874</v>
      </c>
      <c r="B1876" s="1" t="s">
        <v>8257</v>
      </c>
      <c r="C1876" s="1" t="s">
        <v>8258</v>
      </c>
      <c r="D1876">
        <v>500</v>
      </c>
      <c r="E1876">
        <v>0</v>
      </c>
      <c r="F1876" t="s">
        <v>355</v>
      </c>
      <c r="H1876" t="s">
        <v>8376</v>
      </c>
      <c r="K1876" t="b">
        <v>0</v>
      </c>
      <c r="L1876" t="s">
        <v>24</v>
      </c>
      <c r="M1876" t="s">
        <v>25</v>
      </c>
      <c r="N1876" t="b">
        <v>0</v>
      </c>
      <c r="O1876">
        <v>1448805404</v>
      </c>
      <c r="P1876">
        <v>1446209804</v>
      </c>
      <c r="Q1876" t="b">
        <v>0</v>
      </c>
      <c r="R1876">
        <v>0</v>
      </c>
      <c r="S1876" t="b">
        <v>0</v>
      </c>
      <c r="T1876">
        <f>ROUND(E1876/D1876*100,0)</f>
        <v>0</v>
      </c>
      <c r="U1876" s="12" t="e">
        <f>(E1876/R1876)</f>
        <v>#DIV/0!</v>
      </c>
      <c r="V1876" t="str">
        <f>LEFT(Z1876,SEARCH("/",Z1876)-1)</f>
        <v>theater</v>
      </c>
      <c r="W1876" t="str">
        <f>RIGHT(Z1876,LEN(Z1876)-SEARCH("/",Z1876))</f>
        <v>plays</v>
      </c>
      <c r="X1876" s="2">
        <f>(((P1876/60)/60)/24)+DATE(1970,1,1)</f>
        <v>42307.539398148147</v>
      </c>
      <c r="Y1876" s="2">
        <f>(((O1876/60)/60)/24)+DATE(1970,1,1)</f>
        <v>42337.581064814818</v>
      </c>
      <c r="Z1876" t="s">
        <v>8275</v>
      </c>
    </row>
    <row r="1877" spans="1:26" ht="43.2" x14ac:dyDescent="0.3">
      <c r="A1877">
        <f>ROW(A1877)-2</f>
        <v>1875</v>
      </c>
      <c r="B1877" s="1" t="s">
        <v>8259</v>
      </c>
      <c r="C1877" s="1" t="s">
        <v>8260</v>
      </c>
      <c r="D1877">
        <v>300</v>
      </c>
      <c r="E1877">
        <v>86</v>
      </c>
      <c r="F1877" t="s">
        <v>355</v>
      </c>
      <c r="H1877" t="s">
        <v>8376</v>
      </c>
      <c r="K1877" t="b">
        <v>0</v>
      </c>
      <c r="L1877" t="s">
        <v>24</v>
      </c>
      <c r="M1877" t="s">
        <v>25</v>
      </c>
      <c r="N1877" t="b">
        <v>0</v>
      </c>
      <c r="O1877">
        <v>1469113351</v>
      </c>
      <c r="P1877">
        <v>1463929351</v>
      </c>
      <c r="Q1877" t="b">
        <v>0</v>
      </c>
      <c r="R1877">
        <v>6</v>
      </c>
      <c r="S1877" t="b">
        <v>0</v>
      </c>
      <c r="T1877">
        <f>ROUND(E1877/D1877*100,0)</f>
        <v>29</v>
      </c>
      <c r="U1877" s="12">
        <f>(E1877/R1877)</f>
        <v>14.333333333333334</v>
      </c>
      <c r="V1877" t="str">
        <f>LEFT(Z1877,SEARCH("/",Z1877)-1)</f>
        <v>theater</v>
      </c>
      <c r="W1877" t="str">
        <f>RIGHT(Z1877,LEN(Z1877)-SEARCH("/",Z1877))</f>
        <v>plays</v>
      </c>
      <c r="X1877" s="2">
        <f>(((P1877/60)/60)/24)+DATE(1970,1,1)</f>
        <v>42512.626747685179</v>
      </c>
      <c r="Y1877" s="2">
        <f>(((O1877/60)/60)/24)+DATE(1970,1,1)</f>
        <v>42572.626747685179</v>
      </c>
      <c r="Z1877" t="s">
        <v>8275</v>
      </c>
    </row>
    <row r="1878" spans="1:26" ht="43.2" x14ac:dyDescent="0.3">
      <c r="A1878">
        <f>ROW(A1878)-2</f>
        <v>1876</v>
      </c>
      <c r="B1878" s="1" t="s">
        <v>8261</v>
      </c>
      <c r="C1878" s="1" t="s">
        <v>8262</v>
      </c>
      <c r="D1878">
        <v>3000</v>
      </c>
      <c r="E1878">
        <v>94</v>
      </c>
      <c r="F1878" t="s">
        <v>355</v>
      </c>
      <c r="H1878" t="s">
        <v>8376</v>
      </c>
      <c r="K1878" t="b">
        <v>0</v>
      </c>
      <c r="L1878" t="s">
        <v>18</v>
      </c>
      <c r="M1878" t="s">
        <v>19</v>
      </c>
      <c r="N1878" t="b">
        <v>1</v>
      </c>
      <c r="O1878">
        <v>1424747740</v>
      </c>
      <c r="P1878">
        <v>1422155740</v>
      </c>
      <c r="Q1878" t="b">
        <v>0</v>
      </c>
      <c r="R1878">
        <v>6</v>
      </c>
      <c r="S1878" t="b">
        <v>0</v>
      </c>
      <c r="T1878">
        <f>ROUND(E1878/D1878*100,0)</f>
        <v>3</v>
      </c>
      <c r="U1878" s="12">
        <f>(E1878/R1878)</f>
        <v>15.666666666666666</v>
      </c>
      <c r="V1878" t="str">
        <f>LEFT(Z1878,SEARCH("/",Z1878)-1)</f>
        <v>theater</v>
      </c>
      <c r="W1878" t="str">
        <f>RIGHT(Z1878,LEN(Z1878)-SEARCH("/",Z1878))</f>
        <v>plays</v>
      </c>
      <c r="X1878" s="2">
        <f>(((P1878/60)/60)/24)+DATE(1970,1,1)</f>
        <v>42029.135879629626</v>
      </c>
      <c r="Y1878" s="2">
        <f>(((O1878/60)/60)/24)+DATE(1970,1,1)</f>
        <v>42059.135879629626</v>
      </c>
      <c r="Z1878" t="s">
        <v>8275</v>
      </c>
    </row>
    <row r="1879" spans="1:26" ht="43.2" x14ac:dyDescent="0.3">
      <c r="A1879">
        <f>ROW(A1879)-2</f>
        <v>1877</v>
      </c>
      <c r="B1879" s="1" t="s">
        <v>8263</v>
      </c>
      <c r="C1879" s="1" t="s">
        <v>5751</v>
      </c>
      <c r="D1879">
        <v>2500</v>
      </c>
      <c r="E1879">
        <v>1</v>
      </c>
      <c r="F1879" t="s">
        <v>355</v>
      </c>
      <c r="H1879" t="s">
        <v>8376</v>
      </c>
      <c r="K1879" t="b">
        <v>0</v>
      </c>
      <c r="L1879" t="s">
        <v>2435</v>
      </c>
      <c r="M1879" t="s">
        <v>55</v>
      </c>
      <c r="N1879" t="b">
        <v>0</v>
      </c>
      <c r="O1879">
        <v>1456617600</v>
      </c>
      <c r="P1879">
        <v>1454280186</v>
      </c>
      <c r="Q1879" t="b">
        <v>0</v>
      </c>
      <c r="R1879">
        <v>1</v>
      </c>
      <c r="S1879" t="b">
        <v>0</v>
      </c>
      <c r="T1879">
        <f>ROUND(E1879/D1879*100,0)</f>
        <v>0</v>
      </c>
      <c r="U1879" s="12">
        <f>(E1879/R1879)</f>
        <v>1</v>
      </c>
      <c r="V1879" t="str">
        <f>LEFT(Z1879,SEARCH("/",Z1879)-1)</f>
        <v>theater</v>
      </c>
      <c r="W1879" t="str">
        <f>RIGHT(Z1879,LEN(Z1879)-SEARCH("/",Z1879))</f>
        <v>plays</v>
      </c>
      <c r="X1879" s="2">
        <f>(((P1879/60)/60)/24)+DATE(1970,1,1)</f>
        <v>42400.946597222224</v>
      </c>
      <c r="Y1879" s="2">
        <f>(((O1879/60)/60)/24)+DATE(1970,1,1)</f>
        <v>42428</v>
      </c>
      <c r="Z1879" t="s">
        <v>8275</v>
      </c>
    </row>
    <row r="1880" spans="1:26" ht="43.2" x14ac:dyDescent="0.3">
      <c r="A1880">
        <f>ROW(A1880)-2</f>
        <v>1878</v>
      </c>
      <c r="B1880" s="1" t="s">
        <v>8264</v>
      </c>
      <c r="C1880" s="1" t="s">
        <v>8265</v>
      </c>
      <c r="D1880">
        <v>1500</v>
      </c>
      <c r="E1880">
        <v>3</v>
      </c>
      <c r="F1880" t="s">
        <v>355</v>
      </c>
      <c r="H1880" t="s">
        <v>8376</v>
      </c>
      <c r="K1880" t="b">
        <v>0</v>
      </c>
      <c r="L1880" t="s">
        <v>18</v>
      </c>
      <c r="M1880" t="s">
        <v>19</v>
      </c>
      <c r="N1880" t="b">
        <v>1</v>
      </c>
      <c r="O1880">
        <v>1452234840</v>
      </c>
      <c r="P1880">
        <v>1450619123</v>
      </c>
      <c r="Q1880" t="b">
        <v>0</v>
      </c>
      <c r="R1880">
        <v>3</v>
      </c>
      <c r="S1880" t="b">
        <v>0</v>
      </c>
      <c r="T1880">
        <f>ROUND(E1880/D1880*100,0)</f>
        <v>0</v>
      </c>
      <c r="U1880" s="12">
        <f>(E1880/R1880)</f>
        <v>1</v>
      </c>
      <c r="V1880" t="str">
        <f>LEFT(Z1880,SEARCH("/",Z1880)-1)</f>
        <v>theater</v>
      </c>
      <c r="W1880" t="str">
        <f>RIGHT(Z1880,LEN(Z1880)-SEARCH("/",Z1880))</f>
        <v>plays</v>
      </c>
      <c r="X1880" s="2">
        <f>(((P1880/60)/60)/24)+DATE(1970,1,1)</f>
        <v>42358.573182870372</v>
      </c>
      <c r="Y1880" s="2">
        <f>(((O1880/60)/60)/24)+DATE(1970,1,1)</f>
        <v>42377.273611111115</v>
      </c>
      <c r="Z1880" t="s">
        <v>8275</v>
      </c>
    </row>
    <row r="1881" spans="1:26" ht="43.2" x14ac:dyDescent="0.3">
      <c r="A1881">
        <f>ROW(A1881)-2</f>
        <v>1879</v>
      </c>
      <c r="B1881" s="1" t="s">
        <v>3409</v>
      </c>
      <c r="C1881" s="1" t="s">
        <v>3410</v>
      </c>
      <c r="D1881">
        <v>65000</v>
      </c>
      <c r="E1881">
        <v>65924.38</v>
      </c>
      <c r="F1881" t="s">
        <v>3411</v>
      </c>
      <c r="I1881" t="s">
        <v>3411</v>
      </c>
      <c r="K1881" t="b">
        <v>0</v>
      </c>
      <c r="L1881" t="s">
        <v>18</v>
      </c>
      <c r="M1881" t="s">
        <v>19</v>
      </c>
      <c r="N1881" t="b">
        <v>1</v>
      </c>
      <c r="O1881">
        <v>1490752800</v>
      </c>
      <c r="P1881">
        <v>1486522484</v>
      </c>
      <c r="Q1881" t="b">
        <v>0</v>
      </c>
      <c r="R1881">
        <v>884</v>
      </c>
      <c r="S1881" t="b">
        <v>0</v>
      </c>
      <c r="T1881">
        <f>ROUND(E1881/D1881*100,0)</f>
        <v>101</v>
      </c>
      <c r="U1881" s="12">
        <f>(E1881/R1881)</f>
        <v>74.575090497737563</v>
      </c>
      <c r="V1881" t="str">
        <f>LEFT(Z1881,SEARCH("/",Z1881)-1)</f>
        <v>music</v>
      </c>
      <c r="W1881" t="str">
        <f>RIGHT(Z1881,LEN(Z1881)-SEARCH("/",Z1881))</f>
        <v>faith</v>
      </c>
      <c r="X1881" s="2">
        <f>(((P1881/60)/60)/24)+DATE(1970,1,1)</f>
        <v>42774.121342592596</v>
      </c>
      <c r="Y1881" s="2">
        <f>(((O1881/60)/60)/24)+DATE(1970,1,1)</f>
        <v>42823.083333333328</v>
      </c>
      <c r="Z1881" t="s">
        <v>8297</v>
      </c>
    </row>
    <row r="1882" spans="1:26" ht="43.2" x14ac:dyDescent="0.3">
      <c r="A1882">
        <f>ROW(A1882)-2</f>
        <v>1880</v>
      </c>
      <c r="B1882" s="1" t="s">
        <v>3412</v>
      </c>
      <c r="C1882" s="1" t="s">
        <v>3413</v>
      </c>
      <c r="D1882">
        <v>6000</v>
      </c>
      <c r="E1882">
        <v>0</v>
      </c>
      <c r="F1882" t="s">
        <v>3411</v>
      </c>
      <c r="I1882" t="s">
        <v>3411</v>
      </c>
      <c r="K1882" t="b">
        <v>0</v>
      </c>
      <c r="L1882" t="s">
        <v>18</v>
      </c>
      <c r="M1882" t="s">
        <v>19</v>
      </c>
      <c r="N1882" t="b">
        <v>1</v>
      </c>
      <c r="O1882">
        <v>1492142860</v>
      </c>
      <c r="P1882">
        <v>1486962460</v>
      </c>
      <c r="Q1882" t="b">
        <v>0</v>
      </c>
      <c r="R1882">
        <v>0</v>
      </c>
      <c r="S1882" t="b">
        <v>0</v>
      </c>
      <c r="T1882">
        <f>ROUND(E1882/D1882*100,0)</f>
        <v>0</v>
      </c>
      <c r="U1882" s="12" t="e">
        <f>(E1882/R1882)</f>
        <v>#DIV/0!</v>
      </c>
      <c r="V1882" t="str">
        <f>LEFT(Z1882,SEARCH("/",Z1882)-1)</f>
        <v>music</v>
      </c>
      <c r="W1882" t="str">
        <f>RIGHT(Z1882,LEN(Z1882)-SEARCH("/",Z1882))</f>
        <v>faith</v>
      </c>
      <c r="X1882" s="2">
        <f>(((P1882/60)/60)/24)+DATE(1970,1,1)</f>
        <v>42779.21365740741</v>
      </c>
      <c r="Y1882" s="2">
        <f>(((O1882/60)/60)/24)+DATE(1970,1,1)</f>
        <v>42839.171990740739</v>
      </c>
      <c r="Z1882" t="s">
        <v>8297</v>
      </c>
    </row>
    <row r="1883" spans="1:26" ht="43.2" x14ac:dyDescent="0.3">
      <c r="A1883">
        <f>ROW(A1883)-2</f>
        <v>1881</v>
      </c>
      <c r="B1883" s="1" t="s">
        <v>3414</v>
      </c>
      <c r="C1883" s="1" t="s">
        <v>3415</v>
      </c>
      <c r="D1883">
        <v>3500</v>
      </c>
      <c r="E1883">
        <v>760</v>
      </c>
      <c r="F1883" t="s">
        <v>3411</v>
      </c>
      <c r="I1883" t="s">
        <v>3411</v>
      </c>
      <c r="K1883" t="b">
        <v>0</v>
      </c>
      <c r="L1883" t="s">
        <v>178</v>
      </c>
      <c r="M1883" t="s">
        <v>55</v>
      </c>
      <c r="N1883" t="b">
        <v>0</v>
      </c>
      <c r="O1883">
        <v>1491590738</v>
      </c>
      <c r="P1883">
        <v>1489517138</v>
      </c>
      <c r="Q1883" t="b">
        <v>0</v>
      </c>
      <c r="R1883">
        <v>10</v>
      </c>
      <c r="S1883" t="b">
        <v>0</v>
      </c>
      <c r="T1883">
        <f>ROUND(E1883/D1883*100,0)</f>
        <v>22</v>
      </c>
      <c r="U1883" s="12">
        <f>(E1883/R1883)</f>
        <v>76</v>
      </c>
      <c r="V1883" t="str">
        <f>LEFT(Z1883,SEARCH("/",Z1883)-1)</f>
        <v>music</v>
      </c>
      <c r="W1883" t="str">
        <f>RIGHT(Z1883,LEN(Z1883)-SEARCH("/",Z1883))</f>
        <v>faith</v>
      </c>
      <c r="X1883" s="2">
        <f>(((P1883/60)/60)/24)+DATE(1970,1,1)</f>
        <v>42808.781689814816</v>
      </c>
      <c r="Y1883" s="2">
        <f>(((O1883/60)/60)/24)+DATE(1970,1,1)</f>
        <v>42832.781689814816</v>
      </c>
      <c r="Z1883" t="s">
        <v>8297</v>
      </c>
    </row>
    <row r="1884" spans="1:26" ht="28.8" x14ac:dyDescent="0.3">
      <c r="A1884">
        <f>ROW(A1884)-2</f>
        <v>1882</v>
      </c>
      <c r="B1884" s="1" t="s">
        <v>3416</v>
      </c>
      <c r="C1884" s="1" t="s">
        <v>3417</v>
      </c>
      <c r="D1884">
        <v>8000</v>
      </c>
      <c r="E1884">
        <v>8730</v>
      </c>
      <c r="F1884" t="s">
        <v>3411</v>
      </c>
      <c r="I1884" t="s">
        <v>3411</v>
      </c>
      <c r="K1884" t="b">
        <v>0</v>
      </c>
      <c r="L1884" t="s">
        <v>18</v>
      </c>
      <c r="M1884" t="s">
        <v>19</v>
      </c>
      <c r="N1884" t="b">
        <v>1</v>
      </c>
      <c r="O1884">
        <v>1489775641</v>
      </c>
      <c r="P1884">
        <v>1487360041</v>
      </c>
      <c r="Q1884" t="b">
        <v>0</v>
      </c>
      <c r="R1884">
        <v>101</v>
      </c>
      <c r="S1884" t="b">
        <v>0</v>
      </c>
      <c r="T1884">
        <f>ROUND(E1884/D1884*100,0)</f>
        <v>109</v>
      </c>
      <c r="U1884" s="12">
        <f>(E1884/R1884)</f>
        <v>86.43564356435644</v>
      </c>
      <c r="V1884" t="str">
        <f>LEFT(Z1884,SEARCH("/",Z1884)-1)</f>
        <v>music</v>
      </c>
      <c r="W1884" t="str">
        <f>RIGHT(Z1884,LEN(Z1884)-SEARCH("/",Z1884))</f>
        <v>faith</v>
      </c>
      <c r="X1884" s="2">
        <f>(((P1884/60)/60)/24)+DATE(1970,1,1)</f>
        <v>42783.815289351856</v>
      </c>
      <c r="Y1884" s="2">
        <f>(((O1884/60)/60)/24)+DATE(1970,1,1)</f>
        <v>42811.773622685185</v>
      </c>
      <c r="Z1884" t="s">
        <v>8297</v>
      </c>
    </row>
    <row r="1885" spans="1:26" ht="43.2" x14ac:dyDescent="0.3">
      <c r="A1885">
        <f>ROW(A1885)-2</f>
        <v>1883</v>
      </c>
      <c r="B1885" s="1" t="s">
        <v>3418</v>
      </c>
      <c r="C1885" s="1" t="s">
        <v>3419</v>
      </c>
      <c r="D1885">
        <v>350</v>
      </c>
      <c r="E1885">
        <v>360</v>
      </c>
      <c r="F1885" t="s">
        <v>3411</v>
      </c>
      <c r="I1885" t="s">
        <v>3411</v>
      </c>
      <c r="K1885" t="b">
        <v>0</v>
      </c>
      <c r="L1885" t="s">
        <v>18</v>
      </c>
      <c r="M1885" t="s">
        <v>19</v>
      </c>
      <c r="N1885" t="b">
        <v>1</v>
      </c>
      <c r="O1885">
        <v>1490331623</v>
      </c>
      <c r="P1885">
        <v>1487743223</v>
      </c>
      <c r="Q1885" t="b">
        <v>0</v>
      </c>
      <c r="R1885">
        <v>15</v>
      </c>
      <c r="S1885" t="b">
        <v>0</v>
      </c>
      <c r="T1885">
        <f>ROUND(E1885/D1885*100,0)</f>
        <v>103</v>
      </c>
      <c r="U1885" s="12">
        <f>(E1885/R1885)</f>
        <v>24</v>
      </c>
      <c r="V1885" t="str">
        <f>LEFT(Z1885,SEARCH("/",Z1885)-1)</f>
        <v>music</v>
      </c>
      <c r="W1885" t="str">
        <f>RIGHT(Z1885,LEN(Z1885)-SEARCH("/",Z1885))</f>
        <v>faith</v>
      </c>
      <c r="X1885" s="2">
        <f>(((P1885/60)/60)/24)+DATE(1970,1,1)</f>
        <v>42788.2502662037</v>
      </c>
      <c r="Y1885" s="2">
        <f>(((O1885/60)/60)/24)+DATE(1970,1,1)</f>
        <v>42818.208599537036</v>
      </c>
      <c r="Z1885" t="s">
        <v>8297</v>
      </c>
    </row>
    <row r="1886" spans="1:26" ht="43.2" x14ac:dyDescent="0.3">
      <c r="A1886">
        <f>ROW(A1886)-2</f>
        <v>1884</v>
      </c>
      <c r="B1886" s="1" t="s">
        <v>3420</v>
      </c>
      <c r="C1886" s="1" t="s">
        <v>3421</v>
      </c>
      <c r="D1886">
        <v>5000</v>
      </c>
      <c r="E1886">
        <v>18</v>
      </c>
      <c r="F1886" t="s">
        <v>3411</v>
      </c>
      <c r="I1886" t="s">
        <v>3411</v>
      </c>
      <c r="K1886" t="b">
        <v>0</v>
      </c>
      <c r="L1886" t="s">
        <v>158</v>
      </c>
      <c r="M1886" t="s">
        <v>159</v>
      </c>
      <c r="N1886" t="b">
        <v>1</v>
      </c>
      <c r="O1886">
        <v>1493320519</v>
      </c>
      <c r="P1886">
        <v>1488140119</v>
      </c>
      <c r="Q1886" t="b">
        <v>0</v>
      </c>
      <c r="R1886">
        <v>1</v>
      </c>
      <c r="S1886" t="b">
        <v>0</v>
      </c>
      <c r="T1886">
        <f>ROUND(E1886/D1886*100,0)</f>
        <v>0</v>
      </c>
      <c r="U1886" s="12">
        <f>(E1886/R1886)</f>
        <v>18</v>
      </c>
      <c r="V1886" t="str">
        <f>LEFT(Z1886,SEARCH("/",Z1886)-1)</f>
        <v>music</v>
      </c>
      <c r="W1886" t="str">
        <f>RIGHT(Z1886,LEN(Z1886)-SEARCH("/",Z1886))</f>
        <v>faith</v>
      </c>
      <c r="X1886" s="2">
        <f>(((P1886/60)/60)/24)+DATE(1970,1,1)</f>
        <v>42792.843969907408</v>
      </c>
      <c r="Y1886" s="2">
        <f>(((O1886/60)/60)/24)+DATE(1970,1,1)</f>
        <v>42852.802303240736</v>
      </c>
      <c r="Z1886" t="s">
        <v>8297</v>
      </c>
    </row>
    <row r="1887" spans="1:26" ht="43.2" x14ac:dyDescent="0.3">
      <c r="A1887">
        <f>ROW(A1887)-2</f>
        <v>1885</v>
      </c>
      <c r="B1887" s="1" t="s">
        <v>3422</v>
      </c>
      <c r="C1887" s="1" t="s">
        <v>3423</v>
      </c>
      <c r="D1887">
        <v>10000</v>
      </c>
      <c r="E1887">
        <v>3125</v>
      </c>
      <c r="F1887" t="s">
        <v>3411</v>
      </c>
      <c r="I1887" t="s">
        <v>3411</v>
      </c>
      <c r="K1887" t="b">
        <v>0</v>
      </c>
      <c r="L1887" t="s">
        <v>18</v>
      </c>
      <c r="M1887" t="s">
        <v>19</v>
      </c>
      <c r="N1887" t="b">
        <v>1</v>
      </c>
      <c r="O1887">
        <v>1491855300</v>
      </c>
      <c r="P1887">
        <v>1488935245</v>
      </c>
      <c r="Q1887" t="b">
        <v>0</v>
      </c>
      <c r="R1887">
        <v>39</v>
      </c>
      <c r="S1887" t="b">
        <v>0</v>
      </c>
      <c r="T1887">
        <f>ROUND(E1887/D1887*100,0)</f>
        <v>31</v>
      </c>
      <c r="U1887" s="12">
        <f>(E1887/R1887)</f>
        <v>80.128205128205124</v>
      </c>
      <c r="V1887" t="str">
        <f>LEFT(Z1887,SEARCH("/",Z1887)-1)</f>
        <v>music</v>
      </c>
      <c r="W1887" t="str">
        <f>RIGHT(Z1887,LEN(Z1887)-SEARCH("/",Z1887))</f>
        <v>faith</v>
      </c>
      <c r="X1887" s="2">
        <f>(((P1887/60)/60)/24)+DATE(1970,1,1)</f>
        <v>42802.046817129631</v>
      </c>
      <c r="Y1887" s="2">
        <f>(((O1887/60)/60)/24)+DATE(1970,1,1)</f>
        <v>42835.84375</v>
      </c>
      <c r="Z1887" t="s">
        <v>8297</v>
      </c>
    </row>
    <row r="1888" spans="1:26" ht="57.6" x14ac:dyDescent="0.3">
      <c r="A1888">
        <f>ROW(A1888)-2</f>
        <v>1886</v>
      </c>
      <c r="B1888" s="1" t="s">
        <v>3424</v>
      </c>
      <c r="C1888" s="1" t="s">
        <v>3425</v>
      </c>
      <c r="D1888">
        <v>4000</v>
      </c>
      <c r="E1888">
        <v>1772</v>
      </c>
      <c r="F1888" t="s">
        <v>3411</v>
      </c>
      <c r="I1888" t="s">
        <v>3411</v>
      </c>
      <c r="K1888" t="b">
        <v>0</v>
      </c>
      <c r="L1888" t="s">
        <v>18</v>
      </c>
      <c r="M1888" t="s">
        <v>19</v>
      </c>
      <c r="N1888" t="b">
        <v>1</v>
      </c>
      <c r="O1888">
        <v>1491738594</v>
      </c>
      <c r="P1888">
        <v>1489150194</v>
      </c>
      <c r="Q1888" t="b">
        <v>0</v>
      </c>
      <c r="R1888">
        <v>7</v>
      </c>
      <c r="S1888" t="b">
        <v>0</v>
      </c>
      <c r="T1888">
        <f>ROUND(E1888/D1888*100,0)</f>
        <v>44</v>
      </c>
      <c r="U1888" s="12">
        <f>(E1888/R1888)</f>
        <v>253.14285714285714</v>
      </c>
      <c r="V1888" t="str">
        <f>LEFT(Z1888,SEARCH("/",Z1888)-1)</f>
        <v>music</v>
      </c>
      <c r="W1888" t="str">
        <f>RIGHT(Z1888,LEN(Z1888)-SEARCH("/",Z1888))</f>
        <v>faith</v>
      </c>
      <c r="X1888" s="2">
        <f>(((P1888/60)/60)/24)+DATE(1970,1,1)</f>
        <v>42804.534652777773</v>
      </c>
      <c r="Y1888" s="2">
        <f>(((O1888/60)/60)/24)+DATE(1970,1,1)</f>
        <v>42834.492986111116</v>
      </c>
      <c r="Z1888" t="s">
        <v>8297</v>
      </c>
    </row>
    <row r="1889" spans="1:26" ht="28.8" x14ac:dyDescent="0.3">
      <c r="A1889">
        <f>ROW(A1889)-2</f>
        <v>1887</v>
      </c>
      <c r="B1889" s="1" t="s">
        <v>3426</v>
      </c>
      <c r="C1889" s="1" t="s">
        <v>3427</v>
      </c>
      <c r="D1889">
        <v>2400</v>
      </c>
      <c r="E1889">
        <v>2400</v>
      </c>
      <c r="F1889" t="s">
        <v>3411</v>
      </c>
      <c r="I1889" t="s">
        <v>3411</v>
      </c>
      <c r="K1889" t="b">
        <v>0</v>
      </c>
      <c r="L1889" t="s">
        <v>18</v>
      </c>
      <c r="M1889" t="s">
        <v>19</v>
      </c>
      <c r="N1889" t="b">
        <v>1</v>
      </c>
      <c r="O1889">
        <v>1489700230</v>
      </c>
      <c r="P1889">
        <v>1487111830</v>
      </c>
      <c r="Q1889" t="b">
        <v>0</v>
      </c>
      <c r="R1889">
        <v>14</v>
      </c>
      <c r="S1889" t="b">
        <v>0</v>
      </c>
      <c r="T1889">
        <f>ROUND(E1889/D1889*100,0)</f>
        <v>100</v>
      </c>
      <c r="U1889" s="12">
        <f>(E1889/R1889)</f>
        <v>171.42857142857142</v>
      </c>
      <c r="V1889" t="str">
        <f>LEFT(Z1889,SEARCH("/",Z1889)-1)</f>
        <v>music</v>
      </c>
      <c r="W1889" t="str">
        <f>RIGHT(Z1889,LEN(Z1889)-SEARCH("/",Z1889))</f>
        <v>faith</v>
      </c>
      <c r="X1889" s="2">
        <f>(((P1889/60)/60)/24)+DATE(1970,1,1)</f>
        <v>42780.942476851851</v>
      </c>
      <c r="Y1889" s="2">
        <f>(((O1889/60)/60)/24)+DATE(1970,1,1)</f>
        <v>42810.900810185187</v>
      </c>
      <c r="Z1889" t="s">
        <v>8297</v>
      </c>
    </row>
    <row r="1890" spans="1:26" ht="43.2" x14ac:dyDescent="0.3">
      <c r="A1890">
        <f>ROW(A1890)-2</f>
        <v>1888</v>
      </c>
      <c r="B1890" s="1" t="s">
        <v>3428</v>
      </c>
      <c r="C1890" s="1" t="s">
        <v>3429</v>
      </c>
      <c r="D1890">
        <v>2500</v>
      </c>
      <c r="E1890">
        <v>635</v>
      </c>
      <c r="F1890" t="s">
        <v>3411</v>
      </c>
      <c r="I1890" t="s">
        <v>3411</v>
      </c>
      <c r="K1890" t="b">
        <v>0</v>
      </c>
      <c r="L1890" t="s">
        <v>18</v>
      </c>
      <c r="M1890" t="s">
        <v>19</v>
      </c>
      <c r="N1890" t="b">
        <v>1</v>
      </c>
      <c r="O1890">
        <v>1491470442</v>
      </c>
      <c r="P1890">
        <v>1488882042</v>
      </c>
      <c r="Q1890" t="b">
        <v>0</v>
      </c>
      <c r="R1890">
        <v>11</v>
      </c>
      <c r="S1890" t="b">
        <v>0</v>
      </c>
      <c r="T1890">
        <f>ROUND(E1890/D1890*100,0)</f>
        <v>25</v>
      </c>
      <c r="U1890" s="12">
        <f>(E1890/R1890)</f>
        <v>57.727272727272727</v>
      </c>
      <c r="V1890" t="str">
        <f>LEFT(Z1890,SEARCH("/",Z1890)-1)</f>
        <v>music</v>
      </c>
      <c r="W1890" t="str">
        <f>RIGHT(Z1890,LEN(Z1890)-SEARCH("/",Z1890))</f>
        <v>faith</v>
      </c>
      <c r="X1890" s="2">
        <f>(((P1890/60)/60)/24)+DATE(1970,1,1)</f>
        <v>42801.43104166667</v>
      </c>
      <c r="Y1890" s="2">
        <f>(((O1890/60)/60)/24)+DATE(1970,1,1)</f>
        <v>42831.389374999999</v>
      </c>
      <c r="Z1890" t="s">
        <v>8297</v>
      </c>
    </row>
    <row r="1891" spans="1:26" ht="43.2" x14ac:dyDescent="0.3">
      <c r="A1891">
        <f>ROW(A1891)-2</f>
        <v>1889</v>
      </c>
      <c r="B1891" s="1" t="s">
        <v>3430</v>
      </c>
      <c r="C1891" s="1" t="s">
        <v>3431</v>
      </c>
      <c r="D1891">
        <v>30000</v>
      </c>
      <c r="E1891">
        <v>10042</v>
      </c>
      <c r="F1891" t="s">
        <v>3411</v>
      </c>
      <c r="I1891" t="s">
        <v>3411</v>
      </c>
      <c r="K1891" t="b">
        <v>0</v>
      </c>
      <c r="L1891" t="s">
        <v>18</v>
      </c>
      <c r="M1891" t="s">
        <v>19</v>
      </c>
      <c r="N1891" t="b">
        <v>1</v>
      </c>
      <c r="O1891">
        <v>1491181200</v>
      </c>
      <c r="P1891">
        <v>1488387008</v>
      </c>
      <c r="Q1891" t="b">
        <v>0</v>
      </c>
      <c r="R1891">
        <v>38</v>
      </c>
      <c r="S1891" t="b">
        <v>0</v>
      </c>
      <c r="T1891">
        <f>ROUND(E1891/D1891*100,0)</f>
        <v>33</v>
      </c>
      <c r="U1891" s="12">
        <f>(E1891/R1891)</f>
        <v>264.26315789473682</v>
      </c>
      <c r="V1891" t="str">
        <f>LEFT(Z1891,SEARCH("/",Z1891)-1)</f>
        <v>music</v>
      </c>
      <c r="W1891" t="str">
        <f>RIGHT(Z1891,LEN(Z1891)-SEARCH("/",Z1891))</f>
        <v>faith</v>
      </c>
      <c r="X1891" s="2">
        <f>(((P1891/60)/60)/24)+DATE(1970,1,1)</f>
        <v>42795.701481481476</v>
      </c>
      <c r="Y1891" s="2">
        <f>(((O1891/60)/60)/24)+DATE(1970,1,1)</f>
        <v>42828.041666666672</v>
      </c>
      <c r="Z1891" t="s">
        <v>8297</v>
      </c>
    </row>
    <row r="1892" spans="1:26" ht="43.2" x14ac:dyDescent="0.3">
      <c r="A1892">
        <f>ROW(A1892)-2</f>
        <v>1890</v>
      </c>
      <c r="B1892" s="1" t="s">
        <v>3432</v>
      </c>
      <c r="C1892" s="1" t="s">
        <v>3433</v>
      </c>
      <c r="D1892">
        <v>5000</v>
      </c>
      <c r="E1892">
        <v>2390</v>
      </c>
      <c r="F1892" t="s">
        <v>3411</v>
      </c>
      <c r="I1892" t="s">
        <v>3411</v>
      </c>
      <c r="K1892" t="b">
        <v>0</v>
      </c>
      <c r="L1892" t="s">
        <v>18</v>
      </c>
      <c r="M1892" t="s">
        <v>19</v>
      </c>
      <c r="N1892" t="b">
        <v>1</v>
      </c>
      <c r="O1892">
        <v>1490572740</v>
      </c>
      <c r="P1892">
        <v>1487734667</v>
      </c>
      <c r="Q1892" t="b">
        <v>0</v>
      </c>
      <c r="R1892">
        <v>15</v>
      </c>
      <c r="S1892" t="b">
        <v>0</v>
      </c>
      <c r="T1892">
        <f>ROUND(E1892/D1892*100,0)</f>
        <v>48</v>
      </c>
      <c r="U1892" s="12">
        <f>(E1892/R1892)</f>
        <v>159.33333333333334</v>
      </c>
      <c r="V1892" t="str">
        <f>LEFT(Z1892,SEARCH("/",Z1892)-1)</f>
        <v>music</v>
      </c>
      <c r="W1892" t="str">
        <f>RIGHT(Z1892,LEN(Z1892)-SEARCH("/",Z1892))</f>
        <v>faith</v>
      </c>
      <c r="X1892" s="2">
        <f>(((P1892/60)/60)/24)+DATE(1970,1,1)</f>
        <v>42788.151238425926</v>
      </c>
      <c r="Y1892" s="2">
        <f>(((O1892/60)/60)/24)+DATE(1970,1,1)</f>
        <v>42820.999305555553</v>
      </c>
      <c r="Z1892" t="s">
        <v>8297</v>
      </c>
    </row>
    <row r="1893" spans="1:26" ht="43.2" x14ac:dyDescent="0.3">
      <c r="A1893">
        <f>ROW(A1893)-2</f>
        <v>1891</v>
      </c>
      <c r="B1893" s="1" t="s">
        <v>3434</v>
      </c>
      <c r="C1893" s="1" t="s">
        <v>3435</v>
      </c>
      <c r="D1893">
        <v>3000</v>
      </c>
      <c r="E1893">
        <v>280</v>
      </c>
      <c r="F1893" t="s">
        <v>3411</v>
      </c>
      <c r="I1893" t="s">
        <v>3411</v>
      </c>
      <c r="K1893" t="b">
        <v>0</v>
      </c>
      <c r="L1893" t="s">
        <v>24</v>
      </c>
      <c r="M1893" t="s">
        <v>25</v>
      </c>
      <c r="N1893" t="b">
        <v>0</v>
      </c>
      <c r="O1893">
        <v>1491768000</v>
      </c>
      <c r="P1893">
        <v>1489097112</v>
      </c>
      <c r="Q1893" t="b">
        <v>0</v>
      </c>
      <c r="R1893">
        <v>8</v>
      </c>
      <c r="S1893" t="b">
        <v>0</v>
      </c>
      <c r="T1893">
        <f>ROUND(E1893/D1893*100,0)</f>
        <v>9</v>
      </c>
      <c r="U1893" s="12">
        <f>(E1893/R1893)</f>
        <v>35</v>
      </c>
      <c r="V1893" t="str">
        <f>LEFT(Z1893,SEARCH("/",Z1893)-1)</f>
        <v>music</v>
      </c>
      <c r="W1893" t="str">
        <f>RIGHT(Z1893,LEN(Z1893)-SEARCH("/",Z1893))</f>
        <v>faith</v>
      </c>
      <c r="X1893" s="2">
        <f>(((P1893/60)/60)/24)+DATE(1970,1,1)</f>
        <v>42803.920277777783</v>
      </c>
      <c r="Y1893" s="2">
        <f>(((O1893/60)/60)/24)+DATE(1970,1,1)</f>
        <v>42834.833333333328</v>
      </c>
      <c r="Z1893" t="s">
        <v>8297</v>
      </c>
    </row>
    <row r="1894" spans="1:26" ht="43.2" x14ac:dyDescent="0.3">
      <c r="A1894">
        <f>ROW(A1894)-2</f>
        <v>1892</v>
      </c>
      <c r="B1894" s="1" t="s">
        <v>3436</v>
      </c>
      <c r="C1894" s="1" t="s">
        <v>3437</v>
      </c>
      <c r="D1894">
        <v>10000</v>
      </c>
      <c r="E1894">
        <v>5</v>
      </c>
      <c r="F1894" t="s">
        <v>3411</v>
      </c>
      <c r="I1894" t="s">
        <v>3411</v>
      </c>
      <c r="K1894" t="b">
        <v>0</v>
      </c>
      <c r="L1894" t="s">
        <v>18</v>
      </c>
      <c r="M1894" t="s">
        <v>19</v>
      </c>
      <c r="N1894" t="b">
        <v>1</v>
      </c>
      <c r="O1894">
        <v>1490589360</v>
      </c>
      <c r="P1894">
        <v>1488038674</v>
      </c>
      <c r="Q1894" t="b">
        <v>0</v>
      </c>
      <c r="R1894">
        <v>1</v>
      </c>
      <c r="S1894" t="b">
        <v>0</v>
      </c>
      <c r="T1894">
        <f>ROUND(E1894/D1894*100,0)</f>
        <v>0</v>
      </c>
      <c r="U1894" s="12">
        <f>(E1894/R1894)</f>
        <v>5</v>
      </c>
      <c r="V1894" t="str">
        <f>LEFT(Z1894,SEARCH("/",Z1894)-1)</f>
        <v>music</v>
      </c>
      <c r="W1894" t="str">
        <f>RIGHT(Z1894,LEN(Z1894)-SEARCH("/",Z1894))</f>
        <v>faith</v>
      </c>
      <c r="X1894" s="2">
        <f>(((P1894/60)/60)/24)+DATE(1970,1,1)</f>
        <v>42791.669837962967</v>
      </c>
      <c r="Y1894" s="2">
        <f>(((O1894/60)/60)/24)+DATE(1970,1,1)</f>
        <v>42821.191666666666</v>
      </c>
      <c r="Z1894" t="s">
        <v>8297</v>
      </c>
    </row>
    <row r="1895" spans="1:26" ht="57.6" x14ac:dyDescent="0.3">
      <c r="A1895">
        <f>ROW(A1895)-2</f>
        <v>1893</v>
      </c>
      <c r="B1895" s="1" t="s">
        <v>3438</v>
      </c>
      <c r="C1895" s="1" t="s">
        <v>3439</v>
      </c>
      <c r="D1895">
        <v>12000</v>
      </c>
      <c r="E1895">
        <v>1405</v>
      </c>
      <c r="F1895" t="s">
        <v>3411</v>
      </c>
      <c r="I1895" t="s">
        <v>3411</v>
      </c>
      <c r="K1895" t="b">
        <v>0</v>
      </c>
      <c r="L1895" t="s">
        <v>18</v>
      </c>
      <c r="M1895" t="s">
        <v>19</v>
      </c>
      <c r="N1895" t="b">
        <v>1</v>
      </c>
      <c r="O1895">
        <v>1491786000</v>
      </c>
      <c r="P1895">
        <v>1488847514</v>
      </c>
      <c r="Q1895" t="b">
        <v>0</v>
      </c>
      <c r="R1895">
        <v>23</v>
      </c>
      <c r="S1895" t="b">
        <v>0</v>
      </c>
      <c r="T1895">
        <f>ROUND(E1895/D1895*100,0)</f>
        <v>12</v>
      </c>
      <c r="U1895" s="12">
        <f>(E1895/R1895)</f>
        <v>61.086956521739133</v>
      </c>
      <c r="V1895" t="str">
        <f>LEFT(Z1895,SEARCH("/",Z1895)-1)</f>
        <v>music</v>
      </c>
      <c r="W1895" t="str">
        <f>RIGHT(Z1895,LEN(Z1895)-SEARCH("/",Z1895))</f>
        <v>faith</v>
      </c>
      <c r="X1895" s="2">
        <f>(((P1895/60)/60)/24)+DATE(1970,1,1)</f>
        <v>42801.031412037039</v>
      </c>
      <c r="Y1895" s="2">
        <f>(((O1895/60)/60)/24)+DATE(1970,1,1)</f>
        <v>42835.041666666672</v>
      </c>
      <c r="Z1895" t="s">
        <v>8297</v>
      </c>
    </row>
    <row r="1896" spans="1:26" ht="43.2" x14ac:dyDescent="0.3">
      <c r="A1896">
        <f>ROW(A1896)-2</f>
        <v>1894</v>
      </c>
      <c r="B1896" s="1" t="s">
        <v>3440</v>
      </c>
      <c r="C1896" s="1" t="s">
        <v>3441</v>
      </c>
      <c r="D1896">
        <v>300000</v>
      </c>
      <c r="E1896">
        <v>0</v>
      </c>
      <c r="F1896" t="s">
        <v>3411</v>
      </c>
      <c r="I1896" t="s">
        <v>3411</v>
      </c>
      <c r="K1896" t="b">
        <v>0</v>
      </c>
      <c r="L1896" t="s">
        <v>18</v>
      </c>
      <c r="M1896" t="s">
        <v>19</v>
      </c>
      <c r="N1896" t="b">
        <v>1</v>
      </c>
      <c r="O1896">
        <v>1491007211</v>
      </c>
      <c r="P1896">
        <v>1488418811</v>
      </c>
      <c r="Q1896" t="b">
        <v>0</v>
      </c>
      <c r="R1896">
        <v>0</v>
      </c>
      <c r="S1896" t="b">
        <v>0</v>
      </c>
      <c r="T1896">
        <f>ROUND(E1896/D1896*100,0)</f>
        <v>0</v>
      </c>
      <c r="U1896" s="12" t="e">
        <f>(E1896/R1896)</f>
        <v>#DIV/0!</v>
      </c>
      <c r="V1896" t="str">
        <f>LEFT(Z1896,SEARCH("/",Z1896)-1)</f>
        <v>music</v>
      </c>
      <c r="W1896" t="str">
        <f>RIGHT(Z1896,LEN(Z1896)-SEARCH("/",Z1896))</f>
        <v>faith</v>
      </c>
      <c r="X1896" s="2">
        <f>(((P1896/60)/60)/24)+DATE(1970,1,1)</f>
        <v>42796.069571759261</v>
      </c>
      <c r="Y1896" s="2">
        <f>(((O1896/60)/60)/24)+DATE(1970,1,1)</f>
        <v>42826.027905092589</v>
      </c>
      <c r="Z1896" t="s">
        <v>8297</v>
      </c>
    </row>
    <row r="1897" spans="1:26" ht="43.2" x14ac:dyDescent="0.3">
      <c r="A1897">
        <f>ROW(A1897)-2</f>
        <v>1895</v>
      </c>
      <c r="B1897" s="1" t="s">
        <v>3442</v>
      </c>
      <c r="C1897" s="1" t="s">
        <v>3443</v>
      </c>
      <c r="D1897">
        <v>12500</v>
      </c>
      <c r="E1897">
        <v>2526</v>
      </c>
      <c r="F1897" t="s">
        <v>3411</v>
      </c>
      <c r="I1897" t="s">
        <v>3411</v>
      </c>
      <c r="K1897" t="b">
        <v>0</v>
      </c>
      <c r="L1897" t="s">
        <v>18</v>
      </c>
      <c r="M1897" t="s">
        <v>19</v>
      </c>
      <c r="N1897" t="b">
        <v>1</v>
      </c>
      <c r="O1897">
        <v>1491781648</v>
      </c>
      <c r="P1897">
        <v>1489193248</v>
      </c>
      <c r="Q1897" t="b">
        <v>0</v>
      </c>
      <c r="R1897">
        <v>22</v>
      </c>
      <c r="S1897" t="b">
        <v>0</v>
      </c>
      <c r="T1897">
        <f>ROUND(E1897/D1897*100,0)</f>
        <v>20</v>
      </c>
      <c r="U1897" s="12">
        <f>(E1897/R1897)</f>
        <v>114.81818181818181</v>
      </c>
      <c r="V1897" t="str">
        <f>LEFT(Z1897,SEARCH("/",Z1897)-1)</f>
        <v>music</v>
      </c>
      <c r="W1897" t="str">
        <f>RIGHT(Z1897,LEN(Z1897)-SEARCH("/",Z1897))</f>
        <v>faith</v>
      </c>
      <c r="X1897" s="2">
        <f>(((P1897/60)/60)/24)+DATE(1970,1,1)</f>
        <v>42805.032962962956</v>
      </c>
      <c r="Y1897" s="2">
        <f>(((O1897/60)/60)/24)+DATE(1970,1,1)</f>
        <v>42834.991296296299</v>
      </c>
      <c r="Z1897" t="s">
        <v>8297</v>
      </c>
    </row>
    <row r="1898" spans="1:26" ht="72" x14ac:dyDescent="0.3">
      <c r="A1898">
        <f>ROW(A1898)-2</f>
        <v>1896</v>
      </c>
      <c r="B1898" s="1" t="s">
        <v>3444</v>
      </c>
      <c r="C1898" s="1" t="s">
        <v>3445</v>
      </c>
      <c r="D1898">
        <v>125000</v>
      </c>
      <c r="E1898">
        <v>0</v>
      </c>
      <c r="F1898" t="s">
        <v>3411</v>
      </c>
      <c r="I1898" t="s">
        <v>3411</v>
      </c>
      <c r="K1898" t="b">
        <v>0</v>
      </c>
      <c r="L1898" t="s">
        <v>18</v>
      </c>
      <c r="M1898" t="s">
        <v>19</v>
      </c>
      <c r="N1898" t="b">
        <v>1</v>
      </c>
      <c r="O1898">
        <v>1490499180</v>
      </c>
      <c r="P1898">
        <v>1488430760</v>
      </c>
      <c r="Q1898" t="b">
        <v>0</v>
      </c>
      <c r="R1898">
        <v>0</v>
      </c>
      <c r="S1898" t="b">
        <v>0</v>
      </c>
      <c r="T1898">
        <f>ROUND(E1898/D1898*100,0)</f>
        <v>0</v>
      </c>
      <c r="U1898" s="12" t="e">
        <f>(E1898/R1898)</f>
        <v>#DIV/0!</v>
      </c>
      <c r="V1898" t="str">
        <f>LEFT(Z1898,SEARCH("/",Z1898)-1)</f>
        <v>music</v>
      </c>
      <c r="W1898" t="str">
        <f>RIGHT(Z1898,LEN(Z1898)-SEARCH("/",Z1898))</f>
        <v>faith</v>
      </c>
      <c r="X1898" s="2">
        <f>(((P1898/60)/60)/24)+DATE(1970,1,1)</f>
        <v>42796.207870370374</v>
      </c>
      <c r="Y1898" s="2">
        <f>(((O1898/60)/60)/24)+DATE(1970,1,1)</f>
        <v>42820.147916666669</v>
      </c>
      <c r="Z1898" t="s">
        <v>8297</v>
      </c>
    </row>
    <row r="1899" spans="1:26" ht="43.2" x14ac:dyDescent="0.3">
      <c r="A1899">
        <f>ROW(A1899)-2</f>
        <v>1897</v>
      </c>
      <c r="B1899" s="1" t="s">
        <v>3446</v>
      </c>
      <c r="C1899" s="1" t="s">
        <v>3447</v>
      </c>
      <c r="D1899">
        <v>5105</v>
      </c>
      <c r="E1899">
        <v>216</v>
      </c>
      <c r="F1899" t="s">
        <v>3411</v>
      </c>
      <c r="I1899" t="s">
        <v>3411</v>
      </c>
      <c r="K1899" t="b">
        <v>0</v>
      </c>
      <c r="L1899" t="s">
        <v>18</v>
      </c>
      <c r="M1899" t="s">
        <v>19</v>
      </c>
      <c r="N1899" t="b">
        <v>1</v>
      </c>
      <c r="O1899">
        <v>1491943445</v>
      </c>
      <c r="P1899">
        <v>1489351445</v>
      </c>
      <c r="Q1899" t="b">
        <v>0</v>
      </c>
      <c r="R1899">
        <v>4</v>
      </c>
      <c r="S1899" t="b">
        <v>0</v>
      </c>
      <c r="T1899">
        <f>ROUND(E1899/D1899*100,0)</f>
        <v>4</v>
      </c>
      <c r="U1899" s="12">
        <f>(E1899/R1899)</f>
        <v>54</v>
      </c>
      <c r="V1899" t="str">
        <f>LEFT(Z1899,SEARCH("/",Z1899)-1)</f>
        <v>music</v>
      </c>
      <c r="W1899" t="str">
        <f>RIGHT(Z1899,LEN(Z1899)-SEARCH("/",Z1899))</f>
        <v>faith</v>
      </c>
      <c r="X1899" s="2">
        <f>(((P1899/60)/60)/24)+DATE(1970,1,1)</f>
        <v>42806.863946759258</v>
      </c>
      <c r="Y1899" s="2">
        <f>(((O1899/60)/60)/24)+DATE(1970,1,1)</f>
        <v>42836.863946759258</v>
      </c>
      <c r="Z1899" t="s">
        <v>8297</v>
      </c>
    </row>
    <row r="1900" spans="1:26" ht="43.2" x14ac:dyDescent="0.3">
      <c r="A1900">
        <f>ROW(A1900)-2</f>
        <v>1898</v>
      </c>
      <c r="B1900" s="1" t="s">
        <v>3448</v>
      </c>
      <c r="C1900" s="1" t="s">
        <v>3449</v>
      </c>
      <c r="D1900">
        <v>20000</v>
      </c>
      <c r="E1900">
        <v>5212</v>
      </c>
      <c r="F1900" t="s">
        <v>3411</v>
      </c>
      <c r="I1900" t="s">
        <v>3411</v>
      </c>
      <c r="K1900" t="b">
        <v>0</v>
      </c>
      <c r="L1900" t="s">
        <v>18</v>
      </c>
      <c r="M1900" t="s">
        <v>19</v>
      </c>
      <c r="N1900" t="b">
        <v>1</v>
      </c>
      <c r="O1900">
        <v>1491019200</v>
      </c>
      <c r="P1900">
        <v>1488418990</v>
      </c>
      <c r="Q1900" t="b">
        <v>0</v>
      </c>
      <c r="R1900">
        <v>79</v>
      </c>
      <c r="S1900" t="b">
        <v>0</v>
      </c>
      <c r="T1900">
        <f>ROUND(E1900/D1900*100,0)</f>
        <v>26</v>
      </c>
      <c r="U1900" s="12">
        <f>(E1900/R1900)</f>
        <v>65.974683544303801</v>
      </c>
      <c r="V1900" t="str">
        <f>LEFT(Z1900,SEARCH("/",Z1900)-1)</f>
        <v>music</v>
      </c>
      <c r="W1900" t="str">
        <f>RIGHT(Z1900,LEN(Z1900)-SEARCH("/",Z1900))</f>
        <v>faith</v>
      </c>
      <c r="X1900" s="2">
        <f>(((P1900/60)/60)/24)+DATE(1970,1,1)</f>
        <v>42796.071643518517</v>
      </c>
      <c r="Y1900" s="2">
        <f>(((O1900/60)/60)/24)+DATE(1970,1,1)</f>
        <v>42826.166666666672</v>
      </c>
      <c r="Z1900" t="s">
        <v>8297</v>
      </c>
    </row>
    <row r="1901" spans="1:26" ht="43.2" x14ac:dyDescent="0.3">
      <c r="A1901">
        <f>ROW(A1901)-2</f>
        <v>1899</v>
      </c>
      <c r="B1901" s="1" t="s">
        <v>4691</v>
      </c>
      <c r="C1901" s="1" t="s">
        <v>4692</v>
      </c>
      <c r="D1901">
        <v>10557</v>
      </c>
      <c r="E1901">
        <v>4130</v>
      </c>
      <c r="F1901" t="s">
        <v>3411</v>
      </c>
      <c r="I1901" t="s">
        <v>3411</v>
      </c>
      <c r="K1901" t="b">
        <v>0</v>
      </c>
      <c r="L1901" t="s">
        <v>1998</v>
      </c>
      <c r="M1901" t="s">
        <v>55</v>
      </c>
      <c r="N1901" t="b">
        <v>0</v>
      </c>
      <c r="O1901">
        <v>1491282901</v>
      </c>
      <c r="P1901">
        <v>1488694501</v>
      </c>
      <c r="Q1901" t="b">
        <v>0</v>
      </c>
      <c r="R1901">
        <v>64</v>
      </c>
      <c r="S1901" t="b">
        <v>0</v>
      </c>
      <c r="T1901">
        <f>ROUND(E1901/D1901*100,0)</f>
        <v>39</v>
      </c>
      <c r="U1901" s="12">
        <f>(E1901/R1901)</f>
        <v>64.53125</v>
      </c>
      <c r="V1901" t="str">
        <f>LEFT(Z1901,SEARCH("/",Z1901)-1)</f>
        <v>food</v>
      </c>
      <c r="W1901" t="str">
        <f>RIGHT(Z1901,LEN(Z1901)-SEARCH("/",Z1901))</f>
        <v>small batch</v>
      </c>
      <c r="X1901" s="2">
        <f>(((P1901/60)/60)/24)+DATE(1970,1,1)</f>
        <v>42799.260428240741</v>
      </c>
      <c r="Y1901" s="2">
        <f>(((O1901/60)/60)/24)+DATE(1970,1,1)</f>
        <v>42829.21876157407</v>
      </c>
      <c r="Z1901" t="s">
        <v>8302</v>
      </c>
    </row>
    <row r="1902" spans="1:26" ht="43.2" x14ac:dyDescent="0.3">
      <c r="A1902">
        <f>ROW(A1902)-2</f>
        <v>1900</v>
      </c>
      <c r="B1902" s="1" t="s">
        <v>4693</v>
      </c>
      <c r="C1902" s="1" t="s">
        <v>4694</v>
      </c>
      <c r="D1902">
        <v>2700</v>
      </c>
      <c r="E1902">
        <v>85</v>
      </c>
      <c r="F1902" t="s">
        <v>3411</v>
      </c>
      <c r="I1902" t="s">
        <v>3411</v>
      </c>
      <c r="K1902" t="b">
        <v>0</v>
      </c>
      <c r="L1902" t="s">
        <v>18</v>
      </c>
      <c r="M1902" t="s">
        <v>19</v>
      </c>
      <c r="N1902" t="b">
        <v>1</v>
      </c>
      <c r="O1902">
        <v>1491769769</v>
      </c>
      <c r="P1902">
        <v>1489181369</v>
      </c>
      <c r="Q1902" t="b">
        <v>0</v>
      </c>
      <c r="R1902">
        <v>4</v>
      </c>
      <c r="S1902" t="b">
        <v>0</v>
      </c>
      <c r="T1902">
        <f>ROUND(E1902/D1902*100,0)</f>
        <v>3</v>
      </c>
      <c r="U1902" s="12">
        <f>(E1902/R1902)</f>
        <v>21.25</v>
      </c>
      <c r="V1902" t="str">
        <f>LEFT(Z1902,SEARCH("/",Z1902)-1)</f>
        <v>food</v>
      </c>
      <c r="W1902" t="str">
        <f>RIGHT(Z1902,LEN(Z1902)-SEARCH("/",Z1902))</f>
        <v>small batch</v>
      </c>
      <c r="X1902" s="2">
        <f>(((P1902/60)/60)/24)+DATE(1970,1,1)</f>
        <v>42804.895474537043</v>
      </c>
      <c r="Y1902" s="2">
        <f>(((O1902/60)/60)/24)+DATE(1970,1,1)</f>
        <v>42834.853807870371</v>
      </c>
      <c r="Z1902" t="s">
        <v>8302</v>
      </c>
    </row>
    <row r="1903" spans="1:26" ht="43.2" x14ac:dyDescent="0.3">
      <c r="A1903">
        <f>ROW(A1903)-2</f>
        <v>1901</v>
      </c>
      <c r="B1903" s="1" t="s">
        <v>4695</v>
      </c>
      <c r="C1903" s="1" t="s">
        <v>4696</v>
      </c>
      <c r="D1903">
        <v>250</v>
      </c>
      <c r="E1903">
        <v>120</v>
      </c>
      <c r="F1903" t="s">
        <v>3411</v>
      </c>
      <c r="I1903" t="s">
        <v>3411</v>
      </c>
      <c r="K1903" t="b">
        <v>0</v>
      </c>
      <c r="L1903" t="s">
        <v>18</v>
      </c>
      <c r="M1903" t="s">
        <v>19</v>
      </c>
      <c r="N1903" t="b">
        <v>1</v>
      </c>
      <c r="O1903">
        <v>1490033247</v>
      </c>
      <c r="P1903">
        <v>1489428447</v>
      </c>
      <c r="Q1903" t="b">
        <v>0</v>
      </c>
      <c r="R1903">
        <v>4</v>
      </c>
      <c r="S1903" t="b">
        <v>0</v>
      </c>
      <c r="T1903">
        <f>ROUND(E1903/D1903*100,0)</f>
        <v>48</v>
      </c>
      <c r="U1903" s="12">
        <f>(E1903/R1903)</f>
        <v>30</v>
      </c>
      <c r="V1903" t="str">
        <f>LEFT(Z1903,SEARCH("/",Z1903)-1)</f>
        <v>food</v>
      </c>
      <c r="W1903" t="str">
        <f>RIGHT(Z1903,LEN(Z1903)-SEARCH("/",Z1903))</f>
        <v>small batch</v>
      </c>
      <c r="X1903" s="2">
        <f>(((P1903/60)/60)/24)+DATE(1970,1,1)</f>
        <v>42807.755173611105</v>
      </c>
      <c r="Y1903" s="2">
        <f>(((O1903/60)/60)/24)+DATE(1970,1,1)</f>
        <v>42814.755173611105</v>
      </c>
      <c r="Z1903" t="s">
        <v>8302</v>
      </c>
    </row>
    <row r="1904" spans="1:26" ht="43.2" x14ac:dyDescent="0.3">
      <c r="A1904">
        <f>ROW(A1904)-2</f>
        <v>1902</v>
      </c>
      <c r="B1904" s="1" t="s">
        <v>4697</v>
      </c>
      <c r="C1904" s="1" t="s">
        <v>4698</v>
      </c>
      <c r="D1904">
        <v>7500</v>
      </c>
      <c r="E1904">
        <v>1555</v>
      </c>
      <c r="F1904" t="s">
        <v>3411</v>
      </c>
      <c r="I1904" t="s">
        <v>3411</v>
      </c>
      <c r="K1904" t="b">
        <v>0</v>
      </c>
      <c r="L1904" t="s">
        <v>24</v>
      </c>
      <c r="M1904" t="s">
        <v>25</v>
      </c>
      <c r="N1904" t="b">
        <v>0</v>
      </c>
      <c r="O1904">
        <v>1490559285</v>
      </c>
      <c r="P1904">
        <v>1487970885</v>
      </c>
      <c r="Q1904" t="b">
        <v>0</v>
      </c>
      <c r="R1904">
        <v>61</v>
      </c>
      <c r="S1904" t="b">
        <v>0</v>
      </c>
      <c r="T1904">
        <f>ROUND(E1904/D1904*100,0)</f>
        <v>21</v>
      </c>
      <c r="U1904" s="12">
        <f>(E1904/R1904)</f>
        <v>25.491803278688526</v>
      </c>
      <c r="V1904" t="str">
        <f>LEFT(Z1904,SEARCH("/",Z1904)-1)</f>
        <v>food</v>
      </c>
      <c r="W1904" t="str">
        <f>RIGHT(Z1904,LEN(Z1904)-SEARCH("/",Z1904))</f>
        <v>small batch</v>
      </c>
      <c r="X1904" s="2">
        <f>(((P1904/60)/60)/24)+DATE(1970,1,1)</f>
        <v>42790.885243055556</v>
      </c>
      <c r="Y1904" s="2">
        <f>(((O1904/60)/60)/24)+DATE(1970,1,1)</f>
        <v>42820.843576388885</v>
      </c>
      <c r="Z1904" t="s">
        <v>8302</v>
      </c>
    </row>
    <row r="1905" spans="1:26" ht="43.2" x14ac:dyDescent="0.3">
      <c r="A1905">
        <f>ROW(A1905)-2</f>
        <v>1903</v>
      </c>
      <c r="B1905" s="1" t="s">
        <v>4699</v>
      </c>
      <c r="C1905" s="1" t="s">
        <v>4700</v>
      </c>
      <c r="D1905">
        <v>1000</v>
      </c>
      <c r="E1905">
        <v>80</v>
      </c>
      <c r="F1905" t="s">
        <v>3411</v>
      </c>
      <c r="I1905" t="s">
        <v>3411</v>
      </c>
      <c r="K1905" t="b">
        <v>0</v>
      </c>
      <c r="L1905" t="s">
        <v>18</v>
      </c>
      <c r="M1905" t="s">
        <v>19</v>
      </c>
      <c r="N1905" t="b">
        <v>1</v>
      </c>
      <c r="O1905">
        <v>1490830331</v>
      </c>
      <c r="P1905">
        <v>1488241931</v>
      </c>
      <c r="Q1905" t="b">
        <v>0</v>
      </c>
      <c r="R1905">
        <v>7</v>
      </c>
      <c r="S1905" t="b">
        <v>0</v>
      </c>
      <c r="T1905">
        <f>ROUND(E1905/D1905*100,0)</f>
        <v>8</v>
      </c>
      <c r="U1905" s="12">
        <f>(E1905/R1905)</f>
        <v>11.428571428571429</v>
      </c>
      <c r="V1905" t="str">
        <f>LEFT(Z1905,SEARCH("/",Z1905)-1)</f>
        <v>food</v>
      </c>
      <c r="W1905" t="str">
        <f>RIGHT(Z1905,LEN(Z1905)-SEARCH("/",Z1905))</f>
        <v>small batch</v>
      </c>
      <c r="X1905" s="2">
        <f>(((P1905/60)/60)/24)+DATE(1970,1,1)</f>
        <v>42794.022349537037</v>
      </c>
      <c r="Y1905" s="2">
        <f>(((O1905/60)/60)/24)+DATE(1970,1,1)</f>
        <v>42823.980682870373</v>
      </c>
      <c r="Z1905" t="s">
        <v>8302</v>
      </c>
    </row>
    <row r="1906" spans="1:26" ht="43.2" x14ac:dyDescent="0.3">
      <c r="A1906">
        <f>ROW(A1906)-2</f>
        <v>1904</v>
      </c>
      <c r="B1906" s="1" t="s">
        <v>4701</v>
      </c>
      <c r="C1906" s="1" t="s">
        <v>4702</v>
      </c>
      <c r="D1906">
        <v>15000</v>
      </c>
      <c r="E1906">
        <v>108</v>
      </c>
      <c r="F1906" t="s">
        <v>3411</v>
      </c>
      <c r="I1906" t="s">
        <v>3411</v>
      </c>
      <c r="K1906" t="b">
        <v>0</v>
      </c>
      <c r="L1906" t="s">
        <v>18</v>
      </c>
      <c r="M1906" t="s">
        <v>19</v>
      </c>
      <c r="N1906" t="b">
        <v>1</v>
      </c>
      <c r="O1906">
        <v>1493571600</v>
      </c>
      <c r="P1906">
        <v>1489106948</v>
      </c>
      <c r="Q1906" t="b">
        <v>0</v>
      </c>
      <c r="R1906">
        <v>1</v>
      </c>
      <c r="S1906" t="b">
        <v>0</v>
      </c>
      <c r="T1906">
        <f>ROUND(E1906/D1906*100,0)</f>
        <v>1</v>
      </c>
      <c r="U1906" s="12">
        <f>(E1906/R1906)</f>
        <v>108</v>
      </c>
      <c r="V1906" t="str">
        <f>LEFT(Z1906,SEARCH("/",Z1906)-1)</f>
        <v>food</v>
      </c>
      <c r="W1906" t="str">
        <f>RIGHT(Z1906,LEN(Z1906)-SEARCH("/",Z1906))</f>
        <v>small batch</v>
      </c>
      <c r="X1906" s="2">
        <f>(((P1906/60)/60)/24)+DATE(1970,1,1)</f>
        <v>42804.034120370372</v>
      </c>
      <c r="Y1906" s="2">
        <f>(((O1906/60)/60)/24)+DATE(1970,1,1)</f>
        <v>42855.708333333328</v>
      </c>
      <c r="Z1906" t="s">
        <v>8302</v>
      </c>
    </row>
    <row r="1907" spans="1:26" ht="43.2" x14ac:dyDescent="0.3">
      <c r="A1907">
        <f>ROW(A1907)-2</f>
        <v>1905</v>
      </c>
      <c r="B1907" s="1" t="s">
        <v>5450</v>
      </c>
      <c r="C1907" s="1" t="s">
        <v>5451</v>
      </c>
      <c r="D1907">
        <v>3400</v>
      </c>
      <c r="E1907">
        <v>1570</v>
      </c>
      <c r="F1907" t="s">
        <v>3411</v>
      </c>
      <c r="I1907" t="s">
        <v>3411</v>
      </c>
      <c r="K1907" t="b">
        <v>0</v>
      </c>
      <c r="L1907" t="s">
        <v>2435</v>
      </c>
      <c r="M1907" t="s">
        <v>55</v>
      </c>
      <c r="N1907" t="b">
        <v>0</v>
      </c>
      <c r="O1907">
        <v>1491586534</v>
      </c>
      <c r="P1907">
        <v>1488911734</v>
      </c>
      <c r="Q1907" t="b">
        <v>0</v>
      </c>
      <c r="R1907">
        <v>46</v>
      </c>
      <c r="S1907" t="b">
        <v>0</v>
      </c>
      <c r="T1907">
        <f>ROUND(E1907/D1907*100,0)</f>
        <v>46</v>
      </c>
      <c r="U1907" s="12">
        <f>(E1907/R1907)</f>
        <v>34.130434782608695</v>
      </c>
      <c r="V1907" t="str">
        <f>LEFT(Z1907,SEARCH("/",Z1907)-1)</f>
        <v>theater</v>
      </c>
      <c r="W1907" t="str">
        <f>RIGHT(Z1907,LEN(Z1907)-SEARCH("/",Z1907))</f>
        <v>spaces</v>
      </c>
      <c r="X1907" s="2">
        <f>(((P1907/60)/60)/24)+DATE(1970,1,1)</f>
        <v>42801.774699074071</v>
      </c>
      <c r="Y1907" s="2">
        <f>(((O1907/60)/60)/24)+DATE(1970,1,1)</f>
        <v>42832.733032407406</v>
      </c>
      <c r="Z1907" t="s">
        <v>8307</v>
      </c>
    </row>
    <row r="1908" spans="1:26" ht="43.2" x14ac:dyDescent="0.3">
      <c r="A1908">
        <f>ROW(A1908)-2</f>
        <v>1906</v>
      </c>
      <c r="B1908" s="1" t="s">
        <v>5452</v>
      </c>
      <c r="C1908" s="1" t="s">
        <v>5453</v>
      </c>
      <c r="D1908">
        <v>10000</v>
      </c>
      <c r="E1908">
        <v>3441</v>
      </c>
      <c r="F1908" t="s">
        <v>3411</v>
      </c>
      <c r="I1908" t="s">
        <v>3411</v>
      </c>
      <c r="K1908" t="b">
        <v>0</v>
      </c>
      <c r="L1908" t="s">
        <v>18</v>
      </c>
      <c r="M1908" t="s">
        <v>19</v>
      </c>
      <c r="N1908" t="b">
        <v>1</v>
      </c>
      <c r="O1908">
        <v>1491416077</v>
      </c>
      <c r="P1908">
        <v>1488827677</v>
      </c>
      <c r="Q1908" t="b">
        <v>1</v>
      </c>
      <c r="R1908">
        <v>26</v>
      </c>
      <c r="S1908" t="b">
        <v>0</v>
      </c>
      <c r="T1908">
        <f>ROUND(E1908/D1908*100,0)</f>
        <v>34</v>
      </c>
      <c r="U1908" s="12">
        <f>(E1908/R1908)</f>
        <v>132.34615384615384</v>
      </c>
      <c r="V1908" t="str">
        <f>LEFT(Z1908,SEARCH("/",Z1908)-1)</f>
        <v>theater</v>
      </c>
      <c r="W1908" t="str">
        <f>RIGHT(Z1908,LEN(Z1908)-SEARCH("/",Z1908))</f>
        <v>spaces</v>
      </c>
      <c r="X1908" s="2">
        <f>(((P1908/60)/60)/24)+DATE(1970,1,1)</f>
        <v>42800.801817129628</v>
      </c>
      <c r="Y1908" s="2">
        <f>(((O1908/60)/60)/24)+DATE(1970,1,1)</f>
        <v>42830.760150462964</v>
      </c>
      <c r="Z1908" t="s">
        <v>8307</v>
      </c>
    </row>
    <row r="1909" spans="1:26" ht="28.8" x14ac:dyDescent="0.3">
      <c r="A1909">
        <f>ROW(A1909)-2</f>
        <v>1907</v>
      </c>
      <c r="B1909" s="1" t="s">
        <v>5454</v>
      </c>
      <c r="C1909" s="1" t="s">
        <v>5455</v>
      </c>
      <c r="D1909">
        <v>40000</v>
      </c>
      <c r="E1909">
        <v>41500</v>
      </c>
      <c r="F1909" t="s">
        <v>3411</v>
      </c>
      <c r="I1909" t="s">
        <v>3411</v>
      </c>
      <c r="K1909" t="b">
        <v>0</v>
      </c>
      <c r="L1909" t="s">
        <v>1416</v>
      </c>
      <c r="M1909" t="s">
        <v>1417</v>
      </c>
      <c r="N1909" t="b">
        <v>1</v>
      </c>
      <c r="O1909">
        <v>1490196830</v>
      </c>
      <c r="P1909">
        <v>1485016430</v>
      </c>
      <c r="Q1909" t="b">
        <v>0</v>
      </c>
      <c r="R1909">
        <v>45</v>
      </c>
      <c r="S1909" t="b">
        <v>0</v>
      </c>
      <c r="T1909">
        <f>ROUND(E1909/D1909*100,0)</f>
        <v>104</v>
      </c>
      <c r="U1909" s="12">
        <f>(E1909/R1909)</f>
        <v>922.22222222222217</v>
      </c>
      <c r="V1909" t="str">
        <f>LEFT(Z1909,SEARCH("/",Z1909)-1)</f>
        <v>theater</v>
      </c>
      <c r="W1909" t="str">
        <f>RIGHT(Z1909,LEN(Z1909)-SEARCH("/",Z1909))</f>
        <v>spaces</v>
      </c>
      <c r="X1909" s="2">
        <f>(((P1909/60)/60)/24)+DATE(1970,1,1)</f>
        <v>42756.690162037034</v>
      </c>
      <c r="Y1909" s="2">
        <f>(((O1909/60)/60)/24)+DATE(1970,1,1)</f>
        <v>42816.648495370369</v>
      </c>
      <c r="Z1909" t="s">
        <v>8307</v>
      </c>
    </row>
    <row r="1910" spans="1:26" ht="43.2" x14ac:dyDescent="0.3">
      <c r="A1910">
        <f>ROW(A1910)-2</f>
        <v>1908</v>
      </c>
      <c r="B1910" s="1" t="s">
        <v>5456</v>
      </c>
      <c r="C1910" s="1" t="s">
        <v>5457</v>
      </c>
      <c r="D1910">
        <v>19000</v>
      </c>
      <c r="E1910">
        <v>1145</v>
      </c>
      <c r="F1910" t="s">
        <v>3411</v>
      </c>
      <c r="I1910" t="s">
        <v>3411</v>
      </c>
      <c r="K1910" t="b">
        <v>0</v>
      </c>
      <c r="L1910" t="s">
        <v>18</v>
      </c>
      <c r="M1910" t="s">
        <v>19</v>
      </c>
      <c r="N1910" t="b">
        <v>1</v>
      </c>
      <c r="O1910">
        <v>1491421314</v>
      </c>
      <c r="P1910">
        <v>1487709714</v>
      </c>
      <c r="Q1910" t="b">
        <v>0</v>
      </c>
      <c r="R1910">
        <v>7</v>
      </c>
      <c r="S1910" t="b">
        <v>0</v>
      </c>
      <c r="T1910">
        <f>ROUND(E1910/D1910*100,0)</f>
        <v>6</v>
      </c>
      <c r="U1910" s="12">
        <f>(E1910/R1910)</f>
        <v>163.57142857142858</v>
      </c>
      <c r="V1910" t="str">
        <f>LEFT(Z1910,SEARCH("/",Z1910)-1)</f>
        <v>theater</v>
      </c>
      <c r="W1910" t="str">
        <f>RIGHT(Z1910,LEN(Z1910)-SEARCH("/",Z1910))</f>
        <v>spaces</v>
      </c>
      <c r="X1910" s="2">
        <f>(((P1910/60)/60)/24)+DATE(1970,1,1)</f>
        <v>42787.862430555557</v>
      </c>
      <c r="Y1910" s="2">
        <f>(((O1910/60)/60)/24)+DATE(1970,1,1)</f>
        <v>42830.820763888885</v>
      </c>
      <c r="Z1910" t="s">
        <v>8307</v>
      </c>
    </row>
    <row r="1911" spans="1:26" ht="28.8" x14ac:dyDescent="0.3">
      <c r="A1911">
        <f>ROW(A1911)-2</f>
        <v>1909</v>
      </c>
      <c r="B1911" s="1" t="s">
        <v>5458</v>
      </c>
      <c r="C1911" s="1" t="s">
        <v>5459</v>
      </c>
      <c r="D1911">
        <v>16500</v>
      </c>
      <c r="E1911">
        <v>1739</v>
      </c>
      <c r="F1911" t="s">
        <v>3411</v>
      </c>
      <c r="I1911" t="s">
        <v>3411</v>
      </c>
      <c r="K1911" t="b">
        <v>0</v>
      </c>
      <c r="L1911" t="s">
        <v>18</v>
      </c>
      <c r="M1911" t="s">
        <v>19</v>
      </c>
      <c r="N1911" t="b">
        <v>1</v>
      </c>
      <c r="O1911">
        <v>1490389158</v>
      </c>
      <c r="P1911">
        <v>1486504758</v>
      </c>
      <c r="Q1911" t="b">
        <v>0</v>
      </c>
      <c r="R1911">
        <v>8</v>
      </c>
      <c r="S1911" t="b">
        <v>0</v>
      </c>
      <c r="T1911">
        <f>ROUND(E1911/D1911*100,0)</f>
        <v>11</v>
      </c>
      <c r="U1911" s="12">
        <f>(E1911/R1911)</f>
        <v>217.375</v>
      </c>
      <c r="V1911" t="str">
        <f>LEFT(Z1911,SEARCH("/",Z1911)-1)</f>
        <v>theater</v>
      </c>
      <c r="W1911" t="str">
        <f>RIGHT(Z1911,LEN(Z1911)-SEARCH("/",Z1911))</f>
        <v>spaces</v>
      </c>
      <c r="X1911" s="2">
        <f>(((P1911/60)/60)/24)+DATE(1970,1,1)</f>
        <v>42773.916180555556</v>
      </c>
      <c r="Y1911" s="2">
        <f>(((O1911/60)/60)/24)+DATE(1970,1,1)</f>
        <v>42818.874513888892</v>
      </c>
      <c r="Z1911" t="s">
        <v>8307</v>
      </c>
    </row>
    <row r="1912" spans="1:26" ht="43.2" x14ac:dyDescent="0.3">
      <c r="A1912">
        <f>ROW(A1912)-2</f>
        <v>1910</v>
      </c>
      <c r="B1912" s="1" t="s">
        <v>6304</v>
      </c>
      <c r="C1912" s="1" t="s">
        <v>6305</v>
      </c>
      <c r="D1912">
        <v>15000</v>
      </c>
      <c r="E1912">
        <v>16291</v>
      </c>
      <c r="F1912" t="s">
        <v>3411</v>
      </c>
      <c r="I1912" t="s">
        <v>3411</v>
      </c>
      <c r="K1912" t="b">
        <v>0</v>
      </c>
      <c r="L1912" t="s">
        <v>18</v>
      </c>
      <c r="M1912" t="s">
        <v>19</v>
      </c>
      <c r="N1912" t="b">
        <v>1</v>
      </c>
      <c r="O1912">
        <v>1489690141</v>
      </c>
      <c r="P1912">
        <v>1487101741</v>
      </c>
      <c r="Q1912" t="b">
        <v>0</v>
      </c>
      <c r="R1912">
        <v>117</v>
      </c>
      <c r="S1912" t="b">
        <v>0</v>
      </c>
      <c r="T1912">
        <f>ROUND(E1912/D1912*100,0)</f>
        <v>109</v>
      </c>
      <c r="U1912" s="12">
        <f>(E1912/R1912)</f>
        <v>139.23931623931625</v>
      </c>
      <c r="V1912" t="str">
        <f>LEFT(Z1912,SEARCH("/",Z1912)-1)</f>
        <v>theater</v>
      </c>
      <c r="W1912" t="str">
        <f>RIGHT(Z1912,LEN(Z1912)-SEARCH("/",Z1912))</f>
        <v>plays</v>
      </c>
      <c r="X1912" s="2">
        <f>(((P1912/60)/60)/24)+DATE(1970,1,1)</f>
        <v>42780.825706018513</v>
      </c>
      <c r="Y1912" s="2">
        <f>(((O1912/60)/60)/24)+DATE(1970,1,1)</f>
        <v>42810.784039351856</v>
      </c>
      <c r="Z1912" t="s">
        <v>8275</v>
      </c>
    </row>
    <row r="1913" spans="1:26" ht="43.2" x14ac:dyDescent="0.3">
      <c r="A1913">
        <f>ROW(A1913)-2</f>
        <v>1911</v>
      </c>
      <c r="B1913" s="1" t="s">
        <v>6306</v>
      </c>
      <c r="C1913" s="1" t="s">
        <v>6307</v>
      </c>
      <c r="D1913">
        <v>1250</v>
      </c>
      <c r="E1913">
        <v>10</v>
      </c>
      <c r="F1913" t="s">
        <v>3411</v>
      </c>
      <c r="I1913" t="s">
        <v>3411</v>
      </c>
      <c r="K1913" t="b">
        <v>0</v>
      </c>
      <c r="L1913" t="s">
        <v>18</v>
      </c>
      <c r="M1913" t="s">
        <v>19</v>
      </c>
      <c r="N1913" t="b">
        <v>1</v>
      </c>
      <c r="O1913">
        <v>1492542819</v>
      </c>
      <c r="P1913">
        <v>1489090419</v>
      </c>
      <c r="Q1913" t="b">
        <v>0</v>
      </c>
      <c r="R1913">
        <v>1</v>
      </c>
      <c r="S1913" t="b">
        <v>0</v>
      </c>
      <c r="T1913">
        <f>ROUND(E1913/D1913*100,0)</f>
        <v>1</v>
      </c>
      <c r="U1913" s="12">
        <f>(E1913/R1913)</f>
        <v>10</v>
      </c>
      <c r="V1913" t="str">
        <f>LEFT(Z1913,SEARCH("/",Z1913)-1)</f>
        <v>theater</v>
      </c>
      <c r="W1913" t="str">
        <f>RIGHT(Z1913,LEN(Z1913)-SEARCH("/",Z1913))</f>
        <v>plays</v>
      </c>
      <c r="X1913" s="2">
        <f>(((P1913/60)/60)/24)+DATE(1970,1,1)</f>
        <v>42803.842812499999</v>
      </c>
      <c r="Y1913" s="2">
        <f>(((O1913/60)/60)/24)+DATE(1970,1,1)</f>
        <v>42843.801145833335</v>
      </c>
      <c r="Z1913" t="s">
        <v>8275</v>
      </c>
    </row>
    <row r="1914" spans="1:26" ht="43.2" x14ac:dyDescent="0.3">
      <c r="A1914">
        <f>ROW(A1914)-2</f>
        <v>1912</v>
      </c>
      <c r="B1914" s="1" t="s">
        <v>6308</v>
      </c>
      <c r="C1914" s="1" t="s">
        <v>6309</v>
      </c>
      <c r="D1914">
        <v>10000</v>
      </c>
      <c r="E1914">
        <v>375</v>
      </c>
      <c r="F1914" t="s">
        <v>3411</v>
      </c>
      <c r="I1914" t="s">
        <v>3411</v>
      </c>
      <c r="K1914" t="b">
        <v>0</v>
      </c>
      <c r="L1914" t="s">
        <v>18</v>
      </c>
      <c r="M1914" t="s">
        <v>19</v>
      </c>
      <c r="N1914" t="b">
        <v>1</v>
      </c>
      <c r="O1914">
        <v>1492145940</v>
      </c>
      <c r="P1914">
        <v>1489504916</v>
      </c>
      <c r="Q1914" t="b">
        <v>0</v>
      </c>
      <c r="R1914">
        <v>4</v>
      </c>
      <c r="S1914" t="b">
        <v>0</v>
      </c>
      <c r="T1914">
        <f>ROUND(E1914/D1914*100,0)</f>
        <v>4</v>
      </c>
      <c r="U1914" s="12">
        <f>(E1914/R1914)</f>
        <v>93.75</v>
      </c>
      <c r="V1914" t="str">
        <f>LEFT(Z1914,SEARCH("/",Z1914)-1)</f>
        <v>theater</v>
      </c>
      <c r="W1914" t="str">
        <f>RIGHT(Z1914,LEN(Z1914)-SEARCH("/",Z1914))</f>
        <v>plays</v>
      </c>
      <c r="X1914" s="2">
        <f>(((P1914/60)/60)/24)+DATE(1970,1,1)</f>
        <v>42808.640231481477</v>
      </c>
      <c r="Y1914" s="2">
        <f>(((O1914/60)/60)/24)+DATE(1970,1,1)</f>
        <v>42839.207638888889</v>
      </c>
      <c r="Z1914" t="s">
        <v>8275</v>
      </c>
    </row>
    <row r="1915" spans="1:26" ht="28.8" x14ac:dyDescent="0.3">
      <c r="A1915">
        <f>ROW(A1915)-2</f>
        <v>1913</v>
      </c>
      <c r="B1915" s="1" t="s">
        <v>6310</v>
      </c>
      <c r="C1915" s="1" t="s">
        <v>6311</v>
      </c>
      <c r="D1915">
        <v>4100</v>
      </c>
      <c r="E1915">
        <v>645</v>
      </c>
      <c r="F1915" t="s">
        <v>3411</v>
      </c>
      <c r="I1915" t="s">
        <v>3411</v>
      </c>
      <c r="K1915" t="b">
        <v>0</v>
      </c>
      <c r="L1915" t="s">
        <v>18</v>
      </c>
      <c r="M1915" t="s">
        <v>19</v>
      </c>
      <c r="N1915" t="b">
        <v>1</v>
      </c>
      <c r="O1915">
        <v>1491656045</v>
      </c>
      <c r="P1915">
        <v>1489067645</v>
      </c>
      <c r="Q1915" t="b">
        <v>0</v>
      </c>
      <c r="R1915">
        <v>12</v>
      </c>
      <c r="S1915" t="b">
        <v>0</v>
      </c>
      <c r="T1915">
        <f>ROUND(E1915/D1915*100,0)</f>
        <v>16</v>
      </c>
      <c r="U1915" s="12">
        <f>(E1915/R1915)</f>
        <v>53.75</v>
      </c>
      <c r="V1915" t="str">
        <f>LEFT(Z1915,SEARCH("/",Z1915)-1)</f>
        <v>theater</v>
      </c>
      <c r="W1915" t="str">
        <f>RIGHT(Z1915,LEN(Z1915)-SEARCH("/",Z1915))</f>
        <v>plays</v>
      </c>
      <c r="X1915" s="2">
        <f>(((P1915/60)/60)/24)+DATE(1970,1,1)</f>
        <v>42803.579224537039</v>
      </c>
      <c r="Y1915" s="2">
        <f>(((O1915/60)/60)/24)+DATE(1970,1,1)</f>
        <v>42833.537557870368</v>
      </c>
      <c r="Z1915" t="s">
        <v>8275</v>
      </c>
    </row>
    <row r="1916" spans="1:26" ht="28.8" x14ac:dyDescent="0.3">
      <c r="A1916">
        <f>ROW(A1916)-2</f>
        <v>1914</v>
      </c>
      <c r="B1916" s="1" t="s">
        <v>6312</v>
      </c>
      <c r="C1916" s="1" t="s">
        <v>6313</v>
      </c>
      <c r="D1916">
        <v>30000</v>
      </c>
      <c r="E1916">
        <v>10</v>
      </c>
      <c r="F1916" t="s">
        <v>3411</v>
      </c>
      <c r="I1916" t="s">
        <v>3411</v>
      </c>
      <c r="K1916" t="b">
        <v>0</v>
      </c>
      <c r="L1916" t="s">
        <v>18</v>
      </c>
      <c r="M1916" t="s">
        <v>19</v>
      </c>
      <c r="N1916" t="b">
        <v>1</v>
      </c>
      <c r="O1916">
        <v>1492759460</v>
      </c>
      <c r="P1916">
        <v>1487579060</v>
      </c>
      <c r="Q1916" t="b">
        <v>0</v>
      </c>
      <c r="R1916">
        <v>1</v>
      </c>
      <c r="S1916" t="b">
        <v>0</v>
      </c>
      <c r="T1916">
        <f>ROUND(E1916/D1916*100,0)</f>
        <v>0</v>
      </c>
      <c r="U1916" s="12">
        <f>(E1916/R1916)</f>
        <v>10</v>
      </c>
      <c r="V1916" t="str">
        <f>LEFT(Z1916,SEARCH("/",Z1916)-1)</f>
        <v>theater</v>
      </c>
      <c r="W1916" t="str">
        <f>RIGHT(Z1916,LEN(Z1916)-SEARCH("/",Z1916))</f>
        <v>plays</v>
      </c>
      <c r="X1916" s="2">
        <f>(((P1916/60)/60)/24)+DATE(1970,1,1)</f>
        <v>42786.350231481483</v>
      </c>
      <c r="Y1916" s="2">
        <f>(((O1916/60)/60)/24)+DATE(1970,1,1)</f>
        <v>42846.308564814812</v>
      </c>
      <c r="Z1916" t="s">
        <v>8275</v>
      </c>
    </row>
    <row r="1917" spans="1:26" ht="43.2" x14ac:dyDescent="0.3">
      <c r="A1917">
        <f>ROW(A1917)-2</f>
        <v>1915</v>
      </c>
      <c r="B1917" s="1" t="s">
        <v>6314</v>
      </c>
      <c r="C1917" s="1" t="s">
        <v>6315</v>
      </c>
      <c r="D1917">
        <v>500</v>
      </c>
      <c r="E1917">
        <v>540</v>
      </c>
      <c r="F1917" t="s">
        <v>3411</v>
      </c>
      <c r="I1917" t="s">
        <v>3411</v>
      </c>
      <c r="K1917" t="b">
        <v>0</v>
      </c>
      <c r="L1917" t="s">
        <v>24</v>
      </c>
      <c r="M1917" t="s">
        <v>25</v>
      </c>
      <c r="N1917" t="b">
        <v>0</v>
      </c>
      <c r="O1917">
        <v>1490358834</v>
      </c>
      <c r="P1917">
        <v>1487770434</v>
      </c>
      <c r="Q1917" t="b">
        <v>0</v>
      </c>
      <c r="R1917">
        <v>16</v>
      </c>
      <c r="S1917" t="b">
        <v>0</v>
      </c>
      <c r="T1917">
        <f>ROUND(E1917/D1917*100,0)</f>
        <v>108</v>
      </c>
      <c r="U1917" s="12">
        <f>(E1917/R1917)</f>
        <v>33.75</v>
      </c>
      <c r="V1917" t="str">
        <f>LEFT(Z1917,SEARCH("/",Z1917)-1)</f>
        <v>theater</v>
      </c>
      <c r="W1917" t="str">
        <f>RIGHT(Z1917,LEN(Z1917)-SEARCH("/",Z1917))</f>
        <v>plays</v>
      </c>
      <c r="X1917" s="2">
        <f>(((P1917/60)/60)/24)+DATE(1970,1,1)</f>
        <v>42788.565208333333</v>
      </c>
      <c r="Y1917" s="2">
        <f>(((O1917/60)/60)/24)+DATE(1970,1,1)</f>
        <v>42818.523541666669</v>
      </c>
      <c r="Z1917" t="s">
        <v>8275</v>
      </c>
    </row>
    <row r="1918" spans="1:26" ht="43.2" x14ac:dyDescent="0.3">
      <c r="A1918">
        <f>ROW(A1918)-2</f>
        <v>1916</v>
      </c>
      <c r="B1918" s="1" t="s">
        <v>6316</v>
      </c>
      <c r="C1918" s="1" t="s">
        <v>6317</v>
      </c>
      <c r="D1918">
        <v>1000</v>
      </c>
      <c r="E1918">
        <v>225</v>
      </c>
      <c r="F1918" t="s">
        <v>3411</v>
      </c>
      <c r="I1918" t="s">
        <v>3411</v>
      </c>
      <c r="K1918" t="b">
        <v>0</v>
      </c>
      <c r="L1918" t="s">
        <v>24</v>
      </c>
      <c r="M1918" t="s">
        <v>25</v>
      </c>
      <c r="N1918" t="b">
        <v>0</v>
      </c>
      <c r="O1918">
        <v>1490631419</v>
      </c>
      <c r="P1918">
        <v>1488820619</v>
      </c>
      <c r="Q1918" t="b">
        <v>0</v>
      </c>
      <c r="R1918">
        <v>12</v>
      </c>
      <c r="S1918" t="b">
        <v>0</v>
      </c>
      <c r="T1918">
        <f>ROUND(E1918/D1918*100,0)</f>
        <v>23</v>
      </c>
      <c r="U1918" s="12">
        <f>(E1918/R1918)</f>
        <v>18.75</v>
      </c>
      <c r="V1918" t="str">
        <f>LEFT(Z1918,SEARCH("/",Z1918)-1)</f>
        <v>theater</v>
      </c>
      <c r="W1918" t="str">
        <f>RIGHT(Z1918,LEN(Z1918)-SEARCH("/",Z1918))</f>
        <v>plays</v>
      </c>
      <c r="X1918" s="2">
        <f>(((P1918/60)/60)/24)+DATE(1970,1,1)</f>
        <v>42800.720127314817</v>
      </c>
      <c r="Y1918" s="2">
        <f>(((O1918/60)/60)/24)+DATE(1970,1,1)</f>
        <v>42821.678460648152</v>
      </c>
      <c r="Z1918" t="s">
        <v>8275</v>
      </c>
    </row>
    <row r="1919" spans="1:26" ht="43.2" x14ac:dyDescent="0.3">
      <c r="A1919">
        <f>ROW(A1919)-2</f>
        <v>1917</v>
      </c>
      <c r="B1919" s="1" t="s">
        <v>6318</v>
      </c>
      <c r="C1919" s="1" t="s">
        <v>6319</v>
      </c>
      <c r="D1919">
        <v>777</v>
      </c>
      <c r="E1919">
        <v>162</v>
      </c>
      <c r="F1919" t="s">
        <v>3411</v>
      </c>
      <c r="I1919" t="s">
        <v>3411</v>
      </c>
      <c r="K1919" t="b">
        <v>0</v>
      </c>
      <c r="L1919" t="s">
        <v>18</v>
      </c>
      <c r="M1919" t="s">
        <v>19</v>
      </c>
      <c r="N1919" t="b">
        <v>1</v>
      </c>
      <c r="O1919">
        <v>1491277121</v>
      </c>
      <c r="P1919">
        <v>1489376321</v>
      </c>
      <c r="Q1919" t="b">
        <v>0</v>
      </c>
      <c r="R1919">
        <v>7</v>
      </c>
      <c r="S1919" t="b">
        <v>0</v>
      </c>
      <c r="T1919">
        <f>ROUND(E1919/D1919*100,0)</f>
        <v>21</v>
      </c>
      <c r="U1919" s="12">
        <f>(E1919/R1919)</f>
        <v>23.142857142857142</v>
      </c>
      <c r="V1919" t="str">
        <f>LEFT(Z1919,SEARCH("/",Z1919)-1)</f>
        <v>theater</v>
      </c>
      <c r="W1919" t="str">
        <f>RIGHT(Z1919,LEN(Z1919)-SEARCH("/",Z1919))</f>
        <v>plays</v>
      </c>
      <c r="X1919" s="2">
        <f>(((P1919/60)/60)/24)+DATE(1970,1,1)</f>
        <v>42807.151863425926</v>
      </c>
      <c r="Y1919" s="2">
        <f>(((O1919/60)/60)/24)+DATE(1970,1,1)</f>
        <v>42829.151863425926</v>
      </c>
      <c r="Z1919" t="s">
        <v>8275</v>
      </c>
    </row>
    <row r="1920" spans="1:26" ht="43.2" x14ac:dyDescent="0.3">
      <c r="A1920">
        <f>ROW(A1920)-2</f>
        <v>1918</v>
      </c>
      <c r="B1920" s="1" t="s">
        <v>6320</v>
      </c>
      <c r="C1920" s="1" t="s">
        <v>6321</v>
      </c>
      <c r="D1920">
        <v>500</v>
      </c>
      <c r="E1920">
        <v>639</v>
      </c>
      <c r="F1920" t="s">
        <v>3411</v>
      </c>
      <c r="I1920" t="s">
        <v>3411</v>
      </c>
      <c r="K1920" t="b">
        <v>0</v>
      </c>
      <c r="L1920" t="s">
        <v>24</v>
      </c>
      <c r="M1920" t="s">
        <v>25</v>
      </c>
      <c r="N1920" t="b">
        <v>0</v>
      </c>
      <c r="O1920">
        <v>1491001140</v>
      </c>
      <c r="P1920">
        <v>1487847954</v>
      </c>
      <c r="Q1920" t="b">
        <v>0</v>
      </c>
      <c r="R1920">
        <v>22</v>
      </c>
      <c r="S1920" t="b">
        <v>0</v>
      </c>
      <c r="T1920">
        <f>ROUND(E1920/D1920*100,0)</f>
        <v>128</v>
      </c>
      <c r="U1920" s="12">
        <f>(E1920/R1920)</f>
        <v>29.045454545454547</v>
      </c>
      <c r="V1920" t="str">
        <f>LEFT(Z1920,SEARCH("/",Z1920)-1)</f>
        <v>theater</v>
      </c>
      <c r="W1920" t="str">
        <f>RIGHT(Z1920,LEN(Z1920)-SEARCH("/",Z1920))</f>
        <v>plays</v>
      </c>
      <c r="X1920" s="2">
        <f>(((P1920/60)/60)/24)+DATE(1970,1,1)</f>
        <v>42789.462430555555</v>
      </c>
      <c r="Y1920" s="2">
        <f>(((O1920/60)/60)/24)+DATE(1970,1,1)</f>
        <v>42825.957638888889</v>
      </c>
      <c r="Z1920" t="s">
        <v>8275</v>
      </c>
    </row>
    <row r="1921" spans="1:26" ht="28.8" x14ac:dyDescent="0.3">
      <c r="A1921">
        <f>ROW(A1921)-2</f>
        <v>1919</v>
      </c>
      <c r="B1921" s="1" t="s">
        <v>6322</v>
      </c>
      <c r="C1921" s="1" t="s">
        <v>6323</v>
      </c>
      <c r="D1921">
        <v>1500</v>
      </c>
      <c r="E1921">
        <v>50</v>
      </c>
      <c r="F1921" t="s">
        <v>3411</v>
      </c>
      <c r="I1921" t="s">
        <v>3411</v>
      </c>
      <c r="K1921" t="b">
        <v>0</v>
      </c>
      <c r="L1921" t="s">
        <v>18</v>
      </c>
      <c r="M1921" t="s">
        <v>19</v>
      </c>
      <c r="N1921" t="b">
        <v>1</v>
      </c>
      <c r="O1921">
        <v>1493838720</v>
      </c>
      <c r="P1921">
        <v>1489439669</v>
      </c>
      <c r="Q1921" t="b">
        <v>0</v>
      </c>
      <c r="R1921">
        <v>1</v>
      </c>
      <c r="S1921" t="b">
        <v>0</v>
      </c>
      <c r="T1921">
        <f>ROUND(E1921/D1921*100,0)</f>
        <v>3</v>
      </c>
      <c r="U1921" s="12">
        <f>(E1921/R1921)</f>
        <v>50</v>
      </c>
      <c r="V1921" t="str">
        <f>LEFT(Z1921,SEARCH("/",Z1921)-1)</f>
        <v>theater</v>
      </c>
      <c r="W1921" t="str">
        <f>RIGHT(Z1921,LEN(Z1921)-SEARCH("/",Z1921))</f>
        <v>plays</v>
      </c>
      <c r="X1921" s="2">
        <f>(((P1921/60)/60)/24)+DATE(1970,1,1)</f>
        <v>42807.885057870371</v>
      </c>
      <c r="Y1921" s="2">
        <f>(((O1921/60)/60)/24)+DATE(1970,1,1)</f>
        <v>42858.8</v>
      </c>
      <c r="Z1921" t="s">
        <v>8275</v>
      </c>
    </row>
    <row r="1922" spans="1:26" ht="57.6" x14ac:dyDescent="0.3">
      <c r="A1922">
        <f>ROW(A1922)-2</f>
        <v>1920</v>
      </c>
      <c r="B1922" s="1" t="s">
        <v>6324</v>
      </c>
      <c r="C1922" s="1" t="s">
        <v>6325</v>
      </c>
      <c r="D1922">
        <v>200</v>
      </c>
      <c r="E1922">
        <v>0</v>
      </c>
      <c r="F1922" t="s">
        <v>3411</v>
      </c>
      <c r="I1922" t="s">
        <v>3411</v>
      </c>
      <c r="K1922" t="b">
        <v>0</v>
      </c>
      <c r="L1922" t="s">
        <v>24</v>
      </c>
      <c r="M1922" t="s">
        <v>25</v>
      </c>
      <c r="N1922" t="b">
        <v>0</v>
      </c>
      <c r="O1922">
        <v>1491233407</v>
      </c>
      <c r="P1922">
        <v>1489591807</v>
      </c>
      <c r="Q1922" t="b">
        <v>0</v>
      </c>
      <c r="R1922">
        <v>0</v>
      </c>
      <c r="S1922" t="b">
        <v>0</v>
      </c>
      <c r="T1922">
        <f>ROUND(E1922/D1922*100,0)</f>
        <v>0</v>
      </c>
      <c r="U1922" s="12" t="e">
        <f>(E1922/R1922)</f>
        <v>#DIV/0!</v>
      </c>
      <c r="V1922" t="str">
        <f>LEFT(Z1922,SEARCH("/",Z1922)-1)</f>
        <v>theater</v>
      </c>
      <c r="W1922" t="str">
        <f>RIGHT(Z1922,LEN(Z1922)-SEARCH("/",Z1922))</f>
        <v>plays</v>
      </c>
      <c r="X1922" s="2">
        <f>(((P1922/60)/60)/24)+DATE(1970,1,1)</f>
        <v>42809.645914351851</v>
      </c>
      <c r="Y1922" s="2">
        <f>(((O1922/60)/60)/24)+DATE(1970,1,1)</f>
        <v>42828.645914351851</v>
      </c>
      <c r="Z1922" t="s">
        <v>8275</v>
      </c>
    </row>
    <row r="1923" spans="1:26" ht="43.2" x14ac:dyDescent="0.3">
      <c r="A1923">
        <f>ROW(A1923)-2</f>
        <v>1921</v>
      </c>
      <c r="B1923" s="1" t="s">
        <v>6326</v>
      </c>
      <c r="C1923" s="1" t="s">
        <v>6327</v>
      </c>
      <c r="D1923">
        <v>50000</v>
      </c>
      <c r="E1923">
        <v>2700</v>
      </c>
      <c r="F1923" t="s">
        <v>3411</v>
      </c>
      <c r="I1923" t="s">
        <v>3411</v>
      </c>
      <c r="K1923" t="b">
        <v>0</v>
      </c>
      <c r="L1923" t="s">
        <v>1416</v>
      </c>
      <c r="M1923" t="s">
        <v>1417</v>
      </c>
      <c r="N1923" t="b">
        <v>1</v>
      </c>
      <c r="O1923">
        <v>1490416380</v>
      </c>
      <c r="P1923">
        <v>1487485760</v>
      </c>
      <c r="Q1923" t="b">
        <v>0</v>
      </c>
      <c r="R1923">
        <v>6</v>
      </c>
      <c r="S1923" t="b">
        <v>0</v>
      </c>
      <c r="T1923">
        <f>ROUND(E1923/D1923*100,0)</f>
        <v>5</v>
      </c>
      <c r="U1923" s="12">
        <f>(E1923/R1923)</f>
        <v>450</v>
      </c>
      <c r="V1923" t="str">
        <f>LEFT(Z1923,SEARCH("/",Z1923)-1)</f>
        <v>theater</v>
      </c>
      <c r="W1923" t="str">
        <f>RIGHT(Z1923,LEN(Z1923)-SEARCH("/",Z1923))</f>
        <v>plays</v>
      </c>
      <c r="X1923" s="2">
        <f>(((P1923/60)/60)/24)+DATE(1970,1,1)</f>
        <v>42785.270370370374</v>
      </c>
      <c r="Y1923" s="2">
        <f>(((O1923/60)/60)/24)+DATE(1970,1,1)</f>
        <v>42819.189583333333</v>
      </c>
      <c r="Z1923" t="s">
        <v>8275</v>
      </c>
    </row>
    <row r="1924" spans="1:26" ht="57.6" x14ac:dyDescent="0.3">
      <c r="A1924">
        <f>ROW(A1924)-2</f>
        <v>1922</v>
      </c>
      <c r="B1924" s="1" t="s">
        <v>6328</v>
      </c>
      <c r="C1924" s="1" t="s">
        <v>6329</v>
      </c>
      <c r="D1924">
        <v>10000</v>
      </c>
      <c r="E1924">
        <v>96</v>
      </c>
      <c r="F1924" t="s">
        <v>3411</v>
      </c>
      <c r="I1924" t="s">
        <v>3411</v>
      </c>
      <c r="K1924" t="b">
        <v>0</v>
      </c>
      <c r="L1924" t="s">
        <v>178</v>
      </c>
      <c r="M1924" t="s">
        <v>55</v>
      </c>
      <c r="N1924" t="b">
        <v>0</v>
      </c>
      <c r="O1924">
        <v>1491581703</v>
      </c>
      <c r="P1924">
        <v>1488993303</v>
      </c>
      <c r="Q1924" t="b">
        <v>0</v>
      </c>
      <c r="R1924">
        <v>4</v>
      </c>
      <c r="S1924" t="b">
        <v>0</v>
      </c>
      <c r="T1924">
        <f>ROUND(E1924/D1924*100,0)</f>
        <v>1</v>
      </c>
      <c r="U1924" s="12">
        <f>(E1924/R1924)</f>
        <v>24</v>
      </c>
      <c r="V1924" t="str">
        <f>LEFT(Z1924,SEARCH("/",Z1924)-1)</f>
        <v>theater</v>
      </c>
      <c r="W1924" t="str">
        <f>RIGHT(Z1924,LEN(Z1924)-SEARCH("/",Z1924))</f>
        <v>plays</v>
      </c>
      <c r="X1924" s="2">
        <f>(((P1924/60)/60)/24)+DATE(1970,1,1)</f>
        <v>42802.718784722223</v>
      </c>
      <c r="Y1924" s="2">
        <f>(((O1924/60)/60)/24)+DATE(1970,1,1)</f>
        <v>42832.677118055552</v>
      </c>
      <c r="Z1924" t="s">
        <v>8275</v>
      </c>
    </row>
    <row r="1925" spans="1:26" ht="57.6" x14ac:dyDescent="0.3">
      <c r="A1925">
        <f>ROW(A1925)-2</f>
        <v>1923</v>
      </c>
      <c r="B1925" s="1" t="s">
        <v>6330</v>
      </c>
      <c r="C1925" s="1" t="s">
        <v>6331</v>
      </c>
      <c r="D1925">
        <v>500</v>
      </c>
      <c r="E1925">
        <v>258</v>
      </c>
      <c r="F1925" t="s">
        <v>3411</v>
      </c>
      <c r="I1925" t="s">
        <v>3411</v>
      </c>
      <c r="K1925" t="b">
        <v>0</v>
      </c>
      <c r="L1925" t="s">
        <v>384</v>
      </c>
      <c r="M1925" t="s">
        <v>55</v>
      </c>
      <c r="N1925" t="b">
        <v>0</v>
      </c>
      <c r="O1925">
        <v>1492372800</v>
      </c>
      <c r="P1925">
        <v>1488823488</v>
      </c>
      <c r="Q1925" t="b">
        <v>0</v>
      </c>
      <c r="R1925">
        <v>8</v>
      </c>
      <c r="S1925" t="b">
        <v>0</v>
      </c>
      <c r="T1925">
        <f>ROUND(E1925/D1925*100,0)</f>
        <v>52</v>
      </c>
      <c r="U1925" s="12">
        <f>(E1925/R1925)</f>
        <v>32.25</v>
      </c>
      <c r="V1925" t="str">
        <f>LEFT(Z1925,SEARCH("/",Z1925)-1)</f>
        <v>theater</v>
      </c>
      <c r="W1925" t="str">
        <f>RIGHT(Z1925,LEN(Z1925)-SEARCH("/",Z1925))</f>
        <v>plays</v>
      </c>
      <c r="X1925" s="2">
        <f>(((P1925/60)/60)/24)+DATE(1970,1,1)</f>
        <v>42800.753333333334</v>
      </c>
      <c r="Y1925" s="2">
        <f>(((O1925/60)/60)/24)+DATE(1970,1,1)</f>
        <v>42841.833333333328</v>
      </c>
      <c r="Z1925" t="s">
        <v>8275</v>
      </c>
    </row>
    <row r="1926" spans="1:26" ht="43.2" x14ac:dyDescent="0.3">
      <c r="A1926">
        <f>ROW(A1926)-2</f>
        <v>1924</v>
      </c>
      <c r="B1926" s="1" t="s">
        <v>6332</v>
      </c>
      <c r="C1926" s="1" t="s">
        <v>6333</v>
      </c>
      <c r="D1926">
        <v>2750</v>
      </c>
      <c r="E1926">
        <v>45</v>
      </c>
      <c r="F1926" t="s">
        <v>3411</v>
      </c>
      <c r="I1926" t="s">
        <v>3411</v>
      </c>
      <c r="K1926" t="b">
        <v>0</v>
      </c>
      <c r="L1926" t="s">
        <v>24</v>
      </c>
      <c r="M1926" t="s">
        <v>25</v>
      </c>
      <c r="N1926" t="b">
        <v>0</v>
      </c>
      <c r="O1926">
        <v>1489922339</v>
      </c>
      <c r="P1926">
        <v>1487333939</v>
      </c>
      <c r="Q1926" t="b">
        <v>0</v>
      </c>
      <c r="R1926">
        <v>3</v>
      </c>
      <c r="S1926" t="b">
        <v>0</v>
      </c>
      <c r="T1926">
        <f>ROUND(E1926/D1926*100,0)</f>
        <v>2</v>
      </c>
      <c r="U1926" s="12">
        <f>(E1926/R1926)</f>
        <v>15</v>
      </c>
      <c r="V1926" t="str">
        <f>LEFT(Z1926,SEARCH("/",Z1926)-1)</f>
        <v>theater</v>
      </c>
      <c r="W1926" t="str">
        <f>RIGHT(Z1926,LEN(Z1926)-SEARCH("/",Z1926))</f>
        <v>plays</v>
      </c>
      <c r="X1926" s="2">
        <f>(((P1926/60)/60)/24)+DATE(1970,1,1)</f>
        <v>42783.513182870374</v>
      </c>
      <c r="Y1926" s="2">
        <f>(((O1926/60)/60)/24)+DATE(1970,1,1)</f>
        <v>42813.471516203703</v>
      </c>
      <c r="Z1926" t="s">
        <v>8275</v>
      </c>
    </row>
    <row r="1927" spans="1:26" ht="57.6" x14ac:dyDescent="0.3">
      <c r="A1927">
        <f>ROW(A1927)-2</f>
        <v>1925</v>
      </c>
      <c r="B1927" s="1" t="s">
        <v>6334</v>
      </c>
      <c r="C1927" s="1" t="s">
        <v>6335</v>
      </c>
      <c r="D1927">
        <v>700</v>
      </c>
      <c r="E1927">
        <v>0</v>
      </c>
      <c r="F1927" t="s">
        <v>3411</v>
      </c>
      <c r="I1927" t="s">
        <v>3411</v>
      </c>
      <c r="K1927" t="b">
        <v>0</v>
      </c>
      <c r="L1927" t="s">
        <v>24</v>
      </c>
      <c r="M1927" t="s">
        <v>25</v>
      </c>
      <c r="N1927" t="b">
        <v>0</v>
      </c>
      <c r="O1927">
        <v>1491726956</v>
      </c>
      <c r="P1927">
        <v>1489480556</v>
      </c>
      <c r="Q1927" t="b">
        <v>0</v>
      </c>
      <c r="R1927">
        <v>0</v>
      </c>
      <c r="S1927" t="b">
        <v>0</v>
      </c>
      <c r="T1927">
        <f>ROUND(E1927/D1927*100,0)</f>
        <v>0</v>
      </c>
      <c r="U1927" s="12" t="e">
        <f>(E1927/R1927)</f>
        <v>#DIV/0!</v>
      </c>
      <c r="V1927" t="str">
        <f>LEFT(Z1927,SEARCH("/",Z1927)-1)</f>
        <v>theater</v>
      </c>
      <c r="W1927" t="str">
        <f>RIGHT(Z1927,LEN(Z1927)-SEARCH("/",Z1927))</f>
        <v>plays</v>
      </c>
      <c r="X1927" s="2">
        <f>(((P1927/60)/60)/24)+DATE(1970,1,1)</f>
        <v>42808.358287037037</v>
      </c>
      <c r="Y1927" s="2">
        <f>(((O1927/60)/60)/24)+DATE(1970,1,1)</f>
        <v>42834.358287037037</v>
      </c>
      <c r="Z1927" t="s">
        <v>8275</v>
      </c>
    </row>
    <row r="1928" spans="1:26" ht="57.6" x14ac:dyDescent="0.3">
      <c r="A1928">
        <f>ROW(A1928)-2</f>
        <v>1926</v>
      </c>
      <c r="B1928" s="1" t="s">
        <v>6336</v>
      </c>
      <c r="C1928" s="1" t="s">
        <v>6337</v>
      </c>
      <c r="D1928">
        <v>10000</v>
      </c>
      <c r="E1928">
        <v>7540</v>
      </c>
      <c r="F1928" t="s">
        <v>3411</v>
      </c>
      <c r="I1928" t="s">
        <v>3411</v>
      </c>
      <c r="K1928" t="b">
        <v>0</v>
      </c>
      <c r="L1928" t="s">
        <v>18</v>
      </c>
      <c r="M1928" t="s">
        <v>19</v>
      </c>
      <c r="N1928" t="b">
        <v>1</v>
      </c>
      <c r="O1928">
        <v>1489903200</v>
      </c>
      <c r="P1928">
        <v>1488459307</v>
      </c>
      <c r="Q1928" t="b">
        <v>0</v>
      </c>
      <c r="R1928">
        <v>30</v>
      </c>
      <c r="S1928" t="b">
        <v>0</v>
      </c>
      <c r="T1928">
        <f>ROUND(E1928/D1928*100,0)</f>
        <v>75</v>
      </c>
      <c r="U1928" s="12">
        <f>(E1928/R1928)</f>
        <v>251.33333333333334</v>
      </c>
      <c r="V1928" t="str">
        <f>LEFT(Z1928,SEARCH("/",Z1928)-1)</f>
        <v>theater</v>
      </c>
      <c r="W1928" t="str">
        <f>RIGHT(Z1928,LEN(Z1928)-SEARCH("/",Z1928))</f>
        <v>plays</v>
      </c>
      <c r="X1928" s="2">
        <f>(((P1928/60)/60)/24)+DATE(1970,1,1)</f>
        <v>42796.538275462968</v>
      </c>
      <c r="Y1928" s="2">
        <f>(((O1928/60)/60)/24)+DATE(1970,1,1)</f>
        <v>42813.25</v>
      </c>
      <c r="Z1928" t="s">
        <v>8275</v>
      </c>
    </row>
    <row r="1929" spans="1:26" ht="43.2" x14ac:dyDescent="0.3">
      <c r="A1929">
        <f>ROW(A1929)-2</f>
        <v>1927</v>
      </c>
      <c r="B1929" s="1" t="s">
        <v>6338</v>
      </c>
      <c r="C1929" s="1" t="s">
        <v>6339</v>
      </c>
      <c r="D1929">
        <v>25000</v>
      </c>
      <c r="E1929">
        <v>0</v>
      </c>
      <c r="F1929" t="s">
        <v>3411</v>
      </c>
      <c r="I1929" t="s">
        <v>3411</v>
      </c>
      <c r="K1929" t="b">
        <v>0</v>
      </c>
      <c r="L1929" t="s">
        <v>18</v>
      </c>
      <c r="M1929" t="s">
        <v>19</v>
      </c>
      <c r="N1929" t="b">
        <v>1</v>
      </c>
      <c r="O1929">
        <v>1490659134</v>
      </c>
      <c r="P1929">
        <v>1485478734</v>
      </c>
      <c r="Q1929" t="b">
        <v>0</v>
      </c>
      <c r="R1929">
        <v>0</v>
      </c>
      <c r="S1929" t="b">
        <v>0</v>
      </c>
      <c r="T1929">
        <f>ROUND(E1929/D1929*100,0)</f>
        <v>0</v>
      </c>
      <c r="U1929" s="12" t="e">
        <f>(E1929/R1929)</f>
        <v>#DIV/0!</v>
      </c>
      <c r="V1929" t="str">
        <f>LEFT(Z1929,SEARCH("/",Z1929)-1)</f>
        <v>theater</v>
      </c>
      <c r="W1929" t="str">
        <f>RIGHT(Z1929,LEN(Z1929)-SEARCH("/",Z1929))</f>
        <v>plays</v>
      </c>
      <c r="X1929" s="2">
        <f>(((P1929/60)/60)/24)+DATE(1970,1,1)</f>
        <v>42762.040902777779</v>
      </c>
      <c r="Y1929" s="2">
        <f>(((O1929/60)/60)/24)+DATE(1970,1,1)</f>
        <v>42821.999236111107</v>
      </c>
      <c r="Z1929" t="s">
        <v>8275</v>
      </c>
    </row>
    <row r="1930" spans="1:26" ht="43.2" x14ac:dyDescent="0.3">
      <c r="A1930">
        <f>ROW(A1930)-2</f>
        <v>1928</v>
      </c>
      <c r="B1930" s="1" t="s">
        <v>6340</v>
      </c>
      <c r="C1930" s="1" t="s">
        <v>6341</v>
      </c>
      <c r="D1930">
        <v>50000</v>
      </c>
      <c r="E1930">
        <v>5250</v>
      </c>
      <c r="F1930" t="s">
        <v>3411</v>
      </c>
      <c r="I1930" t="s">
        <v>3411</v>
      </c>
      <c r="K1930" t="b">
        <v>0</v>
      </c>
      <c r="L1930" t="s">
        <v>1416</v>
      </c>
      <c r="M1930" t="s">
        <v>1417</v>
      </c>
      <c r="N1930" t="b">
        <v>1</v>
      </c>
      <c r="O1930">
        <v>1492356166</v>
      </c>
      <c r="P1930">
        <v>1488471766</v>
      </c>
      <c r="Q1930" t="b">
        <v>0</v>
      </c>
      <c r="R1930">
        <v>12</v>
      </c>
      <c r="S1930" t="b">
        <v>0</v>
      </c>
      <c r="T1930">
        <f>ROUND(E1930/D1930*100,0)</f>
        <v>11</v>
      </c>
      <c r="U1930" s="12">
        <f>(E1930/R1930)</f>
        <v>437.5</v>
      </c>
      <c r="V1930" t="str">
        <f>LEFT(Z1930,SEARCH("/",Z1930)-1)</f>
        <v>theater</v>
      </c>
      <c r="W1930" t="str">
        <f>RIGHT(Z1930,LEN(Z1930)-SEARCH("/",Z1930))</f>
        <v>plays</v>
      </c>
      <c r="X1930" s="2">
        <f>(((P1930/60)/60)/24)+DATE(1970,1,1)</f>
        <v>42796.682476851856</v>
      </c>
      <c r="Y1930" s="2">
        <f>(((O1930/60)/60)/24)+DATE(1970,1,1)</f>
        <v>42841.640810185185</v>
      </c>
      <c r="Z1930" t="s">
        <v>8275</v>
      </c>
    </row>
    <row r="1931" spans="1:26" ht="43.2" x14ac:dyDescent="0.3">
      <c r="A1931">
        <f>ROW(A1931)-2</f>
        <v>1929</v>
      </c>
      <c r="B1931" s="1" t="s">
        <v>15</v>
      </c>
      <c r="C1931" s="1" t="s">
        <v>16</v>
      </c>
      <c r="D1931">
        <v>8500</v>
      </c>
      <c r="E1931">
        <v>11633</v>
      </c>
      <c r="F1931" t="s">
        <v>17</v>
      </c>
      <c r="J1931" t="s">
        <v>17</v>
      </c>
      <c r="K1931" t="b">
        <v>0</v>
      </c>
      <c r="L1931" t="s">
        <v>18</v>
      </c>
      <c r="M1931" t="s">
        <v>19</v>
      </c>
      <c r="N1931" t="b">
        <v>1</v>
      </c>
      <c r="O1931">
        <v>1437620400</v>
      </c>
      <c r="P1931">
        <v>1434931811</v>
      </c>
      <c r="Q1931" t="b">
        <v>0</v>
      </c>
      <c r="R1931">
        <v>182</v>
      </c>
      <c r="S1931" t="b">
        <v>1</v>
      </c>
      <c r="T1931">
        <f>ROUND(E1931/D1931*100,0)</f>
        <v>137</v>
      </c>
      <c r="U1931" s="12">
        <f>(E1931/R1931)</f>
        <v>63.917582417582416</v>
      </c>
      <c r="V1931" t="str">
        <f>LEFT(Z1931,SEARCH("/",Z1931)-1)</f>
        <v>film &amp; video</v>
      </c>
      <c r="W1931" t="str">
        <f>RIGHT(Z1931,LEN(Z1931)-SEARCH("/",Z1931))</f>
        <v>television</v>
      </c>
      <c r="X1931" s="2">
        <f>(((P1931/60)/60)/24)+DATE(1970,1,1)</f>
        <v>42177.007071759261</v>
      </c>
      <c r="Y1931" s="2">
        <f>(((O1931/60)/60)/24)+DATE(1970,1,1)</f>
        <v>42208.125</v>
      </c>
      <c r="Z1931" t="s">
        <v>8269</v>
      </c>
    </row>
    <row r="1932" spans="1:26" ht="28.8" x14ac:dyDescent="0.3">
      <c r="A1932">
        <f>ROW(A1932)-2</f>
        <v>1930</v>
      </c>
      <c r="B1932" s="1" t="s">
        <v>20</v>
      </c>
      <c r="C1932" s="1" t="s">
        <v>21</v>
      </c>
      <c r="D1932">
        <v>10275</v>
      </c>
      <c r="E1932">
        <v>14653</v>
      </c>
      <c r="F1932" t="s">
        <v>17</v>
      </c>
      <c r="J1932" t="s">
        <v>17</v>
      </c>
      <c r="K1932" t="b">
        <v>0</v>
      </c>
      <c r="L1932" t="s">
        <v>18</v>
      </c>
      <c r="M1932" t="s">
        <v>19</v>
      </c>
      <c r="N1932" t="b">
        <v>1</v>
      </c>
      <c r="O1932">
        <v>1488464683</v>
      </c>
      <c r="P1932">
        <v>1485872683</v>
      </c>
      <c r="Q1932" t="b">
        <v>0</v>
      </c>
      <c r="R1932">
        <v>79</v>
      </c>
      <c r="S1932" t="b">
        <v>1</v>
      </c>
      <c r="T1932">
        <f>ROUND(E1932/D1932*100,0)</f>
        <v>143</v>
      </c>
      <c r="U1932" s="12">
        <f>(E1932/R1932)</f>
        <v>185.48101265822785</v>
      </c>
      <c r="V1932" t="str">
        <f>LEFT(Z1932,SEARCH("/",Z1932)-1)</f>
        <v>film &amp; video</v>
      </c>
      <c r="W1932" t="str">
        <f>RIGHT(Z1932,LEN(Z1932)-SEARCH("/",Z1932))</f>
        <v>television</v>
      </c>
      <c r="X1932" s="2">
        <f>(((P1932/60)/60)/24)+DATE(1970,1,1)</f>
        <v>42766.600497685184</v>
      </c>
      <c r="Y1932" s="2">
        <f>(((O1932/60)/60)/24)+DATE(1970,1,1)</f>
        <v>42796.600497685184</v>
      </c>
      <c r="Z1932" t="s">
        <v>8269</v>
      </c>
    </row>
    <row r="1933" spans="1:26" ht="43.2" x14ac:dyDescent="0.3">
      <c r="A1933">
        <f>ROW(A1933)-2</f>
        <v>1931</v>
      </c>
      <c r="B1933" s="1" t="s">
        <v>22</v>
      </c>
      <c r="C1933" s="1" t="s">
        <v>23</v>
      </c>
      <c r="D1933">
        <v>500</v>
      </c>
      <c r="E1933">
        <v>525</v>
      </c>
      <c r="F1933" t="s">
        <v>17</v>
      </c>
      <c r="J1933" t="s">
        <v>17</v>
      </c>
      <c r="K1933" t="b">
        <v>0</v>
      </c>
      <c r="L1933" t="s">
        <v>24</v>
      </c>
      <c r="M1933" t="s">
        <v>25</v>
      </c>
      <c r="N1933" t="b">
        <v>0</v>
      </c>
      <c r="O1933">
        <v>1455555083</v>
      </c>
      <c r="P1933">
        <v>1454691083</v>
      </c>
      <c r="Q1933" t="b">
        <v>0</v>
      </c>
      <c r="R1933">
        <v>35</v>
      </c>
      <c r="S1933" t="b">
        <v>1</v>
      </c>
      <c r="T1933">
        <f>ROUND(E1933/D1933*100,0)</f>
        <v>105</v>
      </c>
      <c r="U1933" s="12">
        <f>(E1933/R1933)</f>
        <v>15</v>
      </c>
      <c r="V1933" t="str">
        <f>LEFT(Z1933,SEARCH("/",Z1933)-1)</f>
        <v>film &amp; video</v>
      </c>
      <c r="W1933" t="str">
        <f>RIGHT(Z1933,LEN(Z1933)-SEARCH("/",Z1933))</f>
        <v>television</v>
      </c>
      <c r="X1933" s="2">
        <f>(((P1933/60)/60)/24)+DATE(1970,1,1)</f>
        <v>42405.702349537038</v>
      </c>
      <c r="Y1933" s="2">
        <f>(((O1933/60)/60)/24)+DATE(1970,1,1)</f>
        <v>42415.702349537038</v>
      </c>
      <c r="Z1933" t="s">
        <v>8269</v>
      </c>
    </row>
    <row r="1934" spans="1:26" ht="28.8" x14ac:dyDescent="0.3">
      <c r="A1934">
        <f>ROW(A1934)-2</f>
        <v>1932</v>
      </c>
      <c r="B1934" s="1" t="s">
        <v>26</v>
      </c>
      <c r="C1934" s="1" t="s">
        <v>27</v>
      </c>
      <c r="D1934">
        <v>10000</v>
      </c>
      <c r="E1934">
        <v>10390</v>
      </c>
      <c r="F1934" t="s">
        <v>17</v>
      </c>
      <c r="J1934" t="s">
        <v>17</v>
      </c>
      <c r="K1934" t="b">
        <v>0</v>
      </c>
      <c r="L1934" t="s">
        <v>18</v>
      </c>
      <c r="M1934" t="s">
        <v>19</v>
      </c>
      <c r="N1934" t="b">
        <v>1</v>
      </c>
      <c r="O1934">
        <v>1407414107</v>
      </c>
      <c r="P1934">
        <v>1404822107</v>
      </c>
      <c r="Q1934" t="b">
        <v>0</v>
      </c>
      <c r="R1934">
        <v>150</v>
      </c>
      <c r="S1934" t="b">
        <v>1</v>
      </c>
      <c r="T1934">
        <f>ROUND(E1934/D1934*100,0)</f>
        <v>104</v>
      </c>
      <c r="U1934" s="12">
        <f>(E1934/R1934)</f>
        <v>69.266666666666666</v>
      </c>
      <c r="V1934" t="str">
        <f>LEFT(Z1934,SEARCH("/",Z1934)-1)</f>
        <v>film &amp; video</v>
      </c>
      <c r="W1934" t="str">
        <f>RIGHT(Z1934,LEN(Z1934)-SEARCH("/",Z1934))</f>
        <v>television</v>
      </c>
      <c r="X1934" s="2">
        <f>(((P1934/60)/60)/24)+DATE(1970,1,1)</f>
        <v>41828.515127314815</v>
      </c>
      <c r="Y1934" s="2">
        <f>(((O1934/60)/60)/24)+DATE(1970,1,1)</f>
        <v>41858.515127314815</v>
      </c>
      <c r="Z1934" t="s">
        <v>8269</v>
      </c>
    </row>
    <row r="1935" spans="1:26" ht="57.6" x14ac:dyDescent="0.3">
      <c r="A1935">
        <f>ROW(A1935)-2</f>
        <v>1933</v>
      </c>
      <c r="B1935" s="1" t="s">
        <v>28</v>
      </c>
      <c r="C1935" s="1" t="s">
        <v>29</v>
      </c>
      <c r="D1935">
        <v>44000</v>
      </c>
      <c r="E1935">
        <v>54116.28</v>
      </c>
      <c r="F1935" t="s">
        <v>17</v>
      </c>
      <c r="J1935" t="s">
        <v>17</v>
      </c>
      <c r="K1935" t="b">
        <v>0</v>
      </c>
      <c r="L1935" t="s">
        <v>18</v>
      </c>
      <c r="M1935" t="s">
        <v>19</v>
      </c>
      <c r="N1935" t="b">
        <v>1</v>
      </c>
      <c r="O1935">
        <v>1450555279</v>
      </c>
      <c r="P1935">
        <v>1447963279</v>
      </c>
      <c r="Q1935" t="b">
        <v>0</v>
      </c>
      <c r="R1935">
        <v>284</v>
      </c>
      <c r="S1935" t="b">
        <v>1</v>
      </c>
      <c r="T1935">
        <f>ROUND(E1935/D1935*100,0)</f>
        <v>123</v>
      </c>
      <c r="U1935" s="12">
        <f>(E1935/R1935)</f>
        <v>190.55028169014085</v>
      </c>
      <c r="V1935" t="str">
        <f>LEFT(Z1935,SEARCH("/",Z1935)-1)</f>
        <v>film &amp; video</v>
      </c>
      <c r="W1935" t="str">
        <f>RIGHT(Z1935,LEN(Z1935)-SEARCH("/",Z1935))</f>
        <v>television</v>
      </c>
      <c r="X1935" s="2">
        <f>(((P1935/60)/60)/24)+DATE(1970,1,1)</f>
        <v>42327.834247685183</v>
      </c>
      <c r="Y1935" s="2">
        <f>(((O1935/60)/60)/24)+DATE(1970,1,1)</f>
        <v>42357.834247685183</v>
      </c>
      <c r="Z1935" t="s">
        <v>8269</v>
      </c>
    </row>
    <row r="1936" spans="1:26" ht="43.2" x14ac:dyDescent="0.3">
      <c r="A1936">
        <f>ROW(A1936)-2</f>
        <v>1934</v>
      </c>
      <c r="B1936" s="1" t="s">
        <v>30</v>
      </c>
      <c r="C1936" s="1" t="s">
        <v>31</v>
      </c>
      <c r="D1936">
        <v>3999</v>
      </c>
      <c r="E1936">
        <v>4390</v>
      </c>
      <c r="F1936" t="s">
        <v>17</v>
      </c>
      <c r="J1936" t="s">
        <v>17</v>
      </c>
      <c r="K1936" t="b">
        <v>0</v>
      </c>
      <c r="L1936" t="s">
        <v>18</v>
      </c>
      <c r="M1936" t="s">
        <v>19</v>
      </c>
      <c r="N1936" t="b">
        <v>1</v>
      </c>
      <c r="O1936">
        <v>1469770500</v>
      </c>
      <c r="P1936">
        <v>1468362207</v>
      </c>
      <c r="Q1936" t="b">
        <v>0</v>
      </c>
      <c r="R1936">
        <v>47</v>
      </c>
      <c r="S1936" t="b">
        <v>1</v>
      </c>
      <c r="T1936">
        <f>ROUND(E1936/D1936*100,0)</f>
        <v>110</v>
      </c>
      <c r="U1936" s="12">
        <f>(E1936/R1936)</f>
        <v>93.40425531914893</v>
      </c>
      <c r="V1936" t="str">
        <f>LEFT(Z1936,SEARCH("/",Z1936)-1)</f>
        <v>film &amp; video</v>
      </c>
      <c r="W1936" t="str">
        <f>RIGHT(Z1936,LEN(Z1936)-SEARCH("/",Z1936))</f>
        <v>television</v>
      </c>
      <c r="X1936" s="2">
        <f>(((P1936/60)/60)/24)+DATE(1970,1,1)</f>
        <v>42563.932951388888</v>
      </c>
      <c r="Y1936" s="2">
        <f>(((O1936/60)/60)/24)+DATE(1970,1,1)</f>
        <v>42580.232638888891</v>
      </c>
      <c r="Z1936" t="s">
        <v>8269</v>
      </c>
    </row>
    <row r="1937" spans="1:26" ht="43.2" x14ac:dyDescent="0.3">
      <c r="A1937">
        <f>ROW(A1937)-2</f>
        <v>1935</v>
      </c>
      <c r="B1937" s="1" t="s">
        <v>32</v>
      </c>
      <c r="C1937" s="1" t="s">
        <v>33</v>
      </c>
      <c r="D1937">
        <v>8000</v>
      </c>
      <c r="E1937">
        <v>8519</v>
      </c>
      <c r="F1937" t="s">
        <v>17</v>
      </c>
      <c r="J1937" t="s">
        <v>17</v>
      </c>
      <c r="K1937" t="b">
        <v>0</v>
      </c>
      <c r="L1937" t="s">
        <v>18</v>
      </c>
      <c r="M1937" t="s">
        <v>19</v>
      </c>
      <c r="N1937" t="b">
        <v>1</v>
      </c>
      <c r="O1937">
        <v>1402710250</v>
      </c>
      <c r="P1937">
        <v>1401846250</v>
      </c>
      <c r="Q1937" t="b">
        <v>0</v>
      </c>
      <c r="R1937">
        <v>58</v>
      </c>
      <c r="S1937" t="b">
        <v>1</v>
      </c>
      <c r="T1937">
        <f>ROUND(E1937/D1937*100,0)</f>
        <v>106</v>
      </c>
      <c r="U1937" s="12">
        <f>(E1937/R1937)</f>
        <v>146.87931034482759</v>
      </c>
      <c r="V1937" t="str">
        <f>LEFT(Z1937,SEARCH("/",Z1937)-1)</f>
        <v>film &amp; video</v>
      </c>
      <c r="W1937" t="str">
        <f>RIGHT(Z1937,LEN(Z1937)-SEARCH("/",Z1937))</f>
        <v>television</v>
      </c>
      <c r="X1937" s="2">
        <f>(((P1937/60)/60)/24)+DATE(1970,1,1)</f>
        <v>41794.072337962964</v>
      </c>
      <c r="Y1937" s="2">
        <f>(((O1937/60)/60)/24)+DATE(1970,1,1)</f>
        <v>41804.072337962964</v>
      </c>
      <c r="Z1937" t="s">
        <v>8269</v>
      </c>
    </row>
    <row r="1938" spans="1:26" ht="57.6" x14ac:dyDescent="0.3">
      <c r="A1938">
        <f>ROW(A1938)-2</f>
        <v>1936</v>
      </c>
      <c r="B1938" s="1" t="s">
        <v>34</v>
      </c>
      <c r="C1938" s="1" t="s">
        <v>35</v>
      </c>
      <c r="D1938">
        <v>9000</v>
      </c>
      <c r="E1938">
        <v>9110</v>
      </c>
      <c r="F1938" t="s">
        <v>17</v>
      </c>
      <c r="J1938" t="s">
        <v>17</v>
      </c>
      <c r="K1938" t="b">
        <v>0</v>
      </c>
      <c r="L1938" t="s">
        <v>18</v>
      </c>
      <c r="M1938" t="s">
        <v>19</v>
      </c>
      <c r="N1938" t="b">
        <v>1</v>
      </c>
      <c r="O1938">
        <v>1467680867</v>
      </c>
      <c r="P1938">
        <v>1464224867</v>
      </c>
      <c r="Q1938" t="b">
        <v>0</v>
      </c>
      <c r="R1938">
        <v>57</v>
      </c>
      <c r="S1938" t="b">
        <v>1</v>
      </c>
      <c r="T1938">
        <f>ROUND(E1938/D1938*100,0)</f>
        <v>101</v>
      </c>
      <c r="U1938" s="12">
        <f>(E1938/R1938)</f>
        <v>159.82456140350877</v>
      </c>
      <c r="V1938" t="str">
        <f>LEFT(Z1938,SEARCH("/",Z1938)-1)</f>
        <v>film &amp; video</v>
      </c>
      <c r="W1938" t="str">
        <f>RIGHT(Z1938,LEN(Z1938)-SEARCH("/",Z1938))</f>
        <v>television</v>
      </c>
      <c r="X1938" s="2">
        <f>(((P1938/60)/60)/24)+DATE(1970,1,1)</f>
        <v>42516.047071759262</v>
      </c>
      <c r="Y1938" s="2">
        <f>(((O1938/60)/60)/24)+DATE(1970,1,1)</f>
        <v>42556.047071759262</v>
      </c>
      <c r="Z1938" t="s">
        <v>8269</v>
      </c>
    </row>
    <row r="1939" spans="1:26" ht="28.8" x14ac:dyDescent="0.3">
      <c r="A1939">
        <f>ROW(A1939)-2</f>
        <v>1937</v>
      </c>
      <c r="B1939" s="1" t="s">
        <v>36</v>
      </c>
      <c r="C1939" s="1" t="s">
        <v>37</v>
      </c>
      <c r="D1939">
        <v>3500</v>
      </c>
      <c r="E1939">
        <v>3501.52</v>
      </c>
      <c r="F1939" t="s">
        <v>17</v>
      </c>
      <c r="J1939" t="s">
        <v>17</v>
      </c>
      <c r="K1939" t="b">
        <v>0</v>
      </c>
      <c r="L1939" t="s">
        <v>18</v>
      </c>
      <c r="M1939" t="s">
        <v>19</v>
      </c>
      <c r="N1939" t="b">
        <v>1</v>
      </c>
      <c r="O1939">
        <v>1460754000</v>
      </c>
      <c r="P1939">
        <v>1460155212</v>
      </c>
      <c r="Q1939" t="b">
        <v>0</v>
      </c>
      <c r="R1939">
        <v>12</v>
      </c>
      <c r="S1939" t="b">
        <v>1</v>
      </c>
      <c r="T1939">
        <f>ROUND(E1939/D1939*100,0)</f>
        <v>100</v>
      </c>
      <c r="U1939" s="12">
        <f>(E1939/R1939)</f>
        <v>291.79333333333335</v>
      </c>
      <c r="V1939" t="str">
        <f>LEFT(Z1939,SEARCH("/",Z1939)-1)</f>
        <v>film &amp; video</v>
      </c>
      <c r="W1939" t="str">
        <f>RIGHT(Z1939,LEN(Z1939)-SEARCH("/",Z1939))</f>
        <v>television</v>
      </c>
      <c r="X1939" s="2">
        <f>(((P1939/60)/60)/24)+DATE(1970,1,1)</f>
        <v>42468.94458333333</v>
      </c>
      <c r="Y1939" s="2">
        <f>(((O1939/60)/60)/24)+DATE(1970,1,1)</f>
        <v>42475.875</v>
      </c>
      <c r="Z1939" t="s">
        <v>8269</v>
      </c>
    </row>
    <row r="1940" spans="1:26" ht="43.2" x14ac:dyDescent="0.3">
      <c r="A1940">
        <f>ROW(A1940)-2</f>
        <v>1938</v>
      </c>
      <c r="B1940" s="1" t="s">
        <v>38</v>
      </c>
      <c r="C1940" s="1" t="s">
        <v>39</v>
      </c>
      <c r="D1940">
        <v>500</v>
      </c>
      <c r="E1940">
        <v>629.99</v>
      </c>
      <c r="F1940" t="s">
        <v>17</v>
      </c>
      <c r="J1940" t="s">
        <v>17</v>
      </c>
      <c r="K1940" t="b">
        <v>0</v>
      </c>
      <c r="L1940" t="s">
        <v>18</v>
      </c>
      <c r="M1940" t="s">
        <v>19</v>
      </c>
      <c r="N1940" t="b">
        <v>1</v>
      </c>
      <c r="O1940">
        <v>1460860144</v>
      </c>
      <c r="P1940">
        <v>1458268144</v>
      </c>
      <c r="Q1940" t="b">
        <v>0</v>
      </c>
      <c r="R1940">
        <v>20</v>
      </c>
      <c r="S1940" t="b">
        <v>1</v>
      </c>
      <c r="T1940">
        <f>ROUND(E1940/D1940*100,0)</f>
        <v>126</v>
      </c>
      <c r="U1940" s="12">
        <f>(E1940/R1940)</f>
        <v>31.499500000000001</v>
      </c>
      <c r="V1940" t="str">
        <f>LEFT(Z1940,SEARCH("/",Z1940)-1)</f>
        <v>film &amp; video</v>
      </c>
      <c r="W1940" t="str">
        <f>RIGHT(Z1940,LEN(Z1940)-SEARCH("/",Z1940))</f>
        <v>television</v>
      </c>
      <c r="X1940" s="2">
        <f>(((P1940/60)/60)/24)+DATE(1970,1,1)</f>
        <v>42447.103518518517</v>
      </c>
      <c r="Y1940" s="2">
        <f>(((O1940/60)/60)/24)+DATE(1970,1,1)</f>
        <v>42477.103518518517</v>
      </c>
      <c r="Z1940" t="s">
        <v>8269</v>
      </c>
    </row>
    <row r="1941" spans="1:26" ht="43.2" x14ac:dyDescent="0.3">
      <c r="A1941">
        <f>ROW(A1941)-2</f>
        <v>1939</v>
      </c>
      <c r="B1941" s="1" t="s">
        <v>40</v>
      </c>
      <c r="C1941" s="1" t="s">
        <v>41</v>
      </c>
      <c r="D1941">
        <v>3000</v>
      </c>
      <c r="E1941">
        <v>3015</v>
      </c>
      <c r="F1941" t="s">
        <v>17</v>
      </c>
      <c r="J1941" t="s">
        <v>17</v>
      </c>
      <c r="K1941" t="b">
        <v>0</v>
      </c>
      <c r="L1941" t="s">
        <v>18</v>
      </c>
      <c r="M1941" t="s">
        <v>19</v>
      </c>
      <c r="N1941" t="b">
        <v>1</v>
      </c>
      <c r="O1941">
        <v>1403660279</v>
      </c>
      <c r="P1941">
        <v>1400636279</v>
      </c>
      <c r="Q1941" t="b">
        <v>0</v>
      </c>
      <c r="R1941">
        <v>19</v>
      </c>
      <c r="S1941" t="b">
        <v>1</v>
      </c>
      <c r="T1941">
        <f>ROUND(E1941/D1941*100,0)</f>
        <v>101</v>
      </c>
      <c r="U1941" s="12">
        <f>(E1941/R1941)</f>
        <v>158.68421052631578</v>
      </c>
      <c r="V1941" t="str">
        <f>LEFT(Z1941,SEARCH("/",Z1941)-1)</f>
        <v>film &amp; video</v>
      </c>
      <c r="W1941" t="str">
        <f>RIGHT(Z1941,LEN(Z1941)-SEARCH("/",Z1941))</f>
        <v>television</v>
      </c>
      <c r="X1941" s="2">
        <f>(((P1941/60)/60)/24)+DATE(1970,1,1)</f>
        <v>41780.068043981482</v>
      </c>
      <c r="Y1941" s="2">
        <f>(((O1941/60)/60)/24)+DATE(1970,1,1)</f>
        <v>41815.068043981482</v>
      </c>
      <c r="Z1941" t="s">
        <v>8269</v>
      </c>
    </row>
    <row r="1942" spans="1:26" ht="57.6" x14ac:dyDescent="0.3">
      <c r="A1942">
        <f>ROW(A1942)-2</f>
        <v>1940</v>
      </c>
      <c r="B1942" s="1" t="s">
        <v>42</v>
      </c>
      <c r="C1942" s="1" t="s">
        <v>43</v>
      </c>
      <c r="D1942">
        <v>5000</v>
      </c>
      <c r="E1942">
        <v>6025</v>
      </c>
      <c r="F1942" t="s">
        <v>17</v>
      </c>
      <c r="J1942" t="s">
        <v>17</v>
      </c>
      <c r="K1942" t="b">
        <v>0</v>
      </c>
      <c r="L1942" t="s">
        <v>18</v>
      </c>
      <c r="M1942" t="s">
        <v>19</v>
      </c>
      <c r="N1942" t="b">
        <v>1</v>
      </c>
      <c r="O1942">
        <v>1471834800</v>
      </c>
      <c r="P1942">
        <v>1469126462</v>
      </c>
      <c r="Q1942" t="b">
        <v>0</v>
      </c>
      <c r="R1942">
        <v>75</v>
      </c>
      <c r="S1942" t="b">
        <v>1</v>
      </c>
      <c r="T1942">
        <f>ROUND(E1942/D1942*100,0)</f>
        <v>121</v>
      </c>
      <c r="U1942" s="12">
        <f>(E1942/R1942)</f>
        <v>80.333333333333329</v>
      </c>
      <c r="V1942" t="str">
        <f>LEFT(Z1942,SEARCH("/",Z1942)-1)</f>
        <v>film &amp; video</v>
      </c>
      <c r="W1942" t="str">
        <f>RIGHT(Z1942,LEN(Z1942)-SEARCH("/",Z1942))</f>
        <v>television</v>
      </c>
      <c r="X1942" s="2">
        <f>(((P1942/60)/60)/24)+DATE(1970,1,1)</f>
        <v>42572.778495370367</v>
      </c>
      <c r="Y1942" s="2">
        <f>(((O1942/60)/60)/24)+DATE(1970,1,1)</f>
        <v>42604.125</v>
      </c>
      <c r="Z1942" t="s">
        <v>8269</v>
      </c>
    </row>
    <row r="1943" spans="1:26" ht="57.6" x14ac:dyDescent="0.3">
      <c r="A1943">
        <f>ROW(A1943)-2</f>
        <v>1941</v>
      </c>
      <c r="B1943" s="1" t="s">
        <v>44</v>
      </c>
      <c r="C1943" s="1" t="s">
        <v>45</v>
      </c>
      <c r="D1943">
        <v>30000</v>
      </c>
      <c r="E1943">
        <v>49588</v>
      </c>
      <c r="F1943" t="s">
        <v>17</v>
      </c>
      <c r="J1943" t="s">
        <v>17</v>
      </c>
      <c r="K1943" t="b">
        <v>0</v>
      </c>
      <c r="L1943" t="s">
        <v>18</v>
      </c>
      <c r="M1943" t="s">
        <v>19</v>
      </c>
      <c r="N1943" t="b">
        <v>1</v>
      </c>
      <c r="O1943">
        <v>1405479600</v>
      </c>
      <c r="P1943">
        <v>1401642425</v>
      </c>
      <c r="Q1943" t="b">
        <v>0</v>
      </c>
      <c r="R1943">
        <v>827</v>
      </c>
      <c r="S1943" t="b">
        <v>1</v>
      </c>
      <c r="T1943">
        <f>ROUND(E1943/D1943*100,0)</f>
        <v>165</v>
      </c>
      <c r="U1943" s="12">
        <f>(E1943/R1943)</f>
        <v>59.961305925030231</v>
      </c>
      <c r="V1943" t="str">
        <f>LEFT(Z1943,SEARCH("/",Z1943)-1)</f>
        <v>film &amp; video</v>
      </c>
      <c r="W1943" t="str">
        <f>RIGHT(Z1943,LEN(Z1943)-SEARCH("/",Z1943))</f>
        <v>television</v>
      </c>
      <c r="X1943" s="2">
        <f>(((P1943/60)/60)/24)+DATE(1970,1,1)</f>
        <v>41791.713252314818</v>
      </c>
      <c r="Y1943" s="2">
        <f>(((O1943/60)/60)/24)+DATE(1970,1,1)</f>
        <v>41836.125</v>
      </c>
      <c r="Z1943" t="s">
        <v>8269</v>
      </c>
    </row>
    <row r="1944" spans="1:26" ht="43.2" x14ac:dyDescent="0.3">
      <c r="A1944">
        <f>ROW(A1944)-2</f>
        <v>1942</v>
      </c>
      <c r="B1944" s="1" t="s">
        <v>46</v>
      </c>
      <c r="C1944" s="1" t="s">
        <v>47</v>
      </c>
      <c r="D1944">
        <v>3500</v>
      </c>
      <c r="E1944">
        <v>5599</v>
      </c>
      <c r="F1944" t="s">
        <v>17</v>
      </c>
      <c r="J1944" t="s">
        <v>17</v>
      </c>
      <c r="K1944" t="b">
        <v>0</v>
      </c>
      <c r="L1944" t="s">
        <v>18</v>
      </c>
      <c r="M1944" t="s">
        <v>19</v>
      </c>
      <c r="N1944" t="b">
        <v>1</v>
      </c>
      <c r="O1944">
        <v>1466713620</v>
      </c>
      <c r="P1944">
        <v>1463588109</v>
      </c>
      <c r="Q1944" t="b">
        <v>0</v>
      </c>
      <c r="R1944">
        <v>51</v>
      </c>
      <c r="S1944" t="b">
        <v>1</v>
      </c>
      <c r="T1944">
        <f>ROUND(E1944/D1944*100,0)</f>
        <v>160</v>
      </c>
      <c r="U1944" s="12">
        <f>(E1944/R1944)</f>
        <v>109.78431372549019</v>
      </c>
      <c r="V1944" t="str">
        <f>LEFT(Z1944,SEARCH("/",Z1944)-1)</f>
        <v>film &amp; video</v>
      </c>
      <c r="W1944" t="str">
        <f>RIGHT(Z1944,LEN(Z1944)-SEARCH("/",Z1944))</f>
        <v>television</v>
      </c>
      <c r="X1944" s="2">
        <f>(((P1944/60)/60)/24)+DATE(1970,1,1)</f>
        <v>42508.677187499998</v>
      </c>
      <c r="Y1944" s="2">
        <f>(((O1944/60)/60)/24)+DATE(1970,1,1)</f>
        <v>42544.852083333331</v>
      </c>
      <c r="Z1944" t="s">
        <v>8269</v>
      </c>
    </row>
    <row r="1945" spans="1:26" ht="28.8" x14ac:dyDescent="0.3">
      <c r="A1945">
        <f>ROW(A1945)-2</f>
        <v>1943</v>
      </c>
      <c r="B1945" s="1" t="s">
        <v>48</v>
      </c>
      <c r="C1945" s="1" t="s">
        <v>49</v>
      </c>
      <c r="D1945">
        <v>6000</v>
      </c>
      <c r="E1945">
        <v>6056</v>
      </c>
      <c r="F1945" t="s">
        <v>17</v>
      </c>
      <c r="J1945" t="s">
        <v>17</v>
      </c>
      <c r="K1945" t="b">
        <v>0</v>
      </c>
      <c r="L1945" t="s">
        <v>50</v>
      </c>
      <c r="M1945" t="s">
        <v>51</v>
      </c>
      <c r="N1945" t="b">
        <v>1</v>
      </c>
      <c r="O1945">
        <v>1405259940</v>
      </c>
      <c r="P1945">
        <v>1403051888</v>
      </c>
      <c r="Q1945" t="b">
        <v>0</v>
      </c>
      <c r="R1945">
        <v>41</v>
      </c>
      <c r="S1945" t="b">
        <v>1</v>
      </c>
      <c r="T1945">
        <f>ROUND(E1945/D1945*100,0)</f>
        <v>101</v>
      </c>
      <c r="U1945" s="12">
        <f>(E1945/R1945)</f>
        <v>147.70731707317074</v>
      </c>
      <c r="V1945" t="str">
        <f>LEFT(Z1945,SEARCH("/",Z1945)-1)</f>
        <v>film &amp; video</v>
      </c>
      <c r="W1945" t="str">
        <f>RIGHT(Z1945,LEN(Z1945)-SEARCH("/",Z1945))</f>
        <v>television</v>
      </c>
      <c r="X1945" s="2">
        <f>(((P1945/60)/60)/24)+DATE(1970,1,1)</f>
        <v>41808.02648148148</v>
      </c>
      <c r="Y1945" s="2">
        <f>(((O1945/60)/60)/24)+DATE(1970,1,1)</f>
        <v>41833.582638888889</v>
      </c>
      <c r="Z1945" t="s">
        <v>8269</v>
      </c>
    </row>
    <row r="1946" spans="1:26" ht="43.2" x14ac:dyDescent="0.3">
      <c r="A1946">
        <f>ROW(A1946)-2</f>
        <v>1944</v>
      </c>
      <c r="B1946" s="1" t="s">
        <v>52</v>
      </c>
      <c r="C1946" s="1" t="s">
        <v>53</v>
      </c>
      <c r="D1946">
        <v>2000</v>
      </c>
      <c r="E1946">
        <v>2132</v>
      </c>
      <c r="F1946" t="s">
        <v>17</v>
      </c>
      <c r="J1946" t="s">
        <v>17</v>
      </c>
      <c r="K1946" t="b">
        <v>0</v>
      </c>
      <c r="L1946" t="s">
        <v>54</v>
      </c>
      <c r="M1946" t="s">
        <v>55</v>
      </c>
      <c r="N1946" t="b">
        <v>0</v>
      </c>
      <c r="O1946">
        <v>1443384840</v>
      </c>
      <c r="P1946">
        <v>1441790658</v>
      </c>
      <c r="Q1946" t="b">
        <v>0</v>
      </c>
      <c r="R1946">
        <v>98</v>
      </c>
      <c r="S1946" t="b">
        <v>1</v>
      </c>
      <c r="T1946">
        <f>ROUND(E1946/D1946*100,0)</f>
        <v>107</v>
      </c>
      <c r="U1946" s="12">
        <f>(E1946/R1946)</f>
        <v>21.755102040816325</v>
      </c>
      <c r="V1946" t="str">
        <f>LEFT(Z1946,SEARCH("/",Z1946)-1)</f>
        <v>film &amp; video</v>
      </c>
      <c r="W1946" t="str">
        <f>RIGHT(Z1946,LEN(Z1946)-SEARCH("/",Z1946))</f>
        <v>television</v>
      </c>
      <c r="X1946" s="2">
        <f>(((P1946/60)/60)/24)+DATE(1970,1,1)</f>
        <v>42256.391875000001</v>
      </c>
      <c r="Y1946" s="2">
        <f>(((O1946/60)/60)/24)+DATE(1970,1,1)</f>
        <v>42274.843055555553</v>
      </c>
      <c r="Z1946" t="s">
        <v>8269</v>
      </c>
    </row>
    <row r="1947" spans="1:26" ht="43.2" x14ac:dyDescent="0.3">
      <c r="A1947">
        <f>ROW(A1947)-2</f>
        <v>1945</v>
      </c>
      <c r="B1947" s="1" t="s">
        <v>56</v>
      </c>
      <c r="C1947" s="1" t="s">
        <v>57</v>
      </c>
      <c r="D1947">
        <v>12000</v>
      </c>
      <c r="E1947">
        <v>12029</v>
      </c>
      <c r="F1947" t="s">
        <v>17</v>
      </c>
      <c r="J1947" t="s">
        <v>17</v>
      </c>
      <c r="K1947" t="b">
        <v>0</v>
      </c>
      <c r="L1947" t="s">
        <v>18</v>
      </c>
      <c r="M1947" t="s">
        <v>19</v>
      </c>
      <c r="N1947" t="b">
        <v>1</v>
      </c>
      <c r="O1947">
        <v>1402896600</v>
      </c>
      <c r="P1947">
        <v>1398971211</v>
      </c>
      <c r="Q1947" t="b">
        <v>0</v>
      </c>
      <c r="R1947">
        <v>70</v>
      </c>
      <c r="S1947" t="b">
        <v>1</v>
      </c>
      <c r="T1947">
        <f>ROUND(E1947/D1947*100,0)</f>
        <v>100</v>
      </c>
      <c r="U1947" s="12">
        <f>(E1947/R1947)</f>
        <v>171.84285714285716</v>
      </c>
      <c r="V1947" t="str">
        <f>LEFT(Z1947,SEARCH("/",Z1947)-1)</f>
        <v>film &amp; video</v>
      </c>
      <c r="W1947" t="str">
        <f>RIGHT(Z1947,LEN(Z1947)-SEARCH("/",Z1947))</f>
        <v>television</v>
      </c>
      <c r="X1947" s="2">
        <f>(((P1947/60)/60)/24)+DATE(1970,1,1)</f>
        <v>41760.796423611115</v>
      </c>
      <c r="Y1947" s="2">
        <f>(((O1947/60)/60)/24)+DATE(1970,1,1)</f>
        <v>41806.229166666664</v>
      </c>
      <c r="Z1947" t="s">
        <v>8269</v>
      </c>
    </row>
    <row r="1948" spans="1:26" ht="43.2" x14ac:dyDescent="0.3">
      <c r="A1948">
        <f>ROW(A1948)-2</f>
        <v>1946</v>
      </c>
      <c r="B1948" s="1" t="s">
        <v>58</v>
      </c>
      <c r="C1948" s="1" t="s">
        <v>59</v>
      </c>
      <c r="D1948">
        <v>1500</v>
      </c>
      <c r="E1948">
        <v>1510</v>
      </c>
      <c r="F1948" t="s">
        <v>17</v>
      </c>
      <c r="J1948" t="s">
        <v>17</v>
      </c>
      <c r="K1948" t="b">
        <v>0</v>
      </c>
      <c r="L1948" t="s">
        <v>24</v>
      </c>
      <c r="M1948" t="s">
        <v>25</v>
      </c>
      <c r="N1948" t="b">
        <v>0</v>
      </c>
      <c r="O1948">
        <v>1415126022</v>
      </c>
      <c r="P1948">
        <v>1412530422</v>
      </c>
      <c r="Q1948" t="b">
        <v>0</v>
      </c>
      <c r="R1948">
        <v>36</v>
      </c>
      <c r="S1948" t="b">
        <v>1</v>
      </c>
      <c r="T1948">
        <f>ROUND(E1948/D1948*100,0)</f>
        <v>101</v>
      </c>
      <c r="U1948" s="12">
        <f>(E1948/R1948)</f>
        <v>41.944444444444443</v>
      </c>
      <c r="V1948" t="str">
        <f>LEFT(Z1948,SEARCH("/",Z1948)-1)</f>
        <v>film &amp; video</v>
      </c>
      <c r="W1948" t="str">
        <f>RIGHT(Z1948,LEN(Z1948)-SEARCH("/",Z1948))</f>
        <v>television</v>
      </c>
      <c r="X1948" s="2">
        <f>(((P1948/60)/60)/24)+DATE(1970,1,1)</f>
        <v>41917.731736111113</v>
      </c>
      <c r="Y1948" s="2">
        <f>(((O1948/60)/60)/24)+DATE(1970,1,1)</f>
        <v>41947.773402777777</v>
      </c>
      <c r="Z1948" t="s">
        <v>8269</v>
      </c>
    </row>
    <row r="1949" spans="1:26" ht="43.2" x14ac:dyDescent="0.3">
      <c r="A1949">
        <f>ROW(A1949)-2</f>
        <v>1947</v>
      </c>
      <c r="B1949" s="1" t="s">
        <v>60</v>
      </c>
      <c r="C1949" s="1" t="s">
        <v>61</v>
      </c>
      <c r="D1949">
        <v>30000</v>
      </c>
      <c r="E1949">
        <v>31896.33</v>
      </c>
      <c r="F1949" t="s">
        <v>17</v>
      </c>
      <c r="J1949" t="s">
        <v>17</v>
      </c>
      <c r="K1949" t="b">
        <v>0</v>
      </c>
      <c r="L1949" t="s">
        <v>18</v>
      </c>
      <c r="M1949" t="s">
        <v>19</v>
      </c>
      <c r="N1949" t="b">
        <v>1</v>
      </c>
      <c r="O1949">
        <v>1410958856</v>
      </c>
      <c r="P1949">
        <v>1408366856</v>
      </c>
      <c r="Q1949" t="b">
        <v>0</v>
      </c>
      <c r="R1949">
        <v>342</v>
      </c>
      <c r="S1949" t="b">
        <v>1</v>
      </c>
      <c r="T1949">
        <f>ROUND(E1949/D1949*100,0)</f>
        <v>106</v>
      </c>
      <c r="U1949" s="12">
        <f>(E1949/R1949)</f>
        <v>93.264122807017543</v>
      </c>
      <c r="V1949" t="str">
        <f>LEFT(Z1949,SEARCH("/",Z1949)-1)</f>
        <v>film &amp; video</v>
      </c>
      <c r="W1949" t="str">
        <f>RIGHT(Z1949,LEN(Z1949)-SEARCH("/",Z1949))</f>
        <v>television</v>
      </c>
      <c r="X1949" s="2">
        <f>(((P1949/60)/60)/24)+DATE(1970,1,1)</f>
        <v>41869.542314814818</v>
      </c>
      <c r="Y1949" s="2">
        <f>(((O1949/60)/60)/24)+DATE(1970,1,1)</f>
        <v>41899.542314814818</v>
      </c>
      <c r="Z1949" t="s">
        <v>8269</v>
      </c>
    </row>
    <row r="1950" spans="1:26" ht="43.2" x14ac:dyDescent="0.3">
      <c r="A1950">
        <f>ROW(A1950)-2</f>
        <v>1948</v>
      </c>
      <c r="B1950" s="1" t="s">
        <v>62</v>
      </c>
      <c r="C1950" s="1" t="s">
        <v>63</v>
      </c>
      <c r="D1950">
        <v>850</v>
      </c>
      <c r="E1950">
        <v>1235</v>
      </c>
      <c r="F1950" t="s">
        <v>17</v>
      </c>
      <c r="J1950" t="s">
        <v>17</v>
      </c>
      <c r="K1950" t="b">
        <v>0</v>
      </c>
      <c r="L1950" t="s">
        <v>18</v>
      </c>
      <c r="M1950" t="s">
        <v>19</v>
      </c>
      <c r="N1950" t="b">
        <v>1</v>
      </c>
      <c r="O1950">
        <v>1437420934</v>
      </c>
      <c r="P1950">
        <v>1434828934</v>
      </c>
      <c r="Q1950" t="b">
        <v>0</v>
      </c>
      <c r="R1950">
        <v>22</v>
      </c>
      <c r="S1950" t="b">
        <v>1</v>
      </c>
      <c r="T1950">
        <f>ROUND(E1950/D1950*100,0)</f>
        <v>145</v>
      </c>
      <c r="U1950" s="12">
        <f>(E1950/R1950)</f>
        <v>56.136363636363633</v>
      </c>
      <c r="V1950" t="str">
        <f>LEFT(Z1950,SEARCH("/",Z1950)-1)</f>
        <v>film &amp; video</v>
      </c>
      <c r="W1950" t="str">
        <f>RIGHT(Z1950,LEN(Z1950)-SEARCH("/",Z1950))</f>
        <v>television</v>
      </c>
      <c r="X1950" s="2">
        <f>(((P1950/60)/60)/24)+DATE(1970,1,1)</f>
        <v>42175.816365740742</v>
      </c>
      <c r="Y1950" s="2">
        <f>(((O1950/60)/60)/24)+DATE(1970,1,1)</f>
        <v>42205.816365740742</v>
      </c>
      <c r="Z1950" t="s">
        <v>8269</v>
      </c>
    </row>
    <row r="1951" spans="1:26" ht="43.2" x14ac:dyDescent="0.3">
      <c r="A1951">
        <f>ROW(A1951)-2</f>
        <v>1949</v>
      </c>
      <c r="B1951" s="1" t="s">
        <v>64</v>
      </c>
      <c r="C1951" s="1" t="s">
        <v>65</v>
      </c>
      <c r="D1951">
        <v>2000</v>
      </c>
      <c r="E1951">
        <v>2004</v>
      </c>
      <c r="F1951" t="s">
        <v>17</v>
      </c>
      <c r="J1951" t="s">
        <v>17</v>
      </c>
      <c r="K1951" t="b">
        <v>0</v>
      </c>
      <c r="L1951" t="s">
        <v>18</v>
      </c>
      <c r="M1951" t="s">
        <v>19</v>
      </c>
      <c r="N1951" t="b">
        <v>1</v>
      </c>
      <c r="O1951">
        <v>1442167912</v>
      </c>
      <c r="P1951">
        <v>1436983912</v>
      </c>
      <c r="Q1951" t="b">
        <v>0</v>
      </c>
      <c r="R1951">
        <v>25</v>
      </c>
      <c r="S1951" t="b">
        <v>1</v>
      </c>
      <c r="T1951">
        <f>ROUND(E1951/D1951*100,0)</f>
        <v>100</v>
      </c>
      <c r="U1951" s="12">
        <f>(E1951/R1951)</f>
        <v>80.16</v>
      </c>
      <c r="V1951" t="str">
        <f>LEFT(Z1951,SEARCH("/",Z1951)-1)</f>
        <v>film &amp; video</v>
      </c>
      <c r="W1951" t="str">
        <f>RIGHT(Z1951,LEN(Z1951)-SEARCH("/",Z1951))</f>
        <v>television</v>
      </c>
      <c r="X1951" s="2">
        <f>(((P1951/60)/60)/24)+DATE(1970,1,1)</f>
        <v>42200.758240740746</v>
      </c>
      <c r="Y1951" s="2">
        <f>(((O1951/60)/60)/24)+DATE(1970,1,1)</f>
        <v>42260.758240740746</v>
      </c>
      <c r="Z1951" t="s">
        <v>8269</v>
      </c>
    </row>
    <row r="1952" spans="1:26" ht="43.2" x14ac:dyDescent="0.3">
      <c r="A1952">
        <f>ROW(A1952)-2</f>
        <v>1950</v>
      </c>
      <c r="B1952" s="1" t="s">
        <v>66</v>
      </c>
      <c r="C1952" s="1" t="s">
        <v>67</v>
      </c>
      <c r="D1952">
        <v>18500</v>
      </c>
      <c r="E1952">
        <v>20190</v>
      </c>
      <c r="F1952" t="s">
        <v>17</v>
      </c>
      <c r="J1952" t="s">
        <v>17</v>
      </c>
      <c r="K1952" t="b">
        <v>0</v>
      </c>
      <c r="L1952" t="s">
        <v>18</v>
      </c>
      <c r="M1952" t="s">
        <v>19</v>
      </c>
      <c r="N1952" t="b">
        <v>1</v>
      </c>
      <c r="O1952">
        <v>1411743789</v>
      </c>
      <c r="P1952">
        <v>1409151789</v>
      </c>
      <c r="Q1952" t="b">
        <v>0</v>
      </c>
      <c r="R1952">
        <v>101</v>
      </c>
      <c r="S1952" t="b">
        <v>1</v>
      </c>
      <c r="T1952">
        <f>ROUND(E1952/D1952*100,0)</f>
        <v>109</v>
      </c>
      <c r="U1952" s="12">
        <f>(E1952/R1952)</f>
        <v>199.9009900990099</v>
      </c>
      <c r="V1952" t="str">
        <f>LEFT(Z1952,SEARCH("/",Z1952)-1)</f>
        <v>film &amp; video</v>
      </c>
      <c r="W1952" t="str">
        <f>RIGHT(Z1952,LEN(Z1952)-SEARCH("/",Z1952))</f>
        <v>television</v>
      </c>
      <c r="X1952" s="2">
        <f>(((P1952/60)/60)/24)+DATE(1970,1,1)</f>
        <v>41878.627187500002</v>
      </c>
      <c r="Y1952" s="2">
        <f>(((O1952/60)/60)/24)+DATE(1970,1,1)</f>
        <v>41908.627187500002</v>
      </c>
      <c r="Z1952" t="s">
        <v>8269</v>
      </c>
    </row>
    <row r="1953" spans="1:26" ht="28.8" x14ac:dyDescent="0.3">
      <c r="A1953">
        <f>ROW(A1953)-2</f>
        <v>1951</v>
      </c>
      <c r="B1953" s="1" t="s">
        <v>68</v>
      </c>
      <c r="C1953" s="1" t="s">
        <v>69</v>
      </c>
      <c r="D1953">
        <v>350</v>
      </c>
      <c r="E1953">
        <v>410</v>
      </c>
      <c r="F1953" t="s">
        <v>17</v>
      </c>
      <c r="J1953" t="s">
        <v>17</v>
      </c>
      <c r="K1953" t="b">
        <v>0</v>
      </c>
      <c r="L1953" t="s">
        <v>18</v>
      </c>
      <c r="M1953" t="s">
        <v>19</v>
      </c>
      <c r="N1953" t="b">
        <v>1</v>
      </c>
      <c r="O1953">
        <v>1420099140</v>
      </c>
      <c r="P1953">
        <v>1418766740</v>
      </c>
      <c r="Q1953" t="b">
        <v>0</v>
      </c>
      <c r="R1953">
        <v>8</v>
      </c>
      <c r="S1953" t="b">
        <v>1</v>
      </c>
      <c r="T1953">
        <f>ROUND(E1953/D1953*100,0)</f>
        <v>117</v>
      </c>
      <c r="U1953" s="12">
        <f>(E1953/R1953)</f>
        <v>51.25</v>
      </c>
      <c r="V1953" t="str">
        <f>LEFT(Z1953,SEARCH("/",Z1953)-1)</f>
        <v>film &amp; video</v>
      </c>
      <c r="W1953" t="str">
        <f>RIGHT(Z1953,LEN(Z1953)-SEARCH("/",Z1953))</f>
        <v>television</v>
      </c>
      <c r="X1953" s="2">
        <f>(((P1953/60)/60)/24)+DATE(1970,1,1)</f>
        <v>41989.91134259259</v>
      </c>
      <c r="Y1953" s="2">
        <f>(((O1953/60)/60)/24)+DATE(1970,1,1)</f>
        <v>42005.332638888889</v>
      </c>
      <c r="Z1953" t="s">
        <v>8269</v>
      </c>
    </row>
    <row r="1954" spans="1:26" ht="43.2" x14ac:dyDescent="0.3">
      <c r="A1954">
        <f>ROW(A1954)-2</f>
        <v>1952</v>
      </c>
      <c r="B1954" s="1" t="s">
        <v>70</v>
      </c>
      <c r="C1954" s="1" t="s">
        <v>71</v>
      </c>
      <c r="D1954">
        <v>2000</v>
      </c>
      <c r="E1954">
        <v>2370</v>
      </c>
      <c r="F1954" t="s">
        <v>17</v>
      </c>
      <c r="J1954" t="s">
        <v>17</v>
      </c>
      <c r="K1954" t="b">
        <v>0</v>
      </c>
      <c r="L1954" t="s">
        <v>18</v>
      </c>
      <c r="M1954" t="s">
        <v>19</v>
      </c>
      <c r="N1954" t="b">
        <v>1</v>
      </c>
      <c r="O1954">
        <v>1430407200</v>
      </c>
      <c r="P1954">
        <v>1428086501</v>
      </c>
      <c r="Q1954" t="b">
        <v>0</v>
      </c>
      <c r="R1954">
        <v>23</v>
      </c>
      <c r="S1954" t="b">
        <v>1</v>
      </c>
      <c r="T1954">
        <f>ROUND(E1954/D1954*100,0)</f>
        <v>119</v>
      </c>
      <c r="U1954" s="12">
        <f>(E1954/R1954)</f>
        <v>103.04347826086956</v>
      </c>
      <c r="V1954" t="str">
        <f>LEFT(Z1954,SEARCH("/",Z1954)-1)</f>
        <v>film &amp; video</v>
      </c>
      <c r="W1954" t="str">
        <f>RIGHT(Z1954,LEN(Z1954)-SEARCH("/",Z1954))</f>
        <v>television</v>
      </c>
      <c r="X1954" s="2">
        <f>(((P1954/60)/60)/24)+DATE(1970,1,1)</f>
        <v>42097.778946759259</v>
      </c>
      <c r="Y1954" s="2">
        <f>(((O1954/60)/60)/24)+DATE(1970,1,1)</f>
        <v>42124.638888888891</v>
      </c>
      <c r="Z1954" t="s">
        <v>8269</v>
      </c>
    </row>
    <row r="1955" spans="1:26" ht="28.8" x14ac:dyDescent="0.3">
      <c r="A1955">
        <f>ROW(A1955)-2</f>
        <v>1953</v>
      </c>
      <c r="B1955" s="1" t="s">
        <v>72</v>
      </c>
      <c r="C1955" s="1" t="s">
        <v>73</v>
      </c>
      <c r="D1955">
        <v>35000</v>
      </c>
      <c r="E1955">
        <v>38082.69</v>
      </c>
      <c r="F1955" t="s">
        <v>17</v>
      </c>
      <c r="J1955" t="s">
        <v>17</v>
      </c>
      <c r="K1955" t="b">
        <v>0</v>
      </c>
      <c r="L1955" t="s">
        <v>18</v>
      </c>
      <c r="M1955" t="s">
        <v>19</v>
      </c>
      <c r="N1955" t="b">
        <v>1</v>
      </c>
      <c r="O1955">
        <v>1442345940</v>
      </c>
      <c r="P1955">
        <v>1439494863</v>
      </c>
      <c r="Q1955" t="b">
        <v>0</v>
      </c>
      <c r="R1955">
        <v>574</v>
      </c>
      <c r="S1955" t="b">
        <v>1</v>
      </c>
      <c r="T1955">
        <f>ROUND(E1955/D1955*100,0)</f>
        <v>109</v>
      </c>
      <c r="U1955" s="12">
        <f>(E1955/R1955)</f>
        <v>66.346149825783982</v>
      </c>
      <c r="V1955" t="str">
        <f>LEFT(Z1955,SEARCH("/",Z1955)-1)</f>
        <v>film &amp; video</v>
      </c>
      <c r="W1955" t="str">
        <f>RIGHT(Z1955,LEN(Z1955)-SEARCH("/",Z1955))</f>
        <v>television</v>
      </c>
      <c r="X1955" s="2">
        <f>(((P1955/60)/60)/24)+DATE(1970,1,1)</f>
        <v>42229.820173611108</v>
      </c>
      <c r="Y1955" s="2">
        <f>(((O1955/60)/60)/24)+DATE(1970,1,1)</f>
        <v>42262.818750000006</v>
      </c>
      <c r="Z1955" t="s">
        <v>8269</v>
      </c>
    </row>
    <row r="1956" spans="1:26" ht="43.2" x14ac:dyDescent="0.3">
      <c r="A1956">
        <f>ROW(A1956)-2</f>
        <v>1954</v>
      </c>
      <c r="B1956" s="1" t="s">
        <v>74</v>
      </c>
      <c r="C1956" s="1" t="s">
        <v>75</v>
      </c>
      <c r="D1956">
        <v>600</v>
      </c>
      <c r="E1956">
        <v>800</v>
      </c>
      <c r="F1956" t="s">
        <v>17</v>
      </c>
      <c r="J1956" t="s">
        <v>17</v>
      </c>
      <c r="K1956" t="b">
        <v>0</v>
      </c>
      <c r="L1956" t="s">
        <v>18</v>
      </c>
      <c r="M1956" t="s">
        <v>19</v>
      </c>
      <c r="N1956" t="b">
        <v>1</v>
      </c>
      <c r="O1956">
        <v>1452299761</v>
      </c>
      <c r="P1956">
        <v>1447115761</v>
      </c>
      <c r="Q1956" t="b">
        <v>0</v>
      </c>
      <c r="R1956">
        <v>14</v>
      </c>
      <c r="S1956" t="b">
        <v>1</v>
      </c>
      <c r="T1956">
        <f>ROUND(E1956/D1956*100,0)</f>
        <v>133</v>
      </c>
      <c r="U1956" s="12">
        <f>(E1956/R1956)</f>
        <v>57.142857142857146</v>
      </c>
      <c r="V1956" t="str">
        <f>LEFT(Z1956,SEARCH("/",Z1956)-1)</f>
        <v>film &amp; video</v>
      </c>
      <c r="W1956" t="str">
        <f>RIGHT(Z1956,LEN(Z1956)-SEARCH("/",Z1956))</f>
        <v>television</v>
      </c>
      <c r="X1956" s="2">
        <f>(((P1956/60)/60)/24)+DATE(1970,1,1)</f>
        <v>42318.025011574078</v>
      </c>
      <c r="Y1956" s="2">
        <f>(((O1956/60)/60)/24)+DATE(1970,1,1)</f>
        <v>42378.025011574078</v>
      </c>
      <c r="Z1956" t="s">
        <v>8269</v>
      </c>
    </row>
    <row r="1957" spans="1:26" ht="43.2" x14ac:dyDescent="0.3">
      <c r="A1957">
        <f>ROW(A1957)-2</f>
        <v>1955</v>
      </c>
      <c r="B1957" s="1" t="s">
        <v>76</v>
      </c>
      <c r="C1957" s="1" t="s">
        <v>77</v>
      </c>
      <c r="D1957">
        <v>1250</v>
      </c>
      <c r="E1957">
        <v>1940</v>
      </c>
      <c r="F1957" t="s">
        <v>17</v>
      </c>
      <c r="J1957" t="s">
        <v>17</v>
      </c>
      <c r="K1957" t="b">
        <v>0</v>
      </c>
      <c r="L1957" t="s">
        <v>18</v>
      </c>
      <c r="M1957" t="s">
        <v>19</v>
      </c>
      <c r="N1957" t="b">
        <v>1</v>
      </c>
      <c r="O1957">
        <v>1408278144</v>
      </c>
      <c r="P1957">
        <v>1404822144</v>
      </c>
      <c r="Q1957" t="b">
        <v>0</v>
      </c>
      <c r="R1957">
        <v>19</v>
      </c>
      <c r="S1957" t="b">
        <v>1</v>
      </c>
      <c r="T1957">
        <f>ROUND(E1957/D1957*100,0)</f>
        <v>155</v>
      </c>
      <c r="U1957" s="12">
        <f>(E1957/R1957)</f>
        <v>102.10526315789474</v>
      </c>
      <c r="V1957" t="str">
        <f>LEFT(Z1957,SEARCH("/",Z1957)-1)</f>
        <v>film &amp; video</v>
      </c>
      <c r="W1957" t="str">
        <f>RIGHT(Z1957,LEN(Z1957)-SEARCH("/",Z1957))</f>
        <v>television</v>
      </c>
      <c r="X1957" s="2">
        <f>(((P1957/60)/60)/24)+DATE(1970,1,1)</f>
        <v>41828.515555555554</v>
      </c>
      <c r="Y1957" s="2">
        <f>(((O1957/60)/60)/24)+DATE(1970,1,1)</f>
        <v>41868.515555555554</v>
      </c>
      <c r="Z1957" t="s">
        <v>8269</v>
      </c>
    </row>
    <row r="1958" spans="1:26" ht="43.2" x14ac:dyDescent="0.3">
      <c r="A1958">
        <f>ROW(A1958)-2</f>
        <v>1956</v>
      </c>
      <c r="B1958" s="1" t="s">
        <v>78</v>
      </c>
      <c r="C1958" s="1" t="s">
        <v>79</v>
      </c>
      <c r="D1958">
        <v>20000</v>
      </c>
      <c r="E1958">
        <v>22345</v>
      </c>
      <c r="F1958" t="s">
        <v>17</v>
      </c>
      <c r="J1958" t="s">
        <v>17</v>
      </c>
      <c r="K1958" t="b">
        <v>0</v>
      </c>
      <c r="L1958" t="s">
        <v>80</v>
      </c>
      <c r="M1958" t="s">
        <v>81</v>
      </c>
      <c r="N1958" t="b">
        <v>1</v>
      </c>
      <c r="O1958">
        <v>1416113833</v>
      </c>
      <c r="P1958">
        <v>1413518233</v>
      </c>
      <c r="Q1958" t="b">
        <v>0</v>
      </c>
      <c r="R1958">
        <v>150</v>
      </c>
      <c r="S1958" t="b">
        <v>1</v>
      </c>
      <c r="T1958">
        <f>ROUND(E1958/D1958*100,0)</f>
        <v>112</v>
      </c>
      <c r="U1958" s="12">
        <f>(E1958/R1958)</f>
        <v>148.96666666666667</v>
      </c>
      <c r="V1958" t="str">
        <f>LEFT(Z1958,SEARCH("/",Z1958)-1)</f>
        <v>film &amp; video</v>
      </c>
      <c r="W1958" t="str">
        <f>RIGHT(Z1958,LEN(Z1958)-SEARCH("/",Z1958))</f>
        <v>television</v>
      </c>
      <c r="X1958" s="2">
        <f>(((P1958/60)/60)/24)+DATE(1970,1,1)</f>
        <v>41929.164733796293</v>
      </c>
      <c r="Y1958" s="2">
        <f>(((O1958/60)/60)/24)+DATE(1970,1,1)</f>
        <v>41959.206400462965</v>
      </c>
      <c r="Z1958" t="s">
        <v>8269</v>
      </c>
    </row>
    <row r="1959" spans="1:26" ht="28.8" x14ac:dyDescent="0.3">
      <c r="A1959">
        <f>ROW(A1959)-2</f>
        <v>1957</v>
      </c>
      <c r="B1959" s="1" t="s">
        <v>82</v>
      </c>
      <c r="C1959" s="1" t="s">
        <v>83</v>
      </c>
      <c r="D1959">
        <v>12000</v>
      </c>
      <c r="E1959">
        <v>12042</v>
      </c>
      <c r="F1959" t="s">
        <v>17</v>
      </c>
      <c r="J1959" t="s">
        <v>17</v>
      </c>
      <c r="K1959" t="b">
        <v>0</v>
      </c>
      <c r="L1959" t="s">
        <v>18</v>
      </c>
      <c r="M1959" t="s">
        <v>19</v>
      </c>
      <c r="N1959" t="b">
        <v>1</v>
      </c>
      <c r="O1959">
        <v>1450307284</v>
      </c>
      <c r="P1959">
        <v>1447715284</v>
      </c>
      <c r="Q1959" t="b">
        <v>0</v>
      </c>
      <c r="R1959">
        <v>71</v>
      </c>
      <c r="S1959" t="b">
        <v>1</v>
      </c>
      <c r="T1959">
        <f>ROUND(E1959/D1959*100,0)</f>
        <v>100</v>
      </c>
      <c r="U1959" s="12">
        <f>(E1959/R1959)</f>
        <v>169.6056338028169</v>
      </c>
      <c r="V1959" t="str">
        <f>LEFT(Z1959,SEARCH("/",Z1959)-1)</f>
        <v>film &amp; video</v>
      </c>
      <c r="W1959" t="str">
        <f>RIGHT(Z1959,LEN(Z1959)-SEARCH("/",Z1959))</f>
        <v>television</v>
      </c>
      <c r="X1959" s="2">
        <f>(((P1959/60)/60)/24)+DATE(1970,1,1)</f>
        <v>42324.96393518518</v>
      </c>
      <c r="Y1959" s="2">
        <f>(((O1959/60)/60)/24)+DATE(1970,1,1)</f>
        <v>42354.96393518518</v>
      </c>
      <c r="Z1959" t="s">
        <v>8269</v>
      </c>
    </row>
    <row r="1960" spans="1:26" ht="43.2" x14ac:dyDescent="0.3">
      <c r="A1960">
        <f>ROW(A1960)-2</f>
        <v>1958</v>
      </c>
      <c r="B1960" s="1" t="s">
        <v>84</v>
      </c>
      <c r="C1960" s="1" t="s">
        <v>85</v>
      </c>
      <c r="D1960">
        <v>3000</v>
      </c>
      <c r="E1960">
        <v>3700</v>
      </c>
      <c r="F1960" t="s">
        <v>17</v>
      </c>
      <c r="J1960" t="s">
        <v>17</v>
      </c>
      <c r="K1960" t="b">
        <v>0</v>
      </c>
      <c r="L1960" t="s">
        <v>24</v>
      </c>
      <c r="M1960" t="s">
        <v>25</v>
      </c>
      <c r="N1960" t="b">
        <v>0</v>
      </c>
      <c r="O1960">
        <v>1406045368</v>
      </c>
      <c r="P1960">
        <v>1403453368</v>
      </c>
      <c r="Q1960" t="b">
        <v>0</v>
      </c>
      <c r="R1960">
        <v>117</v>
      </c>
      <c r="S1960" t="b">
        <v>1</v>
      </c>
      <c r="T1960">
        <f>ROUND(E1960/D1960*100,0)</f>
        <v>123</v>
      </c>
      <c r="U1960" s="12">
        <f>(E1960/R1960)</f>
        <v>31.623931623931625</v>
      </c>
      <c r="V1960" t="str">
        <f>LEFT(Z1960,SEARCH("/",Z1960)-1)</f>
        <v>film &amp; video</v>
      </c>
      <c r="W1960" t="str">
        <f>RIGHT(Z1960,LEN(Z1960)-SEARCH("/",Z1960))</f>
        <v>television</v>
      </c>
      <c r="X1960" s="2">
        <f>(((P1960/60)/60)/24)+DATE(1970,1,1)</f>
        <v>41812.67324074074</v>
      </c>
      <c r="Y1960" s="2">
        <f>(((O1960/60)/60)/24)+DATE(1970,1,1)</f>
        <v>41842.67324074074</v>
      </c>
      <c r="Z1960" t="s">
        <v>8269</v>
      </c>
    </row>
    <row r="1961" spans="1:26" ht="43.2" x14ac:dyDescent="0.3">
      <c r="A1961">
        <f>ROW(A1961)-2</f>
        <v>1959</v>
      </c>
      <c r="B1961" s="1" t="s">
        <v>86</v>
      </c>
      <c r="C1961" s="1" t="s">
        <v>87</v>
      </c>
      <c r="D1961">
        <v>4000</v>
      </c>
      <c r="E1961">
        <v>4051.99</v>
      </c>
      <c r="F1961" t="s">
        <v>17</v>
      </c>
      <c r="J1961" t="s">
        <v>17</v>
      </c>
      <c r="K1961" t="b">
        <v>0</v>
      </c>
      <c r="L1961" t="s">
        <v>18</v>
      </c>
      <c r="M1961" t="s">
        <v>19</v>
      </c>
      <c r="N1961" t="b">
        <v>1</v>
      </c>
      <c r="O1961">
        <v>1408604515</v>
      </c>
      <c r="P1961">
        <v>1406012515</v>
      </c>
      <c r="Q1961" t="b">
        <v>0</v>
      </c>
      <c r="R1961">
        <v>53</v>
      </c>
      <c r="S1961" t="b">
        <v>1</v>
      </c>
      <c r="T1961">
        <f>ROUND(E1961/D1961*100,0)</f>
        <v>101</v>
      </c>
      <c r="U1961" s="12">
        <f>(E1961/R1961)</f>
        <v>76.45264150943396</v>
      </c>
      <c r="V1961" t="str">
        <f>LEFT(Z1961,SEARCH("/",Z1961)-1)</f>
        <v>film &amp; video</v>
      </c>
      <c r="W1961" t="str">
        <f>RIGHT(Z1961,LEN(Z1961)-SEARCH("/",Z1961))</f>
        <v>television</v>
      </c>
      <c r="X1961" s="2">
        <f>(((P1961/60)/60)/24)+DATE(1970,1,1)</f>
        <v>41842.292997685188</v>
      </c>
      <c r="Y1961" s="2">
        <f>(((O1961/60)/60)/24)+DATE(1970,1,1)</f>
        <v>41872.292997685188</v>
      </c>
      <c r="Z1961" t="s">
        <v>8269</v>
      </c>
    </row>
    <row r="1962" spans="1:26" ht="43.2" x14ac:dyDescent="0.3">
      <c r="A1962">
        <f>ROW(A1962)-2</f>
        <v>1960</v>
      </c>
      <c r="B1962" s="1" t="s">
        <v>88</v>
      </c>
      <c r="C1962" s="1" t="s">
        <v>89</v>
      </c>
      <c r="D1962">
        <v>13</v>
      </c>
      <c r="E1962">
        <v>13</v>
      </c>
      <c r="F1962" t="s">
        <v>17</v>
      </c>
      <c r="J1962" t="s">
        <v>17</v>
      </c>
      <c r="K1962" t="b">
        <v>0</v>
      </c>
      <c r="L1962" t="s">
        <v>18</v>
      </c>
      <c r="M1962" t="s">
        <v>19</v>
      </c>
      <c r="N1962" t="b">
        <v>1</v>
      </c>
      <c r="O1962">
        <v>1453748434</v>
      </c>
      <c r="P1962">
        <v>1452193234</v>
      </c>
      <c r="Q1962" t="b">
        <v>0</v>
      </c>
      <c r="R1962">
        <v>1</v>
      </c>
      <c r="S1962" t="b">
        <v>1</v>
      </c>
      <c r="T1962">
        <f>ROUND(E1962/D1962*100,0)</f>
        <v>100</v>
      </c>
      <c r="U1962" s="12">
        <f>(E1962/R1962)</f>
        <v>13</v>
      </c>
      <c r="V1962" t="str">
        <f>LEFT(Z1962,SEARCH("/",Z1962)-1)</f>
        <v>film &amp; video</v>
      </c>
      <c r="W1962" t="str">
        <f>RIGHT(Z1962,LEN(Z1962)-SEARCH("/",Z1962))</f>
        <v>television</v>
      </c>
      <c r="X1962" s="2">
        <f>(((P1962/60)/60)/24)+DATE(1970,1,1)</f>
        <v>42376.79206018518</v>
      </c>
      <c r="Y1962" s="2">
        <f>(((O1962/60)/60)/24)+DATE(1970,1,1)</f>
        <v>42394.79206018518</v>
      </c>
      <c r="Z1962" t="s">
        <v>8269</v>
      </c>
    </row>
    <row r="1963" spans="1:26" ht="57.6" x14ac:dyDescent="0.3">
      <c r="A1963">
        <f>ROW(A1963)-2</f>
        <v>1961</v>
      </c>
      <c r="B1963" s="1" t="s">
        <v>90</v>
      </c>
      <c r="C1963" s="1" t="s">
        <v>91</v>
      </c>
      <c r="D1963">
        <v>28450</v>
      </c>
      <c r="E1963">
        <v>28520</v>
      </c>
      <c r="F1963" t="s">
        <v>17</v>
      </c>
      <c r="J1963" t="s">
        <v>17</v>
      </c>
      <c r="K1963" t="b">
        <v>0</v>
      </c>
      <c r="L1963" t="s">
        <v>18</v>
      </c>
      <c r="M1963" t="s">
        <v>19</v>
      </c>
      <c r="N1963" t="b">
        <v>1</v>
      </c>
      <c r="O1963">
        <v>1463111940</v>
      </c>
      <c r="P1963">
        <v>1459523017</v>
      </c>
      <c r="Q1963" t="b">
        <v>0</v>
      </c>
      <c r="R1963">
        <v>89</v>
      </c>
      <c r="S1963" t="b">
        <v>1</v>
      </c>
      <c r="T1963">
        <f>ROUND(E1963/D1963*100,0)</f>
        <v>100</v>
      </c>
      <c r="U1963" s="12">
        <f>(E1963/R1963)</f>
        <v>320.44943820224717</v>
      </c>
      <c r="V1963" t="str">
        <f>LEFT(Z1963,SEARCH("/",Z1963)-1)</f>
        <v>film &amp; video</v>
      </c>
      <c r="W1963" t="str">
        <f>RIGHT(Z1963,LEN(Z1963)-SEARCH("/",Z1963))</f>
        <v>television</v>
      </c>
      <c r="X1963" s="2">
        <f>(((P1963/60)/60)/24)+DATE(1970,1,1)</f>
        <v>42461.627511574072</v>
      </c>
      <c r="Y1963" s="2">
        <f>(((O1963/60)/60)/24)+DATE(1970,1,1)</f>
        <v>42503.165972222225</v>
      </c>
      <c r="Z1963" t="s">
        <v>8269</v>
      </c>
    </row>
    <row r="1964" spans="1:26" ht="43.2" x14ac:dyDescent="0.3">
      <c r="A1964">
        <f>ROW(A1964)-2</f>
        <v>1962</v>
      </c>
      <c r="B1964" s="1" t="s">
        <v>92</v>
      </c>
      <c r="C1964" s="1" t="s">
        <v>93</v>
      </c>
      <c r="D1964">
        <v>5250</v>
      </c>
      <c r="E1964">
        <v>5360</v>
      </c>
      <c r="F1964" t="s">
        <v>17</v>
      </c>
      <c r="J1964" t="s">
        <v>17</v>
      </c>
      <c r="K1964" t="b">
        <v>0</v>
      </c>
      <c r="L1964" t="s">
        <v>18</v>
      </c>
      <c r="M1964" t="s">
        <v>19</v>
      </c>
      <c r="N1964" t="b">
        <v>1</v>
      </c>
      <c r="O1964">
        <v>1447001501</v>
      </c>
      <c r="P1964">
        <v>1444405901</v>
      </c>
      <c r="Q1964" t="b">
        <v>0</v>
      </c>
      <c r="R1964">
        <v>64</v>
      </c>
      <c r="S1964" t="b">
        <v>1</v>
      </c>
      <c r="T1964">
        <f>ROUND(E1964/D1964*100,0)</f>
        <v>102</v>
      </c>
      <c r="U1964" s="12">
        <f>(E1964/R1964)</f>
        <v>83.75</v>
      </c>
      <c r="V1964" t="str">
        <f>LEFT(Z1964,SEARCH("/",Z1964)-1)</f>
        <v>film &amp; video</v>
      </c>
      <c r="W1964" t="str">
        <f>RIGHT(Z1964,LEN(Z1964)-SEARCH("/",Z1964))</f>
        <v>television</v>
      </c>
      <c r="X1964" s="2">
        <f>(((P1964/60)/60)/24)+DATE(1970,1,1)</f>
        <v>42286.660891203705</v>
      </c>
      <c r="Y1964" s="2">
        <f>(((O1964/60)/60)/24)+DATE(1970,1,1)</f>
        <v>42316.702557870376</v>
      </c>
      <c r="Z1964" t="s">
        <v>8269</v>
      </c>
    </row>
    <row r="1965" spans="1:26" ht="43.2" x14ac:dyDescent="0.3">
      <c r="A1965">
        <f>ROW(A1965)-2</f>
        <v>1963</v>
      </c>
      <c r="B1965" s="1" t="s">
        <v>94</v>
      </c>
      <c r="C1965" s="1" t="s">
        <v>95</v>
      </c>
      <c r="D1965">
        <v>2600</v>
      </c>
      <c r="E1965">
        <v>3392</v>
      </c>
      <c r="F1965" t="s">
        <v>17</v>
      </c>
      <c r="J1965" t="s">
        <v>17</v>
      </c>
      <c r="K1965" t="b">
        <v>0</v>
      </c>
      <c r="L1965" t="s">
        <v>18</v>
      </c>
      <c r="M1965" t="s">
        <v>19</v>
      </c>
      <c r="N1965" t="b">
        <v>1</v>
      </c>
      <c r="O1965">
        <v>1407224601</v>
      </c>
      <c r="P1965">
        <v>1405928601</v>
      </c>
      <c r="Q1965" t="b">
        <v>0</v>
      </c>
      <c r="R1965">
        <v>68</v>
      </c>
      <c r="S1965" t="b">
        <v>1</v>
      </c>
      <c r="T1965">
        <f>ROUND(E1965/D1965*100,0)</f>
        <v>130</v>
      </c>
      <c r="U1965" s="12">
        <f>(E1965/R1965)</f>
        <v>49.882352941176471</v>
      </c>
      <c r="V1965" t="str">
        <f>LEFT(Z1965,SEARCH("/",Z1965)-1)</f>
        <v>film &amp; video</v>
      </c>
      <c r="W1965" t="str">
        <f>RIGHT(Z1965,LEN(Z1965)-SEARCH("/",Z1965))</f>
        <v>television</v>
      </c>
      <c r="X1965" s="2">
        <f>(((P1965/60)/60)/24)+DATE(1970,1,1)</f>
        <v>41841.321770833332</v>
      </c>
      <c r="Y1965" s="2">
        <f>(((O1965/60)/60)/24)+DATE(1970,1,1)</f>
        <v>41856.321770833332</v>
      </c>
      <c r="Z1965" t="s">
        <v>8269</v>
      </c>
    </row>
    <row r="1966" spans="1:26" ht="43.2" x14ac:dyDescent="0.3">
      <c r="A1966">
        <f>ROW(A1966)-2</f>
        <v>1964</v>
      </c>
      <c r="B1966" s="1" t="s">
        <v>96</v>
      </c>
      <c r="C1966" s="1" t="s">
        <v>97</v>
      </c>
      <c r="D1966">
        <v>1000</v>
      </c>
      <c r="E1966">
        <v>1665</v>
      </c>
      <c r="F1966" t="s">
        <v>17</v>
      </c>
      <c r="J1966" t="s">
        <v>17</v>
      </c>
      <c r="K1966" t="b">
        <v>0</v>
      </c>
      <c r="L1966" t="s">
        <v>18</v>
      </c>
      <c r="M1966" t="s">
        <v>19</v>
      </c>
      <c r="N1966" t="b">
        <v>1</v>
      </c>
      <c r="O1966">
        <v>1430179200</v>
      </c>
      <c r="P1966">
        <v>1428130814</v>
      </c>
      <c r="Q1966" t="b">
        <v>0</v>
      </c>
      <c r="R1966">
        <v>28</v>
      </c>
      <c r="S1966" t="b">
        <v>1</v>
      </c>
      <c r="T1966">
        <f>ROUND(E1966/D1966*100,0)</f>
        <v>167</v>
      </c>
      <c r="U1966" s="12">
        <f>(E1966/R1966)</f>
        <v>59.464285714285715</v>
      </c>
      <c r="V1966" t="str">
        <f>LEFT(Z1966,SEARCH("/",Z1966)-1)</f>
        <v>film &amp; video</v>
      </c>
      <c r="W1966" t="str">
        <f>RIGHT(Z1966,LEN(Z1966)-SEARCH("/",Z1966))</f>
        <v>television</v>
      </c>
      <c r="X1966" s="2">
        <f>(((P1966/60)/60)/24)+DATE(1970,1,1)</f>
        <v>42098.291828703703</v>
      </c>
      <c r="Y1966" s="2">
        <f>(((O1966/60)/60)/24)+DATE(1970,1,1)</f>
        <v>42122</v>
      </c>
      <c r="Z1966" t="s">
        <v>8269</v>
      </c>
    </row>
    <row r="1967" spans="1:26" ht="28.8" x14ac:dyDescent="0.3">
      <c r="A1967">
        <f>ROW(A1967)-2</f>
        <v>1965</v>
      </c>
      <c r="B1967" s="1" t="s">
        <v>98</v>
      </c>
      <c r="C1967" s="1" t="s">
        <v>99</v>
      </c>
      <c r="D1967">
        <v>6000</v>
      </c>
      <c r="E1967">
        <v>8529</v>
      </c>
      <c r="F1967" t="s">
        <v>17</v>
      </c>
      <c r="J1967" t="s">
        <v>17</v>
      </c>
      <c r="K1967" t="b">
        <v>0</v>
      </c>
      <c r="L1967" t="s">
        <v>18</v>
      </c>
      <c r="M1967" t="s">
        <v>19</v>
      </c>
      <c r="N1967" t="b">
        <v>1</v>
      </c>
      <c r="O1967">
        <v>1428128525</v>
      </c>
      <c r="P1967">
        <v>1425540125</v>
      </c>
      <c r="Q1967" t="b">
        <v>0</v>
      </c>
      <c r="R1967">
        <v>44</v>
      </c>
      <c r="S1967" t="b">
        <v>1</v>
      </c>
      <c r="T1967">
        <f>ROUND(E1967/D1967*100,0)</f>
        <v>142</v>
      </c>
      <c r="U1967" s="12">
        <f>(E1967/R1967)</f>
        <v>193.84090909090909</v>
      </c>
      <c r="V1967" t="str">
        <f>LEFT(Z1967,SEARCH("/",Z1967)-1)</f>
        <v>film &amp; video</v>
      </c>
      <c r="W1967" t="str">
        <f>RIGHT(Z1967,LEN(Z1967)-SEARCH("/",Z1967))</f>
        <v>television</v>
      </c>
      <c r="X1967" s="2">
        <f>(((P1967/60)/60)/24)+DATE(1970,1,1)</f>
        <v>42068.307002314818</v>
      </c>
      <c r="Y1967" s="2">
        <f>(((O1967/60)/60)/24)+DATE(1970,1,1)</f>
        <v>42098.265335648146</v>
      </c>
      <c r="Z1967" t="s">
        <v>8269</v>
      </c>
    </row>
    <row r="1968" spans="1:26" ht="43.2" x14ac:dyDescent="0.3">
      <c r="A1968">
        <f>ROW(A1968)-2</f>
        <v>1966</v>
      </c>
      <c r="B1968" s="1" t="s">
        <v>100</v>
      </c>
      <c r="C1968" s="1" t="s">
        <v>101</v>
      </c>
      <c r="D1968">
        <v>22000</v>
      </c>
      <c r="E1968">
        <v>40357</v>
      </c>
      <c r="F1968" t="s">
        <v>17</v>
      </c>
      <c r="J1968" t="s">
        <v>17</v>
      </c>
      <c r="K1968" t="b">
        <v>0</v>
      </c>
      <c r="L1968" t="s">
        <v>18</v>
      </c>
      <c r="M1968" t="s">
        <v>19</v>
      </c>
      <c r="N1968" t="b">
        <v>1</v>
      </c>
      <c r="O1968">
        <v>1425055079</v>
      </c>
      <c r="P1968">
        <v>1422463079</v>
      </c>
      <c r="Q1968" t="b">
        <v>0</v>
      </c>
      <c r="R1968">
        <v>253</v>
      </c>
      <c r="S1968" t="b">
        <v>1</v>
      </c>
      <c r="T1968">
        <f>ROUND(E1968/D1968*100,0)</f>
        <v>183</v>
      </c>
      <c r="U1968" s="12">
        <f>(E1968/R1968)</f>
        <v>159.51383399209487</v>
      </c>
      <c r="V1968" t="str">
        <f>LEFT(Z1968,SEARCH("/",Z1968)-1)</f>
        <v>film &amp; video</v>
      </c>
      <c r="W1968" t="str">
        <f>RIGHT(Z1968,LEN(Z1968)-SEARCH("/",Z1968))</f>
        <v>television</v>
      </c>
      <c r="X1968" s="2">
        <f>(((P1968/60)/60)/24)+DATE(1970,1,1)</f>
        <v>42032.693043981482</v>
      </c>
      <c r="Y1968" s="2">
        <f>(((O1968/60)/60)/24)+DATE(1970,1,1)</f>
        <v>42062.693043981482</v>
      </c>
      <c r="Z1968" t="s">
        <v>8269</v>
      </c>
    </row>
    <row r="1969" spans="1:26" ht="43.2" x14ac:dyDescent="0.3">
      <c r="A1969">
        <f>ROW(A1969)-2</f>
        <v>1967</v>
      </c>
      <c r="B1969" s="1" t="s">
        <v>102</v>
      </c>
      <c r="C1969" s="1" t="s">
        <v>103</v>
      </c>
      <c r="D1969">
        <v>2500</v>
      </c>
      <c r="E1969">
        <v>2751</v>
      </c>
      <c r="F1969" t="s">
        <v>17</v>
      </c>
      <c r="J1969" t="s">
        <v>17</v>
      </c>
      <c r="K1969" t="b">
        <v>0</v>
      </c>
      <c r="L1969" t="s">
        <v>18</v>
      </c>
      <c r="M1969" t="s">
        <v>19</v>
      </c>
      <c r="N1969" t="b">
        <v>1</v>
      </c>
      <c r="O1969">
        <v>1368235344</v>
      </c>
      <c r="P1969">
        <v>1365643344</v>
      </c>
      <c r="Q1969" t="b">
        <v>0</v>
      </c>
      <c r="R1969">
        <v>66</v>
      </c>
      <c r="S1969" t="b">
        <v>1</v>
      </c>
      <c r="T1969">
        <f>ROUND(E1969/D1969*100,0)</f>
        <v>110</v>
      </c>
      <c r="U1969" s="12">
        <f>(E1969/R1969)</f>
        <v>41.68181818181818</v>
      </c>
      <c r="V1969" t="str">
        <f>LEFT(Z1969,SEARCH("/",Z1969)-1)</f>
        <v>film &amp; video</v>
      </c>
      <c r="W1969" t="str">
        <f>RIGHT(Z1969,LEN(Z1969)-SEARCH("/",Z1969))</f>
        <v>television</v>
      </c>
      <c r="X1969" s="2">
        <f>(((P1969/60)/60)/24)+DATE(1970,1,1)</f>
        <v>41375.057222222218</v>
      </c>
      <c r="Y1969" s="2">
        <f>(((O1969/60)/60)/24)+DATE(1970,1,1)</f>
        <v>41405.057222222218</v>
      </c>
      <c r="Z1969" t="s">
        <v>8269</v>
      </c>
    </row>
    <row r="1970" spans="1:26" ht="57.6" x14ac:dyDescent="0.3">
      <c r="A1970">
        <f>ROW(A1970)-2</f>
        <v>1968</v>
      </c>
      <c r="B1970" s="1" t="s">
        <v>104</v>
      </c>
      <c r="C1970" s="1" t="s">
        <v>105</v>
      </c>
      <c r="D1970">
        <v>25000</v>
      </c>
      <c r="E1970">
        <v>32745</v>
      </c>
      <c r="F1970" t="s">
        <v>17</v>
      </c>
      <c r="J1970" t="s">
        <v>17</v>
      </c>
      <c r="K1970" t="b">
        <v>0</v>
      </c>
      <c r="L1970" t="s">
        <v>24</v>
      </c>
      <c r="M1970" t="s">
        <v>25</v>
      </c>
      <c r="N1970" t="b">
        <v>0</v>
      </c>
      <c r="O1970">
        <v>1401058740</v>
      </c>
      <c r="P1970">
        <v>1398388068</v>
      </c>
      <c r="Q1970" t="b">
        <v>0</v>
      </c>
      <c r="R1970">
        <v>217</v>
      </c>
      <c r="S1970" t="b">
        <v>1</v>
      </c>
      <c r="T1970">
        <f>ROUND(E1970/D1970*100,0)</f>
        <v>131</v>
      </c>
      <c r="U1970" s="12">
        <f>(E1970/R1970)</f>
        <v>150.89861751152074</v>
      </c>
      <c r="V1970" t="str">
        <f>LEFT(Z1970,SEARCH("/",Z1970)-1)</f>
        <v>film &amp; video</v>
      </c>
      <c r="W1970" t="str">
        <f>RIGHT(Z1970,LEN(Z1970)-SEARCH("/",Z1970))</f>
        <v>television</v>
      </c>
      <c r="X1970" s="2">
        <f>(((P1970/60)/60)/24)+DATE(1970,1,1)</f>
        <v>41754.047083333331</v>
      </c>
      <c r="Y1970" s="2">
        <f>(((O1970/60)/60)/24)+DATE(1970,1,1)</f>
        <v>41784.957638888889</v>
      </c>
      <c r="Z1970" t="s">
        <v>8269</v>
      </c>
    </row>
    <row r="1971" spans="1:26" ht="43.2" x14ac:dyDescent="0.3">
      <c r="A1971">
        <f>ROW(A1971)-2</f>
        <v>1969</v>
      </c>
      <c r="B1971" s="1" t="s">
        <v>106</v>
      </c>
      <c r="C1971" s="1" t="s">
        <v>107</v>
      </c>
      <c r="D1971">
        <v>2000</v>
      </c>
      <c r="E1971">
        <v>2027</v>
      </c>
      <c r="F1971" t="s">
        <v>17</v>
      </c>
      <c r="J1971" t="s">
        <v>17</v>
      </c>
      <c r="K1971" t="b">
        <v>0</v>
      </c>
      <c r="L1971" t="s">
        <v>18</v>
      </c>
      <c r="M1971" t="s">
        <v>19</v>
      </c>
      <c r="N1971" t="b">
        <v>1</v>
      </c>
      <c r="O1971">
        <v>1403150400</v>
      </c>
      <c r="P1971">
        <v>1401426488</v>
      </c>
      <c r="Q1971" t="b">
        <v>0</v>
      </c>
      <c r="R1971">
        <v>16</v>
      </c>
      <c r="S1971" t="b">
        <v>1</v>
      </c>
      <c r="T1971">
        <f>ROUND(E1971/D1971*100,0)</f>
        <v>101</v>
      </c>
      <c r="U1971" s="12">
        <f>(E1971/R1971)</f>
        <v>126.6875</v>
      </c>
      <c r="V1971" t="str">
        <f>LEFT(Z1971,SEARCH("/",Z1971)-1)</f>
        <v>film &amp; video</v>
      </c>
      <c r="W1971" t="str">
        <f>RIGHT(Z1971,LEN(Z1971)-SEARCH("/",Z1971))</f>
        <v>television</v>
      </c>
      <c r="X1971" s="2">
        <f>(((P1971/60)/60)/24)+DATE(1970,1,1)</f>
        <v>41789.21398148148</v>
      </c>
      <c r="Y1971" s="2">
        <f>(((O1971/60)/60)/24)+DATE(1970,1,1)</f>
        <v>41809.166666666664</v>
      </c>
      <c r="Z1971" t="s">
        <v>8269</v>
      </c>
    </row>
    <row r="1972" spans="1:26" ht="43.2" x14ac:dyDescent="0.3">
      <c r="A1972">
        <f>ROW(A1972)-2</f>
        <v>1970</v>
      </c>
      <c r="B1972" s="1" t="s">
        <v>108</v>
      </c>
      <c r="C1972" s="1" t="s">
        <v>109</v>
      </c>
      <c r="D1972">
        <v>2000</v>
      </c>
      <c r="E1972">
        <v>2000</v>
      </c>
      <c r="F1972" t="s">
        <v>17</v>
      </c>
      <c r="J1972" t="s">
        <v>17</v>
      </c>
      <c r="K1972" t="b">
        <v>0</v>
      </c>
      <c r="L1972" t="s">
        <v>18</v>
      </c>
      <c r="M1972" t="s">
        <v>19</v>
      </c>
      <c r="N1972" t="b">
        <v>1</v>
      </c>
      <c r="O1972">
        <v>1412516354</v>
      </c>
      <c r="P1972">
        <v>1409924354</v>
      </c>
      <c r="Q1972" t="b">
        <v>0</v>
      </c>
      <c r="R1972">
        <v>19</v>
      </c>
      <c r="S1972" t="b">
        <v>1</v>
      </c>
      <c r="T1972">
        <f>ROUND(E1972/D1972*100,0)</f>
        <v>100</v>
      </c>
      <c r="U1972" s="12">
        <f>(E1972/R1972)</f>
        <v>105.26315789473684</v>
      </c>
      <c r="V1972" t="str">
        <f>LEFT(Z1972,SEARCH("/",Z1972)-1)</f>
        <v>film &amp; video</v>
      </c>
      <c r="W1972" t="str">
        <f>RIGHT(Z1972,LEN(Z1972)-SEARCH("/",Z1972))</f>
        <v>television</v>
      </c>
      <c r="X1972" s="2">
        <f>(((P1972/60)/60)/24)+DATE(1970,1,1)</f>
        <v>41887.568912037037</v>
      </c>
      <c r="Y1972" s="2">
        <f>(((O1972/60)/60)/24)+DATE(1970,1,1)</f>
        <v>41917.568912037037</v>
      </c>
      <c r="Z1972" t="s">
        <v>8269</v>
      </c>
    </row>
    <row r="1973" spans="1:26" ht="43.2" x14ac:dyDescent="0.3">
      <c r="A1973">
        <f>ROW(A1973)-2</f>
        <v>1971</v>
      </c>
      <c r="B1973" s="1" t="s">
        <v>110</v>
      </c>
      <c r="C1973" s="1" t="s">
        <v>111</v>
      </c>
      <c r="D1973">
        <v>14000</v>
      </c>
      <c r="E1973">
        <v>19860</v>
      </c>
      <c r="F1973" t="s">
        <v>17</v>
      </c>
      <c r="J1973" t="s">
        <v>17</v>
      </c>
      <c r="K1973" t="b">
        <v>0</v>
      </c>
      <c r="L1973" t="s">
        <v>18</v>
      </c>
      <c r="M1973" t="s">
        <v>19</v>
      </c>
      <c r="N1973" t="b">
        <v>1</v>
      </c>
      <c r="O1973">
        <v>1419780026</v>
      </c>
      <c r="P1973">
        <v>1417188026</v>
      </c>
      <c r="Q1973" t="b">
        <v>0</v>
      </c>
      <c r="R1973">
        <v>169</v>
      </c>
      <c r="S1973" t="b">
        <v>1</v>
      </c>
      <c r="T1973">
        <f>ROUND(E1973/D1973*100,0)</f>
        <v>142</v>
      </c>
      <c r="U1973" s="12">
        <f>(E1973/R1973)</f>
        <v>117.51479289940828</v>
      </c>
      <c r="V1973" t="str">
        <f>LEFT(Z1973,SEARCH("/",Z1973)-1)</f>
        <v>film &amp; video</v>
      </c>
      <c r="W1973" t="str">
        <f>RIGHT(Z1973,LEN(Z1973)-SEARCH("/",Z1973))</f>
        <v>television</v>
      </c>
      <c r="X1973" s="2">
        <f>(((P1973/60)/60)/24)+DATE(1970,1,1)</f>
        <v>41971.639189814814</v>
      </c>
      <c r="Y1973" s="2">
        <f>(((O1973/60)/60)/24)+DATE(1970,1,1)</f>
        <v>42001.639189814814</v>
      </c>
      <c r="Z1973" t="s">
        <v>8269</v>
      </c>
    </row>
    <row r="1974" spans="1:26" ht="43.2" x14ac:dyDescent="0.3">
      <c r="A1974">
        <f>ROW(A1974)-2</f>
        <v>1972</v>
      </c>
      <c r="B1974" s="1" t="s">
        <v>112</v>
      </c>
      <c r="C1974" s="1" t="s">
        <v>113</v>
      </c>
      <c r="D1974">
        <v>10000</v>
      </c>
      <c r="E1974">
        <v>30866</v>
      </c>
      <c r="F1974" t="s">
        <v>17</v>
      </c>
      <c r="J1974" t="s">
        <v>17</v>
      </c>
      <c r="K1974" t="b">
        <v>0</v>
      </c>
      <c r="L1974" t="s">
        <v>18</v>
      </c>
      <c r="M1974" t="s">
        <v>19</v>
      </c>
      <c r="N1974" t="b">
        <v>1</v>
      </c>
      <c r="O1974">
        <v>1405209600</v>
      </c>
      <c r="P1974">
        <v>1402599486</v>
      </c>
      <c r="Q1974" t="b">
        <v>0</v>
      </c>
      <c r="R1974">
        <v>263</v>
      </c>
      <c r="S1974" t="b">
        <v>1</v>
      </c>
      <c r="T1974">
        <f>ROUND(E1974/D1974*100,0)</f>
        <v>309</v>
      </c>
      <c r="U1974" s="12">
        <f>(E1974/R1974)</f>
        <v>117.36121673003802</v>
      </c>
      <c r="V1974" t="str">
        <f>LEFT(Z1974,SEARCH("/",Z1974)-1)</f>
        <v>film &amp; video</v>
      </c>
      <c r="W1974" t="str">
        <f>RIGHT(Z1974,LEN(Z1974)-SEARCH("/",Z1974))</f>
        <v>television</v>
      </c>
      <c r="X1974" s="2">
        <f>(((P1974/60)/60)/24)+DATE(1970,1,1)</f>
        <v>41802.790347222224</v>
      </c>
      <c r="Y1974" s="2">
        <f>(((O1974/60)/60)/24)+DATE(1970,1,1)</f>
        <v>41833</v>
      </c>
      <c r="Z1974" t="s">
        <v>8269</v>
      </c>
    </row>
    <row r="1975" spans="1:26" ht="57.6" x14ac:dyDescent="0.3">
      <c r="A1975">
        <f>ROW(A1975)-2</f>
        <v>1973</v>
      </c>
      <c r="B1975" s="1" t="s">
        <v>114</v>
      </c>
      <c r="C1975" s="1" t="s">
        <v>115</v>
      </c>
      <c r="D1975">
        <v>2000</v>
      </c>
      <c r="E1975">
        <v>2000</v>
      </c>
      <c r="F1975" t="s">
        <v>17</v>
      </c>
      <c r="J1975" t="s">
        <v>17</v>
      </c>
      <c r="K1975" t="b">
        <v>0</v>
      </c>
      <c r="L1975" t="s">
        <v>18</v>
      </c>
      <c r="M1975" t="s">
        <v>19</v>
      </c>
      <c r="N1975" t="b">
        <v>1</v>
      </c>
      <c r="O1975">
        <v>1412648537</v>
      </c>
      <c r="P1975">
        <v>1408760537</v>
      </c>
      <c r="Q1975" t="b">
        <v>0</v>
      </c>
      <c r="R1975">
        <v>15</v>
      </c>
      <c r="S1975" t="b">
        <v>1</v>
      </c>
      <c r="T1975">
        <f>ROUND(E1975/D1975*100,0)</f>
        <v>100</v>
      </c>
      <c r="U1975" s="12">
        <f>(E1975/R1975)</f>
        <v>133.33333333333334</v>
      </c>
      <c r="V1975" t="str">
        <f>LEFT(Z1975,SEARCH("/",Z1975)-1)</f>
        <v>film &amp; video</v>
      </c>
      <c r="W1975" t="str">
        <f>RIGHT(Z1975,LEN(Z1975)-SEARCH("/",Z1975))</f>
        <v>television</v>
      </c>
      <c r="X1975" s="2">
        <f>(((P1975/60)/60)/24)+DATE(1970,1,1)</f>
        <v>41874.098807870374</v>
      </c>
      <c r="Y1975" s="2">
        <f>(((O1975/60)/60)/24)+DATE(1970,1,1)</f>
        <v>41919.098807870374</v>
      </c>
      <c r="Z1975" t="s">
        <v>8269</v>
      </c>
    </row>
    <row r="1976" spans="1:26" ht="43.2" x14ac:dyDescent="0.3">
      <c r="A1976">
        <f>ROW(A1976)-2</f>
        <v>1974</v>
      </c>
      <c r="B1976" s="1" t="s">
        <v>116</v>
      </c>
      <c r="C1976" s="1" t="s">
        <v>117</v>
      </c>
      <c r="D1976">
        <v>5000</v>
      </c>
      <c r="E1976">
        <v>6000</v>
      </c>
      <c r="F1976" t="s">
        <v>17</v>
      </c>
      <c r="J1976" t="s">
        <v>17</v>
      </c>
      <c r="K1976" t="b">
        <v>0</v>
      </c>
      <c r="L1976" t="s">
        <v>18</v>
      </c>
      <c r="M1976" t="s">
        <v>19</v>
      </c>
      <c r="N1976" t="b">
        <v>1</v>
      </c>
      <c r="O1976">
        <v>1461769107</v>
      </c>
      <c r="P1976">
        <v>1459177107</v>
      </c>
      <c r="Q1976" t="b">
        <v>0</v>
      </c>
      <c r="R1976">
        <v>61</v>
      </c>
      <c r="S1976" t="b">
        <v>1</v>
      </c>
      <c r="T1976">
        <f>ROUND(E1976/D1976*100,0)</f>
        <v>120</v>
      </c>
      <c r="U1976" s="12">
        <f>(E1976/R1976)</f>
        <v>98.360655737704917</v>
      </c>
      <c r="V1976" t="str">
        <f>LEFT(Z1976,SEARCH("/",Z1976)-1)</f>
        <v>film &amp; video</v>
      </c>
      <c r="W1976" t="str">
        <f>RIGHT(Z1976,LEN(Z1976)-SEARCH("/",Z1976))</f>
        <v>television</v>
      </c>
      <c r="X1976" s="2">
        <f>(((P1976/60)/60)/24)+DATE(1970,1,1)</f>
        <v>42457.623923611114</v>
      </c>
      <c r="Y1976" s="2">
        <f>(((O1976/60)/60)/24)+DATE(1970,1,1)</f>
        <v>42487.623923611114</v>
      </c>
      <c r="Z1976" t="s">
        <v>8269</v>
      </c>
    </row>
    <row r="1977" spans="1:26" ht="43.2" x14ac:dyDescent="0.3">
      <c r="A1977">
        <f>ROW(A1977)-2</f>
        <v>1975</v>
      </c>
      <c r="B1977" s="1" t="s">
        <v>118</v>
      </c>
      <c r="C1977" s="1" t="s">
        <v>119</v>
      </c>
      <c r="D1977">
        <v>8400</v>
      </c>
      <c r="E1977">
        <v>8750</v>
      </c>
      <c r="F1977" t="s">
        <v>17</v>
      </c>
      <c r="J1977" t="s">
        <v>17</v>
      </c>
      <c r="K1977" t="b">
        <v>0</v>
      </c>
      <c r="L1977" t="s">
        <v>50</v>
      </c>
      <c r="M1977" t="s">
        <v>51</v>
      </c>
      <c r="N1977" t="b">
        <v>1</v>
      </c>
      <c r="O1977">
        <v>1450220974</v>
      </c>
      <c r="P1977">
        <v>1447628974</v>
      </c>
      <c r="Q1977" t="b">
        <v>0</v>
      </c>
      <c r="R1977">
        <v>45</v>
      </c>
      <c r="S1977" t="b">
        <v>1</v>
      </c>
      <c r="T1977">
        <f>ROUND(E1977/D1977*100,0)</f>
        <v>104</v>
      </c>
      <c r="U1977" s="12">
        <f>(E1977/R1977)</f>
        <v>194.44444444444446</v>
      </c>
      <c r="V1977" t="str">
        <f>LEFT(Z1977,SEARCH("/",Z1977)-1)</f>
        <v>film &amp; video</v>
      </c>
      <c r="W1977" t="str">
        <f>RIGHT(Z1977,LEN(Z1977)-SEARCH("/",Z1977))</f>
        <v>television</v>
      </c>
      <c r="X1977" s="2">
        <f>(((P1977/60)/60)/24)+DATE(1970,1,1)</f>
        <v>42323.964976851858</v>
      </c>
      <c r="Y1977" s="2">
        <f>(((O1977/60)/60)/24)+DATE(1970,1,1)</f>
        <v>42353.964976851858</v>
      </c>
      <c r="Z1977" t="s">
        <v>8269</v>
      </c>
    </row>
    <row r="1978" spans="1:26" ht="57.6" x14ac:dyDescent="0.3">
      <c r="A1978">
        <f>ROW(A1978)-2</f>
        <v>1976</v>
      </c>
      <c r="B1978" s="1" t="s">
        <v>120</v>
      </c>
      <c r="C1978" s="1" t="s">
        <v>121</v>
      </c>
      <c r="D1978">
        <v>5000</v>
      </c>
      <c r="E1978">
        <v>5380.55</v>
      </c>
      <c r="F1978" t="s">
        <v>17</v>
      </c>
      <c r="J1978" t="s">
        <v>17</v>
      </c>
      <c r="K1978" t="b">
        <v>0</v>
      </c>
      <c r="L1978" t="s">
        <v>18</v>
      </c>
      <c r="M1978" t="s">
        <v>19</v>
      </c>
      <c r="N1978" t="b">
        <v>1</v>
      </c>
      <c r="O1978">
        <v>1419021607</v>
      </c>
      <c r="P1978">
        <v>1413834007</v>
      </c>
      <c r="Q1978" t="b">
        <v>0</v>
      </c>
      <c r="R1978">
        <v>70</v>
      </c>
      <c r="S1978" t="b">
        <v>1</v>
      </c>
      <c r="T1978">
        <f>ROUND(E1978/D1978*100,0)</f>
        <v>108</v>
      </c>
      <c r="U1978" s="12">
        <f>(E1978/R1978)</f>
        <v>76.865000000000009</v>
      </c>
      <c r="V1978" t="str">
        <f>LEFT(Z1978,SEARCH("/",Z1978)-1)</f>
        <v>film &amp; video</v>
      </c>
      <c r="W1978" t="str">
        <f>RIGHT(Z1978,LEN(Z1978)-SEARCH("/",Z1978))</f>
        <v>television</v>
      </c>
      <c r="X1978" s="2">
        <f>(((P1978/60)/60)/24)+DATE(1970,1,1)</f>
        <v>41932.819525462961</v>
      </c>
      <c r="Y1978" s="2">
        <f>(((O1978/60)/60)/24)+DATE(1970,1,1)</f>
        <v>41992.861192129625</v>
      </c>
      <c r="Z1978" t="s">
        <v>8269</v>
      </c>
    </row>
    <row r="1979" spans="1:26" ht="43.2" x14ac:dyDescent="0.3">
      <c r="A1979">
        <f>ROW(A1979)-2</f>
        <v>1977</v>
      </c>
      <c r="B1979" s="1" t="s">
        <v>122</v>
      </c>
      <c r="C1979" s="1" t="s">
        <v>123</v>
      </c>
      <c r="D1979">
        <v>2000</v>
      </c>
      <c r="E1979">
        <v>2159</v>
      </c>
      <c r="F1979" t="s">
        <v>17</v>
      </c>
      <c r="J1979" t="s">
        <v>17</v>
      </c>
      <c r="K1979" t="b">
        <v>0</v>
      </c>
      <c r="L1979" t="s">
        <v>24</v>
      </c>
      <c r="M1979" t="s">
        <v>25</v>
      </c>
      <c r="N1979" t="b">
        <v>0</v>
      </c>
      <c r="O1979">
        <v>1425211200</v>
      </c>
      <c r="P1979">
        <v>1422534260</v>
      </c>
      <c r="Q1979" t="b">
        <v>0</v>
      </c>
      <c r="R1979">
        <v>38</v>
      </c>
      <c r="S1979" t="b">
        <v>1</v>
      </c>
      <c r="T1979">
        <f>ROUND(E1979/D1979*100,0)</f>
        <v>108</v>
      </c>
      <c r="U1979" s="12">
        <f>(E1979/R1979)</f>
        <v>56.815789473684212</v>
      </c>
      <c r="V1979" t="str">
        <f>LEFT(Z1979,SEARCH("/",Z1979)-1)</f>
        <v>film &amp; video</v>
      </c>
      <c r="W1979" t="str">
        <f>RIGHT(Z1979,LEN(Z1979)-SEARCH("/",Z1979))</f>
        <v>television</v>
      </c>
      <c r="X1979" s="2">
        <f>(((P1979/60)/60)/24)+DATE(1970,1,1)</f>
        <v>42033.516898148147</v>
      </c>
      <c r="Y1979" s="2">
        <f>(((O1979/60)/60)/24)+DATE(1970,1,1)</f>
        <v>42064.5</v>
      </c>
      <c r="Z1979" t="s">
        <v>8269</v>
      </c>
    </row>
    <row r="1980" spans="1:26" x14ac:dyDescent="0.3">
      <c r="A1980">
        <f>ROW(A1980)-2</f>
        <v>1978</v>
      </c>
      <c r="B1980" s="1" t="s">
        <v>124</v>
      </c>
      <c r="C1980" s="1" t="s">
        <v>125</v>
      </c>
      <c r="D1980">
        <v>12000</v>
      </c>
      <c r="E1980">
        <v>12000</v>
      </c>
      <c r="F1980" t="s">
        <v>17</v>
      </c>
      <c r="J1980" t="s">
        <v>17</v>
      </c>
      <c r="K1980" t="b">
        <v>0</v>
      </c>
      <c r="L1980" t="s">
        <v>18</v>
      </c>
      <c r="M1980" t="s">
        <v>19</v>
      </c>
      <c r="N1980" t="b">
        <v>1</v>
      </c>
      <c r="O1980">
        <v>1445660045</v>
      </c>
      <c r="P1980">
        <v>1443068045</v>
      </c>
      <c r="Q1980" t="b">
        <v>0</v>
      </c>
      <c r="R1980">
        <v>87</v>
      </c>
      <c r="S1980" t="b">
        <v>1</v>
      </c>
      <c r="T1980">
        <f>ROUND(E1980/D1980*100,0)</f>
        <v>100</v>
      </c>
      <c r="U1980" s="12">
        <f>(E1980/R1980)</f>
        <v>137.93103448275863</v>
      </c>
      <c r="V1980" t="str">
        <f>LEFT(Z1980,SEARCH("/",Z1980)-1)</f>
        <v>film &amp; video</v>
      </c>
      <c r="W1980" t="str">
        <f>RIGHT(Z1980,LEN(Z1980)-SEARCH("/",Z1980))</f>
        <v>television</v>
      </c>
      <c r="X1980" s="2">
        <f>(((P1980/60)/60)/24)+DATE(1970,1,1)</f>
        <v>42271.176446759258</v>
      </c>
      <c r="Y1980" s="2">
        <f>(((O1980/60)/60)/24)+DATE(1970,1,1)</f>
        <v>42301.176446759258</v>
      </c>
      <c r="Z1980" t="s">
        <v>8269</v>
      </c>
    </row>
    <row r="1981" spans="1:26" ht="43.2" x14ac:dyDescent="0.3">
      <c r="A1981">
        <f>ROW(A1981)-2</f>
        <v>1979</v>
      </c>
      <c r="B1981" s="1" t="s">
        <v>126</v>
      </c>
      <c r="C1981" s="1" t="s">
        <v>127</v>
      </c>
      <c r="D1981">
        <v>600</v>
      </c>
      <c r="E1981">
        <v>600</v>
      </c>
      <c r="F1981" t="s">
        <v>17</v>
      </c>
      <c r="J1981" t="s">
        <v>17</v>
      </c>
      <c r="K1981" t="b">
        <v>0</v>
      </c>
      <c r="L1981" t="s">
        <v>24</v>
      </c>
      <c r="M1981" t="s">
        <v>25</v>
      </c>
      <c r="N1981" t="b">
        <v>0</v>
      </c>
      <c r="O1981">
        <v>1422637200</v>
      </c>
      <c r="P1981">
        <v>1419271458</v>
      </c>
      <c r="Q1981" t="b">
        <v>0</v>
      </c>
      <c r="R1981">
        <v>22</v>
      </c>
      <c r="S1981" t="b">
        <v>1</v>
      </c>
      <c r="T1981">
        <f>ROUND(E1981/D1981*100,0)</f>
        <v>100</v>
      </c>
      <c r="U1981" s="12">
        <f>(E1981/R1981)</f>
        <v>27.272727272727273</v>
      </c>
      <c r="V1981" t="str">
        <f>LEFT(Z1981,SEARCH("/",Z1981)-1)</f>
        <v>film &amp; video</v>
      </c>
      <c r="W1981" t="str">
        <f>RIGHT(Z1981,LEN(Z1981)-SEARCH("/",Z1981))</f>
        <v>television</v>
      </c>
      <c r="X1981" s="2">
        <f>(((P1981/60)/60)/24)+DATE(1970,1,1)</f>
        <v>41995.752986111111</v>
      </c>
      <c r="Y1981" s="2">
        <f>(((O1981/60)/60)/24)+DATE(1970,1,1)</f>
        <v>42034.708333333328</v>
      </c>
      <c r="Z1981" t="s">
        <v>8269</v>
      </c>
    </row>
    <row r="1982" spans="1:26" ht="43.2" x14ac:dyDescent="0.3">
      <c r="A1982">
        <f>ROW(A1982)-2</f>
        <v>1980</v>
      </c>
      <c r="B1982" s="1" t="s">
        <v>128</v>
      </c>
      <c r="C1982" s="1" t="s">
        <v>129</v>
      </c>
      <c r="D1982">
        <v>11000</v>
      </c>
      <c r="E1982">
        <v>14082</v>
      </c>
      <c r="F1982" t="s">
        <v>17</v>
      </c>
      <c r="J1982" t="s">
        <v>17</v>
      </c>
      <c r="K1982" t="b">
        <v>0</v>
      </c>
      <c r="L1982" t="s">
        <v>18</v>
      </c>
      <c r="M1982" t="s">
        <v>19</v>
      </c>
      <c r="N1982" t="b">
        <v>1</v>
      </c>
      <c r="O1982">
        <v>1439245037</v>
      </c>
      <c r="P1982">
        <v>1436653037</v>
      </c>
      <c r="Q1982" t="b">
        <v>0</v>
      </c>
      <c r="R1982">
        <v>119</v>
      </c>
      <c r="S1982" t="b">
        <v>1</v>
      </c>
      <c r="T1982">
        <f>ROUND(E1982/D1982*100,0)</f>
        <v>128</v>
      </c>
      <c r="U1982" s="12">
        <f>(E1982/R1982)</f>
        <v>118.33613445378151</v>
      </c>
      <c r="V1982" t="str">
        <f>LEFT(Z1982,SEARCH("/",Z1982)-1)</f>
        <v>film &amp; video</v>
      </c>
      <c r="W1982" t="str">
        <f>RIGHT(Z1982,LEN(Z1982)-SEARCH("/",Z1982))</f>
        <v>television</v>
      </c>
      <c r="X1982" s="2">
        <f>(((P1982/60)/60)/24)+DATE(1970,1,1)</f>
        <v>42196.928668981483</v>
      </c>
      <c r="Y1982" s="2">
        <f>(((O1982/60)/60)/24)+DATE(1970,1,1)</f>
        <v>42226.928668981483</v>
      </c>
      <c r="Z1982" t="s">
        <v>8269</v>
      </c>
    </row>
    <row r="1983" spans="1:26" ht="43.2" x14ac:dyDescent="0.3">
      <c r="A1983">
        <f>ROW(A1983)-2</f>
        <v>1981</v>
      </c>
      <c r="B1983" s="1" t="s">
        <v>130</v>
      </c>
      <c r="C1983" s="1" t="s">
        <v>131</v>
      </c>
      <c r="D1983">
        <v>10000</v>
      </c>
      <c r="E1983">
        <v>11621</v>
      </c>
      <c r="F1983" t="s">
        <v>17</v>
      </c>
      <c r="J1983" t="s">
        <v>17</v>
      </c>
      <c r="K1983" t="b">
        <v>0</v>
      </c>
      <c r="L1983" t="s">
        <v>18</v>
      </c>
      <c r="M1983" t="s">
        <v>19</v>
      </c>
      <c r="N1983" t="b">
        <v>1</v>
      </c>
      <c r="O1983">
        <v>1405615846</v>
      </c>
      <c r="P1983">
        <v>1403023846</v>
      </c>
      <c r="Q1983" t="b">
        <v>0</v>
      </c>
      <c r="R1983">
        <v>52</v>
      </c>
      <c r="S1983" t="b">
        <v>1</v>
      </c>
      <c r="T1983">
        <f>ROUND(E1983/D1983*100,0)</f>
        <v>116</v>
      </c>
      <c r="U1983" s="12">
        <f>(E1983/R1983)</f>
        <v>223.48076923076923</v>
      </c>
      <c r="V1983" t="str">
        <f>LEFT(Z1983,SEARCH("/",Z1983)-1)</f>
        <v>film &amp; video</v>
      </c>
      <c r="W1983" t="str">
        <f>RIGHT(Z1983,LEN(Z1983)-SEARCH("/",Z1983))</f>
        <v>television</v>
      </c>
      <c r="X1983" s="2">
        <f>(((P1983/60)/60)/24)+DATE(1970,1,1)</f>
        <v>41807.701921296299</v>
      </c>
      <c r="Y1983" s="2">
        <f>(((O1983/60)/60)/24)+DATE(1970,1,1)</f>
        <v>41837.701921296299</v>
      </c>
      <c r="Z1983" t="s">
        <v>8269</v>
      </c>
    </row>
    <row r="1984" spans="1:26" ht="28.8" x14ac:dyDescent="0.3">
      <c r="A1984">
        <f>ROW(A1984)-2</f>
        <v>1982</v>
      </c>
      <c r="B1984" s="1" t="s">
        <v>132</v>
      </c>
      <c r="C1984" s="1" t="s">
        <v>133</v>
      </c>
      <c r="D1984">
        <v>3000</v>
      </c>
      <c r="E1984">
        <v>3289</v>
      </c>
      <c r="F1984" t="s">
        <v>17</v>
      </c>
      <c r="J1984" t="s">
        <v>17</v>
      </c>
      <c r="K1984" t="b">
        <v>0</v>
      </c>
      <c r="L1984" t="s">
        <v>18</v>
      </c>
      <c r="M1984" t="s">
        <v>19</v>
      </c>
      <c r="N1984" t="b">
        <v>1</v>
      </c>
      <c r="O1984">
        <v>1396648800</v>
      </c>
      <c r="P1984">
        <v>1395407445</v>
      </c>
      <c r="Q1984" t="b">
        <v>0</v>
      </c>
      <c r="R1984">
        <v>117</v>
      </c>
      <c r="S1984" t="b">
        <v>1</v>
      </c>
      <c r="T1984">
        <f>ROUND(E1984/D1984*100,0)</f>
        <v>110</v>
      </c>
      <c r="U1984" s="12">
        <f>(E1984/R1984)</f>
        <v>28.111111111111111</v>
      </c>
      <c r="V1984" t="str">
        <f>LEFT(Z1984,SEARCH("/",Z1984)-1)</f>
        <v>film &amp; video</v>
      </c>
      <c r="W1984" t="str">
        <f>RIGHT(Z1984,LEN(Z1984)-SEARCH("/",Z1984))</f>
        <v>television</v>
      </c>
      <c r="X1984" s="2">
        <f>(((P1984/60)/60)/24)+DATE(1970,1,1)</f>
        <v>41719.549131944441</v>
      </c>
      <c r="Y1984" s="2">
        <f>(((O1984/60)/60)/24)+DATE(1970,1,1)</f>
        <v>41733.916666666664</v>
      </c>
      <c r="Z1984" t="s">
        <v>8269</v>
      </c>
    </row>
    <row r="1985" spans="1:26" ht="57.6" x14ac:dyDescent="0.3">
      <c r="A1985">
        <f>ROW(A1985)-2</f>
        <v>1983</v>
      </c>
      <c r="B1985" s="1" t="s">
        <v>134</v>
      </c>
      <c r="C1985" s="1" t="s">
        <v>135</v>
      </c>
      <c r="D1985">
        <v>10000</v>
      </c>
      <c r="E1985">
        <v>10100</v>
      </c>
      <c r="F1985" t="s">
        <v>17</v>
      </c>
      <c r="J1985" t="s">
        <v>17</v>
      </c>
      <c r="K1985" t="b">
        <v>0</v>
      </c>
      <c r="L1985" t="s">
        <v>18</v>
      </c>
      <c r="M1985" t="s">
        <v>19</v>
      </c>
      <c r="N1985" t="b">
        <v>1</v>
      </c>
      <c r="O1985">
        <v>1451063221</v>
      </c>
      <c r="P1985">
        <v>1448471221</v>
      </c>
      <c r="Q1985" t="b">
        <v>0</v>
      </c>
      <c r="R1985">
        <v>52</v>
      </c>
      <c r="S1985" t="b">
        <v>1</v>
      </c>
      <c r="T1985">
        <f>ROUND(E1985/D1985*100,0)</f>
        <v>101</v>
      </c>
      <c r="U1985" s="12">
        <f>(E1985/R1985)</f>
        <v>194.23076923076923</v>
      </c>
      <c r="V1985" t="str">
        <f>LEFT(Z1985,SEARCH("/",Z1985)-1)</f>
        <v>film &amp; video</v>
      </c>
      <c r="W1985" t="str">
        <f>RIGHT(Z1985,LEN(Z1985)-SEARCH("/",Z1985))</f>
        <v>television</v>
      </c>
      <c r="X1985" s="2">
        <f>(((P1985/60)/60)/24)+DATE(1970,1,1)</f>
        <v>42333.713206018518</v>
      </c>
      <c r="Y1985" s="2">
        <f>(((O1985/60)/60)/24)+DATE(1970,1,1)</f>
        <v>42363.713206018518</v>
      </c>
      <c r="Z1985" t="s">
        <v>8269</v>
      </c>
    </row>
    <row r="1986" spans="1:26" ht="43.2" x14ac:dyDescent="0.3">
      <c r="A1986">
        <f>ROW(A1986)-2</f>
        <v>1984</v>
      </c>
      <c r="B1986" s="1" t="s">
        <v>136</v>
      </c>
      <c r="C1986" s="1" t="s">
        <v>137</v>
      </c>
      <c r="D1986">
        <v>8600</v>
      </c>
      <c r="E1986">
        <v>11090</v>
      </c>
      <c r="F1986" t="s">
        <v>17</v>
      </c>
      <c r="J1986" t="s">
        <v>17</v>
      </c>
      <c r="K1986" t="b">
        <v>0</v>
      </c>
      <c r="L1986" t="s">
        <v>18</v>
      </c>
      <c r="M1986" t="s">
        <v>19</v>
      </c>
      <c r="N1986" t="b">
        <v>1</v>
      </c>
      <c r="O1986">
        <v>1464390916</v>
      </c>
      <c r="P1986">
        <v>1462576516</v>
      </c>
      <c r="Q1986" t="b">
        <v>0</v>
      </c>
      <c r="R1986">
        <v>86</v>
      </c>
      <c r="S1986" t="b">
        <v>1</v>
      </c>
      <c r="T1986">
        <f>ROUND(E1986/D1986*100,0)</f>
        <v>129</v>
      </c>
      <c r="U1986" s="12">
        <f>(E1986/R1986)</f>
        <v>128.95348837209303</v>
      </c>
      <c r="V1986" t="str">
        <f>LEFT(Z1986,SEARCH("/",Z1986)-1)</f>
        <v>film &amp; video</v>
      </c>
      <c r="W1986" t="str">
        <f>RIGHT(Z1986,LEN(Z1986)-SEARCH("/",Z1986))</f>
        <v>television</v>
      </c>
      <c r="X1986" s="2">
        <f>(((P1986/60)/60)/24)+DATE(1970,1,1)</f>
        <v>42496.968935185185</v>
      </c>
      <c r="Y1986" s="2">
        <f>(((O1986/60)/60)/24)+DATE(1970,1,1)</f>
        <v>42517.968935185185</v>
      </c>
      <c r="Z1986" t="s">
        <v>8269</v>
      </c>
    </row>
    <row r="1987" spans="1:26" ht="28.8" x14ac:dyDescent="0.3">
      <c r="A1987">
        <f>ROW(A1987)-2</f>
        <v>1985</v>
      </c>
      <c r="B1987" s="1" t="s">
        <v>138</v>
      </c>
      <c r="C1987" s="1" t="s">
        <v>139</v>
      </c>
      <c r="D1987">
        <v>8000</v>
      </c>
      <c r="E1987">
        <v>8581</v>
      </c>
      <c r="F1987" t="s">
        <v>17</v>
      </c>
      <c r="J1987" t="s">
        <v>17</v>
      </c>
      <c r="K1987" t="b">
        <v>0</v>
      </c>
      <c r="L1987" t="s">
        <v>24</v>
      </c>
      <c r="M1987" t="s">
        <v>25</v>
      </c>
      <c r="N1987" t="b">
        <v>0</v>
      </c>
      <c r="O1987">
        <v>1433779200</v>
      </c>
      <c r="P1987">
        <v>1432559424</v>
      </c>
      <c r="Q1987" t="b">
        <v>0</v>
      </c>
      <c r="R1987">
        <v>174</v>
      </c>
      <c r="S1987" t="b">
        <v>1</v>
      </c>
      <c r="T1987">
        <f>ROUND(E1987/D1987*100,0)</f>
        <v>107</v>
      </c>
      <c r="U1987" s="12">
        <f>(E1987/R1987)</f>
        <v>49.316091954022987</v>
      </c>
      <c r="V1987" t="str">
        <f>LEFT(Z1987,SEARCH("/",Z1987)-1)</f>
        <v>film &amp; video</v>
      </c>
      <c r="W1987" t="str">
        <f>RIGHT(Z1987,LEN(Z1987)-SEARCH("/",Z1987))</f>
        <v>television</v>
      </c>
      <c r="X1987" s="2">
        <f>(((P1987/60)/60)/24)+DATE(1970,1,1)</f>
        <v>42149.548888888887</v>
      </c>
      <c r="Y1987" s="2">
        <f>(((O1987/60)/60)/24)+DATE(1970,1,1)</f>
        <v>42163.666666666672</v>
      </c>
      <c r="Z1987" t="s">
        <v>8269</v>
      </c>
    </row>
    <row r="1988" spans="1:26" ht="43.2" x14ac:dyDescent="0.3">
      <c r="A1988">
        <f>ROW(A1988)-2</f>
        <v>1986</v>
      </c>
      <c r="B1988" s="1" t="s">
        <v>140</v>
      </c>
      <c r="C1988" s="1" t="s">
        <v>141</v>
      </c>
      <c r="D1988">
        <v>15000</v>
      </c>
      <c r="E1988">
        <v>15285</v>
      </c>
      <c r="F1988" t="s">
        <v>17</v>
      </c>
      <c r="J1988" t="s">
        <v>17</v>
      </c>
      <c r="K1988" t="b">
        <v>0</v>
      </c>
      <c r="L1988" t="s">
        <v>18</v>
      </c>
      <c r="M1988" t="s">
        <v>19</v>
      </c>
      <c r="N1988" t="b">
        <v>1</v>
      </c>
      <c r="O1988">
        <v>1429991962</v>
      </c>
      <c r="P1988">
        <v>1427399962</v>
      </c>
      <c r="Q1988" t="b">
        <v>0</v>
      </c>
      <c r="R1988">
        <v>69</v>
      </c>
      <c r="S1988" t="b">
        <v>1</v>
      </c>
      <c r="T1988">
        <f>ROUND(E1988/D1988*100,0)</f>
        <v>102</v>
      </c>
      <c r="U1988" s="12">
        <f>(E1988/R1988)</f>
        <v>221.52173913043478</v>
      </c>
      <c r="V1988" t="str">
        <f>LEFT(Z1988,SEARCH("/",Z1988)-1)</f>
        <v>film &amp; video</v>
      </c>
      <c r="W1988" t="str">
        <f>RIGHT(Z1988,LEN(Z1988)-SEARCH("/",Z1988))</f>
        <v>television</v>
      </c>
      <c r="X1988" s="2">
        <f>(((P1988/60)/60)/24)+DATE(1970,1,1)</f>
        <v>42089.83289351852</v>
      </c>
      <c r="Y1988" s="2">
        <f>(((O1988/60)/60)/24)+DATE(1970,1,1)</f>
        <v>42119.83289351852</v>
      </c>
      <c r="Z1988" t="s">
        <v>8269</v>
      </c>
    </row>
    <row r="1989" spans="1:26" ht="43.2" x14ac:dyDescent="0.3">
      <c r="A1989">
        <f>ROW(A1989)-2</f>
        <v>1987</v>
      </c>
      <c r="B1989" s="1" t="s">
        <v>142</v>
      </c>
      <c r="C1989" s="1" t="s">
        <v>143</v>
      </c>
      <c r="D1989">
        <v>10000</v>
      </c>
      <c r="E1989">
        <v>10291</v>
      </c>
      <c r="F1989" t="s">
        <v>17</v>
      </c>
      <c r="J1989" t="s">
        <v>17</v>
      </c>
      <c r="K1989" t="b">
        <v>0</v>
      </c>
      <c r="L1989" t="s">
        <v>18</v>
      </c>
      <c r="M1989" t="s">
        <v>19</v>
      </c>
      <c r="N1989" t="b">
        <v>1</v>
      </c>
      <c r="O1989">
        <v>1416423172</v>
      </c>
      <c r="P1989">
        <v>1413827572</v>
      </c>
      <c r="Q1989" t="b">
        <v>0</v>
      </c>
      <c r="R1989">
        <v>75</v>
      </c>
      <c r="S1989" t="b">
        <v>1</v>
      </c>
      <c r="T1989">
        <f>ROUND(E1989/D1989*100,0)</f>
        <v>103</v>
      </c>
      <c r="U1989" s="12">
        <f>(E1989/R1989)</f>
        <v>137.21333333333334</v>
      </c>
      <c r="V1989" t="str">
        <f>LEFT(Z1989,SEARCH("/",Z1989)-1)</f>
        <v>film &amp; video</v>
      </c>
      <c r="W1989" t="str">
        <f>RIGHT(Z1989,LEN(Z1989)-SEARCH("/",Z1989))</f>
        <v>television</v>
      </c>
      <c r="X1989" s="2">
        <f>(((P1989/60)/60)/24)+DATE(1970,1,1)</f>
        <v>41932.745046296295</v>
      </c>
      <c r="Y1989" s="2">
        <f>(((O1989/60)/60)/24)+DATE(1970,1,1)</f>
        <v>41962.786712962959</v>
      </c>
      <c r="Z1989" t="s">
        <v>8269</v>
      </c>
    </row>
    <row r="1990" spans="1:26" ht="43.2" x14ac:dyDescent="0.3">
      <c r="A1990">
        <f>ROW(A1990)-2</f>
        <v>1988</v>
      </c>
      <c r="B1990" s="1" t="s">
        <v>144</v>
      </c>
      <c r="C1990" s="1" t="s">
        <v>145</v>
      </c>
      <c r="D1990">
        <v>20000</v>
      </c>
      <c r="E1990">
        <v>20025.14</v>
      </c>
      <c r="F1990" t="s">
        <v>17</v>
      </c>
      <c r="J1990" t="s">
        <v>17</v>
      </c>
      <c r="K1990" t="b">
        <v>0</v>
      </c>
      <c r="L1990" t="s">
        <v>18</v>
      </c>
      <c r="M1990" t="s">
        <v>19</v>
      </c>
      <c r="N1990" t="b">
        <v>1</v>
      </c>
      <c r="O1990">
        <v>1442264400</v>
      </c>
      <c r="P1990">
        <v>1439530776</v>
      </c>
      <c r="Q1990" t="b">
        <v>0</v>
      </c>
      <c r="R1990">
        <v>33</v>
      </c>
      <c r="S1990" t="b">
        <v>1</v>
      </c>
      <c r="T1990">
        <f>ROUND(E1990/D1990*100,0)</f>
        <v>100</v>
      </c>
      <c r="U1990" s="12">
        <f>(E1990/R1990)</f>
        <v>606.82242424242418</v>
      </c>
      <c r="V1990" t="str">
        <f>LEFT(Z1990,SEARCH("/",Z1990)-1)</f>
        <v>film &amp; video</v>
      </c>
      <c r="W1990" t="str">
        <f>RIGHT(Z1990,LEN(Z1990)-SEARCH("/",Z1990))</f>
        <v>television</v>
      </c>
      <c r="X1990" s="2">
        <f>(((P1990/60)/60)/24)+DATE(1970,1,1)</f>
        <v>42230.23583333334</v>
      </c>
      <c r="Y1990" s="2">
        <f>(((O1990/60)/60)/24)+DATE(1970,1,1)</f>
        <v>42261.875</v>
      </c>
      <c r="Z1990" t="s">
        <v>8269</v>
      </c>
    </row>
    <row r="1991" spans="1:26" ht="43.2" x14ac:dyDescent="0.3">
      <c r="A1991">
        <f>ROW(A1991)-2</f>
        <v>1989</v>
      </c>
      <c r="B1991" s="1" t="s">
        <v>146</v>
      </c>
      <c r="C1991" s="1" t="s">
        <v>147</v>
      </c>
      <c r="D1991">
        <v>4500</v>
      </c>
      <c r="E1991">
        <v>4648.33</v>
      </c>
      <c r="F1991" t="s">
        <v>17</v>
      </c>
      <c r="J1991" t="s">
        <v>17</v>
      </c>
      <c r="K1991" t="b">
        <v>0</v>
      </c>
      <c r="L1991" t="s">
        <v>24</v>
      </c>
      <c r="M1991" t="s">
        <v>25</v>
      </c>
      <c r="N1991" t="b">
        <v>0</v>
      </c>
      <c r="O1991">
        <v>1395532800</v>
      </c>
      <c r="P1991">
        <v>1393882717</v>
      </c>
      <c r="Q1991" t="b">
        <v>0</v>
      </c>
      <c r="R1991">
        <v>108</v>
      </c>
      <c r="S1991" t="b">
        <v>1</v>
      </c>
      <c r="T1991">
        <f>ROUND(E1991/D1991*100,0)</f>
        <v>103</v>
      </c>
      <c r="U1991" s="12">
        <f>(E1991/R1991)</f>
        <v>43.040092592592593</v>
      </c>
      <c r="V1991" t="str">
        <f>LEFT(Z1991,SEARCH("/",Z1991)-1)</f>
        <v>film &amp; video</v>
      </c>
      <c r="W1991" t="str">
        <f>RIGHT(Z1991,LEN(Z1991)-SEARCH("/",Z1991))</f>
        <v>shorts</v>
      </c>
      <c r="X1991" s="2">
        <f>(((P1991/60)/60)/24)+DATE(1970,1,1)</f>
        <v>41701.901817129627</v>
      </c>
      <c r="Y1991" s="2">
        <f>(((O1991/60)/60)/24)+DATE(1970,1,1)</f>
        <v>41721</v>
      </c>
      <c r="Z1991" t="s">
        <v>8270</v>
      </c>
    </row>
    <row r="1992" spans="1:26" ht="43.2" x14ac:dyDescent="0.3">
      <c r="A1992">
        <f>ROW(A1992)-2</f>
        <v>1990</v>
      </c>
      <c r="B1992" s="1" t="s">
        <v>148</v>
      </c>
      <c r="C1992" s="1" t="s">
        <v>149</v>
      </c>
      <c r="D1992">
        <v>5000</v>
      </c>
      <c r="E1992">
        <v>7415</v>
      </c>
      <c r="F1992" t="s">
        <v>17</v>
      </c>
      <c r="J1992" t="s">
        <v>17</v>
      </c>
      <c r="K1992" t="b">
        <v>0</v>
      </c>
      <c r="L1992" t="s">
        <v>18</v>
      </c>
      <c r="M1992" t="s">
        <v>19</v>
      </c>
      <c r="N1992" t="b">
        <v>1</v>
      </c>
      <c r="O1992">
        <v>1370547157</v>
      </c>
      <c r="P1992">
        <v>1368646357</v>
      </c>
      <c r="Q1992" t="b">
        <v>0</v>
      </c>
      <c r="R1992">
        <v>23</v>
      </c>
      <c r="S1992" t="b">
        <v>1</v>
      </c>
      <c r="T1992">
        <f>ROUND(E1992/D1992*100,0)</f>
        <v>148</v>
      </c>
      <c r="U1992" s="12">
        <f>(E1992/R1992)</f>
        <v>322.39130434782606</v>
      </c>
      <c r="V1992" t="str">
        <f>LEFT(Z1992,SEARCH("/",Z1992)-1)</f>
        <v>film &amp; video</v>
      </c>
      <c r="W1992" t="str">
        <f>RIGHT(Z1992,LEN(Z1992)-SEARCH("/",Z1992))</f>
        <v>shorts</v>
      </c>
      <c r="X1992" s="2">
        <f>(((P1992/60)/60)/24)+DATE(1970,1,1)</f>
        <v>41409.814317129632</v>
      </c>
      <c r="Y1992" s="2">
        <f>(((O1992/60)/60)/24)+DATE(1970,1,1)</f>
        <v>41431.814317129632</v>
      </c>
      <c r="Z1992" t="s">
        <v>8270</v>
      </c>
    </row>
    <row r="1993" spans="1:26" ht="43.2" x14ac:dyDescent="0.3">
      <c r="A1993">
        <f>ROW(A1993)-2</f>
        <v>1991</v>
      </c>
      <c r="B1993" s="1" t="s">
        <v>150</v>
      </c>
      <c r="C1993" s="1" t="s">
        <v>151</v>
      </c>
      <c r="D1993">
        <v>3000</v>
      </c>
      <c r="E1993">
        <v>4642</v>
      </c>
      <c r="F1993" t="s">
        <v>17</v>
      </c>
      <c r="J1993" t="s">
        <v>17</v>
      </c>
      <c r="K1993" t="b">
        <v>0</v>
      </c>
      <c r="L1993" t="s">
        <v>18</v>
      </c>
      <c r="M1993" t="s">
        <v>19</v>
      </c>
      <c r="N1993" t="b">
        <v>1</v>
      </c>
      <c r="O1993">
        <v>1362337878</v>
      </c>
      <c r="P1993">
        <v>1360177878</v>
      </c>
      <c r="Q1993" t="b">
        <v>0</v>
      </c>
      <c r="R1993">
        <v>48</v>
      </c>
      <c r="S1993" t="b">
        <v>1</v>
      </c>
      <c r="T1993">
        <f>ROUND(E1993/D1993*100,0)</f>
        <v>155</v>
      </c>
      <c r="U1993" s="12">
        <f>(E1993/R1993)</f>
        <v>96.708333333333329</v>
      </c>
      <c r="V1993" t="str">
        <f>LEFT(Z1993,SEARCH("/",Z1993)-1)</f>
        <v>film &amp; video</v>
      </c>
      <c r="W1993" t="str">
        <f>RIGHT(Z1993,LEN(Z1993)-SEARCH("/",Z1993))</f>
        <v>shorts</v>
      </c>
      <c r="X1993" s="2">
        <f>(((P1993/60)/60)/24)+DATE(1970,1,1)</f>
        <v>41311.799513888887</v>
      </c>
      <c r="Y1993" s="2">
        <f>(((O1993/60)/60)/24)+DATE(1970,1,1)</f>
        <v>41336.799513888887</v>
      </c>
      <c r="Z1993" t="s">
        <v>8270</v>
      </c>
    </row>
    <row r="1994" spans="1:26" ht="43.2" x14ac:dyDescent="0.3">
      <c r="A1994">
        <f>ROW(A1994)-2</f>
        <v>1992</v>
      </c>
      <c r="B1994" s="1" t="s">
        <v>152</v>
      </c>
      <c r="C1994" s="1" t="s">
        <v>153</v>
      </c>
      <c r="D1994">
        <v>2000</v>
      </c>
      <c r="E1994">
        <v>2270.37</v>
      </c>
      <c r="F1994" t="s">
        <v>17</v>
      </c>
      <c r="J1994" t="s">
        <v>17</v>
      </c>
      <c r="K1994" t="b">
        <v>0</v>
      </c>
      <c r="L1994" t="s">
        <v>18</v>
      </c>
      <c r="M1994" t="s">
        <v>19</v>
      </c>
      <c r="N1994" t="b">
        <v>1</v>
      </c>
      <c r="O1994">
        <v>1388206740</v>
      </c>
      <c r="P1994">
        <v>1386194013</v>
      </c>
      <c r="Q1994" t="b">
        <v>0</v>
      </c>
      <c r="R1994">
        <v>64</v>
      </c>
      <c r="S1994" t="b">
        <v>1</v>
      </c>
      <c r="T1994">
        <f>ROUND(E1994/D1994*100,0)</f>
        <v>114</v>
      </c>
      <c r="U1994" s="12">
        <f>(E1994/R1994)</f>
        <v>35.474531249999998</v>
      </c>
      <c r="V1994" t="str">
        <f>LEFT(Z1994,SEARCH("/",Z1994)-1)</f>
        <v>film &amp; video</v>
      </c>
      <c r="W1994" t="str">
        <f>RIGHT(Z1994,LEN(Z1994)-SEARCH("/",Z1994))</f>
        <v>shorts</v>
      </c>
      <c r="X1994" s="2">
        <f>(((P1994/60)/60)/24)+DATE(1970,1,1)</f>
        <v>41612.912187499998</v>
      </c>
      <c r="Y1994" s="2">
        <f>(((O1994/60)/60)/24)+DATE(1970,1,1)</f>
        <v>41636.207638888889</v>
      </c>
      <c r="Z1994" t="s">
        <v>8270</v>
      </c>
    </row>
    <row r="1995" spans="1:26" ht="43.2" x14ac:dyDescent="0.3">
      <c r="A1995">
        <f>ROW(A1995)-2</f>
        <v>1993</v>
      </c>
      <c r="B1995" s="1" t="s">
        <v>154</v>
      </c>
      <c r="C1995" s="1" t="s">
        <v>155</v>
      </c>
      <c r="D1995">
        <v>1200</v>
      </c>
      <c r="E1995">
        <v>2080</v>
      </c>
      <c r="F1995" t="s">
        <v>17</v>
      </c>
      <c r="J1995" t="s">
        <v>17</v>
      </c>
      <c r="K1995" t="b">
        <v>0</v>
      </c>
      <c r="L1995" t="s">
        <v>18</v>
      </c>
      <c r="M1995" t="s">
        <v>19</v>
      </c>
      <c r="N1995" t="b">
        <v>1</v>
      </c>
      <c r="O1995">
        <v>1373243181</v>
      </c>
      <c r="P1995">
        <v>1370651181</v>
      </c>
      <c r="Q1995" t="b">
        <v>0</v>
      </c>
      <c r="R1995">
        <v>24</v>
      </c>
      <c r="S1995" t="b">
        <v>1</v>
      </c>
      <c r="T1995">
        <f>ROUND(E1995/D1995*100,0)</f>
        <v>173</v>
      </c>
      <c r="U1995" s="12">
        <f>(E1995/R1995)</f>
        <v>86.666666666666671</v>
      </c>
      <c r="V1995" t="str">
        <f>LEFT(Z1995,SEARCH("/",Z1995)-1)</f>
        <v>film &amp; video</v>
      </c>
      <c r="W1995" t="str">
        <f>RIGHT(Z1995,LEN(Z1995)-SEARCH("/",Z1995))</f>
        <v>shorts</v>
      </c>
      <c r="X1995" s="2">
        <f>(((P1995/60)/60)/24)+DATE(1970,1,1)</f>
        <v>41433.01829861111</v>
      </c>
      <c r="Y1995" s="2">
        <f>(((O1995/60)/60)/24)+DATE(1970,1,1)</f>
        <v>41463.01829861111</v>
      </c>
      <c r="Z1995" t="s">
        <v>8270</v>
      </c>
    </row>
    <row r="1996" spans="1:26" ht="43.2" x14ac:dyDescent="0.3">
      <c r="A1996">
        <f>ROW(A1996)-2</f>
        <v>1994</v>
      </c>
      <c r="B1996" s="1" t="s">
        <v>156</v>
      </c>
      <c r="C1996" s="1" t="s">
        <v>157</v>
      </c>
      <c r="D1996">
        <v>7000</v>
      </c>
      <c r="E1996">
        <v>7527</v>
      </c>
      <c r="F1996" t="s">
        <v>17</v>
      </c>
      <c r="J1996" t="s">
        <v>17</v>
      </c>
      <c r="K1996" t="b">
        <v>0</v>
      </c>
      <c r="L1996" t="s">
        <v>158</v>
      </c>
      <c r="M1996" t="s">
        <v>159</v>
      </c>
      <c r="N1996" t="b">
        <v>1</v>
      </c>
      <c r="O1996">
        <v>1407736740</v>
      </c>
      <c r="P1996">
        <v>1405453354</v>
      </c>
      <c r="Q1996" t="b">
        <v>0</v>
      </c>
      <c r="R1996">
        <v>57</v>
      </c>
      <c r="S1996" t="b">
        <v>1</v>
      </c>
      <c r="T1996">
        <f>ROUND(E1996/D1996*100,0)</f>
        <v>108</v>
      </c>
      <c r="U1996" s="12">
        <f>(E1996/R1996)</f>
        <v>132.05263157894737</v>
      </c>
      <c r="V1996" t="str">
        <f>LEFT(Z1996,SEARCH("/",Z1996)-1)</f>
        <v>film &amp; video</v>
      </c>
      <c r="W1996" t="str">
        <f>RIGHT(Z1996,LEN(Z1996)-SEARCH("/",Z1996))</f>
        <v>shorts</v>
      </c>
      <c r="X1996" s="2">
        <f>(((P1996/60)/60)/24)+DATE(1970,1,1)</f>
        <v>41835.821226851855</v>
      </c>
      <c r="Y1996" s="2">
        <f>(((O1996/60)/60)/24)+DATE(1970,1,1)</f>
        <v>41862.249305555553</v>
      </c>
      <c r="Z1996" t="s">
        <v>8270</v>
      </c>
    </row>
    <row r="1997" spans="1:26" ht="28.8" x14ac:dyDescent="0.3">
      <c r="A1997">
        <f>ROW(A1997)-2</f>
        <v>1995</v>
      </c>
      <c r="B1997" s="1" t="s">
        <v>160</v>
      </c>
      <c r="C1997" s="1" t="s">
        <v>161</v>
      </c>
      <c r="D1997">
        <v>2000</v>
      </c>
      <c r="E1997">
        <v>2372</v>
      </c>
      <c r="F1997" t="s">
        <v>17</v>
      </c>
      <c r="J1997" t="s">
        <v>17</v>
      </c>
      <c r="K1997" t="b">
        <v>0</v>
      </c>
      <c r="L1997" t="s">
        <v>18</v>
      </c>
      <c r="M1997" t="s">
        <v>19</v>
      </c>
      <c r="N1997" t="b">
        <v>1</v>
      </c>
      <c r="O1997">
        <v>1468873420</v>
      </c>
      <c r="P1997">
        <v>1466281420</v>
      </c>
      <c r="Q1997" t="b">
        <v>0</v>
      </c>
      <c r="R1997">
        <v>26</v>
      </c>
      <c r="S1997" t="b">
        <v>1</v>
      </c>
      <c r="T1997">
        <f>ROUND(E1997/D1997*100,0)</f>
        <v>119</v>
      </c>
      <c r="U1997" s="12">
        <f>(E1997/R1997)</f>
        <v>91.230769230769226</v>
      </c>
      <c r="V1997" t="str">
        <f>LEFT(Z1997,SEARCH("/",Z1997)-1)</f>
        <v>film &amp; video</v>
      </c>
      <c r="W1997" t="str">
        <f>RIGHT(Z1997,LEN(Z1997)-SEARCH("/",Z1997))</f>
        <v>shorts</v>
      </c>
      <c r="X1997" s="2">
        <f>(((P1997/60)/60)/24)+DATE(1970,1,1)</f>
        <v>42539.849768518514</v>
      </c>
      <c r="Y1997" s="2">
        <f>(((O1997/60)/60)/24)+DATE(1970,1,1)</f>
        <v>42569.849768518514</v>
      </c>
      <c r="Z1997" t="s">
        <v>8270</v>
      </c>
    </row>
    <row r="1998" spans="1:26" ht="43.2" x14ac:dyDescent="0.3">
      <c r="A1998">
        <f>ROW(A1998)-2</f>
        <v>1996</v>
      </c>
      <c r="B1998" s="1" t="s">
        <v>162</v>
      </c>
      <c r="C1998" s="1" t="s">
        <v>163</v>
      </c>
      <c r="D1998">
        <v>2000</v>
      </c>
      <c r="E1998">
        <v>2325</v>
      </c>
      <c r="F1998" t="s">
        <v>17</v>
      </c>
      <c r="J1998" t="s">
        <v>17</v>
      </c>
      <c r="K1998" t="b">
        <v>0</v>
      </c>
      <c r="L1998" t="s">
        <v>18</v>
      </c>
      <c r="M1998" t="s">
        <v>19</v>
      </c>
      <c r="N1998" t="b">
        <v>1</v>
      </c>
      <c r="O1998">
        <v>1342360804</v>
      </c>
      <c r="P1998">
        <v>1339768804</v>
      </c>
      <c r="Q1998" t="b">
        <v>0</v>
      </c>
      <c r="R1998">
        <v>20</v>
      </c>
      <c r="S1998" t="b">
        <v>1</v>
      </c>
      <c r="T1998">
        <f>ROUND(E1998/D1998*100,0)</f>
        <v>116</v>
      </c>
      <c r="U1998" s="12">
        <f>(E1998/R1998)</f>
        <v>116.25</v>
      </c>
      <c r="V1998" t="str">
        <f>LEFT(Z1998,SEARCH("/",Z1998)-1)</f>
        <v>film &amp; video</v>
      </c>
      <c r="W1998" t="str">
        <f>RIGHT(Z1998,LEN(Z1998)-SEARCH("/",Z1998))</f>
        <v>shorts</v>
      </c>
      <c r="X1998" s="2">
        <f>(((P1998/60)/60)/24)+DATE(1970,1,1)</f>
        <v>41075.583379629628</v>
      </c>
      <c r="Y1998" s="2">
        <f>(((O1998/60)/60)/24)+DATE(1970,1,1)</f>
        <v>41105.583379629628</v>
      </c>
      <c r="Z1998" t="s">
        <v>8270</v>
      </c>
    </row>
    <row r="1999" spans="1:26" ht="57.6" x14ac:dyDescent="0.3">
      <c r="A1999">
        <f>ROW(A1999)-2</f>
        <v>1997</v>
      </c>
      <c r="B1999" s="1" t="s">
        <v>164</v>
      </c>
      <c r="C1999" s="1" t="s">
        <v>165</v>
      </c>
      <c r="D1999">
        <v>600</v>
      </c>
      <c r="E1999">
        <v>763</v>
      </c>
      <c r="F1999" t="s">
        <v>17</v>
      </c>
      <c r="J1999" t="s">
        <v>17</v>
      </c>
      <c r="K1999" t="b">
        <v>0</v>
      </c>
      <c r="L1999" t="s">
        <v>24</v>
      </c>
      <c r="M1999" t="s">
        <v>25</v>
      </c>
      <c r="N1999" t="b">
        <v>0</v>
      </c>
      <c r="O1999">
        <v>1393162791</v>
      </c>
      <c r="P1999">
        <v>1390570791</v>
      </c>
      <c r="Q1999" t="b">
        <v>0</v>
      </c>
      <c r="R1999">
        <v>36</v>
      </c>
      <c r="S1999" t="b">
        <v>1</v>
      </c>
      <c r="T1999">
        <f>ROUND(E1999/D1999*100,0)</f>
        <v>127</v>
      </c>
      <c r="U1999" s="12">
        <f>(E1999/R1999)</f>
        <v>21.194444444444443</v>
      </c>
      <c r="V1999" t="str">
        <f>LEFT(Z1999,SEARCH("/",Z1999)-1)</f>
        <v>film &amp; video</v>
      </c>
      <c r="W1999" t="str">
        <f>RIGHT(Z1999,LEN(Z1999)-SEARCH("/",Z1999))</f>
        <v>shorts</v>
      </c>
      <c r="X1999" s="2">
        <f>(((P1999/60)/60)/24)+DATE(1970,1,1)</f>
        <v>41663.569340277776</v>
      </c>
      <c r="Y1999" s="2">
        <f>(((O1999/60)/60)/24)+DATE(1970,1,1)</f>
        <v>41693.569340277776</v>
      </c>
      <c r="Z1999" t="s">
        <v>8270</v>
      </c>
    </row>
    <row r="2000" spans="1:26" ht="43.2" x14ac:dyDescent="0.3">
      <c r="A2000">
        <f>ROW(A2000)-2</f>
        <v>1998</v>
      </c>
      <c r="B2000" s="1" t="s">
        <v>166</v>
      </c>
      <c r="C2000" s="1" t="s">
        <v>167</v>
      </c>
      <c r="D2000">
        <v>10000</v>
      </c>
      <c r="E2000">
        <v>11094.23</v>
      </c>
      <c r="F2000" t="s">
        <v>17</v>
      </c>
      <c r="J2000" t="s">
        <v>17</v>
      </c>
      <c r="K2000" t="b">
        <v>0</v>
      </c>
      <c r="L2000" t="s">
        <v>18</v>
      </c>
      <c r="M2000" t="s">
        <v>19</v>
      </c>
      <c r="N2000" t="b">
        <v>1</v>
      </c>
      <c r="O2000">
        <v>1317538740</v>
      </c>
      <c r="P2000">
        <v>1314765025</v>
      </c>
      <c r="Q2000" t="b">
        <v>0</v>
      </c>
      <c r="R2000">
        <v>178</v>
      </c>
      <c r="S2000" t="b">
        <v>1</v>
      </c>
      <c r="T2000">
        <f>ROUND(E2000/D2000*100,0)</f>
        <v>111</v>
      </c>
      <c r="U2000" s="12">
        <f>(E2000/R2000)</f>
        <v>62.327134831460668</v>
      </c>
      <c r="V2000" t="str">
        <f>LEFT(Z2000,SEARCH("/",Z2000)-1)</f>
        <v>film &amp; video</v>
      </c>
      <c r="W2000" t="str">
        <f>RIGHT(Z2000,LEN(Z2000)-SEARCH("/",Z2000))</f>
        <v>shorts</v>
      </c>
      <c r="X2000" s="2">
        <f>(((P2000/60)/60)/24)+DATE(1970,1,1)</f>
        <v>40786.187789351854</v>
      </c>
      <c r="Y2000" s="2">
        <f>(((O2000/60)/60)/24)+DATE(1970,1,1)</f>
        <v>40818.290972222225</v>
      </c>
      <c r="Z2000" t="s">
        <v>8270</v>
      </c>
    </row>
    <row r="2001" spans="1:26" ht="43.2" x14ac:dyDescent="0.3">
      <c r="A2001">
        <f>ROW(A2001)-2</f>
        <v>1999</v>
      </c>
      <c r="B2001" s="1" t="s">
        <v>168</v>
      </c>
      <c r="C2001" s="1" t="s">
        <v>169</v>
      </c>
      <c r="D2001">
        <v>500</v>
      </c>
      <c r="E2001">
        <v>636</v>
      </c>
      <c r="F2001" t="s">
        <v>17</v>
      </c>
      <c r="J2001" t="s">
        <v>17</v>
      </c>
      <c r="K2001" t="b">
        <v>0</v>
      </c>
      <c r="L2001" t="s">
        <v>18</v>
      </c>
      <c r="M2001" t="s">
        <v>19</v>
      </c>
      <c r="N2001" t="b">
        <v>1</v>
      </c>
      <c r="O2001">
        <v>1315171845</v>
      </c>
      <c r="P2001">
        <v>1309987845</v>
      </c>
      <c r="Q2001" t="b">
        <v>0</v>
      </c>
      <c r="R2001">
        <v>17</v>
      </c>
      <c r="S2001" t="b">
        <v>1</v>
      </c>
      <c r="T2001">
        <f>ROUND(E2001/D2001*100,0)</f>
        <v>127</v>
      </c>
      <c r="U2001" s="12">
        <f>(E2001/R2001)</f>
        <v>37.411764705882355</v>
      </c>
      <c r="V2001" t="str">
        <f>LEFT(Z2001,SEARCH("/",Z2001)-1)</f>
        <v>film &amp; video</v>
      </c>
      <c r="W2001" t="str">
        <f>RIGHT(Z2001,LEN(Z2001)-SEARCH("/",Z2001))</f>
        <v>shorts</v>
      </c>
      <c r="X2001" s="2">
        <f>(((P2001/60)/60)/24)+DATE(1970,1,1)</f>
        <v>40730.896354166667</v>
      </c>
      <c r="Y2001" s="2">
        <f>(((O2001/60)/60)/24)+DATE(1970,1,1)</f>
        <v>40790.896354166667</v>
      </c>
      <c r="Z2001" t="s">
        <v>8270</v>
      </c>
    </row>
    <row r="2002" spans="1:26" ht="43.2" x14ac:dyDescent="0.3">
      <c r="A2002">
        <f>ROW(A2002)-2</f>
        <v>2000</v>
      </c>
      <c r="B2002" s="1" t="s">
        <v>170</v>
      </c>
      <c r="C2002" s="1" t="s">
        <v>171</v>
      </c>
      <c r="D2002">
        <v>1800</v>
      </c>
      <c r="E2002">
        <v>2231</v>
      </c>
      <c r="F2002" t="s">
        <v>17</v>
      </c>
      <c r="J2002" t="s">
        <v>17</v>
      </c>
      <c r="K2002" t="b">
        <v>0</v>
      </c>
      <c r="L2002" t="s">
        <v>18</v>
      </c>
      <c r="M2002" t="s">
        <v>19</v>
      </c>
      <c r="N2002" t="b">
        <v>1</v>
      </c>
      <c r="O2002">
        <v>1338186657</v>
      </c>
      <c r="P2002">
        <v>1333002657</v>
      </c>
      <c r="Q2002" t="b">
        <v>0</v>
      </c>
      <c r="R2002">
        <v>32</v>
      </c>
      <c r="S2002" t="b">
        <v>1</v>
      </c>
      <c r="T2002">
        <f>ROUND(E2002/D2002*100,0)</f>
        <v>124</v>
      </c>
      <c r="U2002" s="12">
        <f>(E2002/R2002)</f>
        <v>69.71875</v>
      </c>
      <c r="V2002" t="str">
        <f>LEFT(Z2002,SEARCH("/",Z2002)-1)</f>
        <v>film &amp; video</v>
      </c>
      <c r="W2002" t="str">
        <f>RIGHT(Z2002,LEN(Z2002)-SEARCH("/",Z2002))</f>
        <v>shorts</v>
      </c>
      <c r="X2002" s="2">
        <f>(((P2002/60)/60)/24)+DATE(1970,1,1)</f>
        <v>40997.271493055552</v>
      </c>
      <c r="Y2002" s="2">
        <f>(((O2002/60)/60)/24)+DATE(1970,1,1)</f>
        <v>41057.271493055552</v>
      </c>
      <c r="Z2002" t="s">
        <v>8270</v>
      </c>
    </row>
    <row r="2003" spans="1:26" ht="43.2" x14ac:dyDescent="0.3">
      <c r="A2003">
        <f>ROW(A2003)-2</f>
        <v>2001</v>
      </c>
      <c r="B2003" s="1" t="s">
        <v>172</v>
      </c>
      <c r="C2003" s="1" t="s">
        <v>173</v>
      </c>
      <c r="D2003">
        <v>2200</v>
      </c>
      <c r="E2003">
        <v>2385</v>
      </c>
      <c r="F2003" t="s">
        <v>17</v>
      </c>
      <c r="J2003" t="s">
        <v>17</v>
      </c>
      <c r="K2003" t="b">
        <v>0</v>
      </c>
      <c r="L2003" t="s">
        <v>18</v>
      </c>
      <c r="M2003" t="s">
        <v>19</v>
      </c>
      <c r="N2003" t="b">
        <v>1</v>
      </c>
      <c r="O2003">
        <v>1352937600</v>
      </c>
      <c r="P2003">
        <v>1351210481</v>
      </c>
      <c r="Q2003" t="b">
        <v>0</v>
      </c>
      <c r="R2003">
        <v>41</v>
      </c>
      <c r="S2003" t="b">
        <v>1</v>
      </c>
      <c r="T2003">
        <f>ROUND(E2003/D2003*100,0)</f>
        <v>108</v>
      </c>
      <c r="U2003" s="12">
        <f>(E2003/R2003)</f>
        <v>58.170731707317074</v>
      </c>
      <c r="V2003" t="str">
        <f>LEFT(Z2003,SEARCH("/",Z2003)-1)</f>
        <v>film &amp; video</v>
      </c>
      <c r="W2003" t="str">
        <f>RIGHT(Z2003,LEN(Z2003)-SEARCH("/",Z2003))</f>
        <v>shorts</v>
      </c>
      <c r="X2003" s="2">
        <f>(((P2003/60)/60)/24)+DATE(1970,1,1)</f>
        <v>41208.010196759256</v>
      </c>
      <c r="Y2003" s="2">
        <f>(((O2003/60)/60)/24)+DATE(1970,1,1)</f>
        <v>41228</v>
      </c>
      <c r="Z2003" t="s">
        <v>8270</v>
      </c>
    </row>
    <row r="2004" spans="1:26" ht="43.2" x14ac:dyDescent="0.3">
      <c r="A2004">
        <f>ROW(A2004)-2</f>
        <v>2002</v>
      </c>
      <c r="B2004" s="1" t="s">
        <v>174</v>
      </c>
      <c r="C2004" s="1" t="s">
        <v>175</v>
      </c>
      <c r="D2004">
        <v>900</v>
      </c>
      <c r="E2004">
        <v>900</v>
      </c>
      <c r="F2004" t="s">
        <v>17</v>
      </c>
      <c r="J2004" t="s">
        <v>17</v>
      </c>
      <c r="K2004" t="b">
        <v>0</v>
      </c>
      <c r="L2004" t="s">
        <v>18</v>
      </c>
      <c r="M2004" t="s">
        <v>19</v>
      </c>
      <c r="N2004" t="b">
        <v>1</v>
      </c>
      <c r="O2004">
        <v>1304395140</v>
      </c>
      <c r="P2004">
        <v>1297620584</v>
      </c>
      <c r="Q2004" t="b">
        <v>0</v>
      </c>
      <c r="R2004">
        <v>18</v>
      </c>
      <c r="S2004" t="b">
        <v>1</v>
      </c>
      <c r="T2004">
        <f>ROUND(E2004/D2004*100,0)</f>
        <v>100</v>
      </c>
      <c r="U2004" s="12">
        <f>(E2004/R2004)</f>
        <v>50</v>
      </c>
      <c r="V2004" t="str">
        <f>LEFT(Z2004,SEARCH("/",Z2004)-1)</f>
        <v>film &amp; video</v>
      </c>
      <c r="W2004" t="str">
        <f>RIGHT(Z2004,LEN(Z2004)-SEARCH("/",Z2004))</f>
        <v>shorts</v>
      </c>
      <c r="X2004" s="2">
        <f>(((P2004/60)/60)/24)+DATE(1970,1,1)</f>
        <v>40587.75675925926</v>
      </c>
      <c r="Y2004" s="2">
        <f>(((O2004/60)/60)/24)+DATE(1970,1,1)</f>
        <v>40666.165972222225</v>
      </c>
      <c r="Z2004" t="s">
        <v>8270</v>
      </c>
    </row>
    <row r="2005" spans="1:26" ht="43.2" x14ac:dyDescent="0.3">
      <c r="A2005">
        <f>ROW(A2005)-2</f>
        <v>2003</v>
      </c>
      <c r="B2005" s="1" t="s">
        <v>176</v>
      </c>
      <c r="C2005" s="1" t="s">
        <v>177</v>
      </c>
      <c r="D2005">
        <v>500</v>
      </c>
      <c r="E2005">
        <v>564.66</v>
      </c>
      <c r="F2005" t="s">
        <v>17</v>
      </c>
      <c r="J2005" t="s">
        <v>17</v>
      </c>
      <c r="K2005" t="b">
        <v>0</v>
      </c>
      <c r="L2005" t="s">
        <v>178</v>
      </c>
      <c r="M2005" t="s">
        <v>55</v>
      </c>
      <c r="N2005" t="b">
        <v>0</v>
      </c>
      <c r="O2005">
        <v>1453376495</v>
      </c>
      <c r="P2005">
        <v>1450784495</v>
      </c>
      <c r="Q2005" t="b">
        <v>0</v>
      </c>
      <c r="R2005">
        <v>29</v>
      </c>
      <c r="S2005" t="b">
        <v>1</v>
      </c>
      <c r="T2005">
        <f>ROUND(E2005/D2005*100,0)</f>
        <v>113</v>
      </c>
      <c r="U2005" s="12">
        <f>(E2005/R2005)</f>
        <v>19.471034482758618</v>
      </c>
      <c r="V2005" t="str">
        <f>LEFT(Z2005,SEARCH("/",Z2005)-1)</f>
        <v>film &amp; video</v>
      </c>
      <c r="W2005" t="str">
        <f>RIGHT(Z2005,LEN(Z2005)-SEARCH("/",Z2005))</f>
        <v>shorts</v>
      </c>
      <c r="X2005" s="2">
        <f>(((P2005/60)/60)/24)+DATE(1970,1,1)</f>
        <v>42360.487210648149</v>
      </c>
      <c r="Y2005" s="2">
        <f>(((O2005/60)/60)/24)+DATE(1970,1,1)</f>
        <v>42390.487210648149</v>
      </c>
      <c r="Z2005" t="s">
        <v>8270</v>
      </c>
    </row>
    <row r="2006" spans="1:26" ht="43.2" x14ac:dyDescent="0.3">
      <c r="A2006">
        <f>ROW(A2006)-2</f>
        <v>2004</v>
      </c>
      <c r="B2006" s="1" t="s">
        <v>179</v>
      </c>
      <c r="C2006" s="1" t="s">
        <v>180</v>
      </c>
      <c r="D2006">
        <v>3500</v>
      </c>
      <c r="E2006">
        <v>4040</v>
      </c>
      <c r="F2006" t="s">
        <v>17</v>
      </c>
      <c r="J2006" t="s">
        <v>17</v>
      </c>
      <c r="K2006" t="b">
        <v>0</v>
      </c>
      <c r="L2006" t="s">
        <v>18</v>
      </c>
      <c r="M2006" t="s">
        <v>19</v>
      </c>
      <c r="N2006" t="b">
        <v>1</v>
      </c>
      <c r="O2006">
        <v>1366693272</v>
      </c>
      <c r="P2006">
        <v>1364101272</v>
      </c>
      <c r="Q2006" t="b">
        <v>0</v>
      </c>
      <c r="R2006">
        <v>47</v>
      </c>
      <c r="S2006" t="b">
        <v>1</v>
      </c>
      <c r="T2006">
        <f>ROUND(E2006/D2006*100,0)</f>
        <v>115</v>
      </c>
      <c r="U2006" s="12">
        <f>(E2006/R2006)</f>
        <v>85.957446808510639</v>
      </c>
      <c r="V2006" t="str">
        <f>LEFT(Z2006,SEARCH("/",Z2006)-1)</f>
        <v>film &amp; video</v>
      </c>
      <c r="W2006" t="str">
        <f>RIGHT(Z2006,LEN(Z2006)-SEARCH("/",Z2006))</f>
        <v>shorts</v>
      </c>
      <c r="X2006" s="2">
        <f>(((P2006/60)/60)/24)+DATE(1970,1,1)</f>
        <v>41357.209166666667</v>
      </c>
      <c r="Y2006" s="2">
        <f>(((O2006/60)/60)/24)+DATE(1970,1,1)</f>
        <v>41387.209166666667</v>
      </c>
      <c r="Z2006" t="s">
        <v>8270</v>
      </c>
    </row>
    <row r="2007" spans="1:26" ht="43.2" x14ac:dyDescent="0.3">
      <c r="A2007">
        <f>ROW(A2007)-2</f>
        <v>2005</v>
      </c>
      <c r="B2007" s="1" t="s">
        <v>181</v>
      </c>
      <c r="C2007" s="1" t="s">
        <v>182</v>
      </c>
      <c r="D2007">
        <v>300</v>
      </c>
      <c r="E2007">
        <v>460</v>
      </c>
      <c r="F2007" t="s">
        <v>17</v>
      </c>
      <c r="J2007" t="s">
        <v>17</v>
      </c>
      <c r="K2007" t="b">
        <v>0</v>
      </c>
      <c r="L2007" t="s">
        <v>18</v>
      </c>
      <c r="M2007" t="s">
        <v>19</v>
      </c>
      <c r="N2007" t="b">
        <v>1</v>
      </c>
      <c r="O2007">
        <v>1325007358</v>
      </c>
      <c r="P2007">
        <v>1319819758</v>
      </c>
      <c r="Q2007" t="b">
        <v>0</v>
      </c>
      <c r="R2007">
        <v>15</v>
      </c>
      <c r="S2007" t="b">
        <v>1</v>
      </c>
      <c r="T2007">
        <f>ROUND(E2007/D2007*100,0)</f>
        <v>153</v>
      </c>
      <c r="U2007" s="12">
        <f>(E2007/R2007)</f>
        <v>30.666666666666668</v>
      </c>
      <c r="V2007" t="str">
        <f>LEFT(Z2007,SEARCH("/",Z2007)-1)</f>
        <v>film &amp; video</v>
      </c>
      <c r="W2007" t="str">
        <f>RIGHT(Z2007,LEN(Z2007)-SEARCH("/",Z2007))</f>
        <v>shorts</v>
      </c>
      <c r="X2007" s="2">
        <f>(((P2007/60)/60)/24)+DATE(1970,1,1)</f>
        <v>40844.691643518519</v>
      </c>
      <c r="Y2007" s="2">
        <f>(((O2007/60)/60)/24)+DATE(1970,1,1)</f>
        <v>40904.733310185184</v>
      </c>
      <c r="Z2007" t="s">
        <v>8270</v>
      </c>
    </row>
    <row r="2008" spans="1:26" ht="43.2" x14ac:dyDescent="0.3">
      <c r="A2008">
        <f>ROW(A2008)-2</f>
        <v>2006</v>
      </c>
      <c r="B2008" s="1" t="s">
        <v>183</v>
      </c>
      <c r="C2008" s="1" t="s">
        <v>184</v>
      </c>
      <c r="D2008">
        <v>400</v>
      </c>
      <c r="E2008">
        <v>1570</v>
      </c>
      <c r="F2008" t="s">
        <v>17</v>
      </c>
      <c r="J2008" t="s">
        <v>17</v>
      </c>
      <c r="K2008" t="b">
        <v>0</v>
      </c>
      <c r="L2008" t="s">
        <v>18</v>
      </c>
      <c r="M2008" t="s">
        <v>19</v>
      </c>
      <c r="N2008" t="b">
        <v>1</v>
      </c>
      <c r="O2008">
        <v>1337569140</v>
      </c>
      <c r="P2008">
        <v>1332991717</v>
      </c>
      <c r="Q2008" t="b">
        <v>0</v>
      </c>
      <c r="R2008">
        <v>26</v>
      </c>
      <c r="S2008" t="b">
        <v>1</v>
      </c>
      <c r="T2008">
        <f>ROUND(E2008/D2008*100,0)</f>
        <v>393</v>
      </c>
      <c r="U2008" s="12">
        <f>(E2008/R2008)</f>
        <v>60.384615384615387</v>
      </c>
      <c r="V2008" t="str">
        <f>LEFT(Z2008,SEARCH("/",Z2008)-1)</f>
        <v>film &amp; video</v>
      </c>
      <c r="W2008" t="str">
        <f>RIGHT(Z2008,LEN(Z2008)-SEARCH("/",Z2008))</f>
        <v>shorts</v>
      </c>
      <c r="X2008" s="2">
        <f>(((P2008/60)/60)/24)+DATE(1970,1,1)</f>
        <v>40997.144872685189</v>
      </c>
      <c r="Y2008" s="2">
        <f>(((O2008/60)/60)/24)+DATE(1970,1,1)</f>
        <v>41050.124305555553</v>
      </c>
      <c r="Z2008" t="s">
        <v>8270</v>
      </c>
    </row>
    <row r="2009" spans="1:26" ht="86.4" x14ac:dyDescent="0.3">
      <c r="A2009">
        <f>ROW(A2009)-2</f>
        <v>2007</v>
      </c>
      <c r="B2009" s="1" t="s">
        <v>185</v>
      </c>
      <c r="C2009" s="1" t="s">
        <v>186</v>
      </c>
      <c r="D2009">
        <v>50</v>
      </c>
      <c r="E2009">
        <v>1351</v>
      </c>
      <c r="F2009" t="s">
        <v>17</v>
      </c>
      <c r="J2009" t="s">
        <v>17</v>
      </c>
      <c r="K2009" t="b">
        <v>0</v>
      </c>
      <c r="L2009" t="s">
        <v>178</v>
      </c>
      <c r="M2009" t="s">
        <v>55</v>
      </c>
      <c r="N2009" t="b">
        <v>0</v>
      </c>
      <c r="O2009">
        <v>1472751121</v>
      </c>
      <c r="P2009">
        <v>1471887121</v>
      </c>
      <c r="Q2009" t="b">
        <v>0</v>
      </c>
      <c r="R2009">
        <v>35</v>
      </c>
      <c r="S2009" t="b">
        <v>1</v>
      </c>
      <c r="T2009">
        <f>ROUND(E2009/D2009*100,0)</f>
        <v>2702</v>
      </c>
      <c r="U2009" s="12">
        <f>(E2009/R2009)</f>
        <v>38.6</v>
      </c>
      <c r="V2009" t="str">
        <f>LEFT(Z2009,SEARCH("/",Z2009)-1)</f>
        <v>film &amp; video</v>
      </c>
      <c r="W2009" t="str">
        <f>RIGHT(Z2009,LEN(Z2009)-SEARCH("/",Z2009))</f>
        <v>shorts</v>
      </c>
      <c r="X2009" s="2">
        <f>(((P2009/60)/60)/24)+DATE(1970,1,1)</f>
        <v>42604.730567129634</v>
      </c>
      <c r="Y2009" s="2">
        <f>(((O2009/60)/60)/24)+DATE(1970,1,1)</f>
        <v>42614.730567129634</v>
      </c>
      <c r="Z2009" t="s">
        <v>8270</v>
      </c>
    </row>
    <row r="2010" spans="1:26" ht="43.2" x14ac:dyDescent="0.3">
      <c r="A2010">
        <f>ROW(A2010)-2</f>
        <v>2008</v>
      </c>
      <c r="B2010" s="1" t="s">
        <v>187</v>
      </c>
      <c r="C2010" s="1" t="s">
        <v>188</v>
      </c>
      <c r="D2010">
        <v>1300</v>
      </c>
      <c r="E2010">
        <v>1651</v>
      </c>
      <c r="F2010" t="s">
        <v>17</v>
      </c>
      <c r="J2010" t="s">
        <v>17</v>
      </c>
      <c r="K2010" t="b">
        <v>0</v>
      </c>
      <c r="L2010" t="s">
        <v>24</v>
      </c>
      <c r="M2010" t="s">
        <v>25</v>
      </c>
      <c r="N2010" t="b">
        <v>0</v>
      </c>
      <c r="O2010">
        <v>1398451093</v>
      </c>
      <c r="P2010">
        <v>1395859093</v>
      </c>
      <c r="Q2010" t="b">
        <v>0</v>
      </c>
      <c r="R2010">
        <v>41</v>
      </c>
      <c r="S2010" t="b">
        <v>1</v>
      </c>
      <c r="T2010">
        <f>ROUND(E2010/D2010*100,0)</f>
        <v>127</v>
      </c>
      <c r="U2010" s="12">
        <f>(E2010/R2010)</f>
        <v>40.268292682926827</v>
      </c>
      <c r="V2010" t="str">
        <f>LEFT(Z2010,SEARCH("/",Z2010)-1)</f>
        <v>film &amp; video</v>
      </c>
      <c r="W2010" t="str">
        <f>RIGHT(Z2010,LEN(Z2010)-SEARCH("/",Z2010))</f>
        <v>shorts</v>
      </c>
      <c r="X2010" s="2">
        <f>(((P2010/60)/60)/24)+DATE(1970,1,1)</f>
        <v>41724.776539351849</v>
      </c>
      <c r="Y2010" s="2">
        <f>(((O2010/60)/60)/24)+DATE(1970,1,1)</f>
        <v>41754.776539351849</v>
      </c>
      <c r="Z2010" t="s">
        <v>8270</v>
      </c>
    </row>
    <row r="2011" spans="1:26" ht="43.2" x14ac:dyDescent="0.3">
      <c r="A2011">
        <f>ROW(A2011)-2</f>
        <v>2009</v>
      </c>
      <c r="B2011" s="1" t="s">
        <v>189</v>
      </c>
      <c r="C2011" s="1" t="s">
        <v>190</v>
      </c>
      <c r="D2011">
        <v>12000</v>
      </c>
      <c r="E2011">
        <v>12870</v>
      </c>
      <c r="F2011" t="s">
        <v>17</v>
      </c>
      <c r="J2011" t="s">
        <v>17</v>
      </c>
      <c r="K2011" t="b">
        <v>0</v>
      </c>
      <c r="L2011" t="s">
        <v>18</v>
      </c>
      <c r="M2011" t="s">
        <v>19</v>
      </c>
      <c r="N2011" t="b">
        <v>1</v>
      </c>
      <c r="O2011">
        <v>1386640856</v>
      </c>
      <c r="P2011">
        <v>1383616856</v>
      </c>
      <c r="Q2011" t="b">
        <v>0</v>
      </c>
      <c r="R2011">
        <v>47</v>
      </c>
      <c r="S2011" t="b">
        <v>1</v>
      </c>
      <c r="T2011">
        <f>ROUND(E2011/D2011*100,0)</f>
        <v>107</v>
      </c>
      <c r="U2011" s="12">
        <f>(E2011/R2011)</f>
        <v>273.82978723404256</v>
      </c>
      <c r="V2011" t="str">
        <f>LEFT(Z2011,SEARCH("/",Z2011)-1)</f>
        <v>film &amp; video</v>
      </c>
      <c r="W2011" t="str">
        <f>RIGHT(Z2011,LEN(Z2011)-SEARCH("/",Z2011))</f>
        <v>shorts</v>
      </c>
      <c r="X2011" s="2">
        <f>(((P2011/60)/60)/24)+DATE(1970,1,1)</f>
        <v>41583.083981481483</v>
      </c>
      <c r="Y2011" s="2">
        <f>(((O2011/60)/60)/24)+DATE(1970,1,1)</f>
        <v>41618.083981481483</v>
      </c>
      <c r="Z2011" t="s">
        <v>8270</v>
      </c>
    </row>
    <row r="2012" spans="1:26" ht="43.2" x14ac:dyDescent="0.3">
      <c r="A2012">
        <f>ROW(A2012)-2</f>
        <v>2010</v>
      </c>
      <c r="B2012" s="1" t="s">
        <v>191</v>
      </c>
      <c r="C2012" s="1" t="s">
        <v>192</v>
      </c>
      <c r="D2012">
        <v>750</v>
      </c>
      <c r="E2012">
        <v>1485</v>
      </c>
      <c r="F2012" t="s">
        <v>17</v>
      </c>
      <c r="J2012" t="s">
        <v>17</v>
      </c>
      <c r="K2012" t="b">
        <v>0</v>
      </c>
      <c r="L2012" t="s">
        <v>18</v>
      </c>
      <c r="M2012" t="s">
        <v>19</v>
      </c>
      <c r="N2012" t="b">
        <v>1</v>
      </c>
      <c r="O2012">
        <v>1342234920</v>
      </c>
      <c r="P2012">
        <v>1341892127</v>
      </c>
      <c r="Q2012" t="b">
        <v>0</v>
      </c>
      <c r="R2012">
        <v>28</v>
      </c>
      <c r="S2012" t="b">
        <v>1</v>
      </c>
      <c r="T2012">
        <f>ROUND(E2012/D2012*100,0)</f>
        <v>198</v>
      </c>
      <c r="U2012" s="12">
        <f>(E2012/R2012)</f>
        <v>53.035714285714285</v>
      </c>
      <c r="V2012" t="str">
        <f>LEFT(Z2012,SEARCH("/",Z2012)-1)</f>
        <v>film &amp; video</v>
      </c>
      <c r="W2012" t="str">
        <f>RIGHT(Z2012,LEN(Z2012)-SEARCH("/",Z2012))</f>
        <v>shorts</v>
      </c>
      <c r="X2012" s="2">
        <f>(((P2012/60)/60)/24)+DATE(1970,1,1)</f>
        <v>41100.158877314818</v>
      </c>
      <c r="Y2012" s="2">
        <f>(((O2012/60)/60)/24)+DATE(1970,1,1)</f>
        <v>41104.126388888886</v>
      </c>
      <c r="Z2012" t="s">
        <v>8270</v>
      </c>
    </row>
    <row r="2013" spans="1:26" ht="43.2" x14ac:dyDescent="0.3">
      <c r="A2013">
        <f>ROW(A2013)-2</f>
        <v>2011</v>
      </c>
      <c r="B2013" s="1" t="s">
        <v>193</v>
      </c>
      <c r="C2013" s="1" t="s">
        <v>194</v>
      </c>
      <c r="D2013">
        <v>4000</v>
      </c>
      <c r="E2013">
        <v>4000.5</v>
      </c>
      <c r="F2013" t="s">
        <v>17</v>
      </c>
      <c r="J2013" t="s">
        <v>17</v>
      </c>
      <c r="K2013" t="b">
        <v>0</v>
      </c>
      <c r="L2013" t="s">
        <v>18</v>
      </c>
      <c r="M2013" t="s">
        <v>19</v>
      </c>
      <c r="N2013" t="b">
        <v>1</v>
      </c>
      <c r="O2013">
        <v>1318189261</v>
      </c>
      <c r="P2013">
        <v>1315597261</v>
      </c>
      <c r="Q2013" t="b">
        <v>0</v>
      </c>
      <c r="R2013">
        <v>100</v>
      </c>
      <c r="S2013" t="b">
        <v>1</v>
      </c>
      <c r="T2013">
        <f>ROUND(E2013/D2013*100,0)</f>
        <v>100</v>
      </c>
      <c r="U2013" s="12">
        <f>(E2013/R2013)</f>
        <v>40.005000000000003</v>
      </c>
      <c r="V2013" t="str">
        <f>LEFT(Z2013,SEARCH("/",Z2013)-1)</f>
        <v>film &amp; video</v>
      </c>
      <c r="W2013" t="str">
        <f>RIGHT(Z2013,LEN(Z2013)-SEARCH("/",Z2013))</f>
        <v>shorts</v>
      </c>
      <c r="X2013" s="2">
        <f>(((P2013/60)/60)/24)+DATE(1970,1,1)</f>
        <v>40795.820150462961</v>
      </c>
      <c r="Y2013" s="2">
        <f>(((O2013/60)/60)/24)+DATE(1970,1,1)</f>
        <v>40825.820150462961</v>
      </c>
      <c r="Z2013" t="s">
        <v>8270</v>
      </c>
    </row>
    <row r="2014" spans="1:26" ht="43.2" x14ac:dyDescent="0.3">
      <c r="A2014">
        <f>ROW(A2014)-2</f>
        <v>2012</v>
      </c>
      <c r="B2014" s="1" t="s">
        <v>195</v>
      </c>
      <c r="C2014" s="1" t="s">
        <v>196</v>
      </c>
      <c r="D2014">
        <v>200</v>
      </c>
      <c r="E2014">
        <v>205</v>
      </c>
      <c r="F2014" t="s">
        <v>17</v>
      </c>
      <c r="J2014" t="s">
        <v>17</v>
      </c>
      <c r="K2014" t="b">
        <v>0</v>
      </c>
      <c r="L2014" t="s">
        <v>24</v>
      </c>
      <c r="M2014" t="s">
        <v>25</v>
      </c>
      <c r="N2014" t="b">
        <v>0</v>
      </c>
      <c r="O2014">
        <v>1424604600</v>
      </c>
      <c r="P2014">
        <v>1423320389</v>
      </c>
      <c r="Q2014" t="b">
        <v>0</v>
      </c>
      <c r="R2014">
        <v>13</v>
      </c>
      <c r="S2014" t="b">
        <v>1</v>
      </c>
      <c r="T2014">
        <f>ROUND(E2014/D2014*100,0)</f>
        <v>103</v>
      </c>
      <c r="U2014" s="12">
        <f>(E2014/R2014)</f>
        <v>15.76923076923077</v>
      </c>
      <c r="V2014" t="str">
        <f>LEFT(Z2014,SEARCH("/",Z2014)-1)</f>
        <v>film &amp; video</v>
      </c>
      <c r="W2014" t="str">
        <f>RIGHT(Z2014,LEN(Z2014)-SEARCH("/",Z2014))</f>
        <v>shorts</v>
      </c>
      <c r="X2014" s="2">
        <f>(((P2014/60)/60)/24)+DATE(1970,1,1)</f>
        <v>42042.615613425922</v>
      </c>
      <c r="Y2014" s="2">
        <f>(((O2014/60)/60)/24)+DATE(1970,1,1)</f>
        <v>42057.479166666672</v>
      </c>
      <c r="Z2014" t="s">
        <v>8270</v>
      </c>
    </row>
    <row r="2015" spans="1:26" ht="43.2" x14ac:dyDescent="0.3">
      <c r="A2015">
        <f>ROW(A2015)-2</f>
        <v>2013</v>
      </c>
      <c r="B2015" s="1" t="s">
        <v>197</v>
      </c>
      <c r="C2015" s="1" t="s">
        <v>198</v>
      </c>
      <c r="D2015">
        <v>500</v>
      </c>
      <c r="E2015">
        <v>500</v>
      </c>
      <c r="F2015" t="s">
        <v>17</v>
      </c>
      <c r="J2015" t="s">
        <v>17</v>
      </c>
      <c r="K2015" t="b">
        <v>0</v>
      </c>
      <c r="L2015" t="s">
        <v>18</v>
      </c>
      <c r="M2015" t="s">
        <v>19</v>
      </c>
      <c r="N2015" t="b">
        <v>1</v>
      </c>
      <c r="O2015">
        <v>1305483086</v>
      </c>
      <c r="P2015">
        <v>1302891086</v>
      </c>
      <c r="Q2015" t="b">
        <v>0</v>
      </c>
      <c r="R2015">
        <v>7</v>
      </c>
      <c r="S2015" t="b">
        <v>1</v>
      </c>
      <c r="T2015">
        <f>ROUND(E2015/D2015*100,0)</f>
        <v>100</v>
      </c>
      <c r="U2015" s="12">
        <f>(E2015/R2015)</f>
        <v>71.428571428571431</v>
      </c>
      <c r="V2015" t="str">
        <f>LEFT(Z2015,SEARCH("/",Z2015)-1)</f>
        <v>film &amp; video</v>
      </c>
      <c r="W2015" t="str">
        <f>RIGHT(Z2015,LEN(Z2015)-SEARCH("/",Z2015))</f>
        <v>shorts</v>
      </c>
      <c r="X2015" s="2">
        <f>(((P2015/60)/60)/24)+DATE(1970,1,1)</f>
        <v>40648.757939814815</v>
      </c>
      <c r="Y2015" s="2">
        <f>(((O2015/60)/60)/24)+DATE(1970,1,1)</f>
        <v>40678.757939814815</v>
      </c>
      <c r="Z2015" t="s">
        <v>8270</v>
      </c>
    </row>
    <row r="2016" spans="1:26" ht="43.2" x14ac:dyDescent="0.3">
      <c r="A2016">
        <f>ROW(A2016)-2</f>
        <v>2014</v>
      </c>
      <c r="B2016" s="1" t="s">
        <v>199</v>
      </c>
      <c r="C2016" s="1" t="s">
        <v>200</v>
      </c>
      <c r="D2016">
        <v>1200</v>
      </c>
      <c r="E2016">
        <v>1506</v>
      </c>
      <c r="F2016" t="s">
        <v>17</v>
      </c>
      <c r="J2016" t="s">
        <v>17</v>
      </c>
      <c r="K2016" t="b">
        <v>0</v>
      </c>
      <c r="L2016" t="s">
        <v>18</v>
      </c>
      <c r="M2016" t="s">
        <v>19</v>
      </c>
      <c r="N2016" t="b">
        <v>1</v>
      </c>
      <c r="O2016">
        <v>1316746837</v>
      </c>
      <c r="P2016">
        <v>1314154837</v>
      </c>
      <c r="Q2016" t="b">
        <v>0</v>
      </c>
      <c r="R2016">
        <v>21</v>
      </c>
      <c r="S2016" t="b">
        <v>1</v>
      </c>
      <c r="T2016">
        <f>ROUND(E2016/D2016*100,0)</f>
        <v>126</v>
      </c>
      <c r="U2016" s="12">
        <f>(E2016/R2016)</f>
        <v>71.714285714285708</v>
      </c>
      <c r="V2016" t="str">
        <f>LEFT(Z2016,SEARCH("/",Z2016)-1)</f>
        <v>film &amp; video</v>
      </c>
      <c r="W2016" t="str">
        <f>RIGHT(Z2016,LEN(Z2016)-SEARCH("/",Z2016))</f>
        <v>shorts</v>
      </c>
      <c r="X2016" s="2">
        <f>(((P2016/60)/60)/24)+DATE(1970,1,1)</f>
        <v>40779.125428240739</v>
      </c>
      <c r="Y2016" s="2">
        <f>(((O2016/60)/60)/24)+DATE(1970,1,1)</f>
        <v>40809.125428240739</v>
      </c>
      <c r="Z2016" t="s">
        <v>8270</v>
      </c>
    </row>
    <row r="2017" spans="1:26" ht="57.6" x14ac:dyDescent="0.3">
      <c r="A2017">
        <f>ROW(A2017)-2</f>
        <v>2015</v>
      </c>
      <c r="B2017" s="1" t="s">
        <v>201</v>
      </c>
      <c r="C2017" s="1" t="s">
        <v>202</v>
      </c>
      <c r="D2017">
        <v>6000</v>
      </c>
      <c r="E2017">
        <v>6388</v>
      </c>
      <c r="F2017" t="s">
        <v>17</v>
      </c>
      <c r="J2017" t="s">
        <v>17</v>
      </c>
      <c r="K2017" t="b">
        <v>0</v>
      </c>
      <c r="L2017" t="s">
        <v>178</v>
      </c>
      <c r="M2017" t="s">
        <v>55</v>
      </c>
      <c r="N2017" t="b">
        <v>0</v>
      </c>
      <c r="O2017">
        <v>1451226045</v>
      </c>
      <c r="P2017">
        <v>1444828845</v>
      </c>
      <c r="Q2017" t="b">
        <v>0</v>
      </c>
      <c r="R2017">
        <v>17</v>
      </c>
      <c r="S2017" t="b">
        <v>1</v>
      </c>
      <c r="T2017">
        <f>ROUND(E2017/D2017*100,0)</f>
        <v>106</v>
      </c>
      <c r="U2017" s="12">
        <f>(E2017/R2017)</f>
        <v>375.76470588235293</v>
      </c>
      <c r="V2017" t="str">
        <f>LEFT(Z2017,SEARCH("/",Z2017)-1)</f>
        <v>film &amp; video</v>
      </c>
      <c r="W2017" t="str">
        <f>RIGHT(Z2017,LEN(Z2017)-SEARCH("/",Z2017))</f>
        <v>shorts</v>
      </c>
      <c r="X2017" s="2">
        <f>(((P2017/60)/60)/24)+DATE(1970,1,1)</f>
        <v>42291.556076388893</v>
      </c>
      <c r="Y2017" s="2">
        <f>(((O2017/60)/60)/24)+DATE(1970,1,1)</f>
        <v>42365.59774305555</v>
      </c>
      <c r="Z2017" t="s">
        <v>8270</v>
      </c>
    </row>
    <row r="2018" spans="1:26" ht="43.2" x14ac:dyDescent="0.3">
      <c r="A2018">
        <f>ROW(A2018)-2</f>
        <v>2016</v>
      </c>
      <c r="B2018" s="1" t="s">
        <v>203</v>
      </c>
      <c r="C2018" s="1" t="s">
        <v>204</v>
      </c>
      <c r="D2018">
        <v>2500</v>
      </c>
      <c r="E2018">
        <v>2615</v>
      </c>
      <c r="F2018" t="s">
        <v>17</v>
      </c>
      <c r="J2018" t="s">
        <v>17</v>
      </c>
      <c r="K2018" t="b">
        <v>0</v>
      </c>
      <c r="L2018" t="s">
        <v>18</v>
      </c>
      <c r="M2018" t="s">
        <v>19</v>
      </c>
      <c r="N2018" t="b">
        <v>1</v>
      </c>
      <c r="O2018">
        <v>1275529260</v>
      </c>
      <c r="P2018">
        <v>1274705803</v>
      </c>
      <c r="Q2018" t="b">
        <v>0</v>
      </c>
      <c r="R2018">
        <v>25</v>
      </c>
      <c r="S2018" t="b">
        <v>1</v>
      </c>
      <c r="T2018">
        <f>ROUND(E2018/D2018*100,0)</f>
        <v>105</v>
      </c>
      <c r="U2018" s="12">
        <f>(E2018/R2018)</f>
        <v>104.6</v>
      </c>
      <c r="V2018" t="str">
        <f>LEFT(Z2018,SEARCH("/",Z2018)-1)</f>
        <v>film &amp; video</v>
      </c>
      <c r="W2018" t="str">
        <f>RIGHT(Z2018,LEN(Z2018)-SEARCH("/",Z2018))</f>
        <v>shorts</v>
      </c>
      <c r="X2018" s="2">
        <f>(((P2018/60)/60)/24)+DATE(1970,1,1)</f>
        <v>40322.53938657407</v>
      </c>
      <c r="Y2018" s="2">
        <f>(((O2018/60)/60)/24)+DATE(1970,1,1)</f>
        <v>40332.070138888892</v>
      </c>
      <c r="Z2018" t="s">
        <v>8270</v>
      </c>
    </row>
    <row r="2019" spans="1:26" ht="43.2" x14ac:dyDescent="0.3">
      <c r="A2019">
        <f>ROW(A2019)-2</f>
        <v>2017</v>
      </c>
      <c r="B2019" s="1" t="s">
        <v>205</v>
      </c>
      <c r="C2019" s="1" t="s">
        <v>206</v>
      </c>
      <c r="D2019">
        <v>3500</v>
      </c>
      <c r="E2019">
        <v>3600</v>
      </c>
      <c r="F2019" t="s">
        <v>17</v>
      </c>
      <c r="J2019" t="s">
        <v>17</v>
      </c>
      <c r="K2019" t="b">
        <v>0</v>
      </c>
      <c r="L2019" t="s">
        <v>18</v>
      </c>
      <c r="M2019" t="s">
        <v>19</v>
      </c>
      <c r="N2019" t="b">
        <v>1</v>
      </c>
      <c r="O2019">
        <v>1403452131</v>
      </c>
      <c r="P2019">
        <v>1401205731</v>
      </c>
      <c r="Q2019" t="b">
        <v>0</v>
      </c>
      <c r="R2019">
        <v>60</v>
      </c>
      <c r="S2019" t="b">
        <v>1</v>
      </c>
      <c r="T2019">
        <f>ROUND(E2019/D2019*100,0)</f>
        <v>103</v>
      </c>
      <c r="U2019" s="12">
        <f>(E2019/R2019)</f>
        <v>60</v>
      </c>
      <c r="V2019" t="str">
        <f>LEFT(Z2019,SEARCH("/",Z2019)-1)</f>
        <v>film &amp; video</v>
      </c>
      <c r="W2019" t="str">
        <f>RIGHT(Z2019,LEN(Z2019)-SEARCH("/",Z2019))</f>
        <v>shorts</v>
      </c>
      <c r="X2019" s="2">
        <f>(((P2019/60)/60)/24)+DATE(1970,1,1)</f>
        <v>41786.65892361111</v>
      </c>
      <c r="Y2019" s="2">
        <f>(((O2019/60)/60)/24)+DATE(1970,1,1)</f>
        <v>41812.65892361111</v>
      </c>
      <c r="Z2019" t="s">
        <v>8270</v>
      </c>
    </row>
    <row r="2020" spans="1:26" ht="43.2" x14ac:dyDescent="0.3">
      <c r="A2020">
        <f>ROW(A2020)-2</f>
        <v>2018</v>
      </c>
      <c r="B2020" s="1" t="s">
        <v>207</v>
      </c>
      <c r="C2020" s="1" t="s">
        <v>208</v>
      </c>
      <c r="D2020">
        <v>6000</v>
      </c>
      <c r="E2020">
        <v>6904</v>
      </c>
      <c r="F2020" t="s">
        <v>17</v>
      </c>
      <c r="J2020" t="s">
        <v>17</v>
      </c>
      <c r="K2020" t="b">
        <v>0</v>
      </c>
      <c r="L2020" t="s">
        <v>18</v>
      </c>
      <c r="M2020" t="s">
        <v>19</v>
      </c>
      <c r="N2020" t="b">
        <v>1</v>
      </c>
      <c r="O2020">
        <v>1370196192</v>
      </c>
      <c r="P2020">
        <v>1368036192</v>
      </c>
      <c r="Q2020" t="b">
        <v>0</v>
      </c>
      <c r="R2020">
        <v>56</v>
      </c>
      <c r="S2020" t="b">
        <v>1</v>
      </c>
      <c r="T2020">
        <f>ROUND(E2020/D2020*100,0)</f>
        <v>115</v>
      </c>
      <c r="U2020" s="12">
        <f>(E2020/R2020)</f>
        <v>123.28571428571429</v>
      </c>
      <c r="V2020" t="str">
        <f>LEFT(Z2020,SEARCH("/",Z2020)-1)</f>
        <v>film &amp; video</v>
      </c>
      <c r="W2020" t="str">
        <f>RIGHT(Z2020,LEN(Z2020)-SEARCH("/",Z2020))</f>
        <v>shorts</v>
      </c>
      <c r="X2020" s="2">
        <f>(((P2020/60)/60)/24)+DATE(1970,1,1)</f>
        <v>41402.752222222225</v>
      </c>
      <c r="Y2020" s="2">
        <f>(((O2020/60)/60)/24)+DATE(1970,1,1)</f>
        <v>41427.752222222225</v>
      </c>
      <c r="Z2020" t="s">
        <v>8270</v>
      </c>
    </row>
    <row r="2021" spans="1:26" ht="28.8" x14ac:dyDescent="0.3">
      <c r="A2021">
        <f>ROW(A2021)-2</f>
        <v>2019</v>
      </c>
      <c r="B2021" s="1" t="s">
        <v>209</v>
      </c>
      <c r="C2021" s="1" t="s">
        <v>210</v>
      </c>
      <c r="D2021">
        <v>500</v>
      </c>
      <c r="E2021">
        <v>502</v>
      </c>
      <c r="F2021" t="s">
        <v>17</v>
      </c>
      <c r="J2021" t="s">
        <v>17</v>
      </c>
      <c r="K2021" t="b">
        <v>0</v>
      </c>
      <c r="L2021" t="s">
        <v>18</v>
      </c>
      <c r="M2021" t="s">
        <v>19</v>
      </c>
      <c r="N2021" t="b">
        <v>1</v>
      </c>
      <c r="O2021">
        <v>1310454499</v>
      </c>
      <c r="P2021">
        <v>1307862499</v>
      </c>
      <c r="Q2021" t="b">
        <v>0</v>
      </c>
      <c r="R2021">
        <v>16</v>
      </c>
      <c r="S2021" t="b">
        <v>1</v>
      </c>
      <c r="T2021">
        <f>ROUND(E2021/D2021*100,0)</f>
        <v>100</v>
      </c>
      <c r="U2021" s="12">
        <f>(E2021/R2021)</f>
        <v>31.375</v>
      </c>
      <c r="V2021" t="str">
        <f>LEFT(Z2021,SEARCH("/",Z2021)-1)</f>
        <v>film &amp; video</v>
      </c>
      <c r="W2021" t="str">
        <f>RIGHT(Z2021,LEN(Z2021)-SEARCH("/",Z2021))</f>
        <v>shorts</v>
      </c>
      <c r="X2021" s="2">
        <f>(((P2021/60)/60)/24)+DATE(1970,1,1)</f>
        <v>40706.297442129631</v>
      </c>
      <c r="Y2021" s="2">
        <f>(((O2021/60)/60)/24)+DATE(1970,1,1)</f>
        <v>40736.297442129631</v>
      </c>
      <c r="Z2021" t="s">
        <v>8270</v>
      </c>
    </row>
    <row r="2022" spans="1:26" ht="43.2" x14ac:dyDescent="0.3">
      <c r="A2022">
        <f>ROW(A2022)-2</f>
        <v>2020</v>
      </c>
      <c r="B2022" s="1" t="s">
        <v>211</v>
      </c>
      <c r="C2022" s="1" t="s">
        <v>212</v>
      </c>
      <c r="D2022">
        <v>3000</v>
      </c>
      <c r="E2022">
        <v>3600</v>
      </c>
      <c r="F2022" t="s">
        <v>17</v>
      </c>
      <c r="J2022" t="s">
        <v>17</v>
      </c>
      <c r="K2022" t="b">
        <v>0</v>
      </c>
      <c r="L2022" t="s">
        <v>18</v>
      </c>
      <c r="M2022" t="s">
        <v>19</v>
      </c>
      <c r="N2022" t="b">
        <v>1</v>
      </c>
      <c r="O2022">
        <v>1305625164</v>
      </c>
      <c r="P2022">
        <v>1300354764</v>
      </c>
      <c r="Q2022" t="b">
        <v>0</v>
      </c>
      <c r="R2022">
        <v>46</v>
      </c>
      <c r="S2022" t="b">
        <v>1</v>
      </c>
      <c r="T2022">
        <f>ROUND(E2022/D2022*100,0)</f>
        <v>120</v>
      </c>
      <c r="U2022" s="12">
        <f>(E2022/R2022)</f>
        <v>78.260869565217391</v>
      </c>
      <c r="V2022" t="str">
        <f>LEFT(Z2022,SEARCH("/",Z2022)-1)</f>
        <v>film &amp; video</v>
      </c>
      <c r="W2022" t="str">
        <f>RIGHT(Z2022,LEN(Z2022)-SEARCH("/",Z2022))</f>
        <v>shorts</v>
      </c>
      <c r="X2022" s="2">
        <f>(((P2022/60)/60)/24)+DATE(1970,1,1)</f>
        <v>40619.402361111112</v>
      </c>
      <c r="Y2022" s="2">
        <f>(((O2022/60)/60)/24)+DATE(1970,1,1)</f>
        <v>40680.402361111112</v>
      </c>
      <c r="Z2022" t="s">
        <v>8270</v>
      </c>
    </row>
    <row r="2023" spans="1:26" ht="43.2" x14ac:dyDescent="0.3">
      <c r="A2023">
        <f>ROW(A2023)-2</f>
        <v>2021</v>
      </c>
      <c r="B2023" s="1" t="s">
        <v>213</v>
      </c>
      <c r="C2023" s="1" t="s">
        <v>214</v>
      </c>
      <c r="D2023">
        <v>5000</v>
      </c>
      <c r="E2023">
        <v>5260</v>
      </c>
      <c r="F2023" t="s">
        <v>17</v>
      </c>
      <c r="J2023" t="s">
        <v>17</v>
      </c>
      <c r="K2023" t="b">
        <v>0</v>
      </c>
      <c r="L2023" t="s">
        <v>158</v>
      </c>
      <c r="M2023" t="s">
        <v>159</v>
      </c>
      <c r="N2023" t="b">
        <v>1</v>
      </c>
      <c r="O2023">
        <v>1485936000</v>
      </c>
      <c r="P2023">
        <v>1481949983</v>
      </c>
      <c r="Q2023" t="b">
        <v>0</v>
      </c>
      <c r="R2023">
        <v>43</v>
      </c>
      <c r="S2023" t="b">
        <v>1</v>
      </c>
      <c r="T2023">
        <f>ROUND(E2023/D2023*100,0)</f>
        <v>105</v>
      </c>
      <c r="U2023" s="12">
        <f>(E2023/R2023)</f>
        <v>122.32558139534883</v>
      </c>
      <c r="V2023" t="str">
        <f>LEFT(Z2023,SEARCH("/",Z2023)-1)</f>
        <v>film &amp; video</v>
      </c>
      <c r="W2023" t="str">
        <f>RIGHT(Z2023,LEN(Z2023)-SEARCH("/",Z2023))</f>
        <v>shorts</v>
      </c>
      <c r="X2023" s="2">
        <f>(((P2023/60)/60)/24)+DATE(1970,1,1)</f>
        <v>42721.198877314819</v>
      </c>
      <c r="Y2023" s="2">
        <f>(((O2023/60)/60)/24)+DATE(1970,1,1)</f>
        <v>42767.333333333328</v>
      </c>
      <c r="Z2023" t="s">
        <v>8270</v>
      </c>
    </row>
    <row r="2024" spans="1:26" ht="57.6" x14ac:dyDescent="0.3">
      <c r="A2024">
        <f>ROW(A2024)-2</f>
        <v>2022</v>
      </c>
      <c r="B2024" s="1" t="s">
        <v>215</v>
      </c>
      <c r="C2024" s="1" t="s">
        <v>216</v>
      </c>
      <c r="D2024">
        <v>1000</v>
      </c>
      <c r="E2024">
        <v>1106</v>
      </c>
      <c r="F2024" t="s">
        <v>17</v>
      </c>
      <c r="J2024" t="s">
        <v>17</v>
      </c>
      <c r="K2024" t="b">
        <v>0</v>
      </c>
      <c r="L2024" t="s">
        <v>18</v>
      </c>
      <c r="M2024" t="s">
        <v>19</v>
      </c>
      <c r="N2024" t="b">
        <v>1</v>
      </c>
      <c r="O2024">
        <v>1341349200</v>
      </c>
      <c r="P2024">
        <v>1338928537</v>
      </c>
      <c r="Q2024" t="b">
        <v>0</v>
      </c>
      <c r="R2024">
        <v>15</v>
      </c>
      <c r="S2024" t="b">
        <v>1</v>
      </c>
      <c r="T2024">
        <f>ROUND(E2024/D2024*100,0)</f>
        <v>111</v>
      </c>
      <c r="U2024" s="12">
        <f>(E2024/R2024)</f>
        <v>73.733333333333334</v>
      </c>
      <c r="V2024" t="str">
        <f>LEFT(Z2024,SEARCH("/",Z2024)-1)</f>
        <v>film &amp; video</v>
      </c>
      <c r="W2024" t="str">
        <f>RIGHT(Z2024,LEN(Z2024)-SEARCH("/",Z2024))</f>
        <v>shorts</v>
      </c>
      <c r="X2024" s="2">
        <f>(((P2024/60)/60)/24)+DATE(1970,1,1)</f>
        <v>41065.858067129629</v>
      </c>
      <c r="Y2024" s="2">
        <f>(((O2024/60)/60)/24)+DATE(1970,1,1)</f>
        <v>41093.875</v>
      </c>
      <c r="Z2024" t="s">
        <v>8270</v>
      </c>
    </row>
    <row r="2025" spans="1:26" ht="43.2" x14ac:dyDescent="0.3">
      <c r="A2025">
        <f>ROW(A2025)-2</f>
        <v>2023</v>
      </c>
      <c r="B2025" s="1" t="s">
        <v>217</v>
      </c>
      <c r="C2025" s="1" t="s">
        <v>218</v>
      </c>
      <c r="D2025">
        <v>250</v>
      </c>
      <c r="E2025">
        <v>260</v>
      </c>
      <c r="F2025" t="s">
        <v>17</v>
      </c>
      <c r="J2025" t="s">
        <v>17</v>
      </c>
      <c r="K2025" t="b">
        <v>0</v>
      </c>
      <c r="L2025" t="s">
        <v>24</v>
      </c>
      <c r="M2025" t="s">
        <v>25</v>
      </c>
      <c r="N2025" t="b">
        <v>0</v>
      </c>
      <c r="O2025">
        <v>1396890822</v>
      </c>
      <c r="P2025">
        <v>1395162822</v>
      </c>
      <c r="Q2025" t="b">
        <v>0</v>
      </c>
      <c r="R2025">
        <v>12</v>
      </c>
      <c r="S2025" t="b">
        <v>1</v>
      </c>
      <c r="T2025">
        <f>ROUND(E2025/D2025*100,0)</f>
        <v>104</v>
      </c>
      <c r="U2025" s="12">
        <f>(E2025/R2025)</f>
        <v>21.666666666666668</v>
      </c>
      <c r="V2025" t="str">
        <f>LEFT(Z2025,SEARCH("/",Z2025)-1)</f>
        <v>film &amp; video</v>
      </c>
      <c r="W2025" t="str">
        <f>RIGHT(Z2025,LEN(Z2025)-SEARCH("/",Z2025))</f>
        <v>shorts</v>
      </c>
      <c r="X2025" s="2">
        <f>(((P2025/60)/60)/24)+DATE(1970,1,1)</f>
        <v>41716.717847222222</v>
      </c>
      <c r="Y2025" s="2">
        <f>(((O2025/60)/60)/24)+DATE(1970,1,1)</f>
        <v>41736.717847222222</v>
      </c>
      <c r="Z2025" t="s">
        <v>8270</v>
      </c>
    </row>
    <row r="2026" spans="1:26" ht="43.2" x14ac:dyDescent="0.3">
      <c r="A2026">
        <f>ROW(A2026)-2</f>
        <v>2024</v>
      </c>
      <c r="B2026" s="1" t="s">
        <v>219</v>
      </c>
      <c r="C2026" s="1" t="s">
        <v>220</v>
      </c>
      <c r="D2026">
        <v>350</v>
      </c>
      <c r="E2026">
        <v>460</v>
      </c>
      <c r="F2026" t="s">
        <v>17</v>
      </c>
      <c r="J2026" t="s">
        <v>17</v>
      </c>
      <c r="K2026" t="b">
        <v>0</v>
      </c>
      <c r="L2026" t="s">
        <v>18</v>
      </c>
      <c r="M2026" t="s">
        <v>19</v>
      </c>
      <c r="N2026" t="b">
        <v>1</v>
      </c>
      <c r="O2026">
        <v>1330214841</v>
      </c>
      <c r="P2026">
        <v>1327622841</v>
      </c>
      <c r="Q2026" t="b">
        <v>0</v>
      </c>
      <c r="R2026">
        <v>21</v>
      </c>
      <c r="S2026" t="b">
        <v>1</v>
      </c>
      <c r="T2026">
        <f>ROUND(E2026/D2026*100,0)</f>
        <v>131</v>
      </c>
      <c r="U2026" s="12">
        <f>(E2026/R2026)</f>
        <v>21.904761904761905</v>
      </c>
      <c r="V2026" t="str">
        <f>LEFT(Z2026,SEARCH("/",Z2026)-1)</f>
        <v>film &amp; video</v>
      </c>
      <c r="W2026" t="str">
        <f>RIGHT(Z2026,LEN(Z2026)-SEARCH("/",Z2026))</f>
        <v>shorts</v>
      </c>
      <c r="X2026" s="2">
        <f>(((P2026/60)/60)/24)+DATE(1970,1,1)</f>
        <v>40935.005104166667</v>
      </c>
      <c r="Y2026" s="2">
        <f>(((O2026/60)/60)/24)+DATE(1970,1,1)</f>
        <v>40965.005104166667</v>
      </c>
      <c r="Z2026" t="s">
        <v>8270</v>
      </c>
    </row>
    <row r="2027" spans="1:26" ht="57.6" x14ac:dyDescent="0.3">
      <c r="A2027">
        <f>ROW(A2027)-2</f>
        <v>2025</v>
      </c>
      <c r="B2027" s="1" t="s">
        <v>221</v>
      </c>
      <c r="C2027" s="1" t="s">
        <v>222</v>
      </c>
      <c r="D2027">
        <v>1500</v>
      </c>
      <c r="E2027">
        <v>1720</v>
      </c>
      <c r="F2027" t="s">
        <v>17</v>
      </c>
      <c r="J2027" t="s">
        <v>17</v>
      </c>
      <c r="K2027" t="b">
        <v>0</v>
      </c>
      <c r="L2027" t="s">
        <v>18</v>
      </c>
      <c r="M2027" t="s">
        <v>19</v>
      </c>
      <c r="N2027" t="b">
        <v>1</v>
      </c>
      <c r="O2027">
        <v>1280631600</v>
      </c>
      <c r="P2027">
        <v>1274889241</v>
      </c>
      <c r="Q2027" t="b">
        <v>0</v>
      </c>
      <c r="R2027">
        <v>34</v>
      </c>
      <c r="S2027" t="b">
        <v>1</v>
      </c>
      <c r="T2027">
        <f>ROUND(E2027/D2027*100,0)</f>
        <v>115</v>
      </c>
      <c r="U2027" s="12">
        <f>(E2027/R2027)</f>
        <v>50.588235294117645</v>
      </c>
      <c r="V2027" t="str">
        <f>LEFT(Z2027,SEARCH("/",Z2027)-1)</f>
        <v>film &amp; video</v>
      </c>
      <c r="W2027" t="str">
        <f>RIGHT(Z2027,LEN(Z2027)-SEARCH("/",Z2027))</f>
        <v>shorts</v>
      </c>
      <c r="X2027" s="2">
        <f>(((P2027/60)/60)/24)+DATE(1970,1,1)</f>
        <v>40324.662511574075</v>
      </c>
      <c r="Y2027" s="2">
        <f>(((O2027/60)/60)/24)+DATE(1970,1,1)</f>
        <v>40391.125</v>
      </c>
      <c r="Z2027" t="s">
        <v>8270</v>
      </c>
    </row>
    <row r="2028" spans="1:26" ht="43.2" x14ac:dyDescent="0.3">
      <c r="A2028">
        <f>ROW(A2028)-2</f>
        <v>2026</v>
      </c>
      <c r="B2028" s="1" t="s">
        <v>223</v>
      </c>
      <c r="C2028" s="1" t="s">
        <v>224</v>
      </c>
      <c r="D2028">
        <v>400</v>
      </c>
      <c r="E2028">
        <v>425</v>
      </c>
      <c r="F2028" t="s">
        <v>17</v>
      </c>
      <c r="J2028" t="s">
        <v>17</v>
      </c>
      <c r="K2028" t="b">
        <v>0</v>
      </c>
      <c r="L2028" t="s">
        <v>18</v>
      </c>
      <c r="M2028" t="s">
        <v>19</v>
      </c>
      <c r="N2028" t="b">
        <v>1</v>
      </c>
      <c r="O2028">
        <v>1310440482</v>
      </c>
      <c r="P2028">
        <v>1307848482</v>
      </c>
      <c r="Q2028" t="b">
        <v>0</v>
      </c>
      <c r="R2028">
        <v>8</v>
      </c>
      <c r="S2028" t="b">
        <v>1</v>
      </c>
      <c r="T2028">
        <f>ROUND(E2028/D2028*100,0)</f>
        <v>106</v>
      </c>
      <c r="U2028" s="12">
        <f>(E2028/R2028)</f>
        <v>53.125</v>
      </c>
      <c r="V2028" t="str">
        <f>LEFT(Z2028,SEARCH("/",Z2028)-1)</f>
        <v>film &amp; video</v>
      </c>
      <c r="W2028" t="str">
        <f>RIGHT(Z2028,LEN(Z2028)-SEARCH("/",Z2028))</f>
        <v>shorts</v>
      </c>
      <c r="X2028" s="2">
        <f>(((P2028/60)/60)/24)+DATE(1970,1,1)</f>
        <v>40706.135208333333</v>
      </c>
      <c r="Y2028" s="2">
        <f>(((O2028/60)/60)/24)+DATE(1970,1,1)</f>
        <v>40736.135208333333</v>
      </c>
      <c r="Z2028" t="s">
        <v>8270</v>
      </c>
    </row>
    <row r="2029" spans="1:26" ht="43.2" x14ac:dyDescent="0.3">
      <c r="A2029">
        <f>ROW(A2029)-2</f>
        <v>2027</v>
      </c>
      <c r="B2029" s="1" t="s">
        <v>225</v>
      </c>
      <c r="C2029" s="1" t="s">
        <v>226</v>
      </c>
      <c r="D2029">
        <v>3200</v>
      </c>
      <c r="E2029">
        <v>3400</v>
      </c>
      <c r="F2029" t="s">
        <v>17</v>
      </c>
      <c r="J2029" t="s">
        <v>17</v>
      </c>
      <c r="K2029" t="b">
        <v>0</v>
      </c>
      <c r="L2029" t="s">
        <v>18</v>
      </c>
      <c r="M2029" t="s">
        <v>19</v>
      </c>
      <c r="N2029" t="b">
        <v>1</v>
      </c>
      <c r="O2029">
        <v>1354923000</v>
      </c>
      <c r="P2029">
        <v>1351796674</v>
      </c>
      <c r="Q2029" t="b">
        <v>0</v>
      </c>
      <c r="R2029">
        <v>60</v>
      </c>
      <c r="S2029" t="b">
        <v>1</v>
      </c>
      <c r="T2029">
        <f>ROUND(E2029/D2029*100,0)</f>
        <v>106</v>
      </c>
      <c r="U2029" s="12">
        <f>(E2029/R2029)</f>
        <v>56.666666666666664</v>
      </c>
      <c r="V2029" t="str">
        <f>LEFT(Z2029,SEARCH("/",Z2029)-1)</f>
        <v>film &amp; video</v>
      </c>
      <c r="W2029" t="str">
        <f>RIGHT(Z2029,LEN(Z2029)-SEARCH("/",Z2029))</f>
        <v>shorts</v>
      </c>
      <c r="X2029" s="2">
        <f>(((P2029/60)/60)/24)+DATE(1970,1,1)</f>
        <v>41214.79483796296</v>
      </c>
      <c r="Y2029" s="2">
        <f>(((O2029/60)/60)/24)+DATE(1970,1,1)</f>
        <v>41250.979166666664</v>
      </c>
      <c r="Z2029" t="s">
        <v>8270</v>
      </c>
    </row>
    <row r="2030" spans="1:26" ht="28.8" x14ac:dyDescent="0.3">
      <c r="A2030">
        <f>ROW(A2030)-2</f>
        <v>2028</v>
      </c>
      <c r="B2030" s="1" t="s">
        <v>227</v>
      </c>
      <c r="C2030" s="1" t="s">
        <v>228</v>
      </c>
      <c r="D2030">
        <v>1500</v>
      </c>
      <c r="E2030">
        <v>1590.29</v>
      </c>
      <c r="F2030" t="s">
        <v>17</v>
      </c>
      <c r="J2030" t="s">
        <v>17</v>
      </c>
      <c r="K2030" t="b">
        <v>0</v>
      </c>
      <c r="L2030" t="s">
        <v>18</v>
      </c>
      <c r="M2030" t="s">
        <v>19</v>
      </c>
      <c r="N2030" t="b">
        <v>1</v>
      </c>
      <c r="O2030">
        <v>1390426799</v>
      </c>
      <c r="P2030">
        <v>1387834799</v>
      </c>
      <c r="Q2030" t="b">
        <v>0</v>
      </c>
      <c r="R2030">
        <v>39</v>
      </c>
      <c r="S2030" t="b">
        <v>1</v>
      </c>
      <c r="T2030">
        <f>ROUND(E2030/D2030*100,0)</f>
        <v>106</v>
      </c>
      <c r="U2030" s="12">
        <f>(E2030/R2030)</f>
        <v>40.776666666666664</v>
      </c>
      <c r="V2030" t="str">
        <f>LEFT(Z2030,SEARCH("/",Z2030)-1)</f>
        <v>film &amp; video</v>
      </c>
      <c r="W2030" t="str">
        <f>RIGHT(Z2030,LEN(Z2030)-SEARCH("/",Z2030))</f>
        <v>shorts</v>
      </c>
      <c r="X2030" s="2">
        <f>(((P2030/60)/60)/24)+DATE(1970,1,1)</f>
        <v>41631.902766203704</v>
      </c>
      <c r="Y2030" s="2">
        <f>(((O2030/60)/60)/24)+DATE(1970,1,1)</f>
        <v>41661.902766203704</v>
      </c>
      <c r="Z2030" t="s">
        <v>8270</v>
      </c>
    </row>
    <row r="2031" spans="1:26" ht="43.2" x14ac:dyDescent="0.3">
      <c r="A2031">
        <f>ROW(A2031)-2</f>
        <v>2029</v>
      </c>
      <c r="B2031" s="1" t="s">
        <v>229</v>
      </c>
      <c r="C2031" s="1" t="s">
        <v>230</v>
      </c>
      <c r="D2031">
        <v>5000</v>
      </c>
      <c r="E2031">
        <v>5000</v>
      </c>
      <c r="F2031" t="s">
        <v>17</v>
      </c>
      <c r="J2031" t="s">
        <v>17</v>
      </c>
      <c r="K2031" t="b">
        <v>0</v>
      </c>
      <c r="L2031" t="s">
        <v>18</v>
      </c>
      <c r="M2031" t="s">
        <v>19</v>
      </c>
      <c r="N2031" t="b">
        <v>1</v>
      </c>
      <c r="O2031">
        <v>1352055886</v>
      </c>
      <c r="P2031">
        <v>1350324286</v>
      </c>
      <c r="Q2031" t="b">
        <v>0</v>
      </c>
      <c r="R2031">
        <v>26</v>
      </c>
      <c r="S2031" t="b">
        <v>1</v>
      </c>
      <c r="T2031">
        <f>ROUND(E2031/D2031*100,0)</f>
        <v>100</v>
      </c>
      <c r="U2031" s="12">
        <f>(E2031/R2031)</f>
        <v>192.30769230769232</v>
      </c>
      <c r="V2031" t="str">
        <f>LEFT(Z2031,SEARCH("/",Z2031)-1)</f>
        <v>film &amp; video</v>
      </c>
      <c r="W2031" t="str">
        <f>RIGHT(Z2031,LEN(Z2031)-SEARCH("/",Z2031))</f>
        <v>shorts</v>
      </c>
      <c r="X2031" s="2">
        <f>(((P2031/60)/60)/24)+DATE(1970,1,1)</f>
        <v>41197.753310185188</v>
      </c>
      <c r="Y2031" s="2">
        <f>(((O2031/60)/60)/24)+DATE(1970,1,1)</f>
        <v>41217.794976851852</v>
      </c>
      <c r="Z2031" t="s">
        <v>8270</v>
      </c>
    </row>
    <row r="2032" spans="1:26" ht="43.2" x14ac:dyDescent="0.3">
      <c r="A2032">
        <f>ROW(A2032)-2</f>
        <v>2030</v>
      </c>
      <c r="B2032" s="1" t="s">
        <v>231</v>
      </c>
      <c r="C2032" s="1" t="s">
        <v>232</v>
      </c>
      <c r="D2032">
        <v>3500</v>
      </c>
      <c r="E2032">
        <v>3500</v>
      </c>
      <c r="F2032" t="s">
        <v>17</v>
      </c>
      <c r="J2032" t="s">
        <v>17</v>
      </c>
      <c r="K2032" t="b">
        <v>0</v>
      </c>
      <c r="L2032" t="s">
        <v>18</v>
      </c>
      <c r="M2032" t="s">
        <v>19</v>
      </c>
      <c r="N2032" t="b">
        <v>1</v>
      </c>
      <c r="O2032">
        <v>1359052710</v>
      </c>
      <c r="P2032">
        <v>1356979110</v>
      </c>
      <c r="Q2032" t="b">
        <v>0</v>
      </c>
      <c r="R2032">
        <v>35</v>
      </c>
      <c r="S2032" t="b">
        <v>1</v>
      </c>
      <c r="T2032">
        <f>ROUND(E2032/D2032*100,0)</f>
        <v>100</v>
      </c>
      <c r="U2032" s="12">
        <f>(E2032/R2032)</f>
        <v>100</v>
      </c>
      <c r="V2032" t="str">
        <f>LEFT(Z2032,SEARCH("/",Z2032)-1)</f>
        <v>film &amp; video</v>
      </c>
      <c r="W2032" t="str">
        <f>RIGHT(Z2032,LEN(Z2032)-SEARCH("/",Z2032))</f>
        <v>shorts</v>
      </c>
      <c r="X2032" s="2">
        <f>(((P2032/60)/60)/24)+DATE(1970,1,1)</f>
        <v>41274.776736111111</v>
      </c>
      <c r="Y2032" s="2">
        <f>(((O2032/60)/60)/24)+DATE(1970,1,1)</f>
        <v>41298.776736111111</v>
      </c>
      <c r="Z2032" t="s">
        <v>8270</v>
      </c>
    </row>
    <row r="2033" spans="1:26" ht="43.2" x14ac:dyDescent="0.3">
      <c r="A2033">
        <f>ROW(A2033)-2</f>
        <v>2031</v>
      </c>
      <c r="B2033" s="1" t="s">
        <v>233</v>
      </c>
      <c r="C2033" s="1" t="s">
        <v>234</v>
      </c>
      <c r="D2033">
        <v>6000</v>
      </c>
      <c r="E2033">
        <v>7665</v>
      </c>
      <c r="F2033" t="s">
        <v>17</v>
      </c>
      <c r="J2033" t="s">
        <v>17</v>
      </c>
      <c r="K2033" t="b">
        <v>0</v>
      </c>
      <c r="L2033" t="s">
        <v>18</v>
      </c>
      <c r="M2033" t="s">
        <v>19</v>
      </c>
      <c r="N2033" t="b">
        <v>1</v>
      </c>
      <c r="O2033">
        <v>1293073733</v>
      </c>
      <c r="P2033">
        <v>1290481733</v>
      </c>
      <c r="Q2033" t="b">
        <v>0</v>
      </c>
      <c r="R2033">
        <v>65</v>
      </c>
      <c r="S2033" t="b">
        <v>1</v>
      </c>
      <c r="T2033">
        <f>ROUND(E2033/D2033*100,0)</f>
        <v>128</v>
      </c>
      <c r="U2033" s="12">
        <f>(E2033/R2033)</f>
        <v>117.92307692307692</v>
      </c>
      <c r="V2033" t="str">
        <f>LEFT(Z2033,SEARCH("/",Z2033)-1)</f>
        <v>film &amp; video</v>
      </c>
      <c r="W2033" t="str">
        <f>RIGHT(Z2033,LEN(Z2033)-SEARCH("/",Z2033))</f>
        <v>shorts</v>
      </c>
      <c r="X2033" s="2">
        <f>(((P2033/60)/60)/24)+DATE(1970,1,1)</f>
        <v>40505.131168981483</v>
      </c>
      <c r="Y2033" s="2">
        <f>(((O2033/60)/60)/24)+DATE(1970,1,1)</f>
        <v>40535.131168981483</v>
      </c>
      <c r="Z2033" t="s">
        <v>8270</v>
      </c>
    </row>
    <row r="2034" spans="1:26" ht="43.2" x14ac:dyDescent="0.3">
      <c r="A2034">
        <f>ROW(A2034)-2</f>
        <v>2032</v>
      </c>
      <c r="B2034" s="1" t="s">
        <v>235</v>
      </c>
      <c r="C2034" s="1" t="s">
        <v>236</v>
      </c>
      <c r="D2034">
        <v>1300</v>
      </c>
      <c r="E2034">
        <v>1367</v>
      </c>
      <c r="F2034" t="s">
        <v>17</v>
      </c>
      <c r="J2034" t="s">
        <v>17</v>
      </c>
      <c r="K2034" t="b">
        <v>0</v>
      </c>
      <c r="L2034" t="s">
        <v>24</v>
      </c>
      <c r="M2034" t="s">
        <v>25</v>
      </c>
      <c r="N2034" t="b">
        <v>0</v>
      </c>
      <c r="O2034">
        <v>1394220030</v>
      </c>
      <c r="P2034">
        <v>1392232830</v>
      </c>
      <c r="Q2034" t="b">
        <v>0</v>
      </c>
      <c r="R2034">
        <v>49</v>
      </c>
      <c r="S2034" t="b">
        <v>1</v>
      </c>
      <c r="T2034">
        <f>ROUND(E2034/D2034*100,0)</f>
        <v>105</v>
      </c>
      <c r="U2034" s="12">
        <f>(E2034/R2034)</f>
        <v>27.897959183673468</v>
      </c>
      <c r="V2034" t="str">
        <f>LEFT(Z2034,SEARCH("/",Z2034)-1)</f>
        <v>film &amp; video</v>
      </c>
      <c r="W2034" t="str">
        <f>RIGHT(Z2034,LEN(Z2034)-SEARCH("/",Z2034))</f>
        <v>shorts</v>
      </c>
      <c r="X2034" s="2">
        <f>(((P2034/60)/60)/24)+DATE(1970,1,1)</f>
        <v>41682.805902777778</v>
      </c>
      <c r="Y2034" s="2">
        <f>(((O2034/60)/60)/24)+DATE(1970,1,1)</f>
        <v>41705.805902777778</v>
      </c>
      <c r="Z2034" t="s">
        <v>8270</v>
      </c>
    </row>
    <row r="2035" spans="1:26" ht="28.8" x14ac:dyDescent="0.3">
      <c r="A2035">
        <f>ROW(A2035)-2</f>
        <v>2033</v>
      </c>
      <c r="B2035" s="1" t="s">
        <v>237</v>
      </c>
      <c r="C2035" s="1" t="s">
        <v>238</v>
      </c>
      <c r="D2035">
        <v>500</v>
      </c>
      <c r="E2035">
        <v>600</v>
      </c>
      <c r="F2035" t="s">
        <v>17</v>
      </c>
      <c r="J2035" t="s">
        <v>17</v>
      </c>
      <c r="K2035" t="b">
        <v>0</v>
      </c>
      <c r="L2035" t="s">
        <v>18</v>
      </c>
      <c r="M2035" t="s">
        <v>19</v>
      </c>
      <c r="N2035" t="b">
        <v>1</v>
      </c>
      <c r="O2035">
        <v>1301792400</v>
      </c>
      <c r="P2035">
        <v>1299775266</v>
      </c>
      <c r="Q2035" t="b">
        <v>0</v>
      </c>
      <c r="R2035">
        <v>10</v>
      </c>
      <c r="S2035" t="b">
        <v>1</v>
      </c>
      <c r="T2035">
        <f>ROUND(E2035/D2035*100,0)</f>
        <v>120</v>
      </c>
      <c r="U2035" s="12">
        <f>(E2035/R2035)</f>
        <v>60</v>
      </c>
      <c r="V2035" t="str">
        <f>LEFT(Z2035,SEARCH("/",Z2035)-1)</f>
        <v>film &amp; video</v>
      </c>
      <c r="W2035" t="str">
        <f>RIGHT(Z2035,LEN(Z2035)-SEARCH("/",Z2035))</f>
        <v>shorts</v>
      </c>
      <c r="X2035" s="2">
        <f>(((P2035/60)/60)/24)+DATE(1970,1,1)</f>
        <v>40612.695208333331</v>
      </c>
      <c r="Y2035" s="2">
        <f>(((O2035/60)/60)/24)+DATE(1970,1,1)</f>
        <v>40636.041666666664</v>
      </c>
      <c r="Z2035" t="s">
        <v>8270</v>
      </c>
    </row>
    <row r="2036" spans="1:26" ht="43.2" x14ac:dyDescent="0.3">
      <c r="A2036">
        <f>ROW(A2036)-2</f>
        <v>2034</v>
      </c>
      <c r="B2036" s="1" t="s">
        <v>239</v>
      </c>
      <c r="C2036" s="1" t="s">
        <v>240</v>
      </c>
      <c r="D2036">
        <v>2200</v>
      </c>
      <c r="E2036">
        <v>2363</v>
      </c>
      <c r="F2036" t="s">
        <v>17</v>
      </c>
      <c r="J2036" t="s">
        <v>17</v>
      </c>
      <c r="K2036" t="b">
        <v>0</v>
      </c>
      <c r="L2036" t="s">
        <v>18</v>
      </c>
      <c r="M2036" t="s">
        <v>19</v>
      </c>
      <c r="N2036" t="b">
        <v>1</v>
      </c>
      <c r="O2036">
        <v>1463184000</v>
      </c>
      <c r="P2036">
        <v>1461605020</v>
      </c>
      <c r="Q2036" t="b">
        <v>0</v>
      </c>
      <c r="R2036">
        <v>60</v>
      </c>
      <c r="S2036" t="b">
        <v>1</v>
      </c>
      <c r="T2036">
        <f>ROUND(E2036/D2036*100,0)</f>
        <v>107</v>
      </c>
      <c r="U2036" s="12">
        <f>(E2036/R2036)</f>
        <v>39.383333333333333</v>
      </c>
      <c r="V2036" t="str">
        <f>LEFT(Z2036,SEARCH("/",Z2036)-1)</f>
        <v>film &amp; video</v>
      </c>
      <c r="W2036" t="str">
        <f>RIGHT(Z2036,LEN(Z2036)-SEARCH("/",Z2036))</f>
        <v>shorts</v>
      </c>
      <c r="X2036" s="2">
        <f>(((P2036/60)/60)/24)+DATE(1970,1,1)</f>
        <v>42485.724768518514</v>
      </c>
      <c r="Y2036" s="2">
        <f>(((O2036/60)/60)/24)+DATE(1970,1,1)</f>
        <v>42504</v>
      </c>
      <c r="Z2036" t="s">
        <v>8270</v>
      </c>
    </row>
    <row r="2037" spans="1:26" x14ac:dyDescent="0.3">
      <c r="A2037">
        <f>ROW(A2037)-2</f>
        <v>2035</v>
      </c>
      <c r="B2037" s="1" t="s">
        <v>241</v>
      </c>
      <c r="C2037" s="1" t="s">
        <v>242</v>
      </c>
      <c r="D2037">
        <v>5000</v>
      </c>
      <c r="E2037">
        <v>5025</v>
      </c>
      <c r="F2037" t="s">
        <v>17</v>
      </c>
      <c r="J2037" t="s">
        <v>17</v>
      </c>
      <c r="K2037" t="b">
        <v>0</v>
      </c>
      <c r="L2037" t="s">
        <v>18</v>
      </c>
      <c r="M2037" t="s">
        <v>19</v>
      </c>
      <c r="N2037" t="b">
        <v>1</v>
      </c>
      <c r="O2037">
        <v>1333391901</v>
      </c>
      <c r="P2037">
        <v>1332182301</v>
      </c>
      <c r="Q2037" t="b">
        <v>0</v>
      </c>
      <c r="R2037">
        <v>27</v>
      </c>
      <c r="S2037" t="b">
        <v>1</v>
      </c>
      <c r="T2037">
        <f>ROUND(E2037/D2037*100,0)</f>
        <v>101</v>
      </c>
      <c r="U2037" s="12">
        <f>(E2037/R2037)</f>
        <v>186.11111111111111</v>
      </c>
      <c r="V2037" t="str">
        <f>LEFT(Z2037,SEARCH("/",Z2037)-1)</f>
        <v>film &amp; video</v>
      </c>
      <c r="W2037" t="str">
        <f>RIGHT(Z2037,LEN(Z2037)-SEARCH("/",Z2037))</f>
        <v>shorts</v>
      </c>
      <c r="X2037" s="2">
        <f>(((P2037/60)/60)/24)+DATE(1970,1,1)</f>
        <v>40987.776631944449</v>
      </c>
      <c r="Y2037" s="2">
        <f>(((O2037/60)/60)/24)+DATE(1970,1,1)</f>
        <v>41001.776631944449</v>
      </c>
      <c r="Z2037" t="s">
        <v>8270</v>
      </c>
    </row>
    <row r="2038" spans="1:26" ht="43.2" x14ac:dyDescent="0.3">
      <c r="A2038">
        <f>ROW(A2038)-2</f>
        <v>2036</v>
      </c>
      <c r="B2038" s="1" t="s">
        <v>243</v>
      </c>
      <c r="C2038" s="1" t="s">
        <v>244</v>
      </c>
      <c r="D2038">
        <v>7500</v>
      </c>
      <c r="E2038">
        <v>7685</v>
      </c>
      <c r="F2038" t="s">
        <v>17</v>
      </c>
      <c r="J2038" t="s">
        <v>17</v>
      </c>
      <c r="K2038" t="b">
        <v>0</v>
      </c>
      <c r="L2038" t="s">
        <v>18</v>
      </c>
      <c r="M2038" t="s">
        <v>19</v>
      </c>
      <c r="N2038" t="b">
        <v>1</v>
      </c>
      <c r="O2038">
        <v>1303688087</v>
      </c>
      <c r="P2038">
        <v>1301787287</v>
      </c>
      <c r="Q2038" t="b">
        <v>0</v>
      </c>
      <c r="R2038">
        <v>69</v>
      </c>
      <c r="S2038" t="b">
        <v>1</v>
      </c>
      <c r="T2038">
        <f>ROUND(E2038/D2038*100,0)</f>
        <v>102</v>
      </c>
      <c r="U2038" s="12">
        <f>(E2038/R2038)</f>
        <v>111.37681159420291</v>
      </c>
      <c r="V2038" t="str">
        <f>LEFT(Z2038,SEARCH("/",Z2038)-1)</f>
        <v>film &amp; video</v>
      </c>
      <c r="W2038" t="str">
        <f>RIGHT(Z2038,LEN(Z2038)-SEARCH("/",Z2038))</f>
        <v>shorts</v>
      </c>
      <c r="X2038" s="2">
        <f>(((P2038/60)/60)/24)+DATE(1970,1,1)</f>
        <v>40635.982488425929</v>
      </c>
      <c r="Y2038" s="2">
        <f>(((O2038/60)/60)/24)+DATE(1970,1,1)</f>
        <v>40657.982488425929</v>
      </c>
      <c r="Z2038" t="s">
        <v>8270</v>
      </c>
    </row>
    <row r="2039" spans="1:26" ht="43.2" x14ac:dyDescent="0.3">
      <c r="A2039">
        <f>ROW(A2039)-2</f>
        <v>2037</v>
      </c>
      <c r="B2039" s="1" t="s">
        <v>245</v>
      </c>
      <c r="C2039" s="1" t="s">
        <v>246</v>
      </c>
      <c r="D2039">
        <v>1500</v>
      </c>
      <c r="E2039">
        <v>3700</v>
      </c>
      <c r="F2039" t="s">
        <v>17</v>
      </c>
      <c r="J2039" t="s">
        <v>17</v>
      </c>
      <c r="K2039" t="b">
        <v>0</v>
      </c>
      <c r="L2039" t="s">
        <v>18</v>
      </c>
      <c r="M2039" t="s">
        <v>19</v>
      </c>
      <c r="N2039" t="b">
        <v>1</v>
      </c>
      <c r="O2039">
        <v>1370011370</v>
      </c>
      <c r="P2039">
        <v>1364827370</v>
      </c>
      <c r="Q2039" t="b">
        <v>0</v>
      </c>
      <c r="R2039">
        <v>47</v>
      </c>
      <c r="S2039" t="b">
        <v>1</v>
      </c>
      <c r="T2039">
        <f>ROUND(E2039/D2039*100,0)</f>
        <v>247</v>
      </c>
      <c r="U2039" s="12">
        <f>(E2039/R2039)</f>
        <v>78.723404255319153</v>
      </c>
      <c r="V2039" t="str">
        <f>LEFT(Z2039,SEARCH("/",Z2039)-1)</f>
        <v>film &amp; video</v>
      </c>
      <c r="W2039" t="str">
        <f>RIGHT(Z2039,LEN(Z2039)-SEARCH("/",Z2039))</f>
        <v>shorts</v>
      </c>
      <c r="X2039" s="2">
        <f>(((P2039/60)/60)/24)+DATE(1970,1,1)</f>
        <v>41365.613078703704</v>
      </c>
      <c r="Y2039" s="2">
        <f>(((O2039/60)/60)/24)+DATE(1970,1,1)</f>
        <v>41425.613078703704</v>
      </c>
      <c r="Z2039" t="s">
        <v>8270</v>
      </c>
    </row>
    <row r="2040" spans="1:26" ht="43.2" x14ac:dyDescent="0.3">
      <c r="A2040">
        <f>ROW(A2040)-2</f>
        <v>2038</v>
      </c>
      <c r="B2040" s="1" t="s">
        <v>247</v>
      </c>
      <c r="C2040" s="1" t="s">
        <v>248</v>
      </c>
      <c r="D2040">
        <v>1000</v>
      </c>
      <c r="E2040">
        <v>2195</v>
      </c>
      <c r="F2040" t="s">
        <v>17</v>
      </c>
      <c r="J2040" t="s">
        <v>17</v>
      </c>
      <c r="K2040" t="b">
        <v>0</v>
      </c>
      <c r="L2040" t="s">
        <v>18</v>
      </c>
      <c r="M2040" t="s">
        <v>19</v>
      </c>
      <c r="N2040" t="b">
        <v>1</v>
      </c>
      <c r="O2040">
        <v>1298680630</v>
      </c>
      <c r="P2040">
        <v>1296088630</v>
      </c>
      <c r="Q2040" t="b">
        <v>0</v>
      </c>
      <c r="R2040">
        <v>47</v>
      </c>
      <c r="S2040" t="b">
        <v>1</v>
      </c>
      <c r="T2040">
        <f>ROUND(E2040/D2040*100,0)</f>
        <v>220</v>
      </c>
      <c r="U2040" s="12">
        <f>(E2040/R2040)</f>
        <v>46.702127659574465</v>
      </c>
      <c r="V2040" t="str">
        <f>LEFT(Z2040,SEARCH("/",Z2040)-1)</f>
        <v>film &amp; video</v>
      </c>
      <c r="W2040" t="str">
        <f>RIGHT(Z2040,LEN(Z2040)-SEARCH("/",Z2040))</f>
        <v>shorts</v>
      </c>
      <c r="X2040" s="2">
        <f>(((P2040/60)/60)/24)+DATE(1970,1,1)</f>
        <v>40570.025810185187</v>
      </c>
      <c r="Y2040" s="2">
        <f>(((O2040/60)/60)/24)+DATE(1970,1,1)</f>
        <v>40600.025810185187</v>
      </c>
      <c r="Z2040" t="s">
        <v>8270</v>
      </c>
    </row>
    <row r="2041" spans="1:26" ht="43.2" x14ac:dyDescent="0.3">
      <c r="A2041">
        <f>ROW(A2041)-2</f>
        <v>2039</v>
      </c>
      <c r="B2041" s="1" t="s">
        <v>249</v>
      </c>
      <c r="C2041" s="1" t="s">
        <v>250</v>
      </c>
      <c r="D2041">
        <v>1300</v>
      </c>
      <c r="E2041">
        <v>1700</v>
      </c>
      <c r="F2041" t="s">
        <v>17</v>
      </c>
      <c r="J2041" t="s">
        <v>17</v>
      </c>
      <c r="K2041" t="b">
        <v>0</v>
      </c>
      <c r="L2041" t="s">
        <v>18</v>
      </c>
      <c r="M2041" t="s">
        <v>19</v>
      </c>
      <c r="N2041" t="b">
        <v>1</v>
      </c>
      <c r="O2041">
        <v>1384408740</v>
      </c>
      <c r="P2041">
        <v>1381445253</v>
      </c>
      <c r="Q2041" t="b">
        <v>0</v>
      </c>
      <c r="R2041">
        <v>26</v>
      </c>
      <c r="S2041" t="b">
        <v>1</v>
      </c>
      <c r="T2041">
        <f>ROUND(E2041/D2041*100,0)</f>
        <v>131</v>
      </c>
      <c r="U2041" s="12">
        <f>(E2041/R2041)</f>
        <v>65.384615384615387</v>
      </c>
      <c r="V2041" t="str">
        <f>LEFT(Z2041,SEARCH("/",Z2041)-1)</f>
        <v>film &amp; video</v>
      </c>
      <c r="W2041" t="str">
        <f>RIGHT(Z2041,LEN(Z2041)-SEARCH("/",Z2041))</f>
        <v>shorts</v>
      </c>
      <c r="X2041" s="2">
        <f>(((P2041/60)/60)/24)+DATE(1970,1,1)</f>
        <v>41557.949687500004</v>
      </c>
      <c r="Y2041" s="2">
        <f>(((O2041/60)/60)/24)+DATE(1970,1,1)</f>
        <v>41592.249305555553</v>
      </c>
      <c r="Z2041" t="s">
        <v>8270</v>
      </c>
    </row>
    <row r="2042" spans="1:26" ht="43.2" x14ac:dyDescent="0.3">
      <c r="A2042">
        <f>ROW(A2042)-2</f>
        <v>2040</v>
      </c>
      <c r="B2042" s="1" t="s">
        <v>251</v>
      </c>
      <c r="C2042" s="1" t="s">
        <v>252</v>
      </c>
      <c r="D2042">
        <v>3500</v>
      </c>
      <c r="E2042">
        <v>5410</v>
      </c>
      <c r="F2042" t="s">
        <v>17</v>
      </c>
      <c r="J2042" t="s">
        <v>17</v>
      </c>
      <c r="K2042" t="b">
        <v>0</v>
      </c>
      <c r="L2042" t="s">
        <v>50</v>
      </c>
      <c r="M2042" t="s">
        <v>51</v>
      </c>
      <c r="N2042" t="b">
        <v>1</v>
      </c>
      <c r="O2042">
        <v>1433059187</v>
      </c>
      <c r="P2042">
        <v>1430467187</v>
      </c>
      <c r="Q2042" t="b">
        <v>0</v>
      </c>
      <c r="R2042">
        <v>53</v>
      </c>
      <c r="S2042" t="b">
        <v>1</v>
      </c>
      <c r="T2042">
        <f>ROUND(E2042/D2042*100,0)</f>
        <v>155</v>
      </c>
      <c r="U2042" s="12">
        <f>(E2042/R2042)</f>
        <v>102.0754716981132</v>
      </c>
      <c r="V2042" t="str">
        <f>LEFT(Z2042,SEARCH("/",Z2042)-1)</f>
        <v>film &amp; video</v>
      </c>
      <c r="W2042" t="str">
        <f>RIGHT(Z2042,LEN(Z2042)-SEARCH("/",Z2042))</f>
        <v>shorts</v>
      </c>
      <c r="X2042" s="2">
        <f>(((P2042/60)/60)/24)+DATE(1970,1,1)</f>
        <v>42125.333182870367</v>
      </c>
      <c r="Y2042" s="2">
        <f>(((O2042/60)/60)/24)+DATE(1970,1,1)</f>
        <v>42155.333182870367</v>
      </c>
      <c r="Z2042" t="s">
        <v>8270</v>
      </c>
    </row>
    <row r="2043" spans="1:26" ht="43.2" x14ac:dyDescent="0.3">
      <c r="A2043">
        <f>ROW(A2043)-2</f>
        <v>2041</v>
      </c>
      <c r="B2043" s="1" t="s">
        <v>253</v>
      </c>
      <c r="C2043" s="1" t="s">
        <v>254</v>
      </c>
      <c r="D2043">
        <v>5000</v>
      </c>
      <c r="E2043">
        <v>5200</v>
      </c>
      <c r="F2043" t="s">
        <v>17</v>
      </c>
      <c r="J2043" t="s">
        <v>17</v>
      </c>
      <c r="K2043" t="b">
        <v>0</v>
      </c>
      <c r="L2043" t="s">
        <v>18</v>
      </c>
      <c r="M2043" t="s">
        <v>19</v>
      </c>
      <c r="N2043" t="b">
        <v>1</v>
      </c>
      <c r="O2043">
        <v>1397354400</v>
      </c>
      <c r="P2043">
        <v>1395277318</v>
      </c>
      <c r="Q2043" t="b">
        <v>0</v>
      </c>
      <c r="R2043">
        <v>81</v>
      </c>
      <c r="S2043" t="b">
        <v>1</v>
      </c>
      <c r="T2043">
        <f>ROUND(E2043/D2043*100,0)</f>
        <v>104</v>
      </c>
      <c r="U2043" s="12">
        <f>(E2043/R2043)</f>
        <v>64.197530864197532</v>
      </c>
      <c r="V2043" t="str">
        <f>LEFT(Z2043,SEARCH("/",Z2043)-1)</f>
        <v>film &amp; video</v>
      </c>
      <c r="W2043" t="str">
        <f>RIGHT(Z2043,LEN(Z2043)-SEARCH("/",Z2043))</f>
        <v>shorts</v>
      </c>
      <c r="X2043" s="2">
        <f>(((P2043/60)/60)/24)+DATE(1970,1,1)</f>
        <v>41718.043032407404</v>
      </c>
      <c r="Y2043" s="2">
        <f>(((O2043/60)/60)/24)+DATE(1970,1,1)</f>
        <v>41742.083333333336</v>
      </c>
      <c r="Z2043" t="s">
        <v>8270</v>
      </c>
    </row>
    <row r="2044" spans="1:26" ht="28.8" x14ac:dyDescent="0.3">
      <c r="A2044">
        <f>ROW(A2044)-2</f>
        <v>2042</v>
      </c>
      <c r="B2044" s="1" t="s">
        <v>255</v>
      </c>
      <c r="C2044" s="1" t="s">
        <v>256</v>
      </c>
      <c r="D2044">
        <v>5000</v>
      </c>
      <c r="E2044">
        <v>7050</v>
      </c>
      <c r="F2044" t="s">
        <v>17</v>
      </c>
      <c r="J2044" t="s">
        <v>17</v>
      </c>
      <c r="K2044" t="b">
        <v>0</v>
      </c>
      <c r="L2044" t="s">
        <v>18</v>
      </c>
      <c r="M2044" t="s">
        <v>19</v>
      </c>
      <c r="N2044" t="b">
        <v>1</v>
      </c>
      <c r="O2044">
        <v>1312642800</v>
      </c>
      <c r="P2044">
        <v>1311963128</v>
      </c>
      <c r="Q2044" t="b">
        <v>0</v>
      </c>
      <c r="R2044">
        <v>78</v>
      </c>
      <c r="S2044" t="b">
        <v>1</v>
      </c>
      <c r="T2044">
        <f>ROUND(E2044/D2044*100,0)</f>
        <v>141</v>
      </c>
      <c r="U2044" s="12">
        <f>(E2044/R2044)</f>
        <v>90.384615384615387</v>
      </c>
      <c r="V2044" t="str">
        <f>LEFT(Z2044,SEARCH("/",Z2044)-1)</f>
        <v>film &amp; video</v>
      </c>
      <c r="W2044" t="str">
        <f>RIGHT(Z2044,LEN(Z2044)-SEARCH("/",Z2044))</f>
        <v>shorts</v>
      </c>
      <c r="X2044" s="2">
        <f>(((P2044/60)/60)/24)+DATE(1970,1,1)</f>
        <v>40753.758425925924</v>
      </c>
      <c r="Y2044" s="2">
        <f>(((O2044/60)/60)/24)+DATE(1970,1,1)</f>
        <v>40761.625</v>
      </c>
      <c r="Z2044" t="s">
        <v>8270</v>
      </c>
    </row>
    <row r="2045" spans="1:26" ht="43.2" x14ac:dyDescent="0.3">
      <c r="A2045">
        <f>ROW(A2045)-2</f>
        <v>2043</v>
      </c>
      <c r="B2045" s="1" t="s">
        <v>257</v>
      </c>
      <c r="C2045" s="1" t="s">
        <v>258</v>
      </c>
      <c r="D2045">
        <v>3000</v>
      </c>
      <c r="E2045">
        <v>3100</v>
      </c>
      <c r="F2045" t="s">
        <v>17</v>
      </c>
      <c r="J2045" t="s">
        <v>17</v>
      </c>
      <c r="K2045" t="b">
        <v>0</v>
      </c>
      <c r="L2045" t="s">
        <v>18</v>
      </c>
      <c r="M2045" t="s">
        <v>19</v>
      </c>
      <c r="N2045" t="b">
        <v>1</v>
      </c>
      <c r="O2045">
        <v>1326436488</v>
      </c>
      <c r="P2045">
        <v>1321252488</v>
      </c>
      <c r="Q2045" t="b">
        <v>0</v>
      </c>
      <c r="R2045">
        <v>35</v>
      </c>
      <c r="S2045" t="b">
        <v>1</v>
      </c>
      <c r="T2045">
        <f>ROUND(E2045/D2045*100,0)</f>
        <v>103</v>
      </c>
      <c r="U2045" s="12">
        <f>(E2045/R2045)</f>
        <v>88.571428571428569</v>
      </c>
      <c r="V2045" t="str">
        <f>LEFT(Z2045,SEARCH("/",Z2045)-1)</f>
        <v>film &amp; video</v>
      </c>
      <c r="W2045" t="str">
        <f>RIGHT(Z2045,LEN(Z2045)-SEARCH("/",Z2045))</f>
        <v>shorts</v>
      </c>
      <c r="X2045" s="2">
        <f>(((P2045/60)/60)/24)+DATE(1970,1,1)</f>
        <v>40861.27416666667</v>
      </c>
      <c r="Y2045" s="2">
        <f>(((O2045/60)/60)/24)+DATE(1970,1,1)</f>
        <v>40921.27416666667</v>
      </c>
      <c r="Z2045" t="s">
        <v>8270</v>
      </c>
    </row>
    <row r="2046" spans="1:26" x14ac:dyDescent="0.3">
      <c r="A2046">
        <f>ROW(A2046)-2</f>
        <v>2044</v>
      </c>
      <c r="B2046" s="1" t="s">
        <v>259</v>
      </c>
      <c r="C2046" s="1" t="s">
        <v>260</v>
      </c>
      <c r="D2046">
        <v>450</v>
      </c>
      <c r="E2046">
        <v>632</v>
      </c>
      <c r="F2046" t="s">
        <v>17</v>
      </c>
      <c r="J2046" t="s">
        <v>17</v>
      </c>
      <c r="K2046" t="b">
        <v>0</v>
      </c>
      <c r="L2046" t="s">
        <v>18</v>
      </c>
      <c r="M2046" t="s">
        <v>19</v>
      </c>
      <c r="N2046" t="b">
        <v>1</v>
      </c>
      <c r="O2046">
        <v>1328377444</v>
      </c>
      <c r="P2046">
        <v>1326217444</v>
      </c>
      <c r="Q2046" t="b">
        <v>0</v>
      </c>
      <c r="R2046">
        <v>22</v>
      </c>
      <c r="S2046" t="b">
        <v>1</v>
      </c>
      <c r="T2046">
        <f>ROUND(E2046/D2046*100,0)</f>
        <v>140</v>
      </c>
      <c r="U2046" s="12">
        <f>(E2046/R2046)</f>
        <v>28.727272727272727</v>
      </c>
      <c r="V2046" t="str">
        <f>LEFT(Z2046,SEARCH("/",Z2046)-1)</f>
        <v>film &amp; video</v>
      </c>
      <c r="W2046" t="str">
        <f>RIGHT(Z2046,LEN(Z2046)-SEARCH("/",Z2046))</f>
        <v>shorts</v>
      </c>
      <c r="X2046" s="2">
        <f>(((P2046/60)/60)/24)+DATE(1970,1,1)</f>
        <v>40918.738935185182</v>
      </c>
      <c r="Y2046" s="2">
        <f>(((O2046/60)/60)/24)+DATE(1970,1,1)</f>
        <v>40943.738935185182</v>
      </c>
      <c r="Z2046" t="s">
        <v>8270</v>
      </c>
    </row>
    <row r="2047" spans="1:26" ht="43.2" x14ac:dyDescent="0.3">
      <c r="A2047">
        <f>ROW(A2047)-2</f>
        <v>2045</v>
      </c>
      <c r="B2047" s="1" t="s">
        <v>261</v>
      </c>
      <c r="C2047" s="1" t="s">
        <v>262</v>
      </c>
      <c r="D2047">
        <v>3500</v>
      </c>
      <c r="E2047">
        <v>3978</v>
      </c>
      <c r="F2047" t="s">
        <v>17</v>
      </c>
      <c r="J2047" t="s">
        <v>17</v>
      </c>
      <c r="K2047" t="b">
        <v>0</v>
      </c>
      <c r="L2047" t="s">
        <v>18</v>
      </c>
      <c r="M2047" t="s">
        <v>19</v>
      </c>
      <c r="N2047" t="b">
        <v>1</v>
      </c>
      <c r="O2047">
        <v>1302260155</v>
      </c>
      <c r="P2047">
        <v>1298289355</v>
      </c>
      <c r="Q2047" t="b">
        <v>0</v>
      </c>
      <c r="R2047">
        <v>57</v>
      </c>
      <c r="S2047" t="b">
        <v>1</v>
      </c>
      <c r="T2047">
        <f>ROUND(E2047/D2047*100,0)</f>
        <v>114</v>
      </c>
      <c r="U2047" s="12">
        <f>(E2047/R2047)</f>
        <v>69.78947368421052</v>
      </c>
      <c r="V2047" t="str">
        <f>LEFT(Z2047,SEARCH("/",Z2047)-1)</f>
        <v>film &amp; video</v>
      </c>
      <c r="W2047" t="str">
        <f>RIGHT(Z2047,LEN(Z2047)-SEARCH("/",Z2047))</f>
        <v>shorts</v>
      </c>
      <c r="X2047" s="2">
        <f>(((P2047/60)/60)/24)+DATE(1970,1,1)</f>
        <v>40595.497164351851</v>
      </c>
      <c r="Y2047" s="2">
        <f>(((O2047/60)/60)/24)+DATE(1970,1,1)</f>
        <v>40641.455497685187</v>
      </c>
      <c r="Z2047" t="s">
        <v>8270</v>
      </c>
    </row>
    <row r="2048" spans="1:26" ht="57.6" x14ac:dyDescent="0.3">
      <c r="A2048">
        <f>ROW(A2048)-2</f>
        <v>2046</v>
      </c>
      <c r="B2048" s="1" t="s">
        <v>263</v>
      </c>
      <c r="C2048" s="1" t="s">
        <v>264</v>
      </c>
      <c r="D2048">
        <v>4500</v>
      </c>
      <c r="E2048">
        <v>4522.22</v>
      </c>
      <c r="F2048" t="s">
        <v>17</v>
      </c>
      <c r="J2048" t="s">
        <v>17</v>
      </c>
      <c r="K2048" t="b">
        <v>0</v>
      </c>
      <c r="L2048" t="s">
        <v>18</v>
      </c>
      <c r="M2048" t="s">
        <v>19</v>
      </c>
      <c r="N2048" t="b">
        <v>1</v>
      </c>
      <c r="O2048">
        <v>1276110000</v>
      </c>
      <c r="P2048">
        <v>1268337744</v>
      </c>
      <c r="Q2048" t="b">
        <v>0</v>
      </c>
      <c r="R2048">
        <v>27</v>
      </c>
      <c r="S2048" t="b">
        <v>1</v>
      </c>
      <c r="T2048">
        <f>ROUND(E2048/D2048*100,0)</f>
        <v>100</v>
      </c>
      <c r="U2048" s="12">
        <f>(E2048/R2048)</f>
        <v>167.48962962962963</v>
      </c>
      <c r="V2048" t="str">
        <f>LEFT(Z2048,SEARCH("/",Z2048)-1)</f>
        <v>film &amp; video</v>
      </c>
      <c r="W2048" t="str">
        <f>RIGHT(Z2048,LEN(Z2048)-SEARCH("/",Z2048))</f>
        <v>shorts</v>
      </c>
      <c r="X2048" s="2">
        <f>(((P2048/60)/60)/24)+DATE(1970,1,1)</f>
        <v>40248.834999999999</v>
      </c>
      <c r="Y2048" s="2">
        <f>(((O2048/60)/60)/24)+DATE(1970,1,1)</f>
        <v>40338.791666666664</v>
      </c>
      <c r="Z2048" t="s">
        <v>8270</v>
      </c>
    </row>
    <row r="2049" spans="1:26" ht="28.8" x14ac:dyDescent="0.3">
      <c r="A2049">
        <f>ROW(A2049)-2</f>
        <v>2047</v>
      </c>
      <c r="B2049" s="1" t="s">
        <v>265</v>
      </c>
      <c r="C2049" s="1" t="s">
        <v>266</v>
      </c>
      <c r="D2049">
        <v>5000</v>
      </c>
      <c r="E2049">
        <v>5651.58</v>
      </c>
      <c r="F2049" t="s">
        <v>17</v>
      </c>
      <c r="J2049" t="s">
        <v>17</v>
      </c>
      <c r="K2049" t="b">
        <v>0</v>
      </c>
      <c r="L2049" t="s">
        <v>18</v>
      </c>
      <c r="M2049" t="s">
        <v>19</v>
      </c>
      <c r="N2049" t="b">
        <v>1</v>
      </c>
      <c r="O2049">
        <v>1311902236</v>
      </c>
      <c r="P2049">
        <v>1309310236</v>
      </c>
      <c r="Q2049" t="b">
        <v>0</v>
      </c>
      <c r="R2049">
        <v>39</v>
      </c>
      <c r="S2049" t="b">
        <v>1</v>
      </c>
      <c r="T2049">
        <f>ROUND(E2049/D2049*100,0)</f>
        <v>113</v>
      </c>
      <c r="U2049" s="12">
        <f>(E2049/R2049)</f>
        <v>144.91230769230768</v>
      </c>
      <c r="V2049" t="str">
        <f>LEFT(Z2049,SEARCH("/",Z2049)-1)</f>
        <v>film &amp; video</v>
      </c>
      <c r="W2049" t="str">
        <f>RIGHT(Z2049,LEN(Z2049)-SEARCH("/",Z2049))</f>
        <v>shorts</v>
      </c>
      <c r="X2049" s="2">
        <f>(((P2049/60)/60)/24)+DATE(1970,1,1)</f>
        <v>40723.053657407407</v>
      </c>
      <c r="Y2049" s="2">
        <f>(((O2049/60)/60)/24)+DATE(1970,1,1)</f>
        <v>40753.053657407407</v>
      </c>
      <c r="Z2049" t="s">
        <v>8270</v>
      </c>
    </row>
    <row r="2050" spans="1:26" ht="43.2" x14ac:dyDescent="0.3">
      <c r="A2050">
        <f>ROW(A2050)-2</f>
        <v>2048</v>
      </c>
      <c r="B2050" s="1" t="s">
        <v>267</v>
      </c>
      <c r="C2050" s="1" t="s">
        <v>268</v>
      </c>
      <c r="D2050">
        <v>3250</v>
      </c>
      <c r="E2050">
        <v>3398.1</v>
      </c>
      <c r="F2050" t="s">
        <v>17</v>
      </c>
      <c r="J2050" t="s">
        <v>17</v>
      </c>
      <c r="K2050" t="b">
        <v>0</v>
      </c>
      <c r="L2050" t="s">
        <v>18</v>
      </c>
      <c r="M2050" t="s">
        <v>19</v>
      </c>
      <c r="N2050" t="b">
        <v>1</v>
      </c>
      <c r="O2050">
        <v>1313276400</v>
      </c>
      <c r="P2050">
        <v>1310693986</v>
      </c>
      <c r="Q2050" t="b">
        <v>0</v>
      </c>
      <c r="R2050">
        <v>37</v>
      </c>
      <c r="S2050" t="b">
        <v>1</v>
      </c>
      <c r="T2050">
        <f>ROUND(E2050/D2050*100,0)</f>
        <v>105</v>
      </c>
      <c r="U2050" s="12">
        <f>(E2050/R2050)</f>
        <v>91.840540540540545</v>
      </c>
      <c r="V2050" t="str">
        <f>LEFT(Z2050,SEARCH("/",Z2050)-1)</f>
        <v>film &amp; video</v>
      </c>
      <c r="W2050" t="str">
        <f>RIGHT(Z2050,LEN(Z2050)-SEARCH("/",Z2050))</f>
        <v>shorts</v>
      </c>
      <c r="X2050" s="2">
        <f>(((P2050/60)/60)/24)+DATE(1970,1,1)</f>
        <v>40739.069282407407</v>
      </c>
      <c r="Y2050" s="2">
        <f>(((O2050/60)/60)/24)+DATE(1970,1,1)</f>
        <v>40768.958333333336</v>
      </c>
      <c r="Z2050" t="s">
        <v>8270</v>
      </c>
    </row>
    <row r="2051" spans="1:26" ht="57.6" x14ac:dyDescent="0.3">
      <c r="A2051">
        <f>ROW(A2051)-2</f>
        <v>2049</v>
      </c>
      <c r="B2051" s="1" t="s">
        <v>520</v>
      </c>
      <c r="C2051" s="1" t="s">
        <v>521</v>
      </c>
      <c r="D2051">
        <v>15000</v>
      </c>
      <c r="E2051">
        <v>16145.12</v>
      </c>
      <c r="F2051" t="s">
        <v>17</v>
      </c>
      <c r="J2051" t="s">
        <v>17</v>
      </c>
      <c r="K2051" t="b">
        <v>0</v>
      </c>
      <c r="L2051" t="s">
        <v>18</v>
      </c>
      <c r="M2051" t="s">
        <v>19</v>
      </c>
      <c r="N2051" t="b">
        <v>1</v>
      </c>
      <c r="O2051">
        <v>1367773211</v>
      </c>
      <c r="P2051">
        <v>1363885211</v>
      </c>
      <c r="Q2051" t="b">
        <v>1</v>
      </c>
      <c r="R2051">
        <v>137</v>
      </c>
      <c r="S2051" t="b">
        <v>1</v>
      </c>
      <c r="T2051">
        <f>ROUND(E2051/D2051*100,0)</f>
        <v>108</v>
      </c>
      <c r="U2051" s="12">
        <f>(E2051/R2051)</f>
        <v>117.84759124087591</v>
      </c>
      <c r="V2051" t="str">
        <f>LEFT(Z2051,SEARCH("/",Z2051)-1)</f>
        <v>film &amp; video</v>
      </c>
      <c r="W2051" t="str">
        <f>RIGHT(Z2051,LEN(Z2051)-SEARCH("/",Z2051))</f>
        <v>documentary</v>
      </c>
      <c r="X2051" s="2">
        <f>(((P2051/60)/60)/24)+DATE(1970,1,1)</f>
        <v>41354.708460648151</v>
      </c>
      <c r="Y2051" s="2">
        <f>(((O2051/60)/60)/24)+DATE(1970,1,1)</f>
        <v>41399.708460648151</v>
      </c>
      <c r="Z2051" t="s">
        <v>8273</v>
      </c>
    </row>
    <row r="2052" spans="1:26" ht="43.2" x14ac:dyDescent="0.3">
      <c r="A2052">
        <f>ROW(A2052)-2</f>
        <v>2050</v>
      </c>
      <c r="B2052" s="1" t="s">
        <v>522</v>
      </c>
      <c r="C2052" s="1" t="s">
        <v>523</v>
      </c>
      <c r="D2052">
        <v>36400</v>
      </c>
      <c r="E2052">
        <v>41000</v>
      </c>
      <c r="F2052" t="s">
        <v>17</v>
      </c>
      <c r="J2052" t="s">
        <v>17</v>
      </c>
      <c r="K2052" t="b">
        <v>0</v>
      </c>
      <c r="L2052" t="s">
        <v>18</v>
      </c>
      <c r="M2052" t="s">
        <v>19</v>
      </c>
      <c r="N2052" t="b">
        <v>1</v>
      </c>
      <c r="O2052">
        <v>1419180304</v>
      </c>
      <c r="P2052">
        <v>1415292304</v>
      </c>
      <c r="Q2052" t="b">
        <v>1</v>
      </c>
      <c r="R2052">
        <v>376</v>
      </c>
      <c r="S2052" t="b">
        <v>1</v>
      </c>
      <c r="T2052">
        <f>ROUND(E2052/D2052*100,0)</f>
        <v>113</v>
      </c>
      <c r="U2052" s="12">
        <f>(E2052/R2052)</f>
        <v>109.04255319148936</v>
      </c>
      <c r="V2052" t="str">
        <f>LEFT(Z2052,SEARCH("/",Z2052)-1)</f>
        <v>film &amp; video</v>
      </c>
      <c r="W2052" t="str">
        <f>RIGHT(Z2052,LEN(Z2052)-SEARCH("/",Z2052))</f>
        <v>documentary</v>
      </c>
      <c r="X2052" s="2">
        <f>(((P2052/60)/60)/24)+DATE(1970,1,1)</f>
        <v>41949.697962962964</v>
      </c>
      <c r="Y2052" s="2">
        <f>(((O2052/60)/60)/24)+DATE(1970,1,1)</f>
        <v>41994.697962962964</v>
      </c>
      <c r="Z2052" t="s">
        <v>8273</v>
      </c>
    </row>
    <row r="2053" spans="1:26" ht="43.2" x14ac:dyDescent="0.3">
      <c r="A2053">
        <f>ROW(A2053)-2</f>
        <v>2051</v>
      </c>
      <c r="B2053" s="1" t="s">
        <v>524</v>
      </c>
      <c r="C2053" s="1" t="s">
        <v>525</v>
      </c>
      <c r="D2053">
        <v>13000</v>
      </c>
      <c r="E2053">
        <v>14750</v>
      </c>
      <c r="F2053" t="s">
        <v>17</v>
      </c>
      <c r="J2053" t="s">
        <v>17</v>
      </c>
      <c r="K2053" t="b">
        <v>0</v>
      </c>
      <c r="L2053" t="s">
        <v>18</v>
      </c>
      <c r="M2053" t="s">
        <v>19</v>
      </c>
      <c r="N2053" t="b">
        <v>1</v>
      </c>
      <c r="O2053">
        <v>1324381790</v>
      </c>
      <c r="P2053">
        <v>1321357790</v>
      </c>
      <c r="Q2053" t="b">
        <v>1</v>
      </c>
      <c r="R2053">
        <v>202</v>
      </c>
      <c r="S2053" t="b">
        <v>1</v>
      </c>
      <c r="T2053">
        <f>ROUND(E2053/D2053*100,0)</f>
        <v>113</v>
      </c>
      <c r="U2053" s="12">
        <f>(E2053/R2053)</f>
        <v>73.019801980198025</v>
      </c>
      <c r="V2053" t="str">
        <f>LEFT(Z2053,SEARCH("/",Z2053)-1)</f>
        <v>film &amp; video</v>
      </c>
      <c r="W2053" t="str">
        <f>RIGHT(Z2053,LEN(Z2053)-SEARCH("/",Z2053))</f>
        <v>documentary</v>
      </c>
      <c r="X2053" s="2">
        <f>(((P2053/60)/60)/24)+DATE(1970,1,1)</f>
        <v>40862.492939814816</v>
      </c>
      <c r="Y2053" s="2">
        <f>(((O2053/60)/60)/24)+DATE(1970,1,1)</f>
        <v>40897.492939814816</v>
      </c>
      <c r="Z2053" t="s">
        <v>8273</v>
      </c>
    </row>
    <row r="2054" spans="1:26" ht="43.2" x14ac:dyDescent="0.3">
      <c r="A2054">
        <f>ROW(A2054)-2</f>
        <v>2052</v>
      </c>
      <c r="B2054" s="1" t="s">
        <v>526</v>
      </c>
      <c r="C2054" s="1" t="s">
        <v>527</v>
      </c>
      <c r="D2054">
        <v>25000</v>
      </c>
      <c r="E2054">
        <v>25648</v>
      </c>
      <c r="F2054" t="s">
        <v>17</v>
      </c>
      <c r="J2054" t="s">
        <v>17</v>
      </c>
      <c r="K2054" t="b">
        <v>0</v>
      </c>
      <c r="L2054" t="s">
        <v>18</v>
      </c>
      <c r="M2054" t="s">
        <v>19</v>
      </c>
      <c r="N2054" t="b">
        <v>1</v>
      </c>
      <c r="O2054">
        <v>1393031304</v>
      </c>
      <c r="P2054">
        <v>1390439304</v>
      </c>
      <c r="Q2054" t="b">
        <v>1</v>
      </c>
      <c r="R2054">
        <v>328</v>
      </c>
      <c r="S2054" t="b">
        <v>1</v>
      </c>
      <c r="T2054">
        <f>ROUND(E2054/D2054*100,0)</f>
        <v>103</v>
      </c>
      <c r="U2054" s="12">
        <f>(E2054/R2054)</f>
        <v>78.195121951219505</v>
      </c>
      <c r="V2054" t="str">
        <f>LEFT(Z2054,SEARCH("/",Z2054)-1)</f>
        <v>film &amp; video</v>
      </c>
      <c r="W2054" t="str">
        <f>RIGHT(Z2054,LEN(Z2054)-SEARCH("/",Z2054))</f>
        <v>documentary</v>
      </c>
      <c r="X2054" s="2">
        <f>(((P2054/60)/60)/24)+DATE(1970,1,1)</f>
        <v>41662.047500000001</v>
      </c>
      <c r="Y2054" s="2">
        <f>(((O2054/60)/60)/24)+DATE(1970,1,1)</f>
        <v>41692.047500000001</v>
      </c>
      <c r="Z2054" t="s">
        <v>8273</v>
      </c>
    </row>
    <row r="2055" spans="1:26" ht="57.6" x14ac:dyDescent="0.3">
      <c r="A2055">
        <f>ROW(A2055)-2</f>
        <v>2053</v>
      </c>
      <c r="B2055" s="3">
        <v>39756</v>
      </c>
      <c r="C2055" s="1" t="s">
        <v>528</v>
      </c>
      <c r="D2055">
        <v>3500</v>
      </c>
      <c r="E2055">
        <v>3981.5</v>
      </c>
      <c r="F2055" t="s">
        <v>17</v>
      </c>
      <c r="J2055" t="s">
        <v>17</v>
      </c>
      <c r="K2055" t="b">
        <v>0</v>
      </c>
      <c r="L2055" t="s">
        <v>18</v>
      </c>
      <c r="M2055" t="s">
        <v>19</v>
      </c>
      <c r="N2055" t="b">
        <v>1</v>
      </c>
      <c r="O2055">
        <v>1268723160</v>
      </c>
      <c r="P2055">
        <v>1265269559</v>
      </c>
      <c r="Q2055" t="b">
        <v>1</v>
      </c>
      <c r="R2055">
        <v>84</v>
      </c>
      <c r="S2055" t="b">
        <v>1</v>
      </c>
      <c r="T2055">
        <f>ROUND(E2055/D2055*100,0)</f>
        <v>114</v>
      </c>
      <c r="U2055" s="12">
        <f>(E2055/R2055)</f>
        <v>47.398809523809526</v>
      </c>
      <c r="V2055" t="str">
        <f>LEFT(Z2055,SEARCH("/",Z2055)-1)</f>
        <v>film &amp; video</v>
      </c>
      <c r="W2055" t="str">
        <f>RIGHT(Z2055,LEN(Z2055)-SEARCH("/",Z2055))</f>
        <v>documentary</v>
      </c>
      <c r="X2055" s="2">
        <f>(((P2055/60)/60)/24)+DATE(1970,1,1)</f>
        <v>40213.323599537034</v>
      </c>
      <c r="Y2055" s="2">
        <f>(((O2055/60)/60)/24)+DATE(1970,1,1)</f>
        <v>40253.29583333333</v>
      </c>
      <c r="Z2055" t="s">
        <v>8273</v>
      </c>
    </row>
    <row r="2056" spans="1:26" ht="43.2" x14ac:dyDescent="0.3">
      <c r="A2056">
        <f>ROW(A2056)-2</f>
        <v>2054</v>
      </c>
      <c r="B2056" s="1" t="s">
        <v>529</v>
      </c>
      <c r="C2056" s="1" t="s">
        <v>530</v>
      </c>
      <c r="D2056">
        <v>5000</v>
      </c>
      <c r="E2056">
        <v>5186</v>
      </c>
      <c r="F2056" t="s">
        <v>17</v>
      </c>
      <c r="J2056" t="s">
        <v>17</v>
      </c>
      <c r="K2056" t="b">
        <v>0</v>
      </c>
      <c r="L2056" t="s">
        <v>18</v>
      </c>
      <c r="M2056" t="s">
        <v>19</v>
      </c>
      <c r="N2056" t="b">
        <v>1</v>
      </c>
      <c r="O2056">
        <v>1345079785</v>
      </c>
      <c r="P2056">
        <v>1342487785</v>
      </c>
      <c r="Q2056" t="b">
        <v>1</v>
      </c>
      <c r="R2056">
        <v>96</v>
      </c>
      <c r="S2056" t="b">
        <v>1</v>
      </c>
      <c r="T2056">
        <f>ROUND(E2056/D2056*100,0)</f>
        <v>104</v>
      </c>
      <c r="U2056" s="12">
        <f>(E2056/R2056)</f>
        <v>54.020833333333336</v>
      </c>
      <c r="V2056" t="str">
        <f>LEFT(Z2056,SEARCH("/",Z2056)-1)</f>
        <v>film &amp; video</v>
      </c>
      <c r="W2056" t="str">
        <f>RIGHT(Z2056,LEN(Z2056)-SEARCH("/",Z2056))</f>
        <v>documentary</v>
      </c>
      <c r="X2056" s="2">
        <f>(((P2056/60)/60)/24)+DATE(1970,1,1)</f>
        <v>41107.053067129629</v>
      </c>
      <c r="Y2056" s="2">
        <f>(((O2056/60)/60)/24)+DATE(1970,1,1)</f>
        <v>41137.053067129629</v>
      </c>
      <c r="Z2056" t="s">
        <v>8273</v>
      </c>
    </row>
    <row r="2057" spans="1:26" ht="43.2" x14ac:dyDescent="0.3">
      <c r="A2057">
        <f>ROW(A2057)-2</f>
        <v>2055</v>
      </c>
      <c r="B2057" s="1" t="s">
        <v>531</v>
      </c>
      <c r="C2057" s="1" t="s">
        <v>532</v>
      </c>
      <c r="D2057">
        <v>5000</v>
      </c>
      <c r="E2057">
        <v>15273</v>
      </c>
      <c r="F2057" t="s">
        <v>17</v>
      </c>
      <c r="J2057" t="s">
        <v>17</v>
      </c>
      <c r="K2057" t="b">
        <v>0</v>
      </c>
      <c r="L2057" t="s">
        <v>18</v>
      </c>
      <c r="M2057" t="s">
        <v>19</v>
      </c>
      <c r="N2057" t="b">
        <v>1</v>
      </c>
      <c r="O2057">
        <v>1292665405</v>
      </c>
      <c r="P2057">
        <v>1288341805</v>
      </c>
      <c r="Q2057" t="b">
        <v>1</v>
      </c>
      <c r="R2057">
        <v>223</v>
      </c>
      <c r="S2057" t="b">
        <v>1</v>
      </c>
      <c r="T2057">
        <f>ROUND(E2057/D2057*100,0)</f>
        <v>305</v>
      </c>
      <c r="U2057" s="12">
        <f>(E2057/R2057)</f>
        <v>68.488789237668158</v>
      </c>
      <c r="V2057" t="str">
        <f>LEFT(Z2057,SEARCH("/",Z2057)-1)</f>
        <v>film &amp; video</v>
      </c>
      <c r="W2057" t="str">
        <f>RIGHT(Z2057,LEN(Z2057)-SEARCH("/",Z2057))</f>
        <v>documentary</v>
      </c>
      <c r="X2057" s="2">
        <f>(((P2057/60)/60)/24)+DATE(1970,1,1)</f>
        <v>40480.363483796296</v>
      </c>
      <c r="Y2057" s="2">
        <f>(((O2057/60)/60)/24)+DATE(1970,1,1)</f>
        <v>40530.405150462961</v>
      </c>
      <c r="Z2057" t="s">
        <v>8273</v>
      </c>
    </row>
    <row r="2058" spans="1:26" ht="57.6" x14ac:dyDescent="0.3">
      <c r="A2058">
        <f>ROW(A2058)-2</f>
        <v>2056</v>
      </c>
      <c r="B2058" s="1" t="s">
        <v>533</v>
      </c>
      <c r="C2058" s="1" t="s">
        <v>534</v>
      </c>
      <c r="D2058">
        <v>5000</v>
      </c>
      <c r="E2058">
        <v>6705</v>
      </c>
      <c r="F2058" t="s">
        <v>17</v>
      </c>
      <c r="J2058" t="s">
        <v>17</v>
      </c>
      <c r="K2058" t="b">
        <v>0</v>
      </c>
      <c r="L2058" t="s">
        <v>18</v>
      </c>
      <c r="M2058" t="s">
        <v>19</v>
      </c>
      <c r="N2058" t="b">
        <v>1</v>
      </c>
      <c r="O2058">
        <v>1287200340</v>
      </c>
      <c r="P2058">
        <v>1284042614</v>
      </c>
      <c r="Q2058" t="b">
        <v>1</v>
      </c>
      <c r="R2058">
        <v>62</v>
      </c>
      <c r="S2058" t="b">
        <v>1</v>
      </c>
      <c r="T2058">
        <f>ROUND(E2058/D2058*100,0)</f>
        <v>134</v>
      </c>
      <c r="U2058" s="12">
        <f>(E2058/R2058)</f>
        <v>108.14516129032258</v>
      </c>
      <c r="V2058" t="str">
        <f>LEFT(Z2058,SEARCH("/",Z2058)-1)</f>
        <v>film &amp; video</v>
      </c>
      <c r="W2058" t="str">
        <f>RIGHT(Z2058,LEN(Z2058)-SEARCH("/",Z2058))</f>
        <v>documentary</v>
      </c>
      <c r="X2058" s="2">
        <f>(((P2058/60)/60)/24)+DATE(1970,1,1)</f>
        <v>40430.604328703703</v>
      </c>
      <c r="Y2058" s="2">
        <f>(((O2058/60)/60)/24)+DATE(1970,1,1)</f>
        <v>40467.152083333334</v>
      </c>
      <c r="Z2058" t="s">
        <v>8273</v>
      </c>
    </row>
    <row r="2059" spans="1:26" ht="43.2" x14ac:dyDescent="0.3">
      <c r="A2059">
        <f>ROW(A2059)-2</f>
        <v>2057</v>
      </c>
      <c r="B2059" s="1" t="s">
        <v>535</v>
      </c>
      <c r="C2059" s="1" t="s">
        <v>536</v>
      </c>
      <c r="D2059">
        <v>85000</v>
      </c>
      <c r="E2059">
        <v>86133</v>
      </c>
      <c r="F2059" t="s">
        <v>17</v>
      </c>
      <c r="J2059" t="s">
        <v>17</v>
      </c>
      <c r="K2059" t="b">
        <v>0</v>
      </c>
      <c r="L2059" t="s">
        <v>18</v>
      </c>
      <c r="M2059" t="s">
        <v>19</v>
      </c>
      <c r="N2059" t="b">
        <v>1</v>
      </c>
      <c r="O2059">
        <v>1325961309</v>
      </c>
      <c r="P2059">
        <v>1322073309</v>
      </c>
      <c r="Q2059" t="b">
        <v>1</v>
      </c>
      <c r="R2059">
        <v>146</v>
      </c>
      <c r="S2059" t="b">
        <v>1</v>
      </c>
      <c r="T2059">
        <f>ROUND(E2059/D2059*100,0)</f>
        <v>101</v>
      </c>
      <c r="U2059" s="12">
        <f>(E2059/R2059)</f>
        <v>589.95205479452056</v>
      </c>
      <c r="V2059" t="str">
        <f>LEFT(Z2059,SEARCH("/",Z2059)-1)</f>
        <v>film &amp; video</v>
      </c>
      <c r="W2059" t="str">
        <f>RIGHT(Z2059,LEN(Z2059)-SEARCH("/",Z2059))</f>
        <v>documentary</v>
      </c>
      <c r="X2059" s="2">
        <f>(((P2059/60)/60)/24)+DATE(1970,1,1)</f>
        <v>40870.774409722224</v>
      </c>
      <c r="Y2059" s="2">
        <f>(((O2059/60)/60)/24)+DATE(1970,1,1)</f>
        <v>40915.774409722224</v>
      </c>
      <c r="Z2059" t="s">
        <v>8273</v>
      </c>
    </row>
    <row r="2060" spans="1:26" ht="57.6" x14ac:dyDescent="0.3">
      <c r="A2060">
        <f>ROW(A2060)-2</f>
        <v>2058</v>
      </c>
      <c r="B2060" s="1" t="s">
        <v>537</v>
      </c>
      <c r="C2060" s="1" t="s">
        <v>538</v>
      </c>
      <c r="D2060">
        <v>10000</v>
      </c>
      <c r="E2060">
        <v>11292</v>
      </c>
      <c r="F2060" t="s">
        <v>17</v>
      </c>
      <c r="J2060" t="s">
        <v>17</v>
      </c>
      <c r="K2060" t="b">
        <v>0</v>
      </c>
      <c r="L2060" t="s">
        <v>18</v>
      </c>
      <c r="M2060" t="s">
        <v>19</v>
      </c>
      <c r="N2060" t="b">
        <v>1</v>
      </c>
      <c r="O2060">
        <v>1282498800</v>
      </c>
      <c r="P2060">
        <v>1275603020</v>
      </c>
      <c r="Q2060" t="b">
        <v>1</v>
      </c>
      <c r="R2060">
        <v>235</v>
      </c>
      <c r="S2060" t="b">
        <v>1</v>
      </c>
      <c r="T2060">
        <f>ROUND(E2060/D2060*100,0)</f>
        <v>113</v>
      </c>
      <c r="U2060" s="12">
        <f>(E2060/R2060)</f>
        <v>48.051063829787232</v>
      </c>
      <c r="V2060" t="str">
        <f>LEFT(Z2060,SEARCH("/",Z2060)-1)</f>
        <v>film &amp; video</v>
      </c>
      <c r="W2060" t="str">
        <f>RIGHT(Z2060,LEN(Z2060)-SEARCH("/",Z2060))</f>
        <v>documentary</v>
      </c>
      <c r="X2060" s="2">
        <f>(((P2060/60)/60)/24)+DATE(1970,1,1)</f>
        <v>40332.923842592594</v>
      </c>
      <c r="Y2060" s="2">
        <f>(((O2060/60)/60)/24)+DATE(1970,1,1)</f>
        <v>40412.736111111109</v>
      </c>
      <c r="Z2060" t="s">
        <v>8273</v>
      </c>
    </row>
    <row r="2061" spans="1:26" ht="43.2" x14ac:dyDescent="0.3">
      <c r="A2061">
        <f>ROW(A2061)-2</f>
        <v>2059</v>
      </c>
      <c r="B2061" s="1" t="s">
        <v>539</v>
      </c>
      <c r="C2061" s="1" t="s">
        <v>540</v>
      </c>
      <c r="D2061">
        <v>30000</v>
      </c>
      <c r="E2061">
        <v>31675</v>
      </c>
      <c r="F2061" t="s">
        <v>17</v>
      </c>
      <c r="J2061" t="s">
        <v>17</v>
      </c>
      <c r="K2061" t="b">
        <v>0</v>
      </c>
      <c r="L2061" t="s">
        <v>18</v>
      </c>
      <c r="M2061" t="s">
        <v>19</v>
      </c>
      <c r="N2061" t="b">
        <v>1</v>
      </c>
      <c r="O2061">
        <v>1370525691</v>
      </c>
      <c r="P2061">
        <v>1367933691</v>
      </c>
      <c r="Q2061" t="b">
        <v>1</v>
      </c>
      <c r="R2061">
        <v>437</v>
      </c>
      <c r="S2061" t="b">
        <v>1</v>
      </c>
      <c r="T2061">
        <f>ROUND(E2061/D2061*100,0)</f>
        <v>106</v>
      </c>
      <c r="U2061" s="12">
        <f>(E2061/R2061)</f>
        <v>72.482837528604122</v>
      </c>
      <c r="V2061" t="str">
        <f>LEFT(Z2061,SEARCH("/",Z2061)-1)</f>
        <v>film &amp; video</v>
      </c>
      <c r="W2061" t="str">
        <f>RIGHT(Z2061,LEN(Z2061)-SEARCH("/",Z2061))</f>
        <v>documentary</v>
      </c>
      <c r="X2061" s="2">
        <f>(((P2061/60)/60)/24)+DATE(1970,1,1)</f>
        <v>41401.565868055557</v>
      </c>
      <c r="Y2061" s="2">
        <f>(((O2061/60)/60)/24)+DATE(1970,1,1)</f>
        <v>41431.565868055557</v>
      </c>
      <c r="Z2061" t="s">
        <v>8273</v>
      </c>
    </row>
    <row r="2062" spans="1:26" ht="43.2" x14ac:dyDescent="0.3">
      <c r="A2062">
        <f>ROW(A2062)-2</f>
        <v>2060</v>
      </c>
      <c r="B2062" s="1" t="s">
        <v>541</v>
      </c>
      <c r="C2062" s="1" t="s">
        <v>542</v>
      </c>
      <c r="D2062">
        <v>3500</v>
      </c>
      <c r="E2062">
        <v>4395</v>
      </c>
      <c r="F2062" t="s">
        <v>17</v>
      </c>
      <c r="J2062" t="s">
        <v>17</v>
      </c>
      <c r="K2062" t="b">
        <v>0</v>
      </c>
      <c r="L2062" t="s">
        <v>18</v>
      </c>
      <c r="M2062" t="s">
        <v>19</v>
      </c>
      <c r="N2062" t="b">
        <v>1</v>
      </c>
      <c r="O2062">
        <v>1337194800</v>
      </c>
      <c r="P2062">
        <v>1334429646</v>
      </c>
      <c r="Q2062" t="b">
        <v>1</v>
      </c>
      <c r="R2062">
        <v>77</v>
      </c>
      <c r="S2062" t="b">
        <v>1</v>
      </c>
      <c r="T2062">
        <f>ROUND(E2062/D2062*100,0)</f>
        <v>126</v>
      </c>
      <c r="U2062" s="12">
        <f>(E2062/R2062)</f>
        <v>57.077922077922075</v>
      </c>
      <c r="V2062" t="str">
        <f>LEFT(Z2062,SEARCH("/",Z2062)-1)</f>
        <v>film &amp; video</v>
      </c>
      <c r="W2062" t="str">
        <f>RIGHT(Z2062,LEN(Z2062)-SEARCH("/",Z2062))</f>
        <v>documentary</v>
      </c>
      <c r="X2062" s="2">
        <f>(((P2062/60)/60)/24)+DATE(1970,1,1)</f>
        <v>41013.787569444445</v>
      </c>
      <c r="Y2062" s="2">
        <f>(((O2062/60)/60)/24)+DATE(1970,1,1)</f>
        <v>41045.791666666664</v>
      </c>
      <c r="Z2062" t="s">
        <v>8273</v>
      </c>
    </row>
    <row r="2063" spans="1:26" ht="43.2" x14ac:dyDescent="0.3">
      <c r="A2063">
        <f>ROW(A2063)-2</f>
        <v>2061</v>
      </c>
      <c r="B2063" s="1" t="s">
        <v>543</v>
      </c>
      <c r="C2063" s="1" t="s">
        <v>544</v>
      </c>
      <c r="D2063">
        <v>5000</v>
      </c>
      <c r="E2063">
        <v>9228</v>
      </c>
      <c r="F2063" t="s">
        <v>17</v>
      </c>
      <c r="J2063" t="s">
        <v>17</v>
      </c>
      <c r="K2063" t="b">
        <v>0</v>
      </c>
      <c r="L2063" t="s">
        <v>18</v>
      </c>
      <c r="M2063" t="s">
        <v>19</v>
      </c>
      <c r="N2063" t="b">
        <v>1</v>
      </c>
      <c r="O2063">
        <v>1275364740</v>
      </c>
      <c r="P2063">
        <v>1269878058</v>
      </c>
      <c r="Q2063" t="b">
        <v>1</v>
      </c>
      <c r="R2063">
        <v>108</v>
      </c>
      <c r="S2063" t="b">
        <v>1</v>
      </c>
      <c r="T2063">
        <f>ROUND(E2063/D2063*100,0)</f>
        <v>185</v>
      </c>
      <c r="U2063" s="12">
        <f>(E2063/R2063)</f>
        <v>85.444444444444443</v>
      </c>
      <c r="V2063" t="str">
        <f>LEFT(Z2063,SEARCH("/",Z2063)-1)</f>
        <v>film &amp; video</v>
      </c>
      <c r="W2063" t="str">
        <f>RIGHT(Z2063,LEN(Z2063)-SEARCH("/",Z2063))</f>
        <v>documentary</v>
      </c>
      <c r="X2063" s="2">
        <f>(((P2063/60)/60)/24)+DATE(1970,1,1)</f>
        <v>40266.662708333337</v>
      </c>
      <c r="Y2063" s="2">
        <f>(((O2063/60)/60)/24)+DATE(1970,1,1)</f>
        <v>40330.165972222225</v>
      </c>
      <c r="Z2063" t="s">
        <v>8273</v>
      </c>
    </row>
    <row r="2064" spans="1:26" ht="57.6" x14ac:dyDescent="0.3">
      <c r="A2064">
        <f>ROW(A2064)-2</f>
        <v>2062</v>
      </c>
      <c r="B2064" s="1" t="s">
        <v>545</v>
      </c>
      <c r="C2064" s="1" t="s">
        <v>546</v>
      </c>
      <c r="D2064">
        <v>1500</v>
      </c>
      <c r="E2064">
        <v>1511</v>
      </c>
      <c r="F2064" t="s">
        <v>17</v>
      </c>
      <c r="J2064" t="s">
        <v>17</v>
      </c>
      <c r="K2064" t="b">
        <v>0</v>
      </c>
      <c r="L2064" t="s">
        <v>18</v>
      </c>
      <c r="M2064" t="s">
        <v>19</v>
      </c>
      <c r="N2064" t="b">
        <v>1</v>
      </c>
      <c r="O2064">
        <v>1329320235</v>
      </c>
      <c r="P2064">
        <v>1326728235</v>
      </c>
      <c r="Q2064" t="b">
        <v>1</v>
      </c>
      <c r="R2064">
        <v>7</v>
      </c>
      <c r="S2064" t="b">
        <v>1</v>
      </c>
      <c r="T2064">
        <f>ROUND(E2064/D2064*100,0)</f>
        <v>101</v>
      </c>
      <c r="U2064" s="12">
        <f>(E2064/R2064)</f>
        <v>215.85714285714286</v>
      </c>
      <c r="V2064" t="str">
        <f>LEFT(Z2064,SEARCH("/",Z2064)-1)</f>
        <v>film &amp; video</v>
      </c>
      <c r="W2064" t="str">
        <f>RIGHT(Z2064,LEN(Z2064)-SEARCH("/",Z2064))</f>
        <v>documentary</v>
      </c>
      <c r="X2064" s="2">
        <f>(((P2064/60)/60)/24)+DATE(1970,1,1)</f>
        <v>40924.650868055556</v>
      </c>
      <c r="Y2064" s="2">
        <f>(((O2064/60)/60)/24)+DATE(1970,1,1)</f>
        <v>40954.650868055556</v>
      </c>
      <c r="Z2064" t="s">
        <v>8273</v>
      </c>
    </row>
    <row r="2065" spans="1:26" ht="43.2" x14ac:dyDescent="0.3">
      <c r="A2065">
        <f>ROW(A2065)-2</f>
        <v>2063</v>
      </c>
      <c r="B2065" s="1" t="s">
        <v>547</v>
      </c>
      <c r="C2065" s="1" t="s">
        <v>548</v>
      </c>
      <c r="D2065">
        <v>24000</v>
      </c>
      <c r="E2065">
        <v>28067.34</v>
      </c>
      <c r="F2065" t="s">
        <v>17</v>
      </c>
      <c r="J2065" t="s">
        <v>17</v>
      </c>
      <c r="K2065" t="b">
        <v>0</v>
      </c>
      <c r="L2065" t="s">
        <v>18</v>
      </c>
      <c r="M2065" t="s">
        <v>19</v>
      </c>
      <c r="N2065" t="b">
        <v>1</v>
      </c>
      <c r="O2065">
        <v>1445047200</v>
      </c>
      <c r="P2065">
        <v>1442443910</v>
      </c>
      <c r="Q2065" t="b">
        <v>1</v>
      </c>
      <c r="R2065">
        <v>314</v>
      </c>
      <c r="S2065" t="b">
        <v>1</v>
      </c>
      <c r="T2065">
        <f>ROUND(E2065/D2065*100,0)</f>
        <v>117</v>
      </c>
      <c r="U2065" s="12">
        <f>(E2065/R2065)</f>
        <v>89.38643312101911</v>
      </c>
      <c r="V2065" t="str">
        <f>LEFT(Z2065,SEARCH("/",Z2065)-1)</f>
        <v>film &amp; video</v>
      </c>
      <c r="W2065" t="str">
        <f>RIGHT(Z2065,LEN(Z2065)-SEARCH("/",Z2065))</f>
        <v>documentary</v>
      </c>
      <c r="X2065" s="2">
        <f>(((P2065/60)/60)/24)+DATE(1970,1,1)</f>
        <v>42263.952662037031</v>
      </c>
      <c r="Y2065" s="2">
        <f>(((O2065/60)/60)/24)+DATE(1970,1,1)</f>
        <v>42294.083333333328</v>
      </c>
      <c r="Z2065" t="s">
        <v>8273</v>
      </c>
    </row>
    <row r="2066" spans="1:26" ht="28.8" x14ac:dyDescent="0.3">
      <c r="A2066">
        <f>ROW(A2066)-2</f>
        <v>2064</v>
      </c>
      <c r="B2066" s="1" t="s">
        <v>549</v>
      </c>
      <c r="C2066" s="1" t="s">
        <v>550</v>
      </c>
      <c r="D2066">
        <v>8000</v>
      </c>
      <c r="E2066">
        <v>8538.66</v>
      </c>
      <c r="F2066" t="s">
        <v>17</v>
      </c>
      <c r="J2066" t="s">
        <v>17</v>
      </c>
      <c r="K2066" t="b">
        <v>0</v>
      </c>
      <c r="L2066" t="s">
        <v>18</v>
      </c>
      <c r="M2066" t="s">
        <v>19</v>
      </c>
      <c r="N2066" t="b">
        <v>1</v>
      </c>
      <c r="O2066">
        <v>1300275482</v>
      </c>
      <c r="P2066">
        <v>1297687082</v>
      </c>
      <c r="Q2066" t="b">
        <v>1</v>
      </c>
      <c r="R2066">
        <v>188</v>
      </c>
      <c r="S2066" t="b">
        <v>1</v>
      </c>
      <c r="T2066">
        <f>ROUND(E2066/D2066*100,0)</f>
        <v>107</v>
      </c>
      <c r="U2066" s="12">
        <f>(E2066/R2066)</f>
        <v>45.418404255319146</v>
      </c>
      <c r="V2066" t="str">
        <f>LEFT(Z2066,SEARCH("/",Z2066)-1)</f>
        <v>film &amp; video</v>
      </c>
      <c r="W2066" t="str">
        <f>RIGHT(Z2066,LEN(Z2066)-SEARCH("/",Z2066))</f>
        <v>documentary</v>
      </c>
      <c r="X2066" s="2">
        <f>(((P2066/60)/60)/24)+DATE(1970,1,1)</f>
        <v>40588.526412037041</v>
      </c>
      <c r="Y2066" s="2">
        <f>(((O2066/60)/60)/24)+DATE(1970,1,1)</f>
        <v>40618.48474537037</v>
      </c>
      <c r="Z2066" t="s">
        <v>8273</v>
      </c>
    </row>
    <row r="2067" spans="1:26" ht="43.2" x14ac:dyDescent="0.3">
      <c r="A2067">
        <f>ROW(A2067)-2</f>
        <v>2065</v>
      </c>
      <c r="B2067" s="1" t="s">
        <v>551</v>
      </c>
      <c r="C2067" s="1" t="s">
        <v>552</v>
      </c>
      <c r="D2067">
        <v>13000</v>
      </c>
      <c r="E2067">
        <v>18083</v>
      </c>
      <c r="F2067" t="s">
        <v>17</v>
      </c>
      <c r="J2067" t="s">
        <v>17</v>
      </c>
      <c r="K2067" t="b">
        <v>0</v>
      </c>
      <c r="L2067" t="s">
        <v>18</v>
      </c>
      <c r="M2067" t="s">
        <v>19</v>
      </c>
      <c r="N2067" t="b">
        <v>1</v>
      </c>
      <c r="O2067">
        <v>1363458467</v>
      </c>
      <c r="P2067">
        <v>1360866467</v>
      </c>
      <c r="Q2067" t="b">
        <v>1</v>
      </c>
      <c r="R2067">
        <v>275</v>
      </c>
      <c r="S2067" t="b">
        <v>1</v>
      </c>
      <c r="T2067">
        <f>ROUND(E2067/D2067*100,0)</f>
        <v>139</v>
      </c>
      <c r="U2067" s="12">
        <f>(E2067/R2067)</f>
        <v>65.756363636363631</v>
      </c>
      <c r="V2067" t="str">
        <f>LEFT(Z2067,SEARCH("/",Z2067)-1)</f>
        <v>film &amp; video</v>
      </c>
      <c r="W2067" t="str">
        <f>RIGHT(Z2067,LEN(Z2067)-SEARCH("/",Z2067))</f>
        <v>documentary</v>
      </c>
      <c r="X2067" s="2">
        <f>(((P2067/60)/60)/24)+DATE(1970,1,1)</f>
        <v>41319.769293981481</v>
      </c>
      <c r="Y2067" s="2">
        <f>(((O2067/60)/60)/24)+DATE(1970,1,1)</f>
        <v>41349.769293981481</v>
      </c>
      <c r="Z2067" t="s">
        <v>8273</v>
      </c>
    </row>
    <row r="2068" spans="1:26" ht="43.2" x14ac:dyDescent="0.3">
      <c r="A2068">
        <f>ROW(A2068)-2</f>
        <v>2066</v>
      </c>
      <c r="B2068" s="1" t="s">
        <v>553</v>
      </c>
      <c r="C2068" s="1" t="s">
        <v>554</v>
      </c>
      <c r="D2068">
        <v>35000</v>
      </c>
      <c r="E2068">
        <v>37354.269999999997</v>
      </c>
      <c r="F2068" t="s">
        <v>17</v>
      </c>
      <c r="J2068" t="s">
        <v>17</v>
      </c>
      <c r="K2068" t="b">
        <v>0</v>
      </c>
      <c r="L2068" t="s">
        <v>18</v>
      </c>
      <c r="M2068" t="s">
        <v>19</v>
      </c>
      <c r="N2068" t="b">
        <v>1</v>
      </c>
      <c r="O2068">
        <v>1463670162</v>
      </c>
      <c r="P2068">
        <v>1461078162</v>
      </c>
      <c r="Q2068" t="b">
        <v>1</v>
      </c>
      <c r="R2068">
        <v>560</v>
      </c>
      <c r="S2068" t="b">
        <v>1</v>
      </c>
      <c r="T2068">
        <f>ROUND(E2068/D2068*100,0)</f>
        <v>107</v>
      </c>
      <c r="U2068" s="12">
        <f>(E2068/R2068)</f>
        <v>66.70405357142856</v>
      </c>
      <c r="V2068" t="str">
        <f>LEFT(Z2068,SEARCH("/",Z2068)-1)</f>
        <v>film &amp; video</v>
      </c>
      <c r="W2068" t="str">
        <f>RIGHT(Z2068,LEN(Z2068)-SEARCH("/",Z2068))</f>
        <v>documentary</v>
      </c>
      <c r="X2068" s="2">
        <f>(((P2068/60)/60)/24)+DATE(1970,1,1)</f>
        <v>42479.626875000002</v>
      </c>
      <c r="Y2068" s="2">
        <f>(((O2068/60)/60)/24)+DATE(1970,1,1)</f>
        <v>42509.626875000002</v>
      </c>
      <c r="Z2068" t="s">
        <v>8273</v>
      </c>
    </row>
    <row r="2069" spans="1:26" ht="43.2" x14ac:dyDescent="0.3">
      <c r="A2069">
        <f>ROW(A2069)-2</f>
        <v>2067</v>
      </c>
      <c r="B2069" s="1" t="s">
        <v>555</v>
      </c>
      <c r="C2069" s="1" t="s">
        <v>556</v>
      </c>
      <c r="D2069">
        <v>30000</v>
      </c>
      <c r="E2069">
        <v>57342</v>
      </c>
      <c r="F2069" t="s">
        <v>17</v>
      </c>
      <c r="J2069" t="s">
        <v>17</v>
      </c>
      <c r="K2069" t="b">
        <v>0</v>
      </c>
      <c r="L2069" t="s">
        <v>18</v>
      </c>
      <c r="M2069" t="s">
        <v>19</v>
      </c>
      <c r="N2069" t="b">
        <v>1</v>
      </c>
      <c r="O2069">
        <v>1308359666</v>
      </c>
      <c r="P2069">
        <v>1305767666</v>
      </c>
      <c r="Q2069" t="b">
        <v>1</v>
      </c>
      <c r="R2069">
        <v>688</v>
      </c>
      <c r="S2069" t="b">
        <v>1</v>
      </c>
      <c r="T2069">
        <f>ROUND(E2069/D2069*100,0)</f>
        <v>191</v>
      </c>
      <c r="U2069" s="12">
        <f>(E2069/R2069)</f>
        <v>83.345930232558146</v>
      </c>
      <c r="V2069" t="str">
        <f>LEFT(Z2069,SEARCH("/",Z2069)-1)</f>
        <v>film &amp; video</v>
      </c>
      <c r="W2069" t="str">
        <f>RIGHT(Z2069,LEN(Z2069)-SEARCH("/",Z2069))</f>
        <v>documentary</v>
      </c>
      <c r="X2069" s="2">
        <f>(((P2069/60)/60)/24)+DATE(1970,1,1)</f>
        <v>40682.051689814813</v>
      </c>
      <c r="Y2069" s="2">
        <f>(((O2069/60)/60)/24)+DATE(1970,1,1)</f>
        <v>40712.051689814813</v>
      </c>
      <c r="Z2069" t="s">
        <v>8273</v>
      </c>
    </row>
    <row r="2070" spans="1:26" ht="57.6" x14ac:dyDescent="0.3">
      <c r="A2070">
        <f>ROW(A2070)-2</f>
        <v>2068</v>
      </c>
      <c r="B2070" s="1" t="s">
        <v>557</v>
      </c>
      <c r="C2070" s="1" t="s">
        <v>558</v>
      </c>
      <c r="D2070">
        <v>75000</v>
      </c>
      <c r="E2070">
        <v>98953.42</v>
      </c>
      <c r="F2070" t="s">
        <v>17</v>
      </c>
      <c r="J2070" t="s">
        <v>17</v>
      </c>
      <c r="K2070" t="b">
        <v>0</v>
      </c>
      <c r="L2070" t="s">
        <v>18</v>
      </c>
      <c r="M2070" t="s">
        <v>19</v>
      </c>
      <c r="N2070" t="b">
        <v>1</v>
      </c>
      <c r="O2070">
        <v>1428514969</v>
      </c>
      <c r="P2070">
        <v>1425922969</v>
      </c>
      <c r="Q2070" t="b">
        <v>1</v>
      </c>
      <c r="R2070">
        <v>942</v>
      </c>
      <c r="S2070" t="b">
        <v>1</v>
      </c>
      <c r="T2070">
        <f>ROUND(E2070/D2070*100,0)</f>
        <v>132</v>
      </c>
      <c r="U2070" s="12">
        <f>(E2070/R2070)</f>
        <v>105.04609341825902</v>
      </c>
      <c r="V2070" t="str">
        <f>LEFT(Z2070,SEARCH("/",Z2070)-1)</f>
        <v>film &amp; video</v>
      </c>
      <c r="W2070" t="str">
        <f>RIGHT(Z2070,LEN(Z2070)-SEARCH("/",Z2070))</f>
        <v>documentary</v>
      </c>
      <c r="X2070" s="2">
        <f>(((P2070/60)/60)/24)+DATE(1970,1,1)</f>
        <v>42072.738067129627</v>
      </c>
      <c r="Y2070" s="2">
        <f>(((O2070/60)/60)/24)+DATE(1970,1,1)</f>
        <v>42102.738067129627</v>
      </c>
      <c r="Z2070" t="s">
        <v>8273</v>
      </c>
    </row>
    <row r="2071" spans="1:26" ht="43.2" x14ac:dyDescent="0.3">
      <c r="A2071">
        <f>ROW(A2071)-2</f>
        <v>2069</v>
      </c>
      <c r="B2071" s="1" t="s">
        <v>559</v>
      </c>
      <c r="C2071" s="1" t="s">
        <v>560</v>
      </c>
      <c r="D2071">
        <v>10000</v>
      </c>
      <c r="E2071">
        <v>10640</v>
      </c>
      <c r="F2071" t="s">
        <v>17</v>
      </c>
      <c r="J2071" t="s">
        <v>17</v>
      </c>
      <c r="K2071" t="b">
        <v>0</v>
      </c>
      <c r="L2071" t="s">
        <v>18</v>
      </c>
      <c r="M2071" t="s">
        <v>19</v>
      </c>
      <c r="N2071" t="b">
        <v>1</v>
      </c>
      <c r="O2071">
        <v>1279360740</v>
      </c>
      <c r="P2071">
        <v>1275415679</v>
      </c>
      <c r="Q2071" t="b">
        <v>1</v>
      </c>
      <c r="R2071">
        <v>88</v>
      </c>
      <c r="S2071" t="b">
        <v>1</v>
      </c>
      <c r="T2071">
        <f>ROUND(E2071/D2071*100,0)</f>
        <v>106</v>
      </c>
      <c r="U2071" s="12">
        <f>(E2071/R2071)</f>
        <v>120.90909090909091</v>
      </c>
      <c r="V2071" t="str">
        <f>LEFT(Z2071,SEARCH("/",Z2071)-1)</f>
        <v>film &amp; video</v>
      </c>
      <c r="W2071" t="str">
        <f>RIGHT(Z2071,LEN(Z2071)-SEARCH("/",Z2071))</f>
        <v>documentary</v>
      </c>
      <c r="X2071" s="2">
        <f>(((P2071/60)/60)/24)+DATE(1970,1,1)</f>
        <v>40330.755543981482</v>
      </c>
      <c r="Y2071" s="2">
        <f>(((O2071/60)/60)/24)+DATE(1970,1,1)</f>
        <v>40376.415972222225</v>
      </c>
      <c r="Z2071" t="s">
        <v>8273</v>
      </c>
    </row>
    <row r="2072" spans="1:26" ht="28.8" x14ac:dyDescent="0.3">
      <c r="A2072">
        <f>ROW(A2072)-2</f>
        <v>2070</v>
      </c>
      <c r="B2072" s="1" t="s">
        <v>561</v>
      </c>
      <c r="C2072" s="1" t="s">
        <v>562</v>
      </c>
      <c r="D2072">
        <v>20000</v>
      </c>
      <c r="E2072">
        <v>21480</v>
      </c>
      <c r="F2072" t="s">
        <v>17</v>
      </c>
      <c r="J2072" t="s">
        <v>17</v>
      </c>
      <c r="K2072" t="b">
        <v>0</v>
      </c>
      <c r="L2072" t="s">
        <v>18</v>
      </c>
      <c r="M2072" t="s">
        <v>19</v>
      </c>
      <c r="N2072" t="b">
        <v>1</v>
      </c>
      <c r="O2072">
        <v>1339080900</v>
      </c>
      <c r="P2072">
        <v>1334783704</v>
      </c>
      <c r="Q2072" t="b">
        <v>1</v>
      </c>
      <c r="R2072">
        <v>220</v>
      </c>
      <c r="S2072" t="b">
        <v>1</v>
      </c>
      <c r="T2072">
        <f>ROUND(E2072/D2072*100,0)</f>
        <v>107</v>
      </c>
      <c r="U2072" s="12">
        <f>(E2072/R2072)</f>
        <v>97.63636363636364</v>
      </c>
      <c r="V2072" t="str">
        <f>LEFT(Z2072,SEARCH("/",Z2072)-1)</f>
        <v>film &amp; video</v>
      </c>
      <c r="W2072" t="str">
        <f>RIGHT(Z2072,LEN(Z2072)-SEARCH("/",Z2072))</f>
        <v>documentary</v>
      </c>
      <c r="X2072" s="2">
        <f>(((P2072/60)/60)/24)+DATE(1970,1,1)</f>
        <v>41017.885462962964</v>
      </c>
      <c r="Y2072" s="2">
        <f>(((O2072/60)/60)/24)+DATE(1970,1,1)</f>
        <v>41067.621527777781</v>
      </c>
      <c r="Z2072" t="s">
        <v>8273</v>
      </c>
    </row>
    <row r="2073" spans="1:26" ht="28.8" x14ac:dyDescent="0.3">
      <c r="A2073">
        <f>ROW(A2073)-2</f>
        <v>2071</v>
      </c>
      <c r="B2073" s="1" t="s">
        <v>563</v>
      </c>
      <c r="C2073" s="1" t="s">
        <v>564</v>
      </c>
      <c r="D2073">
        <v>2500</v>
      </c>
      <c r="E2073">
        <v>6000</v>
      </c>
      <c r="F2073" t="s">
        <v>17</v>
      </c>
      <c r="J2073" t="s">
        <v>17</v>
      </c>
      <c r="K2073" t="b">
        <v>0</v>
      </c>
      <c r="L2073" t="s">
        <v>18</v>
      </c>
      <c r="M2073" t="s">
        <v>19</v>
      </c>
      <c r="N2073" t="b">
        <v>1</v>
      </c>
      <c r="O2073">
        <v>1298699828</v>
      </c>
      <c r="P2073">
        <v>1294811828</v>
      </c>
      <c r="Q2073" t="b">
        <v>1</v>
      </c>
      <c r="R2073">
        <v>145</v>
      </c>
      <c r="S2073" t="b">
        <v>1</v>
      </c>
      <c r="T2073">
        <f>ROUND(E2073/D2073*100,0)</f>
        <v>240</v>
      </c>
      <c r="U2073" s="12">
        <f>(E2073/R2073)</f>
        <v>41.379310344827587</v>
      </c>
      <c r="V2073" t="str">
        <f>LEFT(Z2073,SEARCH("/",Z2073)-1)</f>
        <v>film &amp; video</v>
      </c>
      <c r="W2073" t="str">
        <f>RIGHT(Z2073,LEN(Z2073)-SEARCH("/",Z2073))</f>
        <v>documentary</v>
      </c>
      <c r="X2073" s="2">
        <f>(((P2073/60)/60)/24)+DATE(1970,1,1)</f>
        <v>40555.24800925926</v>
      </c>
      <c r="Y2073" s="2">
        <f>(((O2073/60)/60)/24)+DATE(1970,1,1)</f>
        <v>40600.24800925926</v>
      </c>
      <c r="Z2073" t="s">
        <v>8273</v>
      </c>
    </row>
    <row r="2074" spans="1:26" ht="57.6" x14ac:dyDescent="0.3">
      <c r="A2074">
        <f>ROW(A2074)-2</f>
        <v>2072</v>
      </c>
      <c r="B2074" s="1" t="s">
        <v>565</v>
      </c>
      <c r="C2074" s="1" t="s">
        <v>566</v>
      </c>
      <c r="D2074">
        <v>25000</v>
      </c>
      <c r="E2074">
        <v>29520.27</v>
      </c>
      <c r="F2074" t="s">
        <v>17</v>
      </c>
      <c r="J2074" t="s">
        <v>17</v>
      </c>
      <c r="K2074" t="b">
        <v>0</v>
      </c>
      <c r="L2074" t="s">
        <v>18</v>
      </c>
      <c r="M2074" t="s">
        <v>19</v>
      </c>
      <c r="N2074" t="b">
        <v>1</v>
      </c>
      <c r="O2074">
        <v>1348786494</v>
      </c>
      <c r="P2074">
        <v>1346194494</v>
      </c>
      <c r="Q2074" t="b">
        <v>1</v>
      </c>
      <c r="R2074">
        <v>963</v>
      </c>
      <c r="S2074" t="b">
        <v>1</v>
      </c>
      <c r="T2074">
        <f>ROUND(E2074/D2074*100,0)</f>
        <v>118</v>
      </c>
      <c r="U2074" s="12">
        <f>(E2074/R2074)</f>
        <v>30.654485981308412</v>
      </c>
      <c r="V2074" t="str">
        <f>LEFT(Z2074,SEARCH("/",Z2074)-1)</f>
        <v>film &amp; video</v>
      </c>
      <c r="W2074" t="str">
        <f>RIGHT(Z2074,LEN(Z2074)-SEARCH("/",Z2074))</f>
        <v>documentary</v>
      </c>
      <c r="X2074" s="2">
        <f>(((P2074/60)/60)/24)+DATE(1970,1,1)</f>
        <v>41149.954791666663</v>
      </c>
      <c r="Y2074" s="2">
        <f>(((O2074/60)/60)/24)+DATE(1970,1,1)</f>
        <v>41179.954791666663</v>
      </c>
      <c r="Z2074" t="s">
        <v>8273</v>
      </c>
    </row>
    <row r="2075" spans="1:26" ht="57.6" x14ac:dyDescent="0.3">
      <c r="A2075">
        <f>ROW(A2075)-2</f>
        <v>2073</v>
      </c>
      <c r="B2075" s="1" t="s">
        <v>567</v>
      </c>
      <c r="C2075" s="1" t="s">
        <v>568</v>
      </c>
      <c r="D2075">
        <v>5000</v>
      </c>
      <c r="E2075">
        <v>5910</v>
      </c>
      <c r="F2075" t="s">
        <v>17</v>
      </c>
      <c r="J2075" t="s">
        <v>17</v>
      </c>
      <c r="K2075" t="b">
        <v>0</v>
      </c>
      <c r="L2075" t="s">
        <v>18</v>
      </c>
      <c r="M2075" t="s">
        <v>19</v>
      </c>
      <c r="N2075" t="b">
        <v>1</v>
      </c>
      <c r="O2075">
        <v>1336747995</v>
      </c>
      <c r="P2075">
        <v>1334155995</v>
      </c>
      <c r="Q2075" t="b">
        <v>1</v>
      </c>
      <c r="R2075">
        <v>91</v>
      </c>
      <c r="S2075" t="b">
        <v>1</v>
      </c>
      <c r="T2075">
        <f>ROUND(E2075/D2075*100,0)</f>
        <v>118</v>
      </c>
      <c r="U2075" s="12">
        <f>(E2075/R2075)</f>
        <v>64.945054945054949</v>
      </c>
      <c r="V2075" t="str">
        <f>LEFT(Z2075,SEARCH("/",Z2075)-1)</f>
        <v>film &amp; video</v>
      </c>
      <c r="W2075" t="str">
        <f>RIGHT(Z2075,LEN(Z2075)-SEARCH("/",Z2075))</f>
        <v>documentary</v>
      </c>
      <c r="X2075" s="2">
        <f>(((P2075/60)/60)/24)+DATE(1970,1,1)</f>
        <v>41010.620312500003</v>
      </c>
      <c r="Y2075" s="2">
        <f>(((O2075/60)/60)/24)+DATE(1970,1,1)</f>
        <v>41040.620312500003</v>
      </c>
      <c r="Z2075" t="s">
        <v>8273</v>
      </c>
    </row>
    <row r="2076" spans="1:26" ht="57.6" x14ac:dyDescent="0.3">
      <c r="A2076">
        <f>ROW(A2076)-2</f>
        <v>2074</v>
      </c>
      <c r="B2076" s="1" t="s">
        <v>569</v>
      </c>
      <c r="C2076" s="1" t="s">
        <v>570</v>
      </c>
      <c r="D2076">
        <v>5000</v>
      </c>
      <c r="E2076">
        <v>5555</v>
      </c>
      <c r="F2076" t="s">
        <v>17</v>
      </c>
      <c r="J2076" t="s">
        <v>17</v>
      </c>
      <c r="K2076" t="b">
        <v>0</v>
      </c>
      <c r="L2076" t="s">
        <v>18</v>
      </c>
      <c r="M2076" t="s">
        <v>19</v>
      </c>
      <c r="N2076" t="b">
        <v>1</v>
      </c>
      <c r="O2076">
        <v>1273522560</v>
      </c>
      <c r="P2076">
        <v>1269928430</v>
      </c>
      <c r="Q2076" t="b">
        <v>1</v>
      </c>
      <c r="R2076">
        <v>58</v>
      </c>
      <c r="S2076" t="b">
        <v>1</v>
      </c>
      <c r="T2076">
        <f>ROUND(E2076/D2076*100,0)</f>
        <v>111</v>
      </c>
      <c r="U2076" s="12">
        <f>(E2076/R2076)</f>
        <v>95.775862068965523</v>
      </c>
      <c r="V2076" t="str">
        <f>LEFT(Z2076,SEARCH("/",Z2076)-1)</f>
        <v>film &amp; video</v>
      </c>
      <c r="W2076" t="str">
        <f>RIGHT(Z2076,LEN(Z2076)-SEARCH("/",Z2076))</f>
        <v>documentary</v>
      </c>
      <c r="X2076" s="2">
        <f>(((P2076/60)/60)/24)+DATE(1970,1,1)</f>
        <v>40267.245717592588</v>
      </c>
      <c r="Y2076" s="2">
        <f>(((O2076/60)/60)/24)+DATE(1970,1,1)</f>
        <v>40308.844444444447</v>
      </c>
      <c r="Z2076" t="s">
        <v>8273</v>
      </c>
    </row>
    <row r="2077" spans="1:26" ht="57.6" x14ac:dyDescent="0.3">
      <c r="A2077">
        <f>ROW(A2077)-2</f>
        <v>2075</v>
      </c>
      <c r="B2077" s="1" t="s">
        <v>571</v>
      </c>
      <c r="C2077" s="1" t="s">
        <v>572</v>
      </c>
      <c r="D2077">
        <v>1000</v>
      </c>
      <c r="E2077">
        <v>1455</v>
      </c>
      <c r="F2077" t="s">
        <v>17</v>
      </c>
      <c r="J2077" t="s">
        <v>17</v>
      </c>
      <c r="K2077" t="b">
        <v>0</v>
      </c>
      <c r="L2077" t="s">
        <v>18</v>
      </c>
      <c r="M2077" t="s">
        <v>19</v>
      </c>
      <c r="N2077" t="b">
        <v>1</v>
      </c>
      <c r="O2077">
        <v>1271994660</v>
      </c>
      <c r="P2077">
        <v>1264565507</v>
      </c>
      <c r="Q2077" t="b">
        <v>1</v>
      </c>
      <c r="R2077">
        <v>36</v>
      </c>
      <c r="S2077" t="b">
        <v>1</v>
      </c>
      <c r="T2077">
        <f>ROUND(E2077/D2077*100,0)</f>
        <v>146</v>
      </c>
      <c r="U2077" s="12">
        <f>(E2077/R2077)</f>
        <v>40.416666666666664</v>
      </c>
      <c r="V2077" t="str">
        <f>LEFT(Z2077,SEARCH("/",Z2077)-1)</f>
        <v>film &amp; video</v>
      </c>
      <c r="W2077" t="str">
        <f>RIGHT(Z2077,LEN(Z2077)-SEARCH("/",Z2077))</f>
        <v>documentary</v>
      </c>
      <c r="X2077" s="2">
        <f>(((P2077/60)/60)/24)+DATE(1970,1,1)</f>
        <v>40205.174849537041</v>
      </c>
      <c r="Y2077" s="2">
        <f>(((O2077/60)/60)/24)+DATE(1970,1,1)</f>
        <v>40291.160416666666</v>
      </c>
      <c r="Z2077" t="s">
        <v>8273</v>
      </c>
    </row>
    <row r="2078" spans="1:26" ht="43.2" x14ac:dyDescent="0.3">
      <c r="A2078">
        <f>ROW(A2078)-2</f>
        <v>2076</v>
      </c>
      <c r="B2078" s="1" t="s">
        <v>573</v>
      </c>
      <c r="C2078" s="1" t="s">
        <v>574</v>
      </c>
      <c r="D2078">
        <v>9850</v>
      </c>
      <c r="E2078">
        <v>12965.44</v>
      </c>
      <c r="F2078" t="s">
        <v>17</v>
      </c>
      <c r="J2078" t="s">
        <v>17</v>
      </c>
      <c r="K2078" t="b">
        <v>0</v>
      </c>
      <c r="L2078" t="s">
        <v>24</v>
      </c>
      <c r="M2078" t="s">
        <v>25</v>
      </c>
      <c r="N2078" t="b">
        <v>0</v>
      </c>
      <c r="O2078">
        <v>1403693499</v>
      </c>
      <c r="P2078">
        <v>1401101499</v>
      </c>
      <c r="Q2078" t="b">
        <v>1</v>
      </c>
      <c r="R2078">
        <v>165</v>
      </c>
      <c r="S2078" t="b">
        <v>1</v>
      </c>
      <c r="T2078">
        <f>ROUND(E2078/D2078*100,0)</f>
        <v>132</v>
      </c>
      <c r="U2078" s="12">
        <f>(E2078/R2078)</f>
        <v>78.578424242424248</v>
      </c>
      <c r="V2078" t="str">
        <f>LEFT(Z2078,SEARCH("/",Z2078)-1)</f>
        <v>film &amp; video</v>
      </c>
      <c r="W2078" t="str">
        <f>RIGHT(Z2078,LEN(Z2078)-SEARCH("/",Z2078))</f>
        <v>documentary</v>
      </c>
      <c r="X2078" s="2">
        <f>(((P2078/60)/60)/24)+DATE(1970,1,1)</f>
        <v>41785.452534722222</v>
      </c>
      <c r="Y2078" s="2">
        <f>(((O2078/60)/60)/24)+DATE(1970,1,1)</f>
        <v>41815.452534722222</v>
      </c>
      <c r="Z2078" t="s">
        <v>8273</v>
      </c>
    </row>
    <row r="2079" spans="1:26" ht="43.2" x14ac:dyDescent="0.3">
      <c r="A2079">
        <f>ROW(A2079)-2</f>
        <v>2077</v>
      </c>
      <c r="B2079" s="1" t="s">
        <v>575</v>
      </c>
      <c r="C2079" s="1" t="s">
        <v>576</v>
      </c>
      <c r="D2079">
        <v>5000</v>
      </c>
      <c r="E2079">
        <v>5570</v>
      </c>
      <c r="F2079" t="s">
        <v>17</v>
      </c>
      <c r="J2079" t="s">
        <v>17</v>
      </c>
      <c r="K2079" t="b">
        <v>0</v>
      </c>
      <c r="L2079" t="s">
        <v>18</v>
      </c>
      <c r="M2079" t="s">
        <v>19</v>
      </c>
      <c r="N2079" t="b">
        <v>1</v>
      </c>
      <c r="O2079">
        <v>1320640778</v>
      </c>
      <c r="P2079">
        <v>1316749178</v>
      </c>
      <c r="Q2079" t="b">
        <v>1</v>
      </c>
      <c r="R2079">
        <v>111</v>
      </c>
      <c r="S2079" t="b">
        <v>1</v>
      </c>
      <c r="T2079">
        <f>ROUND(E2079/D2079*100,0)</f>
        <v>111</v>
      </c>
      <c r="U2079" s="12">
        <f>(E2079/R2079)</f>
        <v>50.18018018018018</v>
      </c>
      <c r="V2079" t="str">
        <f>LEFT(Z2079,SEARCH("/",Z2079)-1)</f>
        <v>film &amp; video</v>
      </c>
      <c r="W2079" t="str">
        <f>RIGHT(Z2079,LEN(Z2079)-SEARCH("/",Z2079))</f>
        <v>documentary</v>
      </c>
      <c r="X2079" s="2">
        <f>(((P2079/60)/60)/24)+DATE(1970,1,1)</f>
        <v>40809.15252314815</v>
      </c>
      <c r="Y2079" s="2">
        <f>(((O2079/60)/60)/24)+DATE(1970,1,1)</f>
        <v>40854.194189814814</v>
      </c>
      <c r="Z2079" t="s">
        <v>8273</v>
      </c>
    </row>
    <row r="2080" spans="1:26" ht="43.2" x14ac:dyDescent="0.3">
      <c r="A2080">
        <f>ROW(A2080)-2</f>
        <v>2078</v>
      </c>
      <c r="B2080" s="1" t="s">
        <v>577</v>
      </c>
      <c r="C2080" s="1" t="s">
        <v>578</v>
      </c>
      <c r="D2080">
        <v>100000</v>
      </c>
      <c r="E2080">
        <v>147233.76999999999</v>
      </c>
      <c r="F2080" t="s">
        <v>17</v>
      </c>
      <c r="J2080" t="s">
        <v>17</v>
      </c>
      <c r="K2080" t="b">
        <v>0</v>
      </c>
      <c r="L2080" t="s">
        <v>50</v>
      </c>
      <c r="M2080" t="s">
        <v>51</v>
      </c>
      <c r="N2080" t="b">
        <v>1</v>
      </c>
      <c r="O2080">
        <v>1487738622</v>
      </c>
      <c r="P2080">
        <v>1485146622</v>
      </c>
      <c r="Q2080" t="b">
        <v>1</v>
      </c>
      <c r="R2080">
        <v>1596</v>
      </c>
      <c r="S2080" t="b">
        <v>1</v>
      </c>
      <c r="T2080">
        <f>ROUND(E2080/D2080*100,0)</f>
        <v>147</v>
      </c>
      <c r="U2080" s="12">
        <f>(E2080/R2080)</f>
        <v>92.251735588972423</v>
      </c>
      <c r="V2080" t="str">
        <f>LEFT(Z2080,SEARCH("/",Z2080)-1)</f>
        <v>film &amp; video</v>
      </c>
      <c r="W2080" t="str">
        <f>RIGHT(Z2080,LEN(Z2080)-SEARCH("/",Z2080))</f>
        <v>documentary</v>
      </c>
      <c r="X2080" s="2">
        <f>(((P2080/60)/60)/24)+DATE(1970,1,1)</f>
        <v>42758.197013888886</v>
      </c>
      <c r="Y2080" s="2">
        <f>(((O2080/60)/60)/24)+DATE(1970,1,1)</f>
        <v>42788.197013888886</v>
      </c>
      <c r="Z2080" t="s">
        <v>8273</v>
      </c>
    </row>
    <row r="2081" spans="1:26" ht="43.2" x14ac:dyDescent="0.3">
      <c r="A2081">
        <f>ROW(A2081)-2</f>
        <v>2079</v>
      </c>
      <c r="B2081" s="1" t="s">
        <v>579</v>
      </c>
      <c r="C2081" s="1" t="s">
        <v>580</v>
      </c>
      <c r="D2081">
        <v>2300</v>
      </c>
      <c r="E2081">
        <v>3510</v>
      </c>
      <c r="F2081" t="s">
        <v>17</v>
      </c>
      <c r="J2081" t="s">
        <v>17</v>
      </c>
      <c r="K2081" t="b">
        <v>0</v>
      </c>
      <c r="L2081" t="s">
        <v>18</v>
      </c>
      <c r="M2081" t="s">
        <v>19</v>
      </c>
      <c r="N2081" t="b">
        <v>1</v>
      </c>
      <c r="O2081">
        <v>1306296000</v>
      </c>
      <c r="P2081">
        <v>1301950070</v>
      </c>
      <c r="Q2081" t="b">
        <v>1</v>
      </c>
      <c r="R2081">
        <v>61</v>
      </c>
      <c r="S2081" t="b">
        <v>1</v>
      </c>
      <c r="T2081">
        <f>ROUND(E2081/D2081*100,0)</f>
        <v>153</v>
      </c>
      <c r="U2081" s="12">
        <f>(E2081/R2081)</f>
        <v>57.540983606557376</v>
      </c>
      <c r="V2081" t="str">
        <f>LEFT(Z2081,SEARCH("/",Z2081)-1)</f>
        <v>film &amp; video</v>
      </c>
      <c r="W2081" t="str">
        <f>RIGHT(Z2081,LEN(Z2081)-SEARCH("/",Z2081))</f>
        <v>documentary</v>
      </c>
      <c r="X2081" s="2">
        <f>(((P2081/60)/60)/24)+DATE(1970,1,1)</f>
        <v>40637.866550925923</v>
      </c>
      <c r="Y2081" s="2">
        <f>(((O2081/60)/60)/24)+DATE(1970,1,1)</f>
        <v>40688.166666666664</v>
      </c>
      <c r="Z2081" t="s">
        <v>8273</v>
      </c>
    </row>
    <row r="2082" spans="1:26" ht="43.2" x14ac:dyDescent="0.3">
      <c r="A2082">
        <f>ROW(A2082)-2</f>
        <v>2080</v>
      </c>
      <c r="B2082" s="1" t="s">
        <v>581</v>
      </c>
      <c r="C2082" s="1" t="s">
        <v>582</v>
      </c>
      <c r="D2082">
        <v>30000</v>
      </c>
      <c r="E2082">
        <v>31404</v>
      </c>
      <c r="F2082" t="s">
        <v>17</v>
      </c>
      <c r="J2082" t="s">
        <v>17</v>
      </c>
      <c r="K2082" t="b">
        <v>0</v>
      </c>
      <c r="L2082" t="s">
        <v>18</v>
      </c>
      <c r="M2082" t="s">
        <v>19</v>
      </c>
      <c r="N2082" t="b">
        <v>1</v>
      </c>
      <c r="O2082">
        <v>1388649600</v>
      </c>
      <c r="P2082">
        <v>1386123861</v>
      </c>
      <c r="Q2082" t="b">
        <v>1</v>
      </c>
      <c r="R2082">
        <v>287</v>
      </c>
      <c r="S2082" t="b">
        <v>1</v>
      </c>
      <c r="T2082">
        <f>ROUND(E2082/D2082*100,0)</f>
        <v>105</v>
      </c>
      <c r="U2082" s="12">
        <f>(E2082/R2082)</f>
        <v>109.42160278745645</v>
      </c>
      <c r="V2082" t="str">
        <f>LEFT(Z2082,SEARCH("/",Z2082)-1)</f>
        <v>film &amp; video</v>
      </c>
      <c r="W2082" t="str">
        <f>RIGHT(Z2082,LEN(Z2082)-SEARCH("/",Z2082))</f>
        <v>documentary</v>
      </c>
      <c r="X2082" s="2">
        <f>(((P2082/60)/60)/24)+DATE(1970,1,1)</f>
        <v>41612.10024305556</v>
      </c>
      <c r="Y2082" s="2">
        <f>(((O2082/60)/60)/24)+DATE(1970,1,1)</f>
        <v>41641.333333333336</v>
      </c>
      <c r="Z2082" t="s">
        <v>8273</v>
      </c>
    </row>
    <row r="2083" spans="1:26" ht="43.2" x14ac:dyDescent="0.3">
      <c r="A2083">
        <f>ROW(A2083)-2</f>
        <v>2081</v>
      </c>
      <c r="B2083" s="1" t="s">
        <v>583</v>
      </c>
      <c r="C2083" s="1" t="s">
        <v>584</v>
      </c>
      <c r="D2083">
        <v>3000</v>
      </c>
      <c r="E2083">
        <v>5323.01</v>
      </c>
      <c r="F2083" t="s">
        <v>17</v>
      </c>
      <c r="J2083" t="s">
        <v>17</v>
      </c>
      <c r="K2083" t="b">
        <v>0</v>
      </c>
      <c r="L2083" t="s">
        <v>18</v>
      </c>
      <c r="M2083" t="s">
        <v>19</v>
      </c>
      <c r="N2083" t="b">
        <v>1</v>
      </c>
      <c r="O2083">
        <v>1272480540</v>
      </c>
      <c r="P2083">
        <v>1267220191</v>
      </c>
      <c r="Q2083" t="b">
        <v>1</v>
      </c>
      <c r="R2083">
        <v>65</v>
      </c>
      <c r="S2083" t="b">
        <v>1</v>
      </c>
      <c r="T2083">
        <f>ROUND(E2083/D2083*100,0)</f>
        <v>177</v>
      </c>
      <c r="U2083" s="12">
        <f>(E2083/R2083)</f>
        <v>81.892461538461546</v>
      </c>
      <c r="V2083" t="str">
        <f>LEFT(Z2083,SEARCH("/",Z2083)-1)</f>
        <v>film &amp; video</v>
      </c>
      <c r="W2083" t="str">
        <f>RIGHT(Z2083,LEN(Z2083)-SEARCH("/",Z2083))</f>
        <v>documentary</v>
      </c>
      <c r="X2083" s="2">
        <f>(((P2083/60)/60)/24)+DATE(1970,1,1)</f>
        <v>40235.900358796294</v>
      </c>
      <c r="Y2083" s="2">
        <f>(((O2083/60)/60)/24)+DATE(1970,1,1)</f>
        <v>40296.78402777778</v>
      </c>
      <c r="Z2083" t="s">
        <v>8273</v>
      </c>
    </row>
    <row r="2084" spans="1:26" ht="43.2" x14ac:dyDescent="0.3">
      <c r="A2084">
        <f>ROW(A2084)-2</f>
        <v>2082</v>
      </c>
      <c r="B2084" s="1" t="s">
        <v>585</v>
      </c>
      <c r="C2084" s="1" t="s">
        <v>586</v>
      </c>
      <c r="D2084">
        <v>5000</v>
      </c>
      <c r="E2084">
        <v>5388.79</v>
      </c>
      <c r="F2084" t="s">
        <v>17</v>
      </c>
      <c r="J2084" t="s">
        <v>17</v>
      </c>
      <c r="K2084" t="b">
        <v>0</v>
      </c>
      <c r="L2084" t="s">
        <v>18</v>
      </c>
      <c r="M2084" t="s">
        <v>19</v>
      </c>
      <c r="N2084" t="b">
        <v>1</v>
      </c>
      <c r="O2084">
        <v>1309694266</v>
      </c>
      <c r="P2084">
        <v>1307102266</v>
      </c>
      <c r="Q2084" t="b">
        <v>1</v>
      </c>
      <c r="R2084">
        <v>118</v>
      </c>
      <c r="S2084" t="b">
        <v>1</v>
      </c>
      <c r="T2084">
        <f>ROUND(E2084/D2084*100,0)</f>
        <v>108</v>
      </c>
      <c r="U2084" s="12">
        <f>(E2084/R2084)</f>
        <v>45.667711864406776</v>
      </c>
      <c r="V2084" t="str">
        <f>LEFT(Z2084,SEARCH("/",Z2084)-1)</f>
        <v>film &amp; video</v>
      </c>
      <c r="W2084" t="str">
        <f>RIGHT(Z2084,LEN(Z2084)-SEARCH("/",Z2084))</f>
        <v>documentary</v>
      </c>
      <c r="X2084" s="2">
        <f>(((P2084/60)/60)/24)+DATE(1970,1,1)</f>
        <v>40697.498449074075</v>
      </c>
      <c r="Y2084" s="2">
        <f>(((O2084/60)/60)/24)+DATE(1970,1,1)</f>
        <v>40727.498449074075</v>
      </c>
      <c r="Z2084" t="s">
        <v>8273</v>
      </c>
    </row>
    <row r="2085" spans="1:26" ht="43.2" x14ac:dyDescent="0.3">
      <c r="A2085">
        <f>ROW(A2085)-2</f>
        <v>2083</v>
      </c>
      <c r="B2085" s="1" t="s">
        <v>587</v>
      </c>
      <c r="C2085" s="1" t="s">
        <v>588</v>
      </c>
      <c r="D2085">
        <v>4000</v>
      </c>
      <c r="E2085">
        <v>6240</v>
      </c>
      <c r="F2085" t="s">
        <v>17</v>
      </c>
      <c r="J2085" t="s">
        <v>17</v>
      </c>
      <c r="K2085" t="b">
        <v>0</v>
      </c>
      <c r="L2085" t="s">
        <v>18</v>
      </c>
      <c r="M2085" t="s">
        <v>19</v>
      </c>
      <c r="N2085" t="b">
        <v>1</v>
      </c>
      <c r="O2085">
        <v>1333609140</v>
      </c>
      <c r="P2085">
        <v>1330638829</v>
      </c>
      <c r="Q2085" t="b">
        <v>1</v>
      </c>
      <c r="R2085">
        <v>113</v>
      </c>
      <c r="S2085" t="b">
        <v>1</v>
      </c>
      <c r="T2085">
        <f>ROUND(E2085/D2085*100,0)</f>
        <v>156</v>
      </c>
      <c r="U2085" s="12">
        <f>(E2085/R2085)</f>
        <v>55.221238938053098</v>
      </c>
      <c r="V2085" t="str">
        <f>LEFT(Z2085,SEARCH("/",Z2085)-1)</f>
        <v>film &amp; video</v>
      </c>
      <c r="W2085" t="str">
        <f>RIGHT(Z2085,LEN(Z2085)-SEARCH("/",Z2085))</f>
        <v>documentary</v>
      </c>
      <c r="X2085" s="2">
        <f>(((P2085/60)/60)/24)+DATE(1970,1,1)</f>
        <v>40969.912372685183</v>
      </c>
      <c r="Y2085" s="2">
        <f>(((O2085/60)/60)/24)+DATE(1970,1,1)</f>
        <v>41004.290972222225</v>
      </c>
      <c r="Z2085" t="s">
        <v>8273</v>
      </c>
    </row>
    <row r="2086" spans="1:26" ht="43.2" x14ac:dyDescent="0.3">
      <c r="A2086">
        <f>ROW(A2086)-2</f>
        <v>2084</v>
      </c>
      <c r="B2086" s="1" t="s">
        <v>589</v>
      </c>
      <c r="C2086" s="1" t="s">
        <v>590</v>
      </c>
      <c r="D2086">
        <v>20000</v>
      </c>
      <c r="E2086">
        <v>21679</v>
      </c>
      <c r="F2086" t="s">
        <v>17</v>
      </c>
      <c r="J2086" t="s">
        <v>17</v>
      </c>
      <c r="K2086" t="b">
        <v>0</v>
      </c>
      <c r="L2086" t="s">
        <v>18</v>
      </c>
      <c r="M2086" t="s">
        <v>19</v>
      </c>
      <c r="N2086" t="b">
        <v>1</v>
      </c>
      <c r="O2086">
        <v>1352511966</v>
      </c>
      <c r="P2086">
        <v>1349916366</v>
      </c>
      <c r="Q2086" t="b">
        <v>1</v>
      </c>
      <c r="R2086">
        <v>332</v>
      </c>
      <c r="S2086" t="b">
        <v>1</v>
      </c>
      <c r="T2086">
        <f>ROUND(E2086/D2086*100,0)</f>
        <v>108</v>
      </c>
      <c r="U2086" s="12">
        <f>(E2086/R2086)</f>
        <v>65.298192771084331</v>
      </c>
      <c r="V2086" t="str">
        <f>LEFT(Z2086,SEARCH("/",Z2086)-1)</f>
        <v>film &amp; video</v>
      </c>
      <c r="W2086" t="str">
        <f>RIGHT(Z2086,LEN(Z2086)-SEARCH("/",Z2086))</f>
        <v>documentary</v>
      </c>
      <c r="X2086" s="2">
        <f>(((P2086/60)/60)/24)+DATE(1970,1,1)</f>
        <v>41193.032013888893</v>
      </c>
      <c r="Y2086" s="2">
        <f>(((O2086/60)/60)/24)+DATE(1970,1,1)</f>
        <v>41223.073680555557</v>
      </c>
      <c r="Z2086" t="s">
        <v>8273</v>
      </c>
    </row>
    <row r="2087" spans="1:26" ht="43.2" x14ac:dyDescent="0.3">
      <c r="A2087">
        <f>ROW(A2087)-2</f>
        <v>2085</v>
      </c>
      <c r="B2087" s="1" t="s">
        <v>591</v>
      </c>
      <c r="C2087" s="1" t="s">
        <v>592</v>
      </c>
      <c r="D2087">
        <v>4000</v>
      </c>
      <c r="E2087">
        <v>5904</v>
      </c>
      <c r="F2087" t="s">
        <v>17</v>
      </c>
      <c r="J2087" t="s">
        <v>17</v>
      </c>
      <c r="K2087" t="b">
        <v>0</v>
      </c>
      <c r="L2087" t="s">
        <v>18</v>
      </c>
      <c r="M2087" t="s">
        <v>19</v>
      </c>
      <c r="N2087" t="b">
        <v>1</v>
      </c>
      <c r="O2087">
        <v>1335574674</v>
      </c>
      <c r="P2087">
        <v>1330394274</v>
      </c>
      <c r="Q2087" t="b">
        <v>1</v>
      </c>
      <c r="R2087">
        <v>62</v>
      </c>
      <c r="S2087" t="b">
        <v>1</v>
      </c>
      <c r="T2087">
        <f>ROUND(E2087/D2087*100,0)</f>
        <v>148</v>
      </c>
      <c r="U2087" s="12">
        <f>(E2087/R2087)</f>
        <v>95.225806451612897</v>
      </c>
      <c r="V2087" t="str">
        <f>LEFT(Z2087,SEARCH("/",Z2087)-1)</f>
        <v>film &amp; video</v>
      </c>
      <c r="W2087" t="str">
        <f>RIGHT(Z2087,LEN(Z2087)-SEARCH("/",Z2087))</f>
        <v>documentary</v>
      </c>
      <c r="X2087" s="2">
        <f>(((P2087/60)/60)/24)+DATE(1970,1,1)</f>
        <v>40967.081874999996</v>
      </c>
      <c r="Y2087" s="2">
        <f>(((O2087/60)/60)/24)+DATE(1970,1,1)</f>
        <v>41027.040208333332</v>
      </c>
      <c r="Z2087" t="s">
        <v>8273</v>
      </c>
    </row>
    <row r="2088" spans="1:26" ht="43.2" x14ac:dyDescent="0.3">
      <c r="A2088">
        <f>ROW(A2088)-2</f>
        <v>2086</v>
      </c>
      <c r="B2088" s="1" t="s">
        <v>593</v>
      </c>
      <c r="C2088" s="1" t="s">
        <v>594</v>
      </c>
      <c r="D2088">
        <v>65000</v>
      </c>
      <c r="E2088">
        <v>71748</v>
      </c>
      <c r="F2088" t="s">
        <v>17</v>
      </c>
      <c r="J2088" t="s">
        <v>17</v>
      </c>
      <c r="K2088" t="b">
        <v>0</v>
      </c>
      <c r="L2088" t="s">
        <v>18</v>
      </c>
      <c r="M2088" t="s">
        <v>19</v>
      </c>
      <c r="N2088" t="b">
        <v>1</v>
      </c>
      <c r="O2088">
        <v>1432416219</v>
      </c>
      <c r="P2088">
        <v>1429824219</v>
      </c>
      <c r="Q2088" t="b">
        <v>1</v>
      </c>
      <c r="R2088">
        <v>951</v>
      </c>
      <c r="S2088" t="b">
        <v>1</v>
      </c>
      <c r="T2088">
        <f>ROUND(E2088/D2088*100,0)</f>
        <v>110</v>
      </c>
      <c r="U2088" s="12">
        <f>(E2088/R2088)</f>
        <v>75.444794952681391</v>
      </c>
      <c r="V2088" t="str">
        <f>LEFT(Z2088,SEARCH("/",Z2088)-1)</f>
        <v>film &amp; video</v>
      </c>
      <c r="W2088" t="str">
        <f>RIGHT(Z2088,LEN(Z2088)-SEARCH("/",Z2088))</f>
        <v>documentary</v>
      </c>
      <c r="X2088" s="2">
        <f>(((P2088/60)/60)/24)+DATE(1970,1,1)</f>
        <v>42117.891423611116</v>
      </c>
      <c r="Y2088" s="2">
        <f>(((O2088/60)/60)/24)+DATE(1970,1,1)</f>
        <v>42147.891423611116</v>
      </c>
      <c r="Z2088" t="s">
        <v>8273</v>
      </c>
    </row>
    <row r="2089" spans="1:26" ht="28.8" x14ac:dyDescent="0.3">
      <c r="A2089">
        <f>ROW(A2089)-2</f>
        <v>2087</v>
      </c>
      <c r="B2089" s="1" t="s">
        <v>595</v>
      </c>
      <c r="C2089" s="1" t="s">
        <v>596</v>
      </c>
      <c r="D2089">
        <v>27000</v>
      </c>
      <c r="E2089">
        <v>40594</v>
      </c>
      <c r="F2089" t="s">
        <v>17</v>
      </c>
      <c r="J2089" t="s">
        <v>17</v>
      </c>
      <c r="K2089" t="b">
        <v>0</v>
      </c>
      <c r="L2089" t="s">
        <v>18</v>
      </c>
      <c r="M2089" t="s">
        <v>19</v>
      </c>
      <c r="N2089" t="b">
        <v>1</v>
      </c>
      <c r="O2089">
        <v>1350003539</v>
      </c>
      <c r="P2089">
        <v>1347411539</v>
      </c>
      <c r="Q2089" t="b">
        <v>1</v>
      </c>
      <c r="R2089">
        <v>415</v>
      </c>
      <c r="S2089" t="b">
        <v>1</v>
      </c>
      <c r="T2089">
        <f>ROUND(E2089/D2089*100,0)</f>
        <v>150</v>
      </c>
      <c r="U2089" s="12">
        <f>(E2089/R2089)</f>
        <v>97.816867469879512</v>
      </c>
      <c r="V2089" t="str">
        <f>LEFT(Z2089,SEARCH("/",Z2089)-1)</f>
        <v>film &amp; video</v>
      </c>
      <c r="W2089" t="str">
        <f>RIGHT(Z2089,LEN(Z2089)-SEARCH("/",Z2089))</f>
        <v>documentary</v>
      </c>
      <c r="X2089" s="2">
        <f>(((P2089/60)/60)/24)+DATE(1970,1,1)</f>
        <v>41164.040960648148</v>
      </c>
      <c r="Y2089" s="2">
        <f>(((O2089/60)/60)/24)+DATE(1970,1,1)</f>
        <v>41194.040960648148</v>
      </c>
      <c r="Z2089" t="s">
        <v>8273</v>
      </c>
    </row>
    <row r="2090" spans="1:26" ht="43.2" x14ac:dyDescent="0.3">
      <c r="A2090">
        <f>ROW(A2090)-2</f>
        <v>2088</v>
      </c>
      <c r="B2090" s="1" t="s">
        <v>597</v>
      </c>
      <c r="C2090" s="1" t="s">
        <v>598</v>
      </c>
      <c r="D2090">
        <v>17000</v>
      </c>
      <c r="E2090">
        <v>26744.11</v>
      </c>
      <c r="F2090" t="s">
        <v>17</v>
      </c>
      <c r="J2090" t="s">
        <v>17</v>
      </c>
      <c r="K2090" t="b">
        <v>0</v>
      </c>
      <c r="L2090" t="s">
        <v>18</v>
      </c>
      <c r="M2090" t="s">
        <v>19</v>
      </c>
      <c r="N2090" t="b">
        <v>1</v>
      </c>
      <c r="O2090">
        <v>1488160860</v>
      </c>
      <c r="P2090">
        <v>1485237096</v>
      </c>
      <c r="Q2090" t="b">
        <v>1</v>
      </c>
      <c r="R2090">
        <v>305</v>
      </c>
      <c r="S2090" t="b">
        <v>1</v>
      </c>
      <c r="T2090">
        <f>ROUND(E2090/D2090*100,0)</f>
        <v>157</v>
      </c>
      <c r="U2090" s="12">
        <f>(E2090/R2090)</f>
        <v>87.685606557377056</v>
      </c>
      <c r="V2090" t="str">
        <f>LEFT(Z2090,SEARCH("/",Z2090)-1)</f>
        <v>film &amp; video</v>
      </c>
      <c r="W2090" t="str">
        <f>RIGHT(Z2090,LEN(Z2090)-SEARCH("/",Z2090))</f>
        <v>documentary</v>
      </c>
      <c r="X2090" s="2">
        <f>(((P2090/60)/60)/24)+DATE(1970,1,1)</f>
        <v>42759.244166666671</v>
      </c>
      <c r="Y2090" s="2">
        <f>(((O2090/60)/60)/24)+DATE(1970,1,1)</f>
        <v>42793.084027777775</v>
      </c>
      <c r="Z2090" t="s">
        <v>8273</v>
      </c>
    </row>
    <row r="2091" spans="1:26" ht="43.2" x14ac:dyDescent="0.3">
      <c r="A2091">
        <f>ROW(A2091)-2</f>
        <v>2089</v>
      </c>
      <c r="B2091" s="1" t="s">
        <v>599</v>
      </c>
      <c r="C2091" s="1" t="s">
        <v>600</v>
      </c>
      <c r="D2091">
        <v>75000</v>
      </c>
      <c r="E2091">
        <v>117108</v>
      </c>
      <c r="F2091" t="s">
        <v>17</v>
      </c>
      <c r="J2091" t="s">
        <v>17</v>
      </c>
      <c r="K2091" t="b">
        <v>0</v>
      </c>
      <c r="L2091" t="s">
        <v>18</v>
      </c>
      <c r="M2091" t="s">
        <v>19</v>
      </c>
      <c r="N2091" t="b">
        <v>1</v>
      </c>
      <c r="O2091">
        <v>1401459035</v>
      </c>
      <c r="P2091">
        <v>1397571035</v>
      </c>
      <c r="Q2091" t="b">
        <v>1</v>
      </c>
      <c r="R2091">
        <v>2139</v>
      </c>
      <c r="S2091" t="b">
        <v>1</v>
      </c>
      <c r="T2091">
        <f>ROUND(E2091/D2091*100,0)</f>
        <v>156</v>
      </c>
      <c r="U2091" s="12">
        <f>(E2091/R2091)</f>
        <v>54.748948106591868</v>
      </c>
      <c r="V2091" t="str">
        <f>LEFT(Z2091,SEARCH("/",Z2091)-1)</f>
        <v>film &amp; video</v>
      </c>
      <c r="W2091" t="str">
        <f>RIGHT(Z2091,LEN(Z2091)-SEARCH("/",Z2091))</f>
        <v>documentary</v>
      </c>
      <c r="X2091" s="2">
        <f>(((P2091/60)/60)/24)+DATE(1970,1,1)</f>
        <v>41744.590682870366</v>
      </c>
      <c r="Y2091" s="2">
        <f>(((O2091/60)/60)/24)+DATE(1970,1,1)</f>
        <v>41789.590682870366</v>
      </c>
      <c r="Z2091" t="s">
        <v>8273</v>
      </c>
    </row>
    <row r="2092" spans="1:26" ht="43.2" x14ac:dyDescent="0.3">
      <c r="A2092">
        <f>ROW(A2092)-2</f>
        <v>2090</v>
      </c>
      <c r="B2092" s="1" t="s">
        <v>601</v>
      </c>
      <c r="C2092" s="1" t="s">
        <v>602</v>
      </c>
      <c r="D2092">
        <v>5500</v>
      </c>
      <c r="E2092">
        <v>6632.32</v>
      </c>
      <c r="F2092" t="s">
        <v>17</v>
      </c>
      <c r="J2092" t="s">
        <v>17</v>
      </c>
      <c r="K2092" t="b">
        <v>0</v>
      </c>
      <c r="L2092" t="s">
        <v>18</v>
      </c>
      <c r="M2092" t="s">
        <v>19</v>
      </c>
      <c r="N2092" t="b">
        <v>1</v>
      </c>
      <c r="O2092">
        <v>1249932360</v>
      </c>
      <c r="P2092">
        <v>1242532513</v>
      </c>
      <c r="Q2092" t="b">
        <v>1</v>
      </c>
      <c r="R2092">
        <v>79</v>
      </c>
      <c r="S2092" t="b">
        <v>1</v>
      </c>
      <c r="T2092">
        <f>ROUND(E2092/D2092*100,0)</f>
        <v>121</v>
      </c>
      <c r="U2092" s="12">
        <f>(E2092/R2092)</f>
        <v>83.953417721518989</v>
      </c>
      <c r="V2092" t="str">
        <f>LEFT(Z2092,SEARCH("/",Z2092)-1)</f>
        <v>film &amp; video</v>
      </c>
      <c r="W2092" t="str">
        <f>RIGHT(Z2092,LEN(Z2092)-SEARCH("/",Z2092))</f>
        <v>documentary</v>
      </c>
      <c r="X2092" s="2">
        <f>(((P2092/60)/60)/24)+DATE(1970,1,1)</f>
        <v>39950.163344907407</v>
      </c>
      <c r="Y2092" s="2">
        <f>(((O2092/60)/60)/24)+DATE(1970,1,1)</f>
        <v>40035.80972222222</v>
      </c>
      <c r="Z2092" t="s">
        <v>8273</v>
      </c>
    </row>
    <row r="2093" spans="1:26" ht="43.2" x14ac:dyDescent="0.3">
      <c r="A2093">
        <f>ROW(A2093)-2</f>
        <v>2091</v>
      </c>
      <c r="B2093" s="1" t="s">
        <v>603</v>
      </c>
      <c r="C2093" s="1" t="s">
        <v>604</v>
      </c>
      <c r="D2093">
        <v>45000</v>
      </c>
      <c r="E2093">
        <v>45535</v>
      </c>
      <c r="F2093" t="s">
        <v>17</v>
      </c>
      <c r="J2093" t="s">
        <v>17</v>
      </c>
      <c r="K2093" t="b">
        <v>0</v>
      </c>
      <c r="L2093" t="s">
        <v>18</v>
      </c>
      <c r="M2093" t="s">
        <v>19</v>
      </c>
      <c r="N2093" t="b">
        <v>1</v>
      </c>
      <c r="O2093">
        <v>1266876000</v>
      </c>
      <c r="P2093">
        <v>1263679492</v>
      </c>
      <c r="Q2093" t="b">
        <v>1</v>
      </c>
      <c r="R2093">
        <v>179</v>
      </c>
      <c r="S2093" t="b">
        <v>1</v>
      </c>
      <c r="T2093">
        <f>ROUND(E2093/D2093*100,0)</f>
        <v>101</v>
      </c>
      <c r="U2093" s="12">
        <f>(E2093/R2093)</f>
        <v>254.38547486033519</v>
      </c>
      <c r="V2093" t="str">
        <f>LEFT(Z2093,SEARCH("/",Z2093)-1)</f>
        <v>film &amp; video</v>
      </c>
      <c r="W2093" t="str">
        <f>RIGHT(Z2093,LEN(Z2093)-SEARCH("/",Z2093))</f>
        <v>documentary</v>
      </c>
      <c r="X2093" s="2">
        <f>(((P2093/60)/60)/24)+DATE(1970,1,1)</f>
        <v>40194.920046296298</v>
      </c>
      <c r="Y2093" s="2">
        <f>(((O2093/60)/60)/24)+DATE(1970,1,1)</f>
        <v>40231.916666666664</v>
      </c>
      <c r="Z2093" t="s">
        <v>8273</v>
      </c>
    </row>
    <row r="2094" spans="1:26" ht="28.8" x14ac:dyDescent="0.3">
      <c r="A2094">
        <f>ROW(A2094)-2</f>
        <v>2092</v>
      </c>
      <c r="B2094" s="1" t="s">
        <v>605</v>
      </c>
      <c r="C2094" s="1" t="s">
        <v>606</v>
      </c>
      <c r="D2094">
        <v>18000</v>
      </c>
      <c r="E2094">
        <v>20569.05</v>
      </c>
      <c r="F2094" t="s">
        <v>17</v>
      </c>
      <c r="J2094" t="s">
        <v>17</v>
      </c>
      <c r="K2094" t="b">
        <v>0</v>
      </c>
      <c r="L2094" t="s">
        <v>18</v>
      </c>
      <c r="M2094" t="s">
        <v>19</v>
      </c>
      <c r="N2094" t="b">
        <v>1</v>
      </c>
      <c r="O2094">
        <v>1306904340</v>
      </c>
      <c r="P2094">
        <v>1305219744</v>
      </c>
      <c r="Q2094" t="b">
        <v>1</v>
      </c>
      <c r="R2094">
        <v>202</v>
      </c>
      <c r="S2094" t="b">
        <v>1</v>
      </c>
      <c r="T2094">
        <f>ROUND(E2094/D2094*100,0)</f>
        <v>114</v>
      </c>
      <c r="U2094" s="12">
        <f>(E2094/R2094)</f>
        <v>101.8269801980198</v>
      </c>
      <c r="V2094" t="str">
        <f>LEFT(Z2094,SEARCH("/",Z2094)-1)</f>
        <v>film &amp; video</v>
      </c>
      <c r="W2094" t="str">
        <f>RIGHT(Z2094,LEN(Z2094)-SEARCH("/",Z2094))</f>
        <v>documentary</v>
      </c>
      <c r="X2094" s="2">
        <f>(((P2094/60)/60)/24)+DATE(1970,1,1)</f>
        <v>40675.71</v>
      </c>
      <c r="Y2094" s="2">
        <f>(((O2094/60)/60)/24)+DATE(1970,1,1)</f>
        <v>40695.207638888889</v>
      </c>
      <c r="Z2094" t="s">
        <v>8273</v>
      </c>
    </row>
    <row r="2095" spans="1:26" ht="43.2" x14ac:dyDescent="0.3">
      <c r="A2095">
        <f>ROW(A2095)-2</f>
        <v>2093</v>
      </c>
      <c r="B2095" s="1" t="s">
        <v>607</v>
      </c>
      <c r="C2095" s="1" t="s">
        <v>608</v>
      </c>
      <c r="D2095">
        <v>40000</v>
      </c>
      <c r="E2095">
        <v>41850.46</v>
      </c>
      <c r="F2095" t="s">
        <v>17</v>
      </c>
      <c r="J2095" t="s">
        <v>17</v>
      </c>
      <c r="K2095" t="b">
        <v>0</v>
      </c>
      <c r="L2095" t="s">
        <v>18</v>
      </c>
      <c r="M2095" t="s">
        <v>19</v>
      </c>
      <c r="N2095" t="b">
        <v>1</v>
      </c>
      <c r="O2095">
        <v>1327167780</v>
      </c>
      <c r="P2095">
        <v>1325007780</v>
      </c>
      <c r="Q2095" t="b">
        <v>1</v>
      </c>
      <c r="R2095">
        <v>760</v>
      </c>
      <c r="S2095" t="b">
        <v>1</v>
      </c>
      <c r="T2095">
        <f>ROUND(E2095/D2095*100,0)</f>
        <v>105</v>
      </c>
      <c r="U2095" s="12">
        <f>(E2095/R2095)</f>
        <v>55.066394736842106</v>
      </c>
      <c r="V2095" t="str">
        <f>LEFT(Z2095,SEARCH("/",Z2095)-1)</f>
        <v>film &amp; video</v>
      </c>
      <c r="W2095" t="str">
        <f>RIGHT(Z2095,LEN(Z2095)-SEARCH("/",Z2095))</f>
        <v>documentary</v>
      </c>
      <c r="X2095" s="2">
        <f>(((P2095/60)/60)/24)+DATE(1970,1,1)</f>
        <v>40904.738194444442</v>
      </c>
      <c r="Y2095" s="2">
        <f>(((O2095/60)/60)/24)+DATE(1970,1,1)</f>
        <v>40929.738194444442</v>
      </c>
      <c r="Z2095" t="s">
        <v>8273</v>
      </c>
    </row>
    <row r="2096" spans="1:26" ht="43.2" x14ac:dyDescent="0.3">
      <c r="A2096">
        <f>ROW(A2096)-2</f>
        <v>2094</v>
      </c>
      <c r="B2096" s="1" t="s">
        <v>609</v>
      </c>
      <c r="C2096" s="1" t="s">
        <v>610</v>
      </c>
      <c r="D2096">
        <v>14000</v>
      </c>
      <c r="E2096">
        <v>32035.51</v>
      </c>
      <c r="F2096" t="s">
        <v>17</v>
      </c>
      <c r="J2096" t="s">
        <v>17</v>
      </c>
      <c r="K2096" t="b">
        <v>0</v>
      </c>
      <c r="L2096" t="s">
        <v>18</v>
      </c>
      <c r="M2096" t="s">
        <v>19</v>
      </c>
      <c r="N2096" t="b">
        <v>1</v>
      </c>
      <c r="O2096">
        <v>1379614128</v>
      </c>
      <c r="P2096">
        <v>1377022128</v>
      </c>
      <c r="Q2096" t="b">
        <v>1</v>
      </c>
      <c r="R2096">
        <v>563</v>
      </c>
      <c r="S2096" t="b">
        <v>1</v>
      </c>
      <c r="T2096">
        <f>ROUND(E2096/D2096*100,0)</f>
        <v>229</v>
      </c>
      <c r="U2096" s="12">
        <f>(E2096/R2096)</f>
        <v>56.901438721136763</v>
      </c>
      <c r="V2096" t="str">
        <f>LEFT(Z2096,SEARCH("/",Z2096)-1)</f>
        <v>film &amp; video</v>
      </c>
      <c r="W2096" t="str">
        <f>RIGHT(Z2096,LEN(Z2096)-SEARCH("/",Z2096))</f>
        <v>documentary</v>
      </c>
      <c r="X2096" s="2">
        <f>(((P2096/60)/60)/24)+DATE(1970,1,1)</f>
        <v>41506.756111111114</v>
      </c>
      <c r="Y2096" s="2">
        <f>(((O2096/60)/60)/24)+DATE(1970,1,1)</f>
        <v>41536.756111111114</v>
      </c>
      <c r="Z2096" t="s">
        <v>8273</v>
      </c>
    </row>
    <row r="2097" spans="1:26" ht="43.2" x14ac:dyDescent="0.3">
      <c r="A2097">
        <f>ROW(A2097)-2</f>
        <v>2095</v>
      </c>
      <c r="B2097" s="1" t="s">
        <v>611</v>
      </c>
      <c r="C2097" s="1" t="s">
        <v>612</v>
      </c>
      <c r="D2097">
        <v>15000</v>
      </c>
      <c r="E2097">
        <v>16373</v>
      </c>
      <c r="F2097" t="s">
        <v>17</v>
      </c>
      <c r="J2097" t="s">
        <v>17</v>
      </c>
      <c r="K2097" t="b">
        <v>0</v>
      </c>
      <c r="L2097" t="s">
        <v>18</v>
      </c>
      <c r="M2097" t="s">
        <v>19</v>
      </c>
      <c r="N2097" t="b">
        <v>1</v>
      </c>
      <c r="O2097">
        <v>1364236524</v>
      </c>
      <c r="P2097">
        <v>1360352124</v>
      </c>
      <c r="Q2097" t="b">
        <v>1</v>
      </c>
      <c r="R2097">
        <v>135</v>
      </c>
      <c r="S2097" t="b">
        <v>1</v>
      </c>
      <c r="T2097">
        <f>ROUND(E2097/D2097*100,0)</f>
        <v>109</v>
      </c>
      <c r="U2097" s="12">
        <f>(E2097/R2097)</f>
        <v>121.28148148148148</v>
      </c>
      <c r="V2097" t="str">
        <f>LEFT(Z2097,SEARCH("/",Z2097)-1)</f>
        <v>film &amp; video</v>
      </c>
      <c r="W2097" t="str">
        <f>RIGHT(Z2097,LEN(Z2097)-SEARCH("/",Z2097))</f>
        <v>documentary</v>
      </c>
      <c r="X2097" s="2">
        <f>(((P2097/60)/60)/24)+DATE(1970,1,1)</f>
        <v>41313.816249999996</v>
      </c>
      <c r="Y2097" s="2">
        <f>(((O2097/60)/60)/24)+DATE(1970,1,1)</f>
        <v>41358.774583333332</v>
      </c>
      <c r="Z2097" t="s">
        <v>8273</v>
      </c>
    </row>
    <row r="2098" spans="1:26" ht="28.8" x14ac:dyDescent="0.3">
      <c r="A2098">
        <f>ROW(A2098)-2</f>
        <v>2096</v>
      </c>
      <c r="B2098" s="1" t="s">
        <v>613</v>
      </c>
      <c r="C2098" s="1" t="s">
        <v>614</v>
      </c>
      <c r="D2098">
        <v>15000</v>
      </c>
      <c r="E2098">
        <v>26445</v>
      </c>
      <c r="F2098" t="s">
        <v>17</v>
      </c>
      <c r="J2098" t="s">
        <v>17</v>
      </c>
      <c r="K2098" t="b">
        <v>0</v>
      </c>
      <c r="L2098" t="s">
        <v>18</v>
      </c>
      <c r="M2098" t="s">
        <v>19</v>
      </c>
      <c r="N2098" t="b">
        <v>1</v>
      </c>
      <c r="O2098">
        <v>1351828800</v>
      </c>
      <c r="P2098">
        <v>1349160018</v>
      </c>
      <c r="Q2098" t="b">
        <v>1</v>
      </c>
      <c r="R2098">
        <v>290</v>
      </c>
      <c r="S2098" t="b">
        <v>1</v>
      </c>
      <c r="T2098">
        <f>ROUND(E2098/D2098*100,0)</f>
        <v>176</v>
      </c>
      <c r="U2098" s="12">
        <f>(E2098/R2098)</f>
        <v>91.189655172413794</v>
      </c>
      <c r="V2098" t="str">
        <f>LEFT(Z2098,SEARCH("/",Z2098)-1)</f>
        <v>film &amp; video</v>
      </c>
      <c r="W2098" t="str">
        <f>RIGHT(Z2098,LEN(Z2098)-SEARCH("/",Z2098))</f>
        <v>documentary</v>
      </c>
      <c r="X2098" s="2">
        <f>(((P2098/60)/60)/24)+DATE(1970,1,1)</f>
        <v>41184.277986111112</v>
      </c>
      <c r="Y2098" s="2">
        <f>(((O2098/60)/60)/24)+DATE(1970,1,1)</f>
        <v>41215.166666666664</v>
      </c>
      <c r="Z2098" t="s">
        <v>8273</v>
      </c>
    </row>
    <row r="2099" spans="1:26" ht="57.6" x14ac:dyDescent="0.3">
      <c r="A2099">
        <f>ROW(A2099)-2</f>
        <v>2097</v>
      </c>
      <c r="B2099" s="1" t="s">
        <v>615</v>
      </c>
      <c r="C2099" s="1" t="s">
        <v>616</v>
      </c>
      <c r="D2099">
        <v>50000</v>
      </c>
      <c r="E2099">
        <v>51605.31</v>
      </c>
      <c r="F2099" t="s">
        <v>17</v>
      </c>
      <c r="J2099" t="s">
        <v>17</v>
      </c>
      <c r="K2099" t="b">
        <v>0</v>
      </c>
      <c r="L2099" t="s">
        <v>18</v>
      </c>
      <c r="M2099" t="s">
        <v>19</v>
      </c>
      <c r="N2099" t="b">
        <v>1</v>
      </c>
      <c r="O2099">
        <v>1340683393</v>
      </c>
      <c r="P2099">
        <v>1337659393</v>
      </c>
      <c r="Q2099" t="b">
        <v>1</v>
      </c>
      <c r="R2099">
        <v>447</v>
      </c>
      <c r="S2099" t="b">
        <v>1</v>
      </c>
      <c r="T2099">
        <f>ROUND(E2099/D2099*100,0)</f>
        <v>103</v>
      </c>
      <c r="U2099" s="12">
        <f>(E2099/R2099)</f>
        <v>115.44812080536913</v>
      </c>
      <c r="V2099" t="str">
        <f>LEFT(Z2099,SEARCH("/",Z2099)-1)</f>
        <v>film &amp; video</v>
      </c>
      <c r="W2099" t="str">
        <f>RIGHT(Z2099,LEN(Z2099)-SEARCH("/",Z2099))</f>
        <v>documentary</v>
      </c>
      <c r="X2099" s="2">
        <f>(((P2099/60)/60)/24)+DATE(1970,1,1)</f>
        <v>41051.168900462959</v>
      </c>
      <c r="Y2099" s="2">
        <f>(((O2099/60)/60)/24)+DATE(1970,1,1)</f>
        <v>41086.168900462959</v>
      </c>
      <c r="Z2099" t="s">
        <v>8273</v>
      </c>
    </row>
    <row r="2100" spans="1:26" ht="43.2" x14ac:dyDescent="0.3">
      <c r="A2100">
        <f>ROW(A2100)-2</f>
        <v>2098</v>
      </c>
      <c r="B2100" s="1" t="s">
        <v>617</v>
      </c>
      <c r="C2100" s="1" t="s">
        <v>618</v>
      </c>
      <c r="D2100">
        <v>15000</v>
      </c>
      <c r="E2100">
        <v>15723</v>
      </c>
      <c r="F2100" t="s">
        <v>17</v>
      </c>
      <c r="J2100" t="s">
        <v>17</v>
      </c>
      <c r="K2100" t="b">
        <v>0</v>
      </c>
      <c r="L2100" t="s">
        <v>24</v>
      </c>
      <c r="M2100" t="s">
        <v>25</v>
      </c>
      <c r="N2100" t="b">
        <v>0</v>
      </c>
      <c r="O2100">
        <v>1383389834</v>
      </c>
      <c r="P2100">
        <v>1380797834</v>
      </c>
      <c r="Q2100" t="b">
        <v>1</v>
      </c>
      <c r="R2100">
        <v>232</v>
      </c>
      <c r="S2100" t="b">
        <v>1</v>
      </c>
      <c r="T2100">
        <f>ROUND(E2100/D2100*100,0)</f>
        <v>105</v>
      </c>
      <c r="U2100" s="12">
        <f>(E2100/R2100)</f>
        <v>67.771551724137936</v>
      </c>
      <c r="V2100" t="str">
        <f>LEFT(Z2100,SEARCH("/",Z2100)-1)</f>
        <v>film &amp; video</v>
      </c>
      <c r="W2100" t="str">
        <f>RIGHT(Z2100,LEN(Z2100)-SEARCH("/",Z2100))</f>
        <v>documentary</v>
      </c>
      <c r="X2100" s="2">
        <f>(((P2100/60)/60)/24)+DATE(1970,1,1)</f>
        <v>41550.456412037034</v>
      </c>
      <c r="Y2100" s="2">
        <f>(((O2100/60)/60)/24)+DATE(1970,1,1)</f>
        <v>41580.456412037034</v>
      </c>
      <c r="Z2100" t="s">
        <v>8273</v>
      </c>
    </row>
    <row r="2101" spans="1:26" ht="28.8" x14ac:dyDescent="0.3">
      <c r="A2101">
        <f>ROW(A2101)-2</f>
        <v>2099</v>
      </c>
      <c r="B2101" s="1" t="s">
        <v>619</v>
      </c>
      <c r="C2101" s="1" t="s">
        <v>620</v>
      </c>
      <c r="D2101">
        <v>4500</v>
      </c>
      <c r="E2101">
        <v>4800.8</v>
      </c>
      <c r="F2101" t="s">
        <v>17</v>
      </c>
      <c r="J2101" t="s">
        <v>17</v>
      </c>
      <c r="K2101" t="b">
        <v>0</v>
      </c>
      <c r="L2101" t="s">
        <v>18</v>
      </c>
      <c r="M2101" t="s">
        <v>19</v>
      </c>
      <c r="N2101" t="b">
        <v>1</v>
      </c>
      <c r="O2101">
        <v>1296633540</v>
      </c>
      <c r="P2101">
        <v>1292316697</v>
      </c>
      <c r="Q2101" t="b">
        <v>1</v>
      </c>
      <c r="R2101">
        <v>168</v>
      </c>
      <c r="S2101" t="b">
        <v>1</v>
      </c>
      <c r="T2101">
        <f>ROUND(E2101/D2101*100,0)</f>
        <v>107</v>
      </c>
      <c r="U2101" s="12">
        <f>(E2101/R2101)</f>
        <v>28.576190476190476</v>
      </c>
      <c r="V2101" t="str">
        <f>LEFT(Z2101,SEARCH("/",Z2101)-1)</f>
        <v>film &amp; video</v>
      </c>
      <c r="W2101" t="str">
        <f>RIGHT(Z2101,LEN(Z2101)-SEARCH("/",Z2101))</f>
        <v>documentary</v>
      </c>
      <c r="X2101" s="2">
        <f>(((P2101/60)/60)/24)+DATE(1970,1,1)</f>
        <v>40526.36917824074</v>
      </c>
      <c r="Y2101" s="2">
        <f>(((O2101/60)/60)/24)+DATE(1970,1,1)</f>
        <v>40576.332638888889</v>
      </c>
      <c r="Z2101" t="s">
        <v>8273</v>
      </c>
    </row>
    <row r="2102" spans="1:26" ht="43.2" x14ac:dyDescent="0.3">
      <c r="A2102">
        <f>ROW(A2102)-2</f>
        <v>2100</v>
      </c>
      <c r="B2102" s="1" t="s">
        <v>621</v>
      </c>
      <c r="C2102" s="1" t="s">
        <v>622</v>
      </c>
      <c r="D2102">
        <v>5000</v>
      </c>
      <c r="E2102">
        <v>6001</v>
      </c>
      <c r="F2102" t="s">
        <v>17</v>
      </c>
      <c r="J2102" t="s">
        <v>17</v>
      </c>
      <c r="K2102" t="b">
        <v>0</v>
      </c>
      <c r="L2102" t="s">
        <v>18</v>
      </c>
      <c r="M2102" t="s">
        <v>19</v>
      </c>
      <c r="N2102" t="b">
        <v>1</v>
      </c>
      <c r="O2102">
        <v>1367366460</v>
      </c>
      <c r="P2102">
        <v>1365791246</v>
      </c>
      <c r="Q2102" t="b">
        <v>1</v>
      </c>
      <c r="R2102">
        <v>128</v>
      </c>
      <c r="S2102" t="b">
        <v>1</v>
      </c>
      <c r="T2102">
        <f>ROUND(E2102/D2102*100,0)</f>
        <v>120</v>
      </c>
      <c r="U2102" s="12">
        <f>(E2102/R2102)</f>
        <v>46.8828125</v>
      </c>
      <c r="V2102" t="str">
        <f>LEFT(Z2102,SEARCH("/",Z2102)-1)</f>
        <v>film &amp; video</v>
      </c>
      <c r="W2102" t="str">
        <f>RIGHT(Z2102,LEN(Z2102)-SEARCH("/",Z2102))</f>
        <v>documentary</v>
      </c>
      <c r="X2102" s="2">
        <f>(((P2102/60)/60)/24)+DATE(1970,1,1)</f>
        <v>41376.769050925926</v>
      </c>
      <c r="Y2102" s="2">
        <f>(((O2102/60)/60)/24)+DATE(1970,1,1)</f>
        <v>41395.000694444447</v>
      </c>
      <c r="Z2102" t="s">
        <v>8273</v>
      </c>
    </row>
    <row r="2103" spans="1:26" ht="57.6" x14ac:dyDescent="0.3">
      <c r="A2103">
        <f>ROW(A2103)-2</f>
        <v>2101</v>
      </c>
      <c r="B2103" s="1" t="s">
        <v>623</v>
      </c>
      <c r="C2103" s="1" t="s">
        <v>624</v>
      </c>
      <c r="D2103">
        <v>75000</v>
      </c>
      <c r="E2103">
        <v>76130.2</v>
      </c>
      <c r="F2103" t="s">
        <v>17</v>
      </c>
      <c r="J2103" t="s">
        <v>17</v>
      </c>
      <c r="K2103" t="b">
        <v>0</v>
      </c>
      <c r="L2103" t="s">
        <v>18</v>
      </c>
      <c r="M2103" t="s">
        <v>19</v>
      </c>
      <c r="N2103" t="b">
        <v>1</v>
      </c>
      <c r="O2103">
        <v>1319860740</v>
      </c>
      <c r="P2103">
        <v>1317064599</v>
      </c>
      <c r="Q2103" t="b">
        <v>1</v>
      </c>
      <c r="R2103">
        <v>493</v>
      </c>
      <c r="S2103" t="b">
        <v>1</v>
      </c>
      <c r="T2103">
        <f>ROUND(E2103/D2103*100,0)</f>
        <v>102</v>
      </c>
      <c r="U2103" s="12">
        <f>(E2103/R2103)</f>
        <v>154.42231237322514</v>
      </c>
      <c r="V2103" t="str">
        <f>LEFT(Z2103,SEARCH("/",Z2103)-1)</f>
        <v>film &amp; video</v>
      </c>
      <c r="W2103" t="str">
        <f>RIGHT(Z2103,LEN(Z2103)-SEARCH("/",Z2103))</f>
        <v>documentary</v>
      </c>
      <c r="X2103" s="2">
        <f>(((P2103/60)/60)/24)+DATE(1970,1,1)</f>
        <v>40812.803229166668</v>
      </c>
      <c r="Y2103" s="2">
        <f>(((O2103/60)/60)/24)+DATE(1970,1,1)</f>
        <v>40845.165972222225</v>
      </c>
      <c r="Z2103" t="s">
        <v>8273</v>
      </c>
    </row>
    <row r="2104" spans="1:26" ht="43.2" x14ac:dyDescent="0.3">
      <c r="A2104">
        <f>ROW(A2104)-2</f>
        <v>2102</v>
      </c>
      <c r="B2104" s="1" t="s">
        <v>625</v>
      </c>
      <c r="C2104" s="1" t="s">
        <v>626</v>
      </c>
      <c r="D2104">
        <v>26000</v>
      </c>
      <c r="E2104">
        <v>26360</v>
      </c>
      <c r="F2104" t="s">
        <v>17</v>
      </c>
      <c r="J2104" t="s">
        <v>17</v>
      </c>
      <c r="K2104" t="b">
        <v>0</v>
      </c>
      <c r="L2104" t="s">
        <v>18</v>
      </c>
      <c r="M2104" t="s">
        <v>19</v>
      </c>
      <c r="N2104" t="b">
        <v>1</v>
      </c>
      <c r="O2104">
        <v>1398009714</v>
      </c>
      <c r="P2104">
        <v>1395417714</v>
      </c>
      <c r="Q2104" t="b">
        <v>1</v>
      </c>
      <c r="R2104">
        <v>131</v>
      </c>
      <c r="S2104" t="b">
        <v>1</v>
      </c>
      <c r="T2104">
        <f>ROUND(E2104/D2104*100,0)</f>
        <v>101</v>
      </c>
      <c r="U2104" s="12">
        <f>(E2104/R2104)</f>
        <v>201.22137404580153</v>
      </c>
      <c r="V2104" t="str">
        <f>LEFT(Z2104,SEARCH("/",Z2104)-1)</f>
        <v>film &amp; video</v>
      </c>
      <c r="W2104" t="str">
        <f>RIGHT(Z2104,LEN(Z2104)-SEARCH("/",Z2104))</f>
        <v>documentary</v>
      </c>
      <c r="X2104" s="2">
        <f>(((P2104/60)/60)/24)+DATE(1970,1,1)</f>
        <v>41719.667986111112</v>
      </c>
      <c r="Y2104" s="2">
        <f>(((O2104/60)/60)/24)+DATE(1970,1,1)</f>
        <v>41749.667986111112</v>
      </c>
      <c r="Z2104" t="s">
        <v>8273</v>
      </c>
    </row>
    <row r="2105" spans="1:26" ht="72" x14ac:dyDescent="0.3">
      <c r="A2105">
        <f>ROW(A2105)-2</f>
        <v>2103</v>
      </c>
      <c r="B2105" s="1" t="s">
        <v>627</v>
      </c>
      <c r="C2105" s="1" t="s">
        <v>628</v>
      </c>
      <c r="D2105">
        <v>5000</v>
      </c>
      <c r="E2105">
        <v>5000</v>
      </c>
      <c r="F2105" t="s">
        <v>17</v>
      </c>
      <c r="J2105" t="s">
        <v>17</v>
      </c>
      <c r="K2105" t="b">
        <v>0</v>
      </c>
      <c r="L2105" t="s">
        <v>18</v>
      </c>
      <c r="M2105" t="s">
        <v>19</v>
      </c>
      <c r="N2105" t="b">
        <v>1</v>
      </c>
      <c r="O2105">
        <v>1279555200</v>
      </c>
      <c r="P2105">
        <v>1276480894</v>
      </c>
      <c r="Q2105" t="b">
        <v>1</v>
      </c>
      <c r="R2105">
        <v>50</v>
      </c>
      <c r="S2105" t="b">
        <v>1</v>
      </c>
      <c r="T2105">
        <f>ROUND(E2105/D2105*100,0)</f>
        <v>100</v>
      </c>
      <c r="U2105" s="12">
        <f>(E2105/R2105)</f>
        <v>100</v>
      </c>
      <c r="V2105" t="str">
        <f>LEFT(Z2105,SEARCH("/",Z2105)-1)</f>
        <v>film &amp; video</v>
      </c>
      <c r="W2105" t="str">
        <f>RIGHT(Z2105,LEN(Z2105)-SEARCH("/",Z2105))</f>
        <v>documentary</v>
      </c>
      <c r="X2105" s="2">
        <f>(((P2105/60)/60)/24)+DATE(1970,1,1)</f>
        <v>40343.084421296298</v>
      </c>
      <c r="Y2105" s="2">
        <f>(((O2105/60)/60)/24)+DATE(1970,1,1)</f>
        <v>40378.666666666664</v>
      </c>
      <c r="Z2105" t="s">
        <v>8273</v>
      </c>
    </row>
    <row r="2106" spans="1:26" ht="43.2" x14ac:dyDescent="0.3">
      <c r="A2106">
        <f>ROW(A2106)-2</f>
        <v>2104</v>
      </c>
      <c r="B2106" s="1" t="s">
        <v>629</v>
      </c>
      <c r="C2106" s="1" t="s">
        <v>630</v>
      </c>
      <c r="D2106">
        <v>50000</v>
      </c>
      <c r="E2106">
        <v>66554.559999999998</v>
      </c>
      <c r="F2106" t="s">
        <v>17</v>
      </c>
      <c r="J2106" t="s">
        <v>17</v>
      </c>
      <c r="K2106" t="b">
        <v>0</v>
      </c>
      <c r="L2106" t="s">
        <v>18</v>
      </c>
      <c r="M2106" t="s">
        <v>19</v>
      </c>
      <c r="N2106" t="b">
        <v>1</v>
      </c>
      <c r="O2106">
        <v>1383264000</v>
      </c>
      <c r="P2106">
        <v>1378080409</v>
      </c>
      <c r="Q2106" t="b">
        <v>1</v>
      </c>
      <c r="R2106">
        <v>665</v>
      </c>
      <c r="S2106" t="b">
        <v>1</v>
      </c>
      <c r="T2106">
        <f>ROUND(E2106/D2106*100,0)</f>
        <v>133</v>
      </c>
      <c r="U2106" s="12">
        <f>(E2106/R2106)</f>
        <v>100.08204511278196</v>
      </c>
      <c r="V2106" t="str">
        <f>LEFT(Z2106,SEARCH("/",Z2106)-1)</f>
        <v>film &amp; video</v>
      </c>
      <c r="W2106" t="str">
        <f>RIGHT(Z2106,LEN(Z2106)-SEARCH("/",Z2106))</f>
        <v>documentary</v>
      </c>
      <c r="X2106" s="2">
        <f>(((P2106/60)/60)/24)+DATE(1970,1,1)</f>
        <v>41519.004733796297</v>
      </c>
      <c r="Y2106" s="2">
        <f>(((O2106/60)/60)/24)+DATE(1970,1,1)</f>
        <v>41579</v>
      </c>
      <c r="Z2106" t="s">
        <v>8273</v>
      </c>
    </row>
    <row r="2107" spans="1:26" ht="43.2" x14ac:dyDescent="0.3">
      <c r="A2107">
        <f>ROW(A2107)-2</f>
        <v>2105</v>
      </c>
      <c r="B2107" s="1" t="s">
        <v>631</v>
      </c>
      <c r="C2107" s="1" t="s">
        <v>632</v>
      </c>
      <c r="D2107">
        <v>25000</v>
      </c>
      <c r="E2107">
        <v>29681.55</v>
      </c>
      <c r="F2107" t="s">
        <v>17</v>
      </c>
      <c r="J2107" t="s">
        <v>17</v>
      </c>
      <c r="K2107" t="b">
        <v>0</v>
      </c>
      <c r="L2107" t="s">
        <v>18</v>
      </c>
      <c r="M2107" t="s">
        <v>19</v>
      </c>
      <c r="N2107" t="b">
        <v>1</v>
      </c>
      <c r="O2107">
        <v>1347017083</v>
      </c>
      <c r="P2107">
        <v>1344857083</v>
      </c>
      <c r="Q2107" t="b">
        <v>1</v>
      </c>
      <c r="R2107">
        <v>129</v>
      </c>
      <c r="S2107" t="b">
        <v>1</v>
      </c>
      <c r="T2107">
        <f>ROUND(E2107/D2107*100,0)</f>
        <v>119</v>
      </c>
      <c r="U2107" s="12">
        <f>(E2107/R2107)</f>
        <v>230.08953488372092</v>
      </c>
      <c r="V2107" t="str">
        <f>LEFT(Z2107,SEARCH("/",Z2107)-1)</f>
        <v>film &amp; video</v>
      </c>
      <c r="W2107" t="str">
        <f>RIGHT(Z2107,LEN(Z2107)-SEARCH("/",Z2107))</f>
        <v>documentary</v>
      </c>
      <c r="X2107" s="2">
        <f>(((P2107/60)/60)/24)+DATE(1970,1,1)</f>
        <v>41134.475497685184</v>
      </c>
      <c r="Y2107" s="2">
        <f>(((O2107/60)/60)/24)+DATE(1970,1,1)</f>
        <v>41159.475497685184</v>
      </c>
      <c r="Z2107" t="s">
        <v>8273</v>
      </c>
    </row>
    <row r="2108" spans="1:26" ht="43.2" x14ac:dyDescent="0.3">
      <c r="A2108">
        <f>ROW(A2108)-2</f>
        <v>2106</v>
      </c>
      <c r="B2108" s="1" t="s">
        <v>633</v>
      </c>
      <c r="C2108" s="1" t="s">
        <v>634</v>
      </c>
      <c r="D2108">
        <v>20000</v>
      </c>
      <c r="E2108">
        <v>20128</v>
      </c>
      <c r="F2108" t="s">
        <v>17</v>
      </c>
      <c r="J2108" t="s">
        <v>17</v>
      </c>
      <c r="K2108" t="b">
        <v>0</v>
      </c>
      <c r="L2108" t="s">
        <v>18</v>
      </c>
      <c r="M2108" t="s">
        <v>19</v>
      </c>
      <c r="N2108" t="b">
        <v>1</v>
      </c>
      <c r="O2108">
        <v>1430452740</v>
      </c>
      <c r="P2108">
        <v>1427390901</v>
      </c>
      <c r="Q2108" t="b">
        <v>1</v>
      </c>
      <c r="R2108">
        <v>142</v>
      </c>
      <c r="S2108" t="b">
        <v>1</v>
      </c>
      <c r="T2108">
        <f>ROUND(E2108/D2108*100,0)</f>
        <v>101</v>
      </c>
      <c r="U2108" s="12">
        <f>(E2108/R2108)</f>
        <v>141.74647887323943</v>
      </c>
      <c r="V2108" t="str">
        <f>LEFT(Z2108,SEARCH("/",Z2108)-1)</f>
        <v>film &amp; video</v>
      </c>
      <c r="W2108" t="str">
        <f>RIGHT(Z2108,LEN(Z2108)-SEARCH("/",Z2108))</f>
        <v>documentary</v>
      </c>
      <c r="X2108" s="2">
        <f>(((P2108/60)/60)/24)+DATE(1970,1,1)</f>
        <v>42089.72802083334</v>
      </c>
      <c r="Y2108" s="2">
        <f>(((O2108/60)/60)/24)+DATE(1970,1,1)</f>
        <v>42125.165972222225</v>
      </c>
      <c r="Z2108" t="s">
        <v>8273</v>
      </c>
    </row>
    <row r="2109" spans="1:26" ht="28.8" x14ac:dyDescent="0.3">
      <c r="A2109">
        <f>ROW(A2109)-2</f>
        <v>2107</v>
      </c>
      <c r="B2109" s="1" t="s">
        <v>635</v>
      </c>
      <c r="C2109" s="1" t="s">
        <v>636</v>
      </c>
      <c r="D2109">
        <v>126000</v>
      </c>
      <c r="E2109">
        <v>137254.84</v>
      </c>
      <c r="F2109" t="s">
        <v>17</v>
      </c>
      <c r="J2109" t="s">
        <v>17</v>
      </c>
      <c r="K2109" t="b">
        <v>0</v>
      </c>
      <c r="L2109" t="s">
        <v>18</v>
      </c>
      <c r="M2109" t="s">
        <v>19</v>
      </c>
      <c r="N2109" t="b">
        <v>1</v>
      </c>
      <c r="O2109">
        <v>1399669200</v>
      </c>
      <c r="P2109">
        <v>1394536048</v>
      </c>
      <c r="Q2109" t="b">
        <v>1</v>
      </c>
      <c r="R2109">
        <v>2436</v>
      </c>
      <c r="S2109" t="b">
        <v>1</v>
      </c>
      <c r="T2109">
        <f>ROUND(E2109/D2109*100,0)</f>
        <v>109</v>
      </c>
      <c r="U2109" s="12">
        <f>(E2109/R2109)</f>
        <v>56.344351395730705</v>
      </c>
      <c r="V2109" t="str">
        <f>LEFT(Z2109,SEARCH("/",Z2109)-1)</f>
        <v>film &amp; video</v>
      </c>
      <c r="W2109" t="str">
        <f>RIGHT(Z2109,LEN(Z2109)-SEARCH("/",Z2109))</f>
        <v>documentary</v>
      </c>
      <c r="X2109" s="2">
        <f>(((P2109/60)/60)/24)+DATE(1970,1,1)</f>
        <v>41709.463518518518</v>
      </c>
      <c r="Y2109" s="2">
        <f>(((O2109/60)/60)/24)+DATE(1970,1,1)</f>
        <v>41768.875</v>
      </c>
      <c r="Z2109" t="s">
        <v>8273</v>
      </c>
    </row>
    <row r="2110" spans="1:26" ht="57.6" x14ac:dyDescent="0.3">
      <c r="A2110">
        <f>ROW(A2110)-2</f>
        <v>2108</v>
      </c>
      <c r="B2110" s="1" t="s">
        <v>637</v>
      </c>
      <c r="C2110" s="1" t="s">
        <v>638</v>
      </c>
      <c r="D2110">
        <v>10000</v>
      </c>
      <c r="E2110">
        <v>17895.25</v>
      </c>
      <c r="F2110" t="s">
        <v>17</v>
      </c>
      <c r="J2110" t="s">
        <v>17</v>
      </c>
      <c r="K2110" t="b">
        <v>0</v>
      </c>
      <c r="L2110" t="s">
        <v>18</v>
      </c>
      <c r="M2110" t="s">
        <v>19</v>
      </c>
      <c r="N2110" t="b">
        <v>1</v>
      </c>
      <c r="O2110">
        <v>1289975060</v>
      </c>
      <c r="P2110">
        <v>1287379460</v>
      </c>
      <c r="Q2110" t="b">
        <v>1</v>
      </c>
      <c r="R2110">
        <v>244</v>
      </c>
      <c r="S2110" t="b">
        <v>1</v>
      </c>
      <c r="T2110">
        <f>ROUND(E2110/D2110*100,0)</f>
        <v>179</v>
      </c>
      <c r="U2110" s="12">
        <f>(E2110/R2110)</f>
        <v>73.341188524590166</v>
      </c>
      <c r="V2110" t="str">
        <f>LEFT(Z2110,SEARCH("/",Z2110)-1)</f>
        <v>film &amp; video</v>
      </c>
      <c r="W2110" t="str">
        <f>RIGHT(Z2110,LEN(Z2110)-SEARCH("/",Z2110))</f>
        <v>documentary</v>
      </c>
      <c r="X2110" s="2">
        <f>(((P2110/60)/60)/24)+DATE(1970,1,1)</f>
        <v>40469.225231481483</v>
      </c>
      <c r="Y2110" s="2">
        <f>(((O2110/60)/60)/24)+DATE(1970,1,1)</f>
        <v>40499.266898148147</v>
      </c>
      <c r="Z2110" t="s">
        <v>8273</v>
      </c>
    </row>
    <row r="2111" spans="1:26" ht="43.2" x14ac:dyDescent="0.3">
      <c r="A2111">
        <f>ROW(A2111)-2</f>
        <v>2109</v>
      </c>
      <c r="B2111" s="1" t="s">
        <v>639</v>
      </c>
      <c r="C2111" s="1" t="s">
        <v>640</v>
      </c>
      <c r="D2111">
        <v>25000</v>
      </c>
      <c r="E2111">
        <v>25430.66</v>
      </c>
      <c r="F2111" t="s">
        <v>17</v>
      </c>
      <c r="J2111" t="s">
        <v>17</v>
      </c>
      <c r="K2111" t="b">
        <v>0</v>
      </c>
      <c r="L2111" t="s">
        <v>18</v>
      </c>
      <c r="M2111" t="s">
        <v>19</v>
      </c>
      <c r="N2111" t="b">
        <v>1</v>
      </c>
      <c r="O2111">
        <v>1303686138</v>
      </c>
      <c r="P2111">
        <v>1301007738</v>
      </c>
      <c r="Q2111" t="b">
        <v>1</v>
      </c>
      <c r="R2111">
        <v>298</v>
      </c>
      <c r="S2111" t="b">
        <v>1</v>
      </c>
      <c r="T2111">
        <f>ROUND(E2111/D2111*100,0)</f>
        <v>102</v>
      </c>
      <c r="U2111" s="12">
        <f>(E2111/R2111)</f>
        <v>85.337785234899329</v>
      </c>
      <c r="V2111" t="str">
        <f>LEFT(Z2111,SEARCH("/",Z2111)-1)</f>
        <v>film &amp; video</v>
      </c>
      <c r="W2111" t="str">
        <f>RIGHT(Z2111,LEN(Z2111)-SEARCH("/",Z2111))</f>
        <v>documentary</v>
      </c>
      <c r="X2111" s="2">
        <f>(((P2111/60)/60)/24)+DATE(1970,1,1)</f>
        <v>40626.959930555553</v>
      </c>
      <c r="Y2111" s="2">
        <f>(((O2111/60)/60)/24)+DATE(1970,1,1)</f>
        <v>40657.959930555553</v>
      </c>
      <c r="Z2111" t="s">
        <v>8273</v>
      </c>
    </row>
    <row r="2112" spans="1:26" ht="43.2" x14ac:dyDescent="0.3">
      <c r="A2112">
        <f>ROW(A2112)-2</f>
        <v>2110</v>
      </c>
      <c r="B2112" s="1" t="s">
        <v>641</v>
      </c>
      <c r="C2112" s="1" t="s">
        <v>642</v>
      </c>
      <c r="D2112">
        <v>13000</v>
      </c>
      <c r="E2112">
        <v>15435.55</v>
      </c>
      <c r="F2112" t="s">
        <v>17</v>
      </c>
      <c r="J2112" t="s">
        <v>17</v>
      </c>
      <c r="K2112" t="b">
        <v>0</v>
      </c>
      <c r="L2112" t="s">
        <v>18</v>
      </c>
      <c r="M2112" t="s">
        <v>19</v>
      </c>
      <c r="N2112" t="b">
        <v>1</v>
      </c>
      <c r="O2112">
        <v>1363711335</v>
      </c>
      <c r="P2112">
        <v>1360258935</v>
      </c>
      <c r="Q2112" t="b">
        <v>1</v>
      </c>
      <c r="R2112">
        <v>251</v>
      </c>
      <c r="S2112" t="b">
        <v>1</v>
      </c>
      <c r="T2112">
        <f>ROUND(E2112/D2112*100,0)</f>
        <v>119</v>
      </c>
      <c r="U2112" s="12">
        <f>(E2112/R2112)</f>
        <v>61.496215139442228</v>
      </c>
      <c r="V2112" t="str">
        <f>LEFT(Z2112,SEARCH("/",Z2112)-1)</f>
        <v>film &amp; video</v>
      </c>
      <c r="W2112" t="str">
        <f>RIGHT(Z2112,LEN(Z2112)-SEARCH("/",Z2112))</f>
        <v>documentary</v>
      </c>
      <c r="X2112" s="2">
        <f>(((P2112/60)/60)/24)+DATE(1970,1,1)</f>
        <v>41312.737673611111</v>
      </c>
      <c r="Y2112" s="2">
        <f>(((O2112/60)/60)/24)+DATE(1970,1,1)</f>
        <v>41352.696006944447</v>
      </c>
      <c r="Z2112" t="s">
        <v>8273</v>
      </c>
    </row>
    <row r="2113" spans="1:26" ht="57.6" x14ac:dyDescent="0.3">
      <c r="A2113">
        <f>ROW(A2113)-2</f>
        <v>2111</v>
      </c>
      <c r="B2113" s="1" t="s">
        <v>643</v>
      </c>
      <c r="C2113" s="1" t="s">
        <v>644</v>
      </c>
      <c r="D2113">
        <v>10000</v>
      </c>
      <c r="E2113">
        <v>10046</v>
      </c>
      <c r="F2113" t="s">
        <v>17</v>
      </c>
      <c r="J2113" t="s">
        <v>17</v>
      </c>
      <c r="K2113" t="b">
        <v>0</v>
      </c>
      <c r="L2113" t="s">
        <v>18</v>
      </c>
      <c r="M2113" t="s">
        <v>19</v>
      </c>
      <c r="N2113" t="b">
        <v>1</v>
      </c>
      <c r="O2113">
        <v>1330115638</v>
      </c>
      <c r="P2113">
        <v>1327523638</v>
      </c>
      <c r="Q2113" t="b">
        <v>1</v>
      </c>
      <c r="R2113">
        <v>108</v>
      </c>
      <c r="S2113" t="b">
        <v>1</v>
      </c>
      <c r="T2113">
        <f>ROUND(E2113/D2113*100,0)</f>
        <v>100</v>
      </c>
      <c r="U2113" s="12">
        <f>(E2113/R2113)</f>
        <v>93.018518518518519</v>
      </c>
      <c r="V2113" t="str">
        <f>LEFT(Z2113,SEARCH("/",Z2113)-1)</f>
        <v>film &amp; video</v>
      </c>
      <c r="W2113" t="str">
        <f>RIGHT(Z2113,LEN(Z2113)-SEARCH("/",Z2113))</f>
        <v>documentary</v>
      </c>
      <c r="X2113" s="2">
        <f>(((P2113/60)/60)/24)+DATE(1970,1,1)</f>
        <v>40933.856921296298</v>
      </c>
      <c r="Y2113" s="2">
        <f>(((O2113/60)/60)/24)+DATE(1970,1,1)</f>
        <v>40963.856921296298</v>
      </c>
      <c r="Z2113" t="s">
        <v>8273</v>
      </c>
    </row>
    <row r="2114" spans="1:26" ht="43.2" x14ac:dyDescent="0.3">
      <c r="A2114">
        <f>ROW(A2114)-2</f>
        <v>2112</v>
      </c>
      <c r="B2114" s="1" t="s">
        <v>645</v>
      </c>
      <c r="C2114" s="1" t="s">
        <v>646</v>
      </c>
      <c r="D2114">
        <v>3000</v>
      </c>
      <c r="E2114">
        <v>4124</v>
      </c>
      <c r="F2114" t="s">
        <v>17</v>
      </c>
      <c r="J2114" t="s">
        <v>17</v>
      </c>
      <c r="K2114" t="b">
        <v>0</v>
      </c>
      <c r="L2114" t="s">
        <v>18</v>
      </c>
      <c r="M2114" t="s">
        <v>19</v>
      </c>
      <c r="N2114" t="b">
        <v>1</v>
      </c>
      <c r="O2114">
        <v>1338601346</v>
      </c>
      <c r="P2114">
        <v>1336009346</v>
      </c>
      <c r="Q2114" t="b">
        <v>1</v>
      </c>
      <c r="R2114">
        <v>82</v>
      </c>
      <c r="S2114" t="b">
        <v>1</v>
      </c>
      <c r="T2114">
        <f>ROUND(E2114/D2114*100,0)</f>
        <v>137</v>
      </c>
      <c r="U2114" s="12">
        <f>(E2114/R2114)</f>
        <v>50.292682926829265</v>
      </c>
      <c r="V2114" t="str">
        <f>LEFT(Z2114,SEARCH("/",Z2114)-1)</f>
        <v>film &amp; video</v>
      </c>
      <c r="W2114" t="str">
        <f>RIGHT(Z2114,LEN(Z2114)-SEARCH("/",Z2114))</f>
        <v>documentary</v>
      </c>
      <c r="X2114" s="2">
        <f>(((P2114/60)/60)/24)+DATE(1970,1,1)</f>
        <v>41032.071134259262</v>
      </c>
      <c r="Y2114" s="2">
        <f>(((O2114/60)/60)/24)+DATE(1970,1,1)</f>
        <v>41062.071134259262</v>
      </c>
      <c r="Z2114" t="s">
        <v>8273</v>
      </c>
    </row>
    <row r="2115" spans="1:26" ht="28.8" x14ac:dyDescent="0.3">
      <c r="A2115">
        <f>ROW(A2115)-2</f>
        <v>2113</v>
      </c>
      <c r="B2115" s="1" t="s">
        <v>647</v>
      </c>
      <c r="C2115" s="1" t="s">
        <v>648</v>
      </c>
      <c r="D2115">
        <v>3400</v>
      </c>
      <c r="E2115">
        <v>7876</v>
      </c>
      <c r="F2115" t="s">
        <v>17</v>
      </c>
      <c r="J2115" t="s">
        <v>17</v>
      </c>
      <c r="K2115" t="b">
        <v>0</v>
      </c>
      <c r="L2115" t="s">
        <v>18</v>
      </c>
      <c r="M2115" t="s">
        <v>19</v>
      </c>
      <c r="N2115" t="b">
        <v>1</v>
      </c>
      <c r="O2115">
        <v>1346464800</v>
      </c>
      <c r="P2115">
        <v>1343096197</v>
      </c>
      <c r="Q2115" t="b">
        <v>1</v>
      </c>
      <c r="R2115">
        <v>74</v>
      </c>
      <c r="S2115" t="b">
        <v>1</v>
      </c>
      <c r="T2115">
        <f>ROUND(E2115/D2115*100,0)</f>
        <v>232</v>
      </c>
      <c r="U2115" s="12">
        <f>(E2115/R2115)</f>
        <v>106.43243243243244</v>
      </c>
      <c r="V2115" t="str">
        <f>LEFT(Z2115,SEARCH("/",Z2115)-1)</f>
        <v>film &amp; video</v>
      </c>
      <c r="W2115" t="str">
        <f>RIGHT(Z2115,LEN(Z2115)-SEARCH("/",Z2115))</f>
        <v>documentary</v>
      </c>
      <c r="X2115" s="2">
        <f>(((P2115/60)/60)/24)+DATE(1970,1,1)</f>
        <v>41114.094872685186</v>
      </c>
      <c r="Y2115" s="2">
        <f>(((O2115/60)/60)/24)+DATE(1970,1,1)</f>
        <v>41153.083333333336</v>
      </c>
      <c r="Z2115" t="s">
        <v>8273</v>
      </c>
    </row>
    <row r="2116" spans="1:26" ht="43.2" x14ac:dyDescent="0.3">
      <c r="A2116">
        <f>ROW(A2116)-2</f>
        <v>2114</v>
      </c>
      <c r="B2116" s="1" t="s">
        <v>649</v>
      </c>
      <c r="C2116" s="1" t="s">
        <v>650</v>
      </c>
      <c r="D2116">
        <v>7500</v>
      </c>
      <c r="E2116">
        <v>9775</v>
      </c>
      <c r="F2116" t="s">
        <v>17</v>
      </c>
      <c r="J2116" t="s">
        <v>17</v>
      </c>
      <c r="K2116" t="b">
        <v>0</v>
      </c>
      <c r="L2116" t="s">
        <v>18</v>
      </c>
      <c r="M2116" t="s">
        <v>19</v>
      </c>
      <c r="N2116" t="b">
        <v>1</v>
      </c>
      <c r="O2116">
        <v>1331392049</v>
      </c>
      <c r="P2116">
        <v>1328800049</v>
      </c>
      <c r="Q2116" t="b">
        <v>1</v>
      </c>
      <c r="R2116">
        <v>189</v>
      </c>
      <c r="S2116" t="b">
        <v>1</v>
      </c>
      <c r="T2116">
        <f>ROUND(E2116/D2116*100,0)</f>
        <v>130</v>
      </c>
      <c r="U2116" s="12">
        <f>(E2116/R2116)</f>
        <v>51.719576719576722</v>
      </c>
      <c r="V2116" t="str">
        <f>LEFT(Z2116,SEARCH("/",Z2116)-1)</f>
        <v>film &amp; video</v>
      </c>
      <c r="W2116" t="str">
        <f>RIGHT(Z2116,LEN(Z2116)-SEARCH("/",Z2116))</f>
        <v>documentary</v>
      </c>
      <c r="X2116" s="2">
        <f>(((P2116/60)/60)/24)+DATE(1970,1,1)</f>
        <v>40948.630196759259</v>
      </c>
      <c r="Y2116" s="2">
        <f>(((O2116/60)/60)/24)+DATE(1970,1,1)</f>
        <v>40978.630196759259</v>
      </c>
      <c r="Z2116" t="s">
        <v>8273</v>
      </c>
    </row>
    <row r="2117" spans="1:26" ht="28.8" x14ac:dyDescent="0.3">
      <c r="A2117">
        <f>ROW(A2117)-2</f>
        <v>2115</v>
      </c>
      <c r="B2117" s="1" t="s">
        <v>651</v>
      </c>
      <c r="C2117" s="1" t="s">
        <v>652</v>
      </c>
      <c r="D2117">
        <v>1000</v>
      </c>
      <c r="E2117">
        <v>2929</v>
      </c>
      <c r="F2117" t="s">
        <v>17</v>
      </c>
      <c r="J2117" t="s">
        <v>17</v>
      </c>
      <c r="K2117" t="b">
        <v>0</v>
      </c>
      <c r="L2117" t="s">
        <v>18</v>
      </c>
      <c r="M2117" t="s">
        <v>19</v>
      </c>
      <c r="N2117" t="b">
        <v>1</v>
      </c>
      <c r="O2117">
        <v>1363806333</v>
      </c>
      <c r="P2117">
        <v>1362081933</v>
      </c>
      <c r="Q2117" t="b">
        <v>1</v>
      </c>
      <c r="R2117">
        <v>80</v>
      </c>
      <c r="S2117" t="b">
        <v>1</v>
      </c>
      <c r="T2117">
        <f>ROUND(E2117/D2117*100,0)</f>
        <v>293</v>
      </c>
      <c r="U2117" s="12">
        <f>(E2117/R2117)</f>
        <v>36.612499999999997</v>
      </c>
      <c r="V2117" t="str">
        <f>LEFT(Z2117,SEARCH("/",Z2117)-1)</f>
        <v>film &amp; video</v>
      </c>
      <c r="W2117" t="str">
        <f>RIGHT(Z2117,LEN(Z2117)-SEARCH("/",Z2117))</f>
        <v>documentary</v>
      </c>
      <c r="X2117" s="2">
        <f>(((P2117/60)/60)/24)+DATE(1970,1,1)</f>
        <v>41333.837187500001</v>
      </c>
      <c r="Y2117" s="2">
        <f>(((O2117/60)/60)/24)+DATE(1970,1,1)</f>
        <v>41353.795520833337</v>
      </c>
      <c r="Z2117" t="s">
        <v>8273</v>
      </c>
    </row>
    <row r="2118" spans="1:26" x14ac:dyDescent="0.3">
      <c r="A2118">
        <f>ROW(A2118)-2</f>
        <v>2116</v>
      </c>
      <c r="B2118" s="1" t="s">
        <v>653</v>
      </c>
      <c r="C2118" s="1" t="s">
        <v>654</v>
      </c>
      <c r="D2118">
        <v>22000</v>
      </c>
      <c r="E2118">
        <v>24490</v>
      </c>
      <c r="F2118" t="s">
        <v>17</v>
      </c>
      <c r="J2118" t="s">
        <v>17</v>
      </c>
      <c r="K2118" t="b">
        <v>0</v>
      </c>
      <c r="L2118" t="s">
        <v>18</v>
      </c>
      <c r="M2118" t="s">
        <v>19</v>
      </c>
      <c r="N2118" t="b">
        <v>1</v>
      </c>
      <c r="O2118">
        <v>1360276801</v>
      </c>
      <c r="P2118">
        <v>1357684801</v>
      </c>
      <c r="Q2118" t="b">
        <v>1</v>
      </c>
      <c r="R2118">
        <v>576</v>
      </c>
      <c r="S2118" t="b">
        <v>1</v>
      </c>
      <c r="T2118">
        <f>ROUND(E2118/D2118*100,0)</f>
        <v>111</v>
      </c>
      <c r="U2118" s="12">
        <f>(E2118/R2118)</f>
        <v>42.517361111111114</v>
      </c>
      <c r="V2118" t="str">
        <f>LEFT(Z2118,SEARCH("/",Z2118)-1)</f>
        <v>film &amp; video</v>
      </c>
      <c r="W2118" t="str">
        <f>RIGHT(Z2118,LEN(Z2118)-SEARCH("/",Z2118))</f>
        <v>documentary</v>
      </c>
      <c r="X2118" s="2">
        <f>(((P2118/60)/60)/24)+DATE(1970,1,1)</f>
        <v>41282.944456018515</v>
      </c>
      <c r="Y2118" s="2">
        <f>(((O2118/60)/60)/24)+DATE(1970,1,1)</f>
        <v>41312.944456018515</v>
      </c>
      <c r="Z2118" t="s">
        <v>8273</v>
      </c>
    </row>
    <row r="2119" spans="1:26" ht="43.2" x14ac:dyDescent="0.3">
      <c r="A2119">
        <f>ROW(A2119)-2</f>
        <v>2117</v>
      </c>
      <c r="B2119" s="1" t="s">
        <v>655</v>
      </c>
      <c r="C2119" s="1" t="s">
        <v>656</v>
      </c>
      <c r="D2119">
        <v>12000</v>
      </c>
      <c r="E2119">
        <v>12668</v>
      </c>
      <c r="F2119" t="s">
        <v>17</v>
      </c>
      <c r="J2119" t="s">
        <v>17</v>
      </c>
      <c r="K2119" t="b">
        <v>0</v>
      </c>
      <c r="L2119" t="s">
        <v>18</v>
      </c>
      <c r="M2119" t="s">
        <v>19</v>
      </c>
      <c r="N2119" t="b">
        <v>1</v>
      </c>
      <c r="O2119">
        <v>1299775210</v>
      </c>
      <c r="P2119">
        <v>1295887210</v>
      </c>
      <c r="Q2119" t="b">
        <v>1</v>
      </c>
      <c r="R2119">
        <v>202</v>
      </c>
      <c r="S2119" t="b">
        <v>1</v>
      </c>
      <c r="T2119">
        <f>ROUND(E2119/D2119*100,0)</f>
        <v>106</v>
      </c>
      <c r="U2119" s="12">
        <f>(E2119/R2119)</f>
        <v>62.712871287128714</v>
      </c>
      <c r="V2119" t="str">
        <f>LEFT(Z2119,SEARCH("/",Z2119)-1)</f>
        <v>film &amp; video</v>
      </c>
      <c r="W2119" t="str">
        <f>RIGHT(Z2119,LEN(Z2119)-SEARCH("/",Z2119))</f>
        <v>documentary</v>
      </c>
      <c r="X2119" s="2">
        <f>(((P2119/60)/60)/24)+DATE(1970,1,1)</f>
        <v>40567.694560185184</v>
      </c>
      <c r="Y2119" s="2">
        <f>(((O2119/60)/60)/24)+DATE(1970,1,1)</f>
        <v>40612.694560185184</v>
      </c>
      <c r="Z2119" t="s">
        <v>8273</v>
      </c>
    </row>
    <row r="2120" spans="1:26" ht="43.2" x14ac:dyDescent="0.3">
      <c r="A2120">
        <f>ROW(A2120)-2</f>
        <v>2118</v>
      </c>
      <c r="B2120" s="1" t="s">
        <v>657</v>
      </c>
      <c r="C2120" s="1" t="s">
        <v>658</v>
      </c>
      <c r="D2120">
        <v>18000</v>
      </c>
      <c r="E2120">
        <v>21410</v>
      </c>
      <c r="F2120" t="s">
        <v>17</v>
      </c>
      <c r="J2120" t="s">
        <v>17</v>
      </c>
      <c r="K2120" t="b">
        <v>0</v>
      </c>
      <c r="L2120" t="s">
        <v>18</v>
      </c>
      <c r="M2120" t="s">
        <v>19</v>
      </c>
      <c r="N2120" t="b">
        <v>1</v>
      </c>
      <c r="O2120">
        <v>1346695334</v>
      </c>
      <c r="P2120">
        <v>1344880934</v>
      </c>
      <c r="Q2120" t="b">
        <v>1</v>
      </c>
      <c r="R2120">
        <v>238</v>
      </c>
      <c r="S2120" t="b">
        <v>1</v>
      </c>
      <c r="T2120">
        <f>ROUND(E2120/D2120*100,0)</f>
        <v>119</v>
      </c>
      <c r="U2120" s="12">
        <f>(E2120/R2120)</f>
        <v>89.957983193277315</v>
      </c>
      <c r="V2120" t="str">
        <f>LEFT(Z2120,SEARCH("/",Z2120)-1)</f>
        <v>film &amp; video</v>
      </c>
      <c r="W2120" t="str">
        <f>RIGHT(Z2120,LEN(Z2120)-SEARCH("/",Z2120))</f>
        <v>documentary</v>
      </c>
      <c r="X2120" s="2">
        <f>(((P2120/60)/60)/24)+DATE(1970,1,1)</f>
        <v>41134.751550925925</v>
      </c>
      <c r="Y2120" s="2">
        <f>(((O2120/60)/60)/24)+DATE(1970,1,1)</f>
        <v>41155.751550925925</v>
      </c>
      <c r="Z2120" t="s">
        <v>8273</v>
      </c>
    </row>
    <row r="2121" spans="1:26" ht="43.2" x14ac:dyDescent="0.3">
      <c r="A2121">
        <f>ROW(A2121)-2</f>
        <v>2119</v>
      </c>
      <c r="B2121" s="1" t="s">
        <v>659</v>
      </c>
      <c r="C2121" s="1" t="s">
        <v>660</v>
      </c>
      <c r="D2121">
        <v>1000</v>
      </c>
      <c r="E2121">
        <v>1041.29</v>
      </c>
      <c r="F2121" t="s">
        <v>17</v>
      </c>
      <c r="J2121" t="s">
        <v>17</v>
      </c>
      <c r="K2121" t="b">
        <v>0</v>
      </c>
      <c r="L2121" t="s">
        <v>18</v>
      </c>
      <c r="M2121" t="s">
        <v>19</v>
      </c>
      <c r="N2121" t="b">
        <v>1</v>
      </c>
      <c r="O2121">
        <v>1319076000</v>
      </c>
      <c r="P2121">
        <v>1317788623</v>
      </c>
      <c r="Q2121" t="b">
        <v>1</v>
      </c>
      <c r="R2121">
        <v>36</v>
      </c>
      <c r="S2121" t="b">
        <v>1</v>
      </c>
      <c r="T2121">
        <f>ROUND(E2121/D2121*100,0)</f>
        <v>104</v>
      </c>
      <c r="U2121" s="12">
        <f>(E2121/R2121)</f>
        <v>28.924722222222222</v>
      </c>
      <c r="V2121" t="str">
        <f>LEFT(Z2121,SEARCH("/",Z2121)-1)</f>
        <v>film &amp; video</v>
      </c>
      <c r="W2121" t="str">
        <f>RIGHT(Z2121,LEN(Z2121)-SEARCH("/",Z2121))</f>
        <v>documentary</v>
      </c>
      <c r="X2121" s="2">
        <f>(((P2121/60)/60)/24)+DATE(1970,1,1)</f>
        <v>40821.183136574073</v>
      </c>
      <c r="Y2121" s="2">
        <f>(((O2121/60)/60)/24)+DATE(1970,1,1)</f>
        <v>40836.083333333336</v>
      </c>
      <c r="Z2121" t="s">
        <v>8273</v>
      </c>
    </row>
    <row r="2122" spans="1:26" ht="43.2" x14ac:dyDescent="0.3">
      <c r="A2122">
        <f>ROW(A2122)-2</f>
        <v>2120</v>
      </c>
      <c r="B2122" s="1" t="s">
        <v>661</v>
      </c>
      <c r="C2122" s="1" t="s">
        <v>662</v>
      </c>
      <c r="D2122">
        <v>20000</v>
      </c>
      <c r="E2122">
        <v>20820.330000000002</v>
      </c>
      <c r="F2122" t="s">
        <v>17</v>
      </c>
      <c r="J2122" t="s">
        <v>17</v>
      </c>
      <c r="K2122" t="b">
        <v>0</v>
      </c>
      <c r="L2122" t="s">
        <v>18</v>
      </c>
      <c r="M2122" t="s">
        <v>19</v>
      </c>
      <c r="N2122" t="b">
        <v>1</v>
      </c>
      <c r="O2122">
        <v>1325404740</v>
      </c>
      <c r="P2122">
        <v>1321852592</v>
      </c>
      <c r="Q2122" t="b">
        <v>1</v>
      </c>
      <c r="R2122">
        <v>150</v>
      </c>
      <c r="S2122" t="b">
        <v>1</v>
      </c>
      <c r="T2122">
        <f>ROUND(E2122/D2122*100,0)</f>
        <v>104</v>
      </c>
      <c r="U2122" s="12">
        <f>(E2122/R2122)</f>
        <v>138.8022</v>
      </c>
      <c r="V2122" t="str">
        <f>LEFT(Z2122,SEARCH("/",Z2122)-1)</f>
        <v>film &amp; video</v>
      </c>
      <c r="W2122" t="str">
        <f>RIGHT(Z2122,LEN(Z2122)-SEARCH("/",Z2122))</f>
        <v>documentary</v>
      </c>
      <c r="X2122" s="2">
        <f>(((P2122/60)/60)/24)+DATE(1970,1,1)</f>
        <v>40868.219814814816</v>
      </c>
      <c r="Y2122" s="2">
        <f>(((O2122/60)/60)/24)+DATE(1970,1,1)</f>
        <v>40909.332638888889</v>
      </c>
      <c r="Z2122" t="s">
        <v>8273</v>
      </c>
    </row>
    <row r="2123" spans="1:26" ht="57.6" x14ac:dyDescent="0.3">
      <c r="A2123">
        <f>ROW(A2123)-2</f>
        <v>2121</v>
      </c>
      <c r="B2123" s="1" t="s">
        <v>663</v>
      </c>
      <c r="C2123" s="1" t="s">
        <v>664</v>
      </c>
      <c r="D2123">
        <v>8000</v>
      </c>
      <c r="E2123">
        <v>8950</v>
      </c>
      <c r="F2123" t="s">
        <v>17</v>
      </c>
      <c r="J2123" t="s">
        <v>17</v>
      </c>
      <c r="K2123" t="b">
        <v>0</v>
      </c>
      <c r="L2123" t="s">
        <v>18</v>
      </c>
      <c r="M2123" t="s">
        <v>19</v>
      </c>
      <c r="N2123" t="b">
        <v>1</v>
      </c>
      <c r="O2123">
        <v>1365973432</v>
      </c>
      <c r="P2123">
        <v>1363381432</v>
      </c>
      <c r="Q2123" t="b">
        <v>1</v>
      </c>
      <c r="R2123">
        <v>146</v>
      </c>
      <c r="S2123" t="b">
        <v>1</v>
      </c>
      <c r="T2123">
        <f>ROUND(E2123/D2123*100,0)</f>
        <v>112</v>
      </c>
      <c r="U2123" s="12">
        <f>(E2123/R2123)</f>
        <v>61.301369863013697</v>
      </c>
      <c r="V2123" t="str">
        <f>LEFT(Z2123,SEARCH("/",Z2123)-1)</f>
        <v>film &amp; video</v>
      </c>
      <c r="W2123" t="str">
        <f>RIGHT(Z2123,LEN(Z2123)-SEARCH("/",Z2123))</f>
        <v>documentary</v>
      </c>
      <c r="X2123" s="2">
        <f>(((P2123/60)/60)/24)+DATE(1970,1,1)</f>
        <v>41348.877685185187</v>
      </c>
      <c r="Y2123" s="2">
        <f>(((O2123/60)/60)/24)+DATE(1970,1,1)</f>
        <v>41378.877685185187</v>
      </c>
      <c r="Z2123" t="s">
        <v>8273</v>
      </c>
    </row>
    <row r="2124" spans="1:26" ht="57.6" x14ac:dyDescent="0.3">
      <c r="A2124">
        <f>ROW(A2124)-2</f>
        <v>2122</v>
      </c>
      <c r="B2124" s="1" t="s">
        <v>665</v>
      </c>
      <c r="C2124" s="1" t="s">
        <v>666</v>
      </c>
      <c r="D2124">
        <v>17000</v>
      </c>
      <c r="E2124">
        <v>17805</v>
      </c>
      <c r="F2124" t="s">
        <v>17</v>
      </c>
      <c r="J2124" t="s">
        <v>17</v>
      </c>
      <c r="K2124" t="b">
        <v>0</v>
      </c>
      <c r="L2124" t="s">
        <v>18</v>
      </c>
      <c r="M2124" t="s">
        <v>19</v>
      </c>
      <c r="N2124" t="b">
        <v>1</v>
      </c>
      <c r="O2124">
        <v>1281542340</v>
      </c>
      <c r="P2124">
        <v>1277702894</v>
      </c>
      <c r="Q2124" t="b">
        <v>1</v>
      </c>
      <c r="R2124">
        <v>222</v>
      </c>
      <c r="S2124" t="b">
        <v>1</v>
      </c>
      <c r="T2124">
        <f>ROUND(E2124/D2124*100,0)</f>
        <v>105</v>
      </c>
      <c r="U2124" s="12">
        <f>(E2124/R2124)</f>
        <v>80.202702702702709</v>
      </c>
      <c r="V2124" t="str">
        <f>LEFT(Z2124,SEARCH("/",Z2124)-1)</f>
        <v>film &amp; video</v>
      </c>
      <c r="W2124" t="str">
        <f>RIGHT(Z2124,LEN(Z2124)-SEARCH("/",Z2124))</f>
        <v>documentary</v>
      </c>
      <c r="X2124" s="2">
        <f>(((P2124/60)/60)/24)+DATE(1970,1,1)</f>
        <v>40357.227939814817</v>
      </c>
      <c r="Y2124" s="2">
        <f>(((O2124/60)/60)/24)+DATE(1970,1,1)</f>
        <v>40401.665972222225</v>
      </c>
      <c r="Z2124" t="s">
        <v>8273</v>
      </c>
    </row>
    <row r="2125" spans="1:26" ht="43.2" x14ac:dyDescent="0.3">
      <c r="A2125">
        <f>ROW(A2125)-2</f>
        <v>2123</v>
      </c>
      <c r="B2125" s="1" t="s">
        <v>667</v>
      </c>
      <c r="C2125" s="1" t="s">
        <v>668</v>
      </c>
      <c r="D2125">
        <v>1000</v>
      </c>
      <c r="E2125">
        <v>3851.5</v>
      </c>
      <c r="F2125" t="s">
        <v>17</v>
      </c>
      <c r="J2125" t="s">
        <v>17</v>
      </c>
      <c r="K2125" t="b">
        <v>0</v>
      </c>
      <c r="L2125" t="s">
        <v>18</v>
      </c>
      <c r="M2125" t="s">
        <v>19</v>
      </c>
      <c r="N2125" t="b">
        <v>1</v>
      </c>
      <c r="O2125">
        <v>1362167988</v>
      </c>
      <c r="P2125">
        <v>1359575988</v>
      </c>
      <c r="Q2125" t="b">
        <v>1</v>
      </c>
      <c r="R2125">
        <v>120</v>
      </c>
      <c r="S2125" t="b">
        <v>1</v>
      </c>
      <c r="T2125">
        <f>ROUND(E2125/D2125*100,0)</f>
        <v>385</v>
      </c>
      <c r="U2125" s="12">
        <f>(E2125/R2125)</f>
        <v>32.095833333333331</v>
      </c>
      <c r="V2125" t="str">
        <f>LEFT(Z2125,SEARCH("/",Z2125)-1)</f>
        <v>film &amp; video</v>
      </c>
      <c r="W2125" t="str">
        <f>RIGHT(Z2125,LEN(Z2125)-SEARCH("/",Z2125))</f>
        <v>documentary</v>
      </c>
      <c r="X2125" s="2">
        <f>(((P2125/60)/60)/24)+DATE(1970,1,1)</f>
        <v>41304.833194444444</v>
      </c>
      <c r="Y2125" s="2">
        <f>(((O2125/60)/60)/24)+DATE(1970,1,1)</f>
        <v>41334.833194444444</v>
      </c>
      <c r="Z2125" t="s">
        <v>8273</v>
      </c>
    </row>
    <row r="2126" spans="1:26" ht="43.2" x14ac:dyDescent="0.3">
      <c r="A2126">
        <f>ROW(A2126)-2</f>
        <v>2124</v>
      </c>
      <c r="B2126" s="1" t="s">
        <v>669</v>
      </c>
      <c r="C2126" s="1" t="s">
        <v>670</v>
      </c>
      <c r="D2126">
        <v>25000</v>
      </c>
      <c r="E2126">
        <v>25312</v>
      </c>
      <c r="F2126" t="s">
        <v>17</v>
      </c>
      <c r="J2126" t="s">
        <v>17</v>
      </c>
      <c r="K2126" t="b">
        <v>0</v>
      </c>
      <c r="L2126" t="s">
        <v>18</v>
      </c>
      <c r="M2126" t="s">
        <v>19</v>
      </c>
      <c r="N2126" t="b">
        <v>1</v>
      </c>
      <c r="O2126">
        <v>1345660334</v>
      </c>
      <c r="P2126">
        <v>1343068334</v>
      </c>
      <c r="Q2126" t="b">
        <v>1</v>
      </c>
      <c r="R2126">
        <v>126</v>
      </c>
      <c r="S2126" t="b">
        <v>1</v>
      </c>
      <c r="T2126">
        <f>ROUND(E2126/D2126*100,0)</f>
        <v>101</v>
      </c>
      <c r="U2126" s="12">
        <f>(E2126/R2126)</f>
        <v>200.88888888888889</v>
      </c>
      <c r="V2126" t="str">
        <f>LEFT(Z2126,SEARCH("/",Z2126)-1)</f>
        <v>film &amp; video</v>
      </c>
      <c r="W2126" t="str">
        <f>RIGHT(Z2126,LEN(Z2126)-SEARCH("/",Z2126))</f>
        <v>documentary</v>
      </c>
      <c r="X2126" s="2">
        <f>(((P2126/60)/60)/24)+DATE(1970,1,1)</f>
        <v>41113.77238425926</v>
      </c>
      <c r="Y2126" s="2">
        <f>(((O2126/60)/60)/24)+DATE(1970,1,1)</f>
        <v>41143.77238425926</v>
      </c>
      <c r="Z2126" t="s">
        <v>8273</v>
      </c>
    </row>
    <row r="2127" spans="1:26" ht="28.8" x14ac:dyDescent="0.3">
      <c r="A2127">
        <f>ROW(A2127)-2</f>
        <v>2125</v>
      </c>
      <c r="B2127" s="1" t="s">
        <v>671</v>
      </c>
      <c r="C2127" s="1" t="s">
        <v>672</v>
      </c>
      <c r="D2127">
        <v>15000</v>
      </c>
      <c r="E2127">
        <v>17066</v>
      </c>
      <c r="F2127" t="s">
        <v>17</v>
      </c>
      <c r="J2127" t="s">
        <v>17</v>
      </c>
      <c r="K2127" t="b">
        <v>0</v>
      </c>
      <c r="L2127" t="s">
        <v>158</v>
      </c>
      <c r="M2127" t="s">
        <v>159</v>
      </c>
      <c r="N2127" t="b">
        <v>1</v>
      </c>
      <c r="O2127">
        <v>1418273940</v>
      </c>
      <c r="P2127">
        <v>1415398197</v>
      </c>
      <c r="Q2127" t="b">
        <v>1</v>
      </c>
      <c r="R2127">
        <v>158</v>
      </c>
      <c r="S2127" t="b">
        <v>1</v>
      </c>
      <c r="T2127">
        <f>ROUND(E2127/D2127*100,0)</f>
        <v>114</v>
      </c>
      <c r="U2127" s="12">
        <f>(E2127/R2127)</f>
        <v>108.01265822784811</v>
      </c>
      <c r="V2127" t="str">
        <f>LEFT(Z2127,SEARCH("/",Z2127)-1)</f>
        <v>film &amp; video</v>
      </c>
      <c r="W2127" t="str">
        <f>RIGHT(Z2127,LEN(Z2127)-SEARCH("/",Z2127))</f>
        <v>documentary</v>
      </c>
      <c r="X2127" s="2">
        <f>(((P2127/60)/60)/24)+DATE(1970,1,1)</f>
        <v>41950.923576388886</v>
      </c>
      <c r="Y2127" s="2">
        <f>(((O2127/60)/60)/24)+DATE(1970,1,1)</f>
        <v>41984.207638888889</v>
      </c>
      <c r="Z2127" t="s">
        <v>8273</v>
      </c>
    </row>
    <row r="2128" spans="1:26" ht="43.2" x14ac:dyDescent="0.3">
      <c r="A2128">
        <f>ROW(A2128)-2</f>
        <v>2126</v>
      </c>
      <c r="B2128" s="1" t="s">
        <v>673</v>
      </c>
      <c r="C2128" s="1" t="s">
        <v>674</v>
      </c>
      <c r="D2128">
        <v>30000</v>
      </c>
      <c r="E2128">
        <v>30241</v>
      </c>
      <c r="F2128" t="s">
        <v>17</v>
      </c>
      <c r="J2128" t="s">
        <v>17</v>
      </c>
      <c r="K2128" t="b">
        <v>0</v>
      </c>
      <c r="L2128" t="s">
        <v>18</v>
      </c>
      <c r="M2128" t="s">
        <v>19</v>
      </c>
      <c r="N2128" t="b">
        <v>1</v>
      </c>
      <c r="O2128">
        <v>1386778483</v>
      </c>
      <c r="P2128">
        <v>1384186483</v>
      </c>
      <c r="Q2128" t="b">
        <v>1</v>
      </c>
      <c r="R2128">
        <v>316</v>
      </c>
      <c r="S2128" t="b">
        <v>1</v>
      </c>
      <c r="T2128">
        <f>ROUND(E2128/D2128*100,0)</f>
        <v>101</v>
      </c>
      <c r="U2128" s="12">
        <f>(E2128/R2128)</f>
        <v>95.699367088607602</v>
      </c>
      <c r="V2128" t="str">
        <f>LEFT(Z2128,SEARCH("/",Z2128)-1)</f>
        <v>film &amp; video</v>
      </c>
      <c r="W2128" t="str">
        <f>RIGHT(Z2128,LEN(Z2128)-SEARCH("/",Z2128))</f>
        <v>documentary</v>
      </c>
      <c r="X2128" s="2">
        <f>(((P2128/60)/60)/24)+DATE(1970,1,1)</f>
        <v>41589.676886574074</v>
      </c>
      <c r="Y2128" s="2">
        <f>(((O2128/60)/60)/24)+DATE(1970,1,1)</f>
        <v>41619.676886574074</v>
      </c>
      <c r="Z2128" t="s">
        <v>8273</v>
      </c>
    </row>
    <row r="2129" spans="1:26" ht="43.2" x14ac:dyDescent="0.3">
      <c r="A2129">
        <f>ROW(A2129)-2</f>
        <v>2127</v>
      </c>
      <c r="B2129" s="1" t="s">
        <v>675</v>
      </c>
      <c r="C2129" s="1" t="s">
        <v>676</v>
      </c>
      <c r="D2129">
        <v>5000</v>
      </c>
      <c r="E2129">
        <v>14166</v>
      </c>
      <c r="F2129" t="s">
        <v>17</v>
      </c>
      <c r="J2129" t="s">
        <v>17</v>
      </c>
      <c r="K2129" t="b">
        <v>0</v>
      </c>
      <c r="L2129" t="s">
        <v>18</v>
      </c>
      <c r="M2129" t="s">
        <v>19</v>
      </c>
      <c r="N2129" t="b">
        <v>1</v>
      </c>
      <c r="O2129">
        <v>1364342151</v>
      </c>
      <c r="P2129">
        <v>1361753751</v>
      </c>
      <c r="Q2129" t="b">
        <v>1</v>
      </c>
      <c r="R2129">
        <v>284</v>
      </c>
      <c r="S2129" t="b">
        <v>1</v>
      </c>
      <c r="T2129">
        <f>ROUND(E2129/D2129*100,0)</f>
        <v>283</v>
      </c>
      <c r="U2129" s="12">
        <f>(E2129/R2129)</f>
        <v>49.880281690140848</v>
      </c>
      <c r="V2129" t="str">
        <f>LEFT(Z2129,SEARCH("/",Z2129)-1)</f>
        <v>film &amp; video</v>
      </c>
      <c r="W2129" t="str">
        <f>RIGHT(Z2129,LEN(Z2129)-SEARCH("/",Z2129))</f>
        <v>documentary</v>
      </c>
      <c r="X2129" s="2">
        <f>(((P2129/60)/60)/24)+DATE(1970,1,1)</f>
        <v>41330.038784722223</v>
      </c>
      <c r="Y2129" s="2">
        <f>(((O2129/60)/60)/24)+DATE(1970,1,1)</f>
        <v>41359.997118055559</v>
      </c>
      <c r="Z2129" t="s">
        <v>8273</v>
      </c>
    </row>
    <row r="2130" spans="1:26" ht="57.6" x14ac:dyDescent="0.3">
      <c r="A2130">
        <f>ROW(A2130)-2</f>
        <v>2128</v>
      </c>
      <c r="B2130" s="1" t="s">
        <v>677</v>
      </c>
      <c r="C2130" s="1" t="s">
        <v>678</v>
      </c>
      <c r="D2130">
        <v>5000</v>
      </c>
      <c r="E2130">
        <v>5634</v>
      </c>
      <c r="F2130" t="s">
        <v>17</v>
      </c>
      <c r="J2130" t="s">
        <v>17</v>
      </c>
      <c r="K2130" t="b">
        <v>0</v>
      </c>
      <c r="L2130" t="s">
        <v>18</v>
      </c>
      <c r="M2130" t="s">
        <v>19</v>
      </c>
      <c r="N2130" t="b">
        <v>1</v>
      </c>
      <c r="O2130">
        <v>1265097540</v>
      </c>
      <c r="P2130">
        <v>1257538029</v>
      </c>
      <c r="Q2130" t="b">
        <v>1</v>
      </c>
      <c r="R2130">
        <v>51</v>
      </c>
      <c r="S2130" t="b">
        <v>1</v>
      </c>
      <c r="T2130">
        <f>ROUND(E2130/D2130*100,0)</f>
        <v>113</v>
      </c>
      <c r="U2130" s="12">
        <f>(E2130/R2130)</f>
        <v>110.47058823529412</v>
      </c>
      <c r="V2130" t="str">
        <f>LEFT(Z2130,SEARCH("/",Z2130)-1)</f>
        <v>film &amp; video</v>
      </c>
      <c r="W2130" t="str">
        <f>RIGHT(Z2130,LEN(Z2130)-SEARCH("/",Z2130))</f>
        <v>documentary</v>
      </c>
      <c r="X2130" s="2">
        <f>(((P2130/60)/60)/24)+DATE(1970,1,1)</f>
        <v>40123.83829861111</v>
      </c>
      <c r="Y2130" s="2">
        <f>(((O2130/60)/60)/24)+DATE(1970,1,1)</f>
        <v>40211.332638888889</v>
      </c>
      <c r="Z2130" t="s">
        <v>8273</v>
      </c>
    </row>
    <row r="2131" spans="1:26" ht="43.2" x14ac:dyDescent="0.3">
      <c r="A2131">
        <f>ROW(A2131)-2</f>
        <v>2129</v>
      </c>
      <c r="B2131" s="1" t="s">
        <v>679</v>
      </c>
      <c r="C2131" s="1" t="s">
        <v>680</v>
      </c>
      <c r="D2131">
        <v>20000</v>
      </c>
      <c r="E2131">
        <v>21316</v>
      </c>
      <c r="F2131" t="s">
        <v>17</v>
      </c>
      <c r="J2131" t="s">
        <v>17</v>
      </c>
      <c r="K2131" t="b">
        <v>0</v>
      </c>
      <c r="L2131" t="s">
        <v>24</v>
      </c>
      <c r="M2131" t="s">
        <v>25</v>
      </c>
      <c r="N2131" t="b">
        <v>0</v>
      </c>
      <c r="O2131">
        <v>1450825200</v>
      </c>
      <c r="P2131">
        <v>1448284433</v>
      </c>
      <c r="Q2131" t="b">
        <v>1</v>
      </c>
      <c r="R2131">
        <v>158</v>
      </c>
      <c r="S2131" t="b">
        <v>1</v>
      </c>
      <c r="T2131">
        <f>ROUND(E2131/D2131*100,0)</f>
        <v>107</v>
      </c>
      <c r="U2131" s="12">
        <f>(E2131/R2131)</f>
        <v>134.91139240506328</v>
      </c>
      <c r="V2131" t="str">
        <f>LEFT(Z2131,SEARCH("/",Z2131)-1)</f>
        <v>film &amp; video</v>
      </c>
      <c r="W2131" t="str">
        <f>RIGHT(Z2131,LEN(Z2131)-SEARCH("/",Z2131))</f>
        <v>documentary</v>
      </c>
      <c r="X2131" s="2">
        <f>(((P2131/60)/60)/24)+DATE(1970,1,1)</f>
        <v>42331.551307870366</v>
      </c>
      <c r="Y2131" s="2">
        <f>(((O2131/60)/60)/24)+DATE(1970,1,1)</f>
        <v>42360.958333333328</v>
      </c>
      <c r="Z2131" t="s">
        <v>8273</v>
      </c>
    </row>
    <row r="2132" spans="1:26" ht="43.2" x14ac:dyDescent="0.3">
      <c r="A2132">
        <f>ROW(A2132)-2</f>
        <v>2130</v>
      </c>
      <c r="B2132" s="1" t="s">
        <v>681</v>
      </c>
      <c r="C2132" s="1" t="s">
        <v>682</v>
      </c>
      <c r="D2132">
        <v>35000</v>
      </c>
      <c r="E2132">
        <v>35932</v>
      </c>
      <c r="F2132" t="s">
        <v>17</v>
      </c>
      <c r="J2132" t="s">
        <v>17</v>
      </c>
      <c r="K2132" t="b">
        <v>0</v>
      </c>
      <c r="L2132" t="s">
        <v>499</v>
      </c>
      <c r="M2132" t="s">
        <v>55</v>
      </c>
      <c r="N2132" t="b">
        <v>0</v>
      </c>
      <c r="O2132">
        <v>1478605386</v>
      </c>
      <c r="P2132">
        <v>1475577786</v>
      </c>
      <c r="Q2132" t="b">
        <v>1</v>
      </c>
      <c r="R2132">
        <v>337</v>
      </c>
      <c r="S2132" t="b">
        <v>1</v>
      </c>
      <c r="T2132">
        <f>ROUND(E2132/D2132*100,0)</f>
        <v>103</v>
      </c>
      <c r="U2132" s="12">
        <f>(E2132/R2132)</f>
        <v>106.62314540059347</v>
      </c>
      <c r="V2132" t="str">
        <f>LEFT(Z2132,SEARCH("/",Z2132)-1)</f>
        <v>film &amp; video</v>
      </c>
      <c r="W2132" t="str">
        <f>RIGHT(Z2132,LEN(Z2132)-SEARCH("/",Z2132))</f>
        <v>documentary</v>
      </c>
      <c r="X2132" s="2">
        <f>(((P2132/60)/60)/24)+DATE(1970,1,1)</f>
        <v>42647.446597222224</v>
      </c>
      <c r="Y2132" s="2">
        <f>(((O2132/60)/60)/24)+DATE(1970,1,1)</f>
        <v>42682.488263888896</v>
      </c>
      <c r="Z2132" t="s">
        <v>8273</v>
      </c>
    </row>
    <row r="2133" spans="1:26" ht="43.2" x14ac:dyDescent="0.3">
      <c r="A2133">
        <f>ROW(A2133)-2</f>
        <v>2131</v>
      </c>
      <c r="B2133" s="1" t="s">
        <v>683</v>
      </c>
      <c r="C2133" s="1" t="s">
        <v>684</v>
      </c>
      <c r="D2133">
        <v>25000</v>
      </c>
      <c r="E2133">
        <v>26978</v>
      </c>
      <c r="F2133" t="s">
        <v>17</v>
      </c>
      <c r="J2133" t="s">
        <v>17</v>
      </c>
      <c r="K2133" t="b">
        <v>0</v>
      </c>
      <c r="L2133" t="s">
        <v>18</v>
      </c>
      <c r="M2133" t="s">
        <v>19</v>
      </c>
      <c r="N2133" t="b">
        <v>1</v>
      </c>
      <c r="O2133">
        <v>1463146848</v>
      </c>
      <c r="P2133">
        <v>1460554848</v>
      </c>
      <c r="Q2133" t="b">
        <v>1</v>
      </c>
      <c r="R2133">
        <v>186</v>
      </c>
      <c r="S2133" t="b">
        <v>1</v>
      </c>
      <c r="T2133">
        <f>ROUND(E2133/D2133*100,0)</f>
        <v>108</v>
      </c>
      <c r="U2133" s="12">
        <f>(E2133/R2133)</f>
        <v>145.04301075268816</v>
      </c>
      <c r="V2133" t="str">
        <f>LEFT(Z2133,SEARCH("/",Z2133)-1)</f>
        <v>film &amp; video</v>
      </c>
      <c r="W2133" t="str">
        <f>RIGHT(Z2133,LEN(Z2133)-SEARCH("/",Z2133))</f>
        <v>documentary</v>
      </c>
      <c r="X2133" s="2">
        <f>(((P2133/60)/60)/24)+DATE(1970,1,1)</f>
        <v>42473.57</v>
      </c>
      <c r="Y2133" s="2">
        <f>(((O2133/60)/60)/24)+DATE(1970,1,1)</f>
        <v>42503.57</v>
      </c>
      <c r="Z2133" t="s">
        <v>8273</v>
      </c>
    </row>
    <row r="2134" spans="1:26" ht="43.2" x14ac:dyDescent="0.3">
      <c r="A2134">
        <f>ROW(A2134)-2</f>
        <v>2132</v>
      </c>
      <c r="B2134" s="1" t="s">
        <v>685</v>
      </c>
      <c r="C2134" s="1" t="s">
        <v>686</v>
      </c>
      <c r="D2134">
        <v>5400</v>
      </c>
      <c r="E2134">
        <v>6646</v>
      </c>
      <c r="F2134" t="s">
        <v>17</v>
      </c>
      <c r="J2134" t="s">
        <v>17</v>
      </c>
      <c r="K2134" t="b">
        <v>0</v>
      </c>
      <c r="L2134" t="s">
        <v>18</v>
      </c>
      <c r="M2134" t="s">
        <v>19</v>
      </c>
      <c r="N2134" t="b">
        <v>1</v>
      </c>
      <c r="O2134">
        <v>1482307140</v>
      </c>
      <c r="P2134">
        <v>1479886966</v>
      </c>
      <c r="Q2134" t="b">
        <v>1</v>
      </c>
      <c r="R2134">
        <v>58</v>
      </c>
      <c r="S2134" t="b">
        <v>1</v>
      </c>
      <c r="T2134">
        <f>ROUND(E2134/D2134*100,0)</f>
        <v>123</v>
      </c>
      <c r="U2134" s="12">
        <f>(E2134/R2134)</f>
        <v>114.58620689655173</v>
      </c>
      <c r="V2134" t="str">
        <f>LEFT(Z2134,SEARCH("/",Z2134)-1)</f>
        <v>film &amp; video</v>
      </c>
      <c r="W2134" t="str">
        <f>RIGHT(Z2134,LEN(Z2134)-SEARCH("/",Z2134))</f>
        <v>documentary</v>
      </c>
      <c r="X2134" s="2">
        <f>(((P2134/60)/60)/24)+DATE(1970,1,1)</f>
        <v>42697.32136574074</v>
      </c>
      <c r="Y2134" s="2">
        <f>(((O2134/60)/60)/24)+DATE(1970,1,1)</f>
        <v>42725.332638888889</v>
      </c>
      <c r="Z2134" t="s">
        <v>8273</v>
      </c>
    </row>
    <row r="2135" spans="1:26" ht="43.2" x14ac:dyDescent="0.3">
      <c r="A2135">
        <f>ROW(A2135)-2</f>
        <v>2133</v>
      </c>
      <c r="B2135" s="1" t="s">
        <v>687</v>
      </c>
      <c r="C2135" s="1" t="s">
        <v>688</v>
      </c>
      <c r="D2135">
        <v>8500</v>
      </c>
      <c r="E2135">
        <v>8636</v>
      </c>
      <c r="F2135" t="s">
        <v>17</v>
      </c>
      <c r="J2135" t="s">
        <v>17</v>
      </c>
      <c r="K2135" t="b">
        <v>0</v>
      </c>
      <c r="L2135" t="s">
        <v>18</v>
      </c>
      <c r="M2135" t="s">
        <v>19</v>
      </c>
      <c r="N2135" t="b">
        <v>1</v>
      </c>
      <c r="O2135">
        <v>1438441308</v>
      </c>
      <c r="P2135">
        <v>1435590108</v>
      </c>
      <c r="Q2135" t="b">
        <v>1</v>
      </c>
      <c r="R2135">
        <v>82</v>
      </c>
      <c r="S2135" t="b">
        <v>1</v>
      </c>
      <c r="T2135">
        <f>ROUND(E2135/D2135*100,0)</f>
        <v>102</v>
      </c>
      <c r="U2135" s="12">
        <f>(E2135/R2135)</f>
        <v>105.3170731707317</v>
      </c>
      <c r="V2135" t="str">
        <f>LEFT(Z2135,SEARCH("/",Z2135)-1)</f>
        <v>film &amp; video</v>
      </c>
      <c r="W2135" t="str">
        <f>RIGHT(Z2135,LEN(Z2135)-SEARCH("/",Z2135))</f>
        <v>documentary</v>
      </c>
      <c r="X2135" s="2">
        <f>(((P2135/60)/60)/24)+DATE(1970,1,1)</f>
        <v>42184.626250000001</v>
      </c>
      <c r="Y2135" s="2">
        <f>(((O2135/60)/60)/24)+DATE(1970,1,1)</f>
        <v>42217.626250000001</v>
      </c>
      <c r="Z2135" t="s">
        <v>8273</v>
      </c>
    </row>
    <row r="2136" spans="1:26" ht="43.2" x14ac:dyDescent="0.3">
      <c r="A2136">
        <f>ROW(A2136)-2</f>
        <v>2134</v>
      </c>
      <c r="B2136" s="1" t="s">
        <v>689</v>
      </c>
      <c r="C2136" s="1" t="s">
        <v>690</v>
      </c>
      <c r="D2136">
        <v>50000</v>
      </c>
      <c r="E2136">
        <v>52198</v>
      </c>
      <c r="F2136" t="s">
        <v>17</v>
      </c>
      <c r="J2136" t="s">
        <v>17</v>
      </c>
      <c r="K2136" t="b">
        <v>0</v>
      </c>
      <c r="L2136" t="s">
        <v>18</v>
      </c>
      <c r="M2136" t="s">
        <v>19</v>
      </c>
      <c r="N2136" t="b">
        <v>1</v>
      </c>
      <c r="O2136">
        <v>1482208233</v>
      </c>
      <c r="P2136">
        <v>1479184233</v>
      </c>
      <c r="Q2136" t="b">
        <v>1</v>
      </c>
      <c r="R2136">
        <v>736</v>
      </c>
      <c r="S2136" t="b">
        <v>1</v>
      </c>
      <c r="T2136">
        <f>ROUND(E2136/D2136*100,0)</f>
        <v>104</v>
      </c>
      <c r="U2136" s="12">
        <f>(E2136/R2136)</f>
        <v>70.921195652173907</v>
      </c>
      <c r="V2136" t="str">
        <f>LEFT(Z2136,SEARCH("/",Z2136)-1)</f>
        <v>film &amp; video</v>
      </c>
      <c r="W2136" t="str">
        <f>RIGHT(Z2136,LEN(Z2136)-SEARCH("/",Z2136))</f>
        <v>documentary</v>
      </c>
      <c r="X2136" s="2">
        <f>(((P2136/60)/60)/24)+DATE(1970,1,1)</f>
        <v>42689.187881944439</v>
      </c>
      <c r="Y2136" s="2">
        <f>(((O2136/60)/60)/24)+DATE(1970,1,1)</f>
        <v>42724.187881944439</v>
      </c>
      <c r="Z2136" t="s">
        <v>8273</v>
      </c>
    </row>
    <row r="2137" spans="1:26" ht="43.2" x14ac:dyDescent="0.3">
      <c r="A2137">
        <f>ROW(A2137)-2</f>
        <v>2135</v>
      </c>
      <c r="B2137" s="1" t="s">
        <v>691</v>
      </c>
      <c r="C2137" s="1" t="s">
        <v>692</v>
      </c>
      <c r="D2137">
        <v>150000</v>
      </c>
      <c r="E2137">
        <v>169394.6</v>
      </c>
      <c r="F2137" t="s">
        <v>17</v>
      </c>
      <c r="J2137" t="s">
        <v>17</v>
      </c>
      <c r="K2137" t="b">
        <v>0</v>
      </c>
      <c r="L2137" t="s">
        <v>18</v>
      </c>
      <c r="M2137" t="s">
        <v>19</v>
      </c>
      <c r="N2137" t="b">
        <v>1</v>
      </c>
      <c r="O2137">
        <v>1489532220</v>
      </c>
      <c r="P2137">
        <v>1486625606</v>
      </c>
      <c r="Q2137" t="b">
        <v>1</v>
      </c>
      <c r="R2137">
        <v>1151</v>
      </c>
      <c r="S2137" t="b">
        <v>1</v>
      </c>
      <c r="T2137">
        <f>ROUND(E2137/D2137*100,0)</f>
        <v>113</v>
      </c>
      <c r="U2137" s="12">
        <f>(E2137/R2137)</f>
        <v>147.17167680278018</v>
      </c>
      <c r="V2137" t="str">
        <f>LEFT(Z2137,SEARCH("/",Z2137)-1)</f>
        <v>film &amp; video</v>
      </c>
      <c r="W2137" t="str">
        <f>RIGHT(Z2137,LEN(Z2137)-SEARCH("/",Z2137))</f>
        <v>documentary</v>
      </c>
      <c r="X2137" s="2">
        <f>(((P2137/60)/60)/24)+DATE(1970,1,1)</f>
        <v>42775.314884259264</v>
      </c>
      <c r="Y2137" s="2">
        <f>(((O2137/60)/60)/24)+DATE(1970,1,1)</f>
        <v>42808.956250000003</v>
      </c>
      <c r="Z2137" t="s">
        <v>8273</v>
      </c>
    </row>
    <row r="2138" spans="1:26" ht="43.2" x14ac:dyDescent="0.3">
      <c r="A2138">
        <f>ROW(A2138)-2</f>
        <v>2136</v>
      </c>
      <c r="B2138" s="1" t="s">
        <v>693</v>
      </c>
      <c r="C2138" s="1" t="s">
        <v>694</v>
      </c>
      <c r="D2138">
        <v>4000</v>
      </c>
      <c r="E2138">
        <v>5456</v>
      </c>
      <c r="F2138" t="s">
        <v>17</v>
      </c>
      <c r="J2138" t="s">
        <v>17</v>
      </c>
      <c r="K2138" t="b">
        <v>0</v>
      </c>
      <c r="L2138" t="s">
        <v>18</v>
      </c>
      <c r="M2138" t="s">
        <v>19</v>
      </c>
      <c r="N2138" t="b">
        <v>1</v>
      </c>
      <c r="O2138">
        <v>1427011200</v>
      </c>
      <c r="P2138">
        <v>1424669929</v>
      </c>
      <c r="Q2138" t="b">
        <v>1</v>
      </c>
      <c r="R2138">
        <v>34</v>
      </c>
      <c r="S2138" t="b">
        <v>1</v>
      </c>
      <c r="T2138">
        <f>ROUND(E2138/D2138*100,0)</f>
        <v>136</v>
      </c>
      <c r="U2138" s="12">
        <f>(E2138/R2138)</f>
        <v>160.47058823529412</v>
      </c>
      <c r="V2138" t="str">
        <f>LEFT(Z2138,SEARCH("/",Z2138)-1)</f>
        <v>film &amp; video</v>
      </c>
      <c r="W2138" t="str">
        <f>RIGHT(Z2138,LEN(Z2138)-SEARCH("/",Z2138))</f>
        <v>documentary</v>
      </c>
      <c r="X2138" s="2">
        <f>(((P2138/60)/60)/24)+DATE(1970,1,1)</f>
        <v>42058.235289351855</v>
      </c>
      <c r="Y2138" s="2">
        <f>(((O2138/60)/60)/24)+DATE(1970,1,1)</f>
        <v>42085.333333333328</v>
      </c>
      <c r="Z2138" t="s">
        <v>8273</v>
      </c>
    </row>
    <row r="2139" spans="1:26" ht="43.2" x14ac:dyDescent="0.3">
      <c r="A2139">
        <f>ROW(A2139)-2</f>
        <v>2137</v>
      </c>
      <c r="B2139" s="1" t="s">
        <v>695</v>
      </c>
      <c r="C2139" s="1" t="s">
        <v>696</v>
      </c>
      <c r="D2139">
        <v>75000</v>
      </c>
      <c r="E2139">
        <v>77710.8</v>
      </c>
      <c r="F2139" t="s">
        <v>17</v>
      </c>
      <c r="J2139" t="s">
        <v>17</v>
      </c>
      <c r="K2139" t="b">
        <v>0</v>
      </c>
      <c r="L2139" t="s">
        <v>18</v>
      </c>
      <c r="M2139" t="s">
        <v>19</v>
      </c>
      <c r="N2139" t="b">
        <v>1</v>
      </c>
      <c r="O2139">
        <v>1446350400</v>
      </c>
      <c r="P2139">
        <v>1443739388</v>
      </c>
      <c r="Q2139" t="b">
        <v>1</v>
      </c>
      <c r="R2139">
        <v>498</v>
      </c>
      <c r="S2139" t="b">
        <v>1</v>
      </c>
      <c r="T2139">
        <f>ROUND(E2139/D2139*100,0)</f>
        <v>104</v>
      </c>
      <c r="U2139" s="12">
        <f>(E2139/R2139)</f>
        <v>156.04578313253012</v>
      </c>
      <c r="V2139" t="str">
        <f>LEFT(Z2139,SEARCH("/",Z2139)-1)</f>
        <v>film &amp; video</v>
      </c>
      <c r="W2139" t="str">
        <f>RIGHT(Z2139,LEN(Z2139)-SEARCH("/",Z2139))</f>
        <v>documentary</v>
      </c>
      <c r="X2139" s="2">
        <f>(((P2139/60)/60)/24)+DATE(1970,1,1)</f>
        <v>42278.946620370371</v>
      </c>
      <c r="Y2139" s="2">
        <f>(((O2139/60)/60)/24)+DATE(1970,1,1)</f>
        <v>42309.166666666672</v>
      </c>
      <c r="Z2139" t="s">
        <v>8273</v>
      </c>
    </row>
    <row r="2140" spans="1:26" ht="43.2" x14ac:dyDescent="0.3">
      <c r="A2140">
        <f>ROW(A2140)-2</f>
        <v>2138</v>
      </c>
      <c r="B2140" s="1" t="s">
        <v>697</v>
      </c>
      <c r="C2140" s="1" t="s">
        <v>698</v>
      </c>
      <c r="D2140">
        <v>10000</v>
      </c>
      <c r="E2140">
        <v>10550</v>
      </c>
      <c r="F2140" t="s">
        <v>17</v>
      </c>
      <c r="J2140" t="s">
        <v>17</v>
      </c>
      <c r="K2140" t="b">
        <v>0</v>
      </c>
      <c r="L2140" t="s">
        <v>18</v>
      </c>
      <c r="M2140" t="s">
        <v>19</v>
      </c>
      <c r="N2140" t="b">
        <v>1</v>
      </c>
      <c r="O2140">
        <v>1446868800</v>
      </c>
      <c r="P2140">
        <v>1444821127</v>
      </c>
      <c r="Q2140" t="b">
        <v>1</v>
      </c>
      <c r="R2140">
        <v>167</v>
      </c>
      <c r="S2140" t="b">
        <v>1</v>
      </c>
      <c r="T2140">
        <f>ROUND(E2140/D2140*100,0)</f>
        <v>106</v>
      </c>
      <c r="U2140" s="12">
        <f>(E2140/R2140)</f>
        <v>63.17365269461078</v>
      </c>
      <c r="V2140" t="str">
        <f>LEFT(Z2140,SEARCH("/",Z2140)-1)</f>
        <v>film &amp; video</v>
      </c>
      <c r="W2140" t="str">
        <f>RIGHT(Z2140,LEN(Z2140)-SEARCH("/",Z2140))</f>
        <v>documentary</v>
      </c>
      <c r="X2140" s="2">
        <f>(((P2140/60)/60)/24)+DATE(1970,1,1)</f>
        <v>42291.46674768519</v>
      </c>
      <c r="Y2140" s="2">
        <f>(((O2140/60)/60)/24)+DATE(1970,1,1)</f>
        <v>42315.166666666672</v>
      </c>
      <c r="Z2140" t="s">
        <v>8273</v>
      </c>
    </row>
    <row r="2141" spans="1:26" ht="43.2" x14ac:dyDescent="0.3">
      <c r="A2141">
        <f>ROW(A2141)-2</f>
        <v>2139</v>
      </c>
      <c r="B2141" s="1" t="s">
        <v>699</v>
      </c>
      <c r="C2141" s="1" t="s">
        <v>700</v>
      </c>
      <c r="D2141">
        <v>35000</v>
      </c>
      <c r="E2141">
        <v>35640</v>
      </c>
      <c r="F2141" t="s">
        <v>17</v>
      </c>
      <c r="J2141" t="s">
        <v>17</v>
      </c>
      <c r="K2141" t="b">
        <v>0</v>
      </c>
      <c r="L2141" t="s">
        <v>18</v>
      </c>
      <c r="M2141" t="s">
        <v>19</v>
      </c>
      <c r="N2141" t="b">
        <v>1</v>
      </c>
      <c r="O2141">
        <v>1368763140</v>
      </c>
      <c r="P2141">
        <v>1366028563</v>
      </c>
      <c r="Q2141" t="b">
        <v>1</v>
      </c>
      <c r="R2141">
        <v>340</v>
      </c>
      <c r="S2141" t="b">
        <v>1</v>
      </c>
      <c r="T2141">
        <f>ROUND(E2141/D2141*100,0)</f>
        <v>102</v>
      </c>
      <c r="U2141" s="12">
        <f>(E2141/R2141)</f>
        <v>104.82352941176471</v>
      </c>
      <c r="V2141" t="str">
        <f>LEFT(Z2141,SEARCH("/",Z2141)-1)</f>
        <v>film &amp; video</v>
      </c>
      <c r="W2141" t="str">
        <f>RIGHT(Z2141,LEN(Z2141)-SEARCH("/",Z2141))</f>
        <v>documentary</v>
      </c>
      <c r="X2141" s="2">
        <f>(((P2141/60)/60)/24)+DATE(1970,1,1)</f>
        <v>41379.515775462962</v>
      </c>
      <c r="Y2141" s="2">
        <f>(((O2141/60)/60)/24)+DATE(1970,1,1)</f>
        <v>41411.165972222225</v>
      </c>
      <c r="Z2141" t="s">
        <v>8273</v>
      </c>
    </row>
    <row r="2142" spans="1:26" ht="43.2" x14ac:dyDescent="0.3">
      <c r="A2142">
        <f>ROW(A2142)-2</f>
        <v>2140</v>
      </c>
      <c r="B2142" s="1" t="s">
        <v>701</v>
      </c>
      <c r="C2142" s="1" t="s">
        <v>702</v>
      </c>
      <c r="D2142">
        <v>40000</v>
      </c>
      <c r="E2142">
        <v>42642</v>
      </c>
      <c r="F2142" t="s">
        <v>17</v>
      </c>
      <c r="J2142" t="s">
        <v>17</v>
      </c>
      <c r="K2142" t="b">
        <v>0</v>
      </c>
      <c r="L2142" t="s">
        <v>18</v>
      </c>
      <c r="M2142" t="s">
        <v>19</v>
      </c>
      <c r="N2142" t="b">
        <v>1</v>
      </c>
      <c r="O2142">
        <v>1466171834</v>
      </c>
      <c r="P2142">
        <v>1463493434</v>
      </c>
      <c r="Q2142" t="b">
        <v>1</v>
      </c>
      <c r="R2142">
        <v>438</v>
      </c>
      <c r="S2142" t="b">
        <v>1</v>
      </c>
      <c r="T2142">
        <f>ROUND(E2142/D2142*100,0)</f>
        <v>107</v>
      </c>
      <c r="U2142" s="12">
        <f>(E2142/R2142)</f>
        <v>97.356164383561648</v>
      </c>
      <c r="V2142" t="str">
        <f>LEFT(Z2142,SEARCH("/",Z2142)-1)</f>
        <v>film &amp; video</v>
      </c>
      <c r="W2142" t="str">
        <f>RIGHT(Z2142,LEN(Z2142)-SEARCH("/",Z2142))</f>
        <v>documentary</v>
      </c>
      <c r="X2142" s="2">
        <f>(((P2142/60)/60)/24)+DATE(1970,1,1)</f>
        <v>42507.581412037034</v>
      </c>
      <c r="Y2142" s="2">
        <f>(((O2142/60)/60)/24)+DATE(1970,1,1)</f>
        <v>42538.581412037034</v>
      </c>
      <c r="Z2142" t="s">
        <v>8273</v>
      </c>
    </row>
    <row r="2143" spans="1:26" ht="43.2" x14ac:dyDescent="0.3">
      <c r="A2143">
        <f>ROW(A2143)-2</f>
        <v>2141</v>
      </c>
      <c r="B2143" s="1" t="s">
        <v>703</v>
      </c>
      <c r="C2143" s="1" t="s">
        <v>704</v>
      </c>
      <c r="D2143">
        <v>100000</v>
      </c>
      <c r="E2143">
        <v>113015</v>
      </c>
      <c r="F2143" t="s">
        <v>17</v>
      </c>
      <c r="J2143" t="s">
        <v>17</v>
      </c>
      <c r="K2143" t="b">
        <v>0</v>
      </c>
      <c r="L2143" t="s">
        <v>18</v>
      </c>
      <c r="M2143" t="s">
        <v>19</v>
      </c>
      <c r="N2143" t="b">
        <v>1</v>
      </c>
      <c r="O2143">
        <v>1446019200</v>
      </c>
      <c r="P2143">
        <v>1442420377</v>
      </c>
      <c r="Q2143" t="b">
        <v>1</v>
      </c>
      <c r="R2143">
        <v>555</v>
      </c>
      <c r="S2143" t="b">
        <v>1</v>
      </c>
      <c r="T2143">
        <f>ROUND(E2143/D2143*100,0)</f>
        <v>113</v>
      </c>
      <c r="U2143" s="12">
        <f>(E2143/R2143)</f>
        <v>203.63063063063063</v>
      </c>
      <c r="V2143" t="str">
        <f>LEFT(Z2143,SEARCH("/",Z2143)-1)</f>
        <v>film &amp; video</v>
      </c>
      <c r="W2143" t="str">
        <f>RIGHT(Z2143,LEN(Z2143)-SEARCH("/",Z2143))</f>
        <v>documentary</v>
      </c>
      <c r="X2143" s="2">
        <f>(((P2143/60)/60)/24)+DATE(1970,1,1)</f>
        <v>42263.680289351847</v>
      </c>
      <c r="Y2143" s="2">
        <f>(((O2143/60)/60)/24)+DATE(1970,1,1)</f>
        <v>42305.333333333328</v>
      </c>
      <c r="Z2143" t="s">
        <v>8273</v>
      </c>
    </row>
    <row r="2144" spans="1:26" ht="43.2" x14ac:dyDescent="0.3">
      <c r="A2144">
        <f>ROW(A2144)-2</f>
        <v>2142</v>
      </c>
      <c r="B2144" s="1" t="s">
        <v>705</v>
      </c>
      <c r="C2144" s="1" t="s">
        <v>706</v>
      </c>
      <c r="D2144">
        <v>40000</v>
      </c>
      <c r="E2144">
        <v>50091</v>
      </c>
      <c r="F2144" t="s">
        <v>17</v>
      </c>
      <c r="J2144" t="s">
        <v>17</v>
      </c>
      <c r="K2144" t="b">
        <v>0</v>
      </c>
      <c r="L2144" t="s">
        <v>18</v>
      </c>
      <c r="M2144" t="s">
        <v>19</v>
      </c>
      <c r="N2144" t="b">
        <v>1</v>
      </c>
      <c r="O2144">
        <v>1460038591</v>
      </c>
      <c r="P2144">
        <v>1457450191</v>
      </c>
      <c r="Q2144" t="b">
        <v>1</v>
      </c>
      <c r="R2144">
        <v>266</v>
      </c>
      <c r="S2144" t="b">
        <v>1</v>
      </c>
      <c r="T2144">
        <f>ROUND(E2144/D2144*100,0)</f>
        <v>125</v>
      </c>
      <c r="U2144" s="12">
        <f>(E2144/R2144)</f>
        <v>188.31203007518798</v>
      </c>
      <c r="V2144" t="str">
        <f>LEFT(Z2144,SEARCH("/",Z2144)-1)</f>
        <v>film &amp; video</v>
      </c>
      <c r="W2144" t="str">
        <f>RIGHT(Z2144,LEN(Z2144)-SEARCH("/",Z2144))</f>
        <v>documentary</v>
      </c>
      <c r="X2144" s="2">
        <f>(((P2144/60)/60)/24)+DATE(1970,1,1)</f>
        <v>42437.636469907404</v>
      </c>
      <c r="Y2144" s="2">
        <f>(((O2144/60)/60)/24)+DATE(1970,1,1)</f>
        <v>42467.59480324074</v>
      </c>
      <c r="Z2144" t="s">
        <v>8273</v>
      </c>
    </row>
    <row r="2145" spans="1:26" ht="57.6" x14ac:dyDescent="0.3">
      <c r="A2145">
        <f>ROW(A2145)-2</f>
        <v>2143</v>
      </c>
      <c r="B2145" s="1" t="s">
        <v>707</v>
      </c>
      <c r="C2145" s="1" t="s">
        <v>708</v>
      </c>
      <c r="D2145">
        <v>10000</v>
      </c>
      <c r="E2145">
        <v>10119</v>
      </c>
      <c r="F2145" t="s">
        <v>17</v>
      </c>
      <c r="J2145" t="s">
        <v>17</v>
      </c>
      <c r="K2145" t="b">
        <v>0</v>
      </c>
      <c r="L2145" t="s">
        <v>18</v>
      </c>
      <c r="M2145" t="s">
        <v>19</v>
      </c>
      <c r="N2145" t="b">
        <v>1</v>
      </c>
      <c r="O2145">
        <v>1431716400</v>
      </c>
      <c r="P2145">
        <v>1428423757</v>
      </c>
      <c r="Q2145" t="b">
        <v>1</v>
      </c>
      <c r="R2145">
        <v>69</v>
      </c>
      <c r="S2145" t="b">
        <v>1</v>
      </c>
      <c r="T2145">
        <f>ROUND(E2145/D2145*100,0)</f>
        <v>101</v>
      </c>
      <c r="U2145" s="12">
        <f>(E2145/R2145)</f>
        <v>146.65217391304347</v>
      </c>
      <c r="V2145" t="str">
        <f>LEFT(Z2145,SEARCH("/",Z2145)-1)</f>
        <v>film &amp; video</v>
      </c>
      <c r="W2145" t="str">
        <f>RIGHT(Z2145,LEN(Z2145)-SEARCH("/",Z2145))</f>
        <v>documentary</v>
      </c>
      <c r="X2145" s="2">
        <f>(((P2145/60)/60)/24)+DATE(1970,1,1)</f>
        <v>42101.682372685187</v>
      </c>
      <c r="Y2145" s="2">
        <f>(((O2145/60)/60)/24)+DATE(1970,1,1)</f>
        <v>42139.791666666672</v>
      </c>
      <c r="Z2145" t="s">
        <v>8273</v>
      </c>
    </row>
    <row r="2146" spans="1:26" ht="43.2" x14ac:dyDescent="0.3">
      <c r="A2146">
        <f>ROW(A2146)-2</f>
        <v>2144</v>
      </c>
      <c r="B2146" s="1" t="s">
        <v>709</v>
      </c>
      <c r="C2146" s="1" t="s">
        <v>710</v>
      </c>
      <c r="D2146">
        <v>8500</v>
      </c>
      <c r="E2146">
        <v>8735</v>
      </c>
      <c r="F2146" t="s">
        <v>17</v>
      </c>
      <c r="J2146" t="s">
        <v>17</v>
      </c>
      <c r="K2146" t="b">
        <v>0</v>
      </c>
      <c r="L2146" t="s">
        <v>18</v>
      </c>
      <c r="M2146" t="s">
        <v>19</v>
      </c>
      <c r="N2146" t="b">
        <v>1</v>
      </c>
      <c r="O2146">
        <v>1431122400</v>
      </c>
      <c r="P2146">
        <v>1428428515</v>
      </c>
      <c r="Q2146" t="b">
        <v>1</v>
      </c>
      <c r="R2146">
        <v>80</v>
      </c>
      <c r="S2146" t="b">
        <v>1</v>
      </c>
      <c r="T2146">
        <f>ROUND(E2146/D2146*100,0)</f>
        <v>103</v>
      </c>
      <c r="U2146" s="12">
        <f>(E2146/R2146)</f>
        <v>109.1875</v>
      </c>
      <c r="V2146" t="str">
        <f>LEFT(Z2146,SEARCH("/",Z2146)-1)</f>
        <v>film &amp; video</v>
      </c>
      <c r="W2146" t="str">
        <f>RIGHT(Z2146,LEN(Z2146)-SEARCH("/",Z2146))</f>
        <v>documentary</v>
      </c>
      <c r="X2146" s="2">
        <f>(((P2146/60)/60)/24)+DATE(1970,1,1)</f>
        <v>42101.737442129626</v>
      </c>
      <c r="Y2146" s="2">
        <f>(((O2146/60)/60)/24)+DATE(1970,1,1)</f>
        <v>42132.916666666672</v>
      </c>
      <c r="Z2146" t="s">
        <v>8273</v>
      </c>
    </row>
    <row r="2147" spans="1:26" ht="43.2" x14ac:dyDescent="0.3">
      <c r="A2147">
        <f>ROW(A2147)-2</f>
        <v>2145</v>
      </c>
      <c r="B2147" s="1" t="s">
        <v>711</v>
      </c>
      <c r="C2147" s="1" t="s">
        <v>712</v>
      </c>
      <c r="D2147">
        <v>25000</v>
      </c>
      <c r="E2147">
        <v>29209.78</v>
      </c>
      <c r="F2147" t="s">
        <v>17</v>
      </c>
      <c r="J2147" t="s">
        <v>17</v>
      </c>
      <c r="K2147" t="b">
        <v>0</v>
      </c>
      <c r="L2147" t="s">
        <v>18</v>
      </c>
      <c r="M2147" t="s">
        <v>19</v>
      </c>
      <c r="N2147" t="b">
        <v>1</v>
      </c>
      <c r="O2147">
        <v>1447427918</v>
      </c>
      <c r="P2147">
        <v>1444832318</v>
      </c>
      <c r="Q2147" t="b">
        <v>1</v>
      </c>
      <c r="R2147">
        <v>493</v>
      </c>
      <c r="S2147" t="b">
        <v>1</v>
      </c>
      <c r="T2147">
        <f>ROUND(E2147/D2147*100,0)</f>
        <v>117</v>
      </c>
      <c r="U2147" s="12">
        <f>(E2147/R2147)</f>
        <v>59.249046653144013</v>
      </c>
      <c r="V2147" t="str">
        <f>LEFT(Z2147,SEARCH("/",Z2147)-1)</f>
        <v>film &amp; video</v>
      </c>
      <c r="W2147" t="str">
        <f>RIGHT(Z2147,LEN(Z2147)-SEARCH("/",Z2147))</f>
        <v>documentary</v>
      </c>
      <c r="X2147" s="2">
        <f>(((P2147/60)/60)/24)+DATE(1970,1,1)</f>
        <v>42291.596273148149</v>
      </c>
      <c r="Y2147" s="2">
        <f>(((O2147/60)/60)/24)+DATE(1970,1,1)</f>
        <v>42321.637939814813</v>
      </c>
      <c r="Z2147" t="s">
        <v>8273</v>
      </c>
    </row>
    <row r="2148" spans="1:26" ht="43.2" x14ac:dyDescent="0.3">
      <c r="A2148">
        <f>ROW(A2148)-2</f>
        <v>2146</v>
      </c>
      <c r="B2148" s="1" t="s">
        <v>713</v>
      </c>
      <c r="C2148" s="1" t="s">
        <v>714</v>
      </c>
      <c r="D2148">
        <v>3000</v>
      </c>
      <c r="E2148">
        <v>3035.05</v>
      </c>
      <c r="F2148" t="s">
        <v>17</v>
      </c>
      <c r="J2148" t="s">
        <v>17</v>
      </c>
      <c r="K2148" t="b">
        <v>0</v>
      </c>
      <c r="L2148" t="s">
        <v>18</v>
      </c>
      <c r="M2148" t="s">
        <v>19</v>
      </c>
      <c r="N2148" t="b">
        <v>1</v>
      </c>
      <c r="O2148">
        <v>1426298708</v>
      </c>
      <c r="P2148">
        <v>1423710308</v>
      </c>
      <c r="Q2148" t="b">
        <v>1</v>
      </c>
      <c r="R2148">
        <v>31</v>
      </c>
      <c r="S2148" t="b">
        <v>1</v>
      </c>
      <c r="T2148">
        <f>ROUND(E2148/D2148*100,0)</f>
        <v>101</v>
      </c>
      <c r="U2148" s="12">
        <f>(E2148/R2148)</f>
        <v>97.904838709677421</v>
      </c>
      <c r="V2148" t="str">
        <f>LEFT(Z2148,SEARCH("/",Z2148)-1)</f>
        <v>film &amp; video</v>
      </c>
      <c r="W2148" t="str">
        <f>RIGHT(Z2148,LEN(Z2148)-SEARCH("/",Z2148))</f>
        <v>documentary</v>
      </c>
      <c r="X2148" s="2">
        <f>(((P2148/60)/60)/24)+DATE(1970,1,1)</f>
        <v>42047.128564814819</v>
      </c>
      <c r="Y2148" s="2">
        <f>(((O2148/60)/60)/24)+DATE(1970,1,1)</f>
        <v>42077.086898148147</v>
      </c>
      <c r="Z2148" t="s">
        <v>8273</v>
      </c>
    </row>
    <row r="2149" spans="1:26" ht="43.2" x14ac:dyDescent="0.3">
      <c r="A2149">
        <f>ROW(A2149)-2</f>
        <v>2147</v>
      </c>
      <c r="B2149" s="1" t="s">
        <v>715</v>
      </c>
      <c r="C2149" s="1" t="s">
        <v>716</v>
      </c>
      <c r="D2149">
        <v>15000</v>
      </c>
      <c r="E2149">
        <v>16520.04</v>
      </c>
      <c r="F2149" t="s">
        <v>17</v>
      </c>
      <c r="J2149" t="s">
        <v>17</v>
      </c>
      <c r="K2149" t="b">
        <v>0</v>
      </c>
      <c r="L2149" t="s">
        <v>18</v>
      </c>
      <c r="M2149" t="s">
        <v>19</v>
      </c>
      <c r="N2149" t="b">
        <v>1</v>
      </c>
      <c r="O2149">
        <v>1472864400</v>
      </c>
      <c r="P2149">
        <v>1468001290</v>
      </c>
      <c r="Q2149" t="b">
        <v>1</v>
      </c>
      <c r="R2149">
        <v>236</v>
      </c>
      <c r="S2149" t="b">
        <v>1</v>
      </c>
      <c r="T2149">
        <f>ROUND(E2149/D2149*100,0)</f>
        <v>110</v>
      </c>
      <c r="U2149" s="12">
        <f>(E2149/R2149)</f>
        <v>70.000169491525426</v>
      </c>
      <c r="V2149" t="str">
        <f>LEFT(Z2149,SEARCH("/",Z2149)-1)</f>
        <v>film &amp; video</v>
      </c>
      <c r="W2149" t="str">
        <f>RIGHT(Z2149,LEN(Z2149)-SEARCH("/",Z2149))</f>
        <v>documentary</v>
      </c>
      <c r="X2149" s="2">
        <f>(((P2149/60)/60)/24)+DATE(1970,1,1)</f>
        <v>42559.755671296298</v>
      </c>
      <c r="Y2149" s="2">
        <f>(((O2149/60)/60)/24)+DATE(1970,1,1)</f>
        <v>42616.041666666672</v>
      </c>
      <c r="Z2149" t="s">
        <v>8273</v>
      </c>
    </row>
    <row r="2150" spans="1:26" ht="43.2" x14ac:dyDescent="0.3">
      <c r="A2150">
        <f>ROW(A2150)-2</f>
        <v>2148</v>
      </c>
      <c r="B2150" s="1" t="s">
        <v>717</v>
      </c>
      <c r="C2150" s="1" t="s">
        <v>718</v>
      </c>
      <c r="D2150">
        <v>6000</v>
      </c>
      <c r="E2150">
        <v>6485</v>
      </c>
      <c r="F2150" t="s">
        <v>17</v>
      </c>
      <c r="J2150" t="s">
        <v>17</v>
      </c>
      <c r="K2150" t="b">
        <v>0</v>
      </c>
      <c r="L2150" t="s">
        <v>18</v>
      </c>
      <c r="M2150" t="s">
        <v>19</v>
      </c>
      <c r="N2150" t="b">
        <v>1</v>
      </c>
      <c r="O2150">
        <v>1430331268</v>
      </c>
      <c r="P2150">
        <v>1427739268</v>
      </c>
      <c r="Q2150" t="b">
        <v>1</v>
      </c>
      <c r="R2150">
        <v>89</v>
      </c>
      <c r="S2150" t="b">
        <v>1</v>
      </c>
      <c r="T2150">
        <f>ROUND(E2150/D2150*100,0)</f>
        <v>108</v>
      </c>
      <c r="U2150" s="12">
        <f>(E2150/R2150)</f>
        <v>72.865168539325836</v>
      </c>
      <c r="V2150" t="str">
        <f>LEFT(Z2150,SEARCH("/",Z2150)-1)</f>
        <v>film &amp; video</v>
      </c>
      <c r="W2150" t="str">
        <f>RIGHT(Z2150,LEN(Z2150)-SEARCH("/",Z2150))</f>
        <v>documentary</v>
      </c>
      <c r="X2150" s="2">
        <f>(((P2150/60)/60)/24)+DATE(1970,1,1)</f>
        <v>42093.760046296295</v>
      </c>
      <c r="Y2150" s="2">
        <f>(((O2150/60)/60)/24)+DATE(1970,1,1)</f>
        <v>42123.760046296295</v>
      </c>
      <c r="Z2150" t="s">
        <v>8273</v>
      </c>
    </row>
    <row r="2151" spans="1:26" ht="43.2" x14ac:dyDescent="0.3">
      <c r="A2151">
        <f>ROW(A2151)-2</f>
        <v>2149</v>
      </c>
      <c r="B2151" s="1" t="s">
        <v>719</v>
      </c>
      <c r="C2151" s="1" t="s">
        <v>720</v>
      </c>
      <c r="D2151">
        <v>35000</v>
      </c>
      <c r="E2151">
        <v>43758</v>
      </c>
      <c r="F2151" t="s">
        <v>17</v>
      </c>
      <c r="J2151" t="s">
        <v>17</v>
      </c>
      <c r="K2151" t="b">
        <v>0</v>
      </c>
      <c r="L2151" t="s">
        <v>18</v>
      </c>
      <c r="M2151" t="s">
        <v>19</v>
      </c>
      <c r="N2151" t="b">
        <v>1</v>
      </c>
      <c r="O2151">
        <v>1489006800</v>
      </c>
      <c r="P2151">
        <v>1486397007</v>
      </c>
      <c r="Q2151" t="b">
        <v>1</v>
      </c>
      <c r="R2151">
        <v>299</v>
      </c>
      <c r="S2151" t="b">
        <v>1</v>
      </c>
      <c r="T2151">
        <f>ROUND(E2151/D2151*100,0)</f>
        <v>125</v>
      </c>
      <c r="U2151" s="12">
        <f>(E2151/R2151)</f>
        <v>146.34782608695653</v>
      </c>
      <c r="V2151" t="str">
        <f>LEFT(Z2151,SEARCH("/",Z2151)-1)</f>
        <v>film &amp; video</v>
      </c>
      <c r="W2151" t="str">
        <f>RIGHT(Z2151,LEN(Z2151)-SEARCH("/",Z2151))</f>
        <v>documentary</v>
      </c>
      <c r="X2151" s="2">
        <f>(((P2151/60)/60)/24)+DATE(1970,1,1)</f>
        <v>42772.669062500005</v>
      </c>
      <c r="Y2151" s="2">
        <f>(((O2151/60)/60)/24)+DATE(1970,1,1)</f>
        <v>42802.875</v>
      </c>
      <c r="Z2151" t="s">
        <v>8273</v>
      </c>
    </row>
    <row r="2152" spans="1:26" ht="43.2" x14ac:dyDescent="0.3">
      <c r="A2152">
        <f>ROW(A2152)-2</f>
        <v>2150</v>
      </c>
      <c r="B2152" s="1" t="s">
        <v>721</v>
      </c>
      <c r="C2152" s="1" t="s">
        <v>722</v>
      </c>
      <c r="D2152">
        <v>3500</v>
      </c>
      <c r="E2152">
        <v>3735</v>
      </c>
      <c r="F2152" t="s">
        <v>17</v>
      </c>
      <c r="J2152" t="s">
        <v>17</v>
      </c>
      <c r="K2152" t="b">
        <v>0</v>
      </c>
      <c r="L2152" t="s">
        <v>18</v>
      </c>
      <c r="M2152" t="s">
        <v>19</v>
      </c>
      <c r="N2152" t="b">
        <v>1</v>
      </c>
      <c r="O2152">
        <v>1412135940</v>
      </c>
      <c r="P2152">
        <v>1410555998</v>
      </c>
      <c r="Q2152" t="b">
        <v>1</v>
      </c>
      <c r="R2152">
        <v>55</v>
      </c>
      <c r="S2152" t="b">
        <v>1</v>
      </c>
      <c r="T2152">
        <f>ROUND(E2152/D2152*100,0)</f>
        <v>107</v>
      </c>
      <c r="U2152" s="12">
        <f>(E2152/R2152)</f>
        <v>67.909090909090907</v>
      </c>
      <c r="V2152" t="str">
        <f>LEFT(Z2152,SEARCH("/",Z2152)-1)</f>
        <v>film &amp; video</v>
      </c>
      <c r="W2152" t="str">
        <f>RIGHT(Z2152,LEN(Z2152)-SEARCH("/",Z2152))</f>
        <v>documentary</v>
      </c>
      <c r="X2152" s="2">
        <f>(((P2152/60)/60)/24)+DATE(1970,1,1)</f>
        <v>41894.879606481481</v>
      </c>
      <c r="Y2152" s="2">
        <f>(((O2152/60)/60)/24)+DATE(1970,1,1)</f>
        <v>41913.165972222225</v>
      </c>
      <c r="Z2152" t="s">
        <v>8273</v>
      </c>
    </row>
    <row r="2153" spans="1:26" ht="28.8" x14ac:dyDescent="0.3">
      <c r="A2153">
        <f>ROW(A2153)-2</f>
        <v>2151</v>
      </c>
      <c r="B2153" s="1" t="s">
        <v>723</v>
      </c>
      <c r="C2153" s="1" t="s">
        <v>724</v>
      </c>
      <c r="D2153">
        <v>55000</v>
      </c>
      <c r="E2153">
        <v>55201.52</v>
      </c>
      <c r="F2153" t="s">
        <v>17</v>
      </c>
      <c r="J2153" t="s">
        <v>17</v>
      </c>
      <c r="K2153" t="b">
        <v>0</v>
      </c>
      <c r="L2153" t="s">
        <v>18</v>
      </c>
      <c r="M2153" t="s">
        <v>19</v>
      </c>
      <c r="N2153" t="b">
        <v>1</v>
      </c>
      <c r="O2153">
        <v>1461955465</v>
      </c>
      <c r="P2153">
        <v>1459363465</v>
      </c>
      <c r="Q2153" t="b">
        <v>1</v>
      </c>
      <c r="R2153">
        <v>325</v>
      </c>
      <c r="S2153" t="b">
        <v>1</v>
      </c>
      <c r="T2153">
        <f>ROUND(E2153/D2153*100,0)</f>
        <v>100</v>
      </c>
      <c r="U2153" s="12">
        <f>(E2153/R2153)</f>
        <v>169.85083076923075</v>
      </c>
      <c r="V2153" t="str">
        <f>LEFT(Z2153,SEARCH("/",Z2153)-1)</f>
        <v>film &amp; video</v>
      </c>
      <c r="W2153" t="str">
        <f>RIGHT(Z2153,LEN(Z2153)-SEARCH("/",Z2153))</f>
        <v>documentary</v>
      </c>
      <c r="X2153" s="2">
        <f>(((P2153/60)/60)/24)+DATE(1970,1,1)</f>
        <v>42459.780844907407</v>
      </c>
      <c r="Y2153" s="2">
        <f>(((O2153/60)/60)/24)+DATE(1970,1,1)</f>
        <v>42489.780844907407</v>
      </c>
      <c r="Z2153" t="s">
        <v>8273</v>
      </c>
    </row>
    <row r="2154" spans="1:26" ht="43.2" x14ac:dyDescent="0.3">
      <c r="A2154">
        <f>ROW(A2154)-2</f>
        <v>2152</v>
      </c>
      <c r="B2154" s="1" t="s">
        <v>725</v>
      </c>
      <c r="C2154" s="1" t="s">
        <v>726</v>
      </c>
      <c r="D2154">
        <v>30000</v>
      </c>
      <c r="E2154">
        <v>30608.59</v>
      </c>
      <c r="F2154" t="s">
        <v>17</v>
      </c>
      <c r="J2154" t="s">
        <v>17</v>
      </c>
      <c r="K2154" t="b">
        <v>0</v>
      </c>
      <c r="L2154" t="s">
        <v>18</v>
      </c>
      <c r="M2154" t="s">
        <v>19</v>
      </c>
      <c r="N2154" t="b">
        <v>1</v>
      </c>
      <c r="O2154">
        <v>1415934000</v>
      </c>
      <c r="P2154">
        <v>1413308545</v>
      </c>
      <c r="Q2154" t="b">
        <v>1</v>
      </c>
      <c r="R2154">
        <v>524</v>
      </c>
      <c r="S2154" t="b">
        <v>1</v>
      </c>
      <c r="T2154">
        <f>ROUND(E2154/D2154*100,0)</f>
        <v>102</v>
      </c>
      <c r="U2154" s="12">
        <f>(E2154/R2154)</f>
        <v>58.413339694656486</v>
      </c>
      <c r="V2154" t="str">
        <f>LEFT(Z2154,SEARCH("/",Z2154)-1)</f>
        <v>film &amp; video</v>
      </c>
      <c r="W2154" t="str">
        <f>RIGHT(Z2154,LEN(Z2154)-SEARCH("/",Z2154))</f>
        <v>documentary</v>
      </c>
      <c r="X2154" s="2">
        <f>(((P2154/60)/60)/24)+DATE(1970,1,1)</f>
        <v>41926.73778935185</v>
      </c>
      <c r="Y2154" s="2">
        <f>(((O2154/60)/60)/24)+DATE(1970,1,1)</f>
        <v>41957.125</v>
      </c>
      <c r="Z2154" t="s">
        <v>8273</v>
      </c>
    </row>
    <row r="2155" spans="1:26" ht="43.2" x14ac:dyDescent="0.3">
      <c r="A2155">
        <f>ROW(A2155)-2</f>
        <v>2153</v>
      </c>
      <c r="B2155" s="1" t="s">
        <v>727</v>
      </c>
      <c r="C2155" s="1" t="s">
        <v>728</v>
      </c>
      <c r="D2155">
        <v>33500</v>
      </c>
      <c r="E2155">
        <v>34198</v>
      </c>
      <c r="F2155" t="s">
        <v>17</v>
      </c>
      <c r="J2155" t="s">
        <v>17</v>
      </c>
      <c r="K2155" t="b">
        <v>0</v>
      </c>
      <c r="L2155" t="s">
        <v>18</v>
      </c>
      <c r="M2155" t="s">
        <v>19</v>
      </c>
      <c r="N2155" t="b">
        <v>1</v>
      </c>
      <c r="O2155">
        <v>1433125200</v>
      </c>
      <c r="P2155">
        <v>1429312694</v>
      </c>
      <c r="Q2155" t="b">
        <v>1</v>
      </c>
      <c r="R2155">
        <v>285</v>
      </c>
      <c r="S2155" t="b">
        <v>1</v>
      </c>
      <c r="T2155">
        <f>ROUND(E2155/D2155*100,0)</f>
        <v>102</v>
      </c>
      <c r="U2155" s="12">
        <f>(E2155/R2155)</f>
        <v>119.99298245614035</v>
      </c>
      <c r="V2155" t="str">
        <f>LEFT(Z2155,SEARCH("/",Z2155)-1)</f>
        <v>film &amp; video</v>
      </c>
      <c r="W2155" t="str">
        <f>RIGHT(Z2155,LEN(Z2155)-SEARCH("/",Z2155))</f>
        <v>documentary</v>
      </c>
      <c r="X2155" s="2">
        <f>(((P2155/60)/60)/24)+DATE(1970,1,1)</f>
        <v>42111.970995370371</v>
      </c>
      <c r="Y2155" s="2">
        <f>(((O2155/60)/60)/24)+DATE(1970,1,1)</f>
        <v>42156.097222222219</v>
      </c>
      <c r="Z2155" t="s">
        <v>8273</v>
      </c>
    </row>
    <row r="2156" spans="1:26" ht="43.2" x14ac:dyDescent="0.3">
      <c r="A2156">
        <f>ROW(A2156)-2</f>
        <v>2154</v>
      </c>
      <c r="B2156" s="1" t="s">
        <v>729</v>
      </c>
      <c r="C2156" s="1" t="s">
        <v>730</v>
      </c>
      <c r="D2156">
        <v>14500</v>
      </c>
      <c r="E2156">
        <v>17875</v>
      </c>
      <c r="F2156" t="s">
        <v>17</v>
      </c>
      <c r="J2156" t="s">
        <v>17</v>
      </c>
      <c r="K2156" t="b">
        <v>0</v>
      </c>
      <c r="L2156" t="s">
        <v>18</v>
      </c>
      <c r="M2156" t="s">
        <v>19</v>
      </c>
      <c r="N2156" t="b">
        <v>1</v>
      </c>
      <c r="O2156">
        <v>1432161590</v>
      </c>
      <c r="P2156">
        <v>1429569590</v>
      </c>
      <c r="Q2156" t="b">
        <v>1</v>
      </c>
      <c r="R2156">
        <v>179</v>
      </c>
      <c r="S2156" t="b">
        <v>1</v>
      </c>
      <c r="T2156">
        <f>ROUND(E2156/D2156*100,0)</f>
        <v>123</v>
      </c>
      <c r="U2156" s="12">
        <f>(E2156/R2156)</f>
        <v>99.860335195530723</v>
      </c>
      <c r="V2156" t="str">
        <f>LEFT(Z2156,SEARCH("/",Z2156)-1)</f>
        <v>film &amp; video</v>
      </c>
      <c r="W2156" t="str">
        <f>RIGHT(Z2156,LEN(Z2156)-SEARCH("/",Z2156))</f>
        <v>documentary</v>
      </c>
      <c r="X2156" s="2">
        <f>(((P2156/60)/60)/24)+DATE(1970,1,1)</f>
        <v>42114.944328703699</v>
      </c>
      <c r="Y2156" s="2">
        <f>(((O2156/60)/60)/24)+DATE(1970,1,1)</f>
        <v>42144.944328703699</v>
      </c>
      <c r="Z2156" t="s">
        <v>8273</v>
      </c>
    </row>
    <row r="2157" spans="1:26" ht="43.2" x14ac:dyDescent="0.3">
      <c r="A2157">
        <f>ROW(A2157)-2</f>
        <v>2155</v>
      </c>
      <c r="B2157" s="1" t="s">
        <v>731</v>
      </c>
      <c r="C2157" s="1" t="s">
        <v>732</v>
      </c>
      <c r="D2157">
        <v>10000</v>
      </c>
      <c r="E2157">
        <v>17028.88</v>
      </c>
      <c r="F2157" t="s">
        <v>17</v>
      </c>
      <c r="J2157" t="s">
        <v>17</v>
      </c>
      <c r="K2157" t="b">
        <v>0</v>
      </c>
      <c r="L2157" t="s">
        <v>18</v>
      </c>
      <c r="M2157" t="s">
        <v>19</v>
      </c>
      <c r="N2157" t="b">
        <v>1</v>
      </c>
      <c r="O2157">
        <v>1444824021</v>
      </c>
      <c r="P2157">
        <v>1442232021</v>
      </c>
      <c r="Q2157" t="b">
        <v>1</v>
      </c>
      <c r="R2157">
        <v>188</v>
      </c>
      <c r="S2157" t="b">
        <v>1</v>
      </c>
      <c r="T2157">
        <f>ROUND(E2157/D2157*100,0)</f>
        <v>170</v>
      </c>
      <c r="U2157" s="12">
        <f>(E2157/R2157)</f>
        <v>90.579148936170213</v>
      </c>
      <c r="V2157" t="str">
        <f>LEFT(Z2157,SEARCH("/",Z2157)-1)</f>
        <v>film &amp; video</v>
      </c>
      <c r="W2157" t="str">
        <f>RIGHT(Z2157,LEN(Z2157)-SEARCH("/",Z2157))</f>
        <v>documentary</v>
      </c>
      <c r="X2157" s="2">
        <f>(((P2157/60)/60)/24)+DATE(1970,1,1)</f>
        <v>42261.500243055561</v>
      </c>
      <c r="Y2157" s="2">
        <f>(((O2157/60)/60)/24)+DATE(1970,1,1)</f>
        <v>42291.500243055561</v>
      </c>
      <c r="Z2157" t="s">
        <v>8273</v>
      </c>
    </row>
    <row r="2158" spans="1:26" ht="43.2" x14ac:dyDescent="0.3">
      <c r="A2158">
        <f>ROW(A2158)-2</f>
        <v>2156</v>
      </c>
      <c r="B2158" s="1" t="s">
        <v>733</v>
      </c>
      <c r="C2158" s="1" t="s">
        <v>734</v>
      </c>
      <c r="D2158">
        <v>40000</v>
      </c>
      <c r="E2158">
        <v>44636.2</v>
      </c>
      <c r="F2158" t="s">
        <v>17</v>
      </c>
      <c r="J2158" t="s">
        <v>17</v>
      </c>
      <c r="K2158" t="b">
        <v>0</v>
      </c>
      <c r="L2158" t="s">
        <v>18</v>
      </c>
      <c r="M2158" t="s">
        <v>19</v>
      </c>
      <c r="N2158" t="b">
        <v>1</v>
      </c>
      <c r="O2158">
        <v>1447505609</v>
      </c>
      <c r="P2158">
        <v>1444910009</v>
      </c>
      <c r="Q2158" t="b">
        <v>1</v>
      </c>
      <c r="R2158">
        <v>379</v>
      </c>
      <c r="S2158" t="b">
        <v>1</v>
      </c>
      <c r="T2158">
        <f>ROUND(E2158/D2158*100,0)</f>
        <v>112</v>
      </c>
      <c r="U2158" s="12">
        <f>(E2158/R2158)</f>
        <v>117.77361477572559</v>
      </c>
      <c r="V2158" t="str">
        <f>LEFT(Z2158,SEARCH("/",Z2158)-1)</f>
        <v>film &amp; video</v>
      </c>
      <c r="W2158" t="str">
        <f>RIGHT(Z2158,LEN(Z2158)-SEARCH("/",Z2158))</f>
        <v>documentary</v>
      </c>
      <c r="X2158" s="2">
        <f>(((P2158/60)/60)/24)+DATE(1970,1,1)</f>
        <v>42292.495474537034</v>
      </c>
      <c r="Y2158" s="2">
        <f>(((O2158/60)/60)/24)+DATE(1970,1,1)</f>
        <v>42322.537141203706</v>
      </c>
      <c r="Z2158" t="s">
        <v>8273</v>
      </c>
    </row>
    <row r="2159" spans="1:26" ht="43.2" x14ac:dyDescent="0.3">
      <c r="A2159">
        <f>ROW(A2159)-2</f>
        <v>2157</v>
      </c>
      <c r="B2159" s="1" t="s">
        <v>735</v>
      </c>
      <c r="C2159" s="1" t="s">
        <v>736</v>
      </c>
      <c r="D2159">
        <v>10000</v>
      </c>
      <c r="E2159">
        <v>10300</v>
      </c>
      <c r="F2159" t="s">
        <v>17</v>
      </c>
      <c r="J2159" t="s">
        <v>17</v>
      </c>
      <c r="K2159" t="b">
        <v>0</v>
      </c>
      <c r="L2159" t="s">
        <v>18</v>
      </c>
      <c r="M2159" t="s">
        <v>19</v>
      </c>
      <c r="N2159" t="b">
        <v>1</v>
      </c>
      <c r="O2159">
        <v>1440165916</v>
      </c>
      <c r="P2159">
        <v>1437573916</v>
      </c>
      <c r="Q2159" t="b">
        <v>1</v>
      </c>
      <c r="R2159">
        <v>119</v>
      </c>
      <c r="S2159" t="b">
        <v>1</v>
      </c>
      <c r="T2159">
        <f>ROUND(E2159/D2159*100,0)</f>
        <v>103</v>
      </c>
      <c r="U2159" s="12">
        <f>(E2159/R2159)</f>
        <v>86.554621848739501</v>
      </c>
      <c r="V2159" t="str">
        <f>LEFT(Z2159,SEARCH("/",Z2159)-1)</f>
        <v>film &amp; video</v>
      </c>
      <c r="W2159" t="str">
        <f>RIGHT(Z2159,LEN(Z2159)-SEARCH("/",Z2159))</f>
        <v>documentary</v>
      </c>
      <c r="X2159" s="2">
        <f>(((P2159/60)/60)/24)+DATE(1970,1,1)</f>
        <v>42207.58699074074</v>
      </c>
      <c r="Y2159" s="2">
        <f>(((O2159/60)/60)/24)+DATE(1970,1,1)</f>
        <v>42237.58699074074</v>
      </c>
      <c r="Z2159" t="s">
        <v>8273</v>
      </c>
    </row>
    <row r="2160" spans="1:26" ht="43.2" x14ac:dyDescent="0.3">
      <c r="A2160">
        <f>ROW(A2160)-2</f>
        <v>2158</v>
      </c>
      <c r="B2160" s="1" t="s">
        <v>737</v>
      </c>
      <c r="C2160" s="1" t="s">
        <v>738</v>
      </c>
      <c r="D2160">
        <v>11260</v>
      </c>
      <c r="E2160">
        <v>12007.18</v>
      </c>
      <c r="F2160" t="s">
        <v>17</v>
      </c>
      <c r="J2160" t="s">
        <v>17</v>
      </c>
      <c r="K2160" t="b">
        <v>0</v>
      </c>
      <c r="L2160" t="s">
        <v>18</v>
      </c>
      <c r="M2160" t="s">
        <v>19</v>
      </c>
      <c r="N2160" t="b">
        <v>1</v>
      </c>
      <c r="O2160">
        <v>1487937508</v>
      </c>
      <c r="P2160">
        <v>1485345508</v>
      </c>
      <c r="Q2160" t="b">
        <v>1</v>
      </c>
      <c r="R2160">
        <v>167</v>
      </c>
      <c r="S2160" t="b">
        <v>1</v>
      </c>
      <c r="T2160">
        <f>ROUND(E2160/D2160*100,0)</f>
        <v>107</v>
      </c>
      <c r="U2160" s="12">
        <f>(E2160/R2160)</f>
        <v>71.899281437125751</v>
      </c>
      <c r="V2160" t="str">
        <f>LEFT(Z2160,SEARCH("/",Z2160)-1)</f>
        <v>film &amp; video</v>
      </c>
      <c r="W2160" t="str">
        <f>RIGHT(Z2160,LEN(Z2160)-SEARCH("/",Z2160))</f>
        <v>documentary</v>
      </c>
      <c r="X2160" s="2">
        <f>(((P2160/60)/60)/24)+DATE(1970,1,1)</f>
        <v>42760.498935185184</v>
      </c>
      <c r="Y2160" s="2">
        <f>(((O2160/60)/60)/24)+DATE(1970,1,1)</f>
        <v>42790.498935185184</v>
      </c>
      <c r="Z2160" t="s">
        <v>8273</v>
      </c>
    </row>
    <row r="2161" spans="1:26" ht="43.2" x14ac:dyDescent="0.3">
      <c r="A2161">
        <f>ROW(A2161)-2</f>
        <v>2159</v>
      </c>
      <c r="B2161" s="1" t="s">
        <v>739</v>
      </c>
      <c r="C2161" s="1" t="s">
        <v>740</v>
      </c>
      <c r="D2161">
        <v>25000</v>
      </c>
      <c r="E2161">
        <v>28690</v>
      </c>
      <c r="F2161" t="s">
        <v>17</v>
      </c>
      <c r="J2161" t="s">
        <v>17</v>
      </c>
      <c r="K2161" t="b">
        <v>0</v>
      </c>
      <c r="L2161" t="s">
        <v>18</v>
      </c>
      <c r="M2161" t="s">
        <v>19</v>
      </c>
      <c r="N2161" t="b">
        <v>1</v>
      </c>
      <c r="O2161">
        <v>1473566340</v>
      </c>
      <c r="P2161">
        <v>1470274509</v>
      </c>
      <c r="Q2161" t="b">
        <v>1</v>
      </c>
      <c r="R2161">
        <v>221</v>
      </c>
      <c r="S2161" t="b">
        <v>1</v>
      </c>
      <c r="T2161">
        <f>ROUND(E2161/D2161*100,0)</f>
        <v>115</v>
      </c>
      <c r="U2161" s="12">
        <f>(E2161/R2161)</f>
        <v>129.81900452488688</v>
      </c>
      <c r="V2161" t="str">
        <f>LEFT(Z2161,SEARCH("/",Z2161)-1)</f>
        <v>film &amp; video</v>
      </c>
      <c r="W2161" t="str">
        <f>RIGHT(Z2161,LEN(Z2161)-SEARCH("/",Z2161))</f>
        <v>documentary</v>
      </c>
      <c r="X2161" s="2">
        <f>(((P2161/60)/60)/24)+DATE(1970,1,1)</f>
        <v>42586.066076388888</v>
      </c>
      <c r="Y2161" s="2">
        <f>(((O2161/60)/60)/24)+DATE(1970,1,1)</f>
        <v>42624.165972222225</v>
      </c>
      <c r="Z2161" t="s">
        <v>8273</v>
      </c>
    </row>
    <row r="2162" spans="1:26" ht="43.2" x14ac:dyDescent="0.3">
      <c r="A2162">
        <f>ROW(A2162)-2</f>
        <v>2160</v>
      </c>
      <c r="B2162" s="1" t="s">
        <v>741</v>
      </c>
      <c r="C2162" s="1" t="s">
        <v>742</v>
      </c>
      <c r="D2162">
        <v>34000</v>
      </c>
      <c r="E2162">
        <v>43296</v>
      </c>
      <c r="F2162" t="s">
        <v>17</v>
      </c>
      <c r="J2162" t="s">
        <v>17</v>
      </c>
      <c r="K2162" t="b">
        <v>0</v>
      </c>
      <c r="L2162" t="s">
        <v>54</v>
      </c>
      <c r="M2162" t="s">
        <v>55</v>
      </c>
      <c r="N2162" t="b">
        <v>0</v>
      </c>
      <c r="O2162">
        <v>1460066954</v>
      </c>
      <c r="P2162">
        <v>1456614554</v>
      </c>
      <c r="Q2162" t="b">
        <v>1</v>
      </c>
      <c r="R2162">
        <v>964</v>
      </c>
      <c r="S2162" t="b">
        <v>1</v>
      </c>
      <c r="T2162">
        <f>ROUND(E2162/D2162*100,0)</f>
        <v>127</v>
      </c>
      <c r="U2162" s="12">
        <f>(E2162/R2162)</f>
        <v>44.912863070539416</v>
      </c>
      <c r="V2162" t="str">
        <f>LEFT(Z2162,SEARCH("/",Z2162)-1)</f>
        <v>film &amp; video</v>
      </c>
      <c r="W2162" t="str">
        <f>RIGHT(Z2162,LEN(Z2162)-SEARCH("/",Z2162))</f>
        <v>documentary</v>
      </c>
      <c r="X2162" s="2">
        <f>(((P2162/60)/60)/24)+DATE(1970,1,1)</f>
        <v>42427.964745370366</v>
      </c>
      <c r="Y2162" s="2">
        <f>(((O2162/60)/60)/24)+DATE(1970,1,1)</f>
        <v>42467.923078703709</v>
      </c>
      <c r="Z2162" t="s">
        <v>8273</v>
      </c>
    </row>
    <row r="2163" spans="1:26" ht="43.2" x14ac:dyDescent="0.3">
      <c r="A2163">
        <f>ROW(A2163)-2</f>
        <v>2161</v>
      </c>
      <c r="B2163" s="1" t="s">
        <v>743</v>
      </c>
      <c r="C2163" s="1" t="s">
        <v>744</v>
      </c>
      <c r="D2163">
        <v>10000</v>
      </c>
      <c r="E2163">
        <v>11656</v>
      </c>
      <c r="F2163" t="s">
        <v>17</v>
      </c>
      <c r="J2163" t="s">
        <v>17</v>
      </c>
      <c r="K2163" t="b">
        <v>0</v>
      </c>
      <c r="L2163" t="s">
        <v>18</v>
      </c>
      <c r="M2163" t="s">
        <v>19</v>
      </c>
      <c r="N2163" t="b">
        <v>1</v>
      </c>
      <c r="O2163">
        <v>1412740868</v>
      </c>
      <c r="P2163">
        <v>1410148868</v>
      </c>
      <c r="Q2163" t="b">
        <v>1</v>
      </c>
      <c r="R2163">
        <v>286</v>
      </c>
      <c r="S2163" t="b">
        <v>1</v>
      </c>
      <c r="T2163">
        <f>ROUND(E2163/D2163*100,0)</f>
        <v>117</v>
      </c>
      <c r="U2163" s="12">
        <f>(E2163/R2163)</f>
        <v>40.755244755244753</v>
      </c>
      <c r="V2163" t="str">
        <f>LEFT(Z2163,SEARCH("/",Z2163)-1)</f>
        <v>film &amp; video</v>
      </c>
      <c r="W2163" t="str">
        <f>RIGHT(Z2163,LEN(Z2163)-SEARCH("/",Z2163))</f>
        <v>documentary</v>
      </c>
      <c r="X2163" s="2">
        <f>(((P2163/60)/60)/24)+DATE(1970,1,1)</f>
        <v>41890.167453703703</v>
      </c>
      <c r="Y2163" s="2">
        <f>(((O2163/60)/60)/24)+DATE(1970,1,1)</f>
        <v>41920.167453703703</v>
      </c>
      <c r="Z2163" t="s">
        <v>8273</v>
      </c>
    </row>
    <row r="2164" spans="1:26" ht="43.2" x14ac:dyDescent="0.3">
      <c r="A2164">
        <f>ROW(A2164)-2</f>
        <v>2162</v>
      </c>
      <c r="B2164" s="1" t="s">
        <v>745</v>
      </c>
      <c r="C2164" s="1" t="s">
        <v>746</v>
      </c>
      <c r="D2164">
        <v>58425</v>
      </c>
      <c r="E2164">
        <v>63460.18</v>
      </c>
      <c r="F2164" t="s">
        <v>17</v>
      </c>
      <c r="J2164" t="s">
        <v>17</v>
      </c>
      <c r="K2164" t="b">
        <v>0</v>
      </c>
      <c r="L2164" t="s">
        <v>18</v>
      </c>
      <c r="M2164" t="s">
        <v>19</v>
      </c>
      <c r="N2164" t="b">
        <v>1</v>
      </c>
      <c r="O2164">
        <v>1447963219</v>
      </c>
      <c r="P2164">
        <v>1445367619</v>
      </c>
      <c r="Q2164" t="b">
        <v>1</v>
      </c>
      <c r="R2164">
        <v>613</v>
      </c>
      <c r="S2164" t="b">
        <v>1</v>
      </c>
      <c r="T2164">
        <f>ROUND(E2164/D2164*100,0)</f>
        <v>109</v>
      </c>
      <c r="U2164" s="12">
        <f>(E2164/R2164)</f>
        <v>103.52394779771615</v>
      </c>
      <c r="V2164" t="str">
        <f>LEFT(Z2164,SEARCH("/",Z2164)-1)</f>
        <v>film &amp; video</v>
      </c>
      <c r="W2164" t="str">
        <f>RIGHT(Z2164,LEN(Z2164)-SEARCH("/",Z2164))</f>
        <v>documentary</v>
      </c>
      <c r="X2164" s="2">
        <f>(((P2164/60)/60)/24)+DATE(1970,1,1)</f>
        <v>42297.791886574079</v>
      </c>
      <c r="Y2164" s="2">
        <f>(((O2164/60)/60)/24)+DATE(1970,1,1)</f>
        <v>42327.833553240736</v>
      </c>
      <c r="Z2164" t="s">
        <v>8273</v>
      </c>
    </row>
    <row r="2165" spans="1:26" ht="43.2" x14ac:dyDescent="0.3">
      <c r="A2165">
        <f>ROW(A2165)-2</f>
        <v>2163</v>
      </c>
      <c r="B2165" s="1" t="s">
        <v>747</v>
      </c>
      <c r="C2165" s="1" t="s">
        <v>748</v>
      </c>
      <c r="D2165">
        <v>3500</v>
      </c>
      <c r="E2165">
        <v>3638</v>
      </c>
      <c r="F2165" t="s">
        <v>17</v>
      </c>
      <c r="J2165" t="s">
        <v>17</v>
      </c>
      <c r="K2165" t="b">
        <v>0</v>
      </c>
      <c r="L2165" t="s">
        <v>18</v>
      </c>
      <c r="M2165" t="s">
        <v>19</v>
      </c>
      <c r="N2165" t="b">
        <v>1</v>
      </c>
      <c r="O2165">
        <v>1460141521</v>
      </c>
      <c r="P2165">
        <v>1457553121</v>
      </c>
      <c r="Q2165" t="b">
        <v>1</v>
      </c>
      <c r="R2165">
        <v>29</v>
      </c>
      <c r="S2165" t="b">
        <v>1</v>
      </c>
      <c r="T2165">
        <f>ROUND(E2165/D2165*100,0)</f>
        <v>104</v>
      </c>
      <c r="U2165" s="12">
        <f>(E2165/R2165)</f>
        <v>125.44827586206897</v>
      </c>
      <c r="V2165" t="str">
        <f>LEFT(Z2165,SEARCH("/",Z2165)-1)</f>
        <v>film &amp; video</v>
      </c>
      <c r="W2165" t="str">
        <f>RIGHT(Z2165,LEN(Z2165)-SEARCH("/",Z2165))</f>
        <v>documentary</v>
      </c>
      <c r="X2165" s="2">
        <f>(((P2165/60)/60)/24)+DATE(1970,1,1)</f>
        <v>42438.827789351853</v>
      </c>
      <c r="Y2165" s="2">
        <f>(((O2165/60)/60)/24)+DATE(1970,1,1)</f>
        <v>42468.786122685182</v>
      </c>
      <c r="Z2165" t="s">
        <v>8273</v>
      </c>
    </row>
    <row r="2166" spans="1:26" ht="43.2" x14ac:dyDescent="0.3">
      <c r="A2166">
        <f>ROW(A2166)-2</f>
        <v>2164</v>
      </c>
      <c r="B2166" s="1" t="s">
        <v>749</v>
      </c>
      <c r="C2166" s="1" t="s">
        <v>750</v>
      </c>
      <c r="D2166">
        <v>35000</v>
      </c>
      <c r="E2166">
        <v>40690</v>
      </c>
      <c r="F2166" t="s">
        <v>17</v>
      </c>
      <c r="J2166" t="s">
        <v>17</v>
      </c>
      <c r="K2166" t="b">
        <v>0</v>
      </c>
      <c r="L2166" t="s">
        <v>18</v>
      </c>
      <c r="M2166" t="s">
        <v>19</v>
      </c>
      <c r="N2166" t="b">
        <v>1</v>
      </c>
      <c r="O2166">
        <v>1417420994</v>
      </c>
      <c r="P2166">
        <v>1414738994</v>
      </c>
      <c r="Q2166" t="b">
        <v>1</v>
      </c>
      <c r="R2166">
        <v>165</v>
      </c>
      <c r="S2166" t="b">
        <v>1</v>
      </c>
      <c r="T2166">
        <f>ROUND(E2166/D2166*100,0)</f>
        <v>116</v>
      </c>
      <c r="U2166" s="12">
        <f>(E2166/R2166)</f>
        <v>246.60606060606059</v>
      </c>
      <c r="V2166" t="str">
        <f>LEFT(Z2166,SEARCH("/",Z2166)-1)</f>
        <v>film &amp; video</v>
      </c>
      <c r="W2166" t="str">
        <f>RIGHT(Z2166,LEN(Z2166)-SEARCH("/",Z2166))</f>
        <v>documentary</v>
      </c>
      <c r="X2166" s="2">
        <f>(((P2166/60)/60)/24)+DATE(1970,1,1)</f>
        <v>41943.293912037036</v>
      </c>
      <c r="Y2166" s="2">
        <f>(((O2166/60)/60)/24)+DATE(1970,1,1)</f>
        <v>41974.3355787037</v>
      </c>
      <c r="Z2166" t="s">
        <v>8273</v>
      </c>
    </row>
    <row r="2167" spans="1:26" ht="43.2" x14ac:dyDescent="0.3">
      <c r="A2167">
        <f>ROW(A2167)-2</f>
        <v>2165</v>
      </c>
      <c r="B2167" s="1" t="s">
        <v>751</v>
      </c>
      <c r="C2167" s="1" t="s">
        <v>752</v>
      </c>
      <c r="D2167">
        <v>7500</v>
      </c>
      <c r="E2167">
        <v>7701.93</v>
      </c>
      <c r="F2167" t="s">
        <v>17</v>
      </c>
      <c r="J2167" t="s">
        <v>17</v>
      </c>
      <c r="K2167" t="b">
        <v>0</v>
      </c>
      <c r="L2167" t="s">
        <v>18</v>
      </c>
      <c r="M2167" t="s">
        <v>19</v>
      </c>
      <c r="N2167" t="b">
        <v>1</v>
      </c>
      <c r="O2167">
        <v>1458152193</v>
      </c>
      <c r="P2167">
        <v>1455563793</v>
      </c>
      <c r="Q2167" t="b">
        <v>1</v>
      </c>
      <c r="R2167">
        <v>97</v>
      </c>
      <c r="S2167" t="b">
        <v>1</v>
      </c>
      <c r="T2167">
        <f>ROUND(E2167/D2167*100,0)</f>
        <v>103</v>
      </c>
      <c r="U2167" s="12">
        <f>(E2167/R2167)</f>
        <v>79.401340206185566</v>
      </c>
      <c r="V2167" t="str">
        <f>LEFT(Z2167,SEARCH("/",Z2167)-1)</f>
        <v>film &amp; video</v>
      </c>
      <c r="W2167" t="str">
        <f>RIGHT(Z2167,LEN(Z2167)-SEARCH("/",Z2167))</f>
        <v>documentary</v>
      </c>
      <c r="X2167" s="2">
        <f>(((P2167/60)/60)/24)+DATE(1970,1,1)</f>
        <v>42415.803159722222</v>
      </c>
      <c r="Y2167" s="2">
        <f>(((O2167/60)/60)/24)+DATE(1970,1,1)</f>
        <v>42445.761493055557</v>
      </c>
      <c r="Z2167" t="s">
        <v>8273</v>
      </c>
    </row>
    <row r="2168" spans="1:26" ht="43.2" x14ac:dyDescent="0.3">
      <c r="A2168">
        <f>ROW(A2168)-2</f>
        <v>2166</v>
      </c>
      <c r="B2168" s="1" t="s">
        <v>753</v>
      </c>
      <c r="C2168" s="1" t="s">
        <v>754</v>
      </c>
      <c r="D2168">
        <v>15000</v>
      </c>
      <c r="E2168">
        <v>26100</v>
      </c>
      <c r="F2168" t="s">
        <v>17</v>
      </c>
      <c r="J2168" t="s">
        <v>17</v>
      </c>
      <c r="K2168" t="b">
        <v>0</v>
      </c>
      <c r="L2168" t="s">
        <v>18</v>
      </c>
      <c r="M2168" t="s">
        <v>19</v>
      </c>
      <c r="N2168" t="b">
        <v>1</v>
      </c>
      <c r="O2168">
        <v>1429852797</v>
      </c>
      <c r="P2168">
        <v>1426396797</v>
      </c>
      <c r="Q2168" t="b">
        <v>1</v>
      </c>
      <c r="R2168">
        <v>303</v>
      </c>
      <c r="S2168" t="b">
        <v>1</v>
      </c>
      <c r="T2168">
        <f>ROUND(E2168/D2168*100,0)</f>
        <v>174</v>
      </c>
      <c r="U2168" s="12">
        <f>(E2168/R2168)</f>
        <v>86.138613861386133</v>
      </c>
      <c r="V2168" t="str">
        <f>LEFT(Z2168,SEARCH("/",Z2168)-1)</f>
        <v>film &amp; video</v>
      </c>
      <c r="W2168" t="str">
        <f>RIGHT(Z2168,LEN(Z2168)-SEARCH("/",Z2168))</f>
        <v>documentary</v>
      </c>
      <c r="X2168" s="2">
        <f>(((P2168/60)/60)/24)+DATE(1970,1,1)</f>
        <v>42078.222187499996</v>
      </c>
      <c r="Y2168" s="2">
        <f>(((O2168/60)/60)/24)+DATE(1970,1,1)</f>
        <v>42118.222187499996</v>
      </c>
      <c r="Z2168" t="s">
        <v>8273</v>
      </c>
    </row>
    <row r="2169" spans="1:26" ht="43.2" x14ac:dyDescent="0.3">
      <c r="A2169">
        <f>ROW(A2169)-2</f>
        <v>2167</v>
      </c>
      <c r="B2169" s="1" t="s">
        <v>755</v>
      </c>
      <c r="C2169" s="1" t="s">
        <v>756</v>
      </c>
      <c r="D2169">
        <v>50000</v>
      </c>
      <c r="E2169">
        <v>51544</v>
      </c>
      <c r="F2169" t="s">
        <v>17</v>
      </c>
      <c r="J2169" t="s">
        <v>17</v>
      </c>
      <c r="K2169" t="b">
        <v>0</v>
      </c>
      <c r="L2169" t="s">
        <v>18</v>
      </c>
      <c r="M2169" t="s">
        <v>19</v>
      </c>
      <c r="N2169" t="b">
        <v>1</v>
      </c>
      <c r="O2169">
        <v>1466002800</v>
      </c>
      <c r="P2169">
        <v>1463517521</v>
      </c>
      <c r="Q2169" t="b">
        <v>1</v>
      </c>
      <c r="R2169">
        <v>267</v>
      </c>
      <c r="S2169" t="b">
        <v>1</v>
      </c>
      <c r="T2169">
        <f>ROUND(E2169/D2169*100,0)</f>
        <v>103</v>
      </c>
      <c r="U2169" s="12">
        <f>(E2169/R2169)</f>
        <v>193.04868913857678</v>
      </c>
      <c r="V2169" t="str">
        <f>LEFT(Z2169,SEARCH("/",Z2169)-1)</f>
        <v>film &amp; video</v>
      </c>
      <c r="W2169" t="str">
        <f>RIGHT(Z2169,LEN(Z2169)-SEARCH("/",Z2169))</f>
        <v>documentary</v>
      </c>
      <c r="X2169" s="2">
        <f>(((P2169/60)/60)/24)+DATE(1970,1,1)</f>
        <v>42507.860196759255</v>
      </c>
      <c r="Y2169" s="2">
        <f>(((O2169/60)/60)/24)+DATE(1970,1,1)</f>
        <v>42536.625</v>
      </c>
      <c r="Z2169" t="s">
        <v>8273</v>
      </c>
    </row>
    <row r="2170" spans="1:26" ht="43.2" x14ac:dyDescent="0.3">
      <c r="A2170">
        <f>ROW(A2170)-2</f>
        <v>2168</v>
      </c>
      <c r="B2170" s="1" t="s">
        <v>757</v>
      </c>
      <c r="C2170" s="1" t="s">
        <v>758</v>
      </c>
      <c r="D2170">
        <v>24200</v>
      </c>
      <c r="E2170">
        <v>25375</v>
      </c>
      <c r="F2170" t="s">
        <v>17</v>
      </c>
      <c r="J2170" t="s">
        <v>17</v>
      </c>
      <c r="K2170" t="b">
        <v>0</v>
      </c>
      <c r="L2170" t="s">
        <v>18</v>
      </c>
      <c r="M2170" t="s">
        <v>19</v>
      </c>
      <c r="N2170" t="b">
        <v>1</v>
      </c>
      <c r="O2170">
        <v>1415941920</v>
      </c>
      <c r="P2170">
        <v>1414028490</v>
      </c>
      <c r="Q2170" t="b">
        <v>1</v>
      </c>
      <c r="R2170">
        <v>302</v>
      </c>
      <c r="S2170" t="b">
        <v>1</v>
      </c>
      <c r="T2170">
        <f>ROUND(E2170/D2170*100,0)</f>
        <v>105</v>
      </c>
      <c r="U2170" s="12">
        <f>(E2170/R2170)</f>
        <v>84.023178807947019</v>
      </c>
      <c r="V2170" t="str">
        <f>LEFT(Z2170,SEARCH("/",Z2170)-1)</f>
        <v>film &amp; video</v>
      </c>
      <c r="W2170" t="str">
        <f>RIGHT(Z2170,LEN(Z2170)-SEARCH("/",Z2170))</f>
        <v>documentary</v>
      </c>
      <c r="X2170" s="2">
        <f>(((P2170/60)/60)/24)+DATE(1970,1,1)</f>
        <v>41935.070486111108</v>
      </c>
      <c r="Y2170" s="2">
        <f>(((O2170/60)/60)/24)+DATE(1970,1,1)</f>
        <v>41957.216666666667</v>
      </c>
      <c r="Z2170" t="s">
        <v>8273</v>
      </c>
    </row>
    <row r="2171" spans="1:26" ht="43.2" x14ac:dyDescent="0.3">
      <c r="A2171">
        <f>ROW(A2171)-2</f>
        <v>2169</v>
      </c>
      <c r="B2171" s="1" t="s">
        <v>759</v>
      </c>
      <c r="C2171" s="1" t="s">
        <v>760</v>
      </c>
      <c r="D2171">
        <v>12000</v>
      </c>
      <c r="E2171">
        <v>12165</v>
      </c>
      <c r="F2171" t="s">
        <v>17</v>
      </c>
      <c r="J2171" t="s">
        <v>17</v>
      </c>
      <c r="K2171" t="b">
        <v>0</v>
      </c>
      <c r="L2171" t="s">
        <v>18</v>
      </c>
      <c r="M2171" t="s">
        <v>19</v>
      </c>
      <c r="N2171" t="b">
        <v>1</v>
      </c>
      <c r="O2171">
        <v>1437621060</v>
      </c>
      <c r="P2171">
        <v>1433799180</v>
      </c>
      <c r="Q2171" t="b">
        <v>0</v>
      </c>
      <c r="R2171">
        <v>87</v>
      </c>
      <c r="S2171" t="b">
        <v>1</v>
      </c>
      <c r="T2171">
        <f>ROUND(E2171/D2171*100,0)</f>
        <v>101</v>
      </c>
      <c r="U2171" s="12">
        <f>(E2171/R2171)</f>
        <v>139.82758620689654</v>
      </c>
      <c r="V2171" t="str">
        <f>LEFT(Z2171,SEARCH("/",Z2171)-1)</f>
        <v>film &amp; video</v>
      </c>
      <c r="W2171" t="str">
        <f>RIGHT(Z2171,LEN(Z2171)-SEARCH("/",Z2171))</f>
        <v>documentary</v>
      </c>
      <c r="X2171" s="2">
        <f>(((P2171/60)/60)/24)+DATE(1970,1,1)</f>
        <v>42163.897916666669</v>
      </c>
      <c r="Y2171" s="2">
        <f>(((O2171/60)/60)/24)+DATE(1970,1,1)</f>
        <v>42208.132638888885</v>
      </c>
      <c r="Z2171" t="s">
        <v>8273</v>
      </c>
    </row>
    <row r="2172" spans="1:26" ht="43.2" x14ac:dyDescent="0.3">
      <c r="A2172">
        <f>ROW(A2172)-2</f>
        <v>2170</v>
      </c>
      <c r="B2172" s="1" t="s">
        <v>761</v>
      </c>
      <c r="C2172" s="1" t="s">
        <v>762</v>
      </c>
      <c r="D2172">
        <v>35000</v>
      </c>
      <c r="E2172">
        <v>38876.949999999997</v>
      </c>
      <c r="F2172" t="s">
        <v>17</v>
      </c>
      <c r="J2172" t="s">
        <v>17</v>
      </c>
      <c r="K2172" t="b">
        <v>0</v>
      </c>
      <c r="L2172" t="s">
        <v>18</v>
      </c>
      <c r="M2172" t="s">
        <v>19</v>
      </c>
      <c r="N2172" t="b">
        <v>1</v>
      </c>
      <c r="O2172">
        <v>1416704506</v>
      </c>
      <c r="P2172">
        <v>1414108906</v>
      </c>
      <c r="Q2172" t="b">
        <v>0</v>
      </c>
      <c r="R2172">
        <v>354</v>
      </c>
      <c r="S2172" t="b">
        <v>1</v>
      </c>
      <c r="T2172">
        <f>ROUND(E2172/D2172*100,0)</f>
        <v>111</v>
      </c>
      <c r="U2172" s="12">
        <f>(E2172/R2172)</f>
        <v>109.82189265536722</v>
      </c>
      <c r="V2172" t="str">
        <f>LEFT(Z2172,SEARCH("/",Z2172)-1)</f>
        <v>film &amp; video</v>
      </c>
      <c r="W2172" t="str">
        <f>RIGHT(Z2172,LEN(Z2172)-SEARCH("/",Z2172))</f>
        <v>documentary</v>
      </c>
      <c r="X2172" s="2">
        <f>(((P2172/60)/60)/24)+DATE(1970,1,1)</f>
        <v>41936.001226851848</v>
      </c>
      <c r="Y2172" s="2">
        <f>(((O2172/60)/60)/24)+DATE(1970,1,1)</f>
        <v>41966.042893518519</v>
      </c>
      <c r="Z2172" t="s">
        <v>8273</v>
      </c>
    </row>
    <row r="2173" spans="1:26" ht="57.6" x14ac:dyDescent="0.3">
      <c r="A2173">
        <f>ROW(A2173)-2</f>
        <v>2171</v>
      </c>
      <c r="B2173" s="1" t="s">
        <v>763</v>
      </c>
      <c r="C2173" s="1" t="s">
        <v>764</v>
      </c>
      <c r="D2173">
        <v>9665</v>
      </c>
      <c r="E2173">
        <v>12000</v>
      </c>
      <c r="F2173" t="s">
        <v>17</v>
      </c>
      <c r="J2173" t="s">
        <v>17</v>
      </c>
      <c r="K2173" t="b">
        <v>0</v>
      </c>
      <c r="L2173" t="s">
        <v>18</v>
      </c>
      <c r="M2173" t="s">
        <v>19</v>
      </c>
      <c r="N2173" t="b">
        <v>1</v>
      </c>
      <c r="O2173">
        <v>1407456000</v>
      </c>
      <c r="P2173">
        <v>1405573391</v>
      </c>
      <c r="Q2173" t="b">
        <v>0</v>
      </c>
      <c r="R2173">
        <v>86</v>
      </c>
      <c r="S2173" t="b">
        <v>1</v>
      </c>
      <c r="T2173">
        <f>ROUND(E2173/D2173*100,0)</f>
        <v>124</v>
      </c>
      <c r="U2173" s="12">
        <f>(E2173/R2173)</f>
        <v>139.53488372093022</v>
      </c>
      <c r="V2173" t="str">
        <f>LEFT(Z2173,SEARCH("/",Z2173)-1)</f>
        <v>film &amp; video</v>
      </c>
      <c r="W2173" t="str">
        <f>RIGHT(Z2173,LEN(Z2173)-SEARCH("/",Z2173))</f>
        <v>documentary</v>
      </c>
      <c r="X2173" s="2">
        <f>(((P2173/60)/60)/24)+DATE(1970,1,1)</f>
        <v>41837.210543981484</v>
      </c>
      <c r="Y2173" s="2">
        <f>(((O2173/60)/60)/24)+DATE(1970,1,1)</f>
        <v>41859</v>
      </c>
      <c r="Z2173" t="s">
        <v>8273</v>
      </c>
    </row>
    <row r="2174" spans="1:26" ht="57.6" x14ac:dyDescent="0.3">
      <c r="A2174">
        <f>ROW(A2174)-2</f>
        <v>2172</v>
      </c>
      <c r="B2174" s="1" t="s">
        <v>765</v>
      </c>
      <c r="C2174" s="1" t="s">
        <v>766</v>
      </c>
      <c r="D2174">
        <v>8925</v>
      </c>
      <c r="E2174">
        <v>9044</v>
      </c>
      <c r="F2174" t="s">
        <v>17</v>
      </c>
      <c r="J2174" t="s">
        <v>17</v>
      </c>
      <c r="K2174" t="b">
        <v>0</v>
      </c>
      <c r="L2174" t="s">
        <v>18</v>
      </c>
      <c r="M2174" t="s">
        <v>19</v>
      </c>
      <c r="N2174" t="b">
        <v>1</v>
      </c>
      <c r="O2174">
        <v>1272828120</v>
      </c>
      <c r="P2174">
        <v>1268934736</v>
      </c>
      <c r="Q2174" t="b">
        <v>0</v>
      </c>
      <c r="R2174">
        <v>26</v>
      </c>
      <c r="S2174" t="b">
        <v>1</v>
      </c>
      <c r="T2174">
        <f>ROUND(E2174/D2174*100,0)</f>
        <v>101</v>
      </c>
      <c r="U2174" s="12">
        <f>(E2174/R2174)</f>
        <v>347.84615384615387</v>
      </c>
      <c r="V2174" t="str">
        <f>LEFT(Z2174,SEARCH("/",Z2174)-1)</f>
        <v>film &amp; video</v>
      </c>
      <c r="W2174" t="str">
        <f>RIGHT(Z2174,LEN(Z2174)-SEARCH("/",Z2174))</f>
        <v>documentary</v>
      </c>
      <c r="X2174" s="2">
        <f>(((P2174/60)/60)/24)+DATE(1970,1,1)</f>
        <v>40255.744629629626</v>
      </c>
      <c r="Y2174" s="2">
        <f>(((O2174/60)/60)/24)+DATE(1970,1,1)</f>
        <v>40300.806944444441</v>
      </c>
      <c r="Z2174" t="s">
        <v>8273</v>
      </c>
    </row>
    <row r="2175" spans="1:26" ht="43.2" x14ac:dyDescent="0.3">
      <c r="A2175">
        <f>ROW(A2175)-2</f>
        <v>2173</v>
      </c>
      <c r="B2175" s="1" t="s">
        <v>767</v>
      </c>
      <c r="C2175" s="1" t="s">
        <v>768</v>
      </c>
      <c r="D2175">
        <v>7000</v>
      </c>
      <c r="E2175">
        <v>7711.3</v>
      </c>
      <c r="F2175" t="s">
        <v>17</v>
      </c>
      <c r="J2175" t="s">
        <v>17</v>
      </c>
      <c r="K2175" t="b">
        <v>0</v>
      </c>
      <c r="L2175" t="s">
        <v>18</v>
      </c>
      <c r="M2175" t="s">
        <v>19</v>
      </c>
      <c r="N2175" t="b">
        <v>1</v>
      </c>
      <c r="O2175">
        <v>1403323140</v>
      </c>
      <c r="P2175">
        <v>1400704672</v>
      </c>
      <c r="Q2175" t="b">
        <v>0</v>
      </c>
      <c r="R2175">
        <v>113</v>
      </c>
      <c r="S2175" t="b">
        <v>1</v>
      </c>
      <c r="T2175">
        <f>ROUND(E2175/D2175*100,0)</f>
        <v>110</v>
      </c>
      <c r="U2175" s="12">
        <f>(E2175/R2175)</f>
        <v>68.24159292035398</v>
      </c>
      <c r="V2175" t="str">
        <f>LEFT(Z2175,SEARCH("/",Z2175)-1)</f>
        <v>film &amp; video</v>
      </c>
      <c r="W2175" t="str">
        <f>RIGHT(Z2175,LEN(Z2175)-SEARCH("/",Z2175))</f>
        <v>documentary</v>
      </c>
      <c r="X2175" s="2">
        <f>(((P2175/60)/60)/24)+DATE(1970,1,1)</f>
        <v>41780.859629629631</v>
      </c>
      <c r="Y2175" s="2">
        <f>(((O2175/60)/60)/24)+DATE(1970,1,1)</f>
        <v>41811.165972222225</v>
      </c>
      <c r="Z2175" t="s">
        <v>8273</v>
      </c>
    </row>
    <row r="2176" spans="1:26" ht="43.2" x14ac:dyDescent="0.3">
      <c r="A2176">
        <f>ROW(A2176)-2</f>
        <v>2174</v>
      </c>
      <c r="B2176" s="1" t="s">
        <v>769</v>
      </c>
      <c r="C2176" s="1" t="s">
        <v>770</v>
      </c>
      <c r="D2176">
        <v>15000</v>
      </c>
      <c r="E2176">
        <v>15596</v>
      </c>
      <c r="F2176" t="s">
        <v>17</v>
      </c>
      <c r="J2176" t="s">
        <v>17</v>
      </c>
      <c r="K2176" t="b">
        <v>0</v>
      </c>
      <c r="L2176" t="s">
        <v>24</v>
      </c>
      <c r="M2176" t="s">
        <v>25</v>
      </c>
      <c r="N2176" t="b">
        <v>0</v>
      </c>
      <c r="O2176">
        <v>1393597999</v>
      </c>
      <c r="P2176">
        <v>1391005999</v>
      </c>
      <c r="Q2176" t="b">
        <v>0</v>
      </c>
      <c r="R2176">
        <v>65</v>
      </c>
      <c r="S2176" t="b">
        <v>1</v>
      </c>
      <c r="T2176">
        <f>ROUND(E2176/D2176*100,0)</f>
        <v>104</v>
      </c>
      <c r="U2176" s="12">
        <f>(E2176/R2176)</f>
        <v>239.93846153846152</v>
      </c>
      <c r="V2176" t="str">
        <f>LEFT(Z2176,SEARCH("/",Z2176)-1)</f>
        <v>film &amp; video</v>
      </c>
      <c r="W2176" t="str">
        <f>RIGHT(Z2176,LEN(Z2176)-SEARCH("/",Z2176))</f>
        <v>documentary</v>
      </c>
      <c r="X2176" s="2">
        <f>(((P2176/60)/60)/24)+DATE(1970,1,1)</f>
        <v>41668.606469907405</v>
      </c>
      <c r="Y2176" s="2">
        <f>(((O2176/60)/60)/24)+DATE(1970,1,1)</f>
        <v>41698.606469907405</v>
      </c>
      <c r="Z2176" t="s">
        <v>8273</v>
      </c>
    </row>
    <row r="2177" spans="1:26" ht="43.2" x14ac:dyDescent="0.3">
      <c r="A2177">
        <f>ROW(A2177)-2</f>
        <v>2175</v>
      </c>
      <c r="B2177" s="1" t="s">
        <v>771</v>
      </c>
      <c r="C2177" s="1" t="s">
        <v>772</v>
      </c>
      <c r="D2177">
        <v>38000</v>
      </c>
      <c r="E2177">
        <v>38500</v>
      </c>
      <c r="F2177" t="s">
        <v>17</v>
      </c>
      <c r="J2177" t="s">
        <v>17</v>
      </c>
      <c r="K2177" t="b">
        <v>0</v>
      </c>
      <c r="L2177" t="s">
        <v>18</v>
      </c>
      <c r="M2177" t="s">
        <v>19</v>
      </c>
      <c r="N2177" t="b">
        <v>1</v>
      </c>
      <c r="O2177">
        <v>1337540518</v>
      </c>
      <c r="P2177">
        <v>1334948518</v>
      </c>
      <c r="Q2177" t="b">
        <v>0</v>
      </c>
      <c r="R2177">
        <v>134</v>
      </c>
      <c r="S2177" t="b">
        <v>1</v>
      </c>
      <c r="T2177">
        <f>ROUND(E2177/D2177*100,0)</f>
        <v>101</v>
      </c>
      <c r="U2177" s="12">
        <f>(E2177/R2177)</f>
        <v>287.31343283582089</v>
      </c>
      <c r="V2177" t="str">
        <f>LEFT(Z2177,SEARCH("/",Z2177)-1)</f>
        <v>film &amp; video</v>
      </c>
      <c r="W2177" t="str">
        <f>RIGHT(Z2177,LEN(Z2177)-SEARCH("/",Z2177))</f>
        <v>documentary</v>
      </c>
      <c r="X2177" s="2">
        <f>(((P2177/60)/60)/24)+DATE(1970,1,1)</f>
        <v>41019.793032407404</v>
      </c>
      <c r="Y2177" s="2">
        <f>(((O2177/60)/60)/24)+DATE(1970,1,1)</f>
        <v>41049.793032407404</v>
      </c>
      <c r="Z2177" t="s">
        <v>8273</v>
      </c>
    </row>
    <row r="2178" spans="1:26" ht="43.2" x14ac:dyDescent="0.3">
      <c r="A2178">
        <f>ROW(A2178)-2</f>
        <v>2176</v>
      </c>
      <c r="B2178" s="1" t="s">
        <v>773</v>
      </c>
      <c r="C2178" s="1" t="s">
        <v>774</v>
      </c>
      <c r="D2178">
        <v>10000</v>
      </c>
      <c r="E2178">
        <v>10335.01</v>
      </c>
      <c r="F2178" t="s">
        <v>17</v>
      </c>
      <c r="J2178" t="s">
        <v>17</v>
      </c>
      <c r="K2178" t="b">
        <v>0</v>
      </c>
      <c r="L2178" t="s">
        <v>18</v>
      </c>
      <c r="M2178" t="s">
        <v>19</v>
      </c>
      <c r="N2178" t="b">
        <v>1</v>
      </c>
      <c r="O2178">
        <v>1367384340</v>
      </c>
      <c r="P2178">
        <v>1363960278</v>
      </c>
      <c r="Q2178" t="b">
        <v>0</v>
      </c>
      <c r="R2178">
        <v>119</v>
      </c>
      <c r="S2178" t="b">
        <v>1</v>
      </c>
      <c r="T2178">
        <f>ROUND(E2178/D2178*100,0)</f>
        <v>103</v>
      </c>
      <c r="U2178" s="12">
        <f>(E2178/R2178)</f>
        <v>86.84882352941176</v>
      </c>
      <c r="V2178" t="str">
        <f>LEFT(Z2178,SEARCH("/",Z2178)-1)</f>
        <v>film &amp; video</v>
      </c>
      <c r="W2178" t="str">
        <f>RIGHT(Z2178,LEN(Z2178)-SEARCH("/",Z2178))</f>
        <v>documentary</v>
      </c>
      <c r="X2178" s="2">
        <f>(((P2178/60)/60)/24)+DATE(1970,1,1)</f>
        <v>41355.577291666668</v>
      </c>
      <c r="Y2178" s="2">
        <f>(((O2178/60)/60)/24)+DATE(1970,1,1)</f>
        <v>41395.207638888889</v>
      </c>
      <c r="Z2178" t="s">
        <v>8273</v>
      </c>
    </row>
    <row r="2179" spans="1:26" ht="43.2" x14ac:dyDescent="0.3">
      <c r="A2179">
        <f>ROW(A2179)-2</f>
        <v>2177</v>
      </c>
      <c r="B2179" s="1" t="s">
        <v>775</v>
      </c>
      <c r="C2179" s="1" t="s">
        <v>776</v>
      </c>
      <c r="D2179">
        <v>12500</v>
      </c>
      <c r="E2179">
        <v>13014</v>
      </c>
      <c r="F2179" t="s">
        <v>17</v>
      </c>
      <c r="J2179" t="s">
        <v>17</v>
      </c>
      <c r="K2179" t="b">
        <v>0</v>
      </c>
      <c r="L2179" t="s">
        <v>18</v>
      </c>
      <c r="M2179" t="s">
        <v>19</v>
      </c>
      <c r="N2179" t="b">
        <v>1</v>
      </c>
      <c r="O2179">
        <v>1426426322</v>
      </c>
      <c r="P2179">
        <v>1423405922</v>
      </c>
      <c r="Q2179" t="b">
        <v>0</v>
      </c>
      <c r="R2179">
        <v>159</v>
      </c>
      <c r="S2179" t="b">
        <v>1</v>
      </c>
      <c r="T2179">
        <f>ROUND(E2179/D2179*100,0)</f>
        <v>104</v>
      </c>
      <c r="U2179" s="12">
        <f>(E2179/R2179)</f>
        <v>81.84905660377359</v>
      </c>
      <c r="V2179" t="str">
        <f>LEFT(Z2179,SEARCH("/",Z2179)-1)</f>
        <v>film &amp; video</v>
      </c>
      <c r="W2179" t="str">
        <f>RIGHT(Z2179,LEN(Z2179)-SEARCH("/",Z2179))</f>
        <v>documentary</v>
      </c>
      <c r="X2179" s="2">
        <f>(((P2179/60)/60)/24)+DATE(1970,1,1)</f>
        <v>42043.605578703704</v>
      </c>
      <c r="Y2179" s="2">
        <f>(((O2179/60)/60)/24)+DATE(1970,1,1)</f>
        <v>42078.563912037032</v>
      </c>
      <c r="Z2179" t="s">
        <v>8273</v>
      </c>
    </row>
    <row r="2180" spans="1:26" ht="43.2" x14ac:dyDescent="0.3">
      <c r="A2180">
        <f>ROW(A2180)-2</f>
        <v>2178</v>
      </c>
      <c r="B2180" s="1" t="s">
        <v>777</v>
      </c>
      <c r="C2180" s="1" t="s">
        <v>778</v>
      </c>
      <c r="D2180">
        <v>6500</v>
      </c>
      <c r="E2180">
        <v>7160.12</v>
      </c>
      <c r="F2180" t="s">
        <v>17</v>
      </c>
      <c r="J2180" t="s">
        <v>17</v>
      </c>
      <c r="K2180" t="b">
        <v>0</v>
      </c>
      <c r="L2180" t="s">
        <v>18</v>
      </c>
      <c r="M2180" t="s">
        <v>19</v>
      </c>
      <c r="N2180" t="b">
        <v>1</v>
      </c>
      <c r="O2180">
        <v>1326633269</v>
      </c>
      <c r="P2180">
        <v>1324041269</v>
      </c>
      <c r="Q2180" t="b">
        <v>0</v>
      </c>
      <c r="R2180">
        <v>167</v>
      </c>
      <c r="S2180" t="b">
        <v>1</v>
      </c>
      <c r="T2180">
        <f>ROUND(E2180/D2180*100,0)</f>
        <v>110</v>
      </c>
      <c r="U2180" s="12">
        <f>(E2180/R2180)</f>
        <v>42.874970059880241</v>
      </c>
      <c r="V2180" t="str">
        <f>LEFT(Z2180,SEARCH("/",Z2180)-1)</f>
        <v>film &amp; video</v>
      </c>
      <c r="W2180" t="str">
        <f>RIGHT(Z2180,LEN(Z2180)-SEARCH("/",Z2180))</f>
        <v>documentary</v>
      </c>
      <c r="X2180" s="2">
        <f>(((P2180/60)/60)/24)+DATE(1970,1,1)</f>
        <v>40893.551724537036</v>
      </c>
      <c r="Y2180" s="2">
        <f>(((O2180/60)/60)/24)+DATE(1970,1,1)</f>
        <v>40923.551724537036</v>
      </c>
      <c r="Z2180" t="s">
        <v>8273</v>
      </c>
    </row>
    <row r="2181" spans="1:26" ht="43.2" x14ac:dyDescent="0.3">
      <c r="A2181">
        <f>ROW(A2181)-2</f>
        <v>2179</v>
      </c>
      <c r="B2181" s="1" t="s">
        <v>779</v>
      </c>
      <c r="C2181" s="1" t="s">
        <v>780</v>
      </c>
      <c r="D2181">
        <v>25000</v>
      </c>
      <c r="E2181">
        <v>30505</v>
      </c>
      <c r="F2181" t="s">
        <v>17</v>
      </c>
      <c r="J2181" t="s">
        <v>17</v>
      </c>
      <c r="K2181" t="b">
        <v>0</v>
      </c>
      <c r="L2181" t="s">
        <v>18</v>
      </c>
      <c r="M2181" t="s">
        <v>19</v>
      </c>
      <c r="N2181" t="b">
        <v>1</v>
      </c>
      <c r="O2181">
        <v>1483729500</v>
      </c>
      <c r="P2181">
        <v>1481137500</v>
      </c>
      <c r="Q2181" t="b">
        <v>0</v>
      </c>
      <c r="R2181">
        <v>43</v>
      </c>
      <c r="S2181" t="b">
        <v>1</v>
      </c>
      <c r="T2181">
        <f>ROUND(E2181/D2181*100,0)</f>
        <v>122</v>
      </c>
      <c r="U2181" s="12">
        <f>(E2181/R2181)</f>
        <v>709.41860465116281</v>
      </c>
      <c r="V2181" t="str">
        <f>LEFT(Z2181,SEARCH("/",Z2181)-1)</f>
        <v>film &amp; video</v>
      </c>
      <c r="W2181" t="str">
        <f>RIGHT(Z2181,LEN(Z2181)-SEARCH("/",Z2181))</f>
        <v>documentary</v>
      </c>
      <c r="X2181" s="2">
        <f>(((P2181/60)/60)/24)+DATE(1970,1,1)</f>
        <v>42711.795138888891</v>
      </c>
      <c r="Y2181" s="2">
        <f>(((O2181/60)/60)/24)+DATE(1970,1,1)</f>
        <v>42741.795138888891</v>
      </c>
      <c r="Z2181" t="s">
        <v>8273</v>
      </c>
    </row>
    <row r="2182" spans="1:26" ht="43.2" x14ac:dyDescent="0.3">
      <c r="A2182">
        <f>ROW(A2182)-2</f>
        <v>2180</v>
      </c>
      <c r="B2182" s="1" t="s">
        <v>781</v>
      </c>
      <c r="C2182" s="1" t="s">
        <v>782</v>
      </c>
      <c r="D2182">
        <v>150000</v>
      </c>
      <c r="E2182">
        <v>171253</v>
      </c>
      <c r="F2182" t="s">
        <v>17</v>
      </c>
      <c r="J2182" t="s">
        <v>17</v>
      </c>
      <c r="K2182" t="b">
        <v>0</v>
      </c>
      <c r="L2182" t="s">
        <v>18</v>
      </c>
      <c r="M2182" t="s">
        <v>19</v>
      </c>
      <c r="N2182" t="b">
        <v>1</v>
      </c>
      <c r="O2182">
        <v>1359743139</v>
      </c>
      <c r="P2182">
        <v>1355855139</v>
      </c>
      <c r="Q2182" t="b">
        <v>0</v>
      </c>
      <c r="R2182">
        <v>1062</v>
      </c>
      <c r="S2182" t="b">
        <v>1</v>
      </c>
      <c r="T2182">
        <f>ROUND(E2182/D2182*100,0)</f>
        <v>114</v>
      </c>
      <c r="U2182" s="12">
        <f>(E2182/R2182)</f>
        <v>161.25517890772127</v>
      </c>
      <c r="V2182" t="str">
        <f>LEFT(Z2182,SEARCH("/",Z2182)-1)</f>
        <v>film &amp; video</v>
      </c>
      <c r="W2182" t="str">
        <f>RIGHT(Z2182,LEN(Z2182)-SEARCH("/",Z2182))</f>
        <v>documentary</v>
      </c>
      <c r="X2182" s="2">
        <f>(((P2182/60)/60)/24)+DATE(1970,1,1)</f>
        <v>41261.767812500002</v>
      </c>
      <c r="Y2182" s="2">
        <f>(((O2182/60)/60)/24)+DATE(1970,1,1)</f>
        <v>41306.767812500002</v>
      </c>
      <c r="Z2182" t="s">
        <v>8273</v>
      </c>
    </row>
    <row r="2183" spans="1:26" ht="28.8" x14ac:dyDescent="0.3">
      <c r="A2183">
        <f>ROW(A2183)-2</f>
        <v>2181</v>
      </c>
      <c r="B2183" s="1" t="s">
        <v>783</v>
      </c>
      <c r="C2183" s="1" t="s">
        <v>784</v>
      </c>
      <c r="D2183">
        <v>300</v>
      </c>
      <c r="E2183">
        <v>376</v>
      </c>
      <c r="F2183" t="s">
        <v>17</v>
      </c>
      <c r="J2183" t="s">
        <v>17</v>
      </c>
      <c r="K2183" t="b">
        <v>0</v>
      </c>
      <c r="L2183" t="s">
        <v>24</v>
      </c>
      <c r="M2183" t="s">
        <v>25</v>
      </c>
      <c r="N2183" t="b">
        <v>0</v>
      </c>
      <c r="O2183">
        <v>1459872000</v>
      </c>
      <c r="P2183">
        <v>1456408244</v>
      </c>
      <c r="Q2183" t="b">
        <v>0</v>
      </c>
      <c r="R2183">
        <v>9</v>
      </c>
      <c r="S2183" t="b">
        <v>1</v>
      </c>
      <c r="T2183">
        <f>ROUND(E2183/D2183*100,0)</f>
        <v>125</v>
      </c>
      <c r="U2183" s="12">
        <f>(E2183/R2183)</f>
        <v>41.777777777777779</v>
      </c>
      <c r="V2183" t="str">
        <f>LEFT(Z2183,SEARCH("/",Z2183)-1)</f>
        <v>film &amp; video</v>
      </c>
      <c r="W2183" t="str">
        <f>RIGHT(Z2183,LEN(Z2183)-SEARCH("/",Z2183))</f>
        <v>documentary</v>
      </c>
      <c r="X2183" s="2">
        <f>(((P2183/60)/60)/24)+DATE(1970,1,1)</f>
        <v>42425.576898148152</v>
      </c>
      <c r="Y2183" s="2">
        <f>(((O2183/60)/60)/24)+DATE(1970,1,1)</f>
        <v>42465.666666666672</v>
      </c>
      <c r="Z2183" t="s">
        <v>8273</v>
      </c>
    </row>
    <row r="2184" spans="1:26" ht="43.2" x14ac:dyDescent="0.3">
      <c r="A2184">
        <f>ROW(A2184)-2</f>
        <v>2182</v>
      </c>
      <c r="B2184" s="1" t="s">
        <v>785</v>
      </c>
      <c r="C2184" s="1" t="s">
        <v>786</v>
      </c>
      <c r="D2184">
        <v>7500</v>
      </c>
      <c r="E2184">
        <v>8000</v>
      </c>
      <c r="F2184" t="s">
        <v>17</v>
      </c>
      <c r="J2184" t="s">
        <v>17</v>
      </c>
      <c r="K2184" t="b">
        <v>0</v>
      </c>
      <c r="L2184" t="s">
        <v>18</v>
      </c>
      <c r="M2184" t="s">
        <v>19</v>
      </c>
      <c r="N2184" t="b">
        <v>1</v>
      </c>
      <c r="O2184">
        <v>1342648398</v>
      </c>
      <c r="P2184">
        <v>1340056398</v>
      </c>
      <c r="Q2184" t="b">
        <v>0</v>
      </c>
      <c r="R2184">
        <v>89</v>
      </c>
      <c r="S2184" t="b">
        <v>1</v>
      </c>
      <c r="T2184">
        <f>ROUND(E2184/D2184*100,0)</f>
        <v>107</v>
      </c>
      <c r="U2184" s="12">
        <f>(E2184/R2184)</f>
        <v>89.887640449438209</v>
      </c>
      <c r="V2184" t="str">
        <f>LEFT(Z2184,SEARCH("/",Z2184)-1)</f>
        <v>film &amp; video</v>
      </c>
      <c r="W2184" t="str">
        <f>RIGHT(Z2184,LEN(Z2184)-SEARCH("/",Z2184))</f>
        <v>documentary</v>
      </c>
      <c r="X2184" s="2">
        <f>(((P2184/60)/60)/24)+DATE(1970,1,1)</f>
        <v>41078.91201388889</v>
      </c>
      <c r="Y2184" s="2">
        <f>(((O2184/60)/60)/24)+DATE(1970,1,1)</f>
        <v>41108.91201388889</v>
      </c>
      <c r="Z2184" t="s">
        <v>8273</v>
      </c>
    </row>
    <row r="2185" spans="1:26" ht="43.2" x14ac:dyDescent="0.3">
      <c r="A2185">
        <f>ROW(A2185)-2</f>
        <v>2183</v>
      </c>
      <c r="B2185" s="1" t="s">
        <v>787</v>
      </c>
      <c r="C2185" s="1" t="s">
        <v>788</v>
      </c>
      <c r="D2185">
        <v>6000</v>
      </c>
      <c r="E2185">
        <v>7839</v>
      </c>
      <c r="F2185" t="s">
        <v>17</v>
      </c>
      <c r="J2185" t="s">
        <v>17</v>
      </c>
      <c r="K2185" t="b">
        <v>0</v>
      </c>
      <c r="L2185" t="s">
        <v>18</v>
      </c>
      <c r="M2185" t="s">
        <v>19</v>
      </c>
      <c r="N2185" t="b">
        <v>1</v>
      </c>
      <c r="O2185">
        <v>1316208031</v>
      </c>
      <c r="P2185">
        <v>1312320031</v>
      </c>
      <c r="Q2185" t="b">
        <v>0</v>
      </c>
      <c r="R2185">
        <v>174</v>
      </c>
      <c r="S2185" t="b">
        <v>1</v>
      </c>
      <c r="T2185">
        <f>ROUND(E2185/D2185*100,0)</f>
        <v>131</v>
      </c>
      <c r="U2185" s="12">
        <f>(E2185/R2185)</f>
        <v>45.051724137931032</v>
      </c>
      <c r="V2185" t="str">
        <f>LEFT(Z2185,SEARCH("/",Z2185)-1)</f>
        <v>film &amp; video</v>
      </c>
      <c r="W2185" t="str">
        <f>RIGHT(Z2185,LEN(Z2185)-SEARCH("/",Z2185))</f>
        <v>documentary</v>
      </c>
      <c r="X2185" s="2">
        <f>(((P2185/60)/60)/24)+DATE(1970,1,1)</f>
        <v>40757.889247685183</v>
      </c>
      <c r="Y2185" s="2">
        <f>(((O2185/60)/60)/24)+DATE(1970,1,1)</f>
        <v>40802.889247685183</v>
      </c>
      <c r="Z2185" t="s">
        <v>8273</v>
      </c>
    </row>
    <row r="2186" spans="1:26" ht="43.2" x14ac:dyDescent="0.3">
      <c r="A2186">
        <f>ROW(A2186)-2</f>
        <v>2184</v>
      </c>
      <c r="B2186" s="1" t="s">
        <v>789</v>
      </c>
      <c r="C2186" s="1" t="s">
        <v>790</v>
      </c>
      <c r="D2186">
        <v>500</v>
      </c>
      <c r="E2186">
        <v>600</v>
      </c>
      <c r="F2186" t="s">
        <v>17</v>
      </c>
      <c r="J2186" t="s">
        <v>17</v>
      </c>
      <c r="K2186" t="b">
        <v>0</v>
      </c>
      <c r="L2186" t="s">
        <v>18</v>
      </c>
      <c r="M2186" t="s">
        <v>19</v>
      </c>
      <c r="N2186" t="b">
        <v>1</v>
      </c>
      <c r="O2186">
        <v>1393694280</v>
      </c>
      <c r="P2186">
        <v>1390088311</v>
      </c>
      <c r="Q2186" t="b">
        <v>0</v>
      </c>
      <c r="R2186">
        <v>14</v>
      </c>
      <c r="S2186" t="b">
        <v>1</v>
      </c>
      <c r="T2186">
        <f>ROUND(E2186/D2186*100,0)</f>
        <v>120</v>
      </c>
      <c r="U2186" s="12">
        <f>(E2186/R2186)</f>
        <v>42.857142857142854</v>
      </c>
      <c r="V2186" t="str">
        <f>LEFT(Z2186,SEARCH("/",Z2186)-1)</f>
        <v>film &amp; video</v>
      </c>
      <c r="W2186" t="str">
        <f>RIGHT(Z2186,LEN(Z2186)-SEARCH("/",Z2186))</f>
        <v>documentary</v>
      </c>
      <c r="X2186" s="2">
        <f>(((P2186/60)/60)/24)+DATE(1970,1,1)</f>
        <v>41657.985081018516</v>
      </c>
      <c r="Y2186" s="2">
        <f>(((O2186/60)/60)/24)+DATE(1970,1,1)</f>
        <v>41699.720833333333</v>
      </c>
      <c r="Z2186" t="s">
        <v>8273</v>
      </c>
    </row>
    <row r="2187" spans="1:26" ht="43.2" x14ac:dyDescent="0.3">
      <c r="A2187">
        <f>ROW(A2187)-2</f>
        <v>2185</v>
      </c>
      <c r="B2187" s="1" t="s">
        <v>791</v>
      </c>
      <c r="C2187" s="1" t="s">
        <v>792</v>
      </c>
      <c r="D2187">
        <v>2450</v>
      </c>
      <c r="E2187">
        <v>2596</v>
      </c>
      <c r="F2187" t="s">
        <v>17</v>
      </c>
      <c r="J2187" t="s">
        <v>17</v>
      </c>
      <c r="K2187" t="b">
        <v>0</v>
      </c>
      <c r="L2187" t="s">
        <v>24</v>
      </c>
      <c r="M2187" t="s">
        <v>25</v>
      </c>
      <c r="N2187" t="b">
        <v>0</v>
      </c>
      <c r="O2187">
        <v>1472122316</v>
      </c>
      <c r="P2187">
        <v>1469443916</v>
      </c>
      <c r="Q2187" t="b">
        <v>0</v>
      </c>
      <c r="R2187">
        <v>48</v>
      </c>
      <c r="S2187" t="b">
        <v>1</v>
      </c>
      <c r="T2187">
        <f>ROUND(E2187/D2187*100,0)</f>
        <v>106</v>
      </c>
      <c r="U2187" s="12">
        <f>(E2187/R2187)</f>
        <v>54.083333333333336</v>
      </c>
      <c r="V2187" t="str">
        <f>LEFT(Z2187,SEARCH("/",Z2187)-1)</f>
        <v>film &amp; video</v>
      </c>
      <c r="W2187" t="str">
        <f>RIGHT(Z2187,LEN(Z2187)-SEARCH("/",Z2187))</f>
        <v>documentary</v>
      </c>
      <c r="X2187" s="2">
        <f>(((P2187/60)/60)/24)+DATE(1970,1,1)</f>
        <v>42576.452731481477</v>
      </c>
      <c r="Y2187" s="2">
        <f>(((O2187/60)/60)/24)+DATE(1970,1,1)</f>
        <v>42607.452731481477</v>
      </c>
      <c r="Z2187" t="s">
        <v>8273</v>
      </c>
    </row>
    <row r="2188" spans="1:26" ht="43.2" x14ac:dyDescent="0.3">
      <c r="A2188">
        <f>ROW(A2188)-2</f>
        <v>2186</v>
      </c>
      <c r="B2188" s="1" t="s">
        <v>793</v>
      </c>
      <c r="C2188" s="1" t="s">
        <v>794</v>
      </c>
      <c r="D2188">
        <v>12000</v>
      </c>
      <c r="E2188">
        <v>13728</v>
      </c>
      <c r="F2188" t="s">
        <v>17</v>
      </c>
      <c r="J2188" t="s">
        <v>17</v>
      </c>
      <c r="K2188" t="b">
        <v>0</v>
      </c>
      <c r="L2188" t="s">
        <v>18</v>
      </c>
      <c r="M2188" t="s">
        <v>19</v>
      </c>
      <c r="N2188" t="b">
        <v>1</v>
      </c>
      <c r="O2188">
        <v>1447484460</v>
      </c>
      <c r="P2188">
        <v>1444888868</v>
      </c>
      <c r="Q2188" t="b">
        <v>0</v>
      </c>
      <c r="R2188">
        <v>133</v>
      </c>
      <c r="S2188" t="b">
        <v>1</v>
      </c>
      <c r="T2188">
        <f>ROUND(E2188/D2188*100,0)</f>
        <v>114</v>
      </c>
      <c r="U2188" s="12">
        <f>(E2188/R2188)</f>
        <v>103.21804511278195</v>
      </c>
      <c r="V2188" t="str">
        <f>LEFT(Z2188,SEARCH("/",Z2188)-1)</f>
        <v>film &amp; video</v>
      </c>
      <c r="W2188" t="str">
        <f>RIGHT(Z2188,LEN(Z2188)-SEARCH("/",Z2188))</f>
        <v>documentary</v>
      </c>
      <c r="X2188" s="2">
        <f>(((P2188/60)/60)/24)+DATE(1970,1,1)</f>
        <v>42292.250787037032</v>
      </c>
      <c r="Y2188" s="2">
        <f>(((O2188/60)/60)/24)+DATE(1970,1,1)</f>
        <v>42322.292361111111</v>
      </c>
      <c r="Z2188" t="s">
        <v>8273</v>
      </c>
    </row>
    <row r="2189" spans="1:26" ht="57.6" x14ac:dyDescent="0.3">
      <c r="A2189">
        <f>ROW(A2189)-2</f>
        <v>2187</v>
      </c>
      <c r="B2189" s="1" t="s">
        <v>795</v>
      </c>
      <c r="C2189" s="1" t="s">
        <v>796</v>
      </c>
      <c r="D2189">
        <v>3000</v>
      </c>
      <c r="E2189">
        <v>3353</v>
      </c>
      <c r="F2189" t="s">
        <v>17</v>
      </c>
      <c r="J2189" t="s">
        <v>17</v>
      </c>
      <c r="K2189" t="b">
        <v>0</v>
      </c>
      <c r="L2189" t="s">
        <v>158</v>
      </c>
      <c r="M2189" t="s">
        <v>159</v>
      </c>
      <c r="N2189" t="b">
        <v>1</v>
      </c>
      <c r="O2189">
        <v>1453765920</v>
      </c>
      <c r="P2189">
        <v>1451655808</v>
      </c>
      <c r="Q2189" t="b">
        <v>0</v>
      </c>
      <c r="R2189">
        <v>83</v>
      </c>
      <c r="S2189" t="b">
        <v>1</v>
      </c>
      <c r="T2189">
        <f>ROUND(E2189/D2189*100,0)</f>
        <v>112</v>
      </c>
      <c r="U2189" s="12">
        <f>(E2189/R2189)</f>
        <v>40.397590361445786</v>
      </c>
      <c r="V2189" t="str">
        <f>LEFT(Z2189,SEARCH("/",Z2189)-1)</f>
        <v>film &amp; video</v>
      </c>
      <c r="W2189" t="str">
        <f>RIGHT(Z2189,LEN(Z2189)-SEARCH("/",Z2189))</f>
        <v>documentary</v>
      </c>
      <c r="X2189" s="2">
        <f>(((P2189/60)/60)/24)+DATE(1970,1,1)</f>
        <v>42370.571851851855</v>
      </c>
      <c r="Y2189" s="2">
        <f>(((O2189/60)/60)/24)+DATE(1970,1,1)</f>
        <v>42394.994444444441</v>
      </c>
      <c r="Z2189" t="s">
        <v>8273</v>
      </c>
    </row>
    <row r="2190" spans="1:26" ht="43.2" x14ac:dyDescent="0.3">
      <c r="A2190">
        <f>ROW(A2190)-2</f>
        <v>2188</v>
      </c>
      <c r="B2190" s="1" t="s">
        <v>797</v>
      </c>
      <c r="C2190" s="1" t="s">
        <v>798</v>
      </c>
      <c r="D2190">
        <v>15000</v>
      </c>
      <c r="E2190">
        <v>17412</v>
      </c>
      <c r="F2190" t="s">
        <v>17</v>
      </c>
      <c r="J2190" t="s">
        <v>17</v>
      </c>
      <c r="K2190" t="b">
        <v>0</v>
      </c>
      <c r="L2190" t="s">
        <v>18</v>
      </c>
      <c r="M2190" t="s">
        <v>19</v>
      </c>
      <c r="N2190" t="b">
        <v>1</v>
      </c>
      <c r="O2190">
        <v>1336062672</v>
      </c>
      <c r="P2190">
        <v>1332174672</v>
      </c>
      <c r="Q2190" t="b">
        <v>0</v>
      </c>
      <c r="R2190">
        <v>149</v>
      </c>
      <c r="S2190" t="b">
        <v>1</v>
      </c>
      <c r="T2190">
        <f>ROUND(E2190/D2190*100,0)</f>
        <v>116</v>
      </c>
      <c r="U2190" s="12">
        <f>(E2190/R2190)</f>
        <v>116.85906040268456</v>
      </c>
      <c r="V2190" t="str">
        <f>LEFT(Z2190,SEARCH("/",Z2190)-1)</f>
        <v>film &amp; video</v>
      </c>
      <c r="W2190" t="str">
        <f>RIGHT(Z2190,LEN(Z2190)-SEARCH("/",Z2190))</f>
        <v>documentary</v>
      </c>
      <c r="X2190" s="2">
        <f>(((P2190/60)/60)/24)+DATE(1970,1,1)</f>
        <v>40987.688333333332</v>
      </c>
      <c r="Y2190" s="2">
        <f>(((O2190/60)/60)/24)+DATE(1970,1,1)</f>
        <v>41032.688333333332</v>
      </c>
      <c r="Z2190" t="s">
        <v>8273</v>
      </c>
    </row>
    <row r="2191" spans="1:26" ht="57.6" x14ac:dyDescent="0.3">
      <c r="A2191">
        <f>ROW(A2191)-2</f>
        <v>2189</v>
      </c>
      <c r="B2191" s="1" t="s">
        <v>799</v>
      </c>
      <c r="C2191" s="1" t="s">
        <v>800</v>
      </c>
      <c r="D2191">
        <v>4000</v>
      </c>
      <c r="E2191">
        <v>5660</v>
      </c>
      <c r="F2191" t="s">
        <v>17</v>
      </c>
      <c r="J2191" t="s">
        <v>17</v>
      </c>
      <c r="K2191" t="b">
        <v>0</v>
      </c>
      <c r="L2191" t="s">
        <v>18</v>
      </c>
      <c r="M2191" t="s">
        <v>19</v>
      </c>
      <c r="N2191" t="b">
        <v>1</v>
      </c>
      <c r="O2191">
        <v>1453569392</v>
      </c>
      <c r="P2191">
        <v>1451409392</v>
      </c>
      <c r="Q2191" t="b">
        <v>0</v>
      </c>
      <c r="R2191">
        <v>49</v>
      </c>
      <c r="S2191" t="b">
        <v>1</v>
      </c>
      <c r="T2191">
        <f>ROUND(E2191/D2191*100,0)</f>
        <v>142</v>
      </c>
      <c r="U2191" s="12">
        <f>(E2191/R2191)</f>
        <v>115.51020408163265</v>
      </c>
      <c r="V2191" t="str">
        <f>LEFT(Z2191,SEARCH("/",Z2191)-1)</f>
        <v>film &amp; video</v>
      </c>
      <c r="W2191" t="str">
        <f>RIGHT(Z2191,LEN(Z2191)-SEARCH("/",Z2191))</f>
        <v>documentary</v>
      </c>
      <c r="X2191" s="2">
        <f>(((P2191/60)/60)/24)+DATE(1970,1,1)</f>
        <v>42367.719814814816</v>
      </c>
      <c r="Y2191" s="2">
        <f>(((O2191/60)/60)/24)+DATE(1970,1,1)</f>
        <v>42392.719814814816</v>
      </c>
      <c r="Z2191" t="s">
        <v>8273</v>
      </c>
    </row>
    <row r="2192" spans="1:26" ht="43.2" x14ac:dyDescent="0.3">
      <c r="A2192">
        <f>ROW(A2192)-2</f>
        <v>2190</v>
      </c>
      <c r="B2192" s="1" t="s">
        <v>801</v>
      </c>
      <c r="C2192" s="1" t="s">
        <v>802</v>
      </c>
      <c r="D2192">
        <v>25000</v>
      </c>
      <c r="E2192">
        <v>26182.5</v>
      </c>
      <c r="F2192" t="s">
        <v>17</v>
      </c>
      <c r="J2192" t="s">
        <v>17</v>
      </c>
      <c r="K2192" t="b">
        <v>0</v>
      </c>
      <c r="L2192" t="s">
        <v>18</v>
      </c>
      <c r="M2192" t="s">
        <v>19</v>
      </c>
      <c r="N2192" t="b">
        <v>1</v>
      </c>
      <c r="O2192">
        <v>1343624400</v>
      </c>
      <c r="P2192">
        <v>1340642717</v>
      </c>
      <c r="Q2192" t="b">
        <v>0</v>
      </c>
      <c r="R2192">
        <v>251</v>
      </c>
      <c r="S2192" t="b">
        <v>1</v>
      </c>
      <c r="T2192">
        <f>ROUND(E2192/D2192*100,0)</f>
        <v>105</v>
      </c>
      <c r="U2192" s="12">
        <f>(E2192/R2192)</f>
        <v>104.31274900398407</v>
      </c>
      <c r="V2192" t="str">
        <f>LEFT(Z2192,SEARCH("/",Z2192)-1)</f>
        <v>film &amp; video</v>
      </c>
      <c r="W2192" t="str">
        <f>RIGHT(Z2192,LEN(Z2192)-SEARCH("/",Z2192))</f>
        <v>documentary</v>
      </c>
      <c r="X2192" s="2">
        <f>(((P2192/60)/60)/24)+DATE(1970,1,1)</f>
        <v>41085.698113425926</v>
      </c>
      <c r="Y2192" s="2">
        <f>(((O2192/60)/60)/24)+DATE(1970,1,1)</f>
        <v>41120.208333333336</v>
      </c>
      <c r="Z2192" t="s">
        <v>8273</v>
      </c>
    </row>
    <row r="2193" spans="1:26" ht="57.6" x14ac:dyDescent="0.3">
      <c r="A2193">
        <f>ROW(A2193)-2</f>
        <v>2191</v>
      </c>
      <c r="B2193" s="1" t="s">
        <v>803</v>
      </c>
      <c r="C2193" s="1" t="s">
        <v>804</v>
      </c>
      <c r="D2193">
        <v>600</v>
      </c>
      <c r="E2193">
        <v>1535</v>
      </c>
      <c r="F2193" t="s">
        <v>17</v>
      </c>
      <c r="J2193" t="s">
        <v>17</v>
      </c>
      <c r="K2193" t="b">
        <v>0</v>
      </c>
      <c r="L2193" t="s">
        <v>18</v>
      </c>
      <c r="M2193" t="s">
        <v>19</v>
      </c>
      <c r="N2193" t="b">
        <v>1</v>
      </c>
      <c r="O2193">
        <v>1346950900</v>
      </c>
      <c r="P2193">
        <v>1345741300</v>
      </c>
      <c r="Q2193" t="b">
        <v>0</v>
      </c>
      <c r="R2193">
        <v>22</v>
      </c>
      <c r="S2193" t="b">
        <v>1</v>
      </c>
      <c r="T2193">
        <f>ROUND(E2193/D2193*100,0)</f>
        <v>256</v>
      </c>
      <c r="U2193" s="12">
        <f>(E2193/R2193)</f>
        <v>69.772727272727266</v>
      </c>
      <c r="V2193" t="str">
        <f>LEFT(Z2193,SEARCH("/",Z2193)-1)</f>
        <v>film &amp; video</v>
      </c>
      <c r="W2193" t="str">
        <f>RIGHT(Z2193,LEN(Z2193)-SEARCH("/",Z2193))</f>
        <v>documentary</v>
      </c>
      <c r="X2193" s="2">
        <f>(((P2193/60)/60)/24)+DATE(1970,1,1)</f>
        <v>41144.709490740745</v>
      </c>
      <c r="Y2193" s="2">
        <f>(((O2193/60)/60)/24)+DATE(1970,1,1)</f>
        <v>41158.709490740745</v>
      </c>
      <c r="Z2193" t="s">
        <v>8273</v>
      </c>
    </row>
    <row r="2194" spans="1:26" ht="43.2" x14ac:dyDescent="0.3">
      <c r="A2194">
        <f>ROW(A2194)-2</f>
        <v>2192</v>
      </c>
      <c r="B2194" s="1" t="s">
        <v>805</v>
      </c>
      <c r="C2194" s="1" t="s">
        <v>806</v>
      </c>
      <c r="D2194">
        <v>999</v>
      </c>
      <c r="E2194">
        <v>2065</v>
      </c>
      <c r="F2194" t="s">
        <v>17</v>
      </c>
      <c r="J2194" t="s">
        <v>17</v>
      </c>
      <c r="K2194" t="b">
        <v>0</v>
      </c>
      <c r="L2194" t="s">
        <v>18</v>
      </c>
      <c r="M2194" t="s">
        <v>19</v>
      </c>
      <c r="N2194" t="b">
        <v>1</v>
      </c>
      <c r="O2194">
        <v>1400467759</v>
      </c>
      <c r="P2194">
        <v>1398480559</v>
      </c>
      <c r="Q2194" t="b">
        <v>0</v>
      </c>
      <c r="R2194">
        <v>48</v>
      </c>
      <c r="S2194" t="b">
        <v>1</v>
      </c>
      <c r="T2194">
        <f>ROUND(E2194/D2194*100,0)</f>
        <v>207</v>
      </c>
      <c r="U2194" s="12">
        <f>(E2194/R2194)</f>
        <v>43.020833333333336</v>
      </c>
      <c r="V2194" t="str">
        <f>LEFT(Z2194,SEARCH("/",Z2194)-1)</f>
        <v>film &amp; video</v>
      </c>
      <c r="W2194" t="str">
        <f>RIGHT(Z2194,LEN(Z2194)-SEARCH("/",Z2194))</f>
        <v>documentary</v>
      </c>
      <c r="X2194" s="2">
        <f>(((P2194/60)/60)/24)+DATE(1970,1,1)</f>
        <v>41755.117581018516</v>
      </c>
      <c r="Y2194" s="2">
        <f>(((O2194/60)/60)/24)+DATE(1970,1,1)</f>
        <v>41778.117581018516</v>
      </c>
      <c r="Z2194" t="s">
        <v>8273</v>
      </c>
    </row>
    <row r="2195" spans="1:26" ht="43.2" x14ac:dyDescent="0.3">
      <c r="A2195">
        <f>ROW(A2195)-2</f>
        <v>2193</v>
      </c>
      <c r="B2195" s="1" t="s">
        <v>807</v>
      </c>
      <c r="C2195" s="1" t="s">
        <v>808</v>
      </c>
      <c r="D2195">
        <v>20000</v>
      </c>
      <c r="E2195">
        <v>22421</v>
      </c>
      <c r="F2195" t="s">
        <v>17</v>
      </c>
      <c r="J2195" t="s">
        <v>17</v>
      </c>
      <c r="K2195" t="b">
        <v>0</v>
      </c>
      <c r="L2195" t="s">
        <v>18</v>
      </c>
      <c r="M2195" t="s">
        <v>19</v>
      </c>
      <c r="N2195" t="b">
        <v>1</v>
      </c>
      <c r="O2195">
        <v>1420569947</v>
      </c>
      <c r="P2195">
        <v>1417977947</v>
      </c>
      <c r="Q2195" t="b">
        <v>0</v>
      </c>
      <c r="R2195">
        <v>383</v>
      </c>
      <c r="S2195" t="b">
        <v>1</v>
      </c>
      <c r="T2195">
        <f>ROUND(E2195/D2195*100,0)</f>
        <v>112</v>
      </c>
      <c r="U2195" s="12">
        <f>(E2195/R2195)</f>
        <v>58.540469973890339</v>
      </c>
      <c r="V2195" t="str">
        <f>LEFT(Z2195,SEARCH("/",Z2195)-1)</f>
        <v>film &amp; video</v>
      </c>
      <c r="W2195" t="str">
        <f>RIGHT(Z2195,LEN(Z2195)-SEARCH("/",Z2195))</f>
        <v>documentary</v>
      </c>
      <c r="X2195" s="2">
        <f>(((P2195/60)/60)/24)+DATE(1970,1,1)</f>
        <v>41980.781793981485</v>
      </c>
      <c r="Y2195" s="2">
        <f>(((O2195/60)/60)/24)+DATE(1970,1,1)</f>
        <v>42010.781793981485</v>
      </c>
      <c r="Z2195" t="s">
        <v>8273</v>
      </c>
    </row>
    <row r="2196" spans="1:26" ht="43.2" x14ac:dyDescent="0.3">
      <c r="A2196">
        <f>ROW(A2196)-2</f>
        <v>2194</v>
      </c>
      <c r="B2196" s="1" t="s">
        <v>809</v>
      </c>
      <c r="C2196" s="1" t="s">
        <v>810</v>
      </c>
      <c r="D2196">
        <v>25000</v>
      </c>
      <c r="E2196">
        <v>26495.5</v>
      </c>
      <c r="F2196" t="s">
        <v>17</v>
      </c>
      <c r="J2196" t="s">
        <v>17</v>
      </c>
      <c r="K2196" t="b">
        <v>0</v>
      </c>
      <c r="L2196" t="s">
        <v>18</v>
      </c>
      <c r="M2196" t="s">
        <v>19</v>
      </c>
      <c r="N2196" t="b">
        <v>1</v>
      </c>
      <c r="O2196">
        <v>1416582101</v>
      </c>
      <c r="P2196">
        <v>1413986501</v>
      </c>
      <c r="Q2196" t="b">
        <v>0</v>
      </c>
      <c r="R2196">
        <v>237</v>
      </c>
      <c r="S2196" t="b">
        <v>1</v>
      </c>
      <c r="T2196">
        <f>ROUND(E2196/D2196*100,0)</f>
        <v>106</v>
      </c>
      <c r="U2196" s="12">
        <f>(E2196/R2196)</f>
        <v>111.79535864978902</v>
      </c>
      <c r="V2196" t="str">
        <f>LEFT(Z2196,SEARCH("/",Z2196)-1)</f>
        <v>film &amp; video</v>
      </c>
      <c r="W2196" t="str">
        <f>RIGHT(Z2196,LEN(Z2196)-SEARCH("/",Z2196))</f>
        <v>documentary</v>
      </c>
      <c r="X2196" s="2">
        <f>(((P2196/60)/60)/24)+DATE(1970,1,1)</f>
        <v>41934.584502314814</v>
      </c>
      <c r="Y2196" s="2">
        <f>(((O2196/60)/60)/24)+DATE(1970,1,1)</f>
        <v>41964.626168981486</v>
      </c>
      <c r="Z2196" t="s">
        <v>8273</v>
      </c>
    </row>
    <row r="2197" spans="1:26" ht="43.2" x14ac:dyDescent="0.3">
      <c r="A2197">
        <f>ROW(A2197)-2</f>
        <v>2195</v>
      </c>
      <c r="B2197" s="1" t="s">
        <v>811</v>
      </c>
      <c r="C2197" s="1" t="s">
        <v>812</v>
      </c>
      <c r="D2197">
        <v>600</v>
      </c>
      <c r="E2197">
        <v>601</v>
      </c>
      <c r="F2197" t="s">
        <v>17</v>
      </c>
      <c r="J2197" t="s">
        <v>17</v>
      </c>
      <c r="K2197" t="b">
        <v>0</v>
      </c>
      <c r="L2197" t="s">
        <v>18</v>
      </c>
      <c r="M2197" t="s">
        <v>19</v>
      </c>
      <c r="N2197" t="b">
        <v>1</v>
      </c>
      <c r="O2197">
        <v>1439246991</v>
      </c>
      <c r="P2197">
        <v>1437950991</v>
      </c>
      <c r="Q2197" t="b">
        <v>0</v>
      </c>
      <c r="R2197">
        <v>13</v>
      </c>
      <c r="S2197" t="b">
        <v>1</v>
      </c>
      <c r="T2197">
        <f>ROUND(E2197/D2197*100,0)</f>
        <v>100</v>
      </c>
      <c r="U2197" s="12">
        <f>(E2197/R2197)</f>
        <v>46.230769230769234</v>
      </c>
      <c r="V2197" t="str">
        <f>LEFT(Z2197,SEARCH("/",Z2197)-1)</f>
        <v>film &amp; video</v>
      </c>
      <c r="W2197" t="str">
        <f>RIGHT(Z2197,LEN(Z2197)-SEARCH("/",Z2197))</f>
        <v>documentary</v>
      </c>
      <c r="X2197" s="2">
        <f>(((P2197/60)/60)/24)+DATE(1970,1,1)</f>
        <v>42211.951284722221</v>
      </c>
      <c r="Y2197" s="2">
        <f>(((O2197/60)/60)/24)+DATE(1970,1,1)</f>
        <v>42226.951284722221</v>
      </c>
      <c r="Z2197" t="s">
        <v>8273</v>
      </c>
    </row>
    <row r="2198" spans="1:26" ht="57.6" x14ac:dyDescent="0.3">
      <c r="A2198">
        <f>ROW(A2198)-2</f>
        <v>2196</v>
      </c>
      <c r="B2198" s="1" t="s">
        <v>813</v>
      </c>
      <c r="C2198" s="1" t="s">
        <v>814</v>
      </c>
      <c r="D2198">
        <v>38000</v>
      </c>
      <c r="E2198">
        <v>81316</v>
      </c>
      <c r="F2198" t="s">
        <v>17</v>
      </c>
      <c r="J2198" t="s">
        <v>17</v>
      </c>
      <c r="K2198" t="b">
        <v>0</v>
      </c>
      <c r="L2198" t="s">
        <v>18</v>
      </c>
      <c r="M2198" t="s">
        <v>19</v>
      </c>
      <c r="N2198" t="b">
        <v>1</v>
      </c>
      <c r="O2198">
        <v>1439618400</v>
      </c>
      <c r="P2198">
        <v>1436976858</v>
      </c>
      <c r="Q2198" t="b">
        <v>0</v>
      </c>
      <c r="R2198">
        <v>562</v>
      </c>
      <c r="S2198" t="b">
        <v>1</v>
      </c>
      <c r="T2198">
        <f>ROUND(E2198/D2198*100,0)</f>
        <v>214</v>
      </c>
      <c r="U2198" s="12">
        <f>(E2198/R2198)</f>
        <v>144.69039145907473</v>
      </c>
      <c r="V2198" t="str">
        <f>LEFT(Z2198,SEARCH("/",Z2198)-1)</f>
        <v>film &amp; video</v>
      </c>
      <c r="W2198" t="str">
        <f>RIGHT(Z2198,LEN(Z2198)-SEARCH("/",Z2198))</f>
        <v>documentary</v>
      </c>
      <c r="X2198" s="2">
        <f>(((P2198/60)/60)/24)+DATE(1970,1,1)</f>
        <v>42200.67659722222</v>
      </c>
      <c r="Y2198" s="2">
        <f>(((O2198/60)/60)/24)+DATE(1970,1,1)</f>
        <v>42231.25</v>
      </c>
      <c r="Z2198" t="s">
        <v>8273</v>
      </c>
    </row>
    <row r="2199" spans="1:26" ht="43.2" x14ac:dyDescent="0.3">
      <c r="A2199">
        <f>ROW(A2199)-2</f>
        <v>2197</v>
      </c>
      <c r="B2199" s="1" t="s">
        <v>815</v>
      </c>
      <c r="C2199" s="1" t="s">
        <v>816</v>
      </c>
      <c r="D2199">
        <v>5000</v>
      </c>
      <c r="E2199">
        <v>6308</v>
      </c>
      <c r="F2199" t="s">
        <v>17</v>
      </c>
      <c r="J2199" t="s">
        <v>17</v>
      </c>
      <c r="K2199" t="b">
        <v>0</v>
      </c>
      <c r="L2199" t="s">
        <v>18</v>
      </c>
      <c r="M2199" t="s">
        <v>19</v>
      </c>
      <c r="N2199" t="b">
        <v>1</v>
      </c>
      <c r="O2199">
        <v>1469670580</v>
      </c>
      <c r="P2199">
        <v>1467078580</v>
      </c>
      <c r="Q2199" t="b">
        <v>0</v>
      </c>
      <c r="R2199">
        <v>71</v>
      </c>
      <c r="S2199" t="b">
        <v>1</v>
      </c>
      <c r="T2199">
        <f>ROUND(E2199/D2199*100,0)</f>
        <v>126</v>
      </c>
      <c r="U2199" s="12">
        <f>(E2199/R2199)</f>
        <v>88.845070422535215</v>
      </c>
      <c r="V2199" t="str">
        <f>LEFT(Z2199,SEARCH("/",Z2199)-1)</f>
        <v>film &amp; video</v>
      </c>
      <c r="W2199" t="str">
        <f>RIGHT(Z2199,LEN(Z2199)-SEARCH("/",Z2199))</f>
        <v>documentary</v>
      </c>
      <c r="X2199" s="2">
        <f>(((P2199/60)/60)/24)+DATE(1970,1,1)</f>
        <v>42549.076157407413</v>
      </c>
      <c r="Y2199" s="2">
        <f>(((O2199/60)/60)/24)+DATE(1970,1,1)</f>
        <v>42579.076157407413</v>
      </c>
      <c r="Z2199" t="s">
        <v>8273</v>
      </c>
    </row>
    <row r="2200" spans="1:26" ht="57.6" x14ac:dyDescent="0.3">
      <c r="A2200">
        <f>ROW(A2200)-2</f>
        <v>2198</v>
      </c>
      <c r="B2200" s="1" t="s">
        <v>817</v>
      </c>
      <c r="C2200" s="1" t="s">
        <v>818</v>
      </c>
      <c r="D2200">
        <v>68000</v>
      </c>
      <c r="E2200">
        <v>123444.12</v>
      </c>
      <c r="F2200" t="s">
        <v>17</v>
      </c>
      <c r="J2200" t="s">
        <v>17</v>
      </c>
      <c r="K2200" t="b">
        <v>0</v>
      </c>
      <c r="L2200" t="s">
        <v>18</v>
      </c>
      <c r="M2200" t="s">
        <v>19</v>
      </c>
      <c r="N2200" t="b">
        <v>1</v>
      </c>
      <c r="O2200">
        <v>1394233140</v>
      </c>
      <c r="P2200">
        <v>1391477450</v>
      </c>
      <c r="Q2200" t="b">
        <v>0</v>
      </c>
      <c r="R2200">
        <v>1510</v>
      </c>
      <c r="S2200" t="b">
        <v>1</v>
      </c>
      <c r="T2200">
        <f>ROUND(E2200/D2200*100,0)</f>
        <v>182</v>
      </c>
      <c r="U2200" s="12">
        <f>(E2200/R2200)</f>
        <v>81.75107284768211</v>
      </c>
      <c r="V2200" t="str">
        <f>LEFT(Z2200,SEARCH("/",Z2200)-1)</f>
        <v>film &amp; video</v>
      </c>
      <c r="W2200" t="str">
        <f>RIGHT(Z2200,LEN(Z2200)-SEARCH("/",Z2200))</f>
        <v>documentary</v>
      </c>
      <c r="X2200" s="2">
        <f>(((P2200/60)/60)/24)+DATE(1970,1,1)</f>
        <v>41674.063078703701</v>
      </c>
      <c r="Y2200" s="2">
        <f>(((O2200/60)/60)/24)+DATE(1970,1,1)</f>
        <v>41705.957638888889</v>
      </c>
      <c r="Z2200" t="s">
        <v>8273</v>
      </c>
    </row>
    <row r="2201" spans="1:26" ht="43.2" x14ac:dyDescent="0.3">
      <c r="A2201">
        <f>ROW(A2201)-2</f>
        <v>2199</v>
      </c>
      <c r="B2201" s="1" t="s">
        <v>819</v>
      </c>
      <c r="C2201" s="1" t="s">
        <v>820</v>
      </c>
      <c r="D2201">
        <v>1000</v>
      </c>
      <c r="E2201">
        <v>1000</v>
      </c>
      <c r="F2201" t="s">
        <v>17</v>
      </c>
      <c r="J2201" t="s">
        <v>17</v>
      </c>
      <c r="K2201" t="b">
        <v>0</v>
      </c>
      <c r="L2201" t="s">
        <v>18</v>
      </c>
      <c r="M2201" t="s">
        <v>19</v>
      </c>
      <c r="N2201" t="b">
        <v>1</v>
      </c>
      <c r="O2201">
        <v>1431046372</v>
      </c>
      <c r="P2201">
        <v>1429318372</v>
      </c>
      <c r="Q2201" t="b">
        <v>0</v>
      </c>
      <c r="R2201">
        <v>14</v>
      </c>
      <c r="S2201" t="b">
        <v>1</v>
      </c>
      <c r="T2201">
        <f>ROUND(E2201/D2201*100,0)</f>
        <v>100</v>
      </c>
      <c r="U2201" s="12">
        <f>(E2201/R2201)</f>
        <v>71.428571428571431</v>
      </c>
      <c r="V2201" t="str">
        <f>LEFT(Z2201,SEARCH("/",Z2201)-1)</f>
        <v>film &amp; video</v>
      </c>
      <c r="W2201" t="str">
        <f>RIGHT(Z2201,LEN(Z2201)-SEARCH("/",Z2201))</f>
        <v>documentary</v>
      </c>
      <c r="X2201" s="2">
        <f>(((P2201/60)/60)/24)+DATE(1970,1,1)</f>
        <v>42112.036712962959</v>
      </c>
      <c r="Y2201" s="2">
        <f>(((O2201/60)/60)/24)+DATE(1970,1,1)</f>
        <v>42132.036712962959</v>
      </c>
      <c r="Z2201" t="s">
        <v>8273</v>
      </c>
    </row>
    <row r="2202" spans="1:26" ht="43.2" x14ac:dyDescent="0.3">
      <c r="A2202">
        <f>ROW(A2202)-2</f>
        <v>2200</v>
      </c>
      <c r="B2202" s="1" t="s">
        <v>821</v>
      </c>
      <c r="C2202" s="1" t="s">
        <v>822</v>
      </c>
      <c r="D2202">
        <v>20000</v>
      </c>
      <c r="E2202">
        <v>20122</v>
      </c>
      <c r="F2202" t="s">
        <v>17</v>
      </c>
      <c r="J2202" t="s">
        <v>17</v>
      </c>
      <c r="K2202" t="b">
        <v>0</v>
      </c>
      <c r="L2202" t="s">
        <v>18</v>
      </c>
      <c r="M2202" t="s">
        <v>19</v>
      </c>
      <c r="N2202" t="b">
        <v>1</v>
      </c>
      <c r="O2202">
        <v>1324169940</v>
      </c>
      <c r="P2202">
        <v>1321578051</v>
      </c>
      <c r="Q2202" t="b">
        <v>0</v>
      </c>
      <c r="R2202">
        <v>193</v>
      </c>
      <c r="S2202" t="b">
        <v>1</v>
      </c>
      <c r="T2202">
        <f>ROUND(E2202/D2202*100,0)</f>
        <v>101</v>
      </c>
      <c r="U2202" s="12">
        <f>(E2202/R2202)</f>
        <v>104.25906735751295</v>
      </c>
      <c r="V2202" t="str">
        <f>LEFT(Z2202,SEARCH("/",Z2202)-1)</f>
        <v>film &amp; video</v>
      </c>
      <c r="W2202" t="str">
        <f>RIGHT(Z2202,LEN(Z2202)-SEARCH("/",Z2202))</f>
        <v>documentary</v>
      </c>
      <c r="X2202" s="2">
        <f>(((P2202/60)/60)/24)+DATE(1970,1,1)</f>
        <v>40865.042256944449</v>
      </c>
      <c r="Y2202" s="2">
        <f>(((O2202/60)/60)/24)+DATE(1970,1,1)</f>
        <v>40895.040972222225</v>
      </c>
      <c r="Z2202" t="s">
        <v>8273</v>
      </c>
    </row>
    <row r="2203" spans="1:26" ht="43.2" x14ac:dyDescent="0.3">
      <c r="A2203">
        <f>ROW(A2203)-2</f>
        <v>2201</v>
      </c>
      <c r="B2203" s="1" t="s">
        <v>823</v>
      </c>
      <c r="C2203" s="1" t="s">
        <v>824</v>
      </c>
      <c r="D2203">
        <v>18500</v>
      </c>
      <c r="E2203">
        <v>18667</v>
      </c>
      <c r="F2203" t="s">
        <v>17</v>
      </c>
      <c r="J2203" t="s">
        <v>17</v>
      </c>
      <c r="K2203" t="b">
        <v>0</v>
      </c>
      <c r="L2203" t="s">
        <v>18</v>
      </c>
      <c r="M2203" t="s">
        <v>19</v>
      </c>
      <c r="N2203" t="b">
        <v>1</v>
      </c>
      <c r="O2203">
        <v>1315450800</v>
      </c>
      <c r="P2203">
        <v>1312823571</v>
      </c>
      <c r="Q2203" t="b">
        <v>0</v>
      </c>
      <c r="R2203">
        <v>206</v>
      </c>
      <c r="S2203" t="b">
        <v>1</v>
      </c>
      <c r="T2203">
        <f>ROUND(E2203/D2203*100,0)</f>
        <v>101</v>
      </c>
      <c r="U2203" s="12">
        <f>(E2203/R2203)</f>
        <v>90.616504854368927</v>
      </c>
      <c r="V2203" t="str">
        <f>LEFT(Z2203,SEARCH("/",Z2203)-1)</f>
        <v>film &amp; video</v>
      </c>
      <c r="W2203" t="str">
        <f>RIGHT(Z2203,LEN(Z2203)-SEARCH("/",Z2203))</f>
        <v>documentary</v>
      </c>
      <c r="X2203" s="2">
        <f>(((P2203/60)/60)/24)+DATE(1970,1,1)</f>
        <v>40763.717256944445</v>
      </c>
      <c r="Y2203" s="2">
        <f>(((O2203/60)/60)/24)+DATE(1970,1,1)</f>
        <v>40794.125</v>
      </c>
      <c r="Z2203" t="s">
        <v>8273</v>
      </c>
    </row>
    <row r="2204" spans="1:26" ht="43.2" x14ac:dyDescent="0.3">
      <c r="A2204">
        <f>ROW(A2204)-2</f>
        <v>2202</v>
      </c>
      <c r="B2204" s="1" t="s">
        <v>825</v>
      </c>
      <c r="C2204" s="1" t="s">
        <v>826</v>
      </c>
      <c r="D2204">
        <v>50000</v>
      </c>
      <c r="E2204">
        <v>55223</v>
      </c>
      <c r="F2204" t="s">
        <v>17</v>
      </c>
      <c r="J2204" t="s">
        <v>17</v>
      </c>
      <c r="K2204" t="b">
        <v>0</v>
      </c>
      <c r="L2204" t="s">
        <v>18</v>
      </c>
      <c r="M2204" t="s">
        <v>19</v>
      </c>
      <c r="N2204" t="b">
        <v>1</v>
      </c>
      <c r="O2204">
        <v>1381424452</v>
      </c>
      <c r="P2204">
        <v>1378746052</v>
      </c>
      <c r="Q2204" t="b">
        <v>0</v>
      </c>
      <c r="R2204">
        <v>351</v>
      </c>
      <c r="S2204" t="b">
        <v>1</v>
      </c>
      <c r="T2204">
        <f>ROUND(E2204/D2204*100,0)</f>
        <v>110</v>
      </c>
      <c r="U2204" s="12">
        <f>(E2204/R2204)</f>
        <v>157.33048433048432</v>
      </c>
      <c r="V2204" t="str">
        <f>LEFT(Z2204,SEARCH("/",Z2204)-1)</f>
        <v>film &amp; video</v>
      </c>
      <c r="W2204" t="str">
        <f>RIGHT(Z2204,LEN(Z2204)-SEARCH("/",Z2204))</f>
        <v>documentary</v>
      </c>
      <c r="X2204" s="2">
        <f>(((P2204/60)/60)/24)+DATE(1970,1,1)</f>
        <v>41526.708935185183</v>
      </c>
      <c r="Y2204" s="2">
        <f>(((O2204/60)/60)/24)+DATE(1970,1,1)</f>
        <v>41557.708935185183</v>
      </c>
      <c r="Z2204" t="s">
        <v>8273</v>
      </c>
    </row>
    <row r="2205" spans="1:26" ht="43.2" x14ac:dyDescent="0.3">
      <c r="A2205">
        <f>ROW(A2205)-2</f>
        <v>2203</v>
      </c>
      <c r="B2205" s="1" t="s">
        <v>827</v>
      </c>
      <c r="C2205" s="1" t="s">
        <v>828</v>
      </c>
      <c r="D2205">
        <v>4700</v>
      </c>
      <c r="E2205">
        <v>5259</v>
      </c>
      <c r="F2205" t="s">
        <v>17</v>
      </c>
      <c r="J2205" t="s">
        <v>17</v>
      </c>
      <c r="K2205" t="b">
        <v>0</v>
      </c>
      <c r="L2205" t="s">
        <v>54</v>
      </c>
      <c r="M2205" t="s">
        <v>55</v>
      </c>
      <c r="N2205" t="b">
        <v>0</v>
      </c>
      <c r="O2205">
        <v>1460918282</v>
      </c>
      <c r="P2205">
        <v>1455737882</v>
      </c>
      <c r="Q2205" t="b">
        <v>0</v>
      </c>
      <c r="R2205">
        <v>50</v>
      </c>
      <c r="S2205" t="b">
        <v>1</v>
      </c>
      <c r="T2205">
        <f>ROUND(E2205/D2205*100,0)</f>
        <v>112</v>
      </c>
      <c r="U2205" s="12">
        <f>(E2205/R2205)</f>
        <v>105.18</v>
      </c>
      <c r="V2205" t="str">
        <f>LEFT(Z2205,SEARCH("/",Z2205)-1)</f>
        <v>film &amp; video</v>
      </c>
      <c r="W2205" t="str">
        <f>RIGHT(Z2205,LEN(Z2205)-SEARCH("/",Z2205))</f>
        <v>documentary</v>
      </c>
      <c r="X2205" s="2">
        <f>(((P2205/60)/60)/24)+DATE(1970,1,1)</f>
        <v>42417.818078703705</v>
      </c>
      <c r="Y2205" s="2">
        <f>(((O2205/60)/60)/24)+DATE(1970,1,1)</f>
        <v>42477.776412037041</v>
      </c>
      <c r="Z2205" t="s">
        <v>8273</v>
      </c>
    </row>
    <row r="2206" spans="1:26" ht="43.2" x14ac:dyDescent="0.3">
      <c r="A2206">
        <f>ROW(A2206)-2</f>
        <v>2204</v>
      </c>
      <c r="B2206" s="1" t="s">
        <v>829</v>
      </c>
      <c r="C2206" s="1" t="s">
        <v>830</v>
      </c>
      <c r="D2206">
        <v>10000</v>
      </c>
      <c r="E2206">
        <v>10804.45</v>
      </c>
      <c r="F2206" t="s">
        <v>17</v>
      </c>
      <c r="J2206" t="s">
        <v>17</v>
      </c>
      <c r="K2206" t="b">
        <v>0</v>
      </c>
      <c r="L2206" t="s">
        <v>18</v>
      </c>
      <c r="M2206" t="s">
        <v>19</v>
      </c>
      <c r="N2206" t="b">
        <v>1</v>
      </c>
      <c r="O2206">
        <v>1335562320</v>
      </c>
      <c r="P2206">
        <v>1332452960</v>
      </c>
      <c r="Q2206" t="b">
        <v>0</v>
      </c>
      <c r="R2206">
        <v>184</v>
      </c>
      <c r="S2206" t="b">
        <v>1</v>
      </c>
      <c r="T2206">
        <f>ROUND(E2206/D2206*100,0)</f>
        <v>108</v>
      </c>
      <c r="U2206" s="12">
        <f>(E2206/R2206)</f>
        <v>58.719836956521746</v>
      </c>
      <c r="V2206" t="str">
        <f>LEFT(Z2206,SEARCH("/",Z2206)-1)</f>
        <v>film &amp; video</v>
      </c>
      <c r="W2206" t="str">
        <f>RIGHT(Z2206,LEN(Z2206)-SEARCH("/",Z2206))</f>
        <v>documentary</v>
      </c>
      <c r="X2206" s="2">
        <f>(((P2206/60)/60)/24)+DATE(1970,1,1)</f>
        <v>40990.909259259257</v>
      </c>
      <c r="Y2206" s="2">
        <f>(((O2206/60)/60)/24)+DATE(1970,1,1)</f>
        <v>41026.897222222222</v>
      </c>
      <c r="Z2206" t="s">
        <v>8273</v>
      </c>
    </row>
    <row r="2207" spans="1:26" ht="43.2" x14ac:dyDescent="0.3">
      <c r="A2207">
        <f>ROW(A2207)-2</f>
        <v>2205</v>
      </c>
      <c r="B2207" s="1" t="s">
        <v>831</v>
      </c>
      <c r="C2207" s="1" t="s">
        <v>832</v>
      </c>
      <c r="D2207">
        <v>15000</v>
      </c>
      <c r="E2207">
        <v>16000</v>
      </c>
      <c r="F2207" t="s">
        <v>17</v>
      </c>
      <c r="J2207" t="s">
        <v>17</v>
      </c>
      <c r="K2207" t="b">
        <v>0</v>
      </c>
      <c r="L2207" t="s">
        <v>18</v>
      </c>
      <c r="M2207" t="s">
        <v>19</v>
      </c>
      <c r="N2207" t="b">
        <v>1</v>
      </c>
      <c r="O2207">
        <v>1341668006</v>
      </c>
      <c r="P2207">
        <v>1340372006</v>
      </c>
      <c r="Q2207" t="b">
        <v>0</v>
      </c>
      <c r="R2207">
        <v>196</v>
      </c>
      <c r="S2207" t="b">
        <v>1</v>
      </c>
      <c r="T2207">
        <f>ROUND(E2207/D2207*100,0)</f>
        <v>107</v>
      </c>
      <c r="U2207" s="12">
        <f>(E2207/R2207)</f>
        <v>81.632653061224488</v>
      </c>
      <c r="V2207" t="str">
        <f>LEFT(Z2207,SEARCH("/",Z2207)-1)</f>
        <v>film &amp; video</v>
      </c>
      <c r="W2207" t="str">
        <f>RIGHT(Z2207,LEN(Z2207)-SEARCH("/",Z2207))</f>
        <v>documentary</v>
      </c>
      <c r="X2207" s="2">
        <f>(((P2207/60)/60)/24)+DATE(1970,1,1)</f>
        <v>41082.564884259256</v>
      </c>
      <c r="Y2207" s="2">
        <f>(((O2207/60)/60)/24)+DATE(1970,1,1)</f>
        <v>41097.564884259256</v>
      </c>
      <c r="Z2207" t="s">
        <v>8273</v>
      </c>
    </row>
    <row r="2208" spans="1:26" ht="57.6" x14ac:dyDescent="0.3">
      <c r="A2208">
        <f>ROW(A2208)-2</f>
        <v>2206</v>
      </c>
      <c r="B2208" s="1" t="s">
        <v>833</v>
      </c>
      <c r="C2208" s="1" t="s">
        <v>834</v>
      </c>
      <c r="D2208">
        <v>12444</v>
      </c>
      <c r="E2208">
        <v>12929.35</v>
      </c>
      <c r="F2208" t="s">
        <v>17</v>
      </c>
      <c r="J2208" t="s">
        <v>17</v>
      </c>
      <c r="K2208" t="b">
        <v>0</v>
      </c>
      <c r="L2208" t="s">
        <v>18</v>
      </c>
      <c r="M2208" t="s">
        <v>19</v>
      </c>
      <c r="N2208" t="b">
        <v>1</v>
      </c>
      <c r="O2208">
        <v>1283312640</v>
      </c>
      <c r="P2208">
        <v>1279651084</v>
      </c>
      <c r="Q2208" t="b">
        <v>0</v>
      </c>
      <c r="R2208">
        <v>229</v>
      </c>
      <c r="S2208" t="b">
        <v>1</v>
      </c>
      <c r="T2208">
        <f>ROUND(E2208/D2208*100,0)</f>
        <v>104</v>
      </c>
      <c r="U2208" s="12">
        <f>(E2208/R2208)</f>
        <v>56.460043668122275</v>
      </c>
      <c r="V2208" t="str">
        <f>LEFT(Z2208,SEARCH("/",Z2208)-1)</f>
        <v>film &amp; video</v>
      </c>
      <c r="W2208" t="str">
        <f>RIGHT(Z2208,LEN(Z2208)-SEARCH("/",Z2208))</f>
        <v>documentary</v>
      </c>
      <c r="X2208" s="2">
        <f>(((P2208/60)/60)/24)+DATE(1970,1,1)</f>
        <v>40379.776435185187</v>
      </c>
      <c r="Y2208" s="2">
        <f>(((O2208/60)/60)/24)+DATE(1970,1,1)</f>
        <v>40422.155555555553</v>
      </c>
      <c r="Z2208" t="s">
        <v>8273</v>
      </c>
    </row>
    <row r="2209" spans="1:26" ht="43.2" x14ac:dyDescent="0.3">
      <c r="A2209">
        <f>ROW(A2209)-2</f>
        <v>2207</v>
      </c>
      <c r="B2209" s="1" t="s">
        <v>835</v>
      </c>
      <c r="C2209" s="1" t="s">
        <v>836</v>
      </c>
      <c r="D2209">
        <v>7500</v>
      </c>
      <c r="E2209">
        <v>9387</v>
      </c>
      <c r="F2209" t="s">
        <v>17</v>
      </c>
      <c r="J2209" t="s">
        <v>17</v>
      </c>
      <c r="K2209" t="b">
        <v>0</v>
      </c>
      <c r="L2209" t="s">
        <v>18</v>
      </c>
      <c r="M2209" t="s">
        <v>19</v>
      </c>
      <c r="N2209" t="b">
        <v>1</v>
      </c>
      <c r="O2209">
        <v>1430334126</v>
      </c>
      <c r="P2209">
        <v>1426446126</v>
      </c>
      <c r="Q2209" t="b">
        <v>0</v>
      </c>
      <c r="R2209">
        <v>67</v>
      </c>
      <c r="S2209" t="b">
        <v>1</v>
      </c>
      <c r="T2209">
        <f>ROUND(E2209/D2209*100,0)</f>
        <v>125</v>
      </c>
      <c r="U2209" s="12">
        <f>(E2209/R2209)</f>
        <v>140.1044776119403</v>
      </c>
      <c r="V2209" t="str">
        <f>LEFT(Z2209,SEARCH("/",Z2209)-1)</f>
        <v>film &amp; video</v>
      </c>
      <c r="W2209" t="str">
        <f>RIGHT(Z2209,LEN(Z2209)-SEARCH("/",Z2209))</f>
        <v>documentary</v>
      </c>
      <c r="X2209" s="2">
        <f>(((P2209/60)/60)/24)+DATE(1970,1,1)</f>
        <v>42078.793124999997</v>
      </c>
      <c r="Y2209" s="2">
        <f>(((O2209/60)/60)/24)+DATE(1970,1,1)</f>
        <v>42123.793124999997</v>
      </c>
      <c r="Z2209" t="s">
        <v>8273</v>
      </c>
    </row>
    <row r="2210" spans="1:26" ht="43.2" x14ac:dyDescent="0.3">
      <c r="A2210">
        <f>ROW(A2210)-2</f>
        <v>2208</v>
      </c>
      <c r="B2210" s="1" t="s">
        <v>837</v>
      </c>
      <c r="C2210" s="1" t="s">
        <v>838</v>
      </c>
      <c r="D2210">
        <v>20000</v>
      </c>
      <c r="E2210">
        <v>21361</v>
      </c>
      <c r="F2210" t="s">
        <v>17</v>
      </c>
      <c r="J2210" t="s">
        <v>17</v>
      </c>
      <c r="K2210" t="b">
        <v>0</v>
      </c>
      <c r="L2210" t="s">
        <v>24</v>
      </c>
      <c r="M2210" t="s">
        <v>25</v>
      </c>
      <c r="N2210" t="b">
        <v>0</v>
      </c>
      <c r="O2210">
        <v>1481716800</v>
      </c>
      <c r="P2210">
        <v>1479070867</v>
      </c>
      <c r="Q2210" t="b">
        <v>0</v>
      </c>
      <c r="R2210">
        <v>95</v>
      </c>
      <c r="S2210" t="b">
        <v>1</v>
      </c>
      <c r="T2210">
        <f>ROUND(E2210/D2210*100,0)</f>
        <v>107</v>
      </c>
      <c r="U2210" s="12">
        <f>(E2210/R2210)</f>
        <v>224.85263157894738</v>
      </c>
      <c r="V2210" t="str">
        <f>LEFT(Z2210,SEARCH("/",Z2210)-1)</f>
        <v>film &amp; video</v>
      </c>
      <c r="W2210" t="str">
        <f>RIGHT(Z2210,LEN(Z2210)-SEARCH("/",Z2210))</f>
        <v>documentary</v>
      </c>
      <c r="X2210" s="2">
        <f>(((P2210/60)/60)/24)+DATE(1970,1,1)</f>
        <v>42687.875775462962</v>
      </c>
      <c r="Y2210" s="2">
        <f>(((O2210/60)/60)/24)+DATE(1970,1,1)</f>
        <v>42718.5</v>
      </c>
      <c r="Z2210" t="s">
        <v>8273</v>
      </c>
    </row>
    <row r="2211" spans="1:26" ht="43.2" x14ac:dyDescent="0.3">
      <c r="A2211">
        <f>ROW(A2211)-2</f>
        <v>2209</v>
      </c>
      <c r="B2211" s="1" t="s">
        <v>839</v>
      </c>
      <c r="C2211" s="1" t="s">
        <v>840</v>
      </c>
      <c r="D2211">
        <v>10000</v>
      </c>
      <c r="E2211">
        <v>11230.25</v>
      </c>
      <c r="F2211" t="s">
        <v>17</v>
      </c>
      <c r="J2211" t="s">
        <v>17</v>
      </c>
      <c r="K2211" t="b">
        <v>0</v>
      </c>
      <c r="L2211" t="s">
        <v>18</v>
      </c>
      <c r="M2211" t="s">
        <v>19</v>
      </c>
      <c r="N2211" t="b">
        <v>1</v>
      </c>
      <c r="O2211">
        <v>1400297400</v>
      </c>
      <c r="P2211">
        <v>1397661347</v>
      </c>
      <c r="Q2211" t="b">
        <v>0</v>
      </c>
      <c r="R2211">
        <v>62</v>
      </c>
      <c r="S2211" t="b">
        <v>1</v>
      </c>
      <c r="T2211">
        <f>ROUND(E2211/D2211*100,0)</f>
        <v>112</v>
      </c>
      <c r="U2211" s="12">
        <f>(E2211/R2211)</f>
        <v>181.13306451612902</v>
      </c>
      <c r="V2211" t="str">
        <f>LEFT(Z2211,SEARCH("/",Z2211)-1)</f>
        <v>film &amp; video</v>
      </c>
      <c r="W2211" t="str">
        <f>RIGHT(Z2211,LEN(Z2211)-SEARCH("/",Z2211))</f>
        <v>documentary</v>
      </c>
      <c r="X2211" s="2">
        <f>(((P2211/60)/60)/24)+DATE(1970,1,1)</f>
        <v>41745.635960648149</v>
      </c>
      <c r="Y2211" s="2">
        <f>(((O2211/60)/60)/24)+DATE(1970,1,1)</f>
        <v>41776.145833333336</v>
      </c>
      <c r="Z2211" t="s">
        <v>8273</v>
      </c>
    </row>
    <row r="2212" spans="1:26" ht="43.2" x14ac:dyDescent="0.3">
      <c r="A2212">
        <f>ROW(A2212)-2</f>
        <v>2210</v>
      </c>
      <c r="B2212" s="1" t="s">
        <v>841</v>
      </c>
      <c r="C2212" s="1" t="s">
        <v>842</v>
      </c>
      <c r="D2212">
        <v>50000</v>
      </c>
      <c r="E2212">
        <v>51906</v>
      </c>
      <c r="F2212" t="s">
        <v>17</v>
      </c>
      <c r="J2212" t="s">
        <v>17</v>
      </c>
      <c r="K2212" t="b">
        <v>0</v>
      </c>
      <c r="L2212" t="s">
        <v>18</v>
      </c>
      <c r="M2212" t="s">
        <v>19</v>
      </c>
      <c r="N2212" t="b">
        <v>1</v>
      </c>
      <c r="O2212">
        <v>1312747970</v>
      </c>
      <c r="P2212">
        <v>1310155970</v>
      </c>
      <c r="Q2212" t="b">
        <v>0</v>
      </c>
      <c r="R2212">
        <v>73</v>
      </c>
      <c r="S2212" t="b">
        <v>1</v>
      </c>
      <c r="T2212">
        <f>ROUND(E2212/D2212*100,0)</f>
        <v>104</v>
      </c>
      <c r="U2212" s="12">
        <f>(E2212/R2212)</f>
        <v>711.04109589041093</v>
      </c>
      <c r="V2212" t="str">
        <f>LEFT(Z2212,SEARCH("/",Z2212)-1)</f>
        <v>film &amp; video</v>
      </c>
      <c r="W2212" t="str">
        <f>RIGHT(Z2212,LEN(Z2212)-SEARCH("/",Z2212))</f>
        <v>documentary</v>
      </c>
      <c r="X2212" s="2">
        <f>(((P2212/60)/60)/24)+DATE(1970,1,1)</f>
        <v>40732.842245370368</v>
      </c>
      <c r="Y2212" s="2">
        <f>(((O2212/60)/60)/24)+DATE(1970,1,1)</f>
        <v>40762.842245370368</v>
      </c>
      <c r="Z2212" t="s">
        <v>8273</v>
      </c>
    </row>
    <row r="2213" spans="1:26" ht="43.2" x14ac:dyDescent="0.3">
      <c r="A2213">
        <f>ROW(A2213)-2</f>
        <v>2211</v>
      </c>
      <c r="B2213" s="1" t="s">
        <v>843</v>
      </c>
      <c r="C2213" s="1" t="s">
        <v>844</v>
      </c>
      <c r="D2213">
        <v>2000</v>
      </c>
      <c r="E2213">
        <v>2833</v>
      </c>
      <c r="F2213" t="s">
        <v>17</v>
      </c>
      <c r="J2213" t="s">
        <v>17</v>
      </c>
      <c r="K2213" t="b">
        <v>0</v>
      </c>
      <c r="L2213" t="s">
        <v>18</v>
      </c>
      <c r="M2213" t="s">
        <v>19</v>
      </c>
      <c r="N2213" t="b">
        <v>1</v>
      </c>
      <c r="O2213">
        <v>1446731817</v>
      </c>
      <c r="P2213">
        <v>1444913817</v>
      </c>
      <c r="Q2213" t="b">
        <v>0</v>
      </c>
      <c r="R2213">
        <v>43</v>
      </c>
      <c r="S2213" t="b">
        <v>1</v>
      </c>
      <c r="T2213">
        <f>ROUND(E2213/D2213*100,0)</f>
        <v>142</v>
      </c>
      <c r="U2213" s="12">
        <f>(E2213/R2213)</f>
        <v>65.883720930232556</v>
      </c>
      <c r="V2213" t="str">
        <f>LEFT(Z2213,SEARCH("/",Z2213)-1)</f>
        <v>film &amp; video</v>
      </c>
      <c r="W2213" t="str">
        <f>RIGHT(Z2213,LEN(Z2213)-SEARCH("/",Z2213))</f>
        <v>documentary</v>
      </c>
      <c r="X2213" s="2">
        <f>(((P2213/60)/60)/24)+DATE(1970,1,1)</f>
        <v>42292.539548611108</v>
      </c>
      <c r="Y2213" s="2">
        <f>(((O2213/60)/60)/24)+DATE(1970,1,1)</f>
        <v>42313.58121527778</v>
      </c>
      <c r="Z2213" t="s">
        <v>8273</v>
      </c>
    </row>
    <row r="2214" spans="1:26" ht="43.2" x14ac:dyDescent="0.3">
      <c r="A2214">
        <f>ROW(A2214)-2</f>
        <v>2212</v>
      </c>
      <c r="B2214" s="1" t="s">
        <v>845</v>
      </c>
      <c r="C2214" s="1" t="s">
        <v>846</v>
      </c>
      <c r="D2214">
        <v>5000</v>
      </c>
      <c r="E2214">
        <v>5263</v>
      </c>
      <c r="F2214" t="s">
        <v>17</v>
      </c>
      <c r="J2214" t="s">
        <v>17</v>
      </c>
      <c r="K2214" t="b">
        <v>0</v>
      </c>
      <c r="L2214" t="s">
        <v>18</v>
      </c>
      <c r="M2214" t="s">
        <v>19</v>
      </c>
      <c r="N2214" t="b">
        <v>1</v>
      </c>
      <c r="O2214">
        <v>1312960080</v>
      </c>
      <c r="P2214">
        <v>1308900441</v>
      </c>
      <c r="Q2214" t="b">
        <v>0</v>
      </c>
      <c r="R2214">
        <v>70</v>
      </c>
      <c r="S2214" t="b">
        <v>1</v>
      </c>
      <c r="T2214">
        <f>ROUND(E2214/D2214*100,0)</f>
        <v>105</v>
      </c>
      <c r="U2214" s="12">
        <f>(E2214/R2214)</f>
        <v>75.185714285714283</v>
      </c>
      <c r="V2214" t="str">
        <f>LEFT(Z2214,SEARCH("/",Z2214)-1)</f>
        <v>film &amp; video</v>
      </c>
      <c r="W2214" t="str">
        <f>RIGHT(Z2214,LEN(Z2214)-SEARCH("/",Z2214))</f>
        <v>documentary</v>
      </c>
      <c r="X2214" s="2">
        <f>(((P2214/60)/60)/24)+DATE(1970,1,1)</f>
        <v>40718.310659722221</v>
      </c>
      <c r="Y2214" s="2">
        <f>(((O2214/60)/60)/24)+DATE(1970,1,1)</f>
        <v>40765.297222222223</v>
      </c>
      <c r="Z2214" t="s">
        <v>8273</v>
      </c>
    </row>
    <row r="2215" spans="1:26" ht="43.2" x14ac:dyDescent="0.3">
      <c r="A2215">
        <f>ROW(A2215)-2</f>
        <v>2213</v>
      </c>
      <c r="B2215" s="1" t="s">
        <v>847</v>
      </c>
      <c r="C2215" s="1" t="s">
        <v>848</v>
      </c>
      <c r="D2215">
        <v>35000</v>
      </c>
      <c r="E2215">
        <v>36082</v>
      </c>
      <c r="F2215" t="s">
        <v>17</v>
      </c>
      <c r="J2215" t="s">
        <v>17</v>
      </c>
      <c r="K2215" t="b">
        <v>0</v>
      </c>
      <c r="L2215" t="s">
        <v>18</v>
      </c>
      <c r="M2215" t="s">
        <v>19</v>
      </c>
      <c r="N2215" t="b">
        <v>1</v>
      </c>
      <c r="O2215">
        <v>1391641440</v>
      </c>
      <c r="P2215">
        <v>1389107062</v>
      </c>
      <c r="Q2215" t="b">
        <v>0</v>
      </c>
      <c r="R2215">
        <v>271</v>
      </c>
      <c r="S2215" t="b">
        <v>1</v>
      </c>
      <c r="T2215">
        <f>ROUND(E2215/D2215*100,0)</f>
        <v>103</v>
      </c>
      <c r="U2215" s="12">
        <f>(E2215/R2215)</f>
        <v>133.14391143911439</v>
      </c>
      <c r="V2215" t="str">
        <f>LEFT(Z2215,SEARCH("/",Z2215)-1)</f>
        <v>film &amp; video</v>
      </c>
      <c r="W2215" t="str">
        <f>RIGHT(Z2215,LEN(Z2215)-SEARCH("/",Z2215))</f>
        <v>documentary</v>
      </c>
      <c r="X2215" s="2">
        <f>(((P2215/60)/60)/24)+DATE(1970,1,1)</f>
        <v>41646.628032407411</v>
      </c>
      <c r="Y2215" s="2">
        <f>(((O2215/60)/60)/24)+DATE(1970,1,1)</f>
        <v>41675.961111111108</v>
      </c>
      <c r="Z2215" t="s">
        <v>8273</v>
      </c>
    </row>
    <row r="2216" spans="1:26" ht="28.8" x14ac:dyDescent="0.3">
      <c r="A2216">
        <f>ROW(A2216)-2</f>
        <v>2214</v>
      </c>
      <c r="B2216" s="1" t="s">
        <v>849</v>
      </c>
      <c r="C2216" s="1" t="s">
        <v>850</v>
      </c>
      <c r="D2216">
        <v>2820</v>
      </c>
      <c r="E2216">
        <v>3036</v>
      </c>
      <c r="F2216" t="s">
        <v>17</v>
      </c>
      <c r="J2216" t="s">
        <v>17</v>
      </c>
      <c r="K2216" t="b">
        <v>0</v>
      </c>
      <c r="L2216" t="s">
        <v>18</v>
      </c>
      <c r="M2216" t="s">
        <v>19</v>
      </c>
      <c r="N2216" t="b">
        <v>1</v>
      </c>
      <c r="O2216">
        <v>1394071339</v>
      </c>
      <c r="P2216">
        <v>1391479339</v>
      </c>
      <c r="Q2216" t="b">
        <v>0</v>
      </c>
      <c r="R2216">
        <v>55</v>
      </c>
      <c r="S2216" t="b">
        <v>1</v>
      </c>
      <c r="T2216">
        <f>ROUND(E2216/D2216*100,0)</f>
        <v>108</v>
      </c>
      <c r="U2216" s="12">
        <f>(E2216/R2216)</f>
        <v>55.2</v>
      </c>
      <c r="V2216" t="str">
        <f>LEFT(Z2216,SEARCH("/",Z2216)-1)</f>
        <v>film &amp; video</v>
      </c>
      <c r="W2216" t="str">
        <f>RIGHT(Z2216,LEN(Z2216)-SEARCH("/",Z2216))</f>
        <v>documentary</v>
      </c>
      <c r="X2216" s="2">
        <f>(((P2216/60)/60)/24)+DATE(1970,1,1)</f>
        <v>41674.08494212963</v>
      </c>
      <c r="Y2216" s="2">
        <f>(((O2216/60)/60)/24)+DATE(1970,1,1)</f>
        <v>41704.08494212963</v>
      </c>
      <c r="Z2216" t="s">
        <v>8273</v>
      </c>
    </row>
    <row r="2217" spans="1:26" ht="43.2" x14ac:dyDescent="0.3">
      <c r="A2217">
        <f>ROW(A2217)-2</f>
        <v>2215</v>
      </c>
      <c r="B2217" s="1" t="s">
        <v>851</v>
      </c>
      <c r="C2217" s="1" t="s">
        <v>852</v>
      </c>
      <c r="D2217">
        <v>2800</v>
      </c>
      <c r="E2217">
        <v>3015.73</v>
      </c>
      <c r="F2217" t="s">
        <v>17</v>
      </c>
      <c r="J2217" t="s">
        <v>17</v>
      </c>
      <c r="K2217" t="b">
        <v>0</v>
      </c>
      <c r="L2217" t="s">
        <v>18</v>
      </c>
      <c r="M2217" t="s">
        <v>19</v>
      </c>
      <c r="N2217" t="b">
        <v>1</v>
      </c>
      <c r="O2217">
        <v>1304920740</v>
      </c>
      <c r="P2217">
        <v>1301975637</v>
      </c>
      <c r="Q2217" t="b">
        <v>0</v>
      </c>
      <c r="R2217">
        <v>35</v>
      </c>
      <c r="S2217" t="b">
        <v>1</v>
      </c>
      <c r="T2217">
        <f>ROUND(E2217/D2217*100,0)</f>
        <v>108</v>
      </c>
      <c r="U2217" s="12">
        <f>(E2217/R2217)</f>
        <v>86.163714285714292</v>
      </c>
      <c r="V2217" t="str">
        <f>LEFT(Z2217,SEARCH("/",Z2217)-1)</f>
        <v>film &amp; video</v>
      </c>
      <c r="W2217" t="str">
        <f>RIGHT(Z2217,LEN(Z2217)-SEARCH("/",Z2217))</f>
        <v>documentary</v>
      </c>
      <c r="X2217" s="2">
        <f>(((P2217/60)/60)/24)+DATE(1970,1,1)</f>
        <v>40638.162465277775</v>
      </c>
      <c r="Y2217" s="2">
        <f>(((O2217/60)/60)/24)+DATE(1970,1,1)</f>
        <v>40672.249305555553</v>
      </c>
      <c r="Z2217" t="s">
        <v>8273</v>
      </c>
    </row>
    <row r="2218" spans="1:26" ht="43.2" x14ac:dyDescent="0.3">
      <c r="A2218">
        <f>ROW(A2218)-2</f>
        <v>2216</v>
      </c>
      <c r="B2218" s="1" t="s">
        <v>853</v>
      </c>
      <c r="C2218" s="1" t="s">
        <v>854</v>
      </c>
      <c r="D2218">
        <v>2000</v>
      </c>
      <c r="E2218">
        <v>2031</v>
      </c>
      <c r="F2218" t="s">
        <v>17</v>
      </c>
      <c r="J2218" t="s">
        <v>17</v>
      </c>
      <c r="K2218" t="b">
        <v>0</v>
      </c>
      <c r="L2218" t="s">
        <v>18</v>
      </c>
      <c r="M2218" t="s">
        <v>19</v>
      </c>
      <c r="N2218" t="b">
        <v>1</v>
      </c>
      <c r="O2218">
        <v>1321739650</v>
      </c>
      <c r="P2218">
        <v>1316552050</v>
      </c>
      <c r="Q2218" t="b">
        <v>0</v>
      </c>
      <c r="R2218">
        <v>22</v>
      </c>
      <c r="S2218" t="b">
        <v>1</v>
      </c>
      <c r="T2218">
        <f>ROUND(E2218/D2218*100,0)</f>
        <v>102</v>
      </c>
      <c r="U2218" s="12">
        <f>(E2218/R2218)</f>
        <v>92.318181818181813</v>
      </c>
      <c r="V2218" t="str">
        <f>LEFT(Z2218,SEARCH("/",Z2218)-1)</f>
        <v>film &amp; video</v>
      </c>
      <c r="W2218" t="str">
        <f>RIGHT(Z2218,LEN(Z2218)-SEARCH("/",Z2218))</f>
        <v>documentary</v>
      </c>
      <c r="X2218" s="2">
        <f>(((P2218/60)/60)/24)+DATE(1970,1,1)</f>
        <v>40806.870949074073</v>
      </c>
      <c r="Y2218" s="2">
        <f>(((O2218/60)/60)/24)+DATE(1970,1,1)</f>
        <v>40866.912615740745</v>
      </c>
      <c r="Z2218" t="s">
        <v>8273</v>
      </c>
    </row>
    <row r="2219" spans="1:26" ht="43.2" x14ac:dyDescent="0.3">
      <c r="A2219">
        <f>ROW(A2219)-2</f>
        <v>2217</v>
      </c>
      <c r="B2219" s="1" t="s">
        <v>855</v>
      </c>
      <c r="C2219" s="1" t="s">
        <v>856</v>
      </c>
      <c r="D2219">
        <v>6000</v>
      </c>
      <c r="E2219">
        <v>6086.26</v>
      </c>
      <c r="F2219" t="s">
        <v>17</v>
      </c>
      <c r="J2219" t="s">
        <v>17</v>
      </c>
      <c r="K2219" t="b">
        <v>0</v>
      </c>
      <c r="L2219" t="s">
        <v>18</v>
      </c>
      <c r="M2219" t="s">
        <v>19</v>
      </c>
      <c r="N2219" t="b">
        <v>1</v>
      </c>
      <c r="O2219">
        <v>1383676790</v>
      </c>
      <c r="P2219">
        <v>1380217190</v>
      </c>
      <c r="Q2219" t="b">
        <v>0</v>
      </c>
      <c r="R2219">
        <v>38</v>
      </c>
      <c r="S2219" t="b">
        <v>1</v>
      </c>
      <c r="T2219">
        <f>ROUND(E2219/D2219*100,0)</f>
        <v>101</v>
      </c>
      <c r="U2219" s="12">
        <f>(E2219/R2219)</f>
        <v>160.16473684210527</v>
      </c>
      <c r="V2219" t="str">
        <f>LEFT(Z2219,SEARCH("/",Z2219)-1)</f>
        <v>film &amp; video</v>
      </c>
      <c r="W2219" t="str">
        <f>RIGHT(Z2219,LEN(Z2219)-SEARCH("/",Z2219))</f>
        <v>documentary</v>
      </c>
      <c r="X2219" s="2">
        <f>(((P2219/60)/60)/24)+DATE(1970,1,1)</f>
        <v>41543.735995370371</v>
      </c>
      <c r="Y2219" s="2">
        <f>(((O2219/60)/60)/24)+DATE(1970,1,1)</f>
        <v>41583.777662037035</v>
      </c>
      <c r="Z2219" t="s">
        <v>8273</v>
      </c>
    </row>
    <row r="2220" spans="1:26" ht="43.2" x14ac:dyDescent="0.3">
      <c r="A2220">
        <f>ROW(A2220)-2</f>
        <v>2218</v>
      </c>
      <c r="B2220" s="1" t="s">
        <v>857</v>
      </c>
      <c r="C2220" s="1" t="s">
        <v>858</v>
      </c>
      <c r="D2220">
        <v>500</v>
      </c>
      <c r="E2220">
        <v>684</v>
      </c>
      <c r="F2220" t="s">
        <v>17</v>
      </c>
      <c r="J2220" t="s">
        <v>17</v>
      </c>
      <c r="K2220" t="b">
        <v>0</v>
      </c>
      <c r="L2220" t="s">
        <v>24</v>
      </c>
      <c r="M2220" t="s">
        <v>25</v>
      </c>
      <c r="N2220" t="b">
        <v>0</v>
      </c>
      <c r="O2220">
        <v>1469220144</v>
      </c>
      <c r="P2220">
        <v>1466628144</v>
      </c>
      <c r="Q2220" t="b">
        <v>0</v>
      </c>
      <c r="R2220">
        <v>15</v>
      </c>
      <c r="S2220" t="b">
        <v>1</v>
      </c>
      <c r="T2220">
        <f>ROUND(E2220/D2220*100,0)</f>
        <v>137</v>
      </c>
      <c r="U2220" s="12">
        <f>(E2220/R2220)</f>
        <v>45.6</v>
      </c>
      <c r="V2220" t="str">
        <f>LEFT(Z2220,SEARCH("/",Z2220)-1)</f>
        <v>film &amp; video</v>
      </c>
      <c r="W2220" t="str">
        <f>RIGHT(Z2220,LEN(Z2220)-SEARCH("/",Z2220))</f>
        <v>documentary</v>
      </c>
      <c r="X2220" s="2">
        <f>(((P2220/60)/60)/24)+DATE(1970,1,1)</f>
        <v>42543.862777777773</v>
      </c>
      <c r="Y2220" s="2">
        <f>(((O2220/60)/60)/24)+DATE(1970,1,1)</f>
        <v>42573.862777777773</v>
      </c>
      <c r="Z2220" t="s">
        <v>8273</v>
      </c>
    </row>
    <row r="2221" spans="1:26" ht="43.2" x14ac:dyDescent="0.3">
      <c r="A2221">
        <f>ROW(A2221)-2</f>
        <v>2219</v>
      </c>
      <c r="B2221" s="1" t="s">
        <v>859</v>
      </c>
      <c r="C2221" s="1" t="s">
        <v>860</v>
      </c>
      <c r="D2221">
        <v>1000</v>
      </c>
      <c r="E2221">
        <v>1283</v>
      </c>
      <c r="F2221" t="s">
        <v>17</v>
      </c>
      <c r="J2221" t="s">
        <v>17</v>
      </c>
      <c r="K2221" t="b">
        <v>0</v>
      </c>
      <c r="L2221" t="s">
        <v>158</v>
      </c>
      <c r="M2221" t="s">
        <v>159</v>
      </c>
      <c r="N2221" t="b">
        <v>1</v>
      </c>
      <c r="O2221">
        <v>1434670397</v>
      </c>
      <c r="P2221">
        <v>1429486397</v>
      </c>
      <c r="Q2221" t="b">
        <v>0</v>
      </c>
      <c r="R2221">
        <v>7</v>
      </c>
      <c r="S2221" t="b">
        <v>1</v>
      </c>
      <c r="T2221">
        <f>ROUND(E2221/D2221*100,0)</f>
        <v>128</v>
      </c>
      <c r="U2221" s="12">
        <f>(E2221/R2221)</f>
        <v>183.28571428571428</v>
      </c>
      <c r="V2221" t="str">
        <f>LEFT(Z2221,SEARCH("/",Z2221)-1)</f>
        <v>film &amp; video</v>
      </c>
      <c r="W2221" t="str">
        <f>RIGHT(Z2221,LEN(Z2221)-SEARCH("/",Z2221))</f>
        <v>documentary</v>
      </c>
      <c r="X2221" s="2">
        <f>(((P2221/60)/60)/24)+DATE(1970,1,1)</f>
        <v>42113.981446759266</v>
      </c>
      <c r="Y2221" s="2">
        <f>(((O2221/60)/60)/24)+DATE(1970,1,1)</f>
        <v>42173.981446759266</v>
      </c>
      <c r="Z2221" t="s">
        <v>8273</v>
      </c>
    </row>
    <row r="2222" spans="1:26" ht="43.2" x14ac:dyDescent="0.3">
      <c r="A2222">
        <f>ROW(A2222)-2</f>
        <v>2220</v>
      </c>
      <c r="B2222" s="1" t="s">
        <v>861</v>
      </c>
      <c r="C2222" s="1" t="s">
        <v>862</v>
      </c>
      <c r="D2222">
        <v>30000</v>
      </c>
      <c r="E2222">
        <v>30315</v>
      </c>
      <c r="F2222" t="s">
        <v>17</v>
      </c>
      <c r="J2222" t="s">
        <v>17</v>
      </c>
      <c r="K2222" t="b">
        <v>0</v>
      </c>
      <c r="L2222" t="s">
        <v>18</v>
      </c>
      <c r="M2222" t="s">
        <v>19</v>
      </c>
      <c r="N2222" t="b">
        <v>1</v>
      </c>
      <c r="O2222">
        <v>1387688400</v>
      </c>
      <c r="P2222">
        <v>1384920804</v>
      </c>
      <c r="Q2222" t="b">
        <v>0</v>
      </c>
      <c r="R2222">
        <v>241</v>
      </c>
      <c r="S2222" t="b">
        <v>1</v>
      </c>
      <c r="T2222">
        <f>ROUND(E2222/D2222*100,0)</f>
        <v>101</v>
      </c>
      <c r="U2222" s="12">
        <f>(E2222/R2222)</f>
        <v>125.78838174273859</v>
      </c>
      <c r="V2222" t="str">
        <f>LEFT(Z2222,SEARCH("/",Z2222)-1)</f>
        <v>film &amp; video</v>
      </c>
      <c r="W2222" t="str">
        <f>RIGHT(Z2222,LEN(Z2222)-SEARCH("/",Z2222))</f>
        <v>documentary</v>
      </c>
      <c r="X2222" s="2">
        <f>(((P2222/60)/60)/24)+DATE(1970,1,1)</f>
        <v>41598.17597222222</v>
      </c>
      <c r="Y2222" s="2">
        <f>(((O2222/60)/60)/24)+DATE(1970,1,1)</f>
        <v>41630.208333333336</v>
      </c>
      <c r="Z2222" t="s">
        <v>8273</v>
      </c>
    </row>
    <row r="2223" spans="1:26" ht="43.2" x14ac:dyDescent="0.3">
      <c r="A2223">
        <f>ROW(A2223)-2</f>
        <v>2221</v>
      </c>
      <c r="B2223" s="1" t="s">
        <v>863</v>
      </c>
      <c r="C2223" s="1" t="s">
        <v>864</v>
      </c>
      <c r="D2223">
        <v>2500</v>
      </c>
      <c r="E2223">
        <v>3171</v>
      </c>
      <c r="F2223" t="s">
        <v>17</v>
      </c>
      <c r="J2223" t="s">
        <v>17</v>
      </c>
      <c r="K2223" t="b">
        <v>0</v>
      </c>
      <c r="L2223" t="s">
        <v>18</v>
      </c>
      <c r="M2223" t="s">
        <v>19</v>
      </c>
      <c r="N2223" t="b">
        <v>1</v>
      </c>
      <c r="O2223">
        <v>1343238578</v>
      </c>
      <c r="P2223">
        <v>1341856178</v>
      </c>
      <c r="Q2223" t="b">
        <v>0</v>
      </c>
      <c r="R2223">
        <v>55</v>
      </c>
      <c r="S2223" t="b">
        <v>1</v>
      </c>
      <c r="T2223">
        <f>ROUND(E2223/D2223*100,0)</f>
        <v>127</v>
      </c>
      <c r="U2223" s="12">
        <f>(E2223/R2223)</f>
        <v>57.654545454545456</v>
      </c>
      <c r="V2223" t="str">
        <f>LEFT(Z2223,SEARCH("/",Z2223)-1)</f>
        <v>film &amp; video</v>
      </c>
      <c r="W2223" t="str">
        <f>RIGHT(Z2223,LEN(Z2223)-SEARCH("/",Z2223))</f>
        <v>documentary</v>
      </c>
      <c r="X2223" s="2">
        <f>(((P2223/60)/60)/24)+DATE(1970,1,1)</f>
        <v>41099.742800925924</v>
      </c>
      <c r="Y2223" s="2">
        <f>(((O2223/60)/60)/24)+DATE(1970,1,1)</f>
        <v>41115.742800925924</v>
      </c>
      <c r="Z2223" t="s">
        <v>8273</v>
      </c>
    </row>
    <row r="2224" spans="1:26" ht="43.2" x14ac:dyDescent="0.3">
      <c r="A2224">
        <f>ROW(A2224)-2</f>
        <v>2222</v>
      </c>
      <c r="B2224" s="1" t="s">
        <v>865</v>
      </c>
      <c r="C2224" s="1" t="s">
        <v>866</v>
      </c>
      <c r="D2224">
        <v>12800</v>
      </c>
      <c r="E2224">
        <v>13451</v>
      </c>
      <c r="F2224" t="s">
        <v>17</v>
      </c>
      <c r="J2224" t="s">
        <v>17</v>
      </c>
      <c r="K2224" t="b">
        <v>0</v>
      </c>
      <c r="L2224" t="s">
        <v>18</v>
      </c>
      <c r="M2224" t="s">
        <v>19</v>
      </c>
      <c r="N2224" t="b">
        <v>1</v>
      </c>
      <c r="O2224">
        <v>1342731811</v>
      </c>
      <c r="P2224">
        <v>1340139811</v>
      </c>
      <c r="Q2224" t="b">
        <v>0</v>
      </c>
      <c r="R2224">
        <v>171</v>
      </c>
      <c r="S2224" t="b">
        <v>1</v>
      </c>
      <c r="T2224">
        <f>ROUND(E2224/D2224*100,0)</f>
        <v>105</v>
      </c>
      <c r="U2224" s="12">
        <f>(E2224/R2224)</f>
        <v>78.660818713450297</v>
      </c>
      <c r="V2224" t="str">
        <f>LEFT(Z2224,SEARCH("/",Z2224)-1)</f>
        <v>film &amp; video</v>
      </c>
      <c r="W2224" t="str">
        <f>RIGHT(Z2224,LEN(Z2224)-SEARCH("/",Z2224))</f>
        <v>documentary</v>
      </c>
      <c r="X2224" s="2">
        <f>(((P2224/60)/60)/24)+DATE(1970,1,1)</f>
        <v>41079.877442129626</v>
      </c>
      <c r="Y2224" s="2">
        <f>(((O2224/60)/60)/24)+DATE(1970,1,1)</f>
        <v>41109.877442129626</v>
      </c>
      <c r="Z2224" t="s">
        <v>8273</v>
      </c>
    </row>
    <row r="2225" spans="1:26" ht="43.2" x14ac:dyDescent="0.3">
      <c r="A2225">
        <f>ROW(A2225)-2</f>
        <v>2223</v>
      </c>
      <c r="B2225" s="1" t="s">
        <v>867</v>
      </c>
      <c r="C2225" s="1" t="s">
        <v>868</v>
      </c>
      <c r="D2225">
        <v>18500</v>
      </c>
      <c r="E2225">
        <v>19028</v>
      </c>
      <c r="F2225" t="s">
        <v>17</v>
      </c>
      <c r="J2225" t="s">
        <v>17</v>
      </c>
      <c r="K2225" t="b">
        <v>0</v>
      </c>
      <c r="L2225" t="s">
        <v>18</v>
      </c>
      <c r="M2225" t="s">
        <v>19</v>
      </c>
      <c r="N2225" t="b">
        <v>1</v>
      </c>
      <c r="O2225">
        <v>1381541465</v>
      </c>
      <c r="P2225">
        <v>1378949465</v>
      </c>
      <c r="Q2225" t="b">
        <v>0</v>
      </c>
      <c r="R2225">
        <v>208</v>
      </c>
      <c r="S2225" t="b">
        <v>1</v>
      </c>
      <c r="T2225">
        <f>ROUND(E2225/D2225*100,0)</f>
        <v>103</v>
      </c>
      <c r="U2225" s="12">
        <f>(E2225/R2225)</f>
        <v>91.480769230769226</v>
      </c>
      <c r="V2225" t="str">
        <f>LEFT(Z2225,SEARCH("/",Z2225)-1)</f>
        <v>film &amp; video</v>
      </c>
      <c r="W2225" t="str">
        <f>RIGHT(Z2225,LEN(Z2225)-SEARCH("/",Z2225))</f>
        <v>documentary</v>
      </c>
      <c r="X2225" s="2">
        <f>(((P2225/60)/60)/24)+DATE(1970,1,1)</f>
        <v>41529.063252314816</v>
      </c>
      <c r="Y2225" s="2">
        <f>(((O2225/60)/60)/24)+DATE(1970,1,1)</f>
        <v>41559.063252314816</v>
      </c>
      <c r="Z2225" t="s">
        <v>8273</v>
      </c>
    </row>
    <row r="2226" spans="1:26" ht="57.6" x14ac:dyDescent="0.3">
      <c r="A2226">
        <f>ROW(A2226)-2</f>
        <v>2224</v>
      </c>
      <c r="B2226" s="1" t="s">
        <v>869</v>
      </c>
      <c r="C2226" s="1" t="s">
        <v>870</v>
      </c>
      <c r="D2226">
        <v>1400</v>
      </c>
      <c r="E2226">
        <v>1430.06</v>
      </c>
      <c r="F2226" t="s">
        <v>17</v>
      </c>
      <c r="J2226" t="s">
        <v>17</v>
      </c>
      <c r="K2226" t="b">
        <v>0</v>
      </c>
      <c r="L2226" t="s">
        <v>158</v>
      </c>
      <c r="M2226" t="s">
        <v>159</v>
      </c>
      <c r="N2226" t="b">
        <v>1</v>
      </c>
      <c r="O2226">
        <v>1413547200</v>
      </c>
      <c r="P2226">
        <v>1411417602</v>
      </c>
      <c r="Q2226" t="b">
        <v>0</v>
      </c>
      <c r="R2226">
        <v>21</v>
      </c>
      <c r="S2226" t="b">
        <v>1</v>
      </c>
      <c r="T2226">
        <f>ROUND(E2226/D2226*100,0)</f>
        <v>102</v>
      </c>
      <c r="U2226" s="12">
        <f>(E2226/R2226)</f>
        <v>68.09809523809524</v>
      </c>
      <c r="V2226" t="str">
        <f>LEFT(Z2226,SEARCH("/",Z2226)-1)</f>
        <v>film &amp; video</v>
      </c>
      <c r="W2226" t="str">
        <f>RIGHT(Z2226,LEN(Z2226)-SEARCH("/",Z2226))</f>
        <v>documentary</v>
      </c>
      <c r="X2226" s="2">
        <f>(((P2226/60)/60)/24)+DATE(1970,1,1)</f>
        <v>41904.851875</v>
      </c>
      <c r="Y2226" s="2">
        <f>(((O2226/60)/60)/24)+DATE(1970,1,1)</f>
        <v>41929.5</v>
      </c>
      <c r="Z2226" t="s">
        <v>8273</v>
      </c>
    </row>
    <row r="2227" spans="1:26" ht="43.2" x14ac:dyDescent="0.3">
      <c r="A2227">
        <f>ROW(A2227)-2</f>
        <v>2225</v>
      </c>
      <c r="B2227" s="1" t="s">
        <v>871</v>
      </c>
      <c r="C2227" s="1" t="s">
        <v>872</v>
      </c>
      <c r="D2227">
        <v>1000</v>
      </c>
      <c r="E2227">
        <v>1202.17</v>
      </c>
      <c r="F2227" t="s">
        <v>17</v>
      </c>
      <c r="J2227" t="s">
        <v>17</v>
      </c>
      <c r="K2227" t="b">
        <v>0</v>
      </c>
      <c r="L2227" t="s">
        <v>18</v>
      </c>
      <c r="M2227" t="s">
        <v>19</v>
      </c>
      <c r="N2227" t="b">
        <v>1</v>
      </c>
      <c r="O2227">
        <v>1391851831</v>
      </c>
      <c r="P2227">
        <v>1389259831</v>
      </c>
      <c r="Q2227" t="b">
        <v>0</v>
      </c>
      <c r="R2227">
        <v>25</v>
      </c>
      <c r="S2227" t="b">
        <v>1</v>
      </c>
      <c r="T2227">
        <f>ROUND(E2227/D2227*100,0)</f>
        <v>120</v>
      </c>
      <c r="U2227" s="12">
        <f>(E2227/R2227)</f>
        <v>48.086800000000004</v>
      </c>
      <c r="V2227" t="str">
        <f>LEFT(Z2227,SEARCH("/",Z2227)-1)</f>
        <v>film &amp; video</v>
      </c>
      <c r="W2227" t="str">
        <f>RIGHT(Z2227,LEN(Z2227)-SEARCH("/",Z2227))</f>
        <v>documentary</v>
      </c>
      <c r="X2227" s="2">
        <f>(((P2227/60)/60)/24)+DATE(1970,1,1)</f>
        <v>41648.396192129629</v>
      </c>
      <c r="Y2227" s="2">
        <f>(((O2227/60)/60)/24)+DATE(1970,1,1)</f>
        <v>41678.396192129629</v>
      </c>
      <c r="Z2227" t="s">
        <v>8273</v>
      </c>
    </row>
    <row r="2228" spans="1:26" ht="43.2" x14ac:dyDescent="0.3">
      <c r="A2228">
        <f>ROW(A2228)-2</f>
        <v>2226</v>
      </c>
      <c r="B2228" s="1" t="s">
        <v>873</v>
      </c>
      <c r="C2228" s="1" t="s">
        <v>874</v>
      </c>
      <c r="D2228">
        <v>10500</v>
      </c>
      <c r="E2228">
        <v>10526</v>
      </c>
      <c r="F2228" t="s">
        <v>17</v>
      </c>
      <c r="J2228" t="s">
        <v>17</v>
      </c>
      <c r="K2228" t="b">
        <v>0</v>
      </c>
      <c r="L2228" t="s">
        <v>18</v>
      </c>
      <c r="M2228" t="s">
        <v>19</v>
      </c>
      <c r="N2228" t="b">
        <v>1</v>
      </c>
      <c r="O2228">
        <v>1365395580</v>
      </c>
      <c r="P2228">
        <v>1364426260</v>
      </c>
      <c r="Q2228" t="b">
        <v>0</v>
      </c>
      <c r="R2228">
        <v>52</v>
      </c>
      <c r="S2228" t="b">
        <v>1</v>
      </c>
      <c r="T2228">
        <f>ROUND(E2228/D2228*100,0)</f>
        <v>100</v>
      </c>
      <c r="U2228" s="12">
        <f>(E2228/R2228)</f>
        <v>202.42307692307693</v>
      </c>
      <c r="V2228" t="str">
        <f>LEFT(Z2228,SEARCH("/",Z2228)-1)</f>
        <v>film &amp; video</v>
      </c>
      <c r="W2228" t="str">
        <f>RIGHT(Z2228,LEN(Z2228)-SEARCH("/",Z2228))</f>
        <v>documentary</v>
      </c>
      <c r="X2228" s="2">
        <f>(((P2228/60)/60)/24)+DATE(1970,1,1)</f>
        <v>41360.970601851855</v>
      </c>
      <c r="Y2228" s="2">
        <f>(((O2228/60)/60)/24)+DATE(1970,1,1)</f>
        <v>41372.189583333333</v>
      </c>
      <c r="Z2228" t="s">
        <v>8273</v>
      </c>
    </row>
    <row r="2229" spans="1:26" ht="43.2" x14ac:dyDescent="0.3">
      <c r="A2229">
        <f>ROW(A2229)-2</f>
        <v>2227</v>
      </c>
      <c r="B2229" s="1" t="s">
        <v>875</v>
      </c>
      <c r="C2229" s="1" t="s">
        <v>876</v>
      </c>
      <c r="D2229">
        <v>22400</v>
      </c>
      <c r="E2229">
        <v>22542</v>
      </c>
      <c r="F2229" t="s">
        <v>17</v>
      </c>
      <c r="J2229" t="s">
        <v>17</v>
      </c>
      <c r="K2229" t="b">
        <v>0</v>
      </c>
      <c r="L2229" t="s">
        <v>18</v>
      </c>
      <c r="M2229" t="s">
        <v>19</v>
      </c>
      <c r="N2229" t="b">
        <v>1</v>
      </c>
      <c r="O2229">
        <v>1437633997</v>
      </c>
      <c r="P2229">
        <v>1435041997</v>
      </c>
      <c r="Q2229" t="b">
        <v>0</v>
      </c>
      <c r="R2229">
        <v>104</v>
      </c>
      <c r="S2229" t="b">
        <v>1</v>
      </c>
      <c r="T2229">
        <f>ROUND(E2229/D2229*100,0)</f>
        <v>101</v>
      </c>
      <c r="U2229" s="12">
        <f>(E2229/R2229)</f>
        <v>216.75</v>
      </c>
      <c r="V2229" t="str">
        <f>LEFT(Z2229,SEARCH("/",Z2229)-1)</f>
        <v>film &amp; video</v>
      </c>
      <c r="W2229" t="str">
        <f>RIGHT(Z2229,LEN(Z2229)-SEARCH("/",Z2229))</f>
        <v>documentary</v>
      </c>
      <c r="X2229" s="2">
        <f>(((P2229/60)/60)/24)+DATE(1970,1,1)</f>
        <v>42178.282372685186</v>
      </c>
      <c r="Y2229" s="2">
        <f>(((O2229/60)/60)/24)+DATE(1970,1,1)</f>
        <v>42208.282372685186</v>
      </c>
      <c r="Z2229" t="s">
        <v>8273</v>
      </c>
    </row>
    <row r="2230" spans="1:26" ht="43.2" x14ac:dyDescent="0.3">
      <c r="A2230">
        <f>ROW(A2230)-2</f>
        <v>2228</v>
      </c>
      <c r="B2230" s="1" t="s">
        <v>877</v>
      </c>
      <c r="C2230" s="1" t="s">
        <v>878</v>
      </c>
      <c r="D2230">
        <v>8000</v>
      </c>
      <c r="E2230">
        <v>8035</v>
      </c>
      <c r="F2230" t="s">
        <v>17</v>
      </c>
      <c r="J2230" t="s">
        <v>17</v>
      </c>
      <c r="K2230" t="b">
        <v>0</v>
      </c>
      <c r="L2230" t="s">
        <v>18</v>
      </c>
      <c r="M2230" t="s">
        <v>19</v>
      </c>
      <c r="N2230" t="b">
        <v>1</v>
      </c>
      <c r="O2230">
        <v>1372536787</v>
      </c>
      <c r="P2230">
        <v>1367352787</v>
      </c>
      <c r="Q2230" t="b">
        <v>0</v>
      </c>
      <c r="R2230">
        <v>73</v>
      </c>
      <c r="S2230" t="b">
        <v>1</v>
      </c>
      <c r="T2230">
        <f>ROUND(E2230/D2230*100,0)</f>
        <v>100</v>
      </c>
      <c r="U2230" s="12">
        <f>(E2230/R2230)</f>
        <v>110.06849315068493</v>
      </c>
      <c r="V2230" t="str">
        <f>LEFT(Z2230,SEARCH("/",Z2230)-1)</f>
        <v>film &amp; video</v>
      </c>
      <c r="W2230" t="str">
        <f>RIGHT(Z2230,LEN(Z2230)-SEARCH("/",Z2230))</f>
        <v>documentary</v>
      </c>
      <c r="X2230" s="2">
        <f>(((P2230/60)/60)/24)+DATE(1970,1,1)</f>
        <v>41394.842442129629</v>
      </c>
      <c r="Y2230" s="2">
        <f>(((O2230/60)/60)/24)+DATE(1970,1,1)</f>
        <v>41454.842442129629</v>
      </c>
      <c r="Z2230" t="s">
        <v>8273</v>
      </c>
    </row>
    <row r="2231" spans="1:26" ht="43.2" x14ac:dyDescent="0.3">
      <c r="A2231">
        <f>ROW(A2231)-2</f>
        <v>2229</v>
      </c>
      <c r="B2231" s="1" t="s">
        <v>1079</v>
      </c>
      <c r="C2231" s="1" t="s">
        <v>1080</v>
      </c>
      <c r="D2231">
        <v>5000</v>
      </c>
      <c r="E2231">
        <v>5105</v>
      </c>
      <c r="F2231" t="s">
        <v>17</v>
      </c>
      <c r="J2231" t="s">
        <v>17</v>
      </c>
      <c r="K2231" t="b">
        <v>0</v>
      </c>
      <c r="L2231" t="s">
        <v>24</v>
      </c>
      <c r="M2231" t="s">
        <v>25</v>
      </c>
      <c r="N2231" t="b">
        <v>0</v>
      </c>
      <c r="O2231">
        <v>1449766261</v>
      </c>
      <c r="P2231">
        <v>1447174261</v>
      </c>
      <c r="Q2231" t="b">
        <v>0</v>
      </c>
      <c r="R2231">
        <v>34</v>
      </c>
      <c r="S2231" t="b">
        <v>1</v>
      </c>
      <c r="T2231">
        <f>ROUND(E2231/D2231*100,0)</f>
        <v>102</v>
      </c>
      <c r="U2231" s="12">
        <f>(E2231/R2231)</f>
        <v>150.14705882352942</v>
      </c>
      <c r="V2231" t="str">
        <f>LEFT(Z2231,SEARCH("/",Z2231)-1)</f>
        <v>theater</v>
      </c>
      <c r="W2231" t="str">
        <f>RIGHT(Z2231,LEN(Z2231)-SEARCH("/",Z2231))</f>
        <v>plays</v>
      </c>
      <c r="X2231" s="2">
        <f>(((P2231/60)/60)/24)+DATE(1970,1,1)</f>
        <v>42318.702094907407</v>
      </c>
      <c r="Y2231" s="2">
        <f>(((O2231/60)/60)/24)+DATE(1970,1,1)</f>
        <v>42348.702094907407</v>
      </c>
      <c r="Z2231" t="s">
        <v>8275</v>
      </c>
    </row>
    <row r="2232" spans="1:26" ht="43.2" x14ac:dyDescent="0.3">
      <c r="A2232">
        <f>ROW(A2232)-2</f>
        <v>2230</v>
      </c>
      <c r="B2232" s="1" t="s">
        <v>1081</v>
      </c>
      <c r="C2232" s="1" t="s">
        <v>1082</v>
      </c>
      <c r="D2232">
        <v>5000</v>
      </c>
      <c r="E2232">
        <v>5232</v>
      </c>
      <c r="F2232" t="s">
        <v>17</v>
      </c>
      <c r="J2232" t="s">
        <v>17</v>
      </c>
      <c r="K2232" t="b">
        <v>0</v>
      </c>
      <c r="L2232" t="s">
        <v>18</v>
      </c>
      <c r="M2232" t="s">
        <v>19</v>
      </c>
      <c r="N2232" t="b">
        <v>1</v>
      </c>
      <c r="O2232">
        <v>1477976340</v>
      </c>
      <c r="P2232">
        <v>1475460819</v>
      </c>
      <c r="Q2232" t="b">
        <v>0</v>
      </c>
      <c r="R2232">
        <v>56</v>
      </c>
      <c r="S2232" t="b">
        <v>1</v>
      </c>
      <c r="T2232">
        <f>ROUND(E2232/D2232*100,0)</f>
        <v>105</v>
      </c>
      <c r="U2232" s="12">
        <f>(E2232/R2232)</f>
        <v>93.428571428571431</v>
      </c>
      <c r="V2232" t="str">
        <f>LEFT(Z2232,SEARCH("/",Z2232)-1)</f>
        <v>theater</v>
      </c>
      <c r="W2232" t="str">
        <f>RIGHT(Z2232,LEN(Z2232)-SEARCH("/",Z2232))</f>
        <v>plays</v>
      </c>
      <c r="X2232" s="2">
        <f>(((P2232/60)/60)/24)+DATE(1970,1,1)</f>
        <v>42646.092812499999</v>
      </c>
      <c r="Y2232" s="2">
        <f>(((O2232/60)/60)/24)+DATE(1970,1,1)</f>
        <v>42675.207638888889</v>
      </c>
      <c r="Z2232" t="s">
        <v>8275</v>
      </c>
    </row>
    <row r="2233" spans="1:26" ht="43.2" x14ac:dyDescent="0.3">
      <c r="A2233">
        <f>ROW(A2233)-2</f>
        <v>2231</v>
      </c>
      <c r="B2233" s="1" t="s">
        <v>1083</v>
      </c>
      <c r="C2233" s="1" t="s">
        <v>1084</v>
      </c>
      <c r="D2233">
        <v>3000</v>
      </c>
      <c r="E2233">
        <v>3440</v>
      </c>
      <c r="F2233" t="s">
        <v>17</v>
      </c>
      <c r="J2233" t="s">
        <v>17</v>
      </c>
      <c r="K2233" t="b">
        <v>0</v>
      </c>
      <c r="L2233" t="s">
        <v>18</v>
      </c>
      <c r="M2233" t="s">
        <v>19</v>
      </c>
      <c r="N2233" t="b">
        <v>1</v>
      </c>
      <c r="O2233">
        <v>1458518325</v>
      </c>
      <c r="P2233">
        <v>1456793925</v>
      </c>
      <c r="Q2233" t="b">
        <v>0</v>
      </c>
      <c r="R2233">
        <v>31</v>
      </c>
      <c r="S2233" t="b">
        <v>1</v>
      </c>
      <c r="T2233">
        <f>ROUND(E2233/D2233*100,0)</f>
        <v>115</v>
      </c>
      <c r="U2233" s="12">
        <f>(E2233/R2233)</f>
        <v>110.96774193548387</v>
      </c>
      <c r="V2233" t="str">
        <f>LEFT(Z2233,SEARCH("/",Z2233)-1)</f>
        <v>theater</v>
      </c>
      <c r="W2233" t="str">
        <f>RIGHT(Z2233,LEN(Z2233)-SEARCH("/",Z2233))</f>
        <v>plays</v>
      </c>
      <c r="X2233" s="2">
        <f>(((P2233/60)/60)/24)+DATE(1970,1,1)</f>
        <v>42430.040798611109</v>
      </c>
      <c r="Y2233" s="2">
        <f>(((O2233/60)/60)/24)+DATE(1970,1,1)</f>
        <v>42449.999131944445</v>
      </c>
      <c r="Z2233" t="s">
        <v>8275</v>
      </c>
    </row>
    <row r="2234" spans="1:26" ht="43.2" x14ac:dyDescent="0.3">
      <c r="A2234">
        <f>ROW(A2234)-2</f>
        <v>2232</v>
      </c>
      <c r="B2234" s="1" t="s">
        <v>1085</v>
      </c>
      <c r="C2234" s="1" t="s">
        <v>1086</v>
      </c>
      <c r="D2234">
        <v>5000</v>
      </c>
      <c r="E2234">
        <v>6030</v>
      </c>
      <c r="F2234" t="s">
        <v>17</v>
      </c>
      <c r="J2234" t="s">
        <v>17</v>
      </c>
      <c r="K2234" t="b">
        <v>0</v>
      </c>
      <c r="L2234" t="s">
        <v>18</v>
      </c>
      <c r="M2234" t="s">
        <v>19</v>
      </c>
      <c r="N2234" t="b">
        <v>1</v>
      </c>
      <c r="O2234">
        <v>1442805076</v>
      </c>
      <c r="P2234">
        <v>1440213076</v>
      </c>
      <c r="Q2234" t="b">
        <v>0</v>
      </c>
      <c r="R2234">
        <v>84</v>
      </c>
      <c r="S2234" t="b">
        <v>1</v>
      </c>
      <c r="T2234">
        <f>ROUND(E2234/D2234*100,0)</f>
        <v>121</v>
      </c>
      <c r="U2234" s="12">
        <f>(E2234/R2234)</f>
        <v>71.785714285714292</v>
      </c>
      <c r="V2234" t="str">
        <f>LEFT(Z2234,SEARCH("/",Z2234)-1)</f>
        <v>theater</v>
      </c>
      <c r="W2234" t="str">
        <f>RIGHT(Z2234,LEN(Z2234)-SEARCH("/",Z2234))</f>
        <v>plays</v>
      </c>
      <c r="X2234" s="2">
        <f>(((P2234/60)/60)/24)+DATE(1970,1,1)</f>
        <v>42238.13282407407</v>
      </c>
      <c r="Y2234" s="2">
        <f>(((O2234/60)/60)/24)+DATE(1970,1,1)</f>
        <v>42268.13282407407</v>
      </c>
      <c r="Z2234" t="s">
        <v>8275</v>
      </c>
    </row>
    <row r="2235" spans="1:26" ht="43.2" x14ac:dyDescent="0.3">
      <c r="A2235">
        <f>ROW(A2235)-2</f>
        <v>2233</v>
      </c>
      <c r="B2235" s="1" t="s">
        <v>1087</v>
      </c>
      <c r="C2235" s="1" t="s">
        <v>1088</v>
      </c>
      <c r="D2235">
        <v>3500</v>
      </c>
      <c r="E2235">
        <v>3803.55</v>
      </c>
      <c r="F2235" t="s">
        <v>17</v>
      </c>
      <c r="J2235" t="s">
        <v>17</v>
      </c>
      <c r="K2235" t="b">
        <v>0</v>
      </c>
      <c r="L2235" t="s">
        <v>24</v>
      </c>
      <c r="M2235" t="s">
        <v>25</v>
      </c>
      <c r="N2235" t="b">
        <v>0</v>
      </c>
      <c r="O2235">
        <v>1464801169</v>
      </c>
      <c r="P2235">
        <v>1462209169</v>
      </c>
      <c r="Q2235" t="b">
        <v>0</v>
      </c>
      <c r="R2235">
        <v>130</v>
      </c>
      <c r="S2235" t="b">
        <v>1</v>
      </c>
      <c r="T2235">
        <f>ROUND(E2235/D2235*100,0)</f>
        <v>109</v>
      </c>
      <c r="U2235" s="12">
        <f>(E2235/R2235)</f>
        <v>29.258076923076924</v>
      </c>
      <c r="V2235" t="str">
        <f>LEFT(Z2235,SEARCH("/",Z2235)-1)</f>
        <v>theater</v>
      </c>
      <c r="W2235" t="str">
        <f>RIGHT(Z2235,LEN(Z2235)-SEARCH("/",Z2235))</f>
        <v>plays</v>
      </c>
      <c r="X2235" s="2">
        <f>(((P2235/60)/60)/24)+DATE(1970,1,1)</f>
        <v>42492.717233796298</v>
      </c>
      <c r="Y2235" s="2">
        <f>(((O2235/60)/60)/24)+DATE(1970,1,1)</f>
        <v>42522.717233796298</v>
      </c>
      <c r="Z2235" t="s">
        <v>8275</v>
      </c>
    </row>
    <row r="2236" spans="1:26" ht="57.6" x14ac:dyDescent="0.3">
      <c r="A2236">
        <f>ROW(A2236)-2</f>
        <v>2234</v>
      </c>
      <c r="B2236" s="1" t="s">
        <v>1089</v>
      </c>
      <c r="C2236" s="1" t="s">
        <v>1090</v>
      </c>
      <c r="D2236">
        <v>12000</v>
      </c>
      <c r="E2236">
        <v>12000</v>
      </c>
      <c r="F2236" t="s">
        <v>17</v>
      </c>
      <c r="J2236" t="s">
        <v>17</v>
      </c>
      <c r="K2236" t="b">
        <v>0</v>
      </c>
      <c r="L2236" t="s">
        <v>18</v>
      </c>
      <c r="M2236" t="s">
        <v>19</v>
      </c>
      <c r="N2236" t="b">
        <v>1</v>
      </c>
      <c r="O2236">
        <v>1410601041</v>
      </c>
      <c r="P2236">
        <v>1406713041</v>
      </c>
      <c r="Q2236" t="b">
        <v>0</v>
      </c>
      <c r="R2236">
        <v>12</v>
      </c>
      <c r="S2236" t="b">
        <v>1</v>
      </c>
      <c r="T2236">
        <f>ROUND(E2236/D2236*100,0)</f>
        <v>100</v>
      </c>
      <c r="U2236" s="12">
        <f>(E2236/R2236)</f>
        <v>1000</v>
      </c>
      <c r="V2236" t="str">
        <f>LEFT(Z2236,SEARCH("/",Z2236)-1)</f>
        <v>theater</v>
      </c>
      <c r="W2236" t="str">
        <f>RIGHT(Z2236,LEN(Z2236)-SEARCH("/",Z2236))</f>
        <v>plays</v>
      </c>
      <c r="X2236" s="2">
        <f>(((P2236/60)/60)/24)+DATE(1970,1,1)</f>
        <v>41850.400937500002</v>
      </c>
      <c r="Y2236" s="2">
        <f>(((O2236/60)/60)/24)+DATE(1970,1,1)</f>
        <v>41895.400937500002</v>
      </c>
      <c r="Z2236" t="s">
        <v>8275</v>
      </c>
    </row>
    <row r="2237" spans="1:26" ht="43.2" x14ac:dyDescent="0.3">
      <c r="A2237">
        <f>ROW(A2237)-2</f>
        <v>2235</v>
      </c>
      <c r="B2237" s="1" t="s">
        <v>1091</v>
      </c>
      <c r="C2237" s="1" t="s">
        <v>1092</v>
      </c>
      <c r="D2237">
        <v>1500</v>
      </c>
      <c r="E2237">
        <v>1710</v>
      </c>
      <c r="F2237" t="s">
        <v>17</v>
      </c>
      <c r="J2237" t="s">
        <v>17</v>
      </c>
      <c r="K2237" t="b">
        <v>0</v>
      </c>
      <c r="L2237" t="s">
        <v>24</v>
      </c>
      <c r="M2237" t="s">
        <v>25</v>
      </c>
      <c r="N2237" t="b">
        <v>0</v>
      </c>
      <c r="O2237">
        <v>1438966800</v>
      </c>
      <c r="P2237">
        <v>1436278344</v>
      </c>
      <c r="Q2237" t="b">
        <v>0</v>
      </c>
      <c r="R2237">
        <v>23</v>
      </c>
      <c r="S2237" t="b">
        <v>1</v>
      </c>
      <c r="T2237">
        <f>ROUND(E2237/D2237*100,0)</f>
        <v>114</v>
      </c>
      <c r="U2237" s="12">
        <f>(E2237/R2237)</f>
        <v>74.347826086956516</v>
      </c>
      <c r="V2237" t="str">
        <f>LEFT(Z2237,SEARCH("/",Z2237)-1)</f>
        <v>theater</v>
      </c>
      <c r="W2237" t="str">
        <f>RIGHT(Z2237,LEN(Z2237)-SEARCH("/",Z2237))</f>
        <v>plays</v>
      </c>
      <c r="X2237" s="2">
        <f>(((P2237/60)/60)/24)+DATE(1970,1,1)</f>
        <v>42192.591944444444</v>
      </c>
      <c r="Y2237" s="2">
        <f>(((O2237/60)/60)/24)+DATE(1970,1,1)</f>
        <v>42223.708333333328</v>
      </c>
      <c r="Z2237" t="s">
        <v>8275</v>
      </c>
    </row>
    <row r="2238" spans="1:26" ht="57.6" x14ac:dyDescent="0.3">
      <c r="A2238">
        <f>ROW(A2238)-2</f>
        <v>2236</v>
      </c>
      <c r="B2238" s="1" t="s">
        <v>1093</v>
      </c>
      <c r="C2238" s="1" t="s">
        <v>1094</v>
      </c>
      <c r="D2238">
        <v>10000</v>
      </c>
      <c r="E2238">
        <v>10085</v>
      </c>
      <c r="F2238" t="s">
        <v>17</v>
      </c>
      <c r="J2238" t="s">
        <v>17</v>
      </c>
      <c r="K2238" t="b">
        <v>0</v>
      </c>
      <c r="L2238" t="s">
        <v>18</v>
      </c>
      <c r="M2238" t="s">
        <v>19</v>
      </c>
      <c r="N2238" t="b">
        <v>1</v>
      </c>
      <c r="O2238">
        <v>1487347500</v>
      </c>
      <c r="P2238">
        <v>1484715366</v>
      </c>
      <c r="Q2238" t="b">
        <v>0</v>
      </c>
      <c r="R2238">
        <v>158</v>
      </c>
      <c r="S2238" t="b">
        <v>1</v>
      </c>
      <c r="T2238">
        <f>ROUND(E2238/D2238*100,0)</f>
        <v>101</v>
      </c>
      <c r="U2238" s="12">
        <f>(E2238/R2238)</f>
        <v>63.829113924050631</v>
      </c>
      <c r="V2238" t="str">
        <f>LEFT(Z2238,SEARCH("/",Z2238)-1)</f>
        <v>theater</v>
      </c>
      <c r="W2238" t="str">
        <f>RIGHT(Z2238,LEN(Z2238)-SEARCH("/",Z2238))</f>
        <v>plays</v>
      </c>
      <c r="X2238" s="2">
        <f>(((P2238/60)/60)/24)+DATE(1970,1,1)</f>
        <v>42753.205625000002</v>
      </c>
      <c r="Y2238" s="2">
        <f>(((O2238/60)/60)/24)+DATE(1970,1,1)</f>
        <v>42783.670138888891</v>
      </c>
      <c r="Z2238" t="s">
        <v>8275</v>
      </c>
    </row>
    <row r="2239" spans="1:26" ht="28.8" x14ac:dyDescent="0.3">
      <c r="A2239">
        <f>ROW(A2239)-2</f>
        <v>2237</v>
      </c>
      <c r="B2239" s="1" t="s">
        <v>1095</v>
      </c>
      <c r="C2239" s="1" t="s">
        <v>1096</v>
      </c>
      <c r="D2239">
        <v>1150</v>
      </c>
      <c r="E2239">
        <v>1330</v>
      </c>
      <c r="F2239" t="s">
        <v>17</v>
      </c>
      <c r="J2239" t="s">
        <v>17</v>
      </c>
      <c r="K2239" t="b">
        <v>0</v>
      </c>
      <c r="L2239" t="s">
        <v>18</v>
      </c>
      <c r="M2239" t="s">
        <v>19</v>
      </c>
      <c r="N2239" t="b">
        <v>1</v>
      </c>
      <c r="O2239">
        <v>1434921600</v>
      </c>
      <c r="P2239">
        <v>1433109907</v>
      </c>
      <c r="Q2239" t="b">
        <v>0</v>
      </c>
      <c r="R2239">
        <v>30</v>
      </c>
      <c r="S2239" t="b">
        <v>1</v>
      </c>
      <c r="T2239">
        <f>ROUND(E2239/D2239*100,0)</f>
        <v>116</v>
      </c>
      <c r="U2239" s="12">
        <f>(E2239/R2239)</f>
        <v>44.333333333333336</v>
      </c>
      <c r="V2239" t="str">
        <f>LEFT(Z2239,SEARCH("/",Z2239)-1)</f>
        <v>theater</v>
      </c>
      <c r="W2239" t="str">
        <f>RIGHT(Z2239,LEN(Z2239)-SEARCH("/",Z2239))</f>
        <v>plays</v>
      </c>
      <c r="X2239" s="2">
        <f>(((P2239/60)/60)/24)+DATE(1970,1,1)</f>
        <v>42155.920219907406</v>
      </c>
      <c r="Y2239" s="2">
        <f>(((O2239/60)/60)/24)+DATE(1970,1,1)</f>
        <v>42176.888888888891</v>
      </c>
      <c r="Z2239" t="s">
        <v>8275</v>
      </c>
    </row>
    <row r="2240" spans="1:26" ht="43.2" x14ac:dyDescent="0.3">
      <c r="A2240">
        <f>ROW(A2240)-2</f>
        <v>2238</v>
      </c>
      <c r="B2240" s="1" t="s">
        <v>1097</v>
      </c>
      <c r="C2240" s="1" t="s">
        <v>1098</v>
      </c>
      <c r="D2240">
        <v>1200</v>
      </c>
      <c r="E2240">
        <v>1565</v>
      </c>
      <c r="F2240" t="s">
        <v>17</v>
      </c>
      <c r="J2240" t="s">
        <v>17</v>
      </c>
      <c r="K2240" t="b">
        <v>0</v>
      </c>
      <c r="L2240" t="s">
        <v>158</v>
      </c>
      <c r="M2240" t="s">
        <v>159</v>
      </c>
      <c r="N2240" t="b">
        <v>1</v>
      </c>
      <c r="O2240">
        <v>1484110800</v>
      </c>
      <c r="P2240">
        <v>1482281094</v>
      </c>
      <c r="Q2240" t="b">
        <v>0</v>
      </c>
      <c r="R2240">
        <v>18</v>
      </c>
      <c r="S2240" t="b">
        <v>1</v>
      </c>
      <c r="T2240">
        <f>ROUND(E2240/D2240*100,0)</f>
        <v>130</v>
      </c>
      <c r="U2240" s="12">
        <f>(E2240/R2240)</f>
        <v>86.944444444444443</v>
      </c>
      <c r="V2240" t="str">
        <f>LEFT(Z2240,SEARCH("/",Z2240)-1)</f>
        <v>theater</v>
      </c>
      <c r="W2240" t="str">
        <f>RIGHT(Z2240,LEN(Z2240)-SEARCH("/",Z2240))</f>
        <v>plays</v>
      </c>
      <c r="X2240" s="2">
        <f>(((P2240/60)/60)/24)+DATE(1970,1,1)</f>
        <v>42725.031180555554</v>
      </c>
      <c r="Y2240" s="2">
        <f>(((O2240/60)/60)/24)+DATE(1970,1,1)</f>
        <v>42746.208333333328</v>
      </c>
      <c r="Z2240" t="s">
        <v>8275</v>
      </c>
    </row>
    <row r="2241" spans="1:26" ht="43.2" x14ac:dyDescent="0.3">
      <c r="A2241">
        <f>ROW(A2241)-2</f>
        <v>2239</v>
      </c>
      <c r="B2241" s="1" t="s">
        <v>1099</v>
      </c>
      <c r="C2241" s="1" t="s">
        <v>1100</v>
      </c>
      <c r="D2241">
        <v>3405</v>
      </c>
      <c r="E2241">
        <v>3670</v>
      </c>
      <c r="F2241" t="s">
        <v>17</v>
      </c>
      <c r="J2241" t="s">
        <v>17</v>
      </c>
      <c r="K2241" t="b">
        <v>0</v>
      </c>
      <c r="L2241" t="s">
        <v>18</v>
      </c>
      <c r="M2241" t="s">
        <v>19</v>
      </c>
      <c r="N2241" t="b">
        <v>1</v>
      </c>
      <c r="O2241">
        <v>1435111200</v>
      </c>
      <c r="P2241">
        <v>1433254268</v>
      </c>
      <c r="Q2241" t="b">
        <v>0</v>
      </c>
      <c r="R2241">
        <v>29</v>
      </c>
      <c r="S2241" t="b">
        <v>1</v>
      </c>
      <c r="T2241">
        <f>ROUND(E2241/D2241*100,0)</f>
        <v>108</v>
      </c>
      <c r="U2241" s="12">
        <f>(E2241/R2241)</f>
        <v>126.55172413793103</v>
      </c>
      <c r="V2241" t="str">
        <f>LEFT(Z2241,SEARCH("/",Z2241)-1)</f>
        <v>theater</v>
      </c>
      <c r="W2241" t="str">
        <f>RIGHT(Z2241,LEN(Z2241)-SEARCH("/",Z2241))</f>
        <v>plays</v>
      </c>
      <c r="X2241" s="2">
        <f>(((P2241/60)/60)/24)+DATE(1970,1,1)</f>
        <v>42157.591064814813</v>
      </c>
      <c r="Y2241" s="2">
        <f>(((O2241/60)/60)/24)+DATE(1970,1,1)</f>
        <v>42179.083333333328</v>
      </c>
      <c r="Z2241" t="s">
        <v>8275</v>
      </c>
    </row>
    <row r="2242" spans="1:26" ht="43.2" x14ac:dyDescent="0.3">
      <c r="A2242">
        <f>ROW(A2242)-2</f>
        <v>2240</v>
      </c>
      <c r="B2242" s="1" t="s">
        <v>1101</v>
      </c>
      <c r="C2242" s="1" t="s">
        <v>1102</v>
      </c>
      <c r="D2242">
        <v>4000</v>
      </c>
      <c r="E2242">
        <v>4000</v>
      </c>
      <c r="F2242" t="s">
        <v>17</v>
      </c>
      <c r="J2242" t="s">
        <v>17</v>
      </c>
      <c r="K2242" t="b">
        <v>0</v>
      </c>
      <c r="L2242" t="s">
        <v>18</v>
      </c>
      <c r="M2242" t="s">
        <v>19</v>
      </c>
      <c r="N2242" t="b">
        <v>1</v>
      </c>
      <c r="O2242">
        <v>1481957940</v>
      </c>
      <c r="P2242">
        <v>1478050429</v>
      </c>
      <c r="Q2242" t="b">
        <v>0</v>
      </c>
      <c r="R2242">
        <v>31</v>
      </c>
      <c r="S2242" t="b">
        <v>1</v>
      </c>
      <c r="T2242">
        <f>ROUND(E2242/D2242*100,0)</f>
        <v>100</v>
      </c>
      <c r="U2242" s="12">
        <f>(E2242/R2242)</f>
        <v>129.03225806451613</v>
      </c>
      <c r="V2242" t="str">
        <f>LEFT(Z2242,SEARCH("/",Z2242)-1)</f>
        <v>theater</v>
      </c>
      <c r="W2242" t="str">
        <f>RIGHT(Z2242,LEN(Z2242)-SEARCH("/",Z2242))</f>
        <v>plays</v>
      </c>
      <c r="X2242" s="2">
        <f>(((P2242/60)/60)/24)+DATE(1970,1,1)</f>
        <v>42676.065150462964</v>
      </c>
      <c r="Y2242" s="2">
        <f>(((O2242/60)/60)/24)+DATE(1970,1,1)</f>
        <v>42721.290972222225</v>
      </c>
      <c r="Z2242" t="s">
        <v>8275</v>
      </c>
    </row>
    <row r="2243" spans="1:26" ht="43.2" x14ac:dyDescent="0.3">
      <c r="A2243">
        <f>ROW(A2243)-2</f>
        <v>2241</v>
      </c>
      <c r="B2243" s="1" t="s">
        <v>1103</v>
      </c>
      <c r="C2243" s="1" t="s">
        <v>1104</v>
      </c>
      <c r="D2243">
        <v>10000</v>
      </c>
      <c r="E2243">
        <v>12325</v>
      </c>
      <c r="F2243" t="s">
        <v>17</v>
      </c>
      <c r="J2243" t="s">
        <v>17</v>
      </c>
      <c r="K2243" t="b">
        <v>0</v>
      </c>
      <c r="L2243" t="s">
        <v>18</v>
      </c>
      <c r="M2243" t="s">
        <v>19</v>
      </c>
      <c r="N2243" t="b">
        <v>1</v>
      </c>
      <c r="O2243">
        <v>1463098208</v>
      </c>
      <c r="P2243">
        <v>1460506208</v>
      </c>
      <c r="Q2243" t="b">
        <v>0</v>
      </c>
      <c r="R2243">
        <v>173</v>
      </c>
      <c r="S2243" t="b">
        <v>1</v>
      </c>
      <c r="T2243">
        <f>ROUND(E2243/D2243*100,0)</f>
        <v>123</v>
      </c>
      <c r="U2243" s="12">
        <f>(E2243/R2243)</f>
        <v>71.242774566473983</v>
      </c>
      <c r="V2243" t="str">
        <f>LEFT(Z2243,SEARCH("/",Z2243)-1)</f>
        <v>theater</v>
      </c>
      <c r="W2243" t="str">
        <f>RIGHT(Z2243,LEN(Z2243)-SEARCH("/",Z2243))</f>
        <v>plays</v>
      </c>
      <c r="X2243" s="2">
        <f>(((P2243/60)/60)/24)+DATE(1970,1,1)</f>
        <v>42473.007037037038</v>
      </c>
      <c r="Y2243" s="2">
        <f>(((O2243/60)/60)/24)+DATE(1970,1,1)</f>
        <v>42503.007037037038</v>
      </c>
      <c r="Z2243" t="s">
        <v>8275</v>
      </c>
    </row>
    <row r="2244" spans="1:26" ht="43.2" x14ac:dyDescent="0.3">
      <c r="A2244">
        <f>ROW(A2244)-2</f>
        <v>2242</v>
      </c>
      <c r="B2244" s="1" t="s">
        <v>1105</v>
      </c>
      <c r="C2244" s="1" t="s">
        <v>1106</v>
      </c>
      <c r="D2244">
        <v>2000</v>
      </c>
      <c r="E2244">
        <v>2004</v>
      </c>
      <c r="F2244" t="s">
        <v>17</v>
      </c>
      <c r="J2244" t="s">
        <v>17</v>
      </c>
      <c r="K2244" t="b">
        <v>0</v>
      </c>
      <c r="L2244" t="s">
        <v>24</v>
      </c>
      <c r="M2244" t="s">
        <v>25</v>
      </c>
      <c r="N2244" t="b">
        <v>0</v>
      </c>
      <c r="O2244">
        <v>1463394365</v>
      </c>
      <c r="P2244">
        <v>1461320765</v>
      </c>
      <c r="Q2244" t="b">
        <v>0</v>
      </c>
      <c r="R2244">
        <v>17</v>
      </c>
      <c r="S2244" t="b">
        <v>1</v>
      </c>
      <c r="T2244">
        <f>ROUND(E2244/D2244*100,0)</f>
        <v>100</v>
      </c>
      <c r="U2244" s="12">
        <f>(E2244/R2244)</f>
        <v>117.88235294117646</v>
      </c>
      <c r="V2244" t="str">
        <f>LEFT(Z2244,SEARCH("/",Z2244)-1)</f>
        <v>theater</v>
      </c>
      <c r="W2244" t="str">
        <f>RIGHT(Z2244,LEN(Z2244)-SEARCH("/",Z2244))</f>
        <v>plays</v>
      </c>
      <c r="X2244" s="2">
        <f>(((P2244/60)/60)/24)+DATE(1970,1,1)</f>
        <v>42482.43478009259</v>
      </c>
      <c r="Y2244" s="2">
        <f>(((O2244/60)/60)/24)+DATE(1970,1,1)</f>
        <v>42506.43478009259</v>
      </c>
      <c r="Z2244" t="s">
        <v>8275</v>
      </c>
    </row>
    <row r="2245" spans="1:26" ht="43.2" x14ac:dyDescent="0.3">
      <c r="A2245">
        <f>ROW(A2245)-2</f>
        <v>2243</v>
      </c>
      <c r="B2245" s="1" t="s">
        <v>1107</v>
      </c>
      <c r="C2245" s="1" t="s">
        <v>1108</v>
      </c>
      <c r="D2245">
        <v>15000</v>
      </c>
      <c r="E2245">
        <v>15700</v>
      </c>
      <c r="F2245" t="s">
        <v>17</v>
      </c>
      <c r="J2245" t="s">
        <v>17</v>
      </c>
      <c r="K2245" t="b">
        <v>0</v>
      </c>
      <c r="L2245" t="s">
        <v>407</v>
      </c>
      <c r="M2245" t="s">
        <v>408</v>
      </c>
      <c r="N2245" t="b">
        <v>1</v>
      </c>
      <c r="O2245">
        <v>1446418800</v>
      </c>
      <c r="P2245">
        <v>1443036470</v>
      </c>
      <c r="Q2245" t="b">
        <v>0</v>
      </c>
      <c r="R2245">
        <v>48</v>
      </c>
      <c r="S2245" t="b">
        <v>1</v>
      </c>
      <c r="T2245">
        <f>ROUND(E2245/D2245*100,0)</f>
        <v>105</v>
      </c>
      <c r="U2245" s="12">
        <f>(E2245/R2245)</f>
        <v>327.08333333333331</v>
      </c>
      <c r="V2245" t="str">
        <f>LEFT(Z2245,SEARCH("/",Z2245)-1)</f>
        <v>theater</v>
      </c>
      <c r="W2245" t="str">
        <f>RIGHT(Z2245,LEN(Z2245)-SEARCH("/",Z2245))</f>
        <v>plays</v>
      </c>
      <c r="X2245" s="2">
        <f>(((P2245/60)/60)/24)+DATE(1970,1,1)</f>
        <v>42270.810995370368</v>
      </c>
      <c r="Y2245" s="2">
        <f>(((O2245/60)/60)/24)+DATE(1970,1,1)</f>
        <v>42309.958333333328</v>
      </c>
      <c r="Z2245" t="s">
        <v>8275</v>
      </c>
    </row>
    <row r="2246" spans="1:26" ht="43.2" x14ac:dyDescent="0.3">
      <c r="A2246">
        <f>ROW(A2246)-2</f>
        <v>2244</v>
      </c>
      <c r="B2246" s="1" t="s">
        <v>1109</v>
      </c>
      <c r="C2246" s="1" t="s">
        <v>1110</v>
      </c>
      <c r="D2246">
        <v>2000</v>
      </c>
      <c r="E2246">
        <v>2050</v>
      </c>
      <c r="F2246" t="s">
        <v>17</v>
      </c>
      <c r="J2246" t="s">
        <v>17</v>
      </c>
      <c r="K2246" t="b">
        <v>0</v>
      </c>
      <c r="L2246" t="s">
        <v>24</v>
      </c>
      <c r="M2246" t="s">
        <v>25</v>
      </c>
      <c r="N2246" t="b">
        <v>0</v>
      </c>
      <c r="O2246">
        <v>1483707905</v>
      </c>
      <c r="P2246">
        <v>1481115905</v>
      </c>
      <c r="Q2246" t="b">
        <v>0</v>
      </c>
      <c r="R2246">
        <v>59</v>
      </c>
      <c r="S2246" t="b">
        <v>1</v>
      </c>
      <c r="T2246">
        <f>ROUND(E2246/D2246*100,0)</f>
        <v>103</v>
      </c>
      <c r="U2246" s="12">
        <f>(E2246/R2246)</f>
        <v>34.745762711864408</v>
      </c>
      <c r="V2246" t="str">
        <f>LEFT(Z2246,SEARCH("/",Z2246)-1)</f>
        <v>theater</v>
      </c>
      <c r="W2246" t="str">
        <f>RIGHT(Z2246,LEN(Z2246)-SEARCH("/",Z2246))</f>
        <v>plays</v>
      </c>
      <c r="X2246" s="2">
        <f>(((P2246/60)/60)/24)+DATE(1970,1,1)</f>
        <v>42711.545196759253</v>
      </c>
      <c r="Y2246" s="2">
        <f>(((O2246/60)/60)/24)+DATE(1970,1,1)</f>
        <v>42741.545196759253</v>
      </c>
      <c r="Z2246" t="s">
        <v>8275</v>
      </c>
    </row>
    <row r="2247" spans="1:26" ht="57.6" x14ac:dyDescent="0.3">
      <c r="A2247">
        <f>ROW(A2247)-2</f>
        <v>2245</v>
      </c>
      <c r="B2247" s="1" t="s">
        <v>1111</v>
      </c>
      <c r="C2247" s="1" t="s">
        <v>1112</v>
      </c>
      <c r="D2247">
        <v>3300</v>
      </c>
      <c r="E2247">
        <v>3902.5</v>
      </c>
      <c r="F2247" t="s">
        <v>17</v>
      </c>
      <c r="J2247" t="s">
        <v>17</v>
      </c>
      <c r="K2247" t="b">
        <v>0</v>
      </c>
      <c r="L2247" t="s">
        <v>24</v>
      </c>
      <c r="M2247" t="s">
        <v>25</v>
      </c>
      <c r="N2247" t="b">
        <v>0</v>
      </c>
      <c r="O2247">
        <v>1438624800</v>
      </c>
      <c r="P2247">
        <v>1435133807</v>
      </c>
      <c r="Q2247" t="b">
        <v>0</v>
      </c>
      <c r="R2247">
        <v>39</v>
      </c>
      <c r="S2247" t="b">
        <v>1</v>
      </c>
      <c r="T2247">
        <f>ROUND(E2247/D2247*100,0)</f>
        <v>118</v>
      </c>
      <c r="U2247" s="12">
        <f>(E2247/R2247)</f>
        <v>100.06410256410257</v>
      </c>
      <c r="V2247" t="str">
        <f>LEFT(Z2247,SEARCH("/",Z2247)-1)</f>
        <v>theater</v>
      </c>
      <c r="W2247" t="str">
        <f>RIGHT(Z2247,LEN(Z2247)-SEARCH("/",Z2247))</f>
        <v>plays</v>
      </c>
      <c r="X2247" s="2">
        <f>(((P2247/60)/60)/24)+DATE(1970,1,1)</f>
        <v>42179.344988425932</v>
      </c>
      <c r="Y2247" s="2">
        <f>(((O2247/60)/60)/24)+DATE(1970,1,1)</f>
        <v>42219.75</v>
      </c>
      <c r="Z2247" t="s">
        <v>8275</v>
      </c>
    </row>
    <row r="2248" spans="1:26" ht="43.2" x14ac:dyDescent="0.3">
      <c r="A2248">
        <f>ROW(A2248)-2</f>
        <v>2246</v>
      </c>
      <c r="B2248" s="1" t="s">
        <v>1113</v>
      </c>
      <c r="C2248" s="1" t="s">
        <v>1114</v>
      </c>
      <c r="D2248">
        <v>2000</v>
      </c>
      <c r="E2248">
        <v>2410</v>
      </c>
      <c r="F2248" t="s">
        <v>17</v>
      </c>
      <c r="J2248" t="s">
        <v>17</v>
      </c>
      <c r="K2248" t="b">
        <v>0</v>
      </c>
      <c r="L2248" t="s">
        <v>18</v>
      </c>
      <c r="M2248" t="s">
        <v>19</v>
      </c>
      <c r="N2248" t="b">
        <v>1</v>
      </c>
      <c r="O2248">
        <v>1446665191</v>
      </c>
      <c r="P2248">
        <v>1444069591</v>
      </c>
      <c r="Q2248" t="b">
        <v>0</v>
      </c>
      <c r="R2248">
        <v>59</v>
      </c>
      <c r="S2248" t="b">
        <v>1</v>
      </c>
      <c r="T2248">
        <f>ROUND(E2248/D2248*100,0)</f>
        <v>121</v>
      </c>
      <c r="U2248" s="12">
        <f>(E2248/R2248)</f>
        <v>40.847457627118644</v>
      </c>
      <c r="V2248" t="str">
        <f>LEFT(Z2248,SEARCH("/",Z2248)-1)</f>
        <v>theater</v>
      </c>
      <c r="W2248" t="str">
        <f>RIGHT(Z2248,LEN(Z2248)-SEARCH("/",Z2248))</f>
        <v>plays</v>
      </c>
      <c r="X2248" s="2">
        <f>(((P2248/60)/60)/24)+DATE(1970,1,1)</f>
        <v>42282.768414351856</v>
      </c>
      <c r="Y2248" s="2">
        <f>(((O2248/60)/60)/24)+DATE(1970,1,1)</f>
        <v>42312.810081018513</v>
      </c>
      <c r="Z2248" t="s">
        <v>8275</v>
      </c>
    </row>
    <row r="2249" spans="1:26" ht="43.2" x14ac:dyDescent="0.3">
      <c r="A2249">
        <f>ROW(A2249)-2</f>
        <v>2247</v>
      </c>
      <c r="B2249" s="1" t="s">
        <v>1115</v>
      </c>
      <c r="C2249" s="1" t="s">
        <v>1116</v>
      </c>
      <c r="D2249">
        <v>5000</v>
      </c>
      <c r="E2249">
        <v>15121</v>
      </c>
      <c r="F2249" t="s">
        <v>17</v>
      </c>
      <c r="J2249" t="s">
        <v>17</v>
      </c>
      <c r="K2249" t="b">
        <v>0</v>
      </c>
      <c r="L2249" t="s">
        <v>18</v>
      </c>
      <c r="M2249" t="s">
        <v>19</v>
      </c>
      <c r="N2249" t="b">
        <v>1</v>
      </c>
      <c r="O2249">
        <v>1463166263</v>
      </c>
      <c r="P2249">
        <v>1460574263</v>
      </c>
      <c r="Q2249" t="b">
        <v>0</v>
      </c>
      <c r="R2249">
        <v>60</v>
      </c>
      <c r="S2249" t="b">
        <v>1</v>
      </c>
      <c r="T2249">
        <f>ROUND(E2249/D2249*100,0)</f>
        <v>302</v>
      </c>
      <c r="U2249" s="12">
        <f>(E2249/R2249)</f>
        <v>252.01666666666668</v>
      </c>
      <c r="V2249" t="str">
        <f>LEFT(Z2249,SEARCH("/",Z2249)-1)</f>
        <v>theater</v>
      </c>
      <c r="W2249" t="str">
        <f>RIGHT(Z2249,LEN(Z2249)-SEARCH("/",Z2249))</f>
        <v>plays</v>
      </c>
      <c r="X2249" s="2">
        <f>(((P2249/60)/60)/24)+DATE(1970,1,1)</f>
        <v>42473.794710648144</v>
      </c>
      <c r="Y2249" s="2">
        <f>(((O2249/60)/60)/24)+DATE(1970,1,1)</f>
        <v>42503.794710648144</v>
      </c>
      <c r="Z2249" t="s">
        <v>8275</v>
      </c>
    </row>
    <row r="2250" spans="1:26" ht="43.2" x14ac:dyDescent="0.3">
      <c r="A2250">
        <f>ROW(A2250)-2</f>
        <v>2248</v>
      </c>
      <c r="B2250" s="1" t="s">
        <v>1117</v>
      </c>
      <c r="C2250" s="1" t="s">
        <v>1118</v>
      </c>
      <c r="D2250">
        <v>500</v>
      </c>
      <c r="E2250">
        <v>503.22</v>
      </c>
      <c r="F2250" t="s">
        <v>17</v>
      </c>
      <c r="J2250" t="s">
        <v>17</v>
      </c>
      <c r="K2250" t="b">
        <v>0</v>
      </c>
      <c r="L2250" t="s">
        <v>24</v>
      </c>
      <c r="M2250" t="s">
        <v>25</v>
      </c>
      <c r="N2250" t="b">
        <v>0</v>
      </c>
      <c r="O2250">
        <v>1467681107</v>
      </c>
      <c r="P2250">
        <v>1465866707</v>
      </c>
      <c r="Q2250" t="b">
        <v>0</v>
      </c>
      <c r="R2250">
        <v>20</v>
      </c>
      <c r="S2250" t="b">
        <v>1</v>
      </c>
      <c r="T2250">
        <f>ROUND(E2250/D2250*100,0)</f>
        <v>101</v>
      </c>
      <c r="U2250" s="12">
        <f>(E2250/R2250)</f>
        <v>25.161000000000001</v>
      </c>
      <c r="V2250" t="str">
        <f>LEFT(Z2250,SEARCH("/",Z2250)-1)</f>
        <v>theater</v>
      </c>
      <c r="W2250" t="str">
        <f>RIGHT(Z2250,LEN(Z2250)-SEARCH("/",Z2250))</f>
        <v>plays</v>
      </c>
      <c r="X2250" s="2">
        <f>(((P2250/60)/60)/24)+DATE(1970,1,1)</f>
        <v>42535.049849537041</v>
      </c>
      <c r="Y2250" s="2">
        <f>(((O2250/60)/60)/24)+DATE(1970,1,1)</f>
        <v>42556.049849537041</v>
      </c>
      <c r="Z2250" t="s">
        <v>8275</v>
      </c>
    </row>
    <row r="2251" spans="1:26" ht="43.2" x14ac:dyDescent="0.3">
      <c r="A2251">
        <f>ROW(A2251)-2</f>
        <v>2249</v>
      </c>
      <c r="B2251" s="1" t="s">
        <v>1320</v>
      </c>
      <c r="C2251" s="1" t="s">
        <v>1321</v>
      </c>
      <c r="D2251">
        <v>70</v>
      </c>
      <c r="E2251">
        <v>101</v>
      </c>
      <c r="F2251" t="s">
        <v>17</v>
      </c>
      <c r="J2251" t="s">
        <v>17</v>
      </c>
      <c r="K2251" t="b">
        <v>0</v>
      </c>
      <c r="L2251" t="s">
        <v>178</v>
      </c>
      <c r="M2251" t="s">
        <v>55</v>
      </c>
      <c r="N2251" t="b">
        <v>0</v>
      </c>
      <c r="O2251">
        <v>1480028400</v>
      </c>
      <c r="P2251">
        <v>1478685915</v>
      </c>
      <c r="Q2251" t="b">
        <v>0</v>
      </c>
      <c r="R2251">
        <v>2</v>
      </c>
      <c r="S2251" t="b">
        <v>1</v>
      </c>
      <c r="T2251">
        <f>ROUND(E2251/D2251*100,0)</f>
        <v>144</v>
      </c>
      <c r="U2251" s="12">
        <f>(E2251/R2251)</f>
        <v>50.5</v>
      </c>
      <c r="V2251" t="str">
        <f>LEFT(Z2251,SEARCH("/",Z2251)-1)</f>
        <v>technology</v>
      </c>
      <c r="W2251" t="str">
        <f>RIGHT(Z2251,LEN(Z2251)-SEARCH("/",Z2251))</f>
        <v>wearables</v>
      </c>
      <c r="X2251" s="2">
        <f>(((P2251/60)/60)/24)+DATE(1970,1,1)</f>
        <v>42683.420312500006</v>
      </c>
      <c r="Y2251" s="2">
        <f>(((O2251/60)/60)/24)+DATE(1970,1,1)</f>
        <v>42698.958333333328</v>
      </c>
      <c r="Z2251" t="s">
        <v>8277</v>
      </c>
    </row>
    <row r="2252" spans="1:26" ht="43.2" x14ac:dyDescent="0.3">
      <c r="A2252">
        <f>ROW(A2252)-2</f>
        <v>2250</v>
      </c>
      <c r="B2252" s="1" t="s">
        <v>1322</v>
      </c>
      <c r="C2252" s="1" t="s">
        <v>1323</v>
      </c>
      <c r="D2252">
        <v>40000</v>
      </c>
      <c r="E2252">
        <v>47665</v>
      </c>
      <c r="F2252" t="s">
        <v>17</v>
      </c>
      <c r="J2252" t="s">
        <v>17</v>
      </c>
      <c r="K2252" t="b">
        <v>0</v>
      </c>
      <c r="L2252" t="s">
        <v>18</v>
      </c>
      <c r="M2252" t="s">
        <v>19</v>
      </c>
      <c r="N2252" t="b">
        <v>1</v>
      </c>
      <c r="O2252">
        <v>1439473248</v>
      </c>
      <c r="P2252">
        <v>1436881248</v>
      </c>
      <c r="Q2252" t="b">
        <v>0</v>
      </c>
      <c r="R2252">
        <v>315</v>
      </c>
      <c r="S2252" t="b">
        <v>1</v>
      </c>
      <c r="T2252">
        <f>ROUND(E2252/D2252*100,0)</f>
        <v>119</v>
      </c>
      <c r="U2252" s="12">
        <f>(E2252/R2252)</f>
        <v>151.31746031746033</v>
      </c>
      <c r="V2252" t="str">
        <f>LEFT(Z2252,SEARCH("/",Z2252)-1)</f>
        <v>technology</v>
      </c>
      <c r="W2252" t="str">
        <f>RIGHT(Z2252,LEN(Z2252)-SEARCH("/",Z2252))</f>
        <v>wearables</v>
      </c>
      <c r="X2252" s="2">
        <f>(((P2252/60)/60)/24)+DATE(1970,1,1)</f>
        <v>42199.57</v>
      </c>
      <c r="Y2252" s="2">
        <f>(((O2252/60)/60)/24)+DATE(1970,1,1)</f>
        <v>42229.57</v>
      </c>
      <c r="Z2252" t="s">
        <v>8277</v>
      </c>
    </row>
    <row r="2253" spans="1:26" ht="43.2" x14ac:dyDescent="0.3">
      <c r="A2253">
        <f>ROW(A2253)-2</f>
        <v>2251</v>
      </c>
      <c r="B2253" s="1" t="s">
        <v>1324</v>
      </c>
      <c r="C2253" s="1" t="s">
        <v>1325</v>
      </c>
      <c r="D2253">
        <v>20000</v>
      </c>
      <c r="E2253">
        <v>292097</v>
      </c>
      <c r="F2253" t="s">
        <v>17</v>
      </c>
      <c r="J2253" t="s">
        <v>17</v>
      </c>
      <c r="K2253" t="b">
        <v>0</v>
      </c>
      <c r="L2253" t="s">
        <v>499</v>
      </c>
      <c r="M2253" t="s">
        <v>55</v>
      </c>
      <c r="N2253" t="b">
        <v>0</v>
      </c>
      <c r="O2253">
        <v>1439998674</v>
      </c>
      <c r="P2253">
        <v>1436888274</v>
      </c>
      <c r="Q2253" t="b">
        <v>0</v>
      </c>
      <c r="R2253">
        <v>2174</v>
      </c>
      <c r="S2253" t="b">
        <v>1</v>
      </c>
      <c r="T2253">
        <f>ROUND(E2253/D2253*100,0)</f>
        <v>1460</v>
      </c>
      <c r="U2253" s="12">
        <f>(E2253/R2253)</f>
        <v>134.3592456301748</v>
      </c>
      <c r="V2253" t="str">
        <f>LEFT(Z2253,SEARCH("/",Z2253)-1)</f>
        <v>technology</v>
      </c>
      <c r="W2253" t="str">
        <f>RIGHT(Z2253,LEN(Z2253)-SEARCH("/",Z2253))</f>
        <v>wearables</v>
      </c>
      <c r="X2253" s="2">
        <f>(((P2253/60)/60)/24)+DATE(1970,1,1)</f>
        <v>42199.651319444441</v>
      </c>
      <c r="Y2253" s="2">
        <f>(((O2253/60)/60)/24)+DATE(1970,1,1)</f>
        <v>42235.651319444441</v>
      </c>
      <c r="Z2253" t="s">
        <v>8277</v>
      </c>
    </row>
    <row r="2254" spans="1:26" ht="43.2" x14ac:dyDescent="0.3">
      <c r="A2254">
        <f>ROW(A2254)-2</f>
        <v>2252</v>
      </c>
      <c r="B2254" s="1" t="s">
        <v>1326</v>
      </c>
      <c r="C2254" s="1" t="s">
        <v>1327</v>
      </c>
      <c r="D2254">
        <v>25000</v>
      </c>
      <c r="E2254">
        <v>26452</v>
      </c>
      <c r="F2254" t="s">
        <v>17</v>
      </c>
      <c r="J2254" t="s">
        <v>17</v>
      </c>
      <c r="K2254" t="b">
        <v>0</v>
      </c>
      <c r="L2254" t="s">
        <v>18</v>
      </c>
      <c r="M2254" t="s">
        <v>19</v>
      </c>
      <c r="N2254" t="b">
        <v>1</v>
      </c>
      <c r="O2254">
        <v>1433085875</v>
      </c>
      <c r="P2254">
        <v>1428333875</v>
      </c>
      <c r="Q2254" t="b">
        <v>0</v>
      </c>
      <c r="R2254">
        <v>152</v>
      </c>
      <c r="S2254" t="b">
        <v>1</v>
      </c>
      <c r="T2254">
        <f>ROUND(E2254/D2254*100,0)</f>
        <v>106</v>
      </c>
      <c r="U2254" s="12">
        <f>(E2254/R2254)</f>
        <v>174.02631578947367</v>
      </c>
      <c r="V2254" t="str">
        <f>LEFT(Z2254,SEARCH("/",Z2254)-1)</f>
        <v>technology</v>
      </c>
      <c r="W2254" t="str">
        <f>RIGHT(Z2254,LEN(Z2254)-SEARCH("/",Z2254))</f>
        <v>wearables</v>
      </c>
      <c r="X2254" s="2">
        <f>(((P2254/60)/60)/24)+DATE(1970,1,1)</f>
        <v>42100.642071759255</v>
      </c>
      <c r="Y2254" s="2">
        <f>(((O2254/60)/60)/24)+DATE(1970,1,1)</f>
        <v>42155.642071759255</v>
      </c>
      <c r="Z2254" t="s">
        <v>8277</v>
      </c>
    </row>
    <row r="2255" spans="1:26" ht="43.2" x14ac:dyDescent="0.3">
      <c r="A2255">
        <f>ROW(A2255)-2</f>
        <v>2253</v>
      </c>
      <c r="B2255" s="1" t="s">
        <v>1328</v>
      </c>
      <c r="C2255" s="1" t="s">
        <v>1329</v>
      </c>
      <c r="D2255">
        <v>25000</v>
      </c>
      <c r="E2255">
        <v>75029.48</v>
      </c>
      <c r="F2255" t="s">
        <v>17</v>
      </c>
      <c r="J2255" t="s">
        <v>17</v>
      </c>
      <c r="K2255" t="b">
        <v>0</v>
      </c>
      <c r="L2255" t="s">
        <v>18</v>
      </c>
      <c r="M2255" t="s">
        <v>19</v>
      </c>
      <c r="N2255" t="b">
        <v>1</v>
      </c>
      <c r="O2255">
        <v>1414544400</v>
      </c>
      <c r="P2255">
        <v>1410883139</v>
      </c>
      <c r="Q2255" t="b">
        <v>0</v>
      </c>
      <c r="R2255">
        <v>1021</v>
      </c>
      <c r="S2255" t="b">
        <v>1</v>
      </c>
      <c r="T2255">
        <f>ROUND(E2255/D2255*100,0)</f>
        <v>300</v>
      </c>
      <c r="U2255" s="12">
        <f>(E2255/R2255)</f>
        <v>73.486268364348675</v>
      </c>
      <c r="V2255" t="str">
        <f>LEFT(Z2255,SEARCH("/",Z2255)-1)</f>
        <v>technology</v>
      </c>
      <c r="W2255" t="str">
        <f>RIGHT(Z2255,LEN(Z2255)-SEARCH("/",Z2255))</f>
        <v>wearables</v>
      </c>
      <c r="X2255" s="2">
        <f>(((P2255/60)/60)/24)+DATE(1970,1,1)</f>
        <v>41898.665960648148</v>
      </c>
      <c r="Y2255" s="2">
        <f>(((O2255/60)/60)/24)+DATE(1970,1,1)</f>
        <v>41941.041666666664</v>
      </c>
      <c r="Z2255" t="s">
        <v>8277</v>
      </c>
    </row>
    <row r="2256" spans="1:26" ht="28.8" x14ac:dyDescent="0.3">
      <c r="A2256">
        <f>ROW(A2256)-2</f>
        <v>2254</v>
      </c>
      <c r="B2256" s="1" t="s">
        <v>1330</v>
      </c>
      <c r="C2256" s="1" t="s">
        <v>1331</v>
      </c>
      <c r="D2256">
        <v>2000</v>
      </c>
      <c r="E2256">
        <v>5574</v>
      </c>
      <c r="F2256" t="s">
        <v>17</v>
      </c>
      <c r="J2256" t="s">
        <v>17</v>
      </c>
      <c r="K2256" t="b">
        <v>0</v>
      </c>
      <c r="L2256" t="s">
        <v>18</v>
      </c>
      <c r="M2256" t="s">
        <v>19</v>
      </c>
      <c r="N2256" t="b">
        <v>1</v>
      </c>
      <c r="O2256">
        <v>1470962274</v>
      </c>
      <c r="P2256">
        <v>1468370274</v>
      </c>
      <c r="Q2256" t="b">
        <v>0</v>
      </c>
      <c r="R2256">
        <v>237</v>
      </c>
      <c r="S2256" t="b">
        <v>1</v>
      </c>
      <c r="T2256">
        <f>ROUND(E2256/D2256*100,0)</f>
        <v>279</v>
      </c>
      <c r="U2256" s="12">
        <f>(E2256/R2256)</f>
        <v>23.518987341772153</v>
      </c>
      <c r="V2256" t="str">
        <f>LEFT(Z2256,SEARCH("/",Z2256)-1)</f>
        <v>technology</v>
      </c>
      <c r="W2256" t="str">
        <f>RIGHT(Z2256,LEN(Z2256)-SEARCH("/",Z2256))</f>
        <v>wearables</v>
      </c>
      <c r="X2256" s="2">
        <f>(((P2256/60)/60)/24)+DATE(1970,1,1)</f>
        <v>42564.026319444441</v>
      </c>
      <c r="Y2256" s="2">
        <f>(((O2256/60)/60)/24)+DATE(1970,1,1)</f>
        <v>42594.026319444441</v>
      </c>
      <c r="Z2256" t="s">
        <v>8277</v>
      </c>
    </row>
    <row r="2257" spans="1:26" ht="43.2" x14ac:dyDescent="0.3">
      <c r="A2257">
        <f>ROW(A2257)-2</f>
        <v>2255</v>
      </c>
      <c r="B2257" s="1" t="s">
        <v>1332</v>
      </c>
      <c r="C2257" s="1" t="s">
        <v>1333</v>
      </c>
      <c r="D2257">
        <v>800</v>
      </c>
      <c r="E2257">
        <v>1055.01</v>
      </c>
      <c r="F2257" t="s">
        <v>17</v>
      </c>
      <c r="J2257" t="s">
        <v>17</v>
      </c>
      <c r="K2257" t="b">
        <v>0</v>
      </c>
      <c r="L2257" t="s">
        <v>18</v>
      </c>
      <c r="M2257" t="s">
        <v>19</v>
      </c>
      <c r="N2257" t="b">
        <v>1</v>
      </c>
      <c r="O2257">
        <v>1407788867</v>
      </c>
      <c r="P2257">
        <v>1405196867</v>
      </c>
      <c r="Q2257" t="b">
        <v>0</v>
      </c>
      <c r="R2257">
        <v>27</v>
      </c>
      <c r="S2257" t="b">
        <v>1</v>
      </c>
      <c r="T2257">
        <f>ROUND(E2257/D2257*100,0)</f>
        <v>132</v>
      </c>
      <c r="U2257" s="12">
        <f>(E2257/R2257)</f>
        <v>39.074444444444445</v>
      </c>
      <c r="V2257" t="str">
        <f>LEFT(Z2257,SEARCH("/",Z2257)-1)</f>
        <v>technology</v>
      </c>
      <c r="W2257" t="str">
        <f>RIGHT(Z2257,LEN(Z2257)-SEARCH("/",Z2257))</f>
        <v>wearables</v>
      </c>
      <c r="X2257" s="2">
        <f>(((P2257/60)/60)/24)+DATE(1970,1,1)</f>
        <v>41832.852627314816</v>
      </c>
      <c r="Y2257" s="2">
        <f>(((O2257/60)/60)/24)+DATE(1970,1,1)</f>
        <v>41862.852627314816</v>
      </c>
      <c r="Z2257" t="s">
        <v>8277</v>
      </c>
    </row>
    <row r="2258" spans="1:26" ht="43.2" x14ac:dyDescent="0.3">
      <c r="A2258">
        <f>ROW(A2258)-2</f>
        <v>2256</v>
      </c>
      <c r="B2258" s="1" t="s">
        <v>1334</v>
      </c>
      <c r="C2258" s="1" t="s">
        <v>1335</v>
      </c>
      <c r="D2258">
        <v>2000</v>
      </c>
      <c r="E2258">
        <v>2141</v>
      </c>
      <c r="F2258" t="s">
        <v>17</v>
      </c>
      <c r="J2258" t="s">
        <v>17</v>
      </c>
      <c r="K2258" t="b">
        <v>0</v>
      </c>
      <c r="L2258" t="s">
        <v>158</v>
      </c>
      <c r="M2258" t="s">
        <v>159</v>
      </c>
      <c r="N2258" t="b">
        <v>1</v>
      </c>
      <c r="O2258">
        <v>1458235549</v>
      </c>
      <c r="P2258">
        <v>1455647149</v>
      </c>
      <c r="Q2258" t="b">
        <v>0</v>
      </c>
      <c r="R2258">
        <v>17</v>
      </c>
      <c r="S2258" t="b">
        <v>1</v>
      </c>
      <c r="T2258">
        <f>ROUND(E2258/D2258*100,0)</f>
        <v>107</v>
      </c>
      <c r="U2258" s="12">
        <f>(E2258/R2258)</f>
        <v>125.94117647058823</v>
      </c>
      <c r="V2258" t="str">
        <f>LEFT(Z2258,SEARCH("/",Z2258)-1)</f>
        <v>technology</v>
      </c>
      <c r="W2258" t="str">
        <f>RIGHT(Z2258,LEN(Z2258)-SEARCH("/",Z2258))</f>
        <v>wearables</v>
      </c>
      <c r="X2258" s="2">
        <f>(((P2258/60)/60)/24)+DATE(1970,1,1)</f>
        <v>42416.767928240741</v>
      </c>
      <c r="Y2258" s="2">
        <f>(((O2258/60)/60)/24)+DATE(1970,1,1)</f>
        <v>42446.726261574076</v>
      </c>
      <c r="Z2258" t="s">
        <v>8277</v>
      </c>
    </row>
    <row r="2259" spans="1:26" ht="28.8" x14ac:dyDescent="0.3">
      <c r="A2259">
        <f>ROW(A2259)-2</f>
        <v>2257</v>
      </c>
      <c r="B2259" s="1" t="s">
        <v>1336</v>
      </c>
      <c r="C2259" s="1" t="s">
        <v>1337</v>
      </c>
      <c r="D2259">
        <v>35000</v>
      </c>
      <c r="E2259">
        <v>44388</v>
      </c>
      <c r="F2259" t="s">
        <v>17</v>
      </c>
      <c r="J2259" t="s">
        <v>17</v>
      </c>
      <c r="K2259" t="b">
        <v>0</v>
      </c>
      <c r="L2259" t="s">
        <v>18</v>
      </c>
      <c r="M2259" t="s">
        <v>19</v>
      </c>
      <c r="N2259" t="b">
        <v>1</v>
      </c>
      <c r="O2259">
        <v>1413304708</v>
      </c>
      <c r="P2259">
        <v>1410280708</v>
      </c>
      <c r="Q2259" t="b">
        <v>0</v>
      </c>
      <c r="R2259">
        <v>27</v>
      </c>
      <c r="S2259" t="b">
        <v>1</v>
      </c>
      <c r="T2259">
        <f>ROUND(E2259/D2259*100,0)</f>
        <v>127</v>
      </c>
      <c r="U2259" s="12">
        <f>(E2259/R2259)</f>
        <v>1644</v>
      </c>
      <c r="V2259" t="str">
        <f>LEFT(Z2259,SEARCH("/",Z2259)-1)</f>
        <v>technology</v>
      </c>
      <c r="W2259" t="str">
        <f>RIGHT(Z2259,LEN(Z2259)-SEARCH("/",Z2259))</f>
        <v>wearables</v>
      </c>
      <c r="X2259" s="2">
        <f>(((P2259/60)/60)/24)+DATE(1970,1,1)</f>
        <v>41891.693379629629</v>
      </c>
      <c r="Y2259" s="2">
        <f>(((O2259/60)/60)/24)+DATE(1970,1,1)</f>
        <v>41926.693379629629</v>
      </c>
      <c r="Z2259" t="s">
        <v>8277</v>
      </c>
    </row>
    <row r="2260" spans="1:26" ht="43.2" x14ac:dyDescent="0.3">
      <c r="A2260">
        <f>ROW(A2260)-2</f>
        <v>2258</v>
      </c>
      <c r="B2260" s="1" t="s">
        <v>1338</v>
      </c>
      <c r="C2260" s="1" t="s">
        <v>1339</v>
      </c>
      <c r="D2260">
        <v>2500</v>
      </c>
      <c r="E2260">
        <v>3499</v>
      </c>
      <c r="F2260" t="s">
        <v>17</v>
      </c>
      <c r="J2260" t="s">
        <v>17</v>
      </c>
      <c r="K2260" t="b">
        <v>0</v>
      </c>
      <c r="L2260" t="s">
        <v>18</v>
      </c>
      <c r="M2260" t="s">
        <v>19</v>
      </c>
      <c r="N2260" t="b">
        <v>1</v>
      </c>
      <c r="O2260">
        <v>1410904413</v>
      </c>
      <c r="P2260">
        <v>1409090013</v>
      </c>
      <c r="Q2260" t="b">
        <v>0</v>
      </c>
      <c r="R2260">
        <v>82</v>
      </c>
      <c r="S2260" t="b">
        <v>1</v>
      </c>
      <c r="T2260">
        <f>ROUND(E2260/D2260*100,0)</f>
        <v>140</v>
      </c>
      <c r="U2260" s="12">
        <f>(E2260/R2260)</f>
        <v>42.670731707317074</v>
      </c>
      <c r="V2260" t="str">
        <f>LEFT(Z2260,SEARCH("/",Z2260)-1)</f>
        <v>technology</v>
      </c>
      <c r="W2260" t="str">
        <f>RIGHT(Z2260,LEN(Z2260)-SEARCH("/",Z2260))</f>
        <v>wearables</v>
      </c>
      <c r="X2260" s="2">
        <f>(((P2260/60)/60)/24)+DATE(1970,1,1)</f>
        <v>41877.912187499998</v>
      </c>
      <c r="Y2260" s="2">
        <f>(((O2260/60)/60)/24)+DATE(1970,1,1)</f>
        <v>41898.912187499998</v>
      </c>
      <c r="Z2260" t="s">
        <v>8277</v>
      </c>
    </row>
    <row r="2261" spans="1:26" ht="43.2" x14ac:dyDescent="0.3">
      <c r="A2261">
        <f>ROW(A2261)-2</f>
        <v>2259</v>
      </c>
      <c r="B2261" s="1" t="s">
        <v>1340</v>
      </c>
      <c r="C2261" s="1" t="s">
        <v>1341</v>
      </c>
      <c r="D2261">
        <v>1500</v>
      </c>
      <c r="E2261">
        <v>1686</v>
      </c>
      <c r="F2261" t="s">
        <v>17</v>
      </c>
      <c r="J2261" t="s">
        <v>17</v>
      </c>
      <c r="K2261" t="b">
        <v>0</v>
      </c>
      <c r="L2261" t="s">
        <v>18</v>
      </c>
      <c r="M2261" t="s">
        <v>19</v>
      </c>
      <c r="N2261" t="b">
        <v>1</v>
      </c>
      <c r="O2261">
        <v>1418953984</v>
      </c>
      <c r="P2261">
        <v>1413766384</v>
      </c>
      <c r="Q2261" t="b">
        <v>0</v>
      </c>
      <c r="R2261">
        <v>48</v>
      </c>
      <c r="S2261" t="b">
        <v>1</v>
      </c>
      <c r="T2261">
        <f>ROUND(E2261/D2261*100,0)</f>
        <v>112</v>
      </c>
      <c r="U2261" s="12">
        <f>(E2261/R2261)</f>
        <v>35.125</v>
      </c>
      <c r="V2261" t="str">
        <f>LEFT(Z2261,SEARCH("/",Z2261)-1)</f>
        <v>technology</v>
      </c>
      <c r="W2261" t="str">
        <f>RIGHT(Z2261,LEN(Z2261)-SEARCH("/",Z2261))</f>
        <v>wearables</v>
      </c>
      <c r="X2261" s="2">
        <f>(((P2261/60)/60)/24)+DATE(1970,1,1)</f>
        <v>41932.036851851852</v>
      </c>
      <c r="Y2261" s="2">
        <f>(((O2261/60)/60)/24)+DATE(1970,1,1)</f>
        <v>41992.078518518523</v>
      </c>
      <c r="Z2261" t="s">
        <v>8277</v>
      </c>
    </row>
    <row r="2262" spans="1:26" ht="43.2" x14ac:dyDescent="0.3">
      <c r="A2262">
        <f>ROW(A2262)-2</f>
        <v>2260</v>
      </c>
      <c r="B2262" s="1" t="s">
        <v>1342</v>
      </c>
      <c r="C2262" s="1" t="s">
        <v>1343</v>
      </c>
      <c r="D2262">
        <v>25000</v>
      </c>
      <c r="E2262">
        <v>25132</v>
      </c>
      <c r="F2262" t="s">
        <v>17</v>
      </c>
      <c r="J2262" t="s">
        <v>17</v>
      </c>
      <c r="K2262" t="b">
        <v>0</v>
      </c>
      <c r="L2262" t="s">
        <v>18</v>
      </c>
      <c r="M2262" t="s">
        <v>19</v>
      </c>
      <c r="N2262" t="b">
        <v>1</v>
      </c>
      <c r="O2262">
        <v>1418430311</v>
      </c>
      <c r="P2262">
        <v>1415838311</v>
      </c>
      <c r="Q2262" t="b">
        <v>0</v>
      </c>
      <c r="R2262">
        <v>105</v>
      </c>
      <c r="S2262" t="b">
        <v>1</v>
      </c>
      <c r="T2262">
        <f>ROUND(E2262/D2262*100,0)</f>
        <v>101</v>
      </c>
      <c r="U2262" s="12">
        <f>(E2262/R2262)</f>
        <v>239.35238095238094</v>
      </c>
      <c r="V2262" t="str">
        <f>LEFT(Z2262,SEARCH("/",Z2262)-1)</f>
        <v>technology</v>
      </c>
      <c r="W2262" t="str">
        <f>RIGHT(Z2262,LEN(Z2262)-SEARCH("/",Z2262))</f>
        <v>wearables</v>
      </c>
      <c r="X2262" s="2">
        <f>(((P2262/60)/60)/24)+DATE(1970,1,1)</f>
        <v>41956.017488425925</v>
      </c>
      <c r="Y2262" s="2">
        <f>(((O2262/60)/60)/24)+DATE(1970,1,1)</f>
        <v>41986.017488425925</v>
      </c>
      <c r="Z2262" t="s">
        <v>8277</v>
      </c>
    </row>
    <row r="2263" spans="1:26" ht="57.6" x14ac:dyDescent="0.3">
      <c r="A2263">
        <f>ROW(A2263)-2</f>
        <v>2261</v>
      </c>
      <c r="B2263" s="1" t="s">
        <v>1344</v>
      </c>
      <c r="C2263" s="1" t="s">
        <v>1345</v>
      </c>
      <c r="D2263">
        <v>3000</v>
      </c>
      <c r="E2263">
        <v>3014</v>
      </c>
      <c r="F2263" t="s">
        <v>17</v>
      </c>
      <c r="J2263" t="s">
        <v>17</v>
      </c>
      <c r="K2263" t="b">
        <v>0</v>
      </c>
      <c r="L2263" t="s">
        <v>18</v>
      </c>
      <c r="M2263" t="s">
        <v>19</v>
      </c>
      <c r="N2263" t="b">
        <v>1</v>
      </c>
      <c r="O2263">
        <v>1480613650</v>
      </c>
      <c r="P2263">
        <v>1478018050</v>
      </c>
      <c r="Q2263" t="b">
        <v>0</v>
      </c>
      <c r="R2263">
        <v>28</v>
      </c>
      <c r="S2263" t="b">
        <v>1</v>
      </c>
      <c r="T2263">
        <f>ROUND(E2263/D2263*100,0)</f>
        <v>100</v>
      </c>
      <c r="U2263" s="12">
        <f>(E2263/R2263)</f>
        <v>107.64285714285714</v>
      </c>
      <c r="V2263" t="str">
        <f>LEFT(Z2263,SEARCH("/",Z2263)-1)</f>
        <v>technology</v>
      </c>
      <c r="W2263" t="str">
        <f>RIGHT(Z2263,LEN(Z2263)-SEARCH("/",Z2263))</f>
        <v>wearables</v>
      </c>
      <c r="X2263" s="2">
        <f>(((P2263/60)/60)/24)+DATE(1970,1,1)</f>
        <v>42675.690393518518</v>
      </c>
      <c r="Y2263" s="2">
        <f>(((O2263/60)/60)/24)+DATE(1970,1,1)</f>
        <v>42705.732060185182</v>
      </c>
      <c r="Z2263" t="s">
        <v>8277</v>
      </c>
    </row>
    <row r="2264" spans="1:26" ht="57.6" x14ac:dyDescent="0.3">
      <c r="A2264">
        <f>ROW(A2264)-2</f>
        <v>2262</v>
      </c>
      <c r="B2264" s="1" t="s">
        <v>1346</v>
      </c>
      <c r="C2264" s="1" t="s">
        <v>1347</v>
      </c>
      <c r="D2264">
        <v>75000</v>
      </c>
      <c r="E2264">
        <v>106084.5</v>
      </c>
      <c r="F2264" t="s">
        <v>17</v>
      </c>
      <c r="J2264" t="s">
        <v>17</v>
      </c>
      <c r="K2264" t="b">
        <v>0</v>
      </c>
      <c r="L2264" t="s">
        <v>18</v>
      </c>
      <c r="M2264" t="s">
        <v>19</v>
      </c>
      <c r="N2264" t="b">
        <v>1</v>
      </c>
      <c r="O2264">
        <v>1440082240</v>
      </c>
      <c r="P2264">
        <v>1436885440</v>
      </c>
      <c r="Q2264" t="b">
        <v>0</v>
      </c>
      <c r="R2264">
        <v>1107</v>
      </c>
      <c r="S2264" t="b">
        <v>1</v>
      </c>
      <c r="T2264">
        <f>ROUND(E2264/D2264*100,0)</f>
        <v>141</v>
      </c>
      <c r="U2264" s="12">
        <f>(E2264/R2264)</f>
        <v>95.830623306233065</v>
      </c>
      <c r="V2264" t="str">
        <f>LEFT(Z2264,SEARCH("/",Z2264)-1)</f>
        <v>technology</v>
      </c>
      <c r="W2264" t="str">
        <f>RIGHT(Z2264,LEN(Z2264)-SEARCH("/",Z2264))</f>
        <v>wearables</v>
      </c>
      <c r="X2264" s="2">
        <f>(((P2264/60)/60)/24)+DATE(1970,1,1)</f>
        <v>42199.618518518517</v>
      </c>
      <c r="Y2264" s="2">
        <f>(((O2264/60)/60)/24)+DATE(1970,1,1)</f>
        <v>42236.618518518517</v>
      </c>
      <c r="Z2264" t="s">
        <v>8277</v>
      </c>
    </row>
    <row r="2265" spans="1:26" ht="43.2" x14ac:dyDescent="0.3">
      <c r="A2265">
        <f>ROW(A2265)-2</f>
        <v>2263</v>
      </c>
      <c r="B2265" s="1" t="s">
        <v>1348</v>
      </c>
      <c r="C2265" s="1" t="s">
        <v>1349</v>
      </c>
      <c r="D2265">
        <v>12000</v>
      </c>
      <c r="E2265">
        <v>32075</v>
      </c>
      <c r="F2265" t="s">
        <v>17</v>
      </c>
      <c r="J2265" t="s">
        <v>17</v>
      </c>
      <c r="K2265" t="b">
        <v>0</v>
      </c>
      <c r="L2265" t="s">
        <v>18</v>
      </c>
      <c r="M2265" t="s">
        <v>19</v>
      </c>
      <c r="N2265" t="b">
        <v>1</v>
      </c>
      <c r="O2265">
        <v>1436396313</v>
      </c>
      <c r="P2265">
        <v>1433804313</v>
      </c>
      <c r="Q2265" t="b">
        <v>0</v>
      </c>
      <c r="R2265">
        <v>1013</v>
      </c>
      <c r="S2265" t="b">
        <v>1</v>
      </c>
      <c r="T2265">
        <f>ROUND(E2265/D2265*100,0)</f>
        <v>267</v>
      </c>
      <c r="U2265" s="12">
        <f>(E2265/R2265)</f>
        <v>31.663376110562684</v>
      </c>
      <c r="V2265" t="str">
        <f>LEFT(Z2265,SEARCH("/",Z2265)-1)</f>
        <v>technology</v>
      </c>
      <c r="W2265" t="str">
        <f>RIGHT(Z2265,LEN(Z2265)-SEARCH("/",Z2265))</f>
        <v>wearables</v>
      </c>
      <c r="X2265" s="2">
        <f>(((P2265/60)/60)/24)+DATE(1970,1,1)</f>
        <v>42163.957326388889</v>
      </c>
      <c r="Y2265" s="2">
        <f>(((O2265/60)/60)/24)+DATE(1970,1,1)</f>
        <v>42193.957326388889</v>
      </c>
      <c r="Z2265" t="s">
        <v>8277</v>
      </c>
    </row>
    <row r="2266" spans="1:26" ht="43.2" x14ac:dyDescent="0.3">
      <c r="A2266">
        <f>ROW(A2266)-2</f>
        <v>2264</v>
      </c>
      <c r="B2266" s="1" t="s">
        <v>1350</v>
      </c>
      <c r="C2266" s="1" t="s">
        <v>1351</v>
      </c>
      <c r="D2266">
        <v>8000</v>
      </c>
      <c r="E2266">
        <v>11751</v>
      </c>
      <c r="F2266" t="s">
        <v>17</v>
      </c>
      <c r="J2266" t="s">
        <v>17</v>
      </c>
      <c r="K2266" t="b">
        <v>0</v>
      </c>
      <c r="L2266" t="s">
        <v>18</v>
      </c>
      <c r="M2266" t="s">
        <v>19</v>
      </c>
      <c r="N2266" t="b">
        <v>1</v>
      </c>
      <c r="O2266">
        <v>1426197512</v>
      </c>
      <c r="P2266">
        <v>1423609112</v>
      </c>
      <c r="Q2266" t="b">
        <v>0</v>
      </c>
      <c r="R2266">
        <v>274</v>
      </c>
      <c r="S2266" t="b">
        <v>1</v>
      </c>
      <c r="T2266">
        <f>ROUND(E2266/D2266*100,0)</f>
        <v>147</v>
      </c>
      <c r="U2266" s="12">
        <f>(E2266/R2266)</f>
        <v>42.886861313868614</v>
      </c>
      <c r="V2266" t="str">
        <f>LEFT(Z2266,SEARCH("/",Z2266)-1)</f>
        <v>technology</v>
      </c>
      <c r="W2266" t="str">
        <f>RIGHT(Z2266,LEN(Z2266)-SEARCH("/",Z2266))</f>
        <v>wearables</v>
      </c>
      <c r="X2266" s="2">
        <f>(((P2266/60)/60)/24)+DATE(1970,1,1)</f>
        <v>42045.957314814819</v>
      </c>
      <c r="Y2266" s="2">
        <f>(((O2266/60)/60)/24)+DATE(1970,1,1)</f>
        <v>42075.915648148148</v>
      </c>
      <c r="Z2266" t="s">
        <v>8277</v>
      </c>
    </row>
    <row r="2267" spans="1:26" ht="43.2" x14ac:dyDescent="0.3">
      <c r="A2267">
        <f>ROW(A2267)-2</f>
        <v>2265</v>
      </c>
      <c r="B2267" s="1" t="s">
        <v>1352</v>
      </c>
      <c r="C2267" s="1" t="s">
        <v>1353</v>
      </c>
      <c r="D2267">
        <v>5000</v>
      </c>
      <c r="E2267">
        <v>10678</v>
      </c>
      <c r="F2267" t="s">
        <v>17</v>
      </c>
      <c r="J2267" t="s">
        <v>17</v>
      </c>
      <c r="K2267" t="b">
        <v>0</v>
      </c>
      <c r="L2267" t="s">
        <v>18</v>
      </c>
      <c r="M2267" t="s">
        <v>19</v>
      </c>
      <c r="N2267" t="b">
        <v>1</v>
      </c>
      <c r="O2267">
        <v>1460917119</v>
      </c>
      <c r="P2267">
        <v>1455736719</v>
      </c>
      <c r="Q2267" t="b">
        <v>0</v>
      </c>
      <c r="R2267">
        <v>87</v>
      </c>
      <c r="S2267" t="b">
        <v>1</v>
      </c>
      <c r="T2267">
        <f>ROUND(E2267/D2267*100,0)</f>
        <v>214</v>
      </c>
      <c r="U2267" s="12">
        <f>(E2267/R2267)</f>
        <v>122.73563218390805</v>
      </c>
      <c r="V2267" t="str">
        <f>LEFT(Z2267,SEARCH("/",Z2267)-1)</f>
        <v>technology</v>
      </c>
      <c r="W2267" t="str">
        <f>RIGHT(Z2267,LEN(Z2267)-SEARCH("/",Z2267))</f>
        <v>wearables</v>
      </c>
      <c r="X2267" s="2">
        <f>(((P2267/60)/60)/24)+DATE(1970,1,1)</f>
        <v>42417.804618055554</v>
      </c>
      <c r="Y2267" s="2">
        <f>(((O2267/60)/60)/24)+DATE(1970,1,1)</f>
        <v>42477.762951388882</v>
      </c>
      <c r="Z2267" t="s">
        <v>8277</v>
      </c>
    </row>
    <row r="2268" spans="1:26" ht="43.2" x14ac:dyDescent="0.3">
      <c r="A2268">
        <f>ROW(A2268)-2</f>
        <v>2266</v>
      </c>
      <c r="B2268" s="1" t="s">
        <v>1354</v>
      </c>
      <c r="C2268" s="1" t="s">
        <v>1355</v>
      </c>
      <c r="D2268">
        <v>15000</v>
      </c>
      <c r="E2268">
        <v>18855</v>
      </c>
      <c r="F2268" t="s">
        <v>17</v>
      </c>
      <c r="J2268" t="s">
        <v>17</v>
      </c>
      <c r="K2268" t="b">
        <v>0</v>
      </c>
      <c r="L2268" t="s">
        <v>18</v>
      </c>
      <c r="M2268" t="s">
        <v>19</v>
      </c>
      <c r="N2268" t="b">
        <v>1</v>
      </c>
      <c r="O2268">
        <v>1450901872</v>
      </c>
      <c r="P2268">
        <v>1448309872</v>
      </c>
      <c r="Q2268" t="b">
        <v>0</v>
      </c>
      <c r="R2268">
        <v>99</v>
      </c>
      <c r="S2268" t="b">
        <v>1</v>
      </c>
      <c r="T2268">
        <f>ROUND(E2268/D2268*100,0)</f>
        <v>126</v>
      </c>
      <c r="U2268" s="12">
        <f>(E2268/R2268)</f>
        <v>190.45454545454547</v>
      </c>
      <c r="V2268" t="str">
        <f>LEFT(Z2268,SEARCH("/",Z2268)-1)</f>
        <v>technology</v>
      </c>
      <c r="W2268" t="str">
        <f>RIGHT(Z2268,LEN(Z2268)-SEARCH("/",Z2268))</f>
        <v>wearables</v>
      </c>
      <c r="X2268" s="2">
        <f>(((P2268/60)/60)/24)+DATE(1970,1,1)</f>
        <v>42331.84574074074</v>
      </c>
      <c r="Y2268" s="2">
        <f>(((O2268/60)/60)/24)+DATE(1970,1,1)</f>
        <v>42361.84574074074</v>
      </c>
      <c r="Z2268" t="s">
        <v>8277</v>
      </c>
    </row>
    <row r="2269" spans="1:26" ht="43.2" x14ac:dyDescent="0.3">
      <c r="A2269">
        <f>ROW(A2269)-2</f>
        <v>2267</v>
      </c>
      <c r="B2269" s="1" t="s">
        <v>1356</v>
      </c>
      <c r="C2269" s="1" t="s">
        <v>1357</v>
      </c>
      <c r="D2269">
        <v>28888</v>
      </c>
      <c r="E2269">
        <v>30177</v>
      </c>
      <c r="F2269" t="s">
        <v>17</v>
      </c>
      <c r="J2269" t="s">
        <v>17</v>
      </c>
      <c r="K2269" t="b">
        <v>0</v>
      </c>
      <c r="L2269" t="s">
        <v>18</v>
      </c>
      <c r="M2269" t="s">
        <v>19</v>
      </c>
      <c r="N2269" t="b">
        <v>1</v>
      </c>
      <c r="O2269">
        <v>1437933600</v>
      </c>
      <c r="P2269">
        <v>1435117889</v>
      </c>
      <c r="Q2269" t="b">
        <v>0</v>
      </c>
      <c r="R2269">
        <v>276</v>
      </c>
      <c r="S2269" t="b">
        <v>1</v>
      </c>
      <c r="T2269">
        <f>ROUND(E2269/D2269*100,0)</f>
        <v>104</v>
      </c>
      <c r="U2269" s="12">
        <f>(E2269/R2269)</f>
        <v>109.33695652173913</v>
      </c>
      <c r="V2269" t="str">
        <f>LEFT(Z2269,SEARCH("/",Z2269)-1)</f>
        <v>technology</v>
      </c>
      <c r="W2269" t="str">
        <f>RIGHT(Z2269,LEN(Z2269)-SEARCH("/",Z2269))</f>
        <v>wearables</v>
      </c>
      <c r="X2269" s="2">
        <f>(((P2269/60)/60)/24)+DATE(1970,1,1)</f>
        <v>42179.160752314812</v>
      </c>
      <c r="Y2269" s="2">
        <f>(((O2269/60)/60)/24)+DATE(1970,1,1)</f>
        <v>42211.75</v>
      </c>
      <c r="Z2269" t="s">
        <v>8277</v>
      </c>
    </row>
    <row r="2270" spans="1:26" x14ac:dyDescent="0.3">
      <c r="A2270">
        <f>ROW(A2270)-2</f>
        <v>2268</v>
      </c>
      <c r="B2270" s="1" t="s">
        <v>1358</v>
      </c>
      <c r="C2270" s="1" t="s">
        <v>1359</v>
      </c>
      <c r="D2270">
        <v>3000</v>
      </c>
      <c r="E2270">
        <v>3017</v>
      </c>
      <c r="F2270" t="s">
        <v>17</v>
      </c>
      <c r="J2270" t="s">
        <v>17</v>
      </c>
      <c r="K2270" t="b">
        <v>0</v>
      </c>
      <c r="L2270" t="s">
        <v>18</v>
      </c>
      <c r="M2270" t="s">
        <v>19</v>
      </c>
      <c r="N2270" t="b">
        <v>1</v>
      </c>
      <c r="O2270">
        <v>1440339295</v>
      </c>
      <c r="P2270">
        <v>1437747295</v>
      </c>
      <c r="Q2270" t="b">
        <v>0</v>
      </c>
      <c r="R2270">
        <v>21</v>
      </c>
      <c r="S2270" t="b">
        <v>1</v>
      </c>
      <c r="T2270">
        <f>ROUND(E2270/D2270*100,0)</f>
        <v>101</v>
      </c>
      <c r="U2270" s="12">
        <f>(E2270/R2270)</f>
        <v>143.66666666666666</v>
      </c>
      <c r="V2270" t="str">
        <f>LEFT(Z2270,SEARCH("/",Z2270)-1)</f>
        <v>technology</v>
      </c>
      <c r="W2270" t="str">
        <f>RIGHT(Z2270,LEN(Z2270)-SEARCH("/",Z2270))</f>
        <v>wearables</v>
      </c>
      <c r="X2270" s="2">
        <f>(((P2270/60)/60)/24)+DATE(1970,1,1)</f>
        <v>42209.593692129631</v>
      </c>
      <c r="Y2270" s="2">
        <f>(((O2270/60)/60)/24)+DATE(1970,1,1)</f>
        <v>42239.593692129631</v>
      </c>
      <c r="Z2270" t="s">
        <v>8277</v>
      </c>
    </row>
    <row r="2271" spans="1:26" ht="43.2" x14ac:dyDescent="0.3">
      <c r="A2271">
        <f>ROW(A2271)-2</f>
        <v>2269</v>
      </c>
      <c r="B2271" s="1" t="s">
        <v>1482</v>
      </c>
      <c r="C2271" s="1" t="s">
        <v>1483</v>
      </c>
      <c r="D2271">
        <v>1900</v>
      </c>
      <c r="E2271">
        <v>2735</v>
      </c>
      <c r="F2271" t="s">
        <v>17</v>
      </c>
      <c r="J2271" t="s">
        <v>17</v>
      </c>
      <c r="K2271" t="b">
        <v>0</v>
      </c>
      <c r="L2271" t="s">
        <v>18</v>
      </c>
      <c r="M2271" t="s">
        <v>19</v>
      </c>
      <c r="N2271" t="b">
        <v>1</v>
      </c>
      <c r="O2271">
        <v>1327851291</v>
      </c>
      <c r="P2271">
        <v>1325432091</v>
      </c>
      <c r="Q2271" t="b">
        <v>0</v>
      </c>
      <c r="R2271">
        <v>41</v>
      </c>
      <c r="S2271" t="b">
        <v>1</v>
      </c>
      <c r="T2271">
        <f>ROUND(E2271/D2271*100,0)</f>
        <v>144</v>
      </c>
      <c r="U2271" s="12">
        <f>(E2271/R2271)</f>
        <v>66.707317073170728</v>
      </c>
      <c r="V2271" t="str">
        <f>LEFT(Z2271,SEARCH("/",Z2271)-1)</f>
        <v>publishing</v>
      </c>
      <c r="W2271" t="str">
        <f>RIGHT(Z2271,LEN(Z2271)-SEARCH("/",Z2271))</f>
        <v>nonfiction</v>
      </c>
      <c r="X2271" s="2">
        <f>(((P2271/60)/60)/24)+DATE(1970,1,1)</f>
        <v>40909.649201388893</v>
      </c>
      <c r="Y2271" s="2">
        <f>(((O2271/60)/60)/24)+DATE(1970,1,1)</f>
        <v>40937.649201388893</v>
      </c>
      <c r="Z2271" t="s">
        <v>8278</v>
      </c>
    </row>
    <row r="2272" spans="1:26" ht="57.6" x14ac:dyDescent="0.3">
      <c r="A2272">
        <f>ROW(A2272)-2</f>
        <v>2270</v>
      </c>
      <c r="B2272" s="1" t="s">
        <v>1484</v>
      </c>
      <c r="C2272" s="1" t="s">
        <v>1485</v>
      </c>
      <c r="D2272">
        <v>8200</v>
      </c>
      <c r="E2272">
        <v>10013</v>
      </c>
      <c r="F2272" t="s">
        <v>17</v>
      </c>
      <c r="J2272" t="s">
        <v>17</v>
      </c>
      <c r="K2272" t="b">
        <v>0</v>
      </c>
      <c r="L2272" t="s">
        <v>18</v>
      </c>
      <c r="M2272" t="s">
        <v>19</v>
      </c>
      <c r="N2272" t="b">
        <v>1</v>
      </c>
      <c r="O2272">
        <v>1406900607</v>
      </c>
      <c r="P2272">
        <v>1403012607</v>
      </c>
      <c r="Q2272" t="b">
        <v>0</v>
      </c>
      <c r="R2272">
        <v>119</v>
      </c>
      <c r="S2272" t="b">
        <v>1</v>
      </c>
      <c r="T2272">
        <f>ROUND(E2272/D2272*100,0)</f>
        <v>122</v>
      </c>
      <c r="U2272" s="12">
        <f>(E2272/R2272)</f>
        <v>84.142857142857139</v>
      </c>
      <c r="V2272" t="str">
        <f>LEFT(Z2272,SEARCH("/",Z2272)-1)</f>
        <v>publishing</v>
      </c>
      <c r="W2272" t="str">
        <f>RIGHT(Z2272,LEN(Z2272)-SEARCH("/",Z2272))</f>
        <v>nonfiction</v>
      </c>
      <c r="X2272" s="2">
        <f>(((P2272/60)/60)/24)+DATE(1970,1,1)</f>
        <v>41807.571840277778</v>
      </c>
      <c r="Y2272" s="2">
        <f>(((O2272/60)/60)/24)+DATE(1970,1,1)</f>
        <v>41852.571840277778</v>
      </c>
      <c r="Z2272" t="s">
        <v>8278</v>
      </c>
    </row>
    <row r="2273" spans="1:26" ht="43.2" x14ac:dyDescent="0.3">
      <c r="A2273">
        <f>ROW(A2273)-2</f>
        <v>2271</v>
      </c>
      <c r="B2273" s="1" t="s">
        <v>1486</v>
      </c>
      <c r="C2273" s="1" t="s">
        <v>1487</v>
      </c>
      <c r="D2273">
        <v>25000</v>
      </c>
      <c r="E2273">
        <v>33006</v>
      </c>
      <c r="F2273" t="s">
        <v>17</v>
      </c>
      <c r="J2273" t="s">
        <v>17</v>
      </c>
      <c r="K2273" t="b">
        <v>0</v>
      </c>
      <c r="L2273" t="s">
        <v>18</v>
      </c>
      <c r="M2273" t="s">
        <v>19</v>
      </c>
      <c r="N2273" t="b">
        <v>1</v>
      </c>
      <c r="O2273">
        <v>1333909178</v>
      </c>
      <c r="P2273">
        <v>1331320778</v>
      </c>
      <c r="Q2273" t="b">
        <v>0</v>
      </c>
      <c r="R2273">
        <v>153</v>
      </c>
      <c r="S2273" t="b">
        <v>1</v>
      </c>
      <c r="T2273">
        <f>ROUND(E2273/D2273*100,0)</f>
        <v>132</v>
      </c>
      <c r="U2273" s="12">
        <f>(E2273/R2273)</f>
        <v>215.72549019607843</v>
      </c>
      <c r="V2273" t="str">
        <f>LEFT(Z2273,SEARCH("/",Z2273)-1)</f>
        <v>publishing</v>
      </c>
      <c r="W2273" t="str">
        <f>RIGHT(Z2273,LEN(Z2273)-SEARCH("/",Z2273))</f>
        <v>nonfiction</v>
      </c>
      <c r="X2273" s="2">
        <f>(((P2273/60)/60)/24)+DATE(1970,1,1)</f>
        <v>40977.805300925924</v>
      </c>
      <c r="Y2273" s="2">
        <f>(((O2273/60)/60)/24)+DATE(1970,1,1)</f>
        <v>41007.76363425926</v>
      </c>
      <c r="Z2273" t="s">
        <v>8278</v>
      </c>
    </row>
    <row r="2274" spans="1:26" ht="28.8" x14ac:dyDescent="0.3">
      <c r="A2274">
        <f>ROW(A2274)-2</f>
        <v>2272</v>
      </c>
      <c r="B2274" s="1" t="s">
        <v>1488</v>
      </c>
      <c r="C2274" s="1" t="s">
        <v>1489</v>
      </c>
      <c r="D2274">
        <v>5000</v>
      </c>
      <c r="E2274">
        <v>5469</v>
      </c>
      <c r="F2274" t="s">
        <v>17</v>
      </c>
      <c r="J2274" t="s">
        <v>17</v>
      </c>
      <c r="K2274" t="b">
        <v>0</v>
      </c>
      <c r="L2274" t="s">
        <v>18</v>
      </c>
      <c r="M2274" t="s">
        <v>19</v>
      </c>
      <c r="N2274" t="b">
        <v>1</v>
      </c>
      <c r="O2274">
        <v>1438228740</v>
      </c>
      <c r="P2274">
        <v>1435606549</v>
      </c>
      <c r="Q2274" t="b">
        <v>0</v>
      </c>
      <c r="R2274">
        <v>100</v>
      </c>
      <c r="S2274" t="b">
        <v>1</v>
      </c>
      <c r="T2274">
        <f>ROUND(E2274/D2274*100,0)</f>
        <v>109</v>
      </c>
      <c r="U2274" s="12">
        <f>(E2274/R2274)</f>
        <v>54.69</v>
      </c>
      <c r="V2274" t="str">
        <f>LEFT(Z2274,SEARCH("/",Z2274)-1)</f>
        <v>publishing</v>
      </c>
      <c r="W2274" t="str">
        <f>RIGHT(Z2274,LEN(Z2274)-SEARCH("/",Z2274))</f>
        <v>nonfiction</v>
      </c>
      <c r="X2274" s="2">
        <f>(((P2274/60)/60)/24)+DATE(1970,1,1)</f>
        <v>42184.816539351858</v>
      </c>
      <c r="Y2274" s="2">
        <f>(((O2274/60)/60)/24)+DATE(1970,1,1)</f>
        <v>42215.165972222225</v>
      </c>
      <c r="Z2274" t="s">
        <v>8278</v>
      </c>
    </row>
    <row r="2275" spans="1:26" ht="43.2" x14ac:dyDescent="0.3">
      <c r="A2275">
        <f>ROW(A2275)-2</f>
        <v>2273</v>
      </c>
      <c r="B2275" s="1" t="s">
        <v>1490</v>
      </c>
      <c r="C2275" s="1" t="s">
        <v>1491</v>
      </c>
      <c r="D2275">
        <v>7000</v>
      </c>
      <c r="E2275">
        <v>7383.01</v>
      </c>
      <c r="F2275" t="s">
        <v>17</v>
      </c>
      <c r="J2275" t="s">
        <v>17</v>
      </c>
      <c r="K2275" t="b">
        <v>0</v>
      </c>
      <c r="L2275" t="s">
        <v>18</v>
      </c>
      <c r="M2275" t="s">
        <v>19</v>
      </c>
      <c r="N2275" t="b">
        <v>1</v>
      </c>
      <c r="O2275">
        <v>1309447163</v>
      </c>
      <c r="P2275">
        <v>1306855163</v>
      </c>
      <c r="Q2275" t="b">
        <v>0</v>
      </c>
      <c r="R2275">
        <v>143</v>
      </c>
      <c r="S2275" t="b">
        <v>1</v>
      </c>
      <c r="T2275">
        <f>ROUND(E2275/D2275*100,0)</f>
        <v>105</v>
      </c>
      <c r="U2275" s="12">
        <f>(E2275/R2275)</f>
        <v>51.62944055944056</v>
      </c>
      <c r="V2275" t="str">
        <f>LEFT(Z2275,SEARCH("/",Z2275)-1)</f>
        <v>publishing</v>
      </c>
      <c r="W2275" t="str">
        <f>RIGHT(Z2275,LEN(Z2275)-SEARCH("/",Z2275))</f>
        <v>nonfiction</v>
      </c>
      <c r="X2275" s="2">
        <f>(((P2275/60)/60)/24)+DATE(1970,1,1)</f>
        <v>40694.638460648144</v>
      </c>
      <c r="Y2275" s="2">
        <f>(((O2275/60)/60)/24)+DATE(1970,1,1)</f>
        <v>40724.638460648144</v>
      </c>
      <c r="Z2275" t="s">
        <v>8278</v>
      </c>
    </row>
    <row r="2276" spans="1:26" ht="43.2" x14ac:dyDescent="0.3">
      <c r="A2276">
        <f>ROW(A2276)-2</f>
        <v>2274</v>
      </c>
      <c r="B2276" s="1" t="s">
        <v>1492</v>
      </c>
      <c r="C2276" s="1" t="s">
        <v>1493</v>
      </c>
      <c r="D2276">
        <v>20000</v>
      </c>
      <c r="E2276">
        <v>20070</v>
      </c>
      <c r="F2276" t="s">
        <v>17</v>
      </c>
      <c r="J2276" t="s">
        <v>17</v>
      </c>
      <c r="K2276" t="b">
        <v>0</v>
      </c>
      <c r="L2276" t="s">
        <v>18</v>
      </c>
      <c r="M2276" t="s">
        <v>19</v>
      </c>
      <c r="N2276" t="b">
        <v>1</v>
      </c>
      <c r="O2276">
        <v>1450018912</v>
      </c>
      <c r="P2276">
        <v>1447426912</v>
      </c>
      <c r="Q2276" t="b">
        <v>0</v>
      </c>
      <c r="R2276">
        <v>140</v>
      </c>
      <c r="S2276" t="b">
        <v>1</v>
      </c>
      <c r="T2276">
        <f>ROUND(E2276/D2276*100,0)</f>
        <v>100</v>
      </c>
      <c r="U2276" s="12">
        <f>(E2276/R2276)</f>
        <v>143.35714285714286</v>
      </c>
      <c r="V2276" t="str">
        <f>LEFT(Z2276,SEARCH("/",Z2276)-1)</f>
        <v>publishing</v>
      </c>
      <c r="W2276" t="str">
        <f>RIGHT(Z2276,LEN(Z2276)-SEARCH("/",Z2276))</f>
        <v>nonfiction</v>
      </c>
      <c r="X2276" s="2">
        <f>(((P2276/60)/60)/24)+DATE(1970,1,1)</f>
        <v>42321.626296296294</v>
      </c>
      <c r="Y2276" s="2">
        <f>(((O2276/60)/60)/24)+DATE(1970,1,1)</f>
        <v>42351.626296296294</v>
      </c>
      <c r="Z2276" t="s">
        <v>8278</v>
      </c>
    </row>
    <row r="2277" spans="1:26" ht="43.2" x14ac:dyDescent="0.3">
      <c r="A2277">
        <f>ROW(A2277)-2</f>
        <v>2275</v>
      </c>
      <c r="B2277" s="1" t="s">
        <v>1494</v>
      </c>
      <c r="C2277" s="1" t="s">
        <v>1495</v>
      </c>
      <c r="D2277">
        <v>2500</v>
      </c>
      <c r="E2277">
        <v>2535</v>
      </c>
      <c r="F2277" t="s">
        <v>17</v>
      </c>
      <c r="J2277" t="s">
        <v>17</v>
      </c>
      <c r="K2277" t="b">
        <v>0</v>
      </c>
      <c r="L2277" t="s">
        <v>18</v>
      </c>
      <c r="M2277" t="s">
        <v>19</v>
      </c>
      <c r="N2277" t="b">
        <v>1</v>
      </c>
      <c r="O2277">
        <v>1365728487</v>
      </c>
      <c r="P2277">
        <v>1363136487</v>
      </c>
      <c r="Q2277" t="b">
        <v>0</v>
      </c>
      <c r="R2277">
        <v>35</v>
      </c>
      <c r="S2277" t="b">
        <v>1</v>
      </c>
      <c r="T2277">
        <f>ROUND(E2277/D2277*100,0)</f>
        <v>101</v>
      </c>
      <c r="U2277" s="12">
        <f>(E2277/R2277)</f>
        <v>72.428571428571431</v>
      </c>
      <c r="V2277" t="str">
        <f>LEFT(Z2277,SEARCH("/",Z2277)-1)</f>
        <v>publishing</v>
      </c>
      <c r="W2277" t="str">
        <f>RIGHT(Z2277,LEN(Z2277)-SEARCH("/",Z2277))</f>
        <v>nonfiction</v>
      </c>
      <c r="X2277" s="2">
        <f>(((P2277/60)/60)/24)+DATE(1970,1,1)</f>
        <v>41346.042673611111</v>
      </c>
      <c r="Y2277" s="2">
        <f>(((O2277/60)/60)/24)+DATE(1970,1,1)</f>
        <v>41376.042673611111</v>
      </c>
      <c r="Z2277" t="s">
        <v>8278</v>
      </c>
    </row>
    <row r="2278" spans="1:26" ht="57.6" x14ac:dyDescent="0.3">
      <c r="A2278">
        <f>ROW(A2278)-2</f>
        <v>2276</v>
      </c>
      <c r="B2278" s="1" t="s">
        <v>1496</v>
      </c>
      <c r="C2278" s="1" t="s">
        <v>1497</v>
      </c>
      <c r="D2278">
        <v>3500</v>
      </c>
      <c r="E2278">
        <v>5443</v>
      </c>
      <c r="F2278" t="s">
        <v>17</v>
      </c>
      <c r="J2278" t="s">
        <v>17</v>
      </c>
      <c r="K2278" t="b">
        <v>0</v>
      </c>
      <c r="L2278" t="s">
        <v>18</v>
      </c>
      <c r="M2278" t="s">
        <v>19</v>
      </c>
      <c r="N2278" t="b">
        <v>1</v>
      </c>
      <c r="O2278">
        <v>1358198400</v>
      </c>
      <c r="P2278">
        <v>1354580949</v>
      </c>
      <c r="Q2278" t="b">
        <v>0</v>
      </c>
      <c r="R2278">
        <v>149</v>
      </c>
      <c r="S2278" t="b">
        <v>1</v>
      </c>
      <c r="T2278">
        <f>ROUND(E2278/D2278*100,0)</f>
        <v>156</v>
      </c>
      <c r="U2278" s="12">
        <f>(E2278/R2278)</f>
        <v>36.530201342281877</v>
      </c>
      <c r="V2278" t="str">
        <f>LEFT(Z2278,SEARCH("/",Z2278)-1)</f>
        <v>publishing</v>
      </c>
      <c r="W2278" t="str">
        <f>RIGHT(Z2278,LEN(Z2278)-SEARCH("/",Z2278))</f>
        <v>nonfiction</v>
      </c>
      <c r="X2278" s="2">
        <f>(((P2278/60)/60)/24)+DATE(1970,1,1)</f>
        <v>41247.020243055551</v>
      </c>
      <c r="Y2278" s="2">
        <f>(((O2278/60)/60)/24)+DATE(1970,1,1)</f>
        <v>41288.888888888891</v>
      </c>
      <c r="Z2278" t="s">
        <v>8278</v>
      </c>
    </row>
    <row r="2279" spans="1:26" ht="43.2" x14ac:dyDescent="0.3">
      <c r="A2279">
        <f>ROW(A2279)-2</f>
        <v>2277</v>
      </c>
      <c r="B2279" s="1" t="s">
        <v>1498</v>
      </c>
      <c r="C2279" s="1" t="s">
        <v>1499</v>
      </c>
      <c r="D2279">
        <v>7500</v>
      </c>
      <c r="E2279">
        <v>7917.45</v>
      </c>
      <c r="F2279" t="s">
        <v>17</v>
      </c>
      <c r="J2279" t="s">
        <v>17</v>
      </c>
      <c r="K2279" t="b">
        <v>0</v>
      </c>
      <c r="L2279" t="s">
        <v>18</v>
      </c>
      <c r="M2279" t="s">
        <v>19</v>
      </c>
      <c r="N2279" t="b">
        <v>1</v>
      </c>
      <c r="O2279">
        <v>1313957157</v>
      </c>
      <c r="P2279">
        <v>1310069157</v>
      </c>
      <c r="Q2279" t="b">
        <v>0</v>
      </c>
      <c r="R2279">
        <v>130</v>
      </c>
      <c r="S2279" t="b">
        <v>1</v>
      </c>
      <c r="T2279">
        <f>ROUND(E2279/D2279*100,0)</f>
        <v>106</v>
      </c>
      <c r="U2279" s="12">
        <f>(E2279/R2279)</f>
        <v>60.903461538461535</v>
      </c>
      <c r="V2279" t="str">
        <f>LEFT(Z2279,SEARCH("/",Z2279)-1)</f>
        <v>publishing</v>
      </c>
      <c r="W2279" t="str">
        <f>RIGHT(Z2279,LEN(Z2279)-SEARCH("/",Z2279))</f>
        <v>nonfiction</v>
      </c>
      <c r="X2279" s="2">
        <f>(((P2279/60)/60)/24)+DATE(1970,1,1)</f>
        <v>40731.837465277778</v>
      </c>
      <c r="Y2279" s="2">
        <f>(((O2279/60)/60)/24)+DATE(1970,1,1)</f>
        <v>40776.837465277778</v>
      </c>
      <c r="Z2279" t="s">
        <v>8278</v>
      </c>
    </row>
    <row r="2280" spans="1:26" ht="43.2" x14ac:dyDescent="0.3">
      <c r="A2280">
        <f>ROW(A2280)-2</f>
        <v>2278</v>
      </c>
      <c r="B2280" s="1" t="s">
        <v>1500</v>
      </c>
      <c r="C2280" s="1" t="s">
        <v>1501</v>
      </c>
      <c r="D2280">
        <v>4000</v>
      </c>
      <c r="E2280">
        <v>5226</v>
      </c>
      <c r="F2280" t="s">
        <v>17</v>
      </c>
      <c r="J2280" t="s">
        <v>17</v>
      </c>
      <c r="K2280" t="b">
        <v>0</v>
      </c>
      <c r="L2280" t="s">
        <v>18</v>
      </c>
      <c r="M2280" t="s">
        <v>19</v>
      </c>
      <c r="N2280" t="b">
        <v>1</v>
      </c>
      <c r="O2280">
        <v>1348028861</v>
      </c>
      <c r="P2280">
        <v>1342844861</v>
      </c>
      <c r="Q2280" t="b">
        <v>0</v>
      </c>
      <c r="R2280">
        <v>120</v>
      </c>
      <c r="S2280" t="b">
        <v>1</v>
      </c>
      <c r="T2280">
        <f>ROUND(E2280/D2280*100,0)</f>
        <v>131</v>
      </c>
      <c r="U2280" s="12">
        <f>(E2280/R2280)</f>
        <v>43.55</v>
      </c>
      <c r="V2280" t="str">
        <f>LEFT(Z2280,SEARCH("/",Z2280)-1)</f>
        <v>publishing</v>
      </c>
      <c r="W2280" t="str">
        <f>RIGHT(Z2280,LEN(Z2280)-SEARCH("/",Z2280))</f>
        <v>nonfiction</v>
      </c>
      <c r="X2280" s="2">
        <f>(((P2280/60)/60)/24)+DATE(1970,1,1)</f>
        <v>41111.185891203706</v>
      </c>
      <c r="Y2280" s="2">
        <f>(((O2280/60)/60)/24)+DATE(1970,1,1)</f>
        <v>41171.185891203706</v>
      </c>
      <c r="Z2280" t="s">
        <v>8278</v>
      </c>
    </row>
    <row r="2281" spans="1:26" ht="28.8" x14ac:dyDescent="0.3">
      <c r="A2281">
        <f>ROW(A2281)-2</f>
        <v>2279</v>
      </c>
      <c r="B2281" s="1" t="s">
        <v>1502</v>
      </c>
      <c r="C2281" s="1" t="s">
        <v>1503</v>
      </c>
      <c r="D2281">
        <v>20000</v>
      </c>
      <c r="E2281">
        <v>26438</v>
      </c>
      <c r="F2281" t="s">
        <v>17</v>
      </c>
      <c r="J2281" t="s">
        <v>17</v>
      </c>
      <c r="K2281" t="b">
        <v>0</v>
      </c>
      <c r="L2281" t="s">
        <v>18</v>
      </c>
      <c r="M2281" t="s">
        <v>19</v>
      </c>
      <c r="N2281" t="b">
        <v>1</v>
      </c>
      <c r="O2281">
        <v>1323280391</v>
      </c>
      <c r="P2281">
        <v>1320688391</v>
      </c>
      <c r="Q2281" t="b">
        <v>0</v>
      </c>
      <c r="R2281">
        <v>265</v>
      </c>
      <c r="S2281" t="b">
        <v>1</v>
      </c>
      <c r="T2281">
        <f>ROUND(E2281/D2281*100,0)</f>
        <v>132</v>
      </c>
      <c r="U2281" s="12">
        <f>(E2281/R2281)</f>
        <v>99.766037735849054</v>
      </c>
      <c r="V2281" t="str">
        <f>LEFT(Z2281,SEARCH("/",Z2281)-1)</f>
        <v>publishing</v>
      </c>
      <c r="W2281" t="str">
        <f>RIGHT(Z2281,LEN(Z2281)-SEARCH("/",Z2281))</f>
        <v>nonfiction</v>
      </c>
      <c r="X2281" s="2">
        <f>(((P2281/60)/60)/24)+DATE(1970,1,1)</f>
        <v>40854.745266203703</v>
      </c>
      <c r="Y2281" s="2">
        <f>(((O2281/60)/60)/24)+DATE(1970,1,1)</f>
        <v>40884.745266203703</v>
      </c>
      <c r="Z2281" t="s">
        <v>8278</v>
      </c>
    </row>
    <row r="2282" spans="1:26" ht="43.2" x14ac:dyDescent="0.3">
      <c r="A2282">
        <f>ROW(A2282)-2</f>
        <v>2280</v>
      </c>
      <c r="B2282" s="1" t="s">
        <v>1504</v>
      </c>
      <c r="C2282" s="1" t="s">
        <v>1505</v>
      </c>
      <c r="D2282">
        <v>5000</v>
      </c>
      <c r="E2282">
        <v>6300</v>
      </c>
      <c r="F2282" t="s">
        <v>17</v>
      </c>
      <c r="J2282" t="s">
        <v>17</v>
      </c>
      <c r="K2282" t="b">
        <v>0</v>
      </c>
      <c r="L2282" t="s">
        <v>18</v>
      </c>
      <c r="M2282" t="s">
        <v>19</v>
      </c>
      <c r="N2282" t="b">
        <v>1</v>
      </c>
      <c r="O2282">
        <v>1327212000</v>
      </c>
      <c r="P2282">
        <v>1322852747</v>
      </c>
      <c r="Q2282" t="b">
        <v>0</v>
      </c>
      <c r="R2282">
        <v>71</v>
      </c>
      <c r="S2282" t="b">
        <v>1</v>
      </c>
      <c r="T2282">
        <f>ROUND(E2282/D2282*100,0)</f>
        <v>126</v>
      </c>
      <c r="U2282" s="12">
        <f>(E2282/R2282)</f>
        <v>88.732394366197184</v>
      </c>
      <c r="V2282" t="str">
        <f>LEFT(Z2282,SEARCH("/",Z2282)-1)</f>
        <v>publishing</v>
      </c>
      <c r="W2282" t="str">
        <f>RIGHT(Z2282,LEN(Z2282)-SEARCH("/",Z2282))</f>
        <v>nonfiction</v>
      </c>
      <c r="X2282" s="2">
        <f>(((P2282/60)/60)/24)+DATE(1970,1,1)</f>
        <v>40879.795682870368</v>
      </c>
      <c r="Y2282" s="2">
        <f>(((O2282/60)/60)/24)+DATE(1970,1,1)</f>
        <v>40930.25</v>
      </c>
      <c r="Z2282" t="s">
        <v>8278</v>
      </c>
    </row>
    <row r="2283" spans="1:26" ht="43.2" x14ac:dyDescent="0.3">
      <c r="A2283">
        <f>ROW(A2283)-2</f>
        <v>2281</v>
      </c>
      <c r="B2283" s="1" t="s">
        <v>1506</v>
      </c>
      <c r="C2283" s="1" t="s">
        <v>1507</v>
      </c>
      <c r="D2283">
        <v>40</v>
      </c>
      <c r="E2283">
        <v>64</v>
      </c>
      <c r="F2283" t="s">
        <v>17</v>
      </c>
      <c r="J2283" t="s">
        <v>17</v>
      </c>
      <c r="K2283" t="b">
        <v>0</v>
      </c>
      <c r="L2283" t="s">
        <v>24</v>
      </c>
      <c r="M2283" t="s">
        <v>25</v>
      </c>
      <c r="N2283" t="b">
        <v>0</v>
      </c>
      <c r="O2283">
        <v>1380449461</v>
      </c>
      <c r="P2283">
        <v>1375265461</v>
      </c>
      <c r="Q2283" t="b">
        <v>0</v>
      </c>
      <c r="R2283">
        <v>13</v>
      </c>
      <c r="S2283" t="b">
        <v>1</v>
      </c>
      <c r="T2283">
        <f>ROUND(E2283/D2283*100,0)</f>
        <v>160</v>
      </c>
      <c r="U2283" s="12">
        <f>(E2283/R2283)</f>
        <v>4.9230769230769234</v>
      </c>
      <c r="V2283" t="str">
        <f>LEFT(Z2283,SEARCH("/",Z2283)-1)</f>
        <v>publishing</v>
      </c>
      <c r="W2283" t="str">
        <f>RIGHT(Z2283,LEN(Z2283)-SEARCH("/",Z2283))</f>
        <v>nonfiction</v>
      </c>
      <c r="X2283" s="2">
        <f>(((P2283/60)/60)/24)+DATE(1970,1,1)</f>
        <v>41486.424317129626</v>
      </c>
      <c r="Y2283" s="2">
        <f>(((O2283/60)/60)/24)+DATE(1970,1,1)</f>
        <v>41546.424317129626</v>
      </c>
      <c r="Z2283" t="s">
        <v>8278</v>
      </c>
    </row>
    <row r="2284" spans="1:26" ht="57.6" x14ac:dyDescent="0.3">
      <c r="A2284">
        <f>ROW(A2284)-2</f>
        <v>2282</v>
      </c>
      <c r="B2284" s="1" t="s">
        <v>1508</v>
      </c>
      <c r="C2284" s="1" t="s">
        <v>1509</v>
      </c>
      <c r="D2284">
        <v>2500</v>
      </c>
      <c r="E2284">
        <v>3012</v>
      </c>
      <c r="F2284" t="s">
        <v>17</v>
      </c>
      <c r="J2284" t="s">
        <v>17</v>
      </c>
      <c r="K2284" t="b">
        <v>0</v>
      </c>
      <c r="L2284" t="s">
        <v>24</v>
      </c>
      <c r="M2284" t="s">
        <v>25</v>
      </c>
      <c r="N2284" t="b">
        <v>0</v>
      </c>
      <c r="O2284">
        <v>1387533892</v>
      </c>
      <c r="P2284">
        <v>1384941892</v>
      </c>
      <c r="Q2284" t="b">
        <v>0</v>
      </c>
      <c r="R2284">
        <v>169</v>
      </c>
      <c r="S2284" t="b">
        <v>1</v>
      </c>
      <c r="T2284">
        <f>ROUND(E2284/D2284*100,0)</f>
        <v>120</v>
      </c>
      <c r="U2284" s="12">
        <f>(E2284/R2284)</f>
        <v>17.822485207100591</v>
      </c>
      <c r="V2284" t="str">
        <f>LEFT(Z2284,SEARCH("/",Z2284)-1)</f>
        <v>publishing</v>
      </c>
      <c r="W2284" t="str">
        <f>RIGHT(Z2284,LEN(Z2284)-SEARCH("/",Z2284))</f>
        <v>nonfiction</v>
      </c>
      <c r="X2284" s="2">
        <f>(((P2284/60)/60)/24)+DATE(1970,1,1)</f>
        <v>41598.420046296298</v>
      </c>
      <c r="Y2284" s="2">
        <f>(((O2284/60)/60)/24)+DATE(1970,1,1)</f>
        <v>41628.420046296298</v>
      </c>
      <c r="Z2284" t="s">
        <v>8278</v>
      </c>
    </row>
    <row r="2285" spans="1:26" ht="43.2" x14ac:dyDescent="0.3">
      <c r="A2285">
        <f>ROW(A2285)-2</f>
        <v>2283</v>
      </c>
      <c r="B2285" s="1" t="s">
        <v>1510</v>
      </c>
      <c r="C2285" s="1" t="s">
        <v>1511</v>
      </c>
      <c r="D2285">
        <v>8500</v>
      </c>
      <c r="E2285">
        <v>10670</v>
      </c>
      <c r="F2285" t="s">
        <v>17</v>
      </c>
      <c r="J2285" t="s">
        <v>17</v>
      </c>
      <c r="K2285" t="b">
        <v>0</v>
      </c>
      <c r="L2285" t="s">
        <v>158</v>
      </c>
      <c r="M2285" t="s">
        <v>159</v>
      </c>
      <c r="N2285" t="b">
        <v>1</v>
      </c>
      <c r="O2285">
        <v>1431147600</v>
      </c>
      <c r="P2285">
        <v>1428465420</v>
      </c>
      <c r="Q2285" t="b">
        <v>0</v>
      </c>
      <c r="R2285">
        <v>57</v>
      </c>
      <c r="S2285" t="b">
        <v>1</v>
      </c>
      <c r="T2285">
        <f>ROUND(E2285/D2285*100,0)</f>
        <v>126</v>
      </c>
      <c r="U2285" s="12">
        <f>(E2285/R2285)</f>
        <v>187.19298245614036</v>
      </c>
      <c r="V2285" t="str">
        <f>LEFT(Z2285,SEARCH("/",Z2285)-1)</f>
        <v>publishing</v>
      </c>
      <c r="W2285" t="str">
        <f>RIGHT(Z2285,LEN(Z2285)-SEARCH("/",Z2285))</f>
        <v>nonfiction</v>
      </c>
      <c r="X2285" s="2">
        <f>(((P2285/60)/60)/24)+DATE(1970,1,1)</f>
        <v>42102.164583333331</v>
      </c>
      <c r="Y2285" s="2">
        <f>(((O2285/60)/60)/24)+DATE(1970,1,1)</f>
        <v>42133.208333333328</v>
      </c>
      <c r="Z2285" t="s">
        <v>8278</v>
      </c>
    </row>
    <row r="2286" spans="1:26" ht="43.2" x14ac:dyDescent="0.3">
      <c r="A2286">
        <f>ROW(A2286)-2</f>
        <v>2284</v>
      </c>
      <c r="B2286" s="1" t="s">
        <v>1512</v>
      </c>
      <c r="C2286" s="1" t="s">
        <v>1513</v>
      </c>
      <c r="D2286">
        <v>47000</v>
      </c>
      <c r="E2286">
        <v>53771</v>
      </c>
      <c r="F2286" t="s">
        <v>17</v>
      </c>
      <c r="J2286" t="s">
        <v>17</v>
      </c>
      <c r="K2286" t="b">
        <v>0</v>
      </c>
      <c r="L2286" t="s">
        <v>18</v>
      </c>
      <c r="M2286" t="s">
        <v>19</v>
      </c>
      <c r="N2286" t="b">
        <v>1</v>
      </c>
      <c r="O2286">
        <v>1417653540</v>
      </c>
      <c r="P2286">
        <v>1414975346</v>
      </c>
      <c r="Q2286" t="b">
        <v>0</v>
      </c>
      <c r="R2286">
        <v>229</v>
      </c>
      <c r="S2286" t="b">
        <v>1</v>
      </c>
      <c r="T2286">
        <f>ROUND(E2286/D2286*100,0)</f>
        <v>114</v>
      </c>
      <c r="U2286" s="12">
        <f>(E2286/R2286)</f>
        <v>234.80786026200875</v>
      </c>
      <c r="V2286" t="str">
        <f>LEFT(Z2286,SEARCH("/",Z2286)-1)</f>
        <v>publishing</v>
      </c>
      <c r="W2286" t="str">
        <f>RIGHT(Z2286,LEN(Z2286)-SEARCH("/",Z2286))</f>
        <v>nonfiction</v>
      </c>
      <c r="X2286" s="2">
        <f>(((P2286/60)/60)/24)+DATE(1970,1,1)</f>
        <v>41946.029467592591</v>
      </c>
      <c r="Y2286" s="2">
        <f>(((O2286/60)/60)/24)+DATE(1970,1,1)</f>
        <v>41977.027083333334</v>
      </c>
      <c r="Z2286" t="s">
        <v>8278</v>
      </c>
    </row>
    <row r="2287" spans="1:26" ht="43.2" x14ac:dyDescent="0.3">
      <c r="A2287">
        <f>ROW(A2287)-2</f>
        <v>2285</v>
      </c>
      <c r="B2287" s="1" t="s">
        <v>1514</v>
      </c>
      <c r="C2287" s="1" t="s">
        <v>1515</v>
      </c>
      <c r="D2287">
        <v>3600</v>
      </c>
      <c r="E2287">
        <v>11345</v>
      </c>
      <c r="F2287" t="s">
        <v>17</v>
      </c>
      <c r="J2287" t="s">
        <v>17</v>
      </c>
      <c r="K2287" t="b">
        <v>0</v>
      </c>
      <c r="L2287" t="s">
        <v>18</v>
      </c>
      <c r="M2287" t="s">
        <v>19</v>
      </c>
      <c r="N2287" t="b">
        <v>1</v>
      </c>
      <c r="O2287">
        <v>1385009940</v>
      </c>
      <c r="P2287">
        <v>1383327440</v>
      </c>
      <c r="Q2287" t="b">
        <v>0</v>
      </c>
      <c r="R2287">
        <v>108</v>
      </c>
      <c r="S2287" t="b">
        <v>1</v>
      </c>
      <c r="T2287">
        <f>ROUND(E2287/D2287*100,0)</f>
        <v>315</v>
      </c>
      <c r="U2287" s="12">
        <f>(E2287/R2287)</f>
        <v>105.04629629629629</v>
      </c>
      <c r="V2287" t="str">
        <f>LEFT(Z2287,SEARCH("/",Z2287)-1)</f>
        <v>publishing</v>
      </c>
      <c r="W2287" t="str">
        <f>RIGHT(Z2287,LEN(Z2287)-SEARCH("/",Z2287))</f>
        <v>nonfiction</v>
      </c>
      <c r="X2287" s="2">
        <f>(((P2287/60)/60)/24)+DATE(1970,1,1)</f>
        <v>41579.734259259261</v>
      </c>
      <c r="Y2287" s="2">
        <f>(((O2287/60)/60)/24)+DATE(1970,1,1)</f>
        <v>41599.207638888889</v>
      </c>
      <c r="Z2287" t="s">
        <v>8278</v>
      </c>
    </row>
    <row r="2288" spans="1:26" ht="43.2" x14ac:dyDescent="0.3">
      <c r="A2288">
        <f>ROW(A2288)-2</f>
        <v>2286</v>
      </c>
      <c r="B2288" s="1" t="s">
        <v>1516</v>
      </c>
      <c r="C2288" s="1" t="s">
        <v>1517</v>
      </c>
      <c r="D2288">
        <v>5000</v>
      </c>
      <c r="E2288">
        <v>6120</v>
      </c>
      <c r="F2288" t="s">
        <v>17</v>
      </c>
      <c r="J2288" t="s">
        <v>17</v>
      </c>
      <c r="K2288" t="b">
        <v>0</v>
      </c>
      <c r="L2288" t="s">
        <v>18</v>
      </c>
      <c r="M2288" t="s">
        <v>19</v>
      </c>
      <c r="N2288" t="b">
        <v>1</v>
      </c>
      <c r="O2288">
        <v>1392408000</v>
      </c>
      <c r="P2288">
        <v>1390890987</v>
      </c>
      <c r="Q2288" t="b">
        <v>0</v>
      </c>
      <c r="R2288">
        <v>108</v>
      </c>
      <c r="S2288" t="b">
        <v>1</v>
      </c>
      <c r="T2288">
        <f>ROUND(E2288/D2288*100,0)</f>
        <v>122</v>
      </c>
      <c r="U2288" s="12">
        <f>(E2288/R2288)</f>
        <v>56.666666666666664</v>
      </c>
      <c r="V2288" t="str">
        <f>LEFT(Z2288,SEARCH("/",Z2288)-1)</f>
        <v>publishing</v>
      </c>
      <c r="W2288" t="str">
        <f>RIGHT(Z2288,LEN(Z2288)-SEARCH("/",Z2288))</f>
        <v>nonfiction</v>
      </c>
      <c r="X2288" s="2">
        <f>(((P2288/60)/60)/24)+DATE(1970,1,1)</f>
        <v>41667.275312500002</v>
      </c>
      <c r="Y2288" s="2">
        <f>(((O2288/60)/60)/24)+DATE(1970,1,1)</f>
        <v>41684.833333333336</v>
      </c>
      <c r="Z2288" t="s">
        <v>8278</v>
      </c>
    </row>
    <row r="2289" spans="1:26" ht="28.8" x14ac:dyDescent="0.3">
      <c r="A2289">
        <f>ROW(A2289)-2</f>
        <v>2287</v>
      </c>
      <c r="B2289" s="1" t="s">
        <v>1518</v>
      </c>
      <c r="C2289" s="1" t="s">
        <v>1519</v>
      </c>
      <c r="D2289">
        <v>1500</v>
      </c>
      <c r="E2289">
        <v>1601</v>
      </c>
      <c r="F2289" t="s">
        <v>17</v>
      </c>
      <c r="J2289" t="s">
        <v>17</v>
      </c>
      <c r="K2289" t="b">
        <v>0</v>
      </c>
      <c r="L2289" t="s">
        <v>18</v>
      </c>
      <c r="M2289" t="s">
        <v>19</v>
      </c>
      <c r="N2289" t="b">
        <v>1</v>
      </c>
      <c r="O2289">
        <v>1417409940</v>
      </c>
      <c r="P2289">
        <v>1414765794</v>
      </c>
      <c r="Q2289" t="b">
        <v>0</v>
      </c>
      <c r="R2289">
        <v>41</v>
      </c>
      <c r="S2289" t="b">
        <v>1</v>
      </c>
      <c r="T2289">
        <f>ROUND(E2289/D2289*100,0)</f>
        <v>107</v>
      </c>
      <c r="U2289" s="12">
        <f>(E2289/R2289)</f>
        <v>39.048780487804876</v>
      </c>
      <c r="V2289" t="str">
        <f>LEFT(Z2289,SEARCH("/",Z2289)-1)</f>
        <v>publishing</v>
      </c>
      <c r="W2289" t="str">
        <f>RIGHT(Z2289,LEN(Z2289)-SEARCH("/",Z2289))</f>
        <v>nonfiction</v>
      </c>
      <c r="X2289" s="2">
        <f>(((P2289/60)/60)/24)+DATE(1970,1,1)</f>
        <v>41943.604097222218</v>
      </c>
      <c r="Y2289" s="2">
        <f>(((O2289/60)/60)/24)+DATE(1970,1,1)</f>
        <v>41974.207638888889</v>
      </c>
      <c r="Z2289" t="s">
        <v>8278</v>
      </c>
    </row>
    <row r="2290" spans="1:26" ht="43.2" x14ac:dyDescent="0.3">
      <c r="A2290">
        <f>ROW(A2290)-2</f>
        <v>2288</v>
      </c>
      <c r="B2290" s="1" t="s">
        <v>1520</v>
      </c>
      <c r="C2290" s="1" t="s">
        <v>1521</v>
      </c>
      <c r="D2290">
        <v>6000</v>
      </c>
      <c r="E2290">
        <v>9500</v>
      </c>
      <c r="F2290" t="s">
        <v>17</v>
      </c>
      <c r="J2290" t="s">
        <v>17</v>
      </c>
      <c r="K2290" t="b">
        <v>0</v>
      </c>
      <c r="L2290" t="s">
        <v>18</v>
      </c>
      <c r="M2290" t="s">
        <v>19</v>
      </c>
      <c r="N2290" t="b">
        <v>1</v>
      </c>
      <c r="O2290">
        <v>1407758629</v>
      </c>
      <c r="P2290">
        <v>1404907429</v>
      </c>
      <c r="Q2290" t="b">
        <v>0</v>
      </c>
      <c r="R2290">
        <v>139</v>
      </c>
      <c r="S2290" t="b">
        <v>1</v>
      </c>
      <c r="T2290">
        <f>ROUND(E2290/D2290*100,0)</f>
        <v>158</v>
      </c>
      <c r="U2290" s="12">
        <f>(E2290/R2290)</f>
        <v>68.345323741007192</v>
      </c>
      <c r="V2290" t="str">
        <f>LEFT(Z2290,SEARCH("/",Z2290)-1)</f>
        <v>publishing</v>
      </c>
      <c r="W2290" t="str">
        <f>RIGHT(Z2290,LEN(Z2290)-SEARCH("/",Z2290))</f>
        <v>nonfiction</v>
      </c>
      <c r="X2290" s="2">
        <f>(((P2290/60)/60)/24)+DATE(1970,1,1)</f>
        <v>41829.502650462964</v>
      </c>
      <c r="Y2290" s="2">
        <f>(((O2290/60)/60)/24)+DATE(1970,1,1)</f>
        <v>41862.502650462964</v>
      </c>
      <c r="Z2290" t="s">
        <v>8278</v>
      </c>
    </row>
    <row r="2291" spans="1:26" ht="57.6" x14ac:dyDescent="0.3">
      <c r="A2291">
        <f>ROW(A2291)-2</f>
        <v>2289</v>
      </c>
      <c r="B2291" s="1" t="s">
        <v>1522</v>
      </c>
      <c r="C2291" s="1" t="s">
        <v>1523</v>
      </c>
      <c r="D2291">
        <v>3000</v>
      </c>
      <c r="E2291">
        <v>3222</v>
      </c>
      <c r="F2291" t="s">
        <v>17</v>
      </c>
      <c r="J2291" t="s">
        <v>17</v>
      </c>
      <c r="K2291" t="b">
        <v>0</v>
      </c>
      <c r="L2291" t="s">
        <v>18</v>
      </c>
      <c r="M2291" t="s">
        <v>19</v>
      </c>
      <c r="N2291" t="b">
        <v>1</v>
      </c>
      <c r="O2291">
        <v>1434857482</v>
      </c>
      <c r="P2291">
        <v>1433647882</v>
      </c>
      <c r="Q2291" t="b">
        <v>0</v>
      </c>
      <c r="R2291">
        <v>19</v>
      </c>
      <c r="S2291" t="b">
        <v>1</v>
      </c>
      <c r="T2291">
        <f>ROUND(E2291/D2291*100,0)</f>
        <v>107</v>
      </c>
      <c r="U2291" s="12">
        <f>(E2291/R2291)</f>
        <v>169.57894736842104</v>
      </c>
      <c r="V2291" t="str">
        <f>LEFT(Z2291,SEARCH("/",Z2291)-1)</f>
        <v>publishing</v>
      </c>
      <c r="W2291" t="str">
        <f>RIGHT(Z2291,LEN(Z2291)-SEARCH("/",Z2291))</f>
        <v>nonfiction</v>
      </c>
      <c r="X2291" s="2">
        <f>(((P2291/60)/60)/24)+DATE(1970,1,1)</f>
        <v>42162.146782407406</v>
      </c>
      <c r="Y2291" s="2">
        <f>(((O2291/60)/60)/24)+DATE(1970,1,1)</f>
        <v>42176.146782407406</v>
      </c>
      <c r="Z2291" t="s">
        <v>8278</v>
      </c>
    </row>
    <row r="2292" spans="1:26" ht="28.8" x14ac:dyDescent="0.3">
      <c r="A2292">
        <f>ROW(A2292)-2</f>
        <v>2290</v>
      </c>
      <c r="B2292" s="1" t="s">
        <v>1524</v>
      </c>
      <c r="C2292" s="1" t="s">
        <v>1525</v>
      </c>
      <c r="D2292">
        <v>13000</v>
      </c>
      <c r="E2292">
        <v>13293.8</v>
      </c>
      <c r="F2292" t="s">
        <v>17</v>
      </c>
      <c r="J2292" t="s">
        <v>17</v>
      </c>
      <c r="K2292" t="b">
        <v>0</v>
      </c>
      <c r="L2292" t="s">
        <v>18</v>
      </c>
      <c r="M2292" t="s">
        <v>19</v>
      </c>
      <c r="N2292" t="b">
        <v>1</v>
      </c>
      <c r="O2292">
        <v>1370964806</v>
      </c>
      <c r="P2292">
        <v>1367940806</v>
      </c>
      <c r="Q2292" t="b">
        <v>0</v>
      </c>
      <c r="R2292">
        <v>94</v>
      </c>
      <c r="S2292" t="b">
        <v>1</v>
      </c>
      <c r="T2292">
        <f>ROUND(E2292/D2292*100,0)</f>
        <v>102</v>
      </c>
      <c r="U2292" s="12">
        <f>(E2292/R2292)</f>
        <v>141.42340425531913</v>
      </c>
      <c r="V2292" t="str">
        <f>LEFT(Z2292,SEARCH("/",Z2292)-1)</f>
        <v>publishing</v>
      </c>
      <c r="W2292" t="str">
        <f>RIGHT(Z2292,LEN(Z2292)-SEARCH("/",Z2292))</f>
        <v>nonfiction</v>
      </c>
      <c r="X2292" s="2">
        <f>(((P2292/60)/60)/24)+DATE(1970,1,1)</f>
        <v>41401.648217592592</v>
      </c>
      <c r="Y2292" s="2">
        <f>(((O2292/60)/60)/24)+DATE(1970,1,1)</f>
        <v>41436.648217592592</v>
      </c>
      <c r="Z2292" t="s">
        <v>8278</v>
      </c>
    </row>
    <row r="2293" spans="1:26" ht="57.6" x14ac:dyDescent="0.3">
      <c r="A2293">
        <f>ROW(A2293)-2</f>
        <v>2291</v>
      </c>
      <c r="B2293" s="1" t="s">
        <v>1526</v>
      </c>
      <c r="C2293" s="1" t="s">
        <v>1527</v>
      </c>
      <c r="D2293">
        <v>1400</v>
      </c>
      <c r="E2293">
        <v>1550</v>
      </c>
      <c r="F2293" t="s">
        <v>17</v>
      </c>
      <c r="J2293" t="s">
        <v>17</v>
      </c>
      <c r="K2293" t="b">
        <v>0</v>
      </c>
      <c r="L2293" t="s">
        <v>18</v>
      </c>
      <c r="M2293" t="s">
        <v>19</v>
      </c>
      <c r="N2293" t="b">
        <v>1</v>
      </c>
      <c r="O2293">
        <v>1395435712</v>
      </c>
      <c r="P2293">
        <v>1392847312</v>
      </c>
      <c r="Q2293" t="b">
        <v>0</v>
      </c>
      <c r="R2293">
        <v>23</v>
      </c>
      <c r="S2293" t="b">
        <v>1</v>
      </c>
      <c r="T2293">
        <f>ROUND(E2293/D2293*100,0)</f>
        <v>111</v>
      </c>
      <c r="U2293" s="12">
        <f>(E2293/R2293)</f>
        <v>67.391304347826093</v>
      </c>
      <c r="V2293" t="str">
        <f>LEFT(Z2293,SEARCH("/",Z2293)-1)</f>
        <v>publishing</v>
      </c>
      <c r="W2293" t="str">
        <f>RIGHT(Z2293,LEN(Z2293)-SEARCH("/",Z2293))</f>
        <v>nonfiction</v>
      </c>
      <c r="X2293" s="2">
        <f>(((P2293/60)/60)/24)+DATE(1970,1,1)</f>
        <v>41689.917962962965</v>
      </c>
      <c r="Y2293" s="2">
        <f>(((O2293/60)/60)/24)+DATE(1970,1,1)</f>
        <v>41719.876296296294</v>
      </c>
      <c r="Z2293" t="s">
        <v>8278</v>
      </c>
    </row>
    <row r="2294" spans="1:26" ht="43.2" x14ac:dyDescent="0.3">
      <c r="A2294">
        <f>ROW(A2294)-2</f>
        <v>2292</v>
      </c>
      <c r="B2294" s="1" t="s">
        <v>1528</v>
      </c>
      <c r="C2294" s="1" t="s">
        <v>1529</v>
      </c>
      <c r="D2294">
        <v>550</v>
      </c>
      <c r="E2294">
        <v>814</v>
      </c>
      <c r="F2294" t="s">
        <v>17</v>
      </c>
      <c r="J2294" t="s">
        <v>17</v>
      </c>
      <c r="K2294" t="b">
        <v>0</v>
      </c>
      <c r="L2294" t="s">
        <v>18</v>
      </c>
      <c r="M2294" t="s">
        <v>19</v>
      </c>
      <c r="N2294" t="b">
        <v>1</v>
      </c>
      <c r="O2294">
        <v>1334610000</v>
      </c>
      <c r="P2294">
        <v>1332435685</v>
      </c>
      <c r="Q2294" t="b">
        <v>0</v>
      </c>
      <c r="R2294">
        <v>15</v>
      </c>
      <c r="S2294" t="b">
        <v>1</v>
      </c>
      <c r="T2294">
        <f>ROUND(E2294/D2294*100,0)</f>
        <v>148</v>
      </c>
      <c r="U2294" s="12">
        <f>(E2294/R2294)</f>
        <v>54.266666666666666</v>
      </c>
      <c r="V2294" t="str">
        <f>LEFT(Z2294,SEARCH("/",Z2294)-1)</f>
        <v>publishing</v>
      </c>
      <c r="W2294" t="str">
        <f>RIGHT(Z2294,LEN(Z2294)-SEARCH("/",Z2294))</f>
        <v>nonfiction</v>
      </c>
      <c r="X2294" s="2">
        <f>(((P2294/60)/60)/24)+DATE(1970,1,1)</f>
        <v>40990.709317129629</v>
      </c>
      <c r="Y2294" s="2">
        <f>(((O2294/60)/60)/24)+DATE(1970,1,1)</f>
        <v>41015.875</v>
      </c>
      <c r="Z2294" t="s">
        <v>8278</v>
      </c>
    </row>
    <row r="2295" spans="1:26" ht="43.2" x14ac:dyDescent="0.3">
      <c r="A2295">
        <f>ROW(A2295)-2</f>
        <v>2293</v>
      </c>
      <c r="B2295" s="1" t="s">
        <v>1530</v>
      </c>
      <c r="C2295" s="1" t="s">
        <v>1531</v>
      </c>
      <c r="D2295">
        <v>5000</v>
      </c>
      <c r="E2295">
        <v>5116</v>
      </c>
      <c r="F2295" t="s">
        <v>17</v>
      </c>
      <c r="J2295" t="s">
        <v>17</v>
      </c>
      <c r="K2295" t="b">
        <v>0</v>
      </c>
      <c r="L2295" t="s">
        <v>18</v>
      </c>
      <c r="M2295" t="s">
        <v>19</v>
      </c>
      <c r="N2295" t="b">
        <v>1</v>
      </c>
      <c r="O2295">
        <v>1355439503</v>
      </c>
      <c r="P2295">
        <v>1352847503</v>
      </c>
      <c r="Q2295" t="b">
        <v>0</v>
      </c>
      <c r="R2295">
        <v>62</v>
      </c>
      <c r="S2295" t="b">
        <v>1</v>
      </c>
      <c r="T2295">
        <f>ROUND(E2295/D2295*100,0)</f>
        <v>102</v>
      </c>
      <c r="U2295" s="12">
        <f>(E2295/R2295)</f>
        <v>82.516129032258064</v>
      </c>
      <c r="V2295" t="str">
        <f>LEFT(Z2295,SEARCH("/",Z2295)-1)</f>
        <v>publishing</v>
      </c>
      <c r="W2295" t="str">
        <f>RIGHT(Z2295,LEN(Z2295)-SEARCH("/",Z2295))</f>
        <v>nonfiction</v>
      </c>
      <c r="X2295" s="2">
        <f>(((P2295/60)/60)/24)+DATE(1970,1,1)</f>
        <v>41226.95721064815</v>
      </c>
      <c r="Y2295" s="2">
        <f>(((O2295/60)/60)/24)+DATE(1970,1,1)</f>
        <v>41256.95721064815</v>
      </c>
      <c r="Z2295" t="s">
        <v>8278</v>
      </c>
    </row>
    <row r="2296" spans="1:26" ht="43.2" x14ac:dyDescent="0.3">
      <c r="A2296">
        <f>ROW(A2296)-2</f>
        <v>2294</v>
      </c>
      <c r="B2296" s="1" t="s">
        <v>1532</v>
      </c>
      <c r="C2296" s="1" t="s">
        <v>1533</v>
      </c>
      <c r="D2296">
        <v>2220</v>
      </c>
      <c r="E2296">
        <v>3976</v>
      </c>
      <c r="F2296" t="s">
        <v>17</v>
      </c>
      <c r="J2296" t="s">
        <v>17</v>
      </c>
      <c r="K2296" t="b">
        <v>0</v>
      </c>
      <c r="L2296" t="s">
        <v>18</v>
      </c>
      <c r="M2296" t="s">
        <v>19</v>
      </c>
      <c r="N2296" t="b">
        <v>1</v>
      </c>
      <c r="O2296">
        <v>1367588645</v>
      </c>
      <c r="P2296">
        <v>1364996645</v>
      </c>
      <c r="Q2296" t="b">
        <v>0</v>
      </c>
      <c r="R2296">
        <v>74</v>
      </c>
      <c r="S2296" t="b">
        <v>1</v>
      </c>
      <c r="T2296">
        <f>ROUND(E2296/D2296*100,0)</f>
        <v>179</v>
      </c>
      <c r="U2296" s="12">
        <f>(E2296/R2296)</f>
        <v>53.729729729729726</v>
      </c>
      <c r="V2296" t="str">
        <f>LEFT(Z2296,SEARCH("/",Z2296)-1)</f>
        <v>publishing</v>
      </c>
      <c r="W2296" t="str">
        <f>RIGHT(Z2296,LEN(Z2296)-SEARCH("/",Z2296))</f>
        <v>nonfiction</v>
      </c>
      <c r="X2296" s="2">
        <f>(((P2296/60)/60)/24)+DATE(1970,1,1)</f>
        <v>41367.572280092594</v>
      </c>
      <c r="Y2296" s="2">
        <f>(((O2296/60)/60)/24)+DATE(1970,1,1)</f>
        <v>41397.572280092594</v>
      </c>
      <c r="Z2296" t="s">
        <v>8278</v>
      </c>
    </row>
    <row r="2297" spans="1:26" ht="28.8" x14ac:dyDescent="0.3">
      <c r="A2297">
        <f>ROW(A2297)-2</f>
        <v>2295</v>
      </c>
      <c r="B2297" s="1" t="s">
        <v>1534</v>
      </c>
      <c r="C2297" s="1" t="s">
        <v>1535</v>
      </c>
      <c r="D2297">
        <v>2987</v>
      </c>
      <c r="E2297">
        <v>3318</v>
      </c>
      <c r="F2297" t="s">
        <v>17</v>
      </c>
      <c r="J2297" t="s">
        <v>17</v>
      </c>
      <c r="K2297" t="b">
        <v>0</v>
      </c>
      <c r="L2297" t="s">
        <v>18</v>
      </c>
      <c r="M2297" t="s">
        <v>19</v>
      </c>
      <c r="N2297" t="b">
        <v>1</v>
      </c>
      <c r="O2297">
        <v>1348372740</v>
      </c>
      <c r="P2297">
        <v>1346806909</v>
      </c>
      <c r="Q2297" t="b">
        <v>0</v>
      </c>
      <c r="R2297">
        <v>97</v>
      </c>
      <c r="S2297" t="b">
        <v>1</v>
      </c>
      <c r="T2297">
        <f>ROUND(E2297/D2297*100,0)</f>
        <v>111</v>
      </c>
      <c r="U2297" s="12">
        <f>(E2297/R2297)</f>
        <v>34.206185567010309</v>
      </c>
      <c r="V2297" t="str">
        <f>LEFT(Z2297,SEARCH("/",Z2297)-1)</f>
        <v>publishing</v>
      </c>
      <c r="W2297" t="str">
        <f>RIGHT(Z2297,LEN(Z2297)-SEARCH("/",Z2297))</f>
        <v>nonfiction</v>
      </c>
      <c r="X2297" s="2">
        <f>(((P2297/60)/60)/24)+DATE(1970,1,1)</f>
        <v>41157.042928240742</v>
      </c>
      <c r="Y2297" s="2">
        <f>(((O2297/60)/60)/24)+DATE(1970,1,1)</f>
        <v>41175.165972222225</v>
      </c>
      <c r="Z2297" t="s">
        <v>8278</v>
      </c>
    </row>
    <row r="2298" spans="1:26" ht="43.2" x14ac:dyDescent="0.3">
      <c r="A2298">
        <f>ROW(A2298)-2</f>
        <v>2296</v>
      </c>
      <c r="B2298" s="1" t="s">
        <v>1536</v>
      </c>
      <c r="C2298" s="1" t="s">
        <v>1537</v>
      </c>
      <c r="D2298">
        <v>7000</v>
      </c>
      <c r="E2298">
        <v>7003</v>
      </c>
      <c r="F2298" t="s">
        <v>17</v>
      </c>
      <c r="J2298" t="s">
        <v>17</v>
      </c>
      <c r="K2298" t="b">
        <v>0</v>
      </c>
      <c r="L2298" t="s">
        <v>384</v>
      </c>
      <c r="M2298" t="s">
        <v>55</v>
      </c>
      <c r="N2298" t="b">
        <v>0</v>
      </c>
      <c r="O2298">
        <v>1421319240</v>
      </c>
      <c r="P2298">
        <v>1418649019</v>
      </c>
      <c r="Q2298" t="b">
        <v>0</v>
      </c>
      <c r="R2298">
        <v>55</v>
      </c>
      <c r="S2298" t="b">
        <v>1</v>
      </c>
      <c r="T2298">
        <f>ROUND(E2298/D2298*100,0)</f>
        <v>100</v>
      </c>
      <c r="U2298" s="12">
        <f>(E2298/R2298)</f>
        <v>127.32727272727273</v>
      </c>
      <c r="V2298" t="str">
        <f>LEFT(Z2298,SEARCH("/",Z2298)-1)</f>
        <v>publishing</v>
      </c>
      <c r="W2298" t="str">
        <f>RIGHT(Z2298,LEN(Z2298)-SEARCH("/",Z2298))</f>
        <v>nonfiction</v>
      </c>
      <c r="X2298" s="2">
        <f>(((P2298/60)/60)/24)+DATE(1970,1,1)</f>
        <v>41988.548831018517</v>
      </c>
      <c r="Y2298" s="2">
        <f>(((O2298/60)/60)/24)+DATE(1970,1,1)</f>
        <v>42019.454166666663</v>
      </c>
      <c r="Z2298" t="s">
        <v>8278</v>
      </c>
    </row>
    <row r="2299" spans="1:26" ht="43.2" x14ac:dyDescent="0.3">
      <c r="A2299">
        <f>ROW(A2299)-2</f>
        <v>2297</v>
      </c>
      <c r="B2299" s="1" t="s">
        <v>1538</v>
      </c>
      <c r="C2299" s="1" t="s">
        <v>1539</v>
      </c>
      <c r="D2299">
        <v>2000</v>
      </c>
      <c r="E2299">
        <v>2005</v>
      </c>
      <c r="F2299" t="s">
        <v>17</v>
      </c>
      <c r="J2299" t="s">
        <v>17</v>
      </c>
      <c r="K2299" t="b">
        <v>0</v>
      </c>
      <c r="L2299" t="s">
        <v>18</v>
      </c>
      <c r="M2299" t="s">
        <v>19</v>
      </c>
      <c r="N2299" t="b">
        <v>1</v>
      </c>
      <c r="O2299">
        <v>1407701966</v>
      </c>
      <c r="P2299">
        <v>1405109966</v>
      </c>
      <c r="Q2299" t="b">
        <v>0</v>
      </c>
      <c r="R2299">
        <v>44</v>
      </c>
      <c r="S2299" t="b">
        <v>1</v>
      </c>
      <c r="T2299">
        <f>ROUND(E2299/D2299*100,0)</f>
        <v>100</v>
      </c>
      <c r="U2299" s="12">
        <f>(E2299/R2299)</f>
        <v>45.56818181818182</v>
      </c>
      <c r="V2299" t="str">
        <f>LEFT(Z2299,SEARCH("/",Z2299)-1)</f>
        <v>publishing</v>
      </c>
      <c r="W2299" t="str">
        <f>RIGHT(Z2299,LEN(Z2299)-SEARCH("/",Z2299))</f>
        <v>nonfiction</v>
      </c>
      <c r="X2299" s="2">
        <f>(((P2299/60)/60)/24)+DATE(1970,1,1)</f>
        <v>41831.846828703703</v>
      </c>
      <c r="Y2299" s="2">
        <f>(((O2299/60)/60)/24)+DATE(1970,1,1)</f>
        <v>41861.846828703703</v>
      </c>
      <c r="Z2299" t="s">
        <v>8278</v>
      </c>
    </row>
    <row r="2300" spans="1:26" ht="43.2" x14ac:dyDescent="0.3">
      <c r="A2300">
        <f>ROW(A2300)-2</f>
        <v>2298</v>
      </c>
      <c r="B2300" s="1" t="s">
        <v>1540</v>
      </c>
      <c r="C2300" s="1" t="s">
        <v>1541</v>
      </c>
      <c r="D2300">
        <v>10000</v>
      </c>
      <c r="E2300">
        <v>10556</v>
      </c>
      <c r="F2300" t="s">
        <v>17</v>
      </c>
      <c r="J2300" t="s">
        <v>17</v>
      </c>
      <c r="K2300" t="b">
        <v>0</v>
      </c>
      <c r="L2300" t="s">
        <v>18</v>
      </c>
      <c r="M2300" t="s">
        <v>19</v>
      </c>
      <c r="N2300" t="b">
        <v>1</v>
      </c>
      <c r="O2300">
        <v>1485642930</v>
      </c>
      <c r="P2300">
        <v>1483050930</v>
      </c>
      <c r="Q2300" t="b">
        <v>0</v>
      </c>
      <c r="R2300">
        <v>110</v>
      </c>
      <c r="S2300" t="b">
        <v>1</v>
      </c>
      <c r="T2300">
        <f>ROUND(E2300/D2300*100,0)</f>
        <v>106</v>
      </c>
      <c r="U2300" s="12">
        <f>(E2300/R2300)</f>
        <v>95.963636363636368</v>
      </c>
      <c r="V2300" t="str">
        <f>LEFT(Z2300,SEARCH("/",Z2300)-1)</f>
        <v>publishing</v>
      </c>
      <c r="W2300" t="str">
        <f>RIGHT(Z2300,LEN(Z2300)-SEARCH("/",Z2300))</f>
        <v>nonfiction</v>
      </c>
      <c r="X2300" s="2">
        <f>(((P2300/60)/60)/24)+DATE(1970,1,1)</f>
        <v>42733.94131944445</v>
      </c>
      <c r="Y2300" s="2">
        <f>(((O2300/60)/60)/24)+DATE(1970,1,1)</f>
        <v>42763.94131944445</v>
      </c>
      <c r="Z2300" t="s">
        <v>8278</v>
      </c>
    </row>
    <row r="2301" spans="1:26" ht="43.2" x14ac:dyDescent="0.3">
      <c r="A2301">
        <f>ROW(A2301)-2</f>
        <v>2299</v>
      </c>
      <c r="B2301" s="1" t="s">
        <v>1542</v>
      </c>
      <c r="C2301" s="1" t="s">
        <v>1543</v>
      </c>
      <c r="D2301">
        <v>4444</v>
      </c>
      <c r="E2301">
        <v>4559</v>
      </c>
      <c r="F2301" t="s">
        <v>17</v>
      </c>
      <c r="J2301" t="s">
        <v>17</v>
      </c>
      <c r="K2301" t="b">
        <v>0</v>
      </c>
      <c r="L2301" t="s">
        <v>18</v>
      </c>
      <c r="M2301" t="s">
        <v>19</v>
      </c>
      <c r="N2301" t="b">
        <v>1</v>
      </c>
      <c r="O2301">
        <v>1361739872</v>
      </c>
      <c r="P2301">
        <v>1359147872</v>
      </c>
      <c r="Q2301" t="b">
        <v>0</v>
      </c>
      <c r="R2301">
        <v>59</v>
      </c>
      <c r="S2301" t="b">
        <v>1</v>
      </c>
      <c r="T2301">
        <f>ROUND(E2301/D2301*100,0)</f>
        <v>103</v>
      </c>
      <c r="U2301" s="12">
        <f>(E2301/R2301)</f>
        <v>77.271186440677965</v>
      </c>
      <c r="V2301" t="str">
        <f>LEFT(Z2301,SEARCH("/",Z2301)-1)</f>
        <v>publishing</v>
      </c>
      <c r="W2301" t="str">
        <f>RIGHT(Z2301,LEN(Z2301)-SEARCH("/",Z2301))</f>
        <v>nonfiction</v>
      </c>
      <c r="X2301" s="2">
        <f>(((P2301/60)/60)/24)+DATE(1970,1,1)</f>
        <v>41299.878148148149</v>
      </c>
      <c r="Y2301" s="2">
        <f>(((O2301/60)/60)/24)+DATE(1970,1,1)</f>
        <v>41329.878148148149</v>
      </c>
      <c r="Z2301" t="s">
        <v>8278</v>
      </c>
    </row>
    <row r="2302" spans="1:26" ht="43.2" x14ac:dyDescent="0.3">
      <c r="A2302">
        <f>ROW(A2302)-2</f>
        <v>2300</v>
      </c>
      <c r="B2302" s="1" t="s">
        <v>1544</v>
      </c>
      <c r="C2302" s="1" t="s">
        <v>1545</v>
      </c>
      <c r="D2302">
        <v>3000</v>
      </c>
      <c r="E2302">
        <v>3555</v>
      </c>
      <c r="F2302" t="s">
        <v>17</v>
      </c>
      <c r="J2302" t="s">
        <v>17</v>
      </c>
      <c r="K2302" t="b">
        <v>0</v>
      </c>
      <c r="L2302" t="s">
        <v>18</v>
      </c>
      <c r="M2302" t="s">
        <v>19</v>
      </c>
      <c r="N2302" t="b">
        <v>1</v>
      </c>
      <c r="O2302">
        <v>1312470475</v>
      </c>
      <c r="P2302">
        <v>1308496075</v>
      </c>
      <c r="Q2302" t="b">
        <v>0</v>
      </c>
      <c r="R2302">
        <v>62</v>
      </c>
      <c r="S2302" t="b">
        <v>1</v>
      </c>
      <c r="T2302">
        <f>ROUND(E2302/D2302*100,0)</f>
        <v>119</v>
      </c>
      <c r="U2302" s="12">
        <f>(E2302/R2302)</f>
        <v>57.338709677419352</v>
      </c>
      <c r="V2302" t="str">
        <f>LEFT(Z2302,SEARCH("/",Z2302)-1)</f>
        <v>publishing</v>
      </c>
      <c r="W2302" t="str">
        <f>RIGHT(Z2302,LEN(Z2302)-SEARCH("/",Z2302))</f>
        <v>nonfiction</v>
      </c>
      <c r="X2302" s="2">
        <f>(((P2302/60)/60)/24)+DATE(1970,1,1)</f>
        <v>40713.630497685182</v>
      </c>
      <c r="Y2302" s="2">
        <f>(((O2302/60)/60)/24)+DATE(1970,1,1)</f>
        <v>40759.630497685182</v>
      </c>
      <c r="Z2302" t="s">
        <v>8278</v>
      </c>
    </row>
    <row r="2303" spans="1:26" ht="57.6" x14ac:dyDescent="0.3">
      <c r="A2303">
        <f>ROW(A2303)-2</f>
        <v>2301</v>
      </c>
      <c r="B2303" s="1" t="s">
        <v>1546</v>
      </c>
      <c r="C2303" s="1" t="s">
        <v>1547</v>
      </c>
      <c r="D2303">
        <v>5000</v>
      </c>
      <c r="E2303">
        <v>5585</v>
      </c>
      <c r="F2303" t="s">
        <v>17</v>
      </c>
      <c r="J2303" t="s">
        <v>17</v>
      </c>
      <c r="K2303" t="b">
        <v>0</v>
      </c>
      <c r="L2303" t="s">
        <v>50</v>
      </c>
      <c r="M2303" t="s">
        <v>51</v>
      </c>
      <c r="N2303" t="b">
        <v>1</v>
      </c>
      <c r="O2303">
        <v>1476615600</v>
      </c>
      <c r="P2303">
        <v>1474884417</v>
      </c>
      <c r="Q2303" t="b">
        <v>0</v>
      </c>
      <c r="R2303">
        <v>105</v>
      </c>
      <c r="S2303" t="b">
        <v>1</v>
      </c>
      <c r="T2303">
        <f>ROUND(E2303/D2303*100,0)</f>
        <v>112</v>
      </c>
      <c r="U2303" s="12">
        <f>(E2303/R2303)</f>
        <v>53.19047619047619</v>
      </c>
      <c r="V2303" t="str">
        <f>LEFT(Z2303,SEARCH("/",Z2303)-1)</f>
        <v>publishing</v>
      </c>
      <c r="W2303" t="str">
        <f>RIGHT(Z2303,LEN(Z2303)-SEARCH("/",Z2303))</f>
        <v>nonfiction</v>
      </c>
      <c r="X2303" s="2">
        <f>(((P2303/60)/60)/24)+DATE(1970,1,1)</f>
        <v>42639.421493055561</v>
      </c>
      <c r="Y2303" s="2">
        <f>(((O2303/60)/60)/24)+DATE(1970,1,1)</f>
        <v>42659.458333333328</v>
      </c>
      <c r="Z2303" t="s">
        <v>8278</v>
      </c>
    </row>
    <row r="2304" spans="1:26" ht="43.2" x14ac:dyDescent="0.3">
      <c r="A2304">
        <f>ROW(A2304)-2</f>
        <v>2302</v>
      </c>
      <c r="B2304" s="1" t="s">
        <v>1548</v>
      </c>
      <c r="C2304" s="1" t="s">
        <v>1549</v>
      </c>
      <c r="D2304">
        <v>10000</v>
      </c>
      <c r="E2304">
        <v>12800</v>
      </c>
      <c r="F2304" t="s">
        <v>17</v>
      </c>
      <c r="J2304" t="s">
        <v>17</v>
      </c>
      <c r="K2304" t="b">
        <v>0</v>
      </c>
      <c r="L2304" t="s">
        <v>18</v>
      </c>
      <c r="M2304" t="s">
        <v>19</v>
      </c>
      <c r="N2304" t="b">
        <v>1</v>
      </c>
      <c r="O2304">
        <v>1423922991</v>
      </c>
      <c r="P2304">
        <v>1421330991</v>
      </c>
      <c r="Q2304" t="b">
        <v>0</v>
      </c>
      <c r="R2304">
        <v>26</v>
      </c>
      <c r="S2304" t="b">
        <v>1</v>
      </c>
      <c r="T2304">
        <f>ROUND(E2304/D2304*100,0)</f>
        <v>128</v>
      </c>
      <c r="U2304" s="12">
        <f>(E2304/R2304)</f>
        <v>492.30769230769232</v>
      </c>
      <c r="V2304" t="str">
        <f>LEFT(Z2304,SEARCH("/",Z2304)-1)</f>
        <v>publishing</v>
      </c>
      <c r="W2304" t="str">
        <f>RIGHT(Z2304,LEN(Z2304)-SEARCH("/",Z2304))</f>
        <v>nonfiction</v>
      </c>
      <c r="X2304" s="2">
        <f>(((P2304/60)/60)/24)+DATE(1970,1,1)</f>
        <v>42019.590173611112</v>
      </c>
      <c r="Y2304" s="2">
        <f>(((O2304/60)/60)/24)+DATE(1970,1,1)</f>
        <v>42049.590173611112</v>
      </c>
      <c r="Z2304" t="s">
        <v>8278</v>
      </c>
    </row>
    <row r="2305" spans="1:26" ht="43.2" x14ac:dyDescent="0.3">
      <c r="A2305">
        <f>ROW(A2305)-2</f>
        <v>2303</v>
      </c>
      <c r="B2305" s="1" t="s">
        <v>1550</v>
      </c>
      <c r="C2305" s="1" t="s">
        <v>1551</v>
      </c>
      <c r="D2305">
        <v>2000</v>
      </c>
      <c r="E2305">
        <v>2075</v>
      </c>
      <c r="F2305" t="s">
        <v>17</v>
      </c>
      <c r="J2305" t="s">
        <v>17</v>
      </c>
      <c r="K2305" t="b">
        <v>0</v>
      </c>
      <c r="L2305" t="s">
        <v>18</v>
      </c>
      <c r="M2305" t="s">
        <v>19</v>
      </c>
      <c r="N2305" t="b">
        <v>1</v>
      </c>
      <c r="O2305">
        <v>1357408721</v>
      </c>
      <c r="P2305">
        <v>1354816721</v>
      </c>
      <c r="Q2305" t="b">
        <v>0</v>
      </c>
      <c r="R2305">
        <v>49</v>
      </c>
      <c r="S2305" t="b">
        <v>1</v>
      </c>
      <c r="T2305">
        <f>ROUND(E2305/D2305*100,0)</f>
        <v>104</v>
      </c>
      <c r="U2305" s="12">
        <f>(E2305/R2305)</f>
        <v>42.346938775510203</v>
      </c>
      <c r="V2305" t="str">
        <f>LEFT(Z2305,SEARCH("/",Z2305)-1)</f>
        <v>publishing</v>
      </c>
      <c r="W2305" t="str">
        <f>RIGHT(Z2305,LEN(Z2305)-SEARCH("/",Z2305))</f>
        <v>nonfiction</v>
      </c>
      <c r="X2305" s="2">
        <f>(((P2305/60)/60)/24)+DATE(1970,1,1)</f>
        <v>41249.749085648145</v>
      </c>
      <c r="Y2305" s="2">
        <f>(((O2305/60)/60)/24)+DATE(1970,1,1)</f>
        <v>41279.749085648145</v>
      </c>
      <c r="Z2305" t="s">
        <v>8278</v>
      </c>
    </row>
    <row r="2306" spans="1:26" ht="43.2" x14ac:dyDescent="0.3">
      <c r="A2306">
        <f>ROW(A2306)-2</f>
        <v>2304</v>
      </c>
      <c r="B2306" s="1" t="s">
        <v>1552</v>
      </c>
      <c r="C2306" s="1" t="s">
        <v>1553</v>
      </c>
      <c r="D2306">
        <v>2500</v>
      </c>
      <c r="E2306">
        <v>2547.69</v>
      </c>
      <c r="F2306" t="s">
        <v>17</v>
      </c>
      <c r="J2306" t="s">
        <v>17</v>
      </c>
      <c r="K2306" t="b">
        <v>0</v>
      </c>
      <c r="L2306" t="s">
        <v>18</v>
      </c>
      <c r="M2306" t="s">
        <v>19</v>
      </c>
      <c r="N2306" t="b">
        <v>1</v>
      </c>
      <c r="O2306">
        <v>1369010460</v>
      </c>
      <c r="P2306">
        <v>1366381877</v>
      </c>
      <c r="Q2306" t="b">
        <v>0</v>
      </c>
      <c r="R2306">
        <v>68</v>
      </c>
      <c r="S2306" t="b">
        <v>1</v>
      </c>
      <c r="T2306">
        <f>ROUND(E2306/D2306*100,0)</f>
        <v>102</v>
      </c>
      <c r="U2306" s="12">
        <f>(E2306/R2306)</f>
        <v>37.466029411764708</v>
      </c>
      <c r="V2306" t="str">
        <f>LEFT(Z2306,SEARCH("/",Z2306)-1)</f>
        <v>publishing</v>
      </c>
      <c r="W2306" t="str">
        <f>RIGHT(Z2306,LEN(Z2306)-SEARCH("/",Z2306))</f>
        <v>nonfiction</v>
      </c>
      <c r="X2306" s="2">
        <f>(((P2306/60)/60)/24)+DATE(1970,1,1)</f>
        <v>41383.605057870373</v>
      </c>
      <c r="Y2306" s="2">
        <f>(((O2306/60)/60)/24)+DATE(1970,1,1)</f>
        <v>41414.02847222222</v>
      </c>
      <c r="Z2306" t="s">
        <v>8278</v>
      </c>
    </row>
    <row r="2307" spans="1:26" ht="43.2" x14ac:dyDescent="0.3">
      <c r="A2307">
        <f>ROW(A2307)-2</f>
        <v>2305</v>
      </c>
      <c r="B2307" s="1" t="s">
        <v>1554</v>
      </c>
      <c r="C2307" s="1" t="s">
        <v>1555</v>
      </c>
      <c r="D2307">
        <v>700</v>
      </c>
      <c r="E2307">
        <v>824</v>
      </c>
      <c r="F2307" t="s">
        <v>17</v>
      </c>
      <c r="J2307" t="s">
        <v>17</v>
      </c>
      <c r="K2307" t="b">
        <v>0</v>
      </c>
      <c r="L2307" t="s">
        <v>18</v>
      </c>
      <c r="M2307" t="s">
        <v>19</v>
      </c>
      <c r="N2307" t="b">
        <v>1</v>
      </c>
      <c r="O2307">
        <v>1303147459</v>
      </c>
      <c r="P2307">
        <v>1297880659</v>
      </c>
      <c r="Q2307" t="b">
        <v>0</v>
      </c>
      <c r="R2307">
        <v>22</v>
      </c>
      <c r="S2307" t="b">
        <v>1</v>
      </c>
      <c r="T2307">
        <f>ROUND(E2307/D2307*100,0)</f>
        <v>118</v>
      </c>
      <c r="U2307" s="12">
        <f>(E2307/R2307)</f>
        <v>37.454545454545453</v>
      </c>
      <c r="V2307" t="str">
        <f>LEFT(Z2307,SEARCH("/",Z2307)-1)</f>
        <v>publishing</v>
      </c>
      <c r="W2307" t="str">
        <f>RIGHT(Z2307,LEN(Z2307)-SEARCH("/",Z2307))</f>
        <v>nonfiction</v>
      </c>
      <c r="X2307" s="2">
        <f>(((P2307/60)/60)/24)+DATE(1970,1,1)</f>
        <v>40590.766886574071</v>
      </c>
      <c r="Y2307" s="2">
        <f>(((O2307/60)/60)/24)+DATE(1970,1,1)</f>
        <v>40651.725219907406</v>
      </c>
      <c r="Z2307" t="s">
        <v>8278</v>
      </c>
    </row>
    <row r="2308" spans="1:26" ht="43.2" x14ac:dyDescent="0.3">
      <c r="A2308">
        <f>ROW(A2308)-2</f>
        <v>2306</v>
      </c>
      <c r="B2308" s="1" t="s">
        <v>1556</v>
      </c>
      <c r="C2308" s="1" t="s">
        <v>1557</v>
      </c>
      <c r="D2308">
        <v>250</v>
      </c>
      <c r="E2308">
        <v>595</v>
      </c>
      <c r="F2308" t="s">
        <v>17</v>
      </c>
      <c r="J2308" t="s">
        <v>17</v>
      </c>
      <c r="K2308" t="b">
        <v>0</v>
      </c>
      <c r="L2308" t="s">
        <v>18</v>
      </c>
      <c r="M2308" t="s">
        <v>19</v>
      </c>
      <c r="N2308" t="b">
        <v>1</v>
      </c>
      <c r="O2308">
        <v>1354756714</v>
      </c>
      <c r="P2308">
        <v>1353547114</v>
      </c>
      <c r="Q2308" t="b">
        <v>0</v>
      </c>
      <c r="R2308">
        <v>18</v>
      </c>
      <c r="S2308" t="b">
        <v>1</v>
      </c>
      <c r="T2308">
        <f>ROUND(E2308/D2308*100,0)</f>
        <v>238</v>
      </c>
      <c r="U2308" s="12">
        <f>(E2308/R2308)</f>
        <v>33.055555555555557</v>
      </c>
      <c r="V2308" t="str">
        <f>LEFT(Z2308,SEARCH("/",Z2308)-1)</f>
        <v>publishing</v>
      </c>
      <c r="W2308" t="str">
        <f>RIGHT(Z2308,LEN(Z2308)-SEARCH("/",Z2308))</f>
        <v>nonfiction</v>
      </c>
      <c r="X2308" s="2">
        <f>(((P2308/60)/60)/24)+DATE(1970,1,1)</f>
        <v>41235.054560185185</v>
      </c>
      <c r="Y2308" s="2">
        <f>(((O2308/60)/60)/24)+DATE(1970,1,1)</f>
        <v>41249.054560185185</v>
      </c>
      <c r="Z2308" t="s">
        <v>8278</v>
      </c>
    </row>
    <row r="2309" spans="1:26" ht="28.8" x14ac:dyDescent="0.3">
      <c r="A2309">
        <f>ROW(A2309)-2</f>
        <v>2307</v>
      </c>
      <c r="B2309" s="1" t="s">
        <v>1558</v>
      </c>
      <c r="C2309" s="1" t="s">
        <v>1559</v>
      </c>
      <c r="D2309">
        <v>2500</v>
      </c>
      <c r="E2309">
        <v>2550</v>
      </c>
      <c r="F2309" t="s">
        <v>17</v>
      </c>
      <c r="J2309" t="s">
        <v>17</v>
      </c>
      <c r="K2309" t="b">
        <v>0</v>
      </c>
      <c r="L2309" t="s">
        <v>18</v>
      </c>
      <c r="M2309" t="s">
        <v>19</v>
      </c>
      <c r="N2309" t="b">
        <v>1</v>
      </c>
      <c r="O2309">
        <v>1286568268</v>
      </c>
      <c r="P2309">
        <v>1283976268</v>
      </c>
      <c r="Q2309" t="b">
        <v>0</v>
      </c>
      <c r="R2309">
        <v>19</v>
      </c>
      <c r="S2309" t="b">
        <v>1</v>
      </c>
      <c r="T2309">
        <f>ROUND(E2309/D2309*100,0)</f>
        <v>102</v>
      </c>
      <c r="U2309" s="12">
        <f>(E2309/R2309)</f>
        <v>134.21052631578948</v>
      </c>
      <c r="V2309" t="str">
        <f>LEFT(Z2309,SEARCH("/",Z2309)-1)</f>
        <v>publishing</v>
      </c>
      <c r="W2309" t="str">
        <f>RIGHT(Z2309,LEN(Z2309)-SEARCH("/",Z2309))</f>
        <v>nonfiction</v>
      </c>
      <c r="X2309" s="2">
        <f>(((P2309/60)/60)/24)+DATE(1970,1,1)</f>
        <v>40429.836435185185</v>
      </c>
      <c r="Y2309" s="2">
        <f>(((O2309/60)/60)/24)+DATE(1970,1,1)</f>
        <v>40459.836435185185</v>
      </c>
      <c r="Z2309" t="s">
        <v>8278</v>
      </c>
    </row>
    <row r="2310" spans="1:26" ht="43.2" x14ac:dyDescent="0.3">
      <c r="A2310">
        <f>ROW(A2310)-2</f>
        <v>2308</v>
      </c>
      <c r="B2310" s="1" t="s">
        <v>1560</v>
      </c>
      <c r="C2310" s="1" t="s">
        <v>1561</v>
      </c>
      <c r="D2310">
        <v>5000</v>
      </c>
      <c r="E2310">
        <v>5096</v>
      </c>
      <c r="F2310" t="s">
        <v>17</v>
      </c>
      <c r="J2310" t="s">
        <v>17</v>
      </c>
      <c r="K2310" t="b">
        <v>0</v>
      </c>
      <c r="L2310" t="s">
        <v>24</v>
      </c>
      <c r="M2310" t="s">
        <v>25</v>
      </c>
      <c r="N2310" t="b">
        <v>0</v>
      </c>
      <c r="O2310">
        <v>1404892539</v>
      </c>
      <c r="P2310">
        <v>1401436539</v>
      </c>
      <c r="Q2310" t="b">
        <v>0</v>
      </c>
      <c r="R2310">
        <v>99</v>
      </c>
      <c r="S2310" t="b">
        <v>1</v>
      </c>
      <c r="T2310">
        <f>ROUND(E2310/D2310*100,0)</f>
        <v>102</v>
      </c>
      <c r="U2310" s="12">
        <f>(E2310/R2310)</f>
        <v>51.474747474747474</v>
      </c>
      <c r="V2310" t="str">
        <f>LEFT(Z2310,SEARCH("/",Z2310)-1)</f>
        <v>publishing</v>
      </c>
      <c r="W2310" t="str">
        <f>RIGHT(Z2310,LEN(Z2310)-SEARCH("/",Z2310))</f>
        <v>nonfiction</v>
      </c>
      <c r="X2310" s="2">
        <f>(((P2310/60)/60)/24)+DATE(1970,1,1)</f>
        <v>41789.330312500002</v>
      </c>
      <c r="Y2310" s="2">
        <f>(((O2310/60)/60)/24)+DATE(1970,1,1)</f>
        <v>41829.330312500002</v>
      </c>
      <c r="Z2310" t="s">
        <v>8278</v>
      </c>
    </row>
    <row r="2311" spans="1:26" ht="43.2" x14ac:dyDescent="0.3">
      <c r="A2311">
        <f>ROW(A2311)-2</f>
        <v>2309</v>
      </c>
      <c r="B2311" s="1" t="s">
        <v>1602</v>
      </c>
      <c r="C2311" s="1" t="s">
        <v>1603</v>
      </c>
      <c r="D2311">
        <v>1000</v>
      </c>
      <c r="E2311">
        <v>1040</v>
      </c>
      <c r="F2311" t="s">
        <v>17</v>
      </c>
      <c r="J2311" t="s">
        <v>17</v>
      </c>
      <c r="K2311" t="b">
        <v>0</v>
      </c>
      <c r="L2311" t="s">
        <v>18</v>
      </c>
      <c r="M2311" t="s">
        <v>19</v>
      </c>
      <c r="N2311" t="b">
        <v>1</v>
      </c>
      <c r="O2311">
        <v>1304439025</v>
      </c>
      <c r="P2311">
        <v>1301847025</v>
      </c>
      <c r="Q2311" t="b">
        <v>0</v>
      </c>
      <c r="R2311">
        <v>27</v>
      </c>
      <c r="S2311" t="b">
        <v>1</v>
      </c>
      <c r="T2311">
        <f>ROUND(E2311/D2311*100,0)</f>
        <v>104</v>
      </c>
      <c r="U2311" s="12">
        <f>(E2311/R2311)</f>
        <v>38.518518518518519</v>
      </c>
      <c r="V2311" t="str">
        <f>LEFT(Z2311,SEARCH("/",Z2311)-1)</f>
        <v>music</v>
      </c>
      <c r="W2311" t="str">
        <f>RIGHT(Z2311,LEN(Z2311)-SEARCH("/",Z2311))</f>
        <v>rock</v>
      </c>
      <c r="X2311" s="2">
        <f>(((P2311/60)/60)/24)+DATE(1970,1,1)</f>
        <v>40636.673900462964</v>
      </c>
      <c r="Y2311" s="2">
        <f>(((O2311/60)/60)/24)+DATE(1970,1,1)</f>
        <v>40666.673900462964</v>
      </c>
      <c r="Z2311" t="s">
        <v>8280</v>
      </c>
    </row>
    <row r="2312" spans="1:26" ht="43.2" x14ac:dyDescent="0.3">
      <c r="A2312">
        <f>ROW(A2312)-2</f>
        <v>2310</v>
      </c>
      <c r="B2312" s="1" t="s">
        <v>1604</v>
      </c>
      <c r="C2312" s="1" t="s">
        <v>1605</v>
      </c>
      <c r="D2312">
        <v>800</v>
      </c>
      <c r="E2312">
        <v>1065.23</v>
      </c>
      <c r="F2312" t="s">
        <v>17</v>
      </c>
      <c r="J2312" t="s">
        <v>17</v>
      </c>
      <c r="K2312" t="b">
        <v>0</v>
      </c>
      <c r="L2312" t="s">
        <v>18</v>
      </c>
      <c r="M2312" t="s">
        <v>19</v>
      </c>
      <c r="N2312" t="b">
        <v>1</v>
      </c>
      <c r="O2312">
        <v>1370649674</v>
      </c>
      <c r="P2312">
        <v>1368057674</v>
      </c>
      <c r="Q2312" t="b">
        <v>0</v>
      </c>
      <c r="R2312">
        <v>25</v>
      </c>
      <c r="S2312" t="b">
        <v>1</v>
      </c>
      <c r="T2312">
        <f>ROUND(E2312/D2312*100,0)</f>
        <v>133</v>
      </c>
      <c r="U2312" s="12">
        <f>(E2312/R2312)</f>
        <v>42.609200000000001</v>
      </c>
      <c r="V2312" t="str">
        <f>LEFT(Z2312,SEARCH("/",Z2312)-1)</f>
        <v>music</v>
      </c>
      <c r="W2312" t="str">
        <f>RIGHT(Z2312,LEN(Z2312)-SEARCH("/",Z2312))</f>
        <v>rock</v>
      </c>
      <c r="X2312" s="2">
        <f>(((P2312/60)/60)/24)+DATE(1970,1,1)</f>
        <v>41403.000856481485</v>
      </c>
      <c r="Y2312" s="2">
        <f>(((O2312/60)/60)/24)+DATE(1970,1,1)</f>
        <v>41433.000856481485</v>
      </c>
      <c r="Z2312" t="s">
        <v>8280</v>
      </c>
    </row>
    <row r="2313" spans="1:26" ht="43.2" x14ac:dyDescent="0.3">
      <c r="A2313">
        <f>ROW(A2313)-2</f>
        <v>2311</v>
      </c>
      <c r="B2313" s="1" t="s">
        <v>1606</v>
      </c>
      <c r="C2313" s="1" t="s">
        <v>1607</v>
      </c>
      <c r="D2313">
        <v>700</v>
      </c>
      <c r="E2313">
        <v>700</v>
      </c>
      <c r="F2313" t="s">
        <v>17</v>
      </c>
      <c r="J2313" t="s">
        <v>17</v>
      </c>
      <c r="K2313" t="b">
        <v>0</v>
      </c>
      <c r="L2313" t="s">
        <v>18</v>
      </c>
      <c r="M2313" t="s">
        <v>19</v>
      </c>
      <c r="N2313" t="b">
        <v>1</v>
      </c>
      <c r="O2313">
        <v>1345918302</v>
      </c>
      <c r="P2313">
        <v>1343326302</v>
      </c>
      <c r="Q2313" t="b">
        <v>0</v>
      </c>
      <c r="R2313">
        <v>14</v>
      </c>
      <c r="S2313" t="b">
        <v>1</v>
      </c>
      <c r="T2313">
        <f>ROUND(E2313/D2313*100,0)</f>
        <v>100</v>
      </c>
      <c r="U2313" s="12">
        <f>(E2313/R2313)</f>
        <v>50</v>
      </c>
      <c r="V2313" t="str">
        <f>LEFT(Z2313,SEARCH("/",Z2313)-1)</f>
        <v>music</v>
      </c>
      <c r="W2313" t="str">
        <f>RIGHT(Z2313,LEN(Z2313)-SEARCH("/",Z2313))</f>
        <v>rock</v>
      </c>
      <c r="X2313" s="2">
        <f>(((P2313/60)/60)/24)+DATE(1970,1,1)</f>
        <v>41116.758125</v>
      </c>
      <c r="Y2313" s="2">
        <f>(((O2313/60)/60)/24)+DATE(1970,1,1)</f>
        <v>41146.758125</v>
      </c>
      <c r="Z2313" t="s">
        <v>8280</v>
      </c>
    </row>
    <row r="2314" spans="1:26" ht="43.2" x14ac:dyDescent="0.3">
      <c r="A2314">
        <f>ROW(A2314)-2</f>
        <v>2312</v>
      </c>
      <c r="B2314" s="1" t="s">
        <v>1608</v>
      </c>
      <c r="C2314" s="1" t="s">
        <v>1609</v>
      </c>
      <c r="D2314">
        <v>1500</v>
      </c>
      <c r="E2314">
        <v>2222</v>
      </c>
      <c r="F2314" t="s">
        <v>17</v>
      </c>
      <c r="J2314" t="s">
        <v>17</v>
      </c>
      <c r="K2314" t="b">
        <v>0</v>
      </c>
      <c r="L2314" t="s">
        <v>18</v>
      </c>
      <c r="M2314" t="s">
        <v>19</v>
      </c>
      <c r="N2314" t="b">
        <v>1</v>
      </c>
      <c r="O2314">
        <v>1335564000</v>
      </c>
      <c r="P2314">
        <v>1332182049</v>
      </c>
      <c r="Q2314" t="b">
        <v>0</v>
      </c>
      <c r="R2314">
        <v>35</v>
      </c>
      <c r="S2314" t="b">
        <v>1</v>
      </c>
      <c r="T2314">
        <f>ROUND(E2314/D2314*100,0)</f>
        <v>148</v>
      </c>
      <c r="U2314" s="12">
        <f>(E2314/R2314)</f>
        <v>63.485714285714288</v>
      </c>
      <c r="V2314" t="str">
        <f>LEFT(Z2314,SEARCH("/",Z2314)-1)</f>
        <v>music</v>
      </c>
      <c r="W2314" t="str">
        <f>RIGHT(Z2314,LEN(Z2314)-SEARCH("/",Z2314))</f>
        <v>rock</v>
      </c>
      <c r="X2314" s="2">
        <f>(((P2314/60)/60)/24)+DATE(1970,1,1)</f>
        <v>40987.773715277777</v>
      </c>
      <c r="Y2314" s="2">
        <f>(((O2314/60)/60)/24)+DATE(1970,1,1)</f>
        <v>41026.916666666664</v>
      </c>
      <c r="Z2314" t="s">
        <v>8280</v>
      </c>
    </row>
    <row r="2315" spans="1:26" ht="43.2" x14ac:dyDescent="0.3">
      <c r="A2315">
        <f>ROW(A2315)-2</f>
        <v>2313</v>
      </c>
      <c r="B2315" s="1" t="s">
        <v>1610</v>
      </c>
      <c r="C2315" s="1" t="s">
        <v>1611</v>
      </c>
      <c r="D2315">
        <v>1000</v>
      </c>
      <c r="E2315">
        <v>1025</v>
      </c>
      <c r="F2315" t="s">
        <v>17</v>
      </c>
      <c r="J2315" t="s">
        <v>17</v>
      </c>
      <c r="K2315" t="b">
        <v>0</v>
      </c>
      <c r="L2315" t="s">
        <v>18</v>
      </c>
      <c r="M2315" t="s">
        <v>19</v>
      </c>
      <c r="N2315" t="b">
        <v>1</v>
      </c>
      <c r="O2315">
        <v>1395023719</v>
      </c>
      <c r="P2315">
        <v>1391571319</v>
      </c>
      <c r="Q2315" t="b">
        <v>0</v>
      </c>
      <c r="R2315">
        <v>10</v>
      </c>
      <c r="S2315" t="b">
        <v>1</v>
      </c>
      <c r="T2315">
        <f>ROUND(E2315/D2315*100,0)</f>
        <v>103</v>
      </c>
      <c r="U2315" s="12">
        <f>(E2315/R2315)</f>
        <v>102.5</v>
      </c>
      <c r="V2315" t="str">
        <f>LEFT(Z2315,SEARCH("/",Z2315)-1)</f>
        <v>music</v>
      </c>
      <c r="W2315" t="str">
        <f>RIGHT(Z2315,LEN(Z2315)-SEARCH("/",Z2315))</f>
        <v>rock</v>
      </c>
      <c r="X2315" s="2">
        <f>(((P2315/60)/60)/24)+DATE(1970,1,1)</f>
        <v>41675.149525462963</v>
      </c>
      <c r="Y2315" s="2">
        <f>(((O2315/60)/60)/24)+DATE(1970,1,1)</f>
        <v>41715.107858796298</v>
      </c>
      <c r="Z2315" t="s">
        <v>8280</v>
      </c>
    </row>
    <row r="2316" spans="1:26" ht="43.2" x14ac:dyDescent="0.3">
      <c r="A2316">
        <f>ROW(A2316)-2</f>
        <v>2314</v>
      </c>
      <c r="B2316" s="1" t="s">
        <v>1612</v>
      </c>
      <c r="C2316" s="1" t="s">
        <v>1613</v>
      </c>
      <c r="D2316">
        <v>500</v>
      </c>
      <c r="E2316">
        <v>903.14</v>
      </c>
      <c r="F2316" t="s">
        <v>17</v>
      </c>
      <c r="J2316" t="s">
        <v>17</v>
      </c>
      <c r="K2316" t="b">
        <v>0</v>
      </c>
      <c r="L2316" t="s">
        <v>18</v>
      </c>
      <c r="M2316" t="s">
        <v>19</v>
      </c>
      <c r="N2316" t="b">
        <v>1</v>
      </c>
      <c r="O2316">
        <v>1362060915</v>
      </c>
      <c r="P2316">
        <v>1359468915</v>
      </c>
      <c r="Q2316" t="b">
        <v>0</v>
      </c>
      <c r="R2316">
        <v>29</v>
      </c>
      <c r="S2316" t="b">
        <v>1</v>
      </c>
      <c r="T2316">
        <f>ROUND(E2316/D2316*100,0)</f>
        <v>181</v>
      </c>
      <c r="U2316" s="12">
        <f>(E2316/R2316)</f>
        <v>31.142758620689655</v>
      </c>
      <c r="V2316" t="str">
        <f>LEFT(Z2316,SEARCH("/",Z2316)-1)</f>
        <v>music</v>
      </c>
      <c r="W2316" t="str">
        <f>RIGHT(Z2316,LEN(Z2316)-SEARCH("/",Z2316))</f>
        <v>rock</v>
      </c>
      <c r="X2316" s="2">
        <f>(((P2316/60)/60)/24)+DATE(1970,1,1)</f>
        <v>41303.593923611108</v>
      </c>
      <c r="Y2316" s="2">
        <f>(((O2316/60)/60)/24)+DATE(1970,1,1)</f>
        <v>41333.593923611108</v>
      </c>
      <c r="Z2316" t="s">
        <v>8280</v>
      </c>
    </row>
    <row r="2317" spans="1:26" ht="43.2" x14ac:dyDescent="0.3">
      <c r="A2317">
        <f>ROW(A2317)-2</f>
        <v>2315</v>
      </c>
      <c r="B2317" s="1" t="s">
        <v>1614</v>
      </c>
      <c r="C2317" s="1" t="s">
        <v>1615</v>
      </c>
      <c r="D2317">
        <v>5000</v>
      </c>
      <c r="E2317">
        <v>7140</v>
      </c>
      <c r="F2317" t="s">
        <v>17</v>
      </c>
      <c r="J2317" t="s">
        <v>17</v>
      </c>
      <c r="K2317" t="b">
        <v>0</v>
      </c>
      <c r="L2317" t="s">
        <v>18</v>
      </c>
      <c r="M2317" t="s">
        <v>19</v>
      </c>
      <c r="N2317" t="b">
        <v>1</v>
      </c>
      <c r="O2317">
        <v>1336751220</v>
      </c>
      <c r="P2317">
        <v>1331774434</v>
      </c>
      <c r="Q2317" t="b">
        <v>0</v>
      </c>
      <c r="R2317">
        <v>44</v>
      </c>
      <c r="S2317" t="b">
        <v>1</v>
      </c>
      <c r="T2317">
        <f>ROUND(E2317/D2317*100,0)</f>
        <v>143</v>
      </c>
      <c r="U2317" s="12">
        <f>(E2317/R2317)</f>
        <v>162.27272727272728</v>
      </c>
      <c r="V2317" t="str">
        <f>LEFT(Z2317,SEARCH("/",Z2317)-1)</f>
        <v>music</v>
      </c>
      <c r="W2317" t="str">
        <f>RIGHT(Z2317,LEN(Z2317)-SEARCH("/",Z2317))</f>
        <v>rock</v>
      </c>
      <c r="X2317" s="2">
        <f>(((P2317/60)/60)/24)+DATE(1970,1,1)</f>
        <v>40983.055949074071</v>
      </c>
      <c r="Y2317" s="2">
        <f>(((O2317/60)/60)/24)+DATE(1970,1,1)</f>
        <v>41040.657638888886</v>
      </c>
      <c r="Z2317" t="s">
        <v>8280</v>
      </c>
    </row>
    <row r="2318" spans="1:26" ht="43.2" x14ac:dyDescent="0.3">
      <c r="A2318">
        <f>ROW(A2318)-2</f>
        <v>2316</v>
      </c>
      <c r="B2318" s="1" t="s">
        <v>1616</v>
      </c>
      <c r="C2318" s="1" t="s">
        <v>1617</v>
      </c>
      <c r="D2318">
        <v>1200</v>
      </c>
      <c r="E2318">
        <v>1370</v>
      </c>
      <c r="F2318" t="s">
        <v>17</v>
      </c>
      <c r="J2318" t="s">
        <v>17</v>
      </c>
      <c r="K2318" t="b">
        <v>0</v>
      </c>
      <c r="L2318" t="s">
        <v>18</v>
      </c>
      <c r="M2318" t="s">
        <v>19</v>
      </c>
      <c r="N2318" t="b">
        <v>1</v>
      </c>
      <c r="O2318">
        <v>1383318226</v>
      </c>
      <c r="P2318">
        <v>1380726226</v>
      </c>
      <c r="Q2318" t="b">
        <v>0</v>
      </c>
      <c r="R2318">
        <v>17</v>
      </c>
      <c r="S2318" t="b">
        <v>1</v>
      </c>
      <c r="T2318">
        <f>ROUND(E2318/D2318*100,0)</f>
        <v>114</v>
      </c>
      <c r="U2318" s="12">
        <f>(E2318/R2318)</f>
        <v>80.588235294117652</v>
      </c>
      <c r="V2318" t="str">
        <f>LEFT(Z2318,SEARCH("/",Z2318)-1)</f>
        <v>music</v>
      </c>
      <c r="W2318" t="str">
        <f>RIGHT(Z2318,LEN(Z2318)-SEARCH("/",Z2318))</f>
        <v>rock</v>
      </c>
      <c r="X2318" s="2">
        <f>(((P2318/60)/60)/24)+DATE(1970,1,1)</f>
        <v>41549.627615740741</v>
      </c>
      <c r="Y2318" s="2">
        <f>(((O2318/60)/60)/24)+DATE(1970,1,1)</f>
        <v>41579.627615740741</v>
      </c>
      <c r="Z2318" t="s">
        <v>8280</v>
      </c>
    </row>
    <row r="2319" spans="1:26" ht="43.2" x14ac:dyDescent="0.3">
      <c r="A2319">
        <f>ROW(A2319)-2</f>
        <v>2317</v>
      </c>
      <c r="B2319" s="1" t="s">
        <v>1618</v>
      </c>
      <c r="C2319" s="1" t="s">
        <v>1619</v>
      </c>
      <c r="D2319">
        <v>1000</v>
      </c>
      <c r="E2319">
        <v>2035.05</v>
      </c>
      <c r="F2319" t="s">
        <v>17</v>
      </c>
      <c r="J2319" t="s">
        <v>17</v>
      </c>
      <c r="K2319" t="b">
        <v>0</v>
      </c>
      <c r="L2319" t="s">
        <v>18</v>
      </c>
      <c r="M2319" t="s">
        <v>19</v>
      </c>
      <c r="N2319" t="b">
        <v>1</v>
      </c>
      <c r="O2319">
        <v>1341633540</v>
      </c>
      <c r="P2319">
        <v>1338336588</v>
      </c>
      <c r="Q2319" t="b">
        <v>0</v>
      </c>
      <c r="R2319">
        <v>34</v>
      </c>
      <c r="S2319" t="b">
        <v>1</v>
      </c>
      <c r="T2319">
        <f>ROUND(E2319/D2319*100,0)</f>
        <v>204</v>
      </c>
      <c r="U2319" s="12">
        <f>(E2319/R2319)</f>
        <v>59.85441176470588</v>
      </c>
      <c r="V2319" t="str">
        <f>LEFT(Z2319,SEARCH("/",Z2319)-1)</f>
        <v>music</v>
      </c>
      <c r="W2319" t="str">
        <f>RIGHT(Z2319,LEN(Z2319)-SEARCH("/",Z2319))</f>
        <v>rock</v>
      </c>
      <c r="X2319" s="2">
        <f>(((P2319/60)/60)/24)+DATE(1970,1,1)</f>
        <v>41059.006805555553</v>
      </c>
      <c r="Y2319" s="2">
        <f>(((O2319/60)/60)/24)+DATE(1970,1,1)</f>
        <v>41097.165972222225</v>
      </c>
      <c r="Z2319" t="s">
        <v>8280</v>
      </c>
    </row>
    <row r="2320" spans="1:26" ht="43.2" x14ac:dyDescent="0.3">
      <c r="A2320">
        <f>ROW(A2320)-2</f>
        <v>2318</v>
      </c>
      <c r="B2320" s="1" t="s">
        <v>1620</v>
      </c>
      <c r="C2320" s="1" t="s">
        <v>1621</v>
      </c>
      <c r="D2320">
        <v>1700</v>
      </c>
      <c r="E2320">
        <v>1860</v>
      </c>
      <c r="F2320" t="s">
        <v>17</v>
      </c>
      <c r="J2320" t="s">
        <v>17</v>
      </c>
      <c r="K2320" t="b">
        <v>0</v>
      </c>
      <c r="L2320" t="s">
        <v>18</v>
      </c>
      <c r="M2320" t="s">
        <v>19</v>
      </c>
      <c r="N2320" t="b">
        <v>1</v>
      </c>
      <c r="O2320">
        <v>1358755140</v>
      </c>
      <c r="P2320">
        <v>1357187280</v>
      </c>
      <c r="Q2320" t="b">
        <v>0</v>
      </c>
      <c r="R2320">
        <v>14</v>
      </c>
      <c r="S2320" t="b">
        <v>1</v>
      </c>
      <c r="T2320">
        <f>ROUND(E2320/D2320*100,0)</f>
        <v>109</v>
      </c>
      <c r="U2320" s="12">
        <f>(E2320/R2320)</f>
        <v>132.85714285714286</v>
      </c>
      <c r="V2320" t="str">
        <f>LEFT(Z2320,SEARCH("/",Z2320)-1)</f>
        <v>music</v>
      </c>
      <c r="W2320" t="str">
        <f>RIGHT(Z2320,LEN(Z2320)-SEARCH("/",Z2320))</f>
        <v>rock</v>
      </c>
      <c r="X2320" s="2">
        <f>(((P2320/60)/60)/24)+DATE(1970,1,1)</f>
        <v>41277.186111111114</v>
      </c>
      <c r="Y2320" s="2">
        <f>(((O2320/60)/60)/24)+DATE(1970,1,1)</f>
        <v>41295.332638888889</v>
      </c>
      <c r="Z2320" t="s">
        <v>8280</v>
      </c>
    </row>
    <row r="2321" spans="1:26" ht="43.2" x14ac:dyDescent="0.3">
      <c r="A2321">
        <f>ROW(A2321)-2</f>
        <v>2319</v>
      </c>
      <c r="B2321" s="1" t="s">
        <v>1622</v>
      </c>
      <c r="C2321" s="1" t="s">
        <v>1623</v>
      </c>
      <c r="D2321">
        <v>10000</v>
      </c>
      <c r="E2321">
        <v>14437.46</v>
      </c>
      <c r="F2321" t="s">
        <v>17</v>
      </c>
      <c r="J2321" t="s">
        <v>17</v>
      </c>
      <c r="K2321" t="b">
        <v>0</v>
      </c>
      <c r="L2321" t="s">
        <v>18</v>
      </c>
      <c r="M2321" t="s">
        <v>19</v>
      </c>
      <c r="N2321" t="b">
        <v>1</v>
      </c>
      <c r="O2321">
        <v>1359680939</v>
      </c>
      <c r="P2321">
        <v>1357088939</v>
      </c>
      <c r="Q2321" t="b">
        <v>0</v>
      </c>
      <c r="R2321">
        <v>156</v>
      </c>
      <c r="S2321" t="b">
        <v>1</v>
      </c>
      <c r="T2321">
        <f>ROUND(E2321/D2321*100,0)</f>
        <v>144</v>
      </c>
      <c r="U2321" s="12">
        <f>(E2321/R2321)</f>
        <v>92.547820512820508</v>
      </c>
      <c r="V2321" t="str">
        <f>LEFT(Z2321,SEARCH("/",Z2321)-1)</f>
        <v>music</v>
      </c>
      <c r="W2321" t="str">
        <f>RIGHT(Z2321,LEN(Z2321)-SEARCH("/",Z2321))</f>
        <v>rock</v>
      </c>
      <c r="X2321" s="2">
        <f>(((P2321/60)/60)/24)+DATE(1970,1,1)</f>
        <v>41276.047905092593</v>
      </c>
      <c r="Y2321" s="2">
        <f>(((O2321/60)/60)/24)+DATE(1970,1,1)</f>
        <v>41306.047905092593</v>
      </c>
      <c r="Z2321" t="s">
        <v>8280</v>
      </c>
    </row>
    <row r="2322" spans="1:26" ht="43.2" x14ac:dyDescent="0.3">
      <c r="A2322">
        <f>ROW(A2322)-2</f>
        <v>2320</v>
      </c>
      <c r="B2322" s="1" t="s">
        <v>1624</v>
      </c>
      <c r="C2322" s="1" t="s">
        <v>1625</v>
      </c>
      <c r="D2322">
        <v>7500</v>
      </c>
      <c r="E2322">
        <v>7790</v>
      </c>
      <c r="F2322" t="s">
        <v>17</v>
      </c>
      <c r="J2322" t="s">
        <v>17</v>
      </c>
      <c r="K2322" t="b">
        <v>0</v>
      </c>
      <c r="L2322" t="s">
        <v>18</v>
      </c>
      <c r="M2322" t="s">
        <v>19</v>
      </c>
      <c r="N2322" t="b">
        <v>1</v>
      </c>
      <c r="O2322">
        <v>1384322340</v>
      </c>
      <c r="P2322">
        <v>1381430646</v>
      </c>
      <c r="Q2322" t="b">
        <v>0</v>
      </c>
      <c r="R2322">
        <v>128</v>
      </c>
      <c r="S2322" t="b">
        <v>1</v>
      </c>
      <c r="T2322">
        <f>ROUND(E2322/D2322*100,0)</f>
        <v>104</v>
      </c>
      <c r="U2322" s="12">
        <f>(E2322/R2322)</f>
        <v>60.859375</v>
      </c>
      <c r="V2322" t="str">
        <f>LEFT(Z2322,SEARCH("/",Z2322)-1)</f>
        <v>music</v>
      </c>
      <c r="W2322" t="str">
        <f>RIGHT(Z2322,LEN(Z2322)-SEARCH("/",Z2322))</f>
        <v>rock</v>
      </c>
      <c r="X2322" s="2">
        <f>(((P2322/60)/60)/24)+DATE(1970,1,1)</f>
        <v>41557.780624999999</v>
      </c>
      <c r="Y2322" s="2">
        <f>(((O2322/60)/60)/24)+DATE(1970,1,1)</f>
        <v>41591.249305555553</v>
      </c>
      <c r="Z2322" t="s">
        <v>8280</v>
      </c>
    </row>
    <row r="2323" spans="1:26" ht="28.8" x14ac:dyDescent="0.3">
      <c r="A2323">
        <f>ROW(A2323)-2</f>
        <v>2321</v>
      </c>
      <c r="B2323" s="1" t="s">
        <v>1626</v>
      </c>
      <c r="C2323" s="1" t="s">
        <v>1627</v>
      </c>
      <c r="D2323">
        <v>2500</v>
      </c>
      <c r="E2323">
        <v>2511.11</v>
      </c>
      <c r="F2323" t="s">
        <v>17</v>
      </c>
      <c r="J2323" t="s">
        <v>17</v>
      </c>
      <c r="K2323" t="b">
        <v>0</v>
      </c>
      <c r="L2323" t="s">
        <v>18</v>
      </c>
      <c r="M2323" t="s">
        <v>19</v>
      </c>
      <c r="N2323" t="b">
        <v>1</v>
      </c>
      <c r="O2323">
        <v>1383861483</v>
      </c>
      <c r="P2323">
        <v>1381265883</v>
      </c>
      <c r="Q2323" t="b">
        <v>0</v>
      </c>
      <c r="R2323">
        <v>60</v>
      </c>
      <c r="S2323" t="b">
        <v>1</v>
      </c>
      <c r="T2323">
        <f>ROUND(E2323/D2323*100,0)</f>
        <v>100</v>
      </c>
      <c r="U2323" s="12">
        <f>(E2323/R2323)</f>
        <v>41.851833333333339</v>
      </c>
      <c r="V2323" t="str">
        <f>LEFT(Z2323,SEARCH("/",Z2323)-1)</f>
        <v>music</v>
      </c>
      <c r="W2323" t="str">
        <f>RIGHT(Z2323,LEN(Z2323)-SEARCH("/",Z2323))</f>
        <v>rock</v>
      </c>
      <c r="X2323" s="2">
        <f>(((P2323/60)/60)/24)+DATE(1970,1,1)</f>
        <v>41555.873645833337</v>
      </c>
      <c r="Y2323" s="2">
        <f>(((O2323/60)/60)/24)+DATE(1970,1,1)</f>
        <v>41585.915312500001</v>
      </c>
      <c r="Z2323" t="s">
        <v>8280</v>
      </c>
    </row>
    <row r="2324" spans="1:26" ht="43.2" x14ac:dyDescent="0.3">
      <c r="A2324">
        <f>ROW(A2324)-2</f>
        <v>2322</v>
      </c>
      <c r="B2324" s="1" t="s">
        <v>1628</v>
      </c>
      <c r="C2324" s="1" t="s">
        <v>1629</v>
      </c>
      <c r="D2324">
        <v>2750</v>
      </c>
      <c r="E2324">
        <v>2826.43</v>
      </c>
      <c r="F2324" t="s">
        <v>17</v>
      </c>
      <c r="J2324" t="s">
        <v>17</v>
      </c>
      <c r="K2324" t="b">
        <v>0</v>
      </c>
      <c r="L2324" t="s">
        <v>18</v>
      </c>
      <c r="M2324" t="s">
        <v>19</v>
      </c>
      <c r="N2324" t="b">
        <v>1</v>
      </c>
      <c r="O2324">
        <v>1372827540</v>
      </c>
      <c r="P2324">
        <v>1371491244</v>
      </c>
      <c r="Q2324" t="b">
        <v>0</v>
      </c>
      <c r="R2324">
        <v>32</v>
      </c>
      <c r="S2324" t="b">
        <v>1</v>
      </c>
      <c r="T2324">
        <f>ROUND(E2324/D2324*100,0)</f>
        <v>103</v>
      </c>
      <c r="U2324" s="12">
        <f>(E2324/R2324)</f>
        <v>88.325937499999995</v>
      </c>
      <c r="V2324" t="str">
        <f>LEFT(Z2324,SEARCH("/",Z2324)-1)</f>
        <v>music</v>
      </c>
      <c r="W2324" t="str">
        <f>RIGHT(Z2324,LEN(Z2324)-SEARCH("/",Z2324))</f>
        <v>rock</v>
      </c>
      <c r="X2324" s="2">
        <f>(((P2324/60)/60)/24)+DATE(1970,1,1)</f>
        <v>41442.741249999999</v>
      </c>
      <c r="Y2324" s="2">
        <f>(((O2324/60)/60)/24)+DATE(1970,1,1)</f>
        <v>41458.207638888889</v>
      </c>
      <c r="Z2324" t="s">
        <v>8280</v>
      </c>
    </row>
    <row r="2325" spans="1:26" ht="43.2" x14ac:dyDescent="0.3">
      <c r="A2325">
        <f>ROW(A2325)-2</f>
        <v>2323</v>
      </c>
      <c r="B2325" s="1" t="s">
        <v>1630</v>
      </c>
      <c r="C2325" s="1" t="s">
        <v>1631</v>
      </c>
      <c r="D2325">
        <v>8000</v>
      </c>
      <c r="E2325">
        <v>8425</v>
      </c>
      <c r="F2325" t="s">
        <v>17</v>
      </c>
      <c r="J2325" t="s">
        <v>17</v>
      </c>
      <c r="K2325" t="b">
        <v>0</v>
      </c>
      <c r="L2325" t="s">
        <v>18</v>
      </c>
      <c r="M2325" t="s">
        <v>19</v>
      </c>
      <c r="N2325" t="b">
        <v>1</v>
      </c>
      <c r="O2325">
        <v>1315242360</v>
      </c>
      <c r="P2325">
        <v>1310438737</v>
      </c>
      <c r="Q2325" t="b">
        <v>0</v>
      </c>
      <c r="R2325">
        <v>53</v>
      </c>
      <c r="S2325" t="b">
        <v>1</v>
      </c>
      <c r="T2325">
        <f>ROUND(E2325/D2325*100,0)</f>
        <v>105</v>
      </c>
      <c r="U2325" s="12">
        <f>(E2325/R2325)</f>
        <v>158.96226415094338</v>
      </c>
      <c r="V2325" t="str">
        <f>LEFT(Z2325,SEARCH("/",Z2325)-1)</f>
        <v>music</v>
      </c>
      <c r="W2325" t="str">
        <f>RIGHT(Z2325,LEN(Z2325)-SEARCH("/",Z2325))</f>
        <v>rock</v>
      </c>
      <c r="X2325" s="2">
        <f>(((P2325/60)/60)/24)+DATE(1970,1,1)</f>
        <v>40736.115011574075</v>
      </c>
      <c r="Y2325" s="2">
        <f>(((O2325/60)/60)/24)+DATE(1970,1,1)</f>
        <v>40791.712500000001</v>
      </c>
      <c r="Z2325" t="s">
        <v>8280</v>
      </c>
    </row>
    <row r="2326" spans="1:26" ht="43.2" x14ac:dyDescent="0.3">
      <c r="A2326">
        <f>ROW(A2326)-2</f>
        <v>2324</v>
      </c>
      <c r="B2326" s="1" t="s">
        <v>1632</v>
      </c>
      <c r="C2326" s="1" t="s">
        <v>1633</v>
      </c>
      <c r="D2326">
        <v>14000</v>
      </c>
      <c r="E2326">
        <v>15650</v>
      </c>
      <c r="F2326" t="s">
        <v>17</v>
      </c>
      <c r="J2326" t="s">
        <v>17</v>
      </c>
      <c r="K2326" t="b">
        <v>0</v>
      </c>
      <c r="L2326" t="s">
        <v>18</v>
      </c>
      <c r="M2326" t="s">
        <v>19</v>
      </c>
      <c r="N2326" t="b">
        <v>1</v>
      </c>
      <c r="O2326">
        <v>1333774740</v>
      </c>
      <c r="P2326">
        <v>1330094566</v>
      </c>
      <c r="Q2326" t="b">
        <v>0</v>
      </c>
      <c r="R2326">
        <v>184</v>
      </c>
      <c r="S2326" t="b">
        <v>1</v>
      </c>
      <c r="T2326">
        <f>ROUND(E2326/D2326*100,0)</f>
        <v>112</v>
      </c>
      <c r="U2326" s="12">
        <f>(E2326/R2326)</f>
        <v>85.054347826086953</v>
      </c>
      <c r="V2326" t="str">
        <f>LEFT(Z2326,SEARCH("/",Z2326)-1)</f>
        <v>music</v>
      </c>
      <c r="W2326" t="str">
        <f>RIGHT(Z2326,LEN(Z2326)-SEARCH("/",Z2326))</f>
        <v>rock</v>
      </c>
      <c r="X2326" s="2">
        <f>(((P2326/60)/60)/24)+DATE(1970,1,1)</f>
        <v>40963.613032407404</v>
      </c>
      <c r="Y2326" s="2">
        <f>(((O2326/60)/60)/24)+DATE(1970,1,1)</f>
        <v>41006.207638888889</v>
      </c>
      <c r="Z2326" t="s">
        <v>8280</v>
      </c>
    </row>
    <row r="2327" spans="1:26" ht="57.6" x14ac:dyDescent="0.3">
      <c r="A2327">
        <f>ROW(A2327)-2</f>
        <v>2325</v>
      </c>
      <c r="B2327" s="1" t="s">
        <v>1634</v>
      </c>
      <c r="C2327" s="1" t="s">
        <v>1635</v>
      </c>
      <c r="D2327">
        <v>10000</v>
      </c>
      <c r="E2327">
        <v>10135</v>
      </c>
      <c r="F2327" t="s">
        <v>17</v>
      </c>
      <c r="J2327" t="s">
        <v>17</v>
      </c>
      <c r="K2327" t="b">
        <v>0</v>
      </c>
      <c r="L2327" t="s">
        <v>18</v>
      </c>
      <c r="M2327" t="s">
        <v>19</v>
      </c>
      <c r="N2327" t="b">
        <v>1</v>
      </c>
      <c r="O2327">
        <v>1379279400</v>
      </c>
      <c r="P2327">
        <v>1376687485</v>
      </c>
      <c r="Q2327" t="b">
        <v>0</v>
      </c>
      <c r="R2327">
        <v>90</v>
      </c>
      <c r="S2327" t="b">
        <v>1</v>
      </c>
      <c r="T2327">
        <f>ROUND(E2327/D2327*100,0)</f>
        <v>101</v>
      </c>
      <c r="U2327" s="12">
        <f>(E2327/R2327)</f>
        <v>112.61111111111111</v>
      </c>
      <c r="V2327" t="str">
        <f>LEFT(Z2327,SEARCH("/",Z2327)-1)</f>
        <v>music</v>
      </c>
      <c r="W2327" t="str">
        <f>RIGHT(Z2327,LEN(Z2327)-SEARCH("/",Z2327))</f>
        <v>rock</v>
      </c>
      <c r="X2327" s="2">
        <f>(((P2327/60)/60)/24)+DATE(1970,1,1)</f>
        <v>41502.882928240739</v>
      </c>
      <c r="Y2327" s="2">
        <f>(((O2327/60)/60)/24)+DATE(1970,1,1)</f>
        <v>41532.881944444445</v>
      </c>
      <c r="Z2327" t="s">
        <v>8280</v>
      </c>
    </row>
    <row r="2328" spans="1:26" ht="43.2" x14ac:dyDescent="0.3">
      <c r="A2328">
        <f>ROW(A2328)-2</f>
        <v>2326</v>
      </c>
      <c r="B2328" s="1" t="s">
        <v>1636</v>
      </c>
      <c r="C2328" s="1" t="s">
        <v>1637</v>
      </c>
      <c r="D2328">
        <v>3000</v>
      </c>
      <c r="E2328">
        <v>3226</v>
      </c>
      <c r="F2328" t="s">
        <v>17</v>
      </c>
      <c r="J2328" t="s">
        <v>17</v>
      </c>
      <c r="K2328" t="b">
        <v>0</v>
      </c>
      <c r="L2328" t="s">
        <v>18</v>
      </c>
      <c r="M2328" t="s">
        <v>19</v>
      </c>
      <c r="N2328" t="b">
        <v>1</v>
      </c>
      <c r="O2328">
        <v>1335672000</v>
      </c>
      <c r="P2328">
        <v>1332978688</v>
      </c>
      <c r="Q2328" t="b">
        <v>0</v>
      </c>
      <c r="R2328">
        <v>71</v>
      </c>
      <c r="S2328" t="b">
        <v>1</v>
      </c>
      <c r="T2328">
        <f>ROUND(E2328/D2328*100,0)</f>
        <v>108</v>
      </c>
      <c r="U2328" s="12">
        <f>(E2328/R2328)</f>
        <v>45.436619718309856</v>
      </c>
      <c r="V2328" t="str">
        <f>LEFT(Z2328,SEARCH("/",Z2328)-1)</f>
        <v>music</v>
      </c>
      <c r="W2328" t="str">
        <f>RIGHT(Z2328,LEN(Z2328)-SEARCH("/",Z2328))</f>
        <v>rock</v>
      </c>
      <c r="X2328" s="2">
        <f>(((P2328/60)/60)/24)+DATE(1970,1,1)</f>
        <v>40996.994074074071</v>
      </c>
      <c r="Y2328" s="2">
        <f>(((O2328/60)/60)/24)+DATE(1970,1,1)</f>
        <v>41028.166666666664</v>
      </c>
      <c r="Z2328" t="s">
        <v>8280</v>
      </c>
    </row>
    <row r="2329" spans="1:26" ht="43.2" x14ac:dyDescent="0.3">
      <c r="A2329">
        <f>ROW(A2329)-2</f>
        <v>2327</v>
      </c>
      <c r="B2329" s="1" t="s">
        <v>1638</v>
      </c>
      <c r="C2329" s="1" t="s">
        <v>1639</v>
      </c>
      <c r="D2329">
        <v>3500</v>
      </c>
      <c r="E2329">
        <v>4021</v>
      </c>
      <c r="F2329" t="s">
        <v>17</v>
      </c>
      <c r="J2329" t="s">
        <v>17</v>
      </c>
      <c r="K2329" t="b">
        <v>0</v>
      </c>
      <c r="L2329" t="s">
        <v>18</v>
      </c>
      <c r="M2329" t="s">
        <v>19</v>
      </c>
      <c r="N2329" t="b">
        <v>1</v>
      </c>
      <c r="O2329">
        <v>1412086187</v>
      </c>
      <c r="P2329">
        <v>1409494187</v>
      </c>
      <c r="Q2329" t="b">
        <v>0</v>
      </c>
      <c r="R2329">
        <v>87</v>
      </c>
      <c r="S2329" t="b">
        <v>1</v>
      </c>
      <c r="T2329">
        <f>ROUND(E2329/D2329*100,0)</f>
        <v>115</v>
      </c>
      <c r="U2329" s="12">
        <f>(E2329/R2329)</f>
        <v>46.218390804597703</v>
      </c>
      <c r="V2329" t="str">
        <f>LEFT(Z2329,SEARCH("/",Z2329)-1)</f>
        <v>music</v>
      </c>
      <c r="W2329" t="str">
        <f>RIGHT(Z2329,LEN(Z2329)-SEARCH("/",Z2329))</f>
        <v>rock</v>
      </c>
      <c r="X2329" s="2">
        <f>(((P2329/60)/60)/24)+DATE(1970,1,1)</f>
        <v>41882.590127314819</v>
      </c>
      <c r="Y2329" s="2">
        <f>(((O2329/60)/60)/24)+DATE(1970,1,1)</f>
        <v>41912.590127314819</v>
      </c>
      <c r="Z2329" t="s">
        <v>8280</v>
      </c>
    </row>
    <row r="2330" spans="1:26" ht="43.2" x14ac:dyDescent="0.3">
      <c r="A2330">
        <f>ROW(A2330)-2</f>
        <v>2328</v>
      </c>
      <c r="B2330" s="1" t="s">
        <v>1640</v>
      </c>
      <c r="C2330" s="1" t="s">
        <v>1641</v>
      </c>
      <c r="D2330">
        <v>5000</v>
      </c>
      <c r="E2330">
        <v>5001</v>
      </c>
      <c r="F2330" t="s">
        <v>17</v>
      </c>
      <c r="J2330" t="s">
        <v>17</v>
      </c>
      <c r="K2330" t="b">
        <v>0</v>
      </c>
      <c r="L2330" t="s">
        <v>18</v>
      </c>
      <c r="M2330" t="s">
        <v>19</v>
      </c>
      <c r="N2330" t="b">
        <v>1</v>
      </c>
      <c r="O2330">
        <v>1335542446</v>
      </c>
      <c r="P2330">
        <v>1332950446</v>
      </c>
      <c r="Q2330" t="b">
        <v>0</v>
      </c>
      <c r="R2330">
        <v>28</v>
      </c>
      <c r="S2330" t="b">
        <v>1</v>
      </c>
      <c r="T2330">
        <f>ROUND(E2330/D2330*100,0)</f>
        <v>100</v>
      </c>
      <c r="U2330" s="12">
        <f>(E2330/R2330)</f>
        <v>178.60714285714286</v>
      </c>
      <c r="V2330" t="str">
        <f>LEFT(Z2330,SEARCH("/",Z2330)-1)</f>
        <v>music</v>
      </c>
      <c r="W2330" t="str">
        <f>RIGHT(Z2330,LEN(Z2330)-SEARCH("/",Z2330))</f>
        <v>rock</v>
      </c>
      <c r="X2330" s="2">
        <f>(((P2330/60)/60)/24)+DATE(1970,1,1)</f>
        <v>40996.667199074072</v>
      </c>
      <c r="Y2330" s="2">
        <f>(((O2330/60)/60)/24)+DATE(1970,1,1)</f>
        <v>41026.667199074072</v>
      </c>
      <c r="Z2330" t="s">
        <v>8280</v>
      </c>
    </row>
    <row r="2331" spans="1:26" ht="43.2" x14ac:dyDescent="0.3">
      <c r="A2331">
        <f>ROW(A2331)-2</f>
        <v>2329</v>
      </c>
      <c r="B2331" s="1" t="s">
        <v>1642</v>
      </c>
      <c r="C2331" s="1" t="s">
        <v>1643</v>
      </c>
      <c r="D2331">
        <v>1500</v>
      </c>
      <c r="E2331">
        <v>2282</v>
      </c>
      <c r="F2331" t="s">
        <v>17</v>
      </c>
      <c r="J2331" t="s">
        <v>17</v>
      </c>
      <c r="K2331" t="b">
        <v>0</v>
      </c>
      <c r="L2331" t="s">
        <v>24</v>
      </c>
      <c r="M2331" t="s">
        <v>25</v>
      </c>
      <c r="N2331" t="b">
        <v>0</v>
      </c>
      <c r="O2331">
        <v>1410431054</v>
      </c>
      <c r="P2331">
        <v>1407839054</v>
      </c>
      <c r="Q2331" t="b">
        <v>0</v>
      </c>
      <c r="R2331">
        <v>56</v>
      </c>
      <c r="S2331" t="b">
        <v>1</v>
      </c>
      <c r="T2331">
        <f>ROUND(E2331/D2331*100,0)</f>
        <v>152</v>
      </c>
      <c r="U2331" s="12">
        <f>(E2331/R2331)</f>
        <v>40.75</v>
      </c>
      <c r="V2331" t="str">
        <f>LEFT(Z2331,SEARCH("/",Z2331)-1)</f>
        <v>music</v>
      </c>
      <c r="W2331" t="str">
        <f>RIGHT(Z2331,LEN(Z2331)-SEARCH("/",Z2331))</f>
        <v>rock</v>
      </c>
      <c r="X2331" s="2">
        <f>(((P2331/60)/60)/24)+DATE(1970,1,1)</f>
        <v>41863.433495370373</v>
      </c>
      <c r="Y2331" s="2">
        <f>(((O2331/60)/60)/24)+DATE(1970,1,1)</f>
        <v>41893.433495370373</v>
      </c>
      <c r="Z2331" t="s">
        <v>8280</v>
      </c>
    </row>
    <row r="2332" spans="1:26" ht="43.2" x14ac:dyDescent="0.3">
      <c r="A2332">
        <f>ROW(A2332)-2</f>
        <v>2330</v>
      </c>
      <c r="B2332" s="1" t="s">
        <v>1644</v>
      </c>
      <c r="C2332" s="1" t="s">
        <v>1645</v>
      </c>
      <c r="D2332">
        <v>2000</v>
      </c>
      <c r="E2332">
        <v>2230.4299999999998</v>
      </c>
      <c r="F2332" t="s">
        <v>17</v>
      </c>
      <c r="J2332" t="s">
        <v>17</v>
      </c>
      <c r="K2332" t="b">
        <v>0</v>
      </c>
      <c r="L2332" t="s">
        <v>18</v>
      </c>
      <c r="M2332" t="s">
        <v>19</v>
      </c>
      <c r="N2332" t="b">
        <v>1</v>
      </c>
      <c r="O2332">
        <v>1309547120</v>
      </c>
      <c r="P2332">
        <v>1306955120</v>
      </c>
      <c r="Q2332" t="b">
        <v>0</v>
      </c>
      <c r="R2332">
        <v>51</v>
      </c>
      <c r="S2332" t="b">
        <v>1</v>
      </c>
      <c r="T2332">
        <f>ROUND(E2332/D2332*100,0)</f>
        <v>112</v>
      </c>
      <c r="U2332" s="12">
        <f>(E2332/R2332)</f>
        <v>43.733921568627444</v>
      </c>
      <c r="V2332" t="str">
        <f>LEFT(Z2332,SEARCH("/",Z2332)-1)</f>
        <v>music</v>
      </c>
      <c r="W2332" t="str">
        <f>RIGHT(Z2332,LEN(Z2332)-SEARCH("/",Z2332))</f>
        <v>rock</v>
      </c>
      <c r="X2332" s="2">
        <f>(((P2332/60)/60)/24)+DATE(1970,1,1)</f>
        <v>40695.795370370368</v>
      </c>
      <c r="Y2332" s="2">
        <f>(((O2332/60)/60)/24)+DATE(1970,1,1)</f>
        <v>40725.795370370368</v>
      </c>
      <c r="Z2332" t="s">
        <v>8280</v>
      </c>
    </row>
    <row r="2333" spans="1:26" ht="57.6" x14ac:dyDescent="0.3">
      <c r="A2333">
        <f>ROW(A2333)-2</f>
        <v>2331</v>
      </c>
      <c r="B2333" s="1" t="s">
        <v>1646</v>
      </c>
      <c r="C2333" s="1" t="s">
        <v>1647</v>
      </c>
      <c r="D2333">
        <v>6000</v>
      </c>
      <c r="E2333">
        <v>6080</v>
      </c>
      <c r="F2333" t="s">
        <v>17</v>
      </c>
      <c r="J2333" t="s">
        <v>17</v>
      </c>
      <c r="K2333" t="b">
        <v>0</v>
      </c>
      <c r="L2333" t="s">
        <v>18</v>
      </c>
      <c r="M2333" t="s">
        <v>19</v>
      </c>
      <c r="N2333" t="b">
        <v>1</v>
      </c>
      <c r="O2333">
        <v>1347854700</v>
      </c>
      <c r="P2333">
        <v>1343867524</v>
      </c>
      <c r="Q2333" t="b">
        <v>0</v>
      </c>
      <c r="R2333">
        <v>75</v>
      </c>
      <c r="S2333" t="b">
        <v>1</v>
      </c>
      <c r="T2333">
        <f>ROUND(E2333/D2333*100,0)</f>
        <v>101</v>
      </c>
      <c r="U2333" s="12">
        <f>(E2333/R2333)</f>
        <v>81.066666666666663</v>
      </c>
      <c r="V2333" t="str">
        <f>LEFT(Z2333,SEARCH("/",Z2333)-1)</f>
        <v>music</v>
      </c>
      <c r="W2333" t="str">
        <f>RIGHT(Z2333,LEN(Z2333)-SEARCH("/",Z2333))</f>
        <v>rock</v>
      </c>
      <c r="X2333" s="2">
        <f>(((P2333/60)/60)/24)+DATE(1970,1,1)</f>
        <v>41123.022268518522</v>
      </c>
      <c r="Y2333" s="2">
        <f>(((O2333/60)/60)/24)+DATE(1970,1,1)</f>
        <v>41169.170138888891</v>
      </c>
      <c r="Z2333" t="s">
        <v>8280</v>
      </c>
    </row>
    <row r="2334" spans="1:26" ht="43.2" x14ac:dyDescent="0.3">
      <c r="A2334">
        <f>ROW(A2334)-2</f>
        <v>2332</v>
      </c>
      <c r="B2334" s="1" t="s">
        <v>1648</v>
      </c>
      <c r="C2334" s="1" t="s">
        <v>1649</v>
      </c>
      <c r="D2334">
        <v>2300</v>
      </c>
      <c r="E2334">
        <v>2835</v>
      </c>
      <c r="F2334" t="s">
        <v>17</v>
      </c>
      <c r="J2334" t="s">
        <v>17</v>
      </c>
      <c r="K2334" t="b">
        <v>0</v>
      </c>
      <c r="L2334" t="s">
        <v>18</v>
      </c>
      <c r="M2334" t="s">
        <v>19</v>
      </c>
      <c r="N2334" t="b">
        <v>1</v>
      </c>
      <c r="O2334">
        <v>1306630800</v>
      </c>
      <c r="P2334">
        <v>1304376478</v>
      </c>
      <c r="Q2334" t="b">
        <v>0</v>
      </c>
      <c r="R2334">
        <v>38</v>
      </c>
      <c r="S2334" t="b">
        <v>1</v>
      </c>
      <c r="T2334">
        <f>ROUND(E2334/D2334*100,0)</f>
        <v>123</v>
      </c>
      <c r="U2334" s="12">
        <f>(E2334/R2334)</f>
        <v>74.60526315789474</v>
      </c>
      <c r="V2334" t="str">
        <f>LEFT(Z2334,SEARCH("/",Z2334)-1)</f>
        <v>music</v>
      </c>
      <c r="W2334" t="str">
        <f>RIGHT(Z2334,LEN(Z2334)-SEARCH("/",Z2334))</f>
        <v>rock</v>
      </c>
      <c r="X2334" s="2">
        <f>(((P2334/60)/60)/24)+DATE(1970,1,1)</f>
        <v>40665.949976851851</v>
      </c>
      <c r="Y2334" s="2">
        <f>(((O2334/60)/60)/24)+DATE(1970,1,1)</f>
        <v>40692.041666666664</v>
      </c>
      <c r="Z2334" t="s">
        <v>8280</v>
      </c>
    </row>
    <row r="2335" spans="1:26" ht="43.2" x14ac:dyDescent="0.3">
      <c r="A2335">
        <f>ROW(A2335)-2</f>
        <v>2333</v>
      </c>
      <c r="B2335" s="1" t="s">
        <v>1650</v>
      </c>
      <c r="C2335" s="1" t="s">
        <v>1651</v>
      </c>
      <c r="D2335">
        <v>5500</v>
      </c>
      <c r="E2335">
        <v>5500</v>
      </c>
      <c r="F2335" t="s">
        <v>17</v>
      </c>
      <c r="J2335" t="s">
        <v>17</v>
      </c>
      <c r="K2335" t="b">
        <v>0</v>
      </c>
      <c r="L2335" t="s">
        <v>18</v>
      </c>
      <c r="M2335" t="s">
        <v>19</v>
      </c>
      <c r="N2335" t="b">
        <v>1</v>
      </c>
      <c r="O2335">
        <v>1311393540</v>
      </c>
      <c r="P2335">
        <v>1309919526</v>
      </c>
      <c r="Q2335" t="b">
        <v>0</v>
      </c>
      <c r="R2335">
        <v>18</v>
      </c>
      <c r="S2335" t="b">
        <v>1</v>
      </c>
      <c r="T2335">
        <f>ROUND(E2335/D2335*100,0)</f>
        <v>100</v>
      </c>
      <c r="U2335" s="12">
        <f>(E2335/R2335)</f>
        <v>305.55555555555554</v>
      </c>
      <c r="V2335" t="str">
        <f>LEFT(Z2335,SEARCH("/",Z2335)-1)</f>
        <v>music</v>
      </c>
      <c r="W2335" t="str">
        <f>RIGHT(Z2335,LEN(Z2335)-SEARCH("/",Z2335))</f>
        <v>rock</v>
      </c>
      <c r="X2335" s="2">
        <f>(((P2335/60)/60)/24)+DATE(1970,1,1)</f>
        <v>40730.105625000004</v>
      </c>
      <c r="Y2335" s="2">
        <f>(((O2335/60)/60)/24)+DATE(1970,1,1)</f>
        <v>40747.165972222225</v>
      </c>
      <c r="Z2335" t="s">
        <v>8280</v>
      </c>
    </row>
    <row r="2336" spans="1:26" ht="43.2" x14ac:dyDescent="0.3">
      <c r="A2336">
        <f>ROW(A2336)-2</f>
        <v>2334</v>
      </c>
      <c r="B2336" s="1" t="s">
        <v>1652</v>
      </c>
      <c r="C2336" s="1" t="s">
        <v>1653</v>
      </c>
      <c r="D2336">
        <v>3000</v>
      </c>
      <c r="E2336">
        <v>3150</v>
      </c>
      <c r="F2336" t="s">
        <v>17</v>
      </c>
      <c r="J2336" t="s">
        <v>17</v>
      </c>
      <c r="K2336" t="b">
        <v>0</v>
      </c>
      <c r="L2336" t="s">
        <v>18</v>
      </c>
      <c r="M2336" t="s">
        <v>19</v>
      </c>
      <c r="N2336" t="b">
        <v>1</v>
      </c>
      <c r="O2336">
        <v>1310857200</v>
      </c>
      <c r="P2336">
        <v>1306525512</v>
      </c>
      <c r="Q2336" t="b">
        <v>0</v>
      </c>
      <c r="R2336">
        <v>54</v>
      </c>
      <c r="S2336" t="b">
        <v>1</v>
      </c>
      <c r="T2336">
        <f>ROUND(E2336/D2336*100,0)</f>
        <v>105</v>
      </c>
      <c r="U2336" s="12">
        <f>(E2336/R2336)</f>
        <v>58.333333333333336</v>
      </c>
      <c r="V2336" t="str">
        <f>LEFT(Z2336,SEARCH("/",Z2336)-1)</f>
        <v>music</v>
      </c>
      <c r="W2336" t="str">
        <f>RIGHT(Z2336,LEN(Z2336)-SEARCH("/",Z2336))</f>
        <v>rock</v>
      </c>
      <c r="X2336" s="2">
        <f>(((P2336/60)/60)/24)+DATE(1970,1,1)</f>
        <v>40690.823055555556</v>
      </c>
      <c r="Y2336" s="2">
        <f>(((O2336/60)/60)/24)+DATE(1970,1,1)</f>
        <v>40740.958333333336</v>
      </c>
      <c r="Z2336" t="s">
        <v>8280</v>
      </c>
    </row>
    <row r="2337" spans="1:26" x14ac:dyDescent="0.3">
      <c r="A2337">
        <f>ROW(A2337)-2</f>
        <v>2335</v>
      </c>
      <c r="B2337" s="1" t="s">
        <v>1654</v>
      </c>
      <c r="C2337" s="1" t="s">
        <v>1655</v>
      </c>
      <c r="D2337">
        <v>8000</v>
      </c>
      <c r="E2337">
        <v>8355</v>
      </c>
      <c r="F2337" t="s">
        <v>17</v>
      </c>
      <c r="J2337" t="s">
        <v>17</v>
      </c>
      <c r="K2337" t="b">
        <v>0</v>
      </c>
      <c r="L2337" t="s">
        <v>18</v>
      </c>
      <c r="M2337" t="s">
        <v>19</v>
      </c>
      <c r="N2337" t="b">
        <v>1</v>
      </c>
      <c r="O2337">
        <v>1315413339</v>
      </c>
      <c r="P2337">
        <v>1312821339</v>
      </c>
      <c r="Q2337" t="b">
        <v>0</v>
      </c>
      <c r="R2337">
        <v>71</v>
      </c>
      <c r="S2337" t="b">
        <v>1</v>
      </c>
      <c r="T2337">
        <f>ROUND(E2337/D2337*100,0)</f>
        <v>104</v>
      </c>
      <c r="U2337" s="12">
        <f>(E2337/R2337)</f>
        <v>117.67605633802818</v>
      </c>
      <c r="V2337" t="str">
        <f>LEFT(Z2337,SEARCH("/",Z2337)-1)</f>
        <v>music</v>
      </c>
      <c r="W2337" t="str">
        <f>RIGHT(Z2337,LEN(Z2337)-SEARCH("/",Z2337))</f>
        <v>rock</v>
      </c>
      <c r="X2337" s="2">
        <f>(((P2337/60)/60)/24)+DATE(1970,1,1)</f>
        <v>40763.691423611112</v>
      </c>
      <c r="Y2337" s="2">
        <f>(((O2337/60)/60)/24)+DATE(1970,1,1)</f>
        <v>40793.691423611112</v>
      </c>
      <c r="Z2337" t="s">
        <v>8280</v>
      </c>
    </row>
    <row r="2338" spans="1:26" ht="28.8" x14ac:dyDescent="0.3">
      <c r="A2338">
        <f>ROW(A2338)-2</f>
        <v>2336</v>
      </c>
      <c r="B2338" s="1" t="s">
        <v>1656</v>
      </c>
      <c r="C2338" s="1" t="s">
        <v>1657</v>
      </c>
      <c r="D2338">
        <v>4000</v>
      </c>
      <c r="E2338">
        <v>4205</v>
      </c>
      <c r="F2338" t="s">
        <v>17</v>
      </c>
      <c r="J2338" t="s">
        <v>17</v>
      </c>
      <c r="K2338" t="b">
        <v>0</v>
      </c>
      <c r="L2338" t="s">
        <v>18</v>
      </c>
      <c r="M2338" t="s">
        <v>19</v>
      </c>
      <c r="N2338" t="b">
        <v>1</v>
      </c>
      <c r="O2338">
        <v>1488333600</v>
      </c>
      <c r="P2338">
        <v>1485270311</v>
      </c>
      <c r="Q2338" t="b">
        <v>0</v>
      </c>
      <c r="R2338">
        <v>57</v>
      </c>
      <c r="S2338" t="b">
        <v>1</v>
      </c>
      <c r="T2338">
        <f>ROUND(E2338/D2338*100,0)</f>
        <v>105</v>
      </c>
      <c r="U2338" s="12">
        <f>(E2338/R2338)</f>
        <v>73.771929824561397</v>
      </c>
      <c r="V2338" t="str">
        <f>LEFT(Z2338,SEARCH("/",Z2338)-1)</f>
        <v>music</v>
      </c>
      <c r="W2338" t="str">
        <f>RIGHT(Z2338,LEN(Z2338)-SEARCH("/",Z2338))</f>
        <v>rock</v>
      </c>
      <c r="X2338" s="2">
        <f>(((P2338/60)/60)/24)+DATE(1970,1,1)</f>
        <v>42759.628599537042</v>
      </c>
      <c r="Y2338" s="2">
        <f>(((O2338/60)/60)/24)+DATE(1970,1,1)</f>
        <v>42795.083333333328</v>
      </c>
      <c r="Z2338" t="s">
        <v>8280</v>
      </c>
    </row>
    <row r="2339" spans="1:26" ht="43.2" x14ac:dyDescent="0.3">
      <c r="A2339">
        <f>ROW(A2339)-2</f>
        <v>2337</v>
      </c>
      <c r="B2339" s="1" t="s">
        <v>1658</v>
      </c>
      <c r="C2339" s="1" t="s">
        <v>1659</v>
      </c>
      <c r="D2339">
        <v>4500</v>
      </c>
      <c r="E2339">
        <v>4500</v>
      </c>
      <c r="F2339" t="s">
        <v>17</v>
      </c>
      <c r="J2339" t="s">
        <v>17</v>
      </c>
      <c r="K2339" t="b">
        <v>0</v>
      </c>
      <c r="L2339" t="s">
        <v>158</v>
      </c>
      <c r="M2339" t="s">
        <v>159</v>
      </c>
      <c r="N2339" t="b">
        <v>1</v>
      </c>
      <c r="O2339">
        <v>1419224340</v>
      </c>
      <c r="P2339">
        <v>1416363886</v>
      </c>
      <c r="Q2339" t="b">
        <v>0</v>
      </c>
      <c r="R2339">
        <v>43</v>
      </c>
      <c r="S2339" t="b">
        <v>1</v>
      </c>
      <c r="T2339">
        <f>ROUND(E2339/D2339*100,0)</f>
        <v>100</v>
      </c>
      <c r="U2339" s="12">
        <f>(E2339/R2339)</f>
        <v>104.65116279069767</v>
      </c>
      <c r="V2339" t="str">
        <f>LEFT(Z2339,SEARCH("/",Z2339)-1)</f>
        <v>music</v>
      </c>
      <c r="W2339" t="str">
        <f>RIGHT(Z2339,LEN(Z2339)-SEARCH("/",Z2339))</f>
        <v>rock</v>
      </c>
      <c r="X2339" s="2">
        <f>(((P2339/60)/60)/24)+DATE(1970,1,1)</f>
        <v>41962.100532407407</v>
      </c>
      <c r="Y2339" s="2">
        <f>(((O2339/60)/60)/24)+DATE(1970,1,1)</f>
        <v>41995.207638888889</v>
      </c>
      <c r="Z2339" t="s">
        <v>8280</v>
      </c>
    </row>
    <row r="2340" spans="1:26" ht="43.2" x14ac:dyDescent="0.3">
      <c r="A2340">
        <f>ROW(A2340)-2</f>
        <v>2338</v>
      </c>
      <c r="B2340" s="1" t="s">
        <v>1660</v>
      </c>
      <c r="C2340" s="1" t="s">
        <v>1661</v>
      </c>
      <c r="D2340">
        <v>4000</v>
      </c>
      <c r="E2340">
        <v>4151</v>
      </c>
      <c r="F2340" t="s">
        <v>17</v>
      </c>
      <c r="J2340" t="s">
        <v>17</v>
      </c>
      <c r="K2340" t="b">
        <v>0</v>
      </c>
      <c r="L2340" t="s">
        <v>18</v>
      </c>
      <c r="M2340" t="s">
        <v>19</v>
      </c>
      <c r="N2340" t="b">
        <v>1</v>
      </c>
      <c r="O2340">
        <v>1390161630</v>
      </c>
      <c r="P2340">
        <v>1387569630</v>
      </c>
      <c r="Q2340" t="b">
        <v>0</v>
      </c>
      <c r="R2340">
        <v>52</v>
      </c>
      <c r="S2340" t="b">
        <v>1</v>
      </c>
      <c r="T2340">
        <f>ROUND(E2340/D2340*100,0)</f>
        <v>104</v>
      </c>
      <c r="U2340" s="12">
        <f>(E2340/R2340)</f>
        <v>79.82692307692308</v>
      </c>
      <c r="V2340" t="str">
        <f>LEFT(Z2340,SEARCH("/",Z2340)-1)</f>
        <v>music</v>
      </c>
      <c r="W2340" t="str">
        <f>RIGHT(Z2340,LEN(Z2340)-SEARCH("/",Z2340))</f>
        <v>rock</v>
      </c>
      <c r="X2340" s="2">
        <f>(((P2340/60)/60)/24)+DATE(1970,1,1)</f>
        <v>41628.833680555559</v>
      </c>
      <c r="Y2340" s="2">
        <f>(((O2340/60)/60)/24)+DATE(1970,1,1)</f>
        <v>41658.833680555559</v>
      </c>
      <c r="Z2340" t="s">
        <v>8280</v>
      </c>
    </row>
    <row r="2341" spans="1:26" ht="43.2" x14ac:dyDescent="0.3">
      <c r="A2341">
        <f>ROW(A2341)-2</f>
        <v>2339</v>
      </c>
      <c r="B2341" s="1" t="s">
        <v>1662</v>
      </c>
      <c r="C2341" s="1" t="s">
        <v>1663</v>
      </c>
      <c r="D2341">
        <v>1500</v>
      </c>
      <c r="E2341">
        <v>1575</v>
      </c>
      <c r="F2341" t="s">
        <v>17</v>
      </c>
      <c r="J2341" t="s">
        <v>17</v>
      </c>
      <c r="K2341" t="b">
        <v>0</v>
      </c>
      <c r="L2341" t="s">
        <v>18</v>
      </c>
      <c r="M2341" t="s">
        <v>19</v>
      </c>
      <c r="N2341" t="b">
        <v>1</v>
      </c>
      <c r="O2341">
        <v>1346462462</v>
      </c>
      <c r="P2341">
        <v>1343870462</v>
      </c>
      <c r="Q2341" t="b">
        <v>0</v>
      </c>
      <c r="R2341">
        <v>27</v>
      </c>
      <c r="S2341" t="b">
        <v>1</v>
      </c>
      <c r="T2341">
        <f>ROUND(E2341/D2341*100,0)</f>
        <v>105</v>
      </c>
      <c r="U2341" s="12">
        <f>(E2341/R2341)</f>
        <v>58.333333333333336</v>
      </c>
      <c r="V2341" t="str">
        <f>LEFT(Z2341,SEARCH("/",Z2341)-1)</f>
        <v>music</v>
      </c>
      <c r="W2341" t="str">
        <f>RIGHT(Z2341,LEN(Z2341)-SEARCH("/",Z2341))</f>
        <v>rock</v>
      </c>
      <c r="X2341" s="2">
        <f>(((P2341/60)/60)/24)+DATE(1970,1,1)</f>
        <v>41123.056273148148</v>
      </c>
      <c r="Y2341" s="2">
        <f>(((O2341/60)/60)/24)+DATE(1970,1,1)</f>
        <v>41153.056273148148</v>
      </c>
      <c r="Z2341" t="s">
        <v>8280</v>
      </c>
    </row>
    <row r="2342" spans="1:26" ht="28.8" x14ac:dyDescent="0.3">
      <c r="A2342">
        <f>ROW(A2342)-2</f>
        <v>2340</v>
      </c>
      <c r="B2342" s="1" t="s">
        <v>1664</v>
      </c>
      <c r="C2342" s="1" t="s">
        <v>1665</v>
      </c>
      <c r="D2342">
        <v>1000</v>
      </c>
      <c r="E2342">
        <v>1040</v>
      </c>
      <c r="F2342" t="s">
        <v>17</v>
      </c>
      <c r="J2342" t="s">
        <v>17</v>
      </c>
      <c r="K2342" t="b">
        <v>0</v>
      </c>
      <c r="L2342" t="s">
        <v>18</v>
      </c>
      <c r="M2342" t="s">
        <v>19</v>
      </c>
      <c r="N2342" t="b">
        <v>1</v>
      </c>
      <c r="O2342">
        <v>1373475120</v>
      </c>
      <c r="P2342">
        <v>1371569202</v>
      </c>
      <c r="Q2342" t="b">
        <v>0</v>
      </c>
      <c r="R2342">
        <v>12</v>
      </c>
      <c r="S2342" t="b">
        <v>1</v>
      </c>
      <c r="T2342">
        <f>ROUND(E2342/D2342*100,0)</f>
        <v>104</v>
      </c>
      <c r="U2342" s="12">
        <f>(E2342/R2342)</f>
        <v>86.666666666666671</v>
      </c>
      <c r="V2342" t="str">
        <f>LEFT(Z2342,SEARCH("/",Z2342)-1)</f>
        <v>music</v>
      </c>
      <c r="W2342" t="str">
        <f>RIGHT(Z2342,LEN(Z2342)-SEARCH("/",Z2342))</f>
        <v>rock</v>
      </c>
      <c r="X2342" s="2">
        <f>(((P2342/60)/60)/24)+DATE(1970,1,1)</f>
        <v>41443.643541666665</v>
      </c>
      <c r="Y2342" s="2">
        <f>(((O2342/60)/60)/24)+DATE(1970,1,1)</f>
        <v>41465.702777777777</v>
      </c>
      <c r="Z2342" t="s">
        <v>8280</v>
      </c>
    </row>
    <row r="2343" spans="1:26" ht="43.2" x14ac:dyDescent="0.3">
      <c r="A2343">
        <f>ROW(A2343)-2</f>
        <v>2341</v>
      </c>
      <c r="B2343" s="1" t="s">
        <v>1666</v>
      </c>
      <c r="C2343" s="1" t="s">
        <v>1667</v>
      </c>
      <c r="D2343">
        <v>600</v>
      </c>
      <c r="E2343">
        <v>911</v>
      </c>
      <c r="F2343" t="s">
        <v>17</v>
      </c>
      <c r="J2343" t="s">
        <v>17</v>
      </c>
      <c r="K2343" t="b">
        <v>0</v>
      </c>
      <c r="L2343" t="s">
        <v>18</v>
      </c>
      <c r="M2343" t="s">
        <v>19</v>
      </c>
      <c r="N2343" t="b">
        <v>1</v>
      </c>
      <c r="O2343">
        <v>1362146280</v>
      </c>
      <c r="P2343">
        <v>1357604752</v>
      </c>
      <c r="Q2343" t="b">
        <v>0</v>
      </c>
      <c r="R2343">
        <v>33</v>
      </c>
      <c r="S2343" t="b">
        <v>1</v>
      </c>
      <c r="T2343">
        <f>ROUND(E2343/D2343*100,0)</f>
        <v>152</v>
      </c>
      <c r="U2343" s="12">
        <f>(E2343/R2343)</f>
        <v>27.606060606060606</v>
      </c>
      <c r="V2343" t="str">
        <f>LEFT(Z2343,SEARCH("/",Z2343)-1)</f>
        <v>music</v>
      </c>
      <c r="W2343" t="str">
        <f>RIGHT(Z2343,LEN(Z2343)-SEARCH("/",Z2343))</f>
        <v>rock</v>
      </c>
      <c r="X2343" s="2">
        <f>(((P2343/60)/60)/24)+DATE(1970,1,1)</f>
        <v>41282.017962962964</v>
      </c>
      <c r="Y2343" s="2">
        <f>(((O2343/60)/60)/24)+DATE(1970,1,1)</f>
        <v>41334.581944444442</v>
      </c>
      <c r="Z2343" t="s">
        <v>8280</v>
      </c>
    </row>
    <row r="2344" spans="1:26" ht="28.8" x14ac:dyDescent="0.3">
      <c r="A2344">
        <f>ROW(A2344)-2</f>
        <v>2342</v>
      </c>
      <c r="B2344" s="1" t="s">
        <v>1668</v>
      </c>
      <c r="C2344" s="1" t="s">
        <v>1669</v>
      </c>
      <c r="D2344">
        <v>1500</v>
      </c>
      <c r="E2344">
        <v>2399.94</v>
      </c>
      <c r="F2344" t="s">
        <v>17</v>
      </c>
      <c r="J2344" t="s">
        <v>17</v>
      </c>
      <c r="K2344" t="b">
        <v>0</v>
      </c>
      <c r="L2344" t="s">
        <v>18</v>
      </c>
      <c r="M2344" t="s">
        <v>19</v>
      </c>
      <c r="N2344" t="b">
        <v>1</v>
      </c>
      <c r="O2344">
        <v>1342825365</v>
      </c>
      <c r="P2344">
        <v>1340233365</v>
      </c>
      <c r="Q2344" t="b">
        <v>0</v>
      </c>
      <c r="R2344">
        <v>96</v>
      </c>
      <c r="S2344" t="b">
        <v>1</v>
      </c>
      <c r="T2344">
        <f>ROUND(E2344/D2344*100,0)</f>
        <v>160</v>
      </c>
      <c r="U2344" s="12">
        <f>(E2344/R2344)</f>
        <v>24.999375000000001</v>
      </c>
      <c r="V2344" t="str">
        <f>LEFT(Z2344,SEARCH("/",Z2344)-1)</f>
        <v>music</v>
      </c>
      <c r="W2344" t="str">
        <f>RIGHT(Z2344,LEN(Z2344)-SEARCH("/",Z2344))</f>
        <v>rock</v>
      </c>
      <c r="X2344" s="2">
        <f>(((P2344/60)/60)/24)+DATE(1970,1,1)</f>
        <v>41080.960243055553</v>
      </c>
      <c r="Y2344" s="2">
        <f>(((O2344/60)/60)/24)+DATE(1970,1,1)</f>
        <v>41110.960243055553</v>
      </c>
      <c r="Z2344" t="s">
        <v>8280</v>
      </c>
    </row>
    <row r="2345" spans="1:26" ht="43.2" x14ac:dyDescent="0.3">
      <c r="A2345">
        <f>ROW(A2345)-2</f>
        <v>2343</v>
      </c>
      <c r="B2345" s="1" t="s">
        <v>1670</v>
      </c>
      <c r="C2345" s="1" t="s">
        <v>1671</v>
      </c>
      <c r="D2345">
        <v>1000</v>
      </c>
      <c r="E2345">
        <v>1273</v>
      </c>
      <c r="F2345" t="s">
        <v>17</v>
      </c>
      <c r="J2345" t="s">
        <v>17</v>
      </c>
      <c r="K2345" t="b">
        <v>0</v>
      </c>
      <c r="L2345" t="s">
        <v>18</v>
      </c>
      <c r="M2345" t="s">
        <v>19</v>
      </c>
      <c r="N2345" t="b">
        <v>1</v>
      </c>
      <c r="O2345">
        <v>1306865040</v>
      </c>
      <c r="P2345">
        <v>1305568201</v>
      </c>
      <c r="Q2345" t="b">
        <v>0</v>
      </c>
      <c r="R2345">
        <v>28</v>
      </c>
      <c r="S2345" t="b">
        <v>1</v>
      </c>
      <c r="T2345">
        <f>ROUND(E2345/D2345*100,0)</f>
        <v>127</v>
      </c>
      <c r="U2345" s="12">
        <f>(E2345/R2345)</f>
        <v>45.464285714285715</v>
      </c>
      <c r="V2345" t="str">
        <f>LEFT(Z2345,SEARCH("/",Z2345)-1)</f>
        <v>music</v>
      </c>
      <c r="W2345" t="str">
        <f>RIGHT(Z2345,LEN(Z2345)-SEARCH("/",Z2345))</f>
        <v>rock</v>
      </c>
      <c r="X2345" s="2">
        <f>(((P2345/60)/60)/24)+DATE(1970,1,1)</f>
        <v>40679.743067129632</v>
      </c>
      <c r="Y2345" s="2">
        <f>(((O2345/60)/60)/24)+DATE(1970,1,1)</f>
        <v>40694.75277777778</v>
      </c>
      <c r="Z2345" t="s">
        <v>8280</v>
      </c>
    </row>
    <row r="2346" spans="1:26" ht="28.8" x14ac:dyDescent="0.3">
      <c r="A2346">
        <f>ROW(A2346)-2</f>
        <v>2344</v>
      </c>
      <c r="B2346" s="1" t="s">
        <v>1672</v>
      </c>
      <c r="C2346" s="1" t="s">
        <v>1673</v>
      </c>
      <c r="D2346">
        <v>4000</v>
      </c>
      <c r="E2346">
        <v>4280</v>
      </c>
      <c r="F2346" t="s">
        <v>17</v>
      </c>
      <c r="J2346" t="s">
        <v>17</v>
      </c>
      <c r="K2346" t="b">
        <v>0</v>
      </c>
      <c r="L2346" t="s">
        <v>18</v>
      </c>
      <c r="M2346" t="s">
        <v>19</v>
      </c>
      <c r="N2346" t="b">
        <v>1</v>
      </c>
      <c r="O2346">
        <v>1414879303</v>
      </c>
      <c r="P2346">
        <v>1412287303</v>
      </c>
      <c r="Q2346" t="b">
        <v>0</v>
      </c>
      <c r="R2346">
        <v>43</v>
      </c>
      <c r="S2346" t="b">
        <v>1</v>
      </c>
      <c r="T2346">
        <f>ROUND(E2346/D2346*100,0)</f>
        <v>107</v>
      </c>
      <c r="U2346" s="12">
        <f>(E2346/R2346)</f>
        <v>99.534883720930239</v>
      </c>
      <c r="V2346" t="str">
        <f>LEFT(Z2346,SEARCH("/",Z2346)-1)</f>
        <v>music</v>
      </c>
      <c r="W2346" t="str">
        <f>RIGHT(Z2346,LEN(Z2346)-SEARCH("/",Z2346))</f>
        <v>rock</v>
      </c>
      <c r="X2346" s="2">
        <f>(((P2346/60)/60)/24)+DATE(1970,1,1)</f>
        <v>41914.917858796296</v>
      </c>
      <c r="Y2346" s="2">
        <f>(((O2346/60)/60)/24)+DATE(1970,1,1)</f>
        <v>41944.917858796296</v>
      </c>
      <c r="Z2346" t="s">
        <v>8280</v>
      </c>
    </row>
    <row r="2347" spans="1:26" ht="28.8" x14ac:dyDescent="0.3">
      <c r="A2347">
        <f>ROW(A2347)-2</f>
        <v>2345</v>
      </c>
      <c r="B2347" s="1" t="s">
        <v>1674</v>
      </c>
      <c r="C2347" s="1" t="s">
        <v>1675</v>
      </c>
      <c r="D2347">
        <v>7000</v>
      </c>
      <c r="E2347">
        <v>8058.55</v>
      </c>
      <c r="F2347" t="s">
        <v>17</v>
      </c>
      <c r="J2347" t="s">
        <v>17</v>
      </c>
      <c r="K2347" t="b">
        <v>0</v>
      </c>
      <c r="L2347" t="s">
        <v>18</v>
      </c>
      <c r="M2347" t="s">
        <v>19</v>
      </c>
      <c r="N2347" t="b">
        <v>1</v>
      </c>
      <c r="O2347">
        <v>1365489000</v>
      </c>
      <c r="P2347">
        <v>1362776043</v>
      </c>
      <c r="Q2347" t="b">
        <v>0</v>
      </c>
      <c r="R2347">
        <v>205</v>
      </c>
      <c r="S2347" t="b">
        <v>1</v>
      </c>
      <c r="T2347">
        <f>ROUND(E2347/D2347*100,0)</f>
        <v>115</v>
      </c>
      <c r="U2347" s="12">
        <f>(E2347/R2347)</f>
        <v>39.31</v>
      </c>
      <c r="V2347" t="str">
        <f>LEFT(Z2347,SEARCH("/",Z2347)-1)</f>
        <v>music</v>
      </c>
      <c r="W2347" t="str">
        <f>RIGHT(Z2347,LEN(Z2347)-SEARCH("/",Z2347))</f>
        <v>rock</v>
      </c>
      <c r="X2347" s="2">
        <f>(((P2347/60)/60)/24)+DATE(1970,1,1)</f>
        <v>41341.870868055557</v>
      </c>
      <c r="Y2347" s="2">
        <f>(((O2347/60)/60)/24)+DATE(1970,1,1)</f>
        <v>41373.270833333336</v>
      </c>
      <c r="Z2347" t="s">
        <v>8280</v>
      </c>
    </row>
    <row r="2348" spans="1:26" ht="43.2" x14ac:dyDescent="0.3">
      <c r="A2348">
        <f>ROW(A2348)-2</f>
        <v>2346</v>
      </c>
      <c r="B2348" s="1" t="s">
        <v>1676</v>
      </c>
      <c r="C2348" s="1" t="s">
        <v>1677</v>
      </c>
      <c r="D2348">
        <v>1500</v>
      </c>
      <c r="E2348">
        <v>2056.66</v>
      </c>
      <c r="F2348" t="s">
        <v>17</v>
      </c>
      <c r="J2348" t="s">
        <v>17</v>
      </c>
      <c r="K2348" t="b">
        <v>0</v>
      </c>
      <c r="L2348" t="s">
        <v>18</v>
      </c>
      <c r="M2348" t="s">
        <v>19</v>
      </c>
      <c r="N2348" t="b">
        <v>1</v>
      </c>
      <c r="O2348">
        <v>1331441940</v>
      </c>
      <c r="P2348">
        <v>1326810211</v>
      </c>
      <c r="Q2348" t="b">
        <v>0</v>
      </c>
      <c r="R2348">
        <v>23</v>
      </c>
      <c r="S2348" t="b">
        <v>1</v>
      </c>
      <c r="T2348">
        <f>ROUND(E2348/D2348*100,0)</f>
        <v>137</v>
      </c>
      <c r="U2348" s="12">
        <f>(E2348/R2348)</f>
        <v>89.419999999999987</v>
      </c>
      <c r="V2348" t="str">
        <f>LEFT(Z2348,SEARCH("/",Z2348)-1)</f>
        <v>music</v>
      </c>
      <c r="W2348" t="str">
        <f>RIGHT(Z2348,LEN(Z2348)-SEARCH("/",Z2348))</f>
        <v>rock</v>
      </c>
      <c r="X2348" s="2">
        <f>(((P2348/60)/60)/24)+DATE(1970,1,1)</f>
        <v>40925.599664351852</v>
      </c>
      <c r="Y2348" s="2">
        <f>(((O2348/60)/60)/24)+DATE(1970,1,1)</f>
        <v>40979.207638888889</v>
      </c>
      <c r="Z2348" t="s">
        <v>8280</v>
      </c>
    </row>
    <row r="2349" spans="1:26" ht="43.2" x14ac:dyDescent="0.3">
      <c r="A2349">
        <f>ROW(A2349)-2</f>
        <v>2347</v>
      </c>
      <c r="B2349" s="1" t="s">
        <v>1678</v>
      </c>
      <c r="C2349" s="1" t="s">
        <v>1679</v>
      </c>
      <c r="D2349">
        <v>350</v>
      </c>
      <c r="E2349">
        <v>545</v>
      </c>
      <c r="F2349" t="s">
        <v>17</v>
      </c>
      <c r="J2349" t="s">
        <v>17</v>
      </c>
      <c r="K2349" t="b">
        <v>0</v>
      </c>
      <c r="L2349" t="s">
        <v>18</v>
      </c>
      <c r="M2349" t="s">
        <v>19</v>
      </c>
      <c r="N2349" t="b">
        <v>1</v>
      </c>
      <c r="O2349">
        <v>1344358860</v>
      </c>
      <c r="P2349">
        <v>1343682681</v>
      </c>
      <c r="Q2349" t="b">
        <v>0</v>
      </c>
      <c r="R2349">
        <v>19</v>
      </c>
      <c r="S2349" t="b">
        <v>1</v>
      </c>
      <c r="T2349">
        <f>ROUND(E2349/D2349*100,0)</f>
        <v>156</v>
      </c>
      <c r="U2349" s="12">
        <f>(E2349/R2349)</f>
        <v>28.684210526315791</v>
      </c>
      <c r="V2349" t="str">
        <f>LEFT(Z2349,SEARCH("/",Z2349)-1)</f>
        <v>music</v>
      </c>
      <c r="W2349" t="str">
        <f>RIGHT(Z2349,LEN(Z2349)-SEARCH("/",Z2349))</f>
        <v>rock</v>
      </c>
      <c r="X2349" s="2">
        <f>(((P2349/60)/60)/24)+DATE(1970,1,1)</f>
        <v>41120.882881944446</v>
      </c>
      <c r="Y2349" s="2">
        <f>(((O2349/60)/60)/24)+DATE(1970,1,1)</f>
        <v>41128.709027777775</v>
      </c>
      <c r="Z2349" t="s">
        <v>8280</v>
      </c>
    </row>
    <row r="2350" spans="1:26" ht="28.8" x14ac:dyDescent="0.3">
      <c r="A2350">
        <f>ROW(A2350)-2</f>
        <v>2348</v>
      </c>
      <c r="B2350" s="1" t="s">
        <v>1680</v>
      </c>
      <c r="C2350" s="1" t="s">
        <v>1681</v>
      </c>
      <c r="D2350">
        <v>400</v>
      </c>
      <c r="E2350">
        <v>435</v>
      </c>
      <c r="F2350" t="s">
        <v>17</v>
      </c>
      <c r="J2350" t="s">
        <v>17</v>
      </c>
      <c r="K2350" t="b">
        <v>0</v>
      </c>
      <c r="L2350" t="s">
        <v>18</v>
      </c>
      <c r="M2350" t="s">
        <v>19</v>
      </c>
      <c r="N2350" t="b">
        <v>1</v>
      </c>
      <c r="O2350">
        <v>1387601040</v>
      </c>
      <c r="P2350">
        <v>1386806254</v>
      </c>
      <c r="Q2350" t="b">
        <v>0</v>
      </c>
      <c r="R2350">
        <v>14</v>
      </c>
      <c r="S2350" t="b">
        <v>1</v>
      </c>
      <c r="T2350">
        <f>ROUND(E2350/D2350*100,0)</f>
        <v>109</v>
      </c>
      <c r="U2350" s="12">
        <f>(E2350/R2350)</f>
        <v>31.071428571428573</v>
      </c>
      <c r="V2350" t="str">
        <f>LEFT(Z2350,SEARCH("/",Z2350)-1)</f>
        <v>music</v>
      </c>
      <c r="W2350" t="str">
        <f>RIGHT(Z2350,LEN(Z2350)-SEARCH("/",Z2350))</f>
        <v>rock</v>
      </c>
      <c r="X2350" s="2">
        <f>(((P2350/60)/60)/24)+DATE(1970,1,1)</f>
        <v>41619.998310185183</v>
      </c>
      <c r="Y2350" s="2">
        <f>(((O2350/60)/60)/24)+DATE(1970,1,1)</f>
        <v>41629.197222222225</v>
      </c>
      <c r="Z2350" t="s">
        <v>8280</v>
      </c>
    </row>
    <row r="2351" spans="1:26" ht="43.2" x14ac:dyDescent="0.3">
      <c r="A2351">
        <f>ROW(A2351)-2</f>
        <v>2349</v>
      </c>
      <c r="B2351" s="1" t="s">
        <v>1682</v>
      </c>
      <c r="C2351" s="1" t="s">
        <v>1683</v>
      </c>
      <c r="D2351">
        <v>2000</v>
      </c>
      <c r="E2351">
        <v>2681</v>
      </c>
      <c r="F2351" t="s">
        <v>17</v>
      </c>
      <c r="J2351" t="s">
        <v>17</v>
      </c>
      <c r="K2351" t="b">
        <v>0</v>
      </c>
      <c r="L2351" t="s">
        <v>18</v>
      </c>
      <c r="M2351" t="s">
        <v>19</v>
      </c>
      <c r="N2351" t="b">
        <v>1</v>
      </c>
      <c r="O2351">
        <v>1402290000</v>
      </c>
      <c r="P2351">
        <v>1399666342</v>
      </c>
      <c r="Q2351" t="b">
        <v>0</v>
      </c>
      <c r="R2351">
        <v>38</v>
      </c>
      <c r="S2351" t="b">
        <v>1</v>
      </c>
      <c r="T2351">
        <f>ROUND(E2351/D2351*100,0)</f>
        <v>134</v>
      </c>
      <c r="U2351" s="12">
        <f>(E2351/R2351)</f>
        <v>70.55263157894737</v>
      </c>
      <c r="V2351" t="str">
        <f>LEFT(Z2351,SEARCH("/",Z2351)-1)</f>
        <v>music</v>
      </c>
      <c r="W2351" t="str">
        <f>RIGHT(Z2351,LEN(Z2351)-SEARCH("/",Z2351))</f>
        <v>rock</v>
      </c>
      <c r="X2351" s="2">
        <f>(((P2351/60)/60)/24)+DATE(1970,1,1)</f>
        <v>41768.841921296298</v>
      </c>
      <c r="Y2351" s="2">
        <f>(((O2351/60)/60)/24)+DATE(1970,1,1)</f>
        <v>41799.208333333336</v>
      </c>
      <c r="Z2351" t="s">
        <v>8280</v>
      </c>
    </row>
    <row r="2352" spans="1:26" ht="43.2" x14ac:dyDescent="0.3">
      <c r="A2352">
        <f>ROW(A2352)-2</f>
        <v>2350</v>
      </c>
      <c r="B2352" s="1" t="s">
        <v>1684</v>
      </c>
      <c r="C2352" s="1" t="s">
        <v>1685</v>
      </c>
      <c r="D2352">
        <v>17482</v>
      </c>
      <c r="E2352">
        <v>17482</v>
      </c>
      <c r="F2352" t="s">
        <v>17</v>
      </c>
      <c r="J2352" t="s">
        <v>17</v>
      </c>
      <c r="K2352" t="b">
        <v>0</v>
      </c>
      <c r="L2352" t="s">
        <v>18</v>
      </c>
      <c r="M2352" t="s">
        <v>19</v>
      </c>
      <c r="N2352" t="b">
        <v>1</v>
      </c>
      <c r="O2352">
        <v>1430712060</v>
      </c>
      <c r="P2352">
        <v>1427753265</v>
      </c>
      <c r="Q2352" t="b">
        <v>0</v>
      </c>
      <c r="R2352">
        <v>78</v>
      </c>
      <c r="S2352" t="b">
        <v>1</v>
      </c>
      <c r="T2352">
        <f>ROUND(E2352/D2352*100,0)</f>
        <v>100</v>
      </c>
      <c r="U2352" s="12">
        <f>(E2352/R2352)</f>
        <v>224.12820512820514</v>
      </c>
      <c r="V2352" t="str">
        <f>LEFT(Z2352,SEARCH("/",Z2352)-1)</f>
        <v>music</v>
      </c>
      <c r="W2352" t="str">
        <f>RIGHT(Z2352,LEN(Z2352)-SEARCH("/",Z2352))</f>
        <v>rock</v>
      </c>
      <c r="X2352" s="2">
        <f>(((P2352/60)/60)/24)+DATE(1970,1,1)</f>
        <v>42093.922048611115</v>
      </c>
      <c r="Y2352" s="2">
        <f>(((O2352/60)/60)/24)+DATE(1970,1,1)</f>
        <v>42128.167361111111</v>
      </c>
      <c r="Z2352" t="s">
        <v>8280</v>
      </c>
    </row>
    <row r="2353" spans="1:26" ht="43.2" x14ac:dyDescent="0.3">
      <c r="A2353">
        <f>ROW(A2353)-2</f>
        <v>2351</v>
      </c>
      <c r="B2353" s="1" t="s">
        <v>1686</v>
      </c>
      <c r="C2353" s="1" t="s">
        <v>1687</v>
      </c>
      <c r="D2353">
        <v>3000</v>
      </c>
      <c r="E2353">
        <v>3575</v>
      </c>
      <c r="F2353" t="s">
        <v>17</v>
      </c>
      <c r="J2353" t="s">
        <v>17</v>
      </c>
      <c r="K2353" t="b">
        <v>0</v>
      </c>
      <c r="L2353" t="s">
        <v>18</v>
      </c>
      <c r="M2353" t="s">
        <v>19</v>
      </c>
      <c r="N2353" t="b">
        <v>1</v>
      </c>
      <c r="O2353">
        <v>1349477050</v>
      </c>
      <c r="P2353">
        <v>1346885050</v>
      </c>
      <c r="Q2353" t="b">
        <v>0</v>
      </c>
      <c r="R2353">
        <v>69</v>
      </c>
      <c r="S2353" t="b">
        <v>1</v>
      </c>
      <c r="T2353">
        <f>ROUND(E2353/D2353*100,0)</f>
        <v>119</v>
      </c>
      <c r="U2353" s="12">
        <f>(E2353/R2353)</f>
        <v>51.811594202898547</v>
      </c>
      <c r="V2353" t="str">
        <f>LEFT(Z2353,SEARCH("/",Z2353)-1)</f>
        <v>music</v>
      </c>
      <c r="W2353" t="str">
        <f>RIGHT(Z2353,LEN(Z2353)-SEARCH("/",Z2353))</f>
        <v>rock</v>
      </c>
      <c r="X2353" s="2">
        <f>(((P2353/60)/60)/24)+DATE(1970,1,1)</f>
        <v>41157.947337962964</v>
      </c>
      <c r="Y2353" s="2">
        <f>(((O2353/60)/60)/24)+DATE(1970,1,1)</f>
        <v>41187.947337962964</v>
      </c>
      <c r="Z2353" t="s">
        <v>8280</v>
      </c>
    </row>
    <row r="2354" spans="1:26" ht="43.2" x14ac:dyDescent="0.3">
      <c r="A2354">
        <f>ROW(A2354)-2</f>
        <v>2352</v>
      </c>
      <c r="B2354" s="1" t="s">
        <v>1688</v>
      </c>
      <c r="C2354" s="1" t="s">
        <v>1689</v>
      </c>
      <c r="D2354">
        <v>800</v>
      </c>
      <c r="E2354">
        <v>1436</v>
      </c>
      <c r="F2354" t="s">
        <v>17</v>
      </c>
      <c r="J2354" t="s">
        <v>17</v>
      </c>
      <c r="K2354" t="b">
        <v>0</v>
      </c>
      <c r="L2354" t="s">
        <v>18</v>
      </c>
      <c r="M2354" t="s">
        <v>19</v>
      </c>
      <c r="N2354" t="b">
        <v>1</v>
      </c>
      <c r="O2354">
        <v>1427062852</v>
      </c>
      <c r="P2354">
        <v>1424474452</v>
      </c>
      <c r="Q2354" t="b">
        <v>0</v>
      </c>
      <c r="R2354">
        <v>33</v>
      </c>
      <c r="S2354" t="b">
        <v>1</v>
      </c>
      <c r="T2354">
        <f>ROUND(E2354/D2354*100,0)</f>
        <v>180</v>
      </c>
      <c r="U2354" s="12">
        <f>(E2354/R2354)</f>
        <v>43.515151515151516</v>
      </c>
      <c r="V2354" t="str">
        <f>LEFT(Z2354,SEARCH("/",Z2354)-1)</f>
        <v>music</v>
      </c>
      <c r="W2354" t="str">
        <f>RIGHT(Z2354,LEN(Z2354)-SEARCH("/",Z2354))</f>
        <v>rock</v>
      </c>
      <c r="X2354" s="2">
        <f>(((P2354/60)/60)/24)+DATE(1970,1,1)</f>
        <v>42055.972824074073</v>
      </c>
      <c r="Y2354" s="2">
        <f>(((O2354/60)/60)/24)+DATE(1970,1,1)</f>
        <v>42085.931157407409</v>
      </c>
      <c r="Z2354" t="s">
        <v>8280</v>
      </c>
    </row>
    <row r="2355" spans="1:26" ht="57.6" x14ac:dyDescent="0.3">
      <c r="A2355">
        <f>ROW(A2355)-2</f>
        <v>2353</v>
      </c>
      <c r="B2355" s="1" t="s">
        <v>1690</v>
      </c>
      <c r="C2355" s="1" t="s">
        <v>1691</v>
      </c>
      <c r="D2355">
        <v>1600</v>
      </c>
      <c r="E2355">
        <v>2150.1</v>
      </c>
      <c r="F2355" t="s">
        <v>17</v>
      </c>
      <c r="J2355" t="s">
        <v>17</v>
      </c>
      <c r="K2355" t="b">
        <v>0</v>
      </c>
      <c r="L2355" t="s">
        <v>18</v>
      </c>
      <c r="M2355" t="s">
        <v>19</v>
      </c>
      <c r="N2355" t="b">
        <v>1</v>
      </c>
      <c r="O2355">
        <v>1271573940</v>
      </c>
      <c r="P2355">
        <v>1268459318</v>
      </c>
      <c r="Q2355" t="b">
        <v>0</v>
      </c>
      <c r="R2355">
        <v>54</v>
      </c>
      <c r="S2355" t="b">
        <v>1</v>
      </c>
      <c r="T2355">
        <f>ROUND(E2355/D2355*100,0)</f>
        <v>134</v>
      </c>
      <c r="U2355" s="12">
        <f>(E2355/R2355)</f>
        <v>39.816666666666663</v>
      </c>
      <c r="V2355" t="str">
        <f>LEFT(Z2355,SEARCH("/",Z2355)-1)</f>
        <v>music</v>
      </c>
      <c r="W2355" t="str">
        <f>RIGHT(Z2355,LEN(Z2355)-SEARCH("/",Z2355))</f>
        <v>rock</v>
      </c>
      <c r="X2355" s="2">
        <f>(((P2355/60)/60)/24)+DATE(1970,1,1)</f>
        <v>40250.242106481484</v>
      </c>
      <c r="Y2355" s="2">
        <f>(((O2355/60)/60)/24)+DATE(1970,1,1)</f>
        <v>40286.290972222225</v>
      </c>
      <c r="Z2355" t="s">
        <v>8280</v>
      </c>
    </row>
    <row r="2356" spans="1:26" ht="28.8" x14ac:dyDescent="0.3">
      <c r="A2356">
        <f>ROW(A2356)-2</f>
        <v>2354</v>
      </c>
      <c r="B2356" s="1" t="s">
        <v>1692</v>
      </c>
      <c r="C2356" s="1" t="s">
        <v>1693</v>
      </c>
      <c r="D2356">
        <v>12500</v>
      </c>
      <c r="E2356">
        <v>12554</v>
      </c>
      <c r="F2356" t="s">
        <v>17</v>
      </c>
      <c r="J2356" t="s">
        <v>17</v>
      </c>
      <c r="K2356" t="b">
        <v>0</v>
      </c>
      <c r="L2356" t="s">
        <v>18</v>
      </c>
      <c r="M2356" t="s">
        <v>19</v>
      </c>
      <c r="N2356" t="b">
        <v>1</v>
      </c>
      <c r="O2356">
        <v>1351495284</v>
      </c>
      <c r="P2356">
        <v>1349335284</v>
      </c>
      <c r="Q2356" t="b">
        <v>0</v>
      </c>
      <c r="R2356">
        <v>99</v>
      </c>
      <c r="S2356" t="b">
        <v>1</v>
      </c>
      <c r="T2356">
        <f>ROUND(E2356/D2356*100,0)</f>
        <v>100</v>
      </c>
      <c r="U2356" s="12">
        <f>(E2356/R2356)</f>
        <v>126.8080808080808</v>
      </c>
      <c r="V2356" t="str">
        <f>LEFT(Z2356,SEARCH("/",Z2356)-1)</f>
        <v>music</v>
      </c>
      <c r="W2356" t="str">
        <f>RIGHT(Z2356,LEN(Z2356)-SEARCH("/",Z2356))</f>
        <v>rock</v>
      </c>
      <c r="X2356" s="2">
        <f>(((P2356/60)/60)/24)+DATE(1970,1,1)</f>
        <v>41186.306527777779</v>
      </c>
      <c r="Y2356" s="2">
        <f>(((O2356/60)/60)/24)+DATE(1970,1,1)</f>
        <v>41211.306527777779</v>
      </c>
      <c r="Z2356" t="s">
        <v>8280</v>
      </c>
    </row>
    <row r="2357" spans="1:26" ht="43.2" x14ac:dyDescent="0.3">
      <c r="A2357">
        <f>ROW(A2357)-2</f>
        <v>2355</v>
      </c>
      <c r="B2357" s="1" t="s">
        <v>1694</v>
      </c>
      <c r="C2357" s="1" t="s">
        <v>1695</v>
      </c>
      <c r="D2357">
        <v>5500</v>
      </c>
      <c r="E2357">
        <v>5580</v>
      </c>
      <c r="F2357" t="s">
        <v>17</v>
      </c>
      <c r="J2357" t="s">
        <v>17</v>
      </c>
      <c r="K2357" t="b">
        <v>0</v>
      </c>
      <c r="L2357" t="s">
        <v>18</v>
      </c>
      <c r="M2357" t="s">
        <v>19</v>
      </c>
      <c r="N2357" t="b">
        <v>1</v>
      </c>
      <c r="O2357">
        <v>1332719730</v>
      </c>
      <c r="P2357">
        <v>1330908930</v>
      </c>
      <c r="Q2357" t="b">
        <v>0</v>
      </c>
      <c r="R2357">
        <v>49</v>
      </c>
      <c r="S2357" t="b">
        <v>1</v>
      </c>
      <c r="T2357">
        <f>ROUND(E2357/D2357*100,0)</f>
        <v>101</v>
      </c>
      <c r="U2357" s="12">
        <f>(E2357/R2357)</f>
        <v>113.87755102040816</v>
      </c>
      <c r="V2357" t="str">
        <f>LEFT(Z2357,SEARCH("/",Z2357)-1)</f>
        <v>music</v>
      </c>
      <c r="W2357" t="str">
        <f>RIGHT(Z2357,LEN(Z2357)-SEARCH("/",Z2357))</f>
        <v>rock</v>
      </c>
      <c r="X2357" s="2">
        <f>(((P2357/60)/60)/24)+DATE(1970,1,1)</f>
        <v>40973.038541666669</v>
      </c>
      <c r="Y2357" s="2">
        <f>(((O2357/60)/60)/24)+DATE(1970,1,1)</f>
        <v>40993.996874999997</v>
      </c>
      <c r="Z2357" t="s">
        <v>8280</v>
      </c>
    </row>
    <row r="2358" spans="1:26" ht="57.6" x14ac:dyDescent="0.3">
      <c r="A2358">
        <f>ROW(A2358)-2</f>
        <v>2356</v>
      </c>
      <c r="B2358" s="1" t="s">
        <v>1696</v>
      </c>
      <c r="C2358" s="1" t="s">
        <v>1697</v>
      </c>
      <c r="D2358">
        <v>300</v>
      </c>
      <c r="E2358">
        <v>310</v>
      </c>
      <c r="F2358" t="s">
        <v>17</v>
      </c>
      <c r="J2358" t="s">
        <v>17</v>
      </c>
      <c r="K2358" t="b">
        <v>0</v>
      </c>
      <c r="L2358" t="s">
        <v>18</v>
      </c>
      <c r="M2358" t="s">
        <v>19</v>
      </c>
      <c r="N2358" t="b">
        <v>1</v>
      </c>
      <c r="O2358">
        <v>1329248940</v>
      </c>
      <c r="P2358">
        <v>1326972107</v>
      </c>
      <c r="Q2358" t="b">
        <v>0</v>
      </c>
      <c r="R2358">
        <v>11</v>
      </c>
      <c r="S2358" t="b">
        <v>1</v>
      </c>
      <c r="T2358">
        <f>ROUND(E2358/D2358*100,0)</f>
        <v>103</v>
      </c>
      <c r="U2358" s="12">
        <f>(E2358/R2358)</f>
        <v>28.181818181818183</v>
      </c>
      <c r="V2358" t="str">
        <f>LEFT(Z2358,SEARCH("/",Z2358)-1)</f>
        <v>music</v>
      </c>
      <c r="W2358" t="str">
        <f>RIGHT(Z2358,LEN(Z2358)-SEARCH("/",Z2358))</f>
        <v>rock</v>
      </c>
      <c r="X2358" s="2">
        <f>(((P2358/60)/60)/24)+DATE(1970,1,1)</f>
        <v>40927.473460648151</v>
      </c>
      <c r="Y2358" s="2">
        <f>(((O2358/60)/60)/24)+DATE(1970,1,1)</f>
        <v>40953.825694444444</v>
      </c>
      <c r="Z2358" t="s">
        <v>8280</v>
      </c>
    </row>
    <row r="2359" spans="1:26" ht="57.6" x14ac:dyDescent="0.3">
      <c r="A2359">
        <f>ROW(A2359)-2</f>
        <v>2357</v>
      </c>
      <c r="B2359" s="1" t="s">
        <v>1698</v>
      </c>
      <c r="C2359" s="1" t="s">
        <v>1699</v>
      </c>
      <c r="D2359">
        <v>1300</v>
      </c>
      <c r="E2359">
        <v>1391</v>
      </c>
      <c r="F2359" t="s">
        <v>17</v>
      </c>
      <c r="J2359" t="s">
        <v>17</v>
      </c>
      <c r="K2359" t="b">
        <v>0</v>
      </c>
      <c r="L2359" t="s">
        <v>18</v>
      </c>
      <c r="M2359" t="s">
        <v>19</v>
      </c>
      <c r="N2359" t="b">
        <v>1</v>
      </c>
      <c r="O2359">
        <v>1340641440</v>
      </c>
      <c r="P2359">
        <v>1339549982</v>
      </c>
      <c r="Q2359" t="b">
        <v>0</v>
      </c>
      <c r="R2359">
        <v>38</v>
      </c>
      <c r="S2359" t="b">
        <v>1</v>
      </c>
      <c r="T2359">
        <f>ROUND(E2359/D2359*100,0)</f>
        <v>107</v>
      </c>
      <c r="U2359" s="12">
        <f>(E2359/R2359)</f>
        <v>36.60526315789474</v>
      </c>
      <c r="V2359" t="str">
        <f>LEFT(Z2359,SEARCH("/",Z2359)-1)</f>
        <v>music</v>
      </c>
      <c r="W2359" t="str">
        <f>RIGHT(Z2359,LEN(Z2359)-SEARCH("/",Z2359))</f>
        <v>rock</v>
      </c>
      <c r="X2359" s="2">
        <f>(((P2359/60)/60)/24)+DATE(1970,1,1)</f>
        <v>41073.050717592596</v>
      </c>
      <c r="Y2359" s="2">
        <f>(((O2359/60)/60)/24)+DATE(1970,1,1)</f>
        <v>41085.683333333334</v>
      </c>
      <c r="Z2359" t="s">
        <v>8280</v>
      </c>
    </row>
    <row r="2360" spans="1:26" ht="57.6" x14ac:dyDescent="0.3">
      <c r="A2360">
        <f>ROW(A2360)-2</f>
        <v>2358</v>
      </c>
      <c r="B2360" s="1" t="s">
        <v>1700</v>
      </c>
      <c r="C2360" s="1" t="s">
        <v>1701</v>
      </c>
      <c r="D2360">
        <v>500</v>
      </c>
      <c r="E2360">
        <v>520</v>
      </c>
      <c r="F2360" t="s">
        <v>17</v>
      </c>
      <c r="J2360" t="s">
        <v>17</v>
      </c>
      <c r="K2360" t="b">
        <v>0</v>
      </c>
      <c r="L2360" t="s">
        <v>24</v>
      </c>
      <c r="M2360" t="s">
        <v>25</v>
      </c>
      <c r="N2360" t="b">
        <v>0</v>
      </c>
      <c r="O2360">
        <v>1468437240</v>
      </c>
      <c r="P2360">
        <v>1463253240</v>
      </c>
      <c r="Q2360" t="b">
        <v>0</v>
      </c>
      <c r="R2360">
        <v>16</v>
      </c>
      <c r="S2360" t="b">
        <v>1</v>
      </c>
      <c r="T2360">
        <f>ROUND(E2360/D2360*100,0)</f>
        <v>104</v>
      </c>
      <c r="U2360" s="12">
        <f>(E2360/R2360)</f>
        <v>32.5</v>
      </c>
      <c r="V2360" t="str">
        <f>LEFT(Z2360,SEARCH("/",Z2360)-1)</f>
        <v>music</v>
      </c>
      <c r="W2360" t="str">
        <f>RIGHT(Z2360,LEN(Z2360)-SEARCH("/",Z2360))</f>
        <v>rock</v>
      </c>
      <c r="X2360" s="2">
        <f>(((P2360/60)/60)/24)+DATE(1970,1,1)</f>
        <v>42504.801388888889</v>
      </c>
      <c r="Y2360" s="2">
        <f>(((O2360/60)/60)/24)+DATE(1970,1,1)</f>
        <v>42564.801388888889</v>
      </c>
      <c r="Z2360" t="s">
        <v>8280</v>
      </c>
    </row>
    <row r="2361" spans="1:26" ht="43.2" x14ac:dyDescent="0.3">
      <c r="A2361">
        <f>ROW(A2361)-2</f>
        <v>2359</v>
      </c>
      <c r="B2361" s="1" t="s">
        <v>1702</v>
      </c>
      <c r="C2361" s="1" t="s">
        <v>1703</v>
      </c>
      <c r="D2361">
        <v>1800</v>
      </c>
      <c r="E2361">
        <v>1941</v>
      </c>
      <c r="F2361" t="s">
        <v>17</v>
      </c>
      <c r="J2361" t="s">
        <v>17</v>
      </c>
      <c r="K2361" t="b">
        <v>0</v>
      </c>
      <c r="L2361" t="s">
        <v>18</v>
      </c>
      <c r="M2361" t="s">
        <v>19</v>
      </c>
      <c r="N2361" t="b">
        <v>1</v>
      </c>
      <c r="O2361">
        <v>1363952225</v>
      </c>
      <c r="P2361">
        <v>1361363825</v>
      </c>
      <c r="Q2361" t="b">
        <v>0</v>
      </c>
      <c r="R2361">
        <v>32</v>
      </c>
      <c r="S2361" t="b">
        <v>1</v>
      </c>
      <c r="T2361">
        <f>ROUND(E2361/D2361*100,0)</f>
        <v>108</v>
      </c>
      <c r="U2361" s="12">
        <f>(E2361/R2361)</f>
        <v>60.65625</v>
      </c>
      <c r="V2361" t="str">
        <f>LEFT(Z2361,SEARCH("/",Z2361)-1)</f>
        <v>music</v>
      </c>
      <c r="W2361" t="str">
        <f>RIGHT(Z2361,LEN(Z2361)-SEARCH("/",Z2361))</f>
        <v>rock</v>
      </c>
      <c r="X2361" s="2">
        <f>(((P2361/60)/60)/24)+DATE(1970,1,1)</f>
        <v>41325.525752314818</v>
      </c>
      <c r="Y2361" s="2">
        <f>(((O2361/60)/60)/24)+DATE(1970,1,1)</f>
        <v>41355.484085648146</v>
      </c>
      <c r="Z2361" t="s">
        <v>8280</v>
      </c>
    </row>
    <row r="2362" spans="1:26" ht="28.8" x14ac:dyDescent="0.3">
      <c r="A2362">
        <f>ROW(A2362)-2</f>
        <v>2360</v>
      </c>
      <c r="B2362" s="1" t="s">
        <v>1704</v>
      </c>
      <c r="C2362" s="1" t="s">
        <v>1705</v>
      </c>
      <c r="D2362">
        <v>1500</v>
      </c>
      <c r="E2362">
        <v>3500</v>
      </c>
      <c r="F2362" t="s">
        <v>17</v>
      </c>
      <c r="J2362" t="s">
        <v>17</v>
      </c>
      <c r="K2362" t="b">
        <v>0</v>
      </c>
      <c r="L2362" t="s">
        <v>18</v>
      </c>
      <c r="M2362" t="s">
        <v>19</v>
      </c>
      <c r="N2362" t="b">
        <v>1</v>
      </c>
      <c r="O2362">
        <v>1335540694</v>
      </c>
      <c r="P2362">
        <v>1332948694</v>
      </c>
      <c r="Q2362" t="b">
        <v>0</v>
      </c>
      <c r="R2362">
        <v>20</v>
      </c>
      <c r="S2362" t="b">
        <v>1</v>
      </c>
      <c r="T2362">
        <f>ROUND(E2362/D2362*100,0)</f>
        <v>233</v>
      </c>
      <c r="U2362" s="12">
        <f>(E2362/R2362)</f>
        <v>175</v>
      </c>
      <c r="V2362" t="str">
        <f>LEFT(Z2362,SEARCH("/",Z2362)-1)</f>
        <v>music</v>
      </c>
      <c r="W2362" t="str">
        <f>RIGHT(Z2362,LEN(Z2362)-SEARCH("/",Z2362))</f>
        <v>rock</v>
      </c>
      <c r="X2362" s="2">
        <f>(((P2362/60)/60)/24)+DATE(1970,1,1)</f>
        <v>40996.646921296298</v>
      </c>
      <c r="Y2362" s="2">
        <f>(((O2362/60)/60)/24)+DATE(1970,1,1)</f>
        <v>41026.646921296298</v>
      </c>
      <c r="Z2362" t="s">
        <v>8280</v>
      </c>
    </row>
    <row r="2363" spans="1:26" ht="43.2" x14ac:dyDescent="0.3">
      <c r="A2363">
        <f>ROW(A2363)-2</f>
        <v>2361</v>
      </c>
      <c r="B2363" s="1" t="s">
        <v>1706</v>
      </c>
      <c r="C2363" s="1" t="s">
        <v>1707</v>
      </c>
      <c r="D2363">
        <v>15000</v>
      </c>
      <c r="E2363">
        <v>15091.06</v>
      </c>
      <c r="F2363" t="s">
        <v>17</v>
      </c>
      <c r="J2363" t="s">
        <v>17</v>
      </c>
      <c r="K2363" t="b">
        <v>0</v>
      </c>
      <c r="L2363" t="s">
        <v>18</v>
      </c>
      <c r="M2363" t="s">
        <v>19</v>
      </c>
      <c r="N2363" t="b">
        <v>1</v>
      </c>
      <c r="O2363">
        <v>1327133580</v>
      </c>
      <c r="P2363">
        <v>1321978335</v>
      </c>
      <c r="Q2363" t="b">
        <v>0</v>
      </c>
      <c r="R2363">
        <v>154</v>
      </c>
      <c r="S2363" t="b">
        <v>1</v>
      </c>
      <c r="T2363">
        <f>ROUND(E2363/D2363*100,0)</f>
        <v>101</v>
      </c>
      <c r="U2363" s="12">
        <f>(E2363/R2363)</f>
        <v>97.993896103896105</v>
      </c>
      <c r="V2363" t="str">
        <f>LEFT(Z2363,SEARCH("/",Z2363)-1)</f>
        <v>music</v>
      </c>
      <c r="W2363" t="str">
        <f>RIGHT(Z2363,LEN(Z2363)-SEARCH("/",Z2363))</f>
        <v>rock</v>
      </c>
      <c r="X2363" s="2">
        <f>(((P2363/60)/60)/24)+DATE(1970,1,1)</f>
        <v>40869.675173611111</v>
      </c>
      <c r="Y2363" s="2">
        <f>(((O2363/60)/60)/24)+DATE(1970,1,1)</f>
        <v>40929.342361111114</v>
      </c>
      <c r="Z2363" t="s">
        <v>8280</v>
      </c>
    </row>
    <row r="2364" spans="1:26" x14ac:dyDescent="0.3">
      <c r="A2364">
        <f>ROW(A2364)-2</f>
        <v>2362</v>
      </c>
      <c r="B2364" s="1" t="s">
        <v>1708</v>
      </c>
      <c r="C2364" s="1" t="s">
        <v>1709</v>
      </c>
      <c r="D2364">
        <v>6000</v>
      </c>
      <c r="E2364">
        <v>6100</v>
      </c>
      <c r="F2364" t="s">
        <v>17</v>
      </c>
      <c r="J2364" t="s">
        <v>17</v>
      </c>
      <c r="K2364" t="b">
        <v>0</v>
      </c>
      <c r="L2364" t="s">
        <v>18</v>
      </c>
      <c r="M2364" t="s">
        <v>19</v>
      </c>
      <c r="N2364" t="b">
        <v>1</v>
      </c>
      <c r="O2364">
        <v>1397941475</v>
      </c>
      <c r="P2364">
        <v>1395349475</v>
      </c>
      <c r="Q2364" t="b">
        <v>0</v>
      </c>
      <c r="R2364">
        <v>41</v>
      </c>
      <c r="S2364" t="b">
        <v>1</v>
      </c>
      <c r="T2364">
        <f>ROUND(E2364/D2364*100,0)</f>
        <v>102</v>
      </c>
      <c r="U2364" s="12">
        <f>(E2364/R2364)</f>
        <v>148.78048780487805</v>
      </c>
      <c r="V2364" t="str">
        <f>LEFT(Z2364,SEARCH("/",Z2364)-1)</f>
        <v>music</v>
      </c>
      <c r="W2364" t="str">
        <f>RIGHT(Z2364,LEN(Z2364)-SEARCH("/",Z2364))</f>
        <v>rock</v>
      </c>
      <c r="X2364" s="2">
        <f>(((P2364/60)/60)/24)+DATE(1970,1,1)</f>
        <v>41718.878182870372</v>
      </c>
      <c r="Y2364" s="2">
        <f>(((O2364/60)/60)/24)+DATE(1970,1,1)</f>
        <v>41748.878182870372</v>
      </c>
      <c r="Z2364" t="s">
        <v>8280</v>
      </c>
    </row>
    <row r="2365" spans="1:26" ht="57.6" x14ac:dyDescent="0.3">
      <c r="A2365">
        <f>ROW(A2365)-2</f>
        <v>2363</v>
      </c>
      <c r="B2365" s="1" t="s">
        <v>1710</v>
      </c>
      <c r="C2365" s="1" t="s">
        <v>1711</v>
      </c>
      <c r="D2365">
        <v>5500</v>
      </c>
      <c r="E2365">
        <v>7206</v>
      </c>
      <c r="F2365" t="s">
        <v>17</v>
      </c>
      <c r="J2365" t="s">
        <v>17</v>
      </c>
      <c r="K2365" t="b">
        <v>0</v>
      </c>
      <c r="L2365" t="s">
        <v>18</v>
      </c>
      <c r="M2365" t="s">
        <v>19</v>
      </c>
      <c r="N2365" t="b">
        <v>1</v>
      </c>
      <c r="O2365">
        <v>1372651140</v>
      </c>
      <c r="P2365">
        <v>1369770292</v>
      </c>
      <c r="Q2365" t="b">
        <v>0</v>
      </c>
      <c r="R2365">
        <v>75</v>
      </c>
      <c r="S2365" t="b">
        <v>1</v>
      </c>
      <c r="T2365">
        <f>ROUND(E2365/D2365*100,0)</f>
        <v>131</v>
      </c>
      <c r="U2365" s="12">
        <f>(E2365/R2365)</f>
        <v>96.08</v>
      </c>
      <c r="V2365" t="str">
        <f>LEFT(Z2365,SEARCH("/",Z2365)-1)</f>
        <v>music</v>
      </c>
      <c r="W2365" t="str">
        <f>RIGHT(Z2365,LEN(Z2365)-SEARCH("/",Z2365))</f>
        <v>rock</v>
      </c>
      <c r="X2365" s="2">
        <f>(((P2365/60)/60)/24)+DATE(1970,1,1)</f>
        <v>41422.822824074072</v>
      </c>
      <c r="Y2365" s="2">
        <f>(((O2365/60)/60)/24)+DATE(1970,1,1)</f>
        <v>41456.165972222225</v>
      </c>
      <c r="Z2365" t="s">
        <v>8280</v>
      </c>
    </row>
    <row r="2366" spans="1:26" ht="43.2" x14ac:dyDescent="0.3">
      <c r="A2366">
        <f>ROW(A2366)-2</f>
        <v>2364</v>
      </c>
      <c r="B2366" s="1" t="s">
        <v>1712</v>
      </c>
      <c r="C2366" s="1" t="s">
        <v>1713</v>
      </c>
      <c r="D2366">
        <v>2000</v>
      </c>
      <c r="E2366">
        <v>2345</v>
      </c>
      <c r="F2366" t="s">
        <v>17</v>
      </c>
      <c r="J2366" t="s">
        <v>17</v>
      </c>
      <c r="K2366" t="b">
        <v>0</v>
      </c>
      <c r="L2366" t="s">
        <v>18</v>
      </c>
      <c r="M2366" t="s">
        <v>19</v>
      </c>
      <c r="N2366" t="b">
        <v>1</v>
      </c>
      <c r="O2366">
        <v>1337396400</v>
      </c>
      <c r="P2366">
        <v>1333709958</v>
      </c>
      <c r="Q2366" t="b">
        <v>0</v>
      </c>
      <c r="R2366">
        <v>40</v>
      </c>
      <c r="S2366" t="b">
        <v>1</v>
      </c>
      <c r="T2366">
        <f>ROUND(E2366/D2366*100,0)</f>
        <v>117</v>
      </c>
      <c r="U2366" s="12">
        <f>(E2366/R2366)</f>
        <v>58.625</v>
      </c>
      <c r="V2366" t="str">
        <f>LEFT(Z2366,SEARCH("/",Z2366)-1)</f>
        <v>music</v>
      </c>
      <c r="W2366" t="str">
        <f>RIGHT(Z2366,LEN(Z2366)-SEARCH("/",Z2366))</f>
        <v>rock</v>
      </c>
      <c r="X2366" s="2">
        <f>(((P2366/60)/60)/24)+DATE(1970,1,1)</f>
        <v>41005.45784722222</v>
      </c>
      <c r="Y2366" s="2">
        <f>(((O2366/60)/60)/24)+DATE(1970,1,1)</f>
        <v>41048.125</v>
      </c>
      <c r="Z2366" t="s">
        <v>8280</v>
      </c>
    </row>
    <row r="2367" spans="1:26" x14ac:dyDescent="0.3">
      <c r="A2367">
        <f>ROW(A2367)-2</f>
        <v>2365</v>
      </c>
      <c r="B2367" s="1" t="s">
        <v>1714</v>
      </c>
      <c r="C2367" s="1" t="s">
        <v>1715</v>
      </c>
      <c r="D2367">
        <v>5000</v>
      </c>
      <c r="E2367">
        <v>5046.5200000000004</v>
      </c>
      <c r="F2367" t="s">
        <v>17</v>
      </c>
      <c r="J2367" t="s">
        <v>17</v>
      </c>
      <c r="K2367" t="b">
        <v>0</v>
      </c>
      <c r="L2367" t="s">
        <v>18</v>
      </c>
      <c r="M2367" t="s">
        <v>19</v>
      </c>
      <c r="N2367" t="b">
        <v>1</v>
      </c>
      <c r="O2367">
        <v>1381108918</v>
      </c>
      <c r="P2367">
        <v>1378516918</v>
      </c>
      <c r="Q2367" t="b">
        <v>0</v>
      </c>
      <c r="R2367">
        <v>46</v>
      </c>
      <c r="S2367" t="b">
        <v>1</v>
      </c>
      <c r="T2367">
        <f>ROUND(E2367/D2367*100,0)</f>
        <v>101</v>
      </c>
      <c r="U2367" s="12">
        <f>(E2367/R2367)</f>
        <v>109.70695652173914</v>
      </c>
      <c r="V2367" t="str">
        <f>LEFT(Z2367,SEARCH("/",Z2367)-1)</f>
        <v>music</v>
      </c>
      <c r="W2367" t="str">
        <f>RIGHT(Z2367,LEN(Z2367)-SEARCH("/",Z2367))</f>
        <v>rock</v>
      </c>
      <c r="X2367" s="2">
        <f>(((P2367/60)/60)/24)+DATE(1970,1,1)</f>
        <v>41524.056921296295</v>
      </c>
      <c r="Y2367" s="2">
        <f>(((O2367/60)/60)/24)+DATE(1970,1,1)</f>
        <v>41554.056921296295</v>
      </c>
      <c r="Z2367" t="s">
        <v>8280</v>
      </c>
    </row>
    <row r="2368" spans="1:26" ht="43.2" x14ac:dyDescent="0.3">
      <c r="A2368">
        <f>ROW(A2368)-2</f>
        <v>2366</v>
      </c>
      <c r="B2368" s="1" t="s">
        <v>1716</v>
      </c>
      <c r="C2368" s="1" t="s">
        <v>1717</v>
      </c>
      <c r="D2368">
        <v>2500</v>
      </c>
      <c r="E2368">
        <v>3045</v>
      </c>
      <c r="F2368" t="s">
        <v>17</v>
      </c>
      <c r="J2368" t="s">
        <v>17</v>
      </c>
      <c r="K2368" t="b">
        <v>0</v>
      </c>
      <c r="L2368" t="s">
        <v>18</v>
      </c>
      <c r="M2368" t="s">
        <v>19</v>
      </c>
      <c r="N2368" t="b">
        <v>1</v>
      </c>
      <c r="O2368">
        <v>1398988662</v>
      </c>
      <c r="P2368">
        <v>1396396662</v>
      </c>
      <c r="Q2368" t="b">
        <v>0</v>
      </c>
      <c r="R2368">
        <v>62</v>
      </c>
      <c r="S2368" t="b">
        <v>1</v>
      </c>
      <c r="T2368">
        <f>ROUND(E2368/D2368*100,0)</f>
        <v>122</v>
      </c>
      <c r="U2368" s="12">
        <f>(E2368/R2368)</f>
        <v>49.112903225806448</v>
      </c>
      <c r="V2368" t="str">
        <f>LEFT(Z2368,SEARCH("/",Z2368)-1)</f>
        <v>music</v>
      </c>
      <c r="W2368" t="str">
        <f>RIGHT(Z2368,LEN(Z2368)-SEARCH("/",Z2368))</f>
        <v>rock</v>
      </c>
      <c r="X2368" s="2">
        <f>(((P2368/60)/60)/24)+DATE(1970,1,1)</f>
        <v>41730.998402777775</v>
      </c>
      <c r="Y2368" s="2">
        <f>(((O2368/60)/60)/24)+DATE(1970,1,1)</f>
        <v>41760.998402777775</v>
      </c>
      <c r="Z2368" t="s">
        <v>8280</v>
      </c>
    </row>
    <row r="2369" spans="1:26" ht="43.2" x14ac:dyDescent="0.3">
      <c r="A2369">
        <f>ROW(A2369)-2</f>
        <v>2367</v>
      </c>
      <c r="B2369" s="1" t="s">
        <v>1718</v>
      </c>
      <c r="C2369" s="1" t="s">
        <v>1719</v>
      </c>
      <c r="D2369">
        <v>2000</v>
      </c>
      <c r="E2369">
        <v>2908</v>
      </c>
      <c r="F2369" t="s">
        <v>17</v>
      </c>
      <c r="J2369" t="s">
        <v>17</v>
      </c>
      <c r="K2369" t="b">
        <v>0</v>
      </c>
      <c r="L2369" t="s">
        <v>18</v>
      </c>
      <c r="M2369" t="s">
        <v>19</v>
      </c>
      <c r="N2369" t="b">
        <v>1</v>
      </c>
      <c r="O2369">
        <v>1326835985</v>
      </c>
      <c r="P2369">
        <v>1324243985</v>
      </c>
      <c r="Q2369" t="b">
        <v>0</v>
      </c>
      <c r="R2369">
        <v>61</v>
      </c>
      <c r="S2369" t="b">
        <v>1</v>
      </c>
      <c r="T2369">
        <f>ROUND(E2369/D2369*100,0)</f>
        <v>145</v>
      </c>
      <c r="U2369" s="12">
        <f>(E2369/R2369)</f>
        <v>47.672131147540981</v>
      </c>
      <c r="V2369" t="str">
        <f>LEFT(Z2369,SEARCH("/",Z2369)-1)</f>
        <v>music</v>
      </c>
      <c r="W2369" t="str">
        <f>RIGHT(Z2369,LEN(Z2369)-SEARCH("/",Z2369))</f>
        <v>rock</v>
      </c>
      <c r="X2369" s="2">
        <f>(((P2369/60)/60)/24)+DATE(1970,1,1)</f>
        <v>40895.897974537038</v>
      </c>
      <c r="Y2369" s="2">
        <f>(((O2369/60)/60)/24)+DATE(1970,1,1)</f>
        <v>40925.897974537038</v>
      </c>
      <c r="Z2369" t="s">
        <v>8280</v>
      </c>
    </row>
    <row r="2370" spans="1:26" ht="43.2" x14ac:dyDescent="0.3">
      <c r="A2370">
        <f>ROW(A2370)-2</f>
        <v>2368</v>
      </c>
      <c r="B2370" s="1" t="s">
        <v>1720</v>
      </c>
      <c r="C2370" s="1" t="s">
        <v>1721</v>
      </c>
      <c r="D2370">
        <v>5000</v>
      </c>
      <c r="E2370">
        <v>5830.83</v>
      </c>
      <c r="F2370" t="s">
        <v>17</v>
      </c>
      <c r="J2370" t="s">
        <v>17</v>
      </c>
      <c r="K2370" t="b">
        <v>0</v>
      </c>
      <c r="L2370" t="s">
        <v>18</v>
      </c>
      <c r="M2370" t="s">
        <v>19</v>
      </c>
      <c r="N2370" t="b">
        <v>1</v>
      </c>
      <c r="O2370">
        <v>1348337956</v>
      </c>
      <c r="P2370">
        <v>1345745956</v>
      </c>
      <c r="Q2370" t="b">
        <v>0</v>
      </c>
      <c r="R2370">
        <v>96</v>
      </c>
      <c r="S2370" t="b">
        <v>1</v>
      </c>
      <c r="T2370">
        <f>ROUND(E2370/D2370*100,0)</f>
        <v>117</v>
      </c>
      <c r="U2370" s="12">
        <f>(E2370/R2370)</f>
        <v>60.737812499999997</v>
      </c>
      <c r="V2370" t="str">
        <f>LEFT(Z2370,SEARCH("/",Z2370)-1)</f>
        <v>music</v>
      </c>
      <c r="W2370" t="str">
        <f>RIGHT(Z2370,LEN(Z2370)-SEARCH("/",Z2370))</f>
        <v>rock</v>
      </c>
      <c r="X2370" s="2">
        <f>(((P2370/60)/60)/24)+DATE(1970,1,1)</f>
        <v>41144.763379629629</v>
      </c>
      <c r="Y2370" s="2">
        <f>(((O2370/60)/60)/24)+DATE(1970,1,1)</f>
        <v>41174.763379629629</v>
      </c>
      <c r="Z2370" t="s">
        <v>8280</v>
      </c>
    </row>
    <row r="2371" spans="1:26" ht="43.2" x14ac:dyDescent="0.3">
      <c r="A2371">
        <f>ROW(A2371)-2</f>
        <v>2369</v>
      </c>
      <c r="B2371" s="1" t="s">
        <v>1722</v>
      </c>
      <c r="C2371" s="1" t="s">
        <v>1723</v>
      </c>
      <c r="D2371">
        <v>10000</v>
      </c>
      <c r="E2371">
        <v>12041.66</v>
      </c>
      <c r="F2371" t="s">
        <v>17</v>
      </c>
      <c r="J2371" t="s">
        <v>17</v>
      </c>
      <c r="K2371" t="b">
        <v>0</v>
      </c>
      <c r="L2371" t="s">
        <v>18</v>
      </c>
      <c r="M2371" t="s">
        <v>19</v>
      </c>
      <c r="N2371" t="b">
        <v>1</v>
      </c>
      <c r="O2371">
        <v>1474694787</v>
      </c>
      <c r="P2371">
        <v>1472102787</v>
      </c>
      <c r="Q2371" t="b">
        <v>0</v>
      </c>
      <c r="R2371">
        <v>190</v>
      </c>
      <c r="S2371" t="b">
        <v>1</v>
      </c>
      <c r="T2371">
        <f>ROUND(E2371/D2371*100,0)</f>
        <v>120</v>
      </c>
      <c r="U2371" s="12">
        <f>(E2371/R2371)</f>
        <v>63.37715789473684</v>
      </c>
      <c r="V2371" t="str">
        <f>LEFT(Z2371,SEARCH("/",Z2371)-1)</f>
        <v>music</v>
      </c>
      <c r="W2371" t="str">
        <f>RIGHT(Z2371,LEN(Z2371)-SEARCH("/",Z2371))</f>
        <v>metal</v>
      </c>
      <c r="X2371" s="2">
        <f>(((P2371/60)/60)/24)+DATE(1970,1,1)</f>
        <v>42607.226701388892</v>
      </c>
      <c r="Y2371" s="2">
        <f>(((O2371/60)/60)/24)+DATE(1970,1,1)</f>
        <v>42637.226701388892</v>
      </c>
      <c r="Z2371" t="s">
        <v>8281</v>
      </c>
    </row>
    <row r="2372" spans="1:26" ht="43.2" x14ac:dyDescent="0.3">
      <c r="A2372">
        <f>ROW(A2372)-2</f>
        <v>2370</v>
      </c>
      <c r="B2372" s="1" t="s">
        <v>1724</v>
      </c>
      <c r="C2372" s="1" t="s">
        <v>1725</v>
      </c>
      <c r="D2372">
        <v>5000</v>
      </c>
      <c r="E2372">
        <v>5066</v>
      </c>
      <c r="F2372" t="s">
        <v>17</v>
      </c>
      <c r="J2372" t="s">
        <v>17</v>
      </c>
      <c r="K2372" t="b">
        <v>0</v>
      </c>
      <c r="L2372" t="s">
        <v>18</v>
      </c>
      <c r="M2372" t="s">
        <v>19</v>
      </c>
      <c r="N2372" t="b">
        <v>1</v>
      </c>
      <c r="O2372">
        <v>1415653663</v>
      </c>
      <c r="P2372">
        <v>1413058063</v>
      </c>
      <c r="Q2372" t="b">
        <v>1</v>
      </c>
      <c r="R2372">
        <v>94</v>
      </c>
      <c r="S2372" t="b">
        <v>1</v>
      </c>
      <c r="T2372">
        <f>ROUND(E2372/D2372*100,0)</f>
        <v>101</v>
      </c>
      <c r="U2372" s="12">
        <f>(E2372/R2372)</f>
        <v>53.893617021276597</v>
      </c>
      <c r="V2372" t="str">
        <f>LEFT(Z2372,SEARCH("/",Z2372)-1)</f>
        <v>music</v>
      </c>
      <c r="W2372" t="str">
        <f>RIGHT(Z2372,LEN(Z2372)-SEARCH("/",Z2372))</f>
        <v>metal</v>
      </c>
      <c r="X2372" s="2">
        <f>(((P2372/60)/60)/24)+DATE(1970,1,1)</f>
        <v>41923.838692129626</v>
      </c>
      <c r="Y2372" s="2">
        <f>(((O2372/60)/60)/24)+DATE(1970,1,1)</f>
        <v>41953.88035879629</v>
      </c>
      <c r="Z2372" t="s">
        <v>8281</v>
      </c>
    </row>
    <row r="2373" spans="1:26" ht="43.2" x14ac:dyDescent="0.3">
      <c r="A2373">
        <f>ROW(A2373)-2</f>
        <v>2371</v>
      </c>
      <c r="B2373" s="1" t="s">
        <v>1726</v>
      </c>
      <c r="C2373" s="1" t="s">
        <v>1727</v>
      </c>
      <c r="D2373">
        <v>2500</v>
      </c>
      <c r="E2373">
        <v>2608</v>
      </c>
      <c r="F2373" t="s">
        <v>17</v>
      </c>
      <c r="J2373" t="s">
        <v>17</v>
      </c>
      <c r="K2373" t="b">
        <v>0</v>
      </c>
      <c r="L2373" t="s">
        <v>158</v>
      </c>
      <c r="M2373" t="s">
        <v>159</v>
      </c>
      <c r="N2373" t="b">
        <v>1</v>
      </c>
      <c r="O2373">
        <v>1381723140</v>
      </c>
      <c r="P2373">
        <v>1378735983</v>
      </c>
      <c r="Q2373" t="b">
        <v>1</v>
      </c>
      <c r="R2373">
        <v>39</v>
      </c>
      <c r="S2373" t="b">
        <v>1</v>
      </c>
      <c r="T2373">
        <f>ROUND(E2373/D2373*100,0)</f>
        <v>104</v>
      </c>
      <c r="U2373" s="12">
        <f>(E2373/R2373)</f>
        <v>66.871794871794876</v>
      </c>
      <c r="V2373" t="str">
        <f>LEFT(Z2373,SEARCH("/",Z2373)-1)</f>
        <v>music</v>
      </c>
      <c r="W2373" t="str">
        <f>RIGHT(Z2373,LEN(Z2373)-SEARCH("/",Z2373))</f>
        <v>metal</v>
      </c>
      <c r="X2373" s="2">
        <f>(((P2373/60)/60)/24)+DATE(1970,1,1)</f>
        <v>41526.592395833337</v>
      </c>
      <c r="Y2373" s="2">
        <f>(((O2373/60)/60)/24)+DATE(1970,1,1)</f>
        <v>41561.165972222225</v>
      </c>
      <c r="Z2373" t="s">
        <v>8281</v>
      </c>
    </row>
    <row r="2374" spans="1:26" ht="43.2" x14ac:dyDescent="0.3">
      <c r="A2374">
        <f>ROW(A2374)-2</f>
        <v>2372</v>
      </c>
      <c r="B2374" s="1" t="s">
        <v>1728</v>
      </c>
      <c r="C2374" s="1" t="s">
        <v>1729</v>
      </c>
      <c r="D2374">
        <v>3000</v>
      </c>
      <c r="E2374">
        <v>8014</v>
      </c>
      <c r="F2374" t="s">
        <v>17</v>
      </c>
      <c r="J2374" t="s">
        <v>17</v>
      </c>
      <c r="K2374" t="b">
        <v>0</v>
      </c>
      <c r="L2374" t="s">
        <v>18</v>
      </c>
      <c r="M2374" t="s">
        <v>19</v>
      </c>
      <c r="N2374" t="b">
        <v>1</v>
      </c>
      <c r="O2374">
        <v>1481184000</v>
      </c>
      <c r="P2374">
        <v>1479708680</v>
      </c>
      <c r="Q2374" t="b">
        <v>0</v>
      </c>
      <c r="R2374">
        <v>127</v>
      </c>
      <c r="S2374" t="b">
        <v>1</v>
      </c>
      <c r="T2374">
        <f>ROUND(E2374/D2374*100,0)</f>
        <v>267</v>
      </c>
      <c r="U2374" s="12">
        <f>(E2374/R2374)</f>
        <v>63.102362204724407</v>
      </c>
      <c r="V2374" t="str">
        <f>LEFT(Z2374,SEARCH("/",Z2374)-1)</f>
        <v>music</v>
      </c>
      <c r="W2374" t="str">
        <f>RIGHT(Z2374,LEN(Z2374)-SEARCH("/",Z2374))</f>
        <v>metal</v>
      </c>
      <c r="X2374" s="2">
        <f>(((P2374/60)/60)/24)+DATE(1970,1,1)</f>
        <v>42695.257870370369</v>
      </c>
      <c r="Y2374" s="2">
        <f>(((O2374/60)/60)/24)+DATE(1970,1,1)</f>
        <v>42712.333333333328</v>
      </c>
      <c r="Z2374" t="s">
        <v>8281</v>
      </c>
    </row>
    <row r="2375" spans="1:26" ht="57.6" x14ac:dyDescent="0.3">
      <c r="A2375">
        <f>ROW(A2375)-2</f>
        <v>2373</v>
      </c>
      <c r="B2375" s="1" t="s">
        <v>1730</v>
      </c>
      <c r="C2375" s="1" t="s">
        <v>1731</v>
      </c>
      <c r="D2375">
        <v>3000</v>
      </c>
      <c r="E2375">
        <v>5824</v>
      </c>
      <c r="F2375" t="s">
        <v>17</v>
      </c>
      <c r="J2375" t="s">
        <v>17</v>
      </c>
      <c r="K2375" t="b">
        <v>0</v>
      </c>
      <c r="L2375" t="s">
        <v>18</v>
      </c>
      <c r="M2375" t="s">
        <v>19</v>
      </c>
      <c r="N2375" t="b">
        <v>1</v>
      </c>
      <c r="O2375">
        <v>1414817940</v>
      </c>
      <c r="P2375">
        <v>1411489552</v>
      </c>
      <c r="Q2375" t="b">
        <v>1</v>
      </c>
      <c r="R2375">
        <v>159</v>
      </c>
      <c r="S2375" t="b">
        <v>1</v>
      </c>
      <c r="T2375">
        <f>ROUND(E2375/D2375*100,0)</f>
        <v>194</v>
      </c>
      <c r="U2375" s="12">
        <f>(E2375/R2375)</f>
        <v>36.628930817610062</v>
      </c>
      <c r="V2375" t="str">
        <f>LEFT(Z2375,SEARCH("/",Z2375)-1)</f>
        <v>music</v>
      </c>
      <c r="W2375" t="str">
        <f>RIGHT(Z2375,LEN(Z2375)-SEARCH("/",Z2375))</f>
        <v>metal</v>
      </c>
      <c r="X2375" s="2">
        <f>(((P2375/60)/60)/24)+DATE(1970,1,1)</f>
        <v>41905.684629629628</v>
      </c>
      <c r="Y2375" s="2">
        <f>(((O2375/60)/60)/24)+DATE(1970,1,1)</f>
        <v>41944.207638888889</v>
      </c>
      <c r="Z2375" t="s">
        <v>8281</v>
      </c>
    </row>
    <row r="2376" spans="1:26" ht="43.2" x14ac:dyDescent="0.3">
      <c r="A2376">
        <f>ROW(A2376)-2</f>
        <v>2374</v>
      </c>
      <c r="B2376" s="1" t="s">
        <v>1732</v>
      </c>
      <c r="C2376" s="1" t="s">
        <v>1733</v>
      </c>
      <c r="D2376">
        <v>5000</v>
      </c>
      <c r="E2376">
        <v>6019.01</v>
      </c>
      <c r="F2376" t="s">
        <v>17</v>
      </c>
      <c r="J2376" t="s">
        <v>17</v>
      </c>
      <c r="K2376" t="b">
        <v>0</v>
      </c>
      <c r="L2376" t="s">
        <v>18</v>
      </c>
      <c r="M2376" t="s">
        <v>19</v>
      </c>
      <c r="N2376" t="b">
        <v>1</v>
      </c>
      <c r="O2376">
        <v>1473047940</v>
      </c>
      <c r="P2376">
        <v>1469595396</v>
      </c>
      <c r="Q2376" t="b">
        <v>0</v>
      </c>
      <c r="R2376">
        <v>177</v>
      </c>
      <c r="S2376" t="b">
        <v>1</v>
      </c>
      <c r="T2376">
        <f>ROUND(E2376/D2376*100,0)</f>
        <v>120</v>
      </c>
      <c r="U2376" s="12">
        <f>(E2376/R2376)</f>
        <v>34.005706214689269</v>
      </c>
      <c r="V2376" t="str">
        <f>LEFT(Z2376,SEARCH("/",Z2376)-1)</f>
        <v>music</v>
      </c>
      <c r="W2376" t="str">
        <f>RIGHT(Z2376,LEN(Z2376)-SEARCH("/",Z2376))</f>
        <v>metal</v>
      </c>
      <c r="X2376" s="2">
        <f>(((P2376/60)/60)/24)+DATE(1970,1,1)</f>
        <v>42578.205972222218</v>
      </c>
      <c r="Y2376" s="2">
        <f>(((O2376/60)/60)/24)+DATE(1970,1,1)</f>
        <v>42618.165972222225</v>
      </c>
      <c r="Z2376" t="s">
        <v>8281</v>
      </c>
    </row>
    <row r="2377" spans="1:26" ht="43.2" x14ac:dyDescent="0.3">
      <c r="A2377">
        <f>ROW(A2377)-2</f>
        <v>2375</v>
      </c>
      <c r="B2377" s="1" t="s">
        <v>1734</v>
      </c>
      <c r="C2377" s="1" t="s">
        <v>1735</v>
      </c>
      <c r="D2377">
        <v>1100</v>
      </c>
      <c r="E2377">
        <v>1342.01</v>
      </c>
      <c r="F2377" t="s">
        <v>17</v>
      </c>
      <c r="J2377" t="s">
        <v>17</v>
      </c>
      <c r="K2377" t="b">
        <v>0</v>
      </c>
      <c r="L2377" t="s">
        <v>24</v>
      </c>
      <c r="M2377" t="s">
        <v>25</v>
      </c>
      <c r="N2377" t="b">
        <v>0</v>
      </c>
      <c r="O2377">
        <v>1394460000</v>
      </c>
      <c r="P2377">
        <v>1393233855</v>
      </c>
      <c r="Q2377" t="b">
        <v>0</v>
      </c>
      <c r="R2377">
        <v>47</v>
      </c>
      <c r="S2377" t="b">
        <v>1</v>
      </c>
      <c r="T2377">
        <f>ROUND(E2377/D2377*100,0)</f>
        <v>122</v>
      </c>
      <c r="U2377" s="12">
        <f>(E2377/R2377)</f>
        <v>28.553404255319148</v>
      </c>
      <c r="V2377" t="str">
        <f>LEFT(Z2377,SEARCH("/",Z2377)-1)</f>
        <v>music</v>
      </c>
      <c r="W2377" t="str">
        <f>RIGHT(Z2377,LEN(Z2377)-SEARCH("/",Z2377))</f>
        <v>metal</v>
      </c>
      <c r="X2377" s="2">
        <f>(((P2377/60)/60)/24)+DATE(1970,1,1)</f>
        <v>41694.391840277778</v>
      </c>
      <c r="Y2377" s="2">
        <f>(((O2377/60)/60)/24)+DATE(1970,1,1)</f>
        <v>41708.583333333336</v>
      </c>
      <c r="Z2377" t="s">
        <v>8281</v>
      </c>
    </row>
    <row r="2378" spans="1:26" ht="28.8" x14ac:dyDescent="0.3">
      <c r="A2378">
        <f>ROW(A2378)-2</f>
        <v>2376</v>
      </c>
      <c r="B2378" s="1" t="s">
        <v>1736</v>
      </c>
      <c r="C2378" s="1" t="s">
        <v>1737</v>
      </c>
      <c r="D2378">
        <v>10</v>
      </c>
      <c r="E2378">
        <v>10</v>
      </c>
      <c r="F2378" t="s">
        <v>17</v>
      </c>
      <c r="J2378" t="s">
        <v>17</v>
      </c>
      <c r="K2378" t="b">
        <v>0</v>
      </c>
      <c r="L2378" t="s">
        <v>18</v>
      </c>
      <c r="M2378" t="s">
        <v>19</v>
      </c>
      <c r="N2378" t="b">
        <v>1</v>
      </c>
      <c r="O2378">
        <v>1436555376</v>
      </c>
      <c r="P2378">
        <v>1433963376</v>
      </c>
      <c r="Q2378" t="b">
        <v>0</v>
      </c>
      <c r="R2378">
        <v>1</v>
      </c>
      <c r="S2378" t="b">
        <v>1</v>
      </c>
      <c r="T2378">
        <f>ROUND(E2378/D2378*100,0)</f>
        <v>100</v>
      </c>
      <c r="U2378" s="12">
        <f>(E2378/R2378)</f>
        <v>10</v>
      </c>
      <c r="V2378" t="str">
        <f>LEFT(Z2378,SEARCH("/",Z2378)-1)</f>
        <v>music</v>
      </c>
      <c r="W2378" t="str">
        <f>RIGHT(Z2378,LEN(Z2378)-SEARCH("/",Z2378))</f>
        <v>metal</v>
      </c>
      <c r="X2378" s="2">
        <f>(((P2378/60)/60)/24)+DATE(1970,1,1)</f>
        <v>42165.79833333334</v>
      </c>
      <c r="Y2378" s="2">
        <f>(((O2378/60)/60)/24)+DATE(1970,1,1)</f>
        <v>42195.79833333334</v>
      </c>
      <c r="Z2378" t="s">
        <v>8281</v>
      </c>
    </row>
    <row r="2379" spans="1:26" ht="43.2" x14ac:dyDescent="0.3">
      <c r="A2379">
        <f>ROW(A2379)-2</f>
        <v>2377</v>
      </c>
      <c r="B2379" s="1" t="s">
        <v>1738</v>
      </c>
      <c r="C2379" s="1" t="s">
        <v>1739</v>
      </c>
      <c r="D2379">
        <v>300</v>
      </c>
      <c r="E2379">
        <v>300</v>
      </c>
      <c r="F2379" t="s">
        <v>17</v>
      </c>
      <c r="J2379" t="s">
        <v>17</v>
      </c>
      <c r="K2379" t="b">
        <v>0</v>
      </c>
      <c r="L2379" t="s">
        <v>18</v>
      </c>
      <c r="M2379" t="s">
        <v>19</v>
      </c>
      <c r="N2379" t="b">
        <v>1</v>
      </c>
      <c r="O2379">
        <v>1429038033</v>
      </c>
      <c r="P2379">
        <v>1426446033</v>
      </c>
      <c r="Q2379" t="b">
        <v>0</v>
      </c>
      <c r="R2379">
        <v>16</v>
      </c>
      <c r="S2379" t="b">
        <v>1</v>
      </c>
      <c r="T2379">
        <f>ROUND(E2379/D2379*100,0)</f>
        <v>100</v>
      </c>
      <c r="U2379" s="12">
        <f>(E2379/R2379)</f>
        <v>18.75</v>
      </c>
      <c r="V2379" t="str">
        <f>LEFT(Z2379,SEARCH("/",Z2379)-1)</f>
        <v>music</v>
      </c>
      <c r="W2379" t="str">
        <f>RIGHT(Z2379,LEN(Z2379)-SEARCH("/",Z2379))</f>
        <v>metal</v>
      </c>
      <c r="X2379" s="2">
        <f>(((P2379/60)/60)/24)+DATE(1970,1,1)</f>
        <v>42078.792048611111</v>
      </c>
      <c r="Y2379" s="2">
        <f>(((O2379/60)/60)/24)+DATE(1970,1,1)</f>
        <v>42108.792048611111</v>
      </c>
      <c r="Z2379" t="s">
        <v>8281</v>
      </c>
    </row>
    <row r="2380" spans="1:26" ht="57.6" x14ac:dyDescent="0.3">
      <c r="A2380">
        <f>ROW(A2380)-2</f>
        <v>2378</v>
      </c>
      <c r="B2380" s="1" t="s">
        <v>1740</v>
      </c>
      <c r="C2380" s="1" t="s">
        <v>1741</v>
      </c>
      <c r="D2380">
        <v>4000</v>
      </c>
      <c r="E2380">
        <v>4796</v>
      </c>
      <c r="F2380" t="s">
        <v>17</v>
      </c>
      <c r="J2380" t="s">
        <v>17</v>
      </c>
      <c r="K2380" t="b">
        <v>0</v>
      </c>
      <c r="L2380" t="s">
        <v>18</v>
      </c>
      <c r="M2380" t="s">
        <v>19</v>
      </c>
      <c r="N2380" t="b">
        <v>1</v>
      </c>
      <c r="O2380">
        <v>1426473264</v>
      </c>
      <c r="P2380">
        <v>1424057664</v>
      </c>
      <c r="Q2380" t="b">
        <v>0</v>
      </c>
      <c r="R2380">
        <v>115</v>
      </c>
      <c r="S2380" t="b">
        <v>1</v>
      </c>
      <c r="T2380">
        <f>ROUND(E2380/D2380*100,0)</f>
        <v>120</v>
      </c>
      <c r="U2380" s="12">
        <f>(E2380/R2380)</f>
        <v>41.704347826086959</v>
      </c>
      <c r="V2380" t="str">
        <f>LEFT(Z2380,SEARCH("/",Z2380)-1)</f>
        <v>music</v>
      </c>
      <c r="W2380" t="str">
        <f>RIGHT(Z2380,LEN(Z2380)-SEARCH("/",Z2380))</f>
        <v>metal</v>
      </c>
      <c r="X2380" s="2">
        <f>(((P2380/60)/60)/24)+DATE(1970,1,1)</f>
        <v>42051.148888888885</v>
      </c>
      <c r="Y2380" s="2">
        <f>(((O2380/60)/60)/24)+DATE(1970,1,1)</f>
        <v>42079.107222222221</v>
      </c>
      <c r="Z2380" t="s">
        <v>8281</v>
      </c>
    </row>
    <row r="2381" spans="1:26" ht="43.2" x14ac:dyDescent="0.3">
      <c r="A2381">
        <f>ROW(A2381)-2</f>
        <v>2379</v>
      </c>
      <c r="B2381" s="1" t="s">
        <v>1742</v>
      </c>
      <c r="C2381" s="1" t="s">
        <v>1743</v>
      </c>
      <c r="D2381">
        <v>4000</v>
      </c>
      <c r="E2381">
        <v>6207</v>
      </c>
      <c r="F2381" t="s">
        <v>17</v>
      </c>
      <c r="J2381" t="s">
        <v>17</v>
      </c>
      <c r="K2381" t="b">
        <v>0</v>
      </c>
      <c r="L2381" t="s">
        <v>18</v>
      </c>
      <c r="M2381" t="s">
        <v>19</v>
      </c>
      <c r="N2381" t="b">
        <v>1</v>
      </c>
      <c r="O2381">
        <v>1461560340</v>
      </c>
      <c r="P2381">
        <v>1458762717</v>
      </c>
      <c r="Q2381" t="b">
        <v>0</v>
      </c>
      <c r="R2381">
        <v>133</v>
      </c>
      <c r="S2381" t="b">
        <v>1</v>
      </c>
      <c r="T2381">
        <f>ROUND(E2381/D2381*100,0)</f>
        <v>155</v>
      </c>
      <c r="U2381" s="12">
        <f>(E2381/R2381)</f>
        <v>46.669172932330824</v>
      </c>
      <c r="V2381" t="str">
        <f>LEFT(Z2381,SEARCH("/",Z2381)-1)</f>
        <v>music</v>
      </c>
      <c r="W2381" t="str">
        <f>RIGHT(Z2381,LEN(Z2381)-SEARCH("/",Z2381))</f>
        <v>metal</v>
      </c>
      <c r="X2381" s="2">
        <f>(((P2381/60)/60)/24)+DATE(1970,1,1)</f>
        <v>42452.827743055561</v>
      </c>
      <c r="Y2381" s="2">
        <f>(((O2381/60)/60)/24)+DATE(1970,1,1)</f>
        <v>42485.207638888889</v>
      </c>
      <c r="Z2381" t="s">
        <v>8281</v>
      </c>
    </row>
    <row r="2382" spans="1:26" ht="43.2" x14ac:dyDescent="0.3">
      <c r="A2382">
        <f>ROW(A2382)-2</f>
        <v>2380</v>
      </c>
      <c r="B2382" s="1" t="s">
        <v>1744</v>
      </c>
      <c r="C2382" s="1" t="s">
        <v>1745</v>
      </c>
      <c r="D2382">
        <v>2000</v>
      </c>
      <c r="E2382">
        <v>2609</v>
      </c>
      <c r="F2382" t="s">
        <v>17</v>
      </c>
      <c r="J2382" t="s">
        <v>17</v>
      </c>
      <c r="K2382" t="b">
        <v>0</v>
      </c>
      <c r="L2382" t="s">
        <v>178</v>
      </c>
      <c r="M2382" t="s">
        <v>55</v>
      </c>
      <c r="N2382" t="b">
        <v>0</v>
      </c>
      <c r="O2382">
        <v>1469994300</v>
      </c>
      <c r="P2382">
        <v>1464815253</v>
      </c>
      <c r="Q2382" t="b">
        <v>0</v>
      </c>
      <c r="R2382">
        <v>70</v>
      </c>
      <c r="S2382" t="b">
        <v>1</v>
      </c>
      <c r="T2382">
        <f>ROUND(E2382/D2382*100,0)</f>
        <v>130</v>
      </c>
      <c r="U2382" s="12">
        <f>(E2382/R2382)</f>
        <v>37.271428571428572</v>
      </c>
      <c r="V2382" t="str">
        <f>LEFT(Z2382,SEARCH("/",Z2382)-1)</f>
        <v>music</v>
      </c>
      <c r="W2382" t="str">
        <f>RIGHT(Z2382,LEN(Z2382)-SEARCH("/",Z2382))</f>
        <v>metal</v>
      </c>
      <c r="X2382" s="2">
        <f>(((P2382/60)/60)/24)+DATE(1970,1,1)</f>
        <v>42522.880243055552</v>
      </c>
      <c r="Y2382" s="2">
        <f>(((O2382/60)/60)/24)+DATE(1970,1,1)</f>
        <v>42582.822916666672</v>
      </c>
      <c r="Z2382" t="s">
        <v>8281</v>
      </c>
    </row>
    <row r="2383" spans="1:26" ht="28.8" x14ac:dyDescent="0.3">
      <c r="A2383">
        <f>ROW(A2383)-2</f>
        <v>2381</v>
      </c>
      <c r="B2383" s="1" t="s">
        <v>1746</v>
      </c>
      <c r="C2383" s="1" t="s">
        <v>1747</v>
      </c>
      <c r="D2383">
        <v>3500</v>
      </c>
      <c r="E2383">
        <v>3674</v>
      </c>
      <c r="F2383" t="s">
        <v>17</v>
      </c>
      <c r="J2383" t="s">
        <v>17</v>
      </c>
      <c r="K2383" t="b">
        <v>0</v>
      </c>
      <c r="L2383" t="s">
        <v>18</v>
      </c>
      <c r="M2383" t="s">
        <v>19</v>
      </c>
      <c r="N2383" t="b">
        <v>1</v>
      </c>
      <c r="O2383">
        <v>1477342800</v>
      </c>
      <c r="P2383">
        <v>1476386395</v>
      </c>
      <c r="Q2383" t="b">
        <v>0</v>
      </c>
      <c r="R2383">
        <v>62</v>
      </c>
      <c r="S2383" t="b">
        <v>1</v>
      </c>
      <c r="T2383">
        <f>ROUND(E2383/D2383*100,0)</f>
        <v>105</v>
      </c>
      <c r="U2383" s="12">
        <f>(E2383/R2383)</f>
        <v>59.258064516129032</v>
      </c>
      <c r="V2383" t="str">
        <f>LEFT(Z2383,SEARCH("/",Z2383)-1)</f>
        <v>music</v>
      </c>
      <c r="W2383" t="str">
        <f>RIGHT(Z2383,LEN(Z2383)-SEARCH("/",Z2383))</f>
        <v>metal</v>
      </c>
      <c r="X2383" s="2">
        <f>(((P2383/60)/60)/24)+DATE(1970,1,1)</f>
        <v>42656.805497685185</v>
      </c>
      <c r="Y2383" s="2">
        <f>(((O2383/60)/60)/24)+DATE(1970,1,1)</f>
        <v>42667.875</v>
      </c>
      <c r="Z2383" t="s">
        <v>8281</v>
      </c>
    </row>
    <row r="2384" spans="1:26" ht="43.2" x14ac:dyDescent="0.3">
      <c r="A2384">
        <f>ROW(A2384)-2</f>
        <v>2382</v>
      </c>
      <c r="B2384" s="1" t="s">
        <v>1748</v>
      </c>
      <c r="C2384" s="1" t="s">
        <v>1749</v>
      </c>
      <c r="D2384">
        <v>300</v>
      </c>
      <c r="E2384">
        <v>300</v>
      </c>
      <c r="F2384" t="s">
        <v>17</v>
      </c>
      <c r="J2384" t="s">
        <v>17</v>
      </c>
      <c r="K2384" t="b">
        <v>0</v>
      </c>
      <c r="L2384" t="s">
        <v>18</v>
      </c>
      <c r="M2384" t="s">
        <v>19</v>
      </c>
      <c r="N2384" t="b">
        <v>1</v>
      </c>
      <c r="O2384">
        <v>1424116709</v>
      </c>
      <c r="P2384">
        <v>1421524709</v>
      </c>
      <c r="Q2384" t="b">
        <v>0</v>
      </c>
      <c r="R2384">
        <v>10</v>
      </c>
      <c r="S2384" t="b">
        <v>1</v>
      </c>
      <c r="T2384">
        <f>ROUND(E2384/D2384*100,0)</f>
        <v>100</v>
      </c>
      <c r="U2384" s="12">
        <f>(E2384/R2384)</f>
        <v>30</v>
      </c>
      <c r="V2384" t="str">
        <f>LEFT(Z2384,SEARCH("/",Z2384)-1)</f>
        <v>music</v>
      </c>
      <c r="W2384" t="str">
        <f>RIGHT(Z2384,LEN(Z2384)-SEARCH("/",Z2384))</f>
        <v>metal</v>
      </c>
      <c r="X2384" s="2">
        <f>(((P2384/60)/60)/24)+DATE(1970,1,1)</f>
        <v>42021.832280092596</v>
      </c>
      <c r="Y2384" s="2">
        <f>(((O2384/60)/60)/24)+DATE(1970,1,1)</f>
        <v>42051.832280092596</v>
      </c>
      <c r="Z2384" t="s">
        <v>8281</v>
      </c>
    </row>
    <row r="2385" spans="1:26" ht="43.2" x14ac:dyDescent="0.3">
      <c r="A2385">
        <f>ROW(A2385)-2</f>
        <v>2383</v>
      </c>
      <c r="B2385" s="1" t="s">
        <v>1750</v>
      </c>
      <c r="C2385" s="1" t="s">
        <v>1751</v>
      </c>
      <c r="D2385">
        <v>27800</v>
      </c>
      <c r="E2385">
        <v>32865.300000000003</v>
      </c>
      <c r="F2385" t="s">
        <v>17</v>
      </c>
      <c r="J2385" t="s">
        <v>17</v>
      </c>
      <c r="K2385" t="b">
        <v>0</v>
      </c>
      <c r="L2385" t="s">
        <v>18</v>
      </c>
      <c r="M2385" t="s">
        <v>19</v>
      </c>
      <c r="N2385" t="b">
        <v>1</v>
      </c>
      <c r="O2385">
        <v>1482901546</v>
      </c>
      <c r="P2385">
        <v>1480309546</v>
      </c>
      <c r="Q2385" t="b">
        <v>0</v>
      </c>
      <c r="R2385">
        <v>499</v>
      </c>
      <c r="S2385" t="b">
        <v>1</v>
      </c>
      <c r="T2385">
        <f>ROUND(E2385/D2385*100,0)</f>
        <v>118</v>
      </c>
      <c r="U2385" s="12">
        <f>(E2385/R2385)</f>
        <v>65.8623246492986</v>
      </c>
      <c r="V2385" t="str">
        <f>LEFT(Z2385,SEARCH("/",Z2385)-1)</f>
        <v>music</v>
      </c>
      <c r="W2385" t="str">
        <f>RIGHT(Z2385,LEN(Z2385)-SEARCH("/",Z2385))</f>
        <v>metal</v>
      </c>
      <c r="X2385" s="2">
        <f>(((P2385/60)/60)/24)+DATE(1970,1,1)</f>
        <v>42702.212337962963</v>
      </c>
      <c r="Y2385" s="2">
        <f>(((O2385/60)/60)/24)+DATE(1970,1,1)</f>
        <v>42732.212337962963</v>
      </c>
      <c r="Z2385" t="s">
        <v>8281</v>
      </c>
    </row>
    <row r="2386" spans="1:26" ht="28.8" x14ac:dyDescent="0.3">
      <c r="A2386">
        <f>ROW(A2386)-2</f>
        <v>2384</v>
      </c>
      <c r="B2386" s="1" t="s">
        <v>1752</v>
      </c>
      <c r="C2386" s="1" t="s">
        <v>1753</v>
      </c>
      <c r="D2386">
        <v>1450</v>
      </c>
      <c r="E2386">
        <v>1500</v>
      </c>
      <c r="F2386" t="s">
        <v>17</v>
      </c>
      <c r="J2386" t="s">
        <v>17</v>
      </c>
      <c r="K2386" t="b">
        <v>0</v>
      </c>
      <c r="L2386" t="s">
        <v>18</v>
      </c>
      <c r="M2386" t="s">
        <v>19</v>
      </c>
      <c r="N2386" t="b">
        <v>1</v>
      </c>
      <c r="O2386">
        <v>1469329217</v>
      </c>
      <c r="P2386">
        <v>1466737217</v>
      </c>
      <c r="Q2386" t="b">
        <v>0</v>
      </c>
      <c r="R2386">
        <v>47</v>
      </c>
      <c r="S2386" t="b">
        <v>1</v>
      </c>
      <c r="T2386">
        <f>ROUND(E2386/D2386*100,0)</f>
        <v>103</v>
      </c>
      <c r="U2386" s="12">
        <f>(E2386/R2386)</f>
        <v>31.914893617021278</v>
      </c>
      <c r="V2386" t="str">
        <f>LEFT(Z2386,SEARCH("/",Z2386)-1)</f>
        <v>music</v>
      </c>
      <c r="W2386" t="str">
        <f>RIGHT(Z2386,LEN(Z2386)-SEARCH("/",Z2386))</f>
        <v>metal</v>
      </c>
      <c r="X2386" s="2">
        <f>(((P2386/60)/60)/24)+DATE(1970,1,1)</f>
        <v>42545.125196759262</v>
      </c>
      <c r="Y2386" s="2">
        <f>(((O2386/60)/60)/24)+DATE(1970,1,1)</f>
        <v>42575.125196759262</v>
      </c>
      <c r="Z2386" t="s">
        <v>8281</v>
      </c>
    </row>
    <row r="2387" spans="1:26" ht="57.6" x14ac:dyDescent="0.3">
      <c r="A2387">
        <f>ROW(A2387)-2</f>
        <v>2385</v>
      </c>
      <c r="B2387" s="1" t="s">
        <v>1754</v>
      </c>
      <c r="C2387" s="1" t="s">
        <v>1755</v>
      </c>
      <c r="D2387">
        <v>250</v>
      </c>
      <c r="E2387">
        <v>545</v>
      </c>
      <c r="F2387" t="s">
        <v>17</v>
      </c>
      <c r="J2387" t="s">
        <v>17</v>
      </c>
      <c r="K2387" t="b">
        <v>0</v>
      </c>
      <c r="L2387" t="s">
        <v>499</v>
      </c>
      <c r="M2387" t="s">
        <v>55</v>
      </c>
      <c r="N2387" t="b">
        <v>0</v>
      </c>
      <c r="O2387">
        <v>1477422000</v>
      </c>
      <c r="P2387">
        <v>1472282956</v>
      </c>
      <c r="Q2387" t="b">
        <v>0</v>
      </c>
      <c r="R2387">
        <v>28</v>
      </c>
      <c r="S2387" t="b">
        <v>1</v>
      </c>
      <c r="T2387">
        <f>ROUND(E2387/D2387*100,0)</f>
        <v>218</v>
      </c>
      <c r="U2387" s="12">
        <f>(E2387/R2387)</f>
        <v>19.464285714285715</v>
      </c>
      <c r="V2387" t="str">
        <f>LEFT(Z2387,SEARCH("/",Z2387)-1)</f>
        <v>music</v>
      </c>
      <c r="W2387" t="str">
        <f>RIGHT(Z2387,LEN(Z2387)-SEARCH("/",Z2387))</f>
        <v>metal</v>
      </c>
      <c r="X2387" s="2">
        <f>(((P2387/60)/60)/24)+DATE(1970,1,1)</f>
        <v>42609.311990740738</v>
      </c>
      <c r="Y2387" s="2">
        <f>(((O2387/60)/60)/24)+DATE(1970,1,1)</f>
        <v>42668.791666666672</v>
      </c>
      <c r="Z2387" t="s">
        <v>8281</v>
      </c>
    </row>
    <row r="2388" spans="1:26" ht="43.2" x14ac:dyDescent="0.3">
      <c r="A2388">
        <f>ROW(A2388)-2</f>
        <v>2386</v>
      </c>
      <c r="B2388" s="1" t="s">
        <v>1756</v>
      </c>
      <c r="C2388" s="1" t="s">
        <v>1757</v>
      </c>
      <c r="D2388">
        <v>1200</v>
      </c>
      <c r="E2388">
        <v>1200</v>
      </c>
      <c r="F2388" t="s">
        <v>17</v>
      </c>
      <c r="J2388" t="s">
        <v>17</v>
      </c>
      <c r="K2388" t="b">
        <v>0</v>
      </c>
      <c r="L2388" t="s">
        <v>54</v>
      </c>
      <c r="M2388" t="s">
        <v>55</v>
      </c>
      <c r="N2388" t="b">
        <v>0</v>
      </c>
      <c r="O2388">
        <v>1448463431</v>
      </c>
      <c r="P2388">
        <v>1444831031</v>
      </c>
      <c r="Q2388" t="b">
        <v>0</v>
      </c>
      <c r="R2388">
        <v>24</v>
      </c>
      <c r="S2388" t="b">
        <v>1</v>
      </c>
      <c r="T2388">
        <f>ROUND(E2388/D2388*100,0)</f>
        <v>100</v>
      </c>
      <c r="U2388" s="12">
        <f>(E2388/R2388)</f>
        <v>50</v>
      </c>
      <c r="V2388" t="str">
        <f>LEFT(Z2388,SEARCH("/",Z2388)-1)</f>
        <v>music</v>
      </c>
      <c r="W2388" t="str">
        <f>RIGHT(Z2388,LEN(Z2388)-SEARCH("/",Z2388))</f>
        <v>metal</v>
      </c>
      <c r="X2388" s="2">
        <f>(((P2388/60)/60)/24)+DATE(1970,1,1)</f>
        <v>42291.581377314811</v>
      </c>
      <c r="Y2388" s="2">
        <f>(((O2388/60)/60)/24)+DATE(1970,1,1)</f>
        <v>42333.623043981483</v>
      </c>
      <c r="Z2388" t="s">
        <v>8281</v>
      </c>
    </row>
    <row r="2389" spans="1:26" ht="43.2" x14ac:dyDescent="0.3">
      <c r="A2389">
        <f>ROW(A2389)-2</f>
        <v>2387</v>
      </c>
      <c r="B2389" s="1" t="s">
        <v>1758</v>
      </c>
      <c r="C2389" s="1" t="s">
        <v>1759</v>
      </c>
      <c r="D2389">
        <v>1200</v>
      </c>
      <c r="E2389">
        <v>1728.07</v>
      </c>
      <c r="F2389" t="s">
        <v>17</v>
      </c>
      <c r="J2389" t="s">
        <v>17</v>
      </c>
      <c r="K2389" t="b">
        <v>0</v>
      </c>
      <c r="L2389" t="s">
        <v>24</v>
      </c>
      <c r="M2389" t="s">
        <v>25</v>
      </c>
      <c r="N2389" t="b">
        <v>0</v>
      </c>
      <c r="O2389">
        <v>1429138740</v>
      </c>
      <c r="P2389">
        <v>1426528418</v>
      </c>
      <c r="Q2389" t="b">
        <v>0</v>
      </c>
      <c r="R2389">
        <v>76</v>
      </c>
      <c r="S2389" t="b">
        <v>1</v>
      </c>
      <c r="T2389">
        <f>ROUND(E2389/D2389*100,0)</f>
        <v>144</v>
      </c>
      <c r="U2389" s="12">
        <f>(E2389/R2389)</f>
        <v>22.737763157894737</v>
      </c>
      <c r="V2389" t="str">
        <f>LEFT(Z2389,SEARCH("/",Z2389)-1)</f>
        <v>music</v>
      </c>
      <c r="W2389" t="str">
        <f>RIGHT(Z2389,LEN(Z2389)-SEARCH("/",Z2389))</f>
        <v>metal</v>
      </c>
      <c r="X2389" s="2">
        <f>(((P2389/60)/60)/24)+DATE(1970,1,1)</f>
        <v>42079.745578703703</v>
      </c>
      <c r="Y2389" s="2">
        <f>(((O2389/60)/60)/24)+DATE(1970,1,1)</f>
        <v>42109.957638888889</v>
      </c>
      <c r="Z2389" t="s">
        <v>8281</v>
      </c>
    </row>
    <row r="2390" spans="1:26" ht="43.2" x14ac:dyDescent="0.3">
      <c r="A2390">
        <f>ROW(A2390)-2</f>
        <v>2388</v>
      </c>
      <c r="B2390" s="1" t="s">
        <v>1760</v>
      </c>
      <c r="C2390" s="1" t="s">
        <v>1761</v>
      </c>
      <c r="D2390">
        <v>4000</v>
      </c>
      <c r="E2390">
        <v>4187</v>
      </c>
      <c r="F2390" t="s">
        <v>17</v>
      </c>
      <c r="J2390" t="s">
        <v>17</v>
      </c>
      <c r="K2390" t="b">
        <v>0</v>
      </c>
      <c r="L2390" t="s">
        <v>18</v>
      </c>
      <c r="M2390" t="s">
        <v>19</v>
      </c>
      <c r="N2390" t="b">
        <v>1</v>
      </c>
      <c r="O2390">
        <v>1433376000</v>
      </c>
      <c r="P2390">
        <v>1430768468</v>
      </c>
      <c r="Q2390" t="b">
        <v>0</v>
      </c>
      <c r="R2390">
        <v>98</v>
      </c>
      <c r="S2390" t="b">
        <v>1</v>
      </c>
      <c r="T2390">
        <f>ROUND(E2390/D2390*100,0)</f>
        <v>105</v>
      </c>
      <c r="U2390" s="12">
        <f>(E2390/R2390)</f>
        <v>42.724489795918366</v>
      </c>
      <c r="V2390" t="str">
        <f>LEFT(Z2390,SEARCH("/",Z2390)-1)</f>
        <v>music</v>
      </c>
      <c r="W2390" t="str">
        <f>RIGHT(Z2390,LEN(Z2390)-SEARCH("/",Z2390))</f>
        <v>metal</v>
      </c>
      <c r="X2390" s="2">
        <f>(((P2390/60)/60)/24)+DATE(1970,1,1)</f>
        <v>42128.820231481484</v>
      </c>
      <c r="Y2390" s="2">
        <f>(((O2390/60)/60)/24)+DATE(1970,1,1)</f>
        <v>42159</v>
      </c>
      <c r="Z2390" t="s">
        <v>8281</v>
      </c>
    </row>
    <row r="2391" spans="1:26" ht="43.2" x14ac:dyDescent="0.3">
      <c r="A2391">
        <f>ROW(A2391)-2</f>
        <v>2389</v>
      </c>
      <c r="B2391" s="1" t="s">
        <v>2085</v>
      </c>
      <c r="C2391" s="1" t="s">
        <v>2086</v>
      </c>
      <c r="D2391">
        <v>1550</v>
      </c>
      <c r="E2391">
        <v>3186</v>
      </c>
      <c r="F2391" t="s">
        <v>17</v>
      </c>
      <c r="J2391" t="s">
        <v>17</v>
      </c>
      <c r="K2391" t="b">
        <v>0</v>
      </c>
      <c r="L2391" t="s">
        <v>158</v>
      </c>
      <c r="M2391" t="s">
        <v>159</v>
      </c>
      <c r="N2391" t="b">
        <v>1</v>
      </c>
      <c r="O2391">
        <v>1433206020</v>
      </c>
      <c r="P2391">
        <v>1430617209</v>
      </c>
      <c r="Q2391" t="b">
        <v>0</v>
      </c>
      <c r="R2391">
        <v>30</v>
      </c>
      <c r="S2391" t="b">
        <v>1</v>
      </c>
      <c r="T2391">
        <f>ROUND(E2391/D2391*100,0)</f>
        <v>206</v>
      </c>
      <c r="U2391" s="12">
        <f>(E2391/R2391)</f>
        <v>106.2</v>
      </c>
      <c r="V2391" t="str">
        <f>LEFT(Z2391,SEARCH("/",Z2391)-1)</f>
        <v>music</v>
      </c>
      <c r="W2391" t="str">
        <f>RIGHT(Z2391,LEN(Z2391)-SEARCH("/",Z2391))</f>
        <v>electronic music</v>
      </c>
      <c r="X2391" s="2">
        <f>(((P2391/60)/60)/24)+DATE(1970,1,1)</f>
        <v>42127.069548611107</v>
      </c>
      <c r="Y2391" s="2">
        <f>(((O2391/60)/60)/24)+DATE(1970,1,1)</f>
        <v>42157.032638888893</v>
      </c>
      <c r="Z2391" t="s">
        <v>8284</v>
      </c>
    </row>
    <row r="2392" spans="1:26" ht="43.2" x14ac:dyDescent="0.3">
      <c r="A2392">
        <f>ROW(A2392)-2</f>
        <v>2390</v>
      </c>
      <c r="B2392" s="1" t="s">
        <v>2087</v>
      </c>
      <c r="C2392" s="1" t="s">
        <v>2088</v>
      </c>
      <c r="D2392">
        <v>3000</v>
      </c>
      <c r="E2392">
        <v>10554.11</v>
      </c>
      <c r="F2392" t="s">
        <v>17</v>
      </c>
      <c r="J2392" t="s">
        <v>17</v>
      </c>
      <c r="K2392" t="b">
        <v>0</v>
      </c>
      <c r="L2392" t="s">
        <v>18</v>
      </c>
      <c r="M2392" t="s">
        <v>19</v>
      </c>
      <c r="N2392" t="b">
        <v>1</v>
      </c>
      <c r="O2392">
        <v>1445054400</v>
      </c>
      <c r="P2392">
        <v>1443074571</v>
      </c>
      <c r="Q2392" t="b">
        <v>1</v>
      </c>
      <c r="R2392">
        <v>478</v>
      </c>
      <c r="S2392" t="b">
        <v>1</v>
      </c>
      <c r="T2392">
        <f>ROUND(E2392/D2392*100,0)</f>
        <v>352</v>
      </c>
      <c r="U2392" s="12">
        <f>(E2392/R2392)</f>
        <v>22.079728033472804</v>
      </c>
      <c r="V2392" t="str">
        <f>LEFT(Z2392,SEARCH("/",Z2392)-1)</f>
        <v>music</v>
      </c>
      <c r="W2392" t="str">
        <f>RIGHT(Z2392,LEN(Z2392)-SEARCH("/",Z2392))</f>
        <v>electronic music</v>
      </c>
      <c r="X2392" s="2">
        <f>(((P2392/60)/60)/24)+DATE(1970,1,1)</f>
        <v>42271.251979166671</v>
      </c>
      <c r="Y2392" s="2">
        <f>(((O2392/60)/60)/24)+DATE(1970,1,1)</f>
        <v>42294.166666666672</v>
      </c>
      <c r="Z2392" t="s">
        <v>8284</v>
      </c>
    </row>
    <row r="2393" spans="1:26" ht="28.8" x14ac:dyDescent="0.3">
      <c r="A2393">
        <f>ROW(A2393)-2</f>
        <v>2391</v>
      </c>
      <c r="B2393" s="1" t="s">
        <v>2089</v>
      </c>
      <c r="C2393" s="1" t="s">
        <v>2090</v>
      </c>
      <c r="D2393">
        <v>2000</v>
      </c>
      <c r="E2393">
        <v>2298</v>
      </c>
      <c r="F2393" t="s">
        <v>17</v>
      </c>
      <c r="J2393" t="s">
        <v>17</v>
      </c>
      <c r="K2393" t="b">
        <v>0</v>
      </c>
      <c r="L2393" t="s">
        <v>18</v>
      </c>
      <c r="M2393" t="s">
        <v>19</v>
      </c>
      <c r="N2393" t="b">
        <v>1</v>
      </c>
      <c r="O2393">
        <v>1431876677</v>
      </c>
      <c r="P2393">
        <v>1429284677</v>
      </c>
      <c r="Q2393" t="b">
        <v>1</v>
      </c>
      <c r="R2393">
        <v>74</v>
      </c>
      <c r="S2393" t="b">
        <v>1</v>
      </c>
      <c r="T2393">
        <f>ROUND(E2393/D2393*100,0)</f>
        <v>115</v>
      </c>
      <c r="U2393" s="12">
        <f>(E2393/R2393)</f>
        <v>31.054054054054053</v>
      </c>
      <c r="V2393" t="str">
        <f>LEFT(Z2393,SEARCH("/",Z2393)-1)</f>
        <v>music</v>
      </c>
      <c r="W2393" t="str">
        <f>RIGHT(Z2393,LEN(Z2393)-SEARCH("/",Z2393))</f>
        <v>electronic music</v>
      </c>
      <c r="X2393" s="2">
        <f>(((P2393/60)/60)/24)+DATE(1970,1,1)</f>
        <v>42111.646724537044</v>
      </c>
      <c r="Y2393" s="2">
        <f>(((O2393/60)/60)/24)+DATE(1970,1,1)</f>
        <v>42141.646724537044</v>
      </c>
      <c r="Z2393" t="s">
        <v>8284</v>
      </c>
    </row>
    <row r="2394" spans="1:26" ht="43.2" x14ac:dyDescent="0.3">
      <c r="A2394">
        <f>ROW(A2394)-2</f>
        <v>2392</v>
      </c>
      <c r="B2394" s="1" t="s">
        <v>2091</v>
      </c>
      <c r="C2394" s="1" t="s">
        <v>2092</v>
      </c>
      <c r="D2394">
        <v>2000</v>
      </c>
      <c r="E2394">
        <v>4743</v>
      </c>
      <c r="F2394" t="s">
        <v>17</v>
      </c>
      <c r="J2394" t="s">
        <v>17</v>
      </c>
      <c r="K2394" t="b">
        <v>0</v>
      </c>
      <c r="L2394" t="s">
        <v>24</v>
      </c>
      <c r="M2394" t="s">
        <v>25</v>
      </c>
      <c r="N2394" t="b">
        <v>0</v>
      </c>
      <c r="O2394">
        <v>1434837861</v>
      </c>
      <c r="P2394">
        <v>1432245861</v>
      </c>
      <c r="Q2394" t="b">
        <v>0</v>
      </c>
      <c r="R2394">
        <v>131</v>
      </c>
      <c r="S2394" t="b">
        <v>1</v>
      </c>
      <c r="T2394">
        <f>ROUND(E2394/D2394*100,0)</f>
        <v>237</v>
      </c>
      <c r="U2394" s="12">
        <f>(E2394/R2394)</f>
        <v>36.206106870229007</v>
      </c>
      <c r="V2394" t="str">
        <f>LEFT(Z2394,SEARCH("/",Z2394)-1)</f>
        <v>music</v>
      </c>
      <c r="W2394" t="str">
        <f>RIGHT(Z2394,LEN(Z2394)-SEARCH("/",Z2394))</f>
        <v>electronic music</v>
      </c>
      <c r="X2394" s="2">
        <f>(((P2394/60)/60)/24)+DATE(1970,1,1)</f>
        <v>42145.919687500005</v>
      </c>
      <c r="Y2394" s="2">
        <f>(((O2394/60)/60)/24)+DATE(1970,1,1)</f>
        <v>42175.919687500005</v>
      </c>
      <c r="Z2394" t="s">
        <v>8284</v>
      </c>
    </row>
    <row r="2395" spans="1:26" ht="43.2" x14ac:dyDescent="0.3">
      <c r="A2395">
        <f>ROW(A2395)-2</f>
        <v>2393</v>
      </c>
      <c r="B2395" s="1" t="s">
        <v>2093</v>
      </c>
      <c r="C2395" s="1" t="s">
        <v>2094</v>
      </c>
      <c r="D2395">
        <v>20000</v>
      </c>
      <c r="E2395">
        <v>23727.55</v>
      </c>
      <c r="F2395" t="s">
        <v>17</v>
      </c>
      <c r="J2395" t="s">
        <v>17</v>
      </c>
      <c r="K2395" t="b">
        <v>0</v>
      </c>
      <c r="L2395" t="s">
        <v>473</v>
      </c>
      <c r="M2395" t="s">
        <v>474</v>
      </c>
      <c r="N2395" t="b">
        <v>1</v>
      </c>
      <c r="O2395">
        <v>1454248563</v>
      </c>
      <c r="P2395">
        <v>1451656563</v>
      </c>
      <c r="Q2395" t="b">
        <v>1</v>
      </c>
      <c r="R2395">
        <v>61</v>
      </c>
      <c r="S2395" t="b">
        <v>1</v>
      </c>
      <c r="T2395">
        <f>ROUND(E2395/D2395*100,0)</f>
        <v>119</v>
      </c>
      <c r="U2395" s="12">
        <f>(E2395/R2395)</f>
        <v>388.9762295081967</v>
      </c>
      <c r="V2395" t="str">
        <f>LEFT(Z2395,SEARCH("/",Z2395)-1)</f>
        <v>music</v>
      </c>
      <c r="W2395" t="str">
        <f>RIGHT(Z2395,LEN(Z2395)-SEARCH("/",Z2395))</f>
        <v>electronic music</v>
      </c>
      <c r="X2395" s="2">
        <f>(((P2395/60)/60)/24)+DATE(1970,1,1)</f>
        <v>42370.580590277779</v>
      </c>
      <c r="Y2395" s="2">
        <f>(((O2395/60)/60)/24)+DATE(1970,1,1)</f>
        <v>42400.580590277779</v>
      </c>
      <c r="Z2395" t="s">
        <v>8284</v>
      </c>
    </row>
    <row r="2396" spans="1:26" ht="43.2" x14ac:dyDescent="0.3">
      <c r="A2396">
        <f>ROW(A2396)-2</f>
        <v>2394</v>
      </c>
      <c r="B2396" s="1" t="s">
        <v>2095</v>
      </c>
      <c r="C2396" s="1" t="s">
        <v>2096</v>
      </c>
      <c r="D2396">
        <v>70000</v>
      </c>
      <c r="E2396">
        <v>76949.820000000007</v>
      </c>
      <c r="F2396" t="s">
        <v>17</v>
      </c>
      <c r="J2396" t="s">
        <v>17</v>
      </c>
      <c r="K2396" t="b">
        <v>0</v>
      </c>
      <c r="L2396" t="s">
        <v>18</v>
      </c>
      <c r="M2396" t="s">
        <v>19</v>
      </c>
      <c r="N2396" t="b">
        <v>1</v>
      </c>
      <c r="O2396">
        <v>1426532437</v>
      </c>
      <c r="P2396">
        <v>1423944037</v>
      </c>
      <c r="Q2396" t="b">
        <v>1</v>
      </c>
      <c r="R2396">
        <v>1071</v>
      </c>
      <c r="S2396" t="b">
        <v>1</v>
      </c>
      <c r="T2396">
        <f>ROUND(E2396/D2396*100,0)</f>
        <v>110</v>
      </c>
      <c r="U2396" s="12">
        <f>(E2396/R2396)</f>
        <v>71.848571428571432</v>
      </c>
      <c r="V2396" t="str">
        <f>LEFT(Z2396,SEARCH("/",Z2396)-1)</f>
        <v>music</v>
      </c>
      <c r="W2396" t="str">
        <f>RIGHT(Z2396,LEN(Z2396)-SEARCH("/",Z2396))</f>
        <v>electronic music</v>
      </c>
      <c r="X2396" s="2">
        <f>(((P2396/60)/60)/24)+DATE(1970,1,1)</f>
        <v>42049.833761574075</v>
      </c>
      <c r="Y2396" s="2">
        <f>(((O2396/60)/60)/24)+DATE(1970,1,1)</f>
        <v>42079.792094907403</v>
      </c>
      <c r="Z2396" t="s">
        <v>8284</v>
      </c>
    </row>
    <row r="2397" spans="1:26" ht="57.6" x14ac:dyDescent="0.3">
      <c r="A2397">
        <f>ROW(A2397)-2</f>
        <v>2395</v>
      </c>
      <c r="B2397" s="1" t="s">
        <v>2097</v>
      </c>
      <c r="C2397" s="1" t="s">
        <v>2098</v>
      </c>
      <c r="D2397">
        <v>7000</v>
      </c>
      <c r="E2397">
        <v>7000.58</v>
      </c>
      <c r="F2397" t="s">
        <v>17</v>
      </c>
      <c r="J2397" t="s">
        <v>17</v>
      </c>
      <c r="K2397" t="b">
        <v>0</v>
      </c>
      <c r="L2397" t="s">
        <v>24</v>
      </c>
      <c r="M2397" t="s">
        <v>25</v>
      </c>
      <c r="N2397" t="b">
        <v>0</v>
      </c>
      <c r="O2397">
        <v>1459414016</v>
      </c>
      <c r="P2397">
        <v>1456480016</v>
      </c>
      <c r="Q2397" t="b">
        <v>1</v>
      </c>
      <c r="R2397">
        <v>122</v>
      </c>
      <c r="S2397" t="b">
        <v>1</v>
      </c>
      <c r="T2397">
        <f>ROUND(E2397/D2397*100,0)</f>
        <v>100</v>
      </c>
      <c r="U2397" s="12">
        <f>(E2397/R2397)</f>
        <v>57.381803278688523</v>
      </c>
      <c r="V2397" t="str">
        <f>LEFT(Z2397,SEARCH("/",Z2397)-1)</f>
        <v>music</v>
      </c>
      <c r="W2397" t="str">
        <f>RIGHT(Z2397,LEN(Z2397)-SEARCH("/",Z2397))</f>
        <v>electronic music</v>
      </c>
      <c r="X2397" s="2">
        <f>(((P2397/60)/60)/24)+DATE(1970,1,1)</f>
        <v>42426.407592592594</v>
      </c>
      <c r="Y2397" s="2">
        <f>(((O2397/60)/60)/24)+DATE(1970,1,1)</f>
        <v>42460.365925925929</v>
      </c>
      <c r="Z2397" t="s">
        <v>8284</v>
      </c>
    </row>
    <row r="2398" spans="1:26" ht="43.2" x14ac:dyDescent="0.3">
      <c r="A2398">
        <f>ROW(A2398)-2</f>
        <v>2396</v>
      </c>
      <c r="B2398" s="1" t="s">
        <v>2099</v>
      </c>
      <c r="C2398" s="1" t="s">
        <v>2100</v>
      </c>
      <c r="D2398">
        <v>7501</v>
      </c>
      <c r="E2398">
        <v>7733</v>
      </c>
      <c r="F2398" t="s">
        <v>17</v>
      </c>
      <c r="J2398" t="s">
        <v>17</v>
      </c>
      <c r="K2398" t="b">
        <v>0</v>
      </c>
      <c r="L2398" t="s">
        <v>18</v>
      </c>
      <c r="M2398" t="s">
        <v>19</v>
      </c>
      <c r="N2398" t="b">
        <v>1</v>
      </c>
      <c r="O2398">
        <v>1414025347</v>
      </c>
      <c r="P2398">
        <v>1411433347</v>
      </c>
      <c r="Q2398" t="b">
        <v>1</v>
      </c>
      <c r="R2398">
        <v>111</v>
      </c>
      <c r="S2398" t="b">
        <v>1</v>
      </c>
      <c r="T2398">
        <f>ROUND(E2398/D2398*100,0)</f>
        <v>103</v>
      </c>
      <c r="U2398" s="12">
        <f>(E2398/R2398)</f>
        <v>69.666666666666671</v>
      </c>
      <c r="V2398" t="str">
        <f>LEFT(Z2398,SEARCH("/",Z2398)-1)</f>
        <v>music</v>
      </c>
      <c r="W2398" t="str">
        <f>RIGHT(Z2398,LEN(Z2398)-SEARCH("/",Z2398))</f>
        <v>electronic music</v>
      </c>
      <c r="X2398" s="2">
        <f>(((P2398/60)/60)/24)+DATE(1970,1,1)</f>
        <v>41905.034108796295</v>
      </c>
      <c r="Y2398" s="2">
        <f>(((O2398/60)/60)/24)+DATE(1970,1,1)</f>
        <v>41935.034108796295</v>
      </c>
      <c r="Z2398" t="s">
        <v>8284</v>
      </c>
    </row>
    <row r="2399" spans="1:26" ht="43.2" x14ac:dyDescent="0.3">
      <c r="A2399">
        <f>ROW(A2399)-2</f>
        <v>2397</v>
      </c>
      <c r="B2399" s="1" t="s">
        <v>2101</v>
      </c>
      <c r="C2399" s="1" t="s">
        <v>2102</v>
      </c>
      <c r="D2399">
        <v>10000</v>
      </c>
      <c r="E2399">
        <v>11727</v>
      </c>
      <c r="F2399" t="s">
        <v>17</v>
      </c>
      <c r="J2399" t="s">
        <v>17</v>
      </c>
      <c r="K2399" t="b">
        <v>0</v>
      </c>
      <c r="L2399" t="s">
        <v>24</v>
      </c>
      <c r="M2399" t="s">
        <v>25</v>
      </c>
      <c r="N2399" t="b">
        <v>0</v>
      </c>
      <c r="O2399">
        <v>1488830400</v>
      </c>
      <c r="P2399">
        <v>1484924605</v>
      </c>
      <c r="Q2399" t="b">
        <v>1</v>
      </c>
      <c r="R2399">
        <v>255</v>
      </c>
      <c r="S2399" t="b">
        <v>1</v>
      </c>
      <c r="T2399">
        <f>ROUND(E2399/D2399*100,0)</f>
        <v>117</v>
      </c>
      <c r="U2399" s="12">
        <f>(E2399/R2399)</f>
        <v>45.988235294117644</v>
      </c>
      <c r="V2399" t="str">
        <f>LEFT(Z2399,SEARCH("/",Z2399)-1)</f>
        <v>music</v>
      </c>
      <c r="W2399" t="str">
        <f>RIGHT(Z2399,LEN(Z2399)-SEARCH("/",Z2399))</f>
        <v>electronic music</v>
      </c>
      <c r="X2399" s="2">
        <f>(((P2399/60)/60)/24)+DATE(1970,1,1)</f>
        <v>42755.627372685187</v>
      </c>
      <c r="Y2399" s="2">
        <f>(((O2399/60)/60)/24)+DATE(1970,1,1)</f>
        <v>42800.833333333328</v>
      </c>
      <c r="Z2399" t="s">
        <v>8284</v>
      </c>
    </row>
    <row r="2400" spans="1:26" ht="28.8" x14ac:dyDescent="0.3">
      <c r="A2400">
        <f>ROW(A2400)-2</f>
        <v>2398</v>
      </c>
      <c r="B2400" s="1" t="s">
        <v>2103</v>
      </c>
      <c r="C2400" s="1" t="s">
        <v>2104</v>
      </c>
      <c r="D2400">
        <v>10000</v>
      </c>
      <c r="E2400">
        <v>11176</v>
      </c>
      <c r="F2400" t="s">
        <v>17</v>
      </c>
      <c r="J2400" t="s">
        <v>17</v>
      </c>
      <c r="K2400" t="b">
        <v>0</v>
      </c>
      <c r="L2400" t="s">
        <v>473</v>
      </c>
      <c r="M2400" t="s">
        <v>474</v>
      </c>
      <c r="N2400" t="b">
        <v>1</v>
      </c>
      <c r="O2400">
        <v>1428184740</v>
      </c>
      <c r="P2400">
        <v>1423501507</v>
      </c>
      <c r="Q2400" t="b">
        <v>0</v>
      </c>
      <c r="R2400">
        <v>141</v>
      </c>
      <c r="S2400" t="b">
        <v>1</v>
      </c>
      <c r="T2400">
        <f>ROUND(E2400/D2400*100,0)</f>
        <v>112</v>
      </c>
      <c r="U2400" s="12">
        <f>(E2400/R2400)</f>
        <v>79.262411347517727</v>
      </c>
      <c r="V2400" t="str">
        <f>LEFT(Z2400,SEARCH("/",Z2400)-1)</f>
        <v>music</v>
      </c>
      <c r="W2400" t="str">
        <f>RIGHT(Z2400,LEN(Z2400)-SEARCH("/",Z2400))</f>
        <v>electronic music</v>
      </c>
      <c r="X2400" s="2">
        <f>(((P2400/60)/60)/24)+DATE(1970,1,1)</f>
        <v>42044.711886574078</v>
      </c>
      <c r="Y2400" s="2">
        <f>(((O2400/60)/60)/24)+DATE(1970,1,1)</f>
        <v>42098.915972222225</v>
      </c>
      <c r="Z2400" t="s">
        <v>8284</v>
      </c>
    </row>
    <row r="2401" spans="1:26" ht="28.8" x14ac:dyDescent="0.3">
      <c r="A2401">
        <f>ROW(A2401)-2</f>
        <v>2399</v>
      </c>
      <c r="B2401" s="1" t="s">
        <v>2105</v>
      </c>
      <c r="C2401" s="1" t="s">
        <v>2106</v>
      </c>
      <c r="D2401">
        <v>2000</v>
      </c>
      <c r="E2401">
        <v>6842</v>
      </c>
      <c r="F2401" t="s">
        <v>17</v>
      </c>
      <c r="J2401" t="s">
        <v>17</v>
      </c>
      <c r="K2401" t="b">
        <v>0</v>
      </c>
      <c r="L2401" t="s">
        <v>18</v>
      </c>
      <c r="M2401" t="s">
        <v>19</v>
      </c>
      <c r="N2401" t="b">
        <v>1</v>
      </c>
      <c r="O2401">
        <v>1473680149</v>
      </c>
      <c r="P2401">
        <v>1472470549</v>
      </c>
      <c r="Q2401" t="b">
        <v>0</v>
      </c>
      <c r="R2401">
        <v>159</v>
      </c>
      <c r="S2401" t="b">
        <v>1</v>
      </c>
      <c r="T2401">
        <f>ROUND(E2401/D2401*100,0)</f>
        <v>342</v>
      </c>
      <c r="U2401" s="12">
        <f>(E2401/R2401)</f>
        <v>43.031446540880502</v>
      </c>
      <c r="V2401" t="str">
        <f>LEFT(Z2401,SEARCH("/",Z2401)-1)</f>
        <v>music</v>
      </c>
      <c r="W2401" t="str">
        <f>RIGHT(Z2401,LEN(Z2401)-SEARCH("/",Z2401))</f>
        <v>electronic music</v>
      </c>
      <c r="X2401" s="2">
        <f>(((P2401/60)/60)/24)+DATE(1970,1,1)</f>
        <v>42611.483206018514</v>
      </c>
      <c r="Y2401" s="2">
        <f>(((O2401/60)/60)/24)+DATE(1970,1,1)</f>
        <v>42625.483206018514</v>
      </c>
      <c r="Z2401" t="s">
        <v>8284</v>
      </c>
    </row>
    <row r="2402" spans="1:26" ht="57.6" x14ac:dyDescent="0.3">
      <c r="A2402">
        <f>ROW(A2402)-2</f>
        <v>2400</v>
      </c>
      <c r="B2402" s="1" t="s">
        <v>2107</v>
      </c>
      <c r="C2402" s="1" t="s">
        <v>2108</v>
      </c>
      <c r="D2402">
        <v>10000</v>
      </c>
      <c r="E2402">
        <v>10740</v>
      </c>
      <c r="F2402" t="s">
        <v>17</v>
      </c>
      <c r="J2402" t="s">
        <v>17</v>
      </c>
      <c r="K2402" t="b">
        <v>0</v>
      </c>
      <c r="L2402" t="s">
        <v>18</v>
      </c>
      <c r="M2402" t="s">
        <v>19</v>
      </c>
      <c r="N2402" t="b">
        <v>1</v>
      </c>
      <c r="O2402">
        <v>1450290010</v>
      </c>
      <c r="P2402">
        <v>1447698010</v>
      </c>
      <c r="Q2402" t="b">
        <v>0</v>
      </c>
      <c r="R2402">
        <v>99</v>
      </c>
      <c r="S2402" t="b">
        <v>1</v>
      </c>
      <c r="T2402">
        <f>ROUND(E2402/D2402*100,0)</f>
        <v>107</v>
      </c>
      <c r="U2402" s="12">
        <f>(E2402/R2402)</f>
        <v>108.48484848484848</v>
      </c>
      <c r="V2402" t="str">
        <f>LEFT(Z2402,SEARCH("/",Z2402)-1)</f>
        <v>music</v>
      </c>
      <c r="W2402" t="str">
        <f>RIGHT(Z2402,LEN(Z2402)-SEARCH("/",Z2402))</f>
        <v>electronic music</v>
      </c>
      <c r="X2402" s="2">
        <f>(((P2402/60)/60)/24)+DATE(1970,1,1)</f>
        <v>42324.764004629629</v>
      </c>
      <c r="Y2402" s="2">
        <f>(((O2402/60)/60)/24)+DATE(1970,1,1)</f>
        <v>42354.764004629629</v>
      </c>
      <c r="Z2402" t="s">
        <v>8284</v>
      </c>
    </row>
    <row r="2403" spans="1:26" x14ac:dyDescent="0.3">
      <c r="A2403">
        <f>ROW(A2403)-2</f>
        <v>2401</v>
      </c>
      <c r="B2403" s="1" t="s">
        <v>2109</v>
      </c>
      <c r="C2403" s="1" t="s">
        <v>2110</v>
      </c>
      <c r="D2403">
        <v>5400</v>
      </c>
      <c r="E2403">
        <v>5858.84</v>
      </c>
      <c r="F2403" t="s">
        <v>17</v>
      </c>
      <c r="J2403" t="s">
        <v>17</v>
      </c>
      <c r="K2403" t="b">
        <v>0</v>
      </c>
      <c r="L2403" t="s">
        <v>18</v>
      </c>
      <c r="M2403" t="s">
        <v>19</v>
      </c>
      <c r="N2403" t="b">
        <v>1</v>
      </c>
      <c r="O2403">
        <v>1466697625</v>
      </c>
      <c r="P2403">
        <v>1464105625</v>
      </c>
      <c r="Q2403" t="b">
        <v>0</v>
      </c>
      <c r="R2403">
        <v>96</v>
      </c>
      <c r="S2403" t="b">
        <v>1</v>
      </c>
      <c r="T2403">
        <f>ROUND(E2403/D2403*100,0)</f>
        <v>108</v>
      </c>
      <c r="U2403" s="12">
        <f>(E2403/R2403)</f>
        <v>61.029583333333335</v>
      </c>
      <c r="V2403" t="str">
        <f>LEFT(Z2403,SEARCH("/",Z2403)-1)</f>
        <v>music</v>
      </c>
      <c r="W2403" t="str">
        <f>RIGHT(Z2403,LEN(Z2403)-SEARCH("/",Z2403))</f>
        <v>electronic music</v>
      </c>
      <c r="X2403" s="2">
        <f>(((P2403/60)/60)/24)+DATE(1970,1,1)</f>
        <v>42514.666956018518</v>
      </c>
      <c r="Y2403" s="2">
        <f>(((O2403/60)/60)/24)+DATE(1970,1,1)</f>
        <v>42544.666956018518</v>
      </c>
      <c r="Z2403" t="s">
        <v>8284</v>
      </c>
    </row>
    <row r="2404" spans="1:26" ht="43.2" x14ac:dyDescent="0.3">
      <c r="A2404">
        <f>ROW(A2404)-2</f>
        <v>2402</v>
      </c>
      <c r="B2404" s="1" t="s">
        <v>2111</v>
      </c>
      <c r="C2404" s="1" t="s">
        <v>2112</v>
      </c>
      <c r="D2404">
        <v>1328</v>
      </c>
      <c r="E2404">
        <v>1366</v>
      </c>
      <c r="F2404" t="s">
        <v>17</v>
      </c>
      <c r="J2404" t="s">
        <v>17</v>
      </c>
      <c r="K2404" t="b">
        <v>0</v>
      </c>
      <c r="L2404" t="s">
        <v>24</v>
      </c>
      <c r="M2404" t="s">
        <v>25</v>
      </c>
      <c r="N2404" t="b">
        <v>0</v>
      </c>
      <c r="O2404">
        <v>1481564080</v>
      </c>
      <c r="P2404">
        <v>1479144880</v>
      </c>
      <c r="Q2404" t="b">
        <v>0</v>
      </c>
      <c r="R2404">
        <v>27</v>
      </c>
      <c r="S2404" t="b">
        <v>1</v>
      </c>
      <c r="T2404">
        <f>ROUND(E2404/D2404*100,0)</f>
        <v>103</v>
      </c>
      <c r="U2404" s="12">
        <f>(E2404/R2404)</f>
        <v>50.592592592592595</v>
      </c>
      <c r="V2404" t="str">
        <f>LEFT(Z2404,SEARCH("/",Z2404)-1)</f>
        <v>music</v>
      </c>
      <c r="W2404" t="str">
        <f>RIGHT(Z2404,LEN(Z2404)-SEARCH("/",Z2404))</f>
        <v>electronic music</v>
      </c>
      <c r="X2404" s="2">
        <f>(((P2404/60)/60)/24)+DATE(1970,1,1)</f>
        <v>42688.732407407413</v>
      </c>
      <c r="Y2404" s="2">
        <f>(((O2404/60)/60)/24)+DATE(1970,1,1)</f>
        <v>42716.732407407413</v>
      </c>
      <c r="Z2404" t="s">
        <v>8284</v>
      </c>
    </row>
    <row r="2405" spans="1:26" ht="43.2" x14ac:dyDescent="0.3">
      <c r="A2405">
        <f>ROW(A2405)-2</f>
        <v>2403</v>
      </c>
      <c r="B2405" s="1" t="s">
        <v>2113</v>
      </c>
      <c r="C2405" s="1" t="s">
        <v>2114</v>
      </c>
      <c r="D2405">
        <v>5000</v>
      </c>
      <c r="E2405">
        <v>6500.09</v>
      </c>
      <c r="F2405" t="s">
        <v>17</v>
      </c>
      <c r="J2405" t="s">
        <v>17</v>
      </c>
      <c r="K2405" t="b">
        <v>0</v>
      </c>
      <c r="L2405" t="s">
        <v>18</v>
      </c>
      <c r="M2405" t="s">
        <v>19</v>
      </c>
      <c r="N2405" t="b">
        <v>1</v>
      </c>
      <c r="O2405">
        <v>1470369540</v>
      </c>
      <c r="P2405">
        <v>1467604804</v>
      </c>
      <c r="Q2405" t="b">
        <v>0</v>
      </c>
      <c r="R2405">
        <v>166</v>
      </c>
      <c r="S2405" t="b">
        <v>1</v>
      </c>
      <c r="T2405">
        <f>ROUND(E2405/D2405*100,0)</f>
        <v>130</v>
      </c>
      <c r="U2405" s="12">
        <f>(E2405/R2405)</f>
        <v>39.157168674698795</v>
      </c>
      <c r="V2405" t="str">
        <f>LEFT(Z2405,SEARCH("/",Z2405)-1)</f>
        <v>music</v>
      </c>
      <c r="W2405" t="str">
        <f>RIGHT(Z2405,LEN(Z2405)-SEARCH("/",Z2405))</f>
        <v>electronic music</v>
      </c>
      <c r="X2405" s="2">
        <f>(((P2405/60)/60)/24)+DATE(1970,1,1)</f>
        <v>42555.166712962964</v>
      </c>
      <c r="Y2405" s="2">
        <f>(((O2405/60)/60)/24)+DATE(1970,1,1)</f>
        <v>42587.165972222225</v>
      </c>
      <c r="Z2405" t="s">
        <v>8284</v>
      </c>
    </row>
    <row r="2406" spans="1:26" ht="43.2" x14ac:dyDescent="0.3">
      <c r="A2406">
        <f>ROW(A2406)-2</f>
        <v>2404</v>
      </c>
      <c r="B2406" s="1" t="s">
        <v>2115</v>
      </c>
      <c r="C2406" s="1" t="s">
        <v>2116</v>
      </c>
      <c r="D2406">
        <v>4600</v>
      </c>
      <c r="E2406">
        <v>4952</v>
      </c>
      <c r="F2406" t="s">
        <v>17</v>
      </c>
      <c r="J2406" t="s">
        <v>17</v>
      </c>
      <c r="K2406" t="b">
        <v>0</v>
      </c>
      <c r="L2406" t="s">
        <v>18</v>
      </c>
      <c r="M2406" t="s">
        <v>19</v>
      </c>
      <c r="N2406" t="b">
        <v>1</v>
      </c>
      <c r="O2406">
        <v>1423668220</v>
      </c>
      <c r="P2406">
        <v>1421076220</v>
      </c>
      <c r="Q2406" t="b">
        <v>0</v>
      </c>
      <c r="R2406">
        <v>76</v>
      </c>
      <c r="S2406" t="b">
        <v>1</v>
      </c>
      <c r="T2406">
        <f>ROUND(E2406/D2406*100,0)</f>
        <v>108</v>
      </c>
      <c r="U2406" s="12">
        <f>(E2406/R2406)</f>
        <v>65.15789473684211</v>
      </c>
      <c r="V2406" t="str">
        <f>LEFT(Z2406,SEARCH("/",Z2406)-1)</f>
        <v>music</v>
      </c>
      <c r="W2406" t="str">
        <f>RIGHT(Z2406,LEN(Z2406)-SEARCH("/",Z2406))</f>
        <v>electronic music</v>
      </c>
      <c r="X2406" s="2">
        <f>(((P2406/60)/60)/24)+DATE(1970,1,1)</f>
        <v>42016.641435185185</v>
      </c>
      <c r="Y2406" s="2">
        <f>(((O2406/60)/60)/24)+DATE(1970,1,1)</f>
        <v>42046.641435185185</v>
      </c>
      <c r="Z2406" t="s">
        <v>8284</v>
      </c>
    </row>
    <row r="2407" spans="1:26" ht="43.2" x14ac:dyDescent="0.3">
      <c r="A2407">
        <f>ROW(A2407)-2</f>
        <v>2405</v>
      </c>
      <c r="B2407" s="1" t="s">
        <v>2117</v>
      </c>
      <c r="C2407" s="1" t="s">
        <v>2118</v>
      </c>
      <c r="D2407">
        <v>4500</v>
      </c>
      <c r="E2407">
        <v>5056.22</v>
      </c>
      <c r="F2407" t="s">
        <v>17</v>
      </c>
      <c r="J2407" t="s">
        <v>17</v>
      </c>
      <c r="K2407" t="b">
        <v>0</v>
      </c>
      <c r="L2407" t="s">
        <v>18</v>
      </c>
      <c r="M2407" t="s">
        <v>19</v>
      </c>
      <c r="N2407" t="b">
        <v>1</v>
      </c>
      <c r="O2407">
        <v>1357545600</v>
      </c>
      <c r="P2407">
        <v>1354790790</v>
      </c>
      <c r="Q2407" t="b">
        <v>0</v>
      </c>
      <c r="R2407">
        <v>211</v>
      </c>
      <c r="S2407" t="b">
        <v>1</v>
      </c>
      <c r="T2407">
        <f>ROUND(E2407/D2407*100,0)</f>
        <v>112</v>
      </c>
      <c r="U2407" s="12">
        <f>(E2407/R2407)</f>
        <v>23.963127962085309</v>
      </c>
      <c r="V2407" t="str">
        <f>LEFT(Z2407,SEARCH("/",Z2407)-1)</f>
        <v>music</v>
      </c>
      <c r="W2407" t="str">
        <f>RIGHT(Z2407,LEN(Z2407)-SEARCH("/",Z2407))</f>
        <v>electronic music</v>
      </c>
      <c r="X2407" s="2">
        <f>(((P2407/60)/60)/24)+DATE(1970,1,1)</f>
        <v>41249.448958333334</v>
      </c>
      <c r="Y2407" s="2">
        <f>(((O2407/60)/60)/24)+DATE(1970,1,1)</f>
        <v>41281.333333333336</v>
      </c>
      <c r="Z2407" t="s">
        <v>8284</v>
      </c>
    </row>
    <row r="2408" spans="1:26" ht="43.2" x14ac:dyDescent="0.3">
      <c r="A2408">
        <f>ROW(A2408)-2</f>
        <v>2406</v>
      </c>
      <c r="B2408" s="1" t="s">
        <v>2119</v>
      </c>
      <c r="C2408" s="1" t="s">
        <v>2120</v>
      </c>
      <c r="D2408">
        <v>1000</v>
      </c>
      <c r="E2408">
        <v>1021</v>
      </c>
      <c r="F2408" t="s">
        <v>17</v>
      </c>
      <c r="J2408" t="s">
        <v>17</v>
      </c>
      <c r="K2408" t="b">
        <v>0</v>
      </c>
      <c r="L2408" t="s">
        <v>18</v>
      </c>
      <c r="M2408" t="s">
        <v>19</v>
      </c>
      <c r="N2408" t="b">
        <v>1</v>
      </c>
      <c r="O2408">
        <v>1431925200</v>
      </c>
      <c r="P2408">
        <v>1429991062</v>
      </c>
      <c r="Q2408" t="b">
        <v>0</v>
      </c>
      <c r="R2408">
        <v>21</v>
      </c>
      <c r="S2408" t="b">
        <v>1</v>
      </c>
      <c r="T2408">
        <f>ROUND(E2408/D2408*100,0)</f>
        <v>102</v>
      </c>
      <c r="U2408" s="12">
        <f>(E2408/R2408)</f>
        <v>48.61904761904762</v>
      </c>
      <c r="V2408" t="str">
        <f>LEFT(Z2408,SEARCH("/",Z2408)-1)</f>
        <v>music</v>
      </c>
      <c r="W2408" t="str">
        <f>RIGHT(Z2408,LEN(Z2408)-SEARCH("/",Z2408))</f>
        <v>electronic music</v>
      </c>
      <c r="X2408" s="2">
        <f>(((P2408/60)/60)/24)+DATE(1970,1,1)</f>
        <v>42119.822476851856</v>
      </c>
      <c r="Y2408" s="2">
        <f>(((O2408/60)/60)/24)+DATE(1970,1,1)</f>
        <v>42142.208333333328</v>
      </c>
      <c r="Z2408" t="s">
        <v>8284</v>
      </c>
    </row>
    <row r="2409" spans="1:26" ht="43.2" x14ac:dyDescent="0.3">
      <c r="A2409">
        <f>ROW(A2409)-2</f>
        <v>2407</v>
      </c>
      <c r="B2409" s="1" t="s">
        <v>2121</v>
      </c>
      <c r="C2409" s="1" t="s">
        <v>2122</v>
      </c>
      <c r="D2409">
        <v>1500</v>
      </c>
      <c r="E2409">
        <v>2180</v>
      </c>
      <c r="F2409" t="s">
        <v>17</v>
      </c>
      <c r="J2409" t="s">
        <v>17</v>
      </c>
      <c r="K2409" t="b">
        <v>0</v>
      </c>
      <c r="L2409" t="s">
        <v>18</v>
      </c>
      <c r="M2409" t="s">
        <v>19</v>
      </c>
      <c r="N2409" t="b">
        <v>1</v>
      </c>
      <c r="O2409">
        <v>1458362023</v>
      </c>
      <c r="P2409">
        <v>1455773623</v>
      </c>
      <c r="Q2409" t="b">
        <v>0</v>
      </c>
      <c r="R2409">
        <v>61</v>
      </c>
      <c r="S2409" t="b">
        <v>1</v>
      </c>
      <c r="T2409">
        <f>ROUND(E2409/D2409*100,0)</f>
        <v>145</v>
      </c>
      <c r="U2409" s="12">
        <f>(E2409/R2409)</f>
        <v>35.73770491803279</v>
      </c>
      <c r="V2409" t="str">
        <f>LEFT(Z2409,SEARCH("/",Z2409)-1)</f>
        <v>music</v>
      </c>
      <c r="W2409" t="str">
        <f>RIGHT(Z2409,LEN(Z2409)-SEARCH("/",Z2409))</f>
        <v>electronic music</v>
      </c>
      <c r="X2409" s="2">
        <f>(((P2409/60)/60)/24)+DATE(1970,1,1)</f>
        <v>42418.231747685189</v>
      </c>
      <c r="Y2409" s="2">
        <f>(((O2409/60)/60)/24)+DATE(1970,1,1)</f>
        <v>42448.190081018518</v>
      </c>
      <c r="Z2409" t="s">
        <v>8284</v>
      </c>
    </row>
    <row r="2410" spans="1:26" ht="43.2" x14ac:dyDescent="0.3">
      <c r="A2410">
        <f>ROW(A2410)-2</f>
        <v>2408</v>
      </c>
      <c r="B2410" s="1" t="s">
        <v>2123</v>
      </c>
      <c r="C2410" s="1" t="s">
        <v>2124</v>
      </c>
      <c r="D2410">
        <v>500</v>
      </c>
      <c r="E2410">
        <v>641</v>
      </c>
      <c r="F2410" t="s">
        <v>17</v>
      </c>
      <c r="J2410" t="s">
        <v>17</v>
      </c>
      <c r="K2410" t="b">
        <v>0</v>
      </c>
      <c r="L2410" t="s">
        <v>18</v>
      </c>
      <c r="M2410" t="s">
        <v>19</v>
      </c>
      <c r="N2410" t="b">
        <v>1</v>
      </c>
      <c r="O2410">
        <v>1481615940</v>
      </c>
      <c r="P2410">
        <v>1479436646</v>
      </c>
      <c r="Q2410" t="b">
        <v>0</v>
      </c>
      <c r="R2410">
        <v>30</v>
      </c>
      <c r="S2410" t="b">
        <v>1</v>
      </c>
      <c r="T2410">
        <f>ROUND(E2410/D2410*100,0)</f>
        <v>128</v>
      </c>
      <c r="U2410" s="12">
        <f>(E2410/R2410)</f>
        <v>21.366666666666667</v>
      </c>
      <c r="V2410" t="str">
        <f>LEFT(Z2410,SEARCH("/",Z2410)-1)</f>
        <v>music</v>
      </c>
      <c r="W2410" t="str">
        <f>RIGHT(Z2410,LEN(Z2410)-SEARCH("/",Z2410))</f>
        <v>electronic music</v>
      </c>
      <c r="X2410" s="2">
        <f>(((P2410/60)/60)/24)+DATE(1970,1,1)</f>
        <v>42692.109328703707</v>
      </c>
      <c r="Y2410" s="2">
        <f>(((O2410/60)/60)/24)+DATE(1970,1,1)</f>
        <v>42717.332638888889</v>
      </c>
      <c r="Z2410" t="s">
        <v>8284</v>
      </c>
    </row>
    <row r="2411" spans="1:26" ht="43.2" x14ac:dyDescent="0.3">
      <c r="A2411">
        <f>ROW(A2411)-2</f>
        <v>2409</v>
      </c>
      <c r="B2411" s="1" t="s">
        <v>2413</v>
      </c>
      <c r="C2411" s="1" t="s">
        <v>2414</v>
      </c>
      <c r="D2411">
        <v>22000</v>
      </c>
      <c r="E2411">
        <v>23086</v>
      </c>
      <c r="F2411" t="s">
        <v>17</v>
      </c>
      <c r="J2411" t="s">
        <v>17</v>
      </c>
      <c r="K2411" t="b">
        <v>0</v>
      </c>
      <c r="L2411" t="s">
        <v>24</v>
      </c>
      <c r="M2411" t="s">
        <v>25</v>
      </c>
      <c r="N2411" t="b">
        <v>0</v>
      </c>
      <c r="O2411">
        <v>1486391011</v>
      </c>
      <c r="P2411">
        <v>1483712611</v>
      </c>
      <c r="Q2411" t="b">
        <v>0</v>
      </c>
      <c r="R2411">
        <v>375</v>
      </c>
      <c r="S2411" t="b">
        <v>1</v>
      </c>
      <c r="T2411">
        <f>ROUND(E2411/D2411*100,0)</f>
        <v>105</v>
      </c>
      <c r="U2411" s="12">
        <f>(E2411/R2411)</f>
        <v>61.562666666666665</v>
      </c>
      <c r="V2411" t="str">
        <f>LEFT(Z2411,SEARCH("/",Z2411)-1)</f>
        <v>photography</v>
      </c>
      <c r="W2411" t="str">
        <f>RIGHT(Z2411,LEN(Z2411)-SEARCH("/",Z2411))</f>
        <v>photobooks</v>
      </c>
      <c r="X2411" s="2">
        <f>(((P2411/60)/60)/24)+DATE(1970,1,1)</f>
        <v>42741.599664351852</v>
      </c>
      <c r="Y2411" s="2">
        <f>(((O2411/60)/60)/24)+DATE(1970,1,1)</f>
        <v>42772.599664351852</v>
      </c>
      <c r="Z2411" t="s">
        <v>8289</v>
      </c>
    </row>
    <row r="2412" spans="1:26" ht="57.6" x14ac:dyDescent="0.3">
      <c r="A2412">
        <f>ROW(A2412)-2</f>
        <v>2410</v>
      </c>
      <c r="B2412" s="1" t="s">
        <v>2415</v>
      </c>
      <c r="C2412" s="1" t="s">
        <v>2416</v>
      </c>
      <c r="D2412">
        <v>12500</v>
      </c>
      <c r="E2412">
        <v>13180</v>
      </c>
      <c r="F2412" t="s">
        <v>17</v>
      </c>
      <c r="J2412" t="s">
        <v>17</v>
      </c>
      <c r="K2412" t="b">
        <v>0</v>
      </c>
      <c r="L2412" t="s">
        <v>18</v>
      </c>
      <c r="M2412" t="s">
        <v>19</v>
      </c>
      <c r="N2412" t="b">
        <v>1</v>
      </c>
      <c r="O2412">
        <v>1433736000</v>
      </c>
      <c r="P2412">
        <v>1430945149</v>
      </c>
      <c r="Q2412" t="b">
        <v>0</v>
      </c>
      <c r="R2412">
        <v>111</v>
      </c>
      <c r="S2412" t="b">
        <v>1</v>
      </c>
      <c r="T2412">
        <f>ROUND(E2412/D2412*100,0)</f>
        <v>105</v>
      </c>
      <c r="U2412" s="12">
        <f>(E2412/R2412)</f>
        <v>118.73873873873873</v>
      </c>
      <c r="V2412" t="str">
        <f>LEFT(Z2412,SEARCH("/",Z2412)-1)</f>
        <v>photography</v>
      </c>
      <c r="W2412" t="str">
        <f>RIGHT(Z2412,LEN(Z2412)-SEARCH("/",Z2412))</f>
        <v>photobooks</v>
      </c>
      <c r="X2412" s="2">
        <f>(((P2412/60)/60)/24)+DATE(1970,1,1)</f>
        <v>42130.865150462967</v>
      </c>
      <c r="Y2412" s="2">
        <f>(((O2412/60)/60)/24)+DATE(1970,1,1)</f>
        <v>42163.166666666672</v>
      </c>
      <c r="Z2412" t="s">
        <v>8289</v>
      </c>
    </row>
    <row r="2413" spans="1:26" ht="43.2" x14ac:dyDescent="0.3">
      <c r="A2413">
        <f>ROW(A2413)-2</f>
        <v>2411</v>
      </c>
      <c r="B2413" s="1" t="s">
        <v>2417</v>
      </c>
      <c r="C2413" s="1" t="s">
        <v>2418</v>
      </c>
      <c r="D2413">
        <v>7500</v>
      </c>
      <c r="E2413">
        <v>8005</v>
      </c>
      <c r="F2413" t="s">
        <v>17</v>
      </c>
      <c r="J2413" t="s">
        <v>17</v>
      </c>
      <c r="K2413" t="b">
        <v>0</v>
      </c>
      <c r="L2413" t="s">
        <v>24</v>
      </c>
      <c r="M2413" t="s">
        <v>25</v>
      </c>
      <c r="N2413" t="b">
        <v>0</v>
      </c>
      <c r="O2413">
        <v>1433198520</v>
      </c>
      <c r="P2413">
        <v>1430340195</v>
      </c>
      <c r="Q2413" t="b">
        <v>0</v>
      </c>
      <c r="R2413">
        <v>123</v>
      </c>
      <c r="S2413" t="b">
        <v>1</v>
      </c>
      <c r="T2413">
        <f>ROUND(E2413/D2413*100,0)</f>
        <v>107</v>
      </c>
      <c r="U2413" s="12">
        <f>(E2413/R2413)</f>
        <v>65.081300813008127</v>
      </c>
      <c r="V2413" t="str">
        <f>LEFT(Z2413,SEARCH("/",Z2413)-1)</f>
        <v>photography</v>
      </c>
      <c r="W2413" t="str">
        <f>RIGHT(Z2413,LEN(Z2413)-SEARCH("/",Z2413))</f>
        <v>photobooks</v>
      </c>
      <c r="X2413" s="2">
        <f>(((P2413/60)/60)/24)+DATE(1970,1,1)</f>
        <v>42123.86336805555</v>
      </c>
      <c r="Y2413" s="2">
        <f>(((O2413/60)/60)/24)+DATE(1970,1,1)</f>
        <v>42156.945833333331</v>
      </c>
      <c r="Z2413" t="s">
        <v>8289</v>
      </c>
    </row>
    <row r="2414" spans="1:26" ht="43.2" x14ac:dyDescent="0.3">
      <c r="A2414">
        <f>ROW(A2414)-2</f>
        <v>2412</v>
      </c>
      <c r="B2414" s="1" t="s">
        <v>2419</v>
      </c>
      <c r="C2414" s="1" t="s">
        <v>2420</v>
      </c>
      <c r="D2414">
        <v>8750</v>
      </c>
      <c r="E2414">
        <v>9111</v>
      </c>
      <c r="F2414" t="s">
        <v>17</v>
      </c>
      <c r="J2414" t="s">
        <v>17</v>
      </c>
      <c r="K2414" t="b">
        <v>0</v>
      </c>
      <c r="L2414" t="s">
        <v>18</v>
      </c>
      <c r="M2414" t="s">
        <v>19</v>
      </c>
      <c r="N2414" t="b">
        <v>1</v>
      </c>
      <c r="O2414">
        <v>1431885600</v>
      </c>
      <c r="P2414">
        <v>1429133323</v>
      </c>
      <c r="Q2414" t="b">
        <v>0</v>
      </c>
      <c r="R2414">
        <v>70</v>
      </c>
      <c r="S2414" t="b">
        <v>1</v>
      </c>
      <c r="T2414">
        <f>ROUND(E2414/D2414*100,0)</f>
        <v>104</v>
      </c>
      <c r="U2414" s="12">
        <f>(E2414/R2414)</f>
        <v>130.15714285714284</v>
      </c>
      <c r="V2414" t="str">
        <f>LEFT(Z2414,SEARCH("/",Z2414)-1)</f>
        <v>photography</v>
      </c>
      <c r="W2414" t="str">
        <f>RIGHT(Z2414,LEN(Z2414)-SEARCH("/",Z2414))</f>
        <v>photobooks</v>
      </c>
      <c r="X2414" s="2">
        <f>(((P2414/60)/60)/24)+DATE(1970,1,1)</f>
        <v>42109.894942129627</v>
      </c>
      <c r="Y2414" s="2">
        <f>(((O2414/60)/60)/24)+DATE(1970,1,1)</f>
        <v>42141.75</v>
      </c>
      <c r="Z2414" t="s">
        <v>8289</v>
      </c>
    </row>
    <row r="2415" spans="1:26" ht="43.2" x14ac:dyDescent="0.3">
      <c r="A2415">
        <f>ROW(A2415)-2</f>
        <v>2413</v>
      </c>
      <c r="B2415" s="1" t="s">
        <v>2421</v>
      </c>
      <c r="C2415" s="1" t="s">
        <v>2422</v>
      </c>
      <c r="D2415">
        <v>2000</v>
      </c>
      <c r="E2415">
        <v>3211</v>
      </c>
      <c r="F2415" t="s">
        <v>17</v>
      </c>
      <c r="J2415" t="s">
        <v>17</v>
      </c>
      <c r="K2415" t="b">
        <v>0</v>
      </c>
      <c r="L2415" t="s">
        <v>158</v>
      </c>
      <c r="M2415" t="s">
        <v>159</v>
      </c>
      <c r="N2415" t="b">
        <v>1</v>
      </c>
      <c r="O2415">
        <v>1482943740</v>
      </c>
      <c r="P2415">
        <v>1481129340</v>
      </c>
      <c r="Q2415" t="b">
        <v>0</v>
      </c>
      <c r="R2415">
        <v>85</v>
      </c>
      <c r="S2415" t="b">
        <v>1</v>
      </c>
      <c r="T2415">
        <f>ROUND(E2415/D2415*100,0)</f>
        <v>161</v>
      </c>
      <c r="U2415" s="12">
        <f>(E2415/R2415)</f>
        <v>37.776470588235291</v>
      </c>
      <c r="V2415" t="str">
        <f>LEFT(Z2415,SEARCH("/",Z2415)-1)</f>
        <v>photography</v>
      </c>
      <c r="W2415" t="str">
        <f>RIGHT(Z2415,LEN(Z2415)-SEARCH("/",Z2415))</f>
        <v>photobooks</v>
      </c>
      <c r="X2415" s="2">
        <f>(((P2415/60)/60)/24)+DATE(1970,1,1)</f>
        <v>42711.700694444444</v>
      </c>
      <c r="Y2415" s="2">
        <f>(((O2415/60)/60)/24)+DATE(1970,1,1)</f>
        <v>42732.700694444444</v>
      </c>
      <c r="Z2415" t="s">
        <v>8289</v>
      </c>
    </row>
    <row r="2416" spans="1:26" ht="43.2" x14ac:dyDescent="0.3">
      <c r="A2416">
        <f>ROW(A2416)-2</f>
        <v>2414</v>
      </c>
      <c r="B2416" s="1" t="s">
        <v>2423</v>
      </c>
      <c r="C2416" s="1" t="s">
        <v>2424</v>
      </c>
      <c r="D2416">
        <v>9000</v>
      </c>
      <c r="E2416">
        <v>9700</v>
      </c>
      <c r="F2416" t="s">
        <v>17</v>
      </c>
      <c r="J2416" t="s">
        <v>17</v>
      </c>
      <c r="K2416" t="b">
        <v>0</v>
      </c>
      <c r="L2416" t="s">
        <v>18</v>
      </c>
      <c r="M2416" t="s">
        <v>19</v>
      </c>
      <c r="N2416" t="b">
        <v>1</v>
      </c>
      <c r="O2416">
        <v>1467242995</v>
      </c>
      <c r="P2416">
        <v>1465428595</v>
      </c>
      <c r="Q2416" t="b">
        <v>0</v>
      </c>
      <c r="R2416">
        <v>86</v>
      </c>
      <c r="S2416" t="b">
        <v>1</v>
      </c>
      <c r="T2416">
        <f>ROUND(E2416/D2416*100,0)</f>
        <v>108</v>
      </c>
      <c r="U2416" s="12">
        <f>(E2416/R2416)</f>
        <v>112.79069767441861</v>
      </c>
      <c r="V2416" t="str">
        <f>LEFT(Z2416,SEARCH("/",Z2416)-1)</f>
        <v>photography</v>
      </c>
      <c r="W2416" t="str">
        <f>RIGHT(Z2416,LEN(Z2416)-SEARCH("/",Z2416))</f>
        <v>photobooks</v>
      </c>
      <c r="X2416" s="2">
        <f>(((P2416/60)/60)/24)+DATE(1970,1,1)</f>
        <v>42529.979108796295</v>
      </c>
      <c r="Y2416" s="2">
        <f>(((O2416/60)/60)/24)+DATE(1970,1,1)</f>
        <v>42550.979108796295</v>
      </c>
      <c r="Z2416" t="s">
        <v>8289</v>
      </c>
    </row>
    <row r="2417" spans="1:26" ht="28.8" x14ac:dyDescent="0.3">
      <c r="A2417">
        <f>ROW(A2417)-2</f>
        <v>2415</v>
      </c>
      <c r="B2417" s="1" t="s">
        <v>2425</v>
      </c>
      <c r="C2417" s="1" t="s">
        <v>2426</v>
      </c>
      <c r="D2417">
        <v>500</v>
      </c>
      <c r="E2417">
        <v>675</v>
      </c>
      <c r="F2417" t="s">
        <v>17</v>
      </c>
      <c r="J2417" t="s">
        <v>17</v>
      </c>
      <c r="K2417" t="b">
        <v>0</v>
      </c>
      <c r="L2417" t="s">
        <v>18</v>
      </c>
      <c r="M2417" t="s">
        <v>19</v>
      </c>
      <c r="N2417" t="b">
        <v>1</v>
      </c>
      <c r="O2417">
        <v>1409500725</v>
      </c>
      <c r="P2417">
        <v>1406908725</v>
      </c>
      <c r="Q2417" t="b">
        <v>0</v>
      </c>
      <c r="R2417">
        <v>13</v>
      </c>
      <c r="S2417" t="b">
        <v>1</v>
      </c>
      <c r="T2417">
        <f>ROUND(E2417/D2417*100,0)</f>
        <v>135</v>
      </c>
      <c r="U2417" s="12">
        <f>(E2417/R2417)</f>
        <v>51.92307692307692</v>
      </c>
      <c r="V2417" t="str">
        <f>LEFT(Z2417,SEARCH("/",Z2417)-1)</f>
        <v>photography</v>
      </c>
      <c r="W2417" t="str">
        <f>RIGHT(Z2417,LEN(Z2417)-SEARCH("/",Z2417))</f>
        <v>photobooks</v>
      </c>
      <c r="X2417" s="2">
        <f>(((P2417/60)/60)/24)+DATE(1970,1,1)</f>
        <v>41852.665798611109</v>
      </c>
      <c r="Y2417" s="2">
        <f>(((O2417/60)/60)/24)+DATE(1970,1,1)</f>
        <v>41882.665798611109</v>
      </c>
      <c r="Z2417" t="s">
        <v>8289</v>
      </c>
    </row>
    <row r="2418" spans="1:26" ht="43.2" x14ac:dyDescent="0.3">
      <c r="A2418">
        <f>ROW(A2418)-2</f>
        <v>2416</v>
      </c>
      <c r="B2418" s="1" t="s">
        <v>2427</v>
      </c>
      <c r="C2418" s="1" t="s">
        <v>2428</v>
      </c>
      <c r="D2418">
        <v>2700</v>
      </c>
      <c r="E2418">
        <v>2945</v>
      </c>
      <c r="F2418" t="s">
        <v>17</v>
      </c>
      <c r="J2418" t="s">
        <v>17</v>
      </c>
      <c r="K2418" t="b">
        <v>0</v>
      </c>
      <c r="L2418" t="s">
        <v>18</v>
      </c>
      <c r="M2418" t="s">
        <v>19</v>
      </c>
      <c r="N2418" t="b">
        <v>1</v>
      </c>
      <c r="O2418">
        <v>1458480560</v>
      </c>
      <c r="P2418">
        <v>1455892160</v>
      </c>
      <c r="Q2418" t="b">
        <v>0</v>
      </c>
      <c r="R2418">
        <v>33</v>
      </c>
      <c r="S2418" t="b">
        <v>1</v>
      </c>
      <c r="T2418">
        <f>ROUND(E2418/D2418*100,0)</f>
        <v>109</v>
      </c>
      <c r="U2418" s="12">
        <f>(E2418/R2418)</f>
        <v>89.242424242424249</v>
      </c>
      <c r="V2418" t="str">
        <f>LEFT(Z2418,SEARCH("/",Z2418)-1)</f>
        <v>photography</v>
      </c>
      <c r="W2418" t="str">
        <f>RIGHT(Z2418,LEN(Z2418)-SEARCH("/",Z2418))</f>
        <v>photobooks</v>
      </c>
      <c r="X2418" s="2">
        <f>(((P2418/60)/60)/24)+DATE(1970,1,1)</f>
        <v>42419.603703703702</v>
      </c>
      <c r="Y2418" s="2">
        <f>(((O2418/60)/60)/24)+DATE(1970,1,1)</f>
        <v>42449.562037037031</v>
      </c>
      <c r="Z2418" t="s">
        <v>8289</v>
      </c>
    </row>
    <row r="2419" spans="1:26" ht="28.8" x14ac:dyDescent="0.3">
      <c r="A2419">
        <f>ROW(A2419)-2</f>
        <v>2417</v>
      </c>
      <c r="B2419" s="1" t="s">
        <v>2429</v>
      </c>
      <c r="C2419" s="1" t="s">
        <v>2430</v>
      </c>
      <c r="D2419">
        <v>100</v>
      </c>
      <c r="E2419">
        <v>290</v>
      </c>
      <c r="F2419" t="s">
        <v>17</v>
      </c>
      <c r="J2419" t="s">
        <v>17</v>
      </c>
      <c r="K2419" t="b">
        <v>0</v>
      </c>
      <c r="L2419" t="s">
        <v>24</v>
      </c>
      <c r="M2419" t="s">
        <v>25</v>
      </c>
      <c r="N2419" t="b">
        <v>0</v>
      </c>
      <c r="O2419">
        <v>1486814978</v>
      </c>
      <c r="P2419">
        <v>1484222978</v>
      </c>
      <c r="Q2419" t="b">
        <v>0</v>
      </c>
      <c r="R2419">
        <v>15</v>
      </c>
      <c r="S2419" t="b">
        <v>1</v>
      </c>
      <c r="T2419">
        <f>ROUND(E2419/D2419*100,0)</f>
        <v>290</v>
      </c>
      <c r="U2419" s="12">
        <f>(E2419/R2419)</f>
        <v>19.333333333333332</v>
      </c>
      <c r="V2419" t="str">
        <f>LEFT(Z2419,SEARCH("/",Z2419)-1)</f>
        <v>photography</v>
      </c>
      <c r="W2419" t="str">
        <f>RIGHT(Z2419,LEN(Z2419)-SEARCH("/",Z2419))</f>
        <v>photobooks</v>
      </c>
      <c r="X2419" s="2">
        <f>(((P2419/60)/60)/24)+DATE(1970,1,1)</f>
        <v>42747.506689814814</v>
      </c>
      <c r="Y2419" s="2">
        <f>(((O2419/60)/60)/24)+DATE(1970,1,1)</f>
        <v>42777.506689814814</v>
      </c>
      <c r="Z2419" t="s">
        <v>8289</v>
      </c>
    </row>
    <row r="2420" spans="1:26" ht="57.6" x14ac:dyDescent="0.3">
      <c r="A2420">
        <f>ROW(A2420)-2</f>
        <v>2418</v>
      </c>
      <c r="B2420" s="1" t="s">
        <v>2431</v>
      </c>
      <c r="C2420" s="1" t="s">
        <v>2432</v>
      </c>
      <c r="D2420">
        <v>21000</v>
      </c>
      <c r="E2420">
        <v>21831</v>
      </c>
      <c r="F2420" t="s">
        <v>17</v>
      </c>
      <c r="J2420" t="s">
        <v>17</v>
      </c>
      <c r="K2420" t="b">
        <v>0</v>
      </c>
      <c r="L2420" t="s">
        <v>18</v>
      </c>
      <c r="M2420" t="s">
        <v>19</v>
      </c>
      <c r="N2420" t="b">
        <v>1</v>
      </c>
      <c r="O2420">
        <v>1460223453</v>
      </c>
      <c r="P2420">
        <v>1455043053</v>
      </c>
      <c r="Q2420" t="b">
        <v>0</v>
      </c>
      <c r="R2420">
        <v>273</v>
      </c>
      <c r="S2420" t="b">
        <v>1</v>
      </c>
      <c r="T2420">
        <f>ROUND(E2420/D2420*100,0)</f>
        <v>104</v>
      </c>
      <c r="U2420" s="12">
        <f>(E2420/R2420)</f>
        <v>79.967032967032964</v>
      </c>
      <c r="V2420" t="str">
        <f>LEFT(Z2420,SEARCH("/",Z2420)-1)</f>
        <v>photography</v>
      </c>
      <c r="W2420" t="str">
        <f>RIGHT(Z2420,LEN(Z2420)-SEARCH("/",Z2420))</f>
        <v>photobooks</v>
      </c>
      <c r="X2420" s="2">
        <f>(((P2420/60)/60)/24)+DATE(1970,1,1)</f>
        <v>42409.776076388895</v>
      </c>
      <c r="Y2420" s="2">
        <f>(((O2420/60)/60)/24)+DATE(1970,1,1)</f>
        <v>42469.734409722223</v>
      </c>
      <c r="Z2420" t="s">
        <v>8289</v>
      </c>
    </row>
    <row r="2421" spans="1:26" ht="43.2" x14ac:dyDescent="0.3">
      <c r="A2421">
        <f>ROW(A2421)-2</f>
        <v>2419</v>
      </c>
      <c r="B2421" s="1" t="s">
        <v>2433</v>
      </c>
      <c r="C2421" s="1" t="s">
        <v>2434</v>
      </c>
      <c r="D2421">
        <v>12500</v>
      </c>
      <c r="E2421">
        <v>40280</v>
      </c>
      <c r="F2421" t="s">
        <v>17</v>
      </c>
      <c r="J2421" t="s">
        <v>17</v>
      </c>
      <c r="K2421" t="b">
        <v>0</v>
      </c>
      <c r="L2421" t="s">
        <v>2435</v>
      </c>
      <c r="M2421" t="s">
        <v>55</v>
      </c>
      <c r="N2421" t="b">
        <v>0</v>
      </c>
      <c r="O2421">
        <v>1428493379</v>
      </c>
      <c r="P2421">
        <v>1425901379</v>
      </c>
      <c r="Q2421" t="b">
        <v>0</v>
      </c>
      <c r="R2421">
        <v>714</v>
      </c>
      <c r="S2421" t="b">
        <v>1</v>
      </c>
      <c r="T2421">
        <f>ROUND(E2421/D2421*100,0)</f>
        <v>322</v>
      </c>
      <c r="U2421" s="12">
        <f>(E2421/R2421)</f>
        <v>56.414565826330531</v>
      </c>
      <c r="V2421" t="str">
        <f>LEFT(Z2421,SEARCH("/",Z2421)-1)</f>
        <v>photography</v>
      </c>
      <c r="W2421" t="str">
        <f>RIGHT(Z2421,LEN(Z2421)-SEARCH("/",Z2421))</f>
        <v>photobooks</v>
      </c>
      <c r="X2421" s="2">
        <f>(((P2421/60)/60)/24)+DATE(1970,1,1)</f>
        <v>42072.488182870366</v>
      </c>
      <c r="Y2421" s="2">
        <f>(((O2421/60)/60)/24)+DATE(1970,1,1)</f>
        <v>42102.488182870366</v>
      </c>
      <c r="Z2421" t="s">
        <v>8289</v>
      </c>
    </row>
    <row r="2422" spans="1:26" ht="57.6" x14ac:dyDescent="0.3">
      <c r="A2422">
        <f>ROW(A2422)-2</f>
        <v>2420</v>
      </c>
      <c r="B2422" s="1" t="s">
        <v>2436</v>
      </c>
      <c r="C2422" s="1" t="s">
        <v>2437</v>
      </c>
      <c r="D2422">
        <v>10000</v>
      </c>
      <c r="E2422">
        <v>13500</v>
      </c>
      <c r="F2422" t="s">
        <v>17</v>
      </c>
      <c r="J2422" t="s">
        <v>17</v>
      </c>
      <c r="K2422" t="b">
        <v>0</v>
      </c>
      <c r="L2422" t="s">
        <v>1217</v>
      </c>
      <c r="M2422" t="s">
        <v>55</v>
      </c>
      <c r="N2422" t="b">
        <v>0</v>
      </c>
      <c r="O2422">
        <v>1450602000</v>
      </c>
      <c r="P2422">
        <v>1445415653</v>
      </c>
      <c r="Q2422" t="b">
        <v>0</v>
      </c>
      <c r="R2422">
        <v>170</v>
      </c>
      <c r="S2422" t="b">
        <v>1</v>
      </c>
      <c r="T2422">
        <f>ROUND(E2422/D2422*100,0)</f>
        <v>135</v>
      </c>
      <c r="U2422" s="12">
        <f>(E2422/R2422)</f>
        <v>79.411764705882348</v>
      </c>
      <c r="V2422" t="str">
        <f>LEFT(Z2422,SEARCH("/",Z2422)-1)</f>
        <v>photography</v>
      </c>
      <c r="W2422" t="str">
        <f>RIGHT(Z2422,LEN(Z2422)-SEARCH("/",Z2422))</f>
        <v>photobooks</v>
      </c>
      <c r="X2422" s="2">
        <f>(((P2422/60)/60)/24)+DATE(1970,1,1)</f>
        <v>42298.34783564815</v>
      </c>
      <c r="Y2422" s="2">
        <f>(((O2422/60)/60)/24)+DATE(1970,1,1)</f>
        <v>42358.375</v>
      </c>
      <c r="Z2422" t="s">
        <v>8289</v>
      </c>
    </row>
    <row r="2423" spans="1:26" ht="28.8" x14ac:dyDescent="0.3">
      <c r="A2423">
        <f>ROW(A2423)-2</f>
        <v>2421</v>
      </c>
      <c r="B2423" s="1" t="s">
        <v>2438</v>
      </c>
      <c r="C2423" s="1" t="s">
        <v>2439</v>
      </c>
      <c r="D2423">
        <v>14500</v>
      </c>
      <c r="E2423">
        <v>39137</v>
      </c>
      <c r="F2423" t="s">
        <v>17</v>
      </c>
      <c r="J2423" t="s">
        <v>17</v>
      </c>
      <c r="K2423" t="b">
        <v>0</v>
      </c>
      <c r="L2423" t="s">
        <v>24</v>
      </c>
      <c r="M2423" t="s">
        <v>25</v>
      </c>
      <c r="N2423" t="b">
        <v>0</v>
      </c>
      <c r="O2423">
        <v>1450467539</v>
      </c>
      <c r="P2423">
        <v>1447875539</v>
      </c>
      <c r="Q2423" t="b">
        <v>0</v>
      </c>
      <c r="R2423">
        <v>512</v>
      </c>
      <c r="S2423" t="b">
        <v>1</v>
      </c>
      <c r="T2423">
        <f>ROUND(E2423/D2423*100,0)</f>
        <v>270</v>
      </c>
      <c r="U2423" s="12">
        <f>(E2423/R2423)</f>
        <v>76.439453125</v>
      </c>
      <c r="V2423" t="str">
        <f>LEFT(Z2423,SEARCH("/",Z2423)-1)</f>
        <v>photography</v>
      </c>
      <c r="W2423" t="str">
        <f>RIGHT(Z2423,LEN(Z2423)-SEARCH("/",Z2423))</f>
        <v>photobooks</v>
      </c>
      <c r="X2423" s="2">
        <f>(((P2423/60)/60)/24)+DATE(1970,1,1)</f>
        <v>42326.818738425922</v>
      </c>
      <c r="Y2423" s="2">
        <f>(((O2423/60)/60)/24)+DATE(1970,1,1)</f>
        <v>42356.818738425922</v>
      </c>
      <c r="Z2423" t="s">
        <v>8289</v>
      </c>
    </row>
    <row r="2424" spans="1:26" ht="57.6" x14ac:dyDescent="0.3">
      <c r="A2424">
        <f>ROW(A2424)-2</f>
        <v>2422</v>
      </c>
      <c r="B2424" s="1" t="s">
        <v>2440</v>
      </c>
      <c r="C2424" s="1" t="s">
        <v>2441</v>
      </c>
      <c r="D2424">
        <v>15000</v>
      </c>
      <c r="E2424">
        <v>37994</v>
      </c>
      <c r="F2424" t="s">
        <v>17</v>
      </c>
      <c r="J2424" t="s">
        <v>17</v>
      </c>
      <c r="K2424" t="b">
        <v>0</v>
      </c>
      <c r="L2424" t="s">
        <v>18</v>
      </c>
      <c r="M2424" t="s">
        <v>19</v>
      </c>
      <c r="N2424" t="b">
        <v>1</v>
      </c>
      <c r="O2424">
        <v>1465797540</v>
      </c>
      <c r="P2424">
        <v>1463155034</v>
      </c>
      <c r="Q2424" t="b">
        <v>0</v>
      </c>
      <c r="R2424">
        <v>314</v>
      </c>
      <c r="S2424" t="b">
        <v>1</v>
      </c>
      <c r="T2424">
        <f>ROUND(E2424/D2424*100,0)</f>
        <v>253</v>
      </c>
      <c r="U2424" s="12">
        <f>(E2424/R2424)</f>
        <v>121</v>
      </c>
      <c r="V2424" t="str">
        <f>LEFT(Z2424,SEARCH("/",Z2424)-1)</f>
        <v>photography</v>
      </c>
      <c r="W2424" t="str">
        <f>RIGHT(Z2424,LEN(Z2424)-SEARCH("/",Z2424))</f>
        <v>photobooks</v>
      </c>
      <c r="X2424" s="2">
        <f>(((P2424/60)/60)/24)+DATE(1970,1,1)</f>
        <v>42503.66474537037</v>
      </c>
      <c r="Y2424" s="2">
        <f>(((O2424/60)/60)/24)+DATE(1970,1,1)</f>
        <v>42534.249305555553</v>
      </c>
      <c r="Z2424" t="s">
        <v>8289</v>
      </c>
    </row>
    <row r="2425" spans="1:26" ht="43.2" x14ac:dyDescent="0.3">
      <c r="A2425">
        <f>ROW(A2425)-2</f>
        <v>2423</v>
      </c>
      <c r="B2425" s="1" t="s">
        <v>2442</v>
      </c>
      <c r="C2425" s="1" t="s">
        <v>2443</v>
      </c>
      <c r="D2425">
        <v>3500</v>
      </c>
      <c r="E2425">
        <v>9121</v>
      </c>
      <c r="F2425" t="s">
        <v>17</v>
      </c>
      <c r="J2425" t="s">
        <v>17</v>
      </c>
      <c r="K2425" t="b">
        <v>0</v>
      </c>
      <c r="L2425" t="s">
        <v>18</v>
      </c>
      <c r="M2425" t="s">
        <v>19</v>
      </c>
      <c r="N2425" t="b">
        <v>1</v>
      </c>
      <c r="O2425">
        <v>1451530800</v>
      </c>
      <c r="P2425">
        <v>1448463086</v>
      </c>
      <c r="Q2425" t="b">
        <v>0</v>
      </c>
      <c r="R2425">
        <v>167</v>
      </c>
      <c r="S2425" t="b">
        <v>1</v>
      </c>
      <c r="T2425">
        <f>ROUND(E2425/D2425*100,0)</f>
        <v>261</v>
      </c>
      <c r="U2425" s="12">
        <f>(E2425/R2425)</f>
        <v>54.616766467065865</v>
      </c>
      <c r="V2425" t="str">
        <f>LEFT(Z2425,SEARCH("/",Z2425)-1)</f>
        <v>photography</v>
      </c>
      <c r="W2425" t="str">
        <f>RIGHT(Z2425,LEN(Z2425)-SEARCH("/",Z2425))</f>
        <v>photobooks</v>
      </c>
      <c r="X2425" s="2">
        <f>(((P2425/60)/60)/24)+DATE(1970,1,1)</f>
        <v>42333.619050925925</v>
      </c>
      <c r="Y2425" s="2">
        <f>(((O2425/60)/60)/24)+DATE(1970,1,1)</f>
        <v>42369.125</v>
      </c>
      <c r="Z2425" t="s">
        <v>8289</v>
      </c>
    </row>
    <row r="2426" spans="1:26" ht="43.2" x14ac:dyDescent="0.3">
      <c r="A2426">
        <f>ROW(A2426)-2</f>
        <v>2424</v>
      </c>
      <c r="B2426" s="1" t="s">
        <v>2444</v>
      </c>
      <c r="C2426" s="1" t="s">
        <v>2445</v>
      </c>
      <c r="D2426">
        <v>2658</v>
      </c>
      <c r="E2426">
        <v>2693</v>
      </c>
      <c r="F2426" t="s">
        <v>17</v>
      </c>
      <c r="J2426" t="s">
        <v>17</v>
      </c>
      <c r="K2426" t="b">
        <v>0</v>
      </c>
      <c r="L2426" t="s">
        <v>24</v>
      </c>
      <c r="M2426" t="s">
        <v>25</v>
      </c>
      <c r="N2426" t="b">
        <v>0</v>
      </c>
      <c r="O2426">
        <v>1436380200</v>
      </c>
      <c r="P2426">
        <v>1433615400</v>
      </c>
      <c r="Q2426" t="b">
        <v>0</v>
      </c>
      <c r="R2426">
        <v>9</v>
      </c>
      <c r="S2426" t="b">
        <v>1</v>
      </c>
      <c r="T2426">
        <f>ROUND(E2426/D2426*100,0)</f>
        <v>101</v>
      </c>
      <c r="U2426" s="12">
        <f>(E2426/R2426)</f>
        <v>299.22222222222223</v>
      </c>
      <c r="V2426" t="str">
        <f>LEFT(Z2426,SEARCH("/",Z2426)-1)</f>
        <v>photography</v>
      </c>
      <c r="W2426" t="str">
        <f>RIGHT(Z2426,LEN(Z2426)-SEARCH("/",Z2426))</f>
        <v>photobooks</v>
      </c>
      <c r="X2426" s="2">
        <f>(((P2426/60)/60)/24)+DATE(1970,1,1)</f>
        <v>42161.770833333328</v>
      </c>
      <c r="Y2426" s="2">
        <f>(((O2426/60)/60)/24)+DATE(1970,1,1)</f>
        <v>42193.770833333328</v>
      </c>
      <c r="Z2426" t="s">
        <v>8289</v>
      </c>
    </row>
    <row r="2427" spans="1:26" ht="43.2" x14ac:dyDescent="0.3">
      <c r="A2427">
        <f>ROW(A2427)-2</f>
        <v>2425</v>
      </c>
      <c r="B2427" s="1" t="s">
        <v>2446</v>
      </c>
      <c r="C2427" s="1" t="s">
        <v>2447</v>
      </c>
      <c r="D2427">
        <v>4800</v>
      </c>
      <c r="E2427">
        <v>6029</v>
      </c>
      <c r="F2427" t="s">
        <v>17</v>
      </c>
      <c r="J2427" t="s">
        <v>17</v>
      </c>
      <c r="K2427" t="b">
        <v>0</v>
      </c>
      <c r="L2427" t="s">
        <v>18</v>
      </c>
      <c r="M2427" t="s">
        <v>19</v>
      </c>
      <c r="N2427" t="b">
        <v>1</v>
      </c>
      <c r="O2427">
        <v>1429183656</v>
      </c>
      <c r="P2427">
        <v>1427369256</v>
      </c>
      <c r="Q2427" t="b">
        <v>0</v>
      </c>
      <c r="R2427">
        <v>103</v>
      </c>
      <c r="S2427" t="b">
        <v>1</v>
      </c>
      <c r="T2427">
        <f>ROUND(E2427/D2427*100,0)</f>
        <v>126</v>
      </c>
      <c r="U2427" s="12">
        <f>(E2427/R2427)</f>
        <v>58.533980582524272</v>
      </c>
      <c r="V2427" t="str">
        <f>LEFT(Z2427,SEARCH("/",Z2427)-1)</f>
        <v>photography</v>
      </c>
      <c r="W2427" t="str">
        <f>RIGHT(Z2427,LEN(Z2427)-SEARCH("/",Z2427))</f>
        <v>photobooks</v>
      </c>
      <c r="X2427" s="2">
        <f>(((P2427/60)/60)/24)+DATE(1970,1,1)</f>
        <v>42089.477500000001</v>
      </c>
      <c r="Y2427" s="2">
        <f>(((O2427/60)/60)/24)+DATE(1970,1,1)</f>
        <v>42110.477500000001</v>
      </c>
      <c r="Z2427" t="s">
        <v>8289</v>
      </c>
    </row>
    <row r="2428" spans="1:26" ht="43.2" x14ac:dyDescent="0.3">
      <c r="A2428">
        <f>ROW(A2428)-2</f>
        <v>2426</v>
      </c>
      <c r="B2428" s="1" t="s">
        <v>2448</v>
      </c>
      <c r="C2428" s="1" t="s">
        <v>2449</v>
      </c>
      <c r="D2428">
        <v>6000</v>
      </c>
      <c r="E2428">
        <v>6146.27</v>
      </c>
      <c r="F2428" t="s">
        <v>17</v>
      </c>
      <c r="J2428" t="s">
        <v>17</v>
      </c>
      <c r="K2428" t="b">
        <v>0</v>
      </c>
      <c r="L2428" t="s">
        <v>24</v>
      </c>
      <c r="M2428" t="s">
        <v>25</v>
      </c>
      <c r="N2428" t="b">
        <v>0</v>
      </c>
      <c r="O2428">
        <v>1468593246</v>
      </c>
      <c r="P2428">
        <v>1466001246</v>
      </c>
      <c r="Q2428" t="b">
        <v>0</v>
      </c>
      <c r="R2428">
        <v>111</v>
      </c>
      <c r="S2428" t="b">
        <v>1</v>
      </c>
      <c r="T2428">
        <f>ROUND(E2428/D2428*100,0)</f>
        <v>102</v>
      </c>
      <c r="U2428" s="12">
        <f>(E2428/R2428)</f>
        <v>55.371801801801809</v>
      </c>
      <c r="V2428" t="str">
        <f>LEFT(Z2428,SEARCH("/",Z2428)-1)</f>
        <v>photography</v>
      </c>
      <c r="W2428" t="str">
        <f>RIGHT(Z2428,LEN(Z2428)-SEARCH("/",Z2428))</f>
        <v>photobooks</v>
      </c>
      <c r="X2428" s="2">
        <f>(((P2428/60)/60)/24)+DATE(1970,1,1)</f>
        <v>42536.60701388889</v>
      </c>
      <c r="Y2428" s="2">
        <f>(((O2428/60)/60)/24)+DATE(1970,1,1)</f>
        <v>42566.60701388889</v>
      </c>
      <c r="Z2428" t="s">
        <v>8289</v>
      </c>
    </row>
    <row r="2429" spans="1:26" ht="43.2" x14ac:dyDescent="0.3">
      <c r="A2429">
        <f>ROW(A2429)-2</f>
        <v>2427</v>
      </c>
      <c r="B2429" s="1" t="s">
        <v>2450</v>
      </c>
      <c r="C2429" s="1" t="s">
        <v>2451</v>
      </c>
      <c r="D2429">
        <v>25000</v>
      </c>
      <c r="E2429">
        <v>49811</v>
      </c>
      <c r="F2429" t="s">
        <v>17</v>
      </c>
      <c r="J2429" t="s">
        <v>17</v>
      </c>
      <c r="K2429" t="b">
        <v>0</v>
      </c>
      <c r="L2429" t="s">
        <v>50</v>
      </c>
      <c r="M2429" t="s">
        <v>51</v>
      </c>
      <c r="N2429" t="b">
        <v>1</v>
      </c>
      <c r="O2429">
        <v>1435388154</v>
      </c>
      <c r="P2429">
        <v>1432796154</v>
      </c>
      <c r="Q2429" t="b">
        <v>0</v>
      </c>
      <c r="R2429">
        <v>271</v>
      </c>
      <c r="S2429" t="b">
        <v>1</v>
      </c>
      <c r="T2429">
        <f>ROUND(E2429/D2429*100,0)</f>
        <v>199</v>
      </c>
      <c r="U2429" s="12">
        <f>(E2429/R2429)</f>
        <v>183.80442804428046</v>
      </c>
      <c r="V2429" t="str">
        <f>LEFT(Z2429,SEARCH("/",Z2429)-1)</f>
        <v>photography</v>
      </c>
      <c r="W2429" t="str">
        <f>RIGHT(Z2429,LEN(Z2429)-SEARCH("/",Z2429))</f>
        <v>photobooks</v>
      </c>
      <c r="X2429" s="2">
        <f>(((P2429/60)/60)/24)+DATE(1970,1,1)</f>
        <v>42152.288819444439</v>
      </c>
      <c r="Y2429" s="2">
        <f>(((O2429/60)/60)/24)+DATE(1970,1,1)</f>
        <v>42182.288819444439</v>
      </c>
      <c r="Z2429" t="s">
        <v>8289</v>
      </c>
    </row>
    <row r="2430" spans="1:26" ht="43.2" x14ac:dyDescent="0.3">
      <c r="A2430">
        <f>ROW(A2430)-2</f>
        <v>2428</v>
      </c>
      <c r="B2430" s="1" t="s">
        <v>2452</v>
      </c>
      <c r="C2430" s="1" t="s">
        <v>2453</v>
      </c>
      <c r="D2430">
        <v>16300</v>
      </c>
      <c r="E2430">
        <v>16700</v>
      </c>
      <c r="F2430" t="s">
        <v>17</v>
      </c>
      <c r="J2430" t="s">
        <v>17</v>
      </c>
      <c r="K2430" t="b">
        <v>0</v>
      </c>
      <c r="L2430" t="s">
        <v>18</v>
      </c>
      <c r="M2430" t="s">
        <v>19</v>
      </c>
      <c r="N2430" t="b">
        <v>1</v>
      </c>
      <c r="O2430">
        <v>1433083527</v>
      </c>
      <c r="P2430">
        <v>1430491527</v>
      </c>
      <c r="Q2430" t="b">
        <v>0</v>
      </c>
      <c r="R2430">
        <v>101</v>
      </c>
      <c r="S2430" t="b">
        <v>1</v>
      </c>
      <c r="T2430">
        <f>ROUND(E2430/D2430*100,0)</f>
        <v>102</v>
      </c>
      <c r="U2430" s="12">
        <f>(E2430/R2430)</f>
        <v>165.34653465346534</v>
      </c>
      <c r="V2430" t="str">
        <f>LEFT(Z2430,SEARCH("/",Z2430)-1)</f>
        <v>photography</v>
      </c>
      <c r="W2430" t="str">
        <f>RIGHT(Z2430,LEN(Z2430)-SEARCH("/",Z2430))</f>
        <v>photobooks</v>
      </c>
      <c r="X2430" s="2">
        <f>(((P2430/60)/60)/24)+DATE(1970,1,1)</f>
        <v>42125.614895833336</v>
      </c>
      <c r="Y2430" s="2">
        <f>(((O2430/60)/60)/24)+DATE(1970,1,1)</f>
        <v>42155.614895833336</v>
      </c>
      <c r="Z2430" t="s">
        <v>8289</v>
      </c>
    </row>
    <row r="2431" spans="1:26" ht="43.2" x14ac:dyDescent="0.3">
      <c r="A2431">
        <f>ROW(A2431)-2</f>
        <v>2429</v>
      </c>
      <c r="B2431" s="1" t="s">
        <v>2454</v>
      </c>
      <c r="C2431" s="1" t="s">
        <v>2455</v>
      </c>
      <c r="D2431">
        <v>13000</v>
      </c>
      <c r="E2431">
        <v>13383</v>
      </c>
      <c r="F2431" t="s">
        <v>17</v>
      </c>
      <c r="J2431" t="s">
        <v>17</v>
      </c>
      <c r="K2431" t="b">
        <v>0</v>
      </c>
      <c r="L2431" t="s">
        <v>18</v>
      </c>
      <c r="M2431" t="s">
        <v>19</v>
      </c>
      <c r="N2431" t="b">
        <v>1</v>
      </c>
      <c r="O2431">
        <v>1449205200</v>
      </c>
      <c r="P2431">
        <v>1445363833</v>
      </c>
      <c r="Q2431" t="b">
        <v>0</v>
      </c>
      <c r="R2431">
        <v>57</v>
      </c>
      <c r="S2431" t="b">
        <v>1</v>
      </c>
      <c r="T2431">
        <f>ROUND(E2431/D2431*100,0)</f>
        <v>103</v>
      </c>
      <c r="U2431" s="12">
        <f>(E2431/R2431)</f>
        <v>234.78947368421052</v>
      </c>
      <c r="V2431" t="str">
        <f>LEFT(Z2431,SEARCH("/",Z2431)-1)</f>
        <v>photography</v>
      </c>
      <c r="W2431" t="str">
        <f>RIGHT(Z2431,LEN(Z2431)-SEARCH("/",Z2431))</f>
        <v>photobooks</v>
      </c>
      <c r="X2431" s="2">
        <f>(((P2431/60)/60)/24)+DATE(1970,1,1)</f>
        <v>42297.748067129629</v>
      </c>
      <c r="Y2431" s="2">
        <f>(((O2431/60)/60)/24)+DATE(1970,1,1)</f>
        <v>42342.208333333328</v>
      </c>
      <c r="Z2431" t="s">
        <v>8289</v>
      </c>
    </row>
    <row r="2432" spans="1:26" ht="43.2" x14ac:dyDescent="0.3">
      <c r="A2432">
        <f>ROW(A2432)-2</f>
        <v>2430</v>
      </c>
      <c r="B2432" s="1" t="s">
        <v>2456</v>
      </c>
      <c r="C2432" s="1" t="s">
        <v>2457</v>
      </c>
      <c r="D2432">
        <v>13000</v>
      </c>
      <c r="E2432">
        <v>13112</v>
      </c>
      <c r="F2432" t="s">
        <v>17</v>
      </c>
      <c r="J2432" t="s">
        <v>17</v>
      </c>
      <c r="K2432" t="b">
        <v>0</v>
      </c>
      <c r="L2432" t="s">
        <v>499</v>
      </c>
      <c r="M2432" t="s">
        <v>55</v>
      </c>
      <c r="N2432" t="b">
        <v>0</v>
      </c>
      <c r="O2432">
        <v>1434197351</v>
      </c>
      <c r="P2432">
        <v>1431605351</v>
      </c>
      <c r="Q2432" t="b">
        <v>0</v>
      </c>
      <c r="R2432">
        <v>62</v>
      </c>
      <c r="S2432" t="b">
        <v>1</v>
      </c>
      <c r="T2432">
        <f>ROUND(E2432/D2432*100,0)</f>
        <v>101</v>
      </c>
      <c r="U2432" s="12">
        <f>(E2432/R2432)</f>
        <v>211.48387096774192</v>
      </c>
      <c r="V2432" t="str">
        <f>LEFT(Z2432,SEARCH("/",Z2432)-1)</f>
        <v>photography</v>
      </c>
      <c r="W2432" t="str">
        <f>RIGHT(Z2432,LEN(Z2432)-SEARCH("/",Z2432))</f>
        <v>photobooks</v>
      </c>
      <c r="X2432" s="2">
        <f>(((P2432/60)/60)/24)+DATE(1970,1,1)</f>
        <v>42138.506377314814</v>
      </c>
      <c r="Y2432" s="2">
        <f>(((O2432/60)/60)/24)+DATE(1970,1,1)</f>
        <v>42168.506377314814</v>
      </c>
      <c r="Z2432" t="s">
        <v>8289</v>
      </c>
    </row>
    <row r="2433" spans="1:26" ht="43.2" x14ac:dyDescent="0.3">
      <c r="A2433">
        <f>ROW(A2433)-2</f>
        <v>2431</v>
      </c>
      <c r="B2433" s="1" t="s">
        <v>2458</v>
      </c>
      <c r="C2433" s="1" t="s">
        <v>2459</v>
      </c>
      <c r="D2433">
        <v>900</v>
      </c>
      <c r="E2433">
        <v>1035</v>
      </c>
      <c r="F2433" t="s">
        <v>17</v>
      </c>
      <c r="J2433" t="s">
        <v>17</v>
      </c>
      <c r="K2433" t="b">
        <v>0</v>
      </c>
      <c r="L2433" t="s">
        <v>1998</v>
      </c>
      <c r="M2433" t="s">
        <v>55</v>
      </c>
      <c r="N2433" t="b">
        <v>0</v>
      </c>
      <c r="O2433">
        <v>1489238940</v>
      </c>
      <c r="P2433">
        <v>1486406253</v>
      </c>
      <c r="Q2433" t="b">
        <v>0</v>
      </c>
      <c r="R2433">
        <v>32</v>
      </c>
      <c r="S2433" t="b">
        <v>1</v>
      </c>
      <c r="T2433">
        <f>ROUND(E2433/D2433*100,0)</f>
        <v>115</v>
      </c>
      <c r="U2433" s="12">
        <f>(E2433/R2433)</f>
        <v>32.34375</v>
      </c>
      <c r="V2433" t="str">
        <f>LEFT(Z2433,SEARCH("/",Z2433)-1)</f>
        <v>photography</v>
      </c>
      <c r="W2433" t="str">
        <f>RIGHT(Z2433,LEN(Z2433)-SEARCH("/",Z2433))</f>
        <v>photobooks</v>
      </c>
      <c r="X2433" s="2">
        <f>(((P2433/60)/60)/24)+DATE(1970,1,1)</f>
        <v>42772.776076388895</v>
      </c>
      <c r="Y2433" s="2">
        <f>(((O2433/60)/60)/24)+DATE(1970,1,1)</f>
        <v>42805.561805555553</v>
      </c>
      <c r="Z2433" t="s">
        <v>8289</v>
      </c>
    </row>
    <row r="2434" spans="1:26" ht="28.8" x14ac:dyDescent="0.3">
      <c r="A2434">
        <f>ROW(A2434)-2</f>
        <v>2432</v>
      </c>
      <c r="B2434" s="1" t="s">
        <v>2460</v>
      </c>
      <c r="C2434" s="1" t="s">
        <v>2461</v>
      </c>
      <c r="D2434">
        <v>16700</v>
      </c>
      <c r="E2434">
        <v>17396</v>
      </c>
      <c r="F2434" t="s">
        <v>17</v>
      </c>
      <c r="J2434" t="s">
        <v>17</v>
      </c>
      <c r="K2434" t="b">
        <v>0</v>
      </c>
      <c r="L2434" t="s">
        <v>1217</v>
      </c>
      <c r="M2434" t="s">
        <v>55</v>
      </c>
      <c r="N2434" t="b">
        <v>0</v>
      </c>
      <c r="O2434">
        <v>1459418400</v>
      </c>
      <c r="P2434">
        <v>1456827573</v>
      </c>
      <c r="Q2434" t="b">
        <v>0</v>
      </c>
      <c r="R2434">
        <v>141</v>
      </c>
      <c r="S2434" t="b">
        <v>1</v>
      </c>
      <c r="T2434">
        <f>ROUND(E2434/D2434*100,0)</f>
        <v>104</v>
      </c>
      <c r="U2434" s="12">
        <f>(E2434/R2434)</f>
        <v>123.37588652482269</v>
      </c>
      <c r="V2434" t="str">
        <f>LEFT(Z2434,SEARCH("/",Z2434)-1)</f>
        <v>photography</v>
      </c>
      <c r="W2434" t="str">
        <f>RIGHT(Z2434,LEN(Z2434)-SEARCH("/",Z2434))</f>
        <v>photobooks</v>
      </c>
      <c r="X2434" s="2">
        <f>(((P2434/60)/60)/24)+DATE(1970,1,1)</f>
        <v>42430.430243055554</v>
      </c>
      <c r="Y2434" s="2">
        <f>(((O2434/60)/60)/24)+DATE(1970,1,1)</f>
        <v>42460.416666666672</v>
      </c>
      <c r="Z2434" t="s">
        <v>8289</v>
      </c>
    </row>
    <row r="2435" spans="1:26" ht="43.2" x14ac:dyDescent="0.3">
      <c r="A2435">
        <f>ROW(A2435)-2</f>
        <v>2433</v>
      </c>
      <c r="B2435" s="1" t="s">
        <v>2462</v>
      </c>
      <c r="C2435" s="1" t="s">
        <v>2463</v>
      </c>
      <c r="D2435">
        <v>10000</v>
      </c>
      <c r="E2435">
        <v>15530</v>
      </c>
      <c r="F2435" t="s">
        <v>17</v>
      </c>
      <c r="J2435" t="s">
        <v>17</v>
      </c>
      <c r="K2435" t="b">
        <v>0</v>
      </c>
      <c r="L2435" t="s">
        <v>18</v>
      </c>
      <c r="M2435" t="s">
        <v>19</v>
      </c>
      <c r="N2435" t="b">
        <v>1</v>
      </c>
      <c r="O2435">
        <v>1458835264</v>
      </c>
      <c r="P2435">
        <v>1456246864</v>
      </c>
      <c r="Q2435" t="b">
        <v>0</v>
      </c>
      <c r="R2435">
        <v>75</v>
      </c>
      <c r="S2435" t="b">
        <v>1</v>
      </c>
      <c r="T2435">
        <f>ROUND(E2435/D2435*100,0)</f>
        <v>155</v>
      </c>
      <c r="U2435" s="12">
        <f>(E2435/R2435)</f>
        <v>207.06666666666666</v>
      </c>
      <c r="V2435" t="str">
        <f>LEFT(Z2435,SEARCH("/",Z2435)-1)</f>
        <v>photography</v>
      </c>
      <c r="W2435" t="str">
        <f>RIGHT(Z2435,LEN(Z2435)-SEARCH("/",Z2435))</f>
        <v>photobooks</v>
      </c>
      <c r="X2435" s="2">
        <f>(((P2435/60)/60)/24)+DATE(1970,1,1)</f>
        <v>42423.709074074075</v>
      </c>
      <c r="Y2435" s="2">
        <f>(((O2435/60)/60)/24)+DATE(1970,1,1)</f>
        <v>42453.667407407411</v>
      </c>
      <c r="Z2435" t="s">
        <v>8289</v>
      </c>
    </row>
    <row r="2436" spans="1:26" ht="43.2" x14ac:dyDescent="0.3">
      <c r="A2436">
        <f>ROW(A2436)-2</f>
        <v>2434</v>
      </c>
      <c r="B2436" s="1" t="s">
        <v>2464</v>
      </c>
      <c r="C2436" s="1" t="s">
        <v>2465</v>
      </c>
      <c r="D2436">
        <v>6000</v>
      </c>
      <c r="E2436">
        <v>6360</v>
      </c>
      <c r="F2436" t="s">
        <v>17</v>
      </c>
      <c r="J2436" t="s">
        <v>17</v>
      </c>
      <c r="K2436" t="b">
        <v>0</v>
      </c>
      <c r="L2436" t="s">
        <v>18</v>
      </c>
      <c r="M2436" t="s">
        <v>19</v>
      </c>
      <c r="N2436" t="b">
        <v>1</v>
      </c>
      <c r="O2436">
        <v>1488053905</v>
      </c>
      <c r="P2436">
        <v>1485461905</v>
      </c>
      <c r="Q2436" t="b">
        <v>0</v>
      </c>
      <c r="R2436">
        <v>46</v>
      </c>
      <c r="S2436" t="b">
        <v>1</v>
      </c>
      <c r="T2436">
        <f>ROUND(E2436/D2436*100,0)</f>
        <v>106</v>
      </c>
      <c r="U2436" s="12">
        <f>(E2436/R2436)</f>
        <v>138.2608695652174</v>
      </c>
      <c r="V2436" t="str">
        <f>LEFT(Z2436,SEARCH("/",Z2436)-1)</f>
        <v>photography</v>
      </c>
      <c r="W2436" t="str">
        <f>RIGHT(Z2436,LEN(Z2436)-SEARCH("/",Z2436))</f>
        <v>photobooks</v>
      </c>
      <c r="X2436" s="2">
        <f>(((P2436/60)/60)/24)+DATE(1970,1,1)</f>
        <v>42761.846122685187</v>
      </c>
      <c r="Y2436" s="2">
        <f>(((O2436/60)/60)/24)+DATE(1970,1,1)</f>
        <v>42791.846122685187</v>
      </c>
      <c r="Z2436" t="s">
        <v>8289</v>
      </c>
    </row>
    <row r="2437" spans="1:26" ht="28.8" x14ac:dyDescent="0.3">
      <c r="A2437">
        <f>ROW(A2437)-2</f>
        <v>2435</v>
      </c>
      <c r="B2437" s="1" t="s">
        <v>2466</v>
      </c>
      <c r="C2437" s="1" t="s">
        <v>2467</v>
      </c>
      <c r="D2437">
        <v>20000</v>
      </c>
      <c r="E2437">
        <v>50863</v>
      </c>
      <c r="F2437" t="s">
        <v>17</v>
      </c>
      <c r="J2437" t="s">
        <v>17</v>
      </c>
      <c r="K2437" t="b">
        <v>0</v>
      </c>
      <c r="L2437" t="s">
        <v>473</v>
      </c>
      <c r="M2437" t="s">
        <v>474</v>
      </c>
      <c r="N2437" t="b">
        <v>1</v>
      </c>
      <c r="O2437">
        <v>1433106000</v>
      </c>
      <c r="P2437">
        <v>1431124572</v>
      </c>
      <c r="Q2437" t="b">
        <v>0</v>
      </c>
      <c r="R2437">
        <v>103</v>
      </c>
      <c r="S2437" t="b">
        <v>1</v>
      </c>
      <c r="T2437">
        <f>ROUND(E2437/D2437*100,0)</f>
        <v>254</v>
      </c>
      <c r="U2437" s="12">
        <f>(E2437/R2437)</f>
        <v>493.81553398058253</v>
      </c>
      <c r="V2437" t="str">
        <f>LEFT(Z2437,SEARCH("/",Z2437)-1)</f>
        <v>photography</v>
      </c>
      <c r="W2437" t="str">
        <f>RIGHT(Z2437,LEN(Z2437)-SEARCH("/",Z2437))</f>
        <v>photobooks</v>
      </c>
      <c r="X2437" s="2">
        <f>(((P2437/60)/60)/24)+DATE(1970,1,1)</f>
        <v>42132.941805555558</v>
      </c>
      <c r="Y2437" s="2">
        <f>(((O2437/60)/60)/24)+DATE(1970,1,1)</f>
        <v>42155.875</v>
      </c>
      <c r="Z2437" t="s">
        <v>8289</v>
      </c>
    </row>
    <row r="2438" spans="1:26" ht="43.2" x14ac:dyDescent="0.3">
      <c r="A2438">
        <f>ROW(A2438)-2</f>
        <v>2436</v>
      </c>
      <c r="B2438" s="1" t="s">
        <v>2468</v>
      </c>
      <c r="C2438" s="1" t="s">
        <v>2469</v>
      </c>
      <c r="D2438">
        <v>1000</v>
      </c>
      <c r="E2438">
        <v>1011</v>
      </c>
      <c r="F2438" t="s">
        <v>17</v>
      </c>
      <c r="J2438" t="s">
        <v>17</v>
      </c>
      <c r="K2438" t="b">
        <v>0</v>
      </c>
      <c r="L2438" t="s">
        <v>158</v>
      </c>
      <c r="M2438" t="s">
        <v>159</v>
      </c>
      <c r="N2438" t="b">
        <v>1</v>
      </c>
      <c r="O2438">
        <v>1465505261</v>
      </c>
      <c r="P2438">
        <v>1464209261</v>
      </c>
      <c r="Q2438" t="b">
        <v>0</v>
      </c>
      <c r="R2438">
        <v>6</v>
      </c>
      <c r="S2438" t="b">
        <v>1</v>
      </c>
      <c r="T2438">
        <f>ROUND(E2438/D2438*100,0)</f>
        <v>101</v>
      </c>
      <c r="U2438" s="12">
        <f>(E2438/R2438)</f>
        <v>168.5</v>
      </c>
      <c r="V2438" t="str">
        <f>LEFT(Z2438,SEARCH("/",Z2438)-1)</f>
        <v>photography</v>
      </c>
      <c r="W2438" t="str">
        <f>RIGHT(Z2438,LEN(Z2438)-SEARCH("/",Z2438))</f>
        <v>photobooks</v>
      </c>
      <c r="X2438" s="2">
        <f>(((P2438/60)/60)/24)+DATE(1970,1,1)</f>
        <v>42515.866446759261</v>
      </c>
      <c r="Y2438" s="2">
        <f>(((O2438/60)/60)/24)+DATE(1970,1,1)</f>
        <v>42530.866446759261</v>
      </c>
      <c r="Z2438" t="s">
        <v>8289</v>
      </c>
    </row>
    <row r="2439" spans="1:26" ht="57.6" x14ac:dyDescent="0.3">
      <c r="A2439">
        <f>ROW(A2439)-2</f>
        <v>2437</v>
      </c>
      <c r="B2439" s="1" t="s">
        <v>2470</v>
      </c>
      <c r="C2439" s="1" t="s">
        <v>2471</v>
      </c>
      <c r="D2439">
        <v>2500</v>
      </c>
      <c r="E2439">
        <v>3226</v>
      </c>
      <c r="F2439" t="s">
        <v>17</v>
      </c>
      <c r="J2439" t="s">
        <v>17</v>
      </c>
      <c r="K2439" t="b">
        <v>0</v>
      </c>
      <c r="L2439" t="s">
        <v>18</v>
      </c>
      <c r="M2439" t="s">
        <v>19</v>
      </c>
      <c r="N2439" t="b">
        <v>1</v>
      </c>
      <c r="O2439">
        <v>1448586000</v>
      </c>
      <c r="P2439">
        <v>1447195695</v>
      </c>
      <c r="Q2439" t="b">
        <v>0</v>
      </c>
      <c r="R2439">
        <v>83</v>
      </c>
      <c r="S2439" t="b">
        <v>1</v>
      </c>
      <c r="T2439">
        <f>ROUND(E2439/D2439*100,0)</f>
        <v>129</v>
      </c>
      <c r="U2439" s="12">
        <f>(E2439/R2439)</f>
        <v>38.867469879518069</v>
      </c>
      <c r="V2439" t="str">
        <f>LEFT(Z2439,SEARCH("/",Z2439)-1)</f>
        <v>photography</v>
      </c>
      <c r="W2439" t="str">
        <f>RIGHT(Z2439,LEN(Z2439)-SEARCH("/",Z2439))</f>
        <v>photobooks</v>
      </c>
      <c r="X2439" s="2">
        <f>(((P2439/60)/60)/24)+DATE(1970,1,1)</f>
        <v>42318.950173611112</v>
      </c>
      <c r="Y2439" s="2">
        <f>(((O2439/60)/60)/24)+DATE(1970,1,1)</f>
        <v>42335.041666666672</v>
      </c>
      <c r="Z2439" t="s">
        <v>8289</v>
      </c>
    </row>
    <row r="2440" spans="1:26" ht="57.6" x14ac:dyDescent="0.3">
      <c r="A2440">
        <f>ROW(A2440)-2</f>
        <v>2438</v>
      </c>
      <c r="B2440" s="1" t="s">
        <v>2472</v>
      </c>
      <c r="C2440" s="1" t="s">
        <v>2473</v>
      </c>
      <c r="D2440">
        <v>6500</v>
      </c>
      <c r="E2440">
        <v>6645</v>
      </c>
      <c r="F2440" t="s">
        <v>17</v>
      </c>
      <c r="J2440" t="s">
        <v>17</v>
      </c>
      <c r="K2440" t="b">
        <v>0</v>
      </c>
      <c r="L2440" t="s">
        <v>24</v>
      </c>
      <c r="M2440" t="s">
        <v>25</v>
      </c>
      <c r="N2440" t="b">
        <v>0</v>
      </c>
      <c r="O2440">
        <v>1485886100</v>
      </c>
      <c r="P2440">
        <v>1482862100</v>
      </c>
      <c r="Q2440" t="b">
        <v>0</v>
      </c>
      <c r="R2440">
        <v>108</v>
      </c>
      <c r="S2440" t="b">
        <v>1</v>
      </c>
      <c r="T2440">
        <f>ROUND(E2440/D2440*100,0)</f>
        <v>102</v>
      </c>
      <c r="U2440" s="12">
        <f>(E2440/R2440)</f>
        <v>61.527777777777779</v>
      </c>
      <c r="V2440" t="str">
        <f>LEFT(Z2440,SEARCH("/",Z2440)-1)</f>
        <v>photography</v>
      </c>
      <c r="W2440" t="str">
        <f>RIGHT(Z2440,LEN(Z2440)-SEARCH("/",Z2440))</f>
        <v>photobooks</v>
      </c>
      <c r="X2440" s="2">
        <f>(((P2440/60)/60)/24)+DATE(1970,1,1)</f>
        <v>42731.755787037036</v>
      </c>
      <c r="Y2440" s="2">
        <f>(((O2440/60)/60)/24)+DATE(1970,1,1)</f>
        <v>42766.755787037036</v>
      </c>
      <c r="Z2440" t="s">
        <v>8289</v>
      </c>
    </row>
    <row r="2441" spans="1:26" ht="43.2" x14ac:dyDescent="0.3">
      <c r="A2441">
        <f>ROW(A2441)-2</f>
        <v>2439</v>
      </c>
      <c r="B2441" s="1" t="s">
        <v>2474</v>
      </c>
      <c r="C2441" s="1" t="s">
        <v>2475</v>
      </c>
      <c r="D2441">
        <v>2000</v>
      </c>
      <c r="E2441">
        <v>2636</v>
      </c>
      <c r="F2441" t="s">
        <v>17</v>
      </c>
      <c r="J2441" t="s">
        <v>17</v>
      </c>
      <c r="K2441" t="b">
        <v>0</v>
      </c>
      <c r="L2441" t="s">
        <v>18</v>
      </c>
      <c r="M2441" t="s">
        <v>19</v>
      </c>
      <c r="N2441" t="b">
        <v>1</v>
      </c>
      <c r="O2441">
        <v>1433880605</v>
      </c>
      <c r="P2441">
        <v>1428696605</v>
      </c>
      <c r="Q2441" t="b">
        <v>0</v>
      </c>
      <c r="R2441">
        <v>25</v>
      </c>
      <c r="S2441" t="b">
        <v>1</v>
      </c>
      <c r="T2441">
        <f>ROUND(E2441/D2441*100,0)</f>
        <v>132</v>
      </c>
      <c r="U2441" s="12">
        <f>(E2441/R2441)</f>
        <v>105.44</v>
      </c>
      <c r="V2441" t="str">
        <f>LEFT(Z2441,SEARCH("/",Z2441)-1)</f>
        <v>photography</v>
      </c>
      <c r="W2441" t="str">
        <f>RIGHT(Z2441,LEN(Z2441)-SEARCH("/",Z2441))</f>
        <v>photobooks</v>
      </c>
      <c r="X2441" s="2">
        <f>(((P2441/60)/60)/24)+DATE(1970,1,1)</f>
        <v>42104.840335648143</v>
      </c>
      <c r="Y2441" s="2">
        <f>(((O2441/60)/60)/24)+DATE(1970,1,1)</f>
        <v>42164.840335648143</v>
      </c>
      <c r="Z2441" t="s">
        <v>8289</v>
      </c>
    </row>
    <row r="2442" spans="1:26" ht="43.2" x14ac:dyDescent="0.3">
      <c r="A2442">
        <f>ROW(A2442)-2</f>
        <v>2440</v>
      </c>
      <c r="B2442" s="1" t="s">
        <v>2476</v>
      </c>
      <c r="C2442" s="1" t="s">
        <v>2477</v>
      </c>
      <c r="D2442">
        <v>5000</v>
      </c>
      <c r="E2442">
        <v>39304.01</v>
      </c>
      <c r="F2442" t="s">
        <v>17</v>
      </c>
      <c r="J2442" t="s">
        <v>17</v>
      </c>
      <c r="K2442" t="b">
        <v>0</v>
      </c>
      <c r="L2442" t="s">
        <v>18</v>
      </c>
      <c r="M2442" t="s">
        <v>19</v>
      </c>
      <c r="N2442" t="b">
        <v>1</v>
      </c>
      <c r="O2442">
        <v>1401487756</v>
      </c>
      <c r="P2442">
        <v>1398895756</v>
      </c>
      <c r="Q2442" t="b">
        <v>0</v>
      </c>
      <c r="R2442">
        <v>549</v>
      </c>
      <c r="S2442" t="b">
        <v>1</v>
      </c>
      <c r="T2442">
        <f>ROUND(E2442/D2442*100,0)</f>
        <v>786</v>
      </c>
      <c r="U2442" s="12">
        <f>(E2442/R2442)</f>
        <v>71.592003642987251</v>
      </c>
      <c r="V2442" t="str">
        <f>LEFT(Z2442,SEARCH("/",Z2442)-1)</f>
        <v>photography</v>
      </c>
      <c r="W2442" t="str">
        <f>RIGHT(Z2442,LEN(Z2442)-SEARCH("/",Z2442))</f>
        <v>photobooks</v>
      </c>
      <c r="X2442" s="2">
        <f>(((P2442/60)/60)/24)+DATE(1970,1,1)</f>
        <v>41759.923101851848</v>
      </c>
      <c r="Y2442" s="2">
        <f>(((O2442/60)/60)/24)+DATE(1970,1,1)</f>
        <v>41789.923101851848</v>
      </c>
      <c r="Z2442" t="s">
        <v>8289</v>
      </c>
    </row>
    <row r="2443" spans="1:26" ht="28.8" x14ac:dyDescent="0.3">
      <c r="A2443">
        <f>ROW(A2443)-2</f>
        <v>2441</v>
      </c>
      <c r="B2443" s="1" t="s">
        <v>2478</v>
      </c>
      <c r="C2443" s="1" t="s">
        <v>2479</v>
      </c>
      <c r="D2443">
        <v>14000</v>
      </c>
      <c r="E2443">
        <v>20398</v>
      </c>
      <c r="F2443" t="s">
        <v>17</v>
      </c>
      <c r="J2443" t="s">
        <v>17</v>
      </c>
      <c r="K2443" t="b">
        <v>0</v>
      </c>
      <c r="L2443" t="s">
        <v>18</v>
      </c>
      <c r="M2443" t="s">
        <v>19</v>
      </c>
      <c r="N2443" t="b">
        <v>1</v>
      </c>
      <c r="O2443">
        <v>1443826980</v>
      </c>
      <c r="P2443">
        <v>1441032457</v>
      </c>
      <c r="Q2443" t="b">
        <v>0</v>
      </c>
      <c r="R2443">
        <v>222</v>
      </c>
      <c r="S2443" t="b">
        <v>1</v>
      </c>
      <c r="T2443">
        <f>ROUND(E2443/D2443*100,0)</f>
        <v>146</v>
      </c>
      <c r="U2443" s="12">
        <f>(E2443/R2443)</f>
        <v>91.882882882882882</v>
      </c>
      <c r="V2443" t="str">
        <f>LEFT(Z2443,SEARCH("/",Z2443)-1)</f>
        <v>photography</v>
      </c>
      <c r="W2443" t="str">
        <f>RIGHT(Z2443,LEN(Z2443)-SEARCH("/",Z2443))</f>
        <v>photobooks</v>
      </c>
      <c r="X2443" s="2">
        <f>(((P2443/60)/60)/24)+DATE(1970,1,1)</f>
        <v>42247.616400462968</v>
      </c>
      <c r="Y2443" s="2">
        <f>(((O2443/60)/60)/24)+DATE(1970,1,1)</f>
        <v>42279.960416666669</v>
      </c>
      <c r="Z2443" t="s">
        <v>8289</v>
      </c>
    </row>
    <row r="2444" spans="1:26" ht="43.2" x14ac:dyDescent="0.3">
      <c r="A2444">
        <f>ROW(A2444)-2</f>
        <v>2442</v>
      </c>
      <c r="B2444" s="1" t="s">
        <v>2480</v>
      </c>
      <c r="C2444" s="1" t="s">
        <v>2481</v>
      </c>
      <c r="D2444">
        <v>26500</v>
      </c>
      <c r="E2444">
        <v>27189</v>
      </c>
      <c r="F2444" t="s">
        <v>17</v>
      </c>
      <c r="J2444" t="s">
        <v>17</v>
      </c>
      <c r="K2444" t="b">
        <v>0</v>
      </c>
      <c r="L2444" t="s">
        <v>18</v>
      </c>
      <c r="M2444" t="s">
        <v>19</v>
      </c>
      <c r="N2444" t="b">
        <v>1</v>
      </c>
      <c r="O2444">
        <v>1468524340</v>
      </c>
      <c r="P2444">
        <v>1465932340</v>
      </c>
      <c r="Q2444" t="b">
        <v>0</v>
      </c>
      <c r="R2444">
        <v>183</v>
      </c>
      <c r="S2444" t="b">
        <v>1</v>
      </c>
      <c r="T2444">
        <f>ROUND(E2444/D2444*100,0)</f>
        <v>103</v>
      </c>
      <c r="U2444" s="12">
        <f>(E2444/R2444)</f>
        <v>148.57377049180329</v>
      </c>
      <c r="V2444" t="str">
        <f>LEFT(Z2444,SEARCH("/",Z2444)-1)</f>
        <v>photography</v>
      </c>
      <c r="W2444" t="str">
        <f>RIGHT(Z2444,LEN(Z2444)-SEARCH("/",Z2444))</f>
        <v>photobooks</v>
      </c>
      <c r="X2444" s="2">
        <f>(((P2444/60)/60)/24)+DATE(1970,1,1)</f>
        <v>42535.809490740736</v>
      </c>
      <c r="Y2444" s="2">
        <f>(((O2444/60)/60)/24)+DATE(1970,1,1)</f>
        <v>42565.809490740736</v>
      </c>
      <c r="Z2444" t="s">
        <v>8289</v>
      </c>
    </row>
    <row r="2445" spans="1:26" ht="43.2" x14ac:dyDescent="0.3">
      <c r="A2445">
        <f>ROW(A2445)-2</f>
        <v>2443</v>
      </c>
      <c r="B2445" s="1" t="s">
        <v>2482</v>
      </c>
      <c r="C2445" s="1" t="s">
        <v>2483</v>
      </c>
      <c r="D2445">
        <v>9000</v>
      </c>
      <c r="E2445">
        <v>15505</v>
      </c>
      <c r="F2445" t="s">
        <v>17</v>
      </c>
      <c r="J2445" t="s">
        <v>17</v>
      </c>
      <c r="K2445" t="b">
        <v>0</v>
      </c>
      <c r="L2445" t="s">
        <v>18</v>
      </c>
      <c r="M2445" t="s">
        <v>19</v>
      </c>
      <c r="N2445" t="b">
        <v>1</v>
      </c>
      <c r="O2445">
        <v>1446346800</v>
      </c>
      <c r="P2445">
        <v>1443714800</v>
      </c>
      <c r="Q2445" t="b">
        <v>0</v>
      </c>
      <c r="R2445">
        <v>89</v>
      </c>
      <c r="S2445" t="b">
        <v>1</v>
      </c>
      <c r="T2445">
        <f>ROUND(E2445/D2445*100,0)</f>
        <v>172</v>
      </c>
      <c r="U2445" s="12">
        <f>(E2445/R2445)</f>
        <v>174.2134831460674</v>
      </c>
      <c r="V2445" t="str">
        <f>LEFT(Z2445,SEARCH("/",Z2445)-1)</f>
        <v>photography</v>
      </c>
      <c r="W2445" t="str">
        <f>RIGHT(Z2445,LEN(Z2445)-SEARCH("/",Z2445))</f>
        <v>photobooks</v>
      </c>
      <c r="X2445" s="2">
        <f>(((P2445/60)/60)/24)+DATE(1970,1,1)</f>
        <v>42278.662037037036</v>
      </c>
      <c r="Y2445" s="2">
        <f>(((O2445/60)/60)/24)+DATE(1970,1,1)</f>
        <v>42309.125</v>
      </c>
      <c r="Z2445" t="s">
        <v>8289</v>
      </c>
    </row>
    <row r="2446" spans="1:26" ht="28.8" x14ac:dyDescent="0.3">
      <c r="A2446">
        <f>ROW(A2446)-2</f>
        <v>2444</v>
      </c>
      <c r="B2446" s="1" t="s">
        <v>2484</v>
      </c>
      <c r="C2446" s="1" t="s">
        <v>2485</v>
      </c>
      <c r="D2446">
        <v>16350</v>
      </c>
      <c r="E2446">
        <v>26024</v>
      </c>
      <c r="F2446" t="s">
        <v>17</v>
      </c>
      <c r="J2446" t="s">
        <v>17</v>
      </c>
      <c r="K2446" t="b">
        <v>0</v>
      </c>
      <c r="L2446" t="s">
        <v>18</v>
      </c>
      <c r="M2446" t="s">
        <v>19</v>
      </c>
      <c r="N2446" t="b">
        <v>1</v>
      </c>
      <c r="O2446">
        <v>1476961513</v>
      </c>
      <c r="P2446">
        <v>1474369513</v>
      </c>
      <c r="Q2446" t="b">
        <v>0</v>
      </c>
      <c r="R2446">
        <v>253</v>
      </c>
      <c r="S2446" t="b">
        <v>1</v>
      </c>
      <c r="T2446">
        <f>ROUND(E2446/D2446*100,0)</f>
        <v>159</v>
      </c>
      <c r="U2446" s="12">
        <f>(E2446/R2446)</f>
        <v>102.86166007905139</v>
      </c>
      <c r="V2446" t="str">
        <f>LEFT(Z2446,SEARCH("/",Z2446)-1)</f>
        <v>photography</v>
      </c>
      <c r="W2446" t="str">
        <f>RIGHT(Z2446,LEN(Z2446)-SEARCH("/",Z2446))</f>
        <v>photobooks</v>
      </c>
      <c r="X2446" s="2">
        <f>(((P2446/60)/60)/24)+DATE(1970,1,1)</f>
        <v>42633.461956018517</v>
      </c>
      <c r="Y2446" s="2">
        <f>(((O2446/60)/60)/24)+DATE(1970,1,1)</f>
        <v>42663.461956018517</v>
      </c>
      <c r="Z2446" t="s">
        <v>8289</v>
      </c>
    </row>
    <row r="2447" spans="1:26" ht="43.2" x14ac:dyDescent="0.3">
      <c r="A2447">
        <f>ROW(A2447)-2</f>
        <v>2445</v>
      </c>
      <c r="B2447" s="1" t="s">
        <v>2486</v>
      </c>
      <c r="C2447" s="1" t="s">
        <v>2487</v>
      </c>
      <c r="D2447">
        <v>15000</v>
      </c>
      <c r="E2447">
        <v>15565</v>
      </c>
      <c r="F2447" t="s">
        <v>17</v>
      </c>
      <c r="J2447" t="s">
        <v>17</v>
      </c>
      <c r="K2447" t="b">
        <v>0</v>
      </c>
      <c r="L2447" t="s">
        <v>499</v>
      </c>
      <c r="M2447" t="s">
        <v>55</v>
      </c>
      <c r="N2447" t="b">
        <v>0</v>
      </c>
      <c r="O2447">
        <v>1440515112</v>
      </c>
      <c r="P2447">
        <v>1437923112</v>
      </c>
      <c r="Q2447" t="b">
        <v>0</v>
      </c>
      <c r="R2447">
        <v>140</v>
      </c>
      <c r="S2447" t="b">
        <v>1</v>
      </c>
      <c r="T2447">
        <f>ROUND(E2447/D2447*100,0)</f>
        <v>104</v>
      </c>
      <c r="U2447" s="12">
        <f>(E2447/R2447)</f>
        <v>111.17857142857143</v>
      </c>
      <c r="V2447" t="str">
        <f>LEFT(Z2447,SEARCH("/",Z2447)-1)</f>
        <v>photography</v>
      </c>
      <c r="W2447" t="str">
        <f>RIGHT(Z2447,LEN(Z2447)-SEARCH("/",Z2447))</f>
        <v>photobooks</v>
      </c>
      <c r="X2447" s="2">
        <f>(((P2447/60)/60)/24)+DATE(1970,1,1)</f>
        <v>42211.628611111111</v>
      </c>
      <c r="Y2447" s="2">
        <f>(((O2447/60)/60)/24)+DATE(1970,1,1)</f>
        <v>42241.628611111111</v>
      </c>
      <c r="Z2447" t="s">
        <v>8289</v>
      </c>
    </row>
    <row r="2448" spans="1:26" ht="43.2" x14ac:dyDescent="0.3">
      <c r="A2448">
        <f>ROW(A2448)-2</f>
        <v>2446</v>
      </c>
      <c r="B2448" s="1" t="s">
        <v>2488</v>
      </c>
      <c r="C2448" s="1" t="s">
        <v>2489</v>
      </c>
      <c r="D2448">
        <v>2200</v>
      </c>
      <c r="E2448">
        <v>2451.0100000000002</v>
      </c>
      <c r="F2448" t="s">
        <v>17</v>
      </c>
      <c r="J2448" t="s">
        <v>17</v>
      </c>
      <c r="K2448" t="b">
        <v>0</v>
      </c>
      <c r="L2448" t="s">
        <v>24</v>
      </c>
      <c r="M2448" t="s">
        <v>25</v>
      </c>
      <c r="N2448" t="b">
        <v>0</v>
      </c>
      <c r="O2448">
        <v>1480809600</v>
      </c>
      <c r="P2448">
        <v>1478431488</v>
      </c>
      <c r="Q2448" t="b">
        <v>0</v>
      </c>
      <c r="R2448">
        <v>103</v>
      </c>
      <c r="S2448" t="b">
        <v>1</v>
      </c>
      <c r="T2448">
        <f>ROUND(E2448/D2448*100,0)</f>
        <v>111</v>
      </c>
      <c r="U2448" s="12">
        <f>(E2448/R2448)</f>
        <v>23.796213592233013</v>
      </c>
      <c r="V2448" t="str">
        <f>LEFT(Z2448,SEARCH("/",Z2448)-1)</f>
        <v>photography</v>
      </c>
      <c r="W2448" t="str">
        <f>RIGHT(Z2448,LEN(Z2448)-SEARCH("/",Z2448))</f>
        <v>photobooks</v>
      </c>
      <c r="X2448" s="2">
        <f>(((P2448/60)/60)/24)+DATE(1970,1,1)</f>
        <v>42680.47555555556</v>
      </c>
      <c r="Y2448" s="2">
        <f>(((O2448/60)/60)/24)+DATE(1970,1,1)</f>
        <v>42708</v>
      </c>
      <c r="Z2448" t="s">
        <v>8289</v>
      </c>
    </row>
    <row r="2449" spans="1:26" ht="28.8" x14ac:dyDescent="0.3">
      <c r="A2449">
        <f>ROW(A2449)-2</f>
        <v>2447</v>
      </c>
      <c r="B2449" s="1" t="s">
        <v>2490</v>
      </c>
      <c r="C2449" s="1" t="s">
        <v>2491</v>
      </c>
      <c r="D2449">
        <v>4000</v>
      </c>
      <c r="E2449">
        <v>11215</v>
      </c>
      <c r="F2449" t="s">
        <v>17</v>
      </c>
      <c r="J2449" t="s">
        <v>17</v>
      </c>
      <c r="K2449" t="b">
        <v>0</v>
      </c>
      <c r="L2449" t="s">
        <v>158</v>
      </c>
      <c r="M2449" t="s">
        <v>159</v>
      </c>
      <c r="N2449" t="b">
        <v>1</v>
      </c>
      <c r="O2449">
        <v>1459483200</v>
      </c>
      <c r="P2449">
        <v>1456852647</v>
      </c>
      <c r="Q2449" t="b">
        <v>0</v>
      </c>
      <c r="R2449">
        <v>138</v>
      </c>
      <c r="S2449" t="b">
        <v>1</v>
      </c>
      <c r="T2449">
        <f>ROUND(E2449/D2449*100,0)</f>
        <v>280</v>
      </c>
      <c r="U2449" s="12">
        <f>(E2449/R2449)</f>
        <v>81.268115942028984</v>
      </c>
      <c r="V2449" t="str">
        <f>LEFT(Z2449,SEARCH("/",Z2449)-1)</f>
        <v>photography</v>
      </c>
      <c r="W2449" t="str">
        <f>RIGHT(Z2449,LEN(Z2449)-SEARCH("/",Z2449))</f>
        <v>photobooks</v>
      </c>
      <c r="X2449" s="2">
        <f>(((P2449/60)/60)/24)+DATE(1970,1,1)</f>
        <v>42430.720451388886</v>
      </c>
      <c r="Y2449" s="2">
        <f>(((O2449/60)/60)/24)+DATE(1970,1,1)</f>
        <v>42461.166666666672</v>
      </c>
      <c r="Z2449" t="s">
        <v>8289</v>
      </c>
    </row>
    <row r="2450" spans="1:26" ht="43.2" x14ac:dyDescent="0.3">
      <c r="A2450">
        <f>ROW(A2450)-2</f>
        <v>2448</v>
      </c>
      <c r="B2450" s="1" t="s">
        <v>2492</v>
      </c>
      <c r="C2450" s="1" t="s">
        <v>2493</v>
      </c>
      <c r="D2450">
        <v>19800</v>
      </c>
      <c r="E2450">
        <v>22197</v>
      </c>
      <c r="F2450" t="s">
        <v>17</v>
      </c>
      <c r="J2450" t="s">
        <v>17</v>
      </c>
      <c r="K2450" t="b">
        <v>0</v>
      </c>
      <c r="L2450" t="s">
        <v>18</v>
      </c>
      <c r="M2450" t="s">
        <v>19</v>
      </c>
      <c r="N2450" t="b">
        <v>1</v>
      </c>
      <c r="O2450">
        <v>1478754909</v>
      </c>
      <c r="P2450">
        <v>1476159309</v>
      </c>
      <c r="Q2450" t="b">
        <v>0</v>
      </c>
      <c r="R2450">
        <v>191</v>
      </c>
      <c r="S2450" t="b">
        <v>1</v>
      </c>
      <c r="T2450">
        <f>ROUND(E2450/D2450*100,0)</f>
        <v>112</v>
      </c>
      <c r="U2450" s="12">
        <f>(E2450/R2450)</f>
        <v>116.21465968586388</v>
      </c>
      <c r="V2450" t="str">
        <f>LEFT(Z2450,SEARCH("/",Z2450)-1)</f>
        <v>photography</v>
      </c>
      <c r="W2450" t="str">
        <f>RIGHT(Z2450,LEN(Z2450)-SEARCH("/",Z2450))</f>
        <v>photobooks</v>
      </c>
      <c r="X2450" s="2">
        <f>(((P2450/60)/60)/24)+DATE(1970,1,1)</f>
        <v>42654.177187499998</v>
      </c>
      <c r="Y2450" s="2">
        <f>(((O2450/60)/60)/24)+DATE(1970,1,1)</f>
        <v>42684.218854166669</v>
      </c>
      <c r="Z2450" t="s">
        <v>8289</v>
      </c>
    </row>
    <row r="2451" spans="1:26" ht="43.2" x14ac:dyDescent="0.3">
      <c r="A2451">
        <f>ROW(A2451)-2</f>
        <v>2449</v>
      </c>
      <c r="B2451" s="1" t="s">
        <v>2534</v>
      </c>
      <c r="C2451" s="1" t="s">
        <v>2535</v>
      </c>
      <c r="D2451">
        <v>2000</v>
      </c>
      <c r="E2451">
        <v>2076</v>
      </c>
      <c r="F2451" t="s">
        <v>17</v>
      </c>
      <c r="J2451" t="s">
        <v>17</v>
      </c>
      <c r="K2451" t="b">
        <v>0</v>
      </c>
      <c r="L2451" t="s">
        <v>18</v>
      </c>
      <c r="M2451" t="s">
        <v>19</v>
      </c>
      <c r="N2451" t="b">
        <v>1</v>
      </c>
      <c r="O2451">
        <v>1366664400</v>
      </c>
      <c r="P2451">
        <v>1363981723</v>
      </c>
      <c r="Q2451" t="b">
        <v>1</v>
      </c>
      <c r="R2451">
        <v>45</v>
      </c>
      <c r="S2451" t="b">
        <v>1</v>
      </c>
      <c r="T2451">
        <f>ROUND(E2451/D2451*100,0)</f>
        <v>104</v>
      </c>
      <c r="U2451" s="12">
        <f>(E2451/R2451)</f>
        <v>46.133333333333333</v>
      </c>
      <c r="V2451" t="str">
        <f>LEFT(Z2451,SEARCH("/",Z2451)-1)</f>
        <v>music</v>
      </c>
      <c r="W2451" t="str">
        <f>RIGHT(Z2451,LEN(Z2451)-SEARCH("/",Z2451))</f>
        <v>rock</v>
      </c>
      <c r="X2451" s="2">
        <f>(((P2451/60)/60)/24)+DATE(1970,1,1)</f>
        <v>41355.825497685182</v>
      </c>
      <c r="Y2451" s="2">
        <f>(((O2451/60)/60)/24)+DATE(1970,1,1)</f>
        <v>41386.875</v>
      </c>
      <c r="Z2451" t="s">
        <v>8280</v>
      </c>
    </row>
    <row r="2452" spans="1:26" ht="43.2" x14ac:dyDescent="0.3">
      <c r="A2452">
        <f>ROW(A2452)-2</f>
        <v>2450</v>
      </c>
      <c r="B2452" s="1" t="s">
        <v>2536</v>
      </c>
      <c r="C2452" s="1" t="s">
        <v>2537</v>
      </c>
      <c r="D2452">
        <v>2000</v>
      </c>
      <c r="E2452">
        <v>2405</v>
      </c>
      <c r="F2452" t="s">
        <v>17</v>
      </c>
      <c r="J2452" t="s">
        <v>17</v>
      </c>
      <c r="K2452" t="b">
        <v>0</v>
      </c>
      <c r="L2452" t="s">
        <v>18</v>
      </c>
      <c r="M2452" t="s">
        <v>19</v>
      </c>
      <c r="N2452" t="b">
        <v>1</v>
      </c>
      <c r="O2452">
        <v>1402755834</v>
      </c>
      <c r="P2452">
        <v>1400163834</v>
      </c>
      <c r="Q2452" t="b">
        <v>1</v>
      </c>
      <c r="R2452">
        <v>17</v>
      </c>
      <c r="S2452" t="b">
        <v>1</v>
      </c>
      <c r="T2452">
        <f>ROUND(E2452/D2452*100,0)</f>
        <v>120</v>
      </c>
      <c r="U2452" s="12">
        <f>(E2452/R2452)</f>
        <v>141.47058823529412</v>
      </c>
      <c r="V2452" t="str">
        <f>LEFT(Z2452,SEARCH("/",Z2452)-1)</f>
        <v>music</v>
      </c>
      <c r="W2452" t="str">
        <f>RIGHT(Z2452,LEN(Z2452)-SEARCH("/",Z2452))</f>
        <v>rock</v>
      </c>
      <c r="X2452" s="2">
        <f>(((P2452/60)/60)/24)+DATE(1970,1,1)</f>
        <v>41774.599930555552</v>
      </c>
      <c r="Y2452" s="2">
        <f>(((O2452/60)/60)/24)+DATE(1970,1,1)</f>
        <v>41804.599930555552</v>
      </c>
      <c r="Z2452" t="s">
        <v>8280</v>
      </c>
    </row>
    <row r="2453" spans="1:26" ht="43.2" x14ac:dyDescent="0.3">
      <c r="A2453">
        <f>ROW(A2453)-2</f>
        <v>2451</v>
      </c>
      <c r="B2453" s="1" t="s">
        <v>2538</v>
      </c>
      <c r="C2453" s="1" t="s">
        <v>2539</v>
      </c>
      <c r="D2453">
        <v>2000</v>
      </c>
      <c r="E2453">
        <v>2340</v>
      </c>
      <c r="F2453" t="s">
        <v>17</v>
      </c>
      <c r="J2453" t="s">
        <v>17</v>
      </c>
      <c r="K2453" t="b">
        <v>0</v>
      </c>
      <c r="L2453" t="s">
        <v>18</v>
      </c>
      <c r="M2453" t="s">
        <v>19</v>
      </c>
      <c r="N2453" t="b">
        <v>1</v>
      </c>
      <c r="O2453">
        <v>1323136949</v>
      </c>
      <c r="P2453">
        <v>1319245349</v>
      </c>
      <c r="Q2453" t="b">
        <v>1</v>
      </c>
      <c r="R2453">
        <v>31</v>
      </c>
      <c r="S2453" t="b">
        <v>1</v>
      </c>
      <c r="T2453">
        <f>ROUND(E2453/D2453*100,0)</f>
        <v>117</v>
      </c>
      <c r="U2453" s="12">
        <f>(E2453/R2453)</f>
        <v>75.483870967741936</v>
      </c>
      <c r="V2453" t="str">
        <f>LEFT(Z2453,SEARCH("/",Z2453)-1)</f>
        <v>music</v>
      </c>
      <c r="W2453" t="str">
        <f>RIGHT(Z2453,LEN(Z2453)-SEARCH("/",Z2453))</f>
        <v>rock</v>
      </c>
      <c r="X2453" s="2">
        <f>(((P2453/60)/60)/24)+DATE(1970,1,1)</f>
        <v>40838.043391203704</v>
      </c>
      <c r="Y2453" s="2">
        <f>(((O2453/60)/60)/24)+DATE(1970,1,1)</f>
        <v>40883.085057870368</v>
      </c>
      <c r="Z2453" t="s">
        <v>8280</v>
      </c>
    </row>
    <row r="2454" spans="1:26" ht="28.8" x14ac:dyDescent="0.3">
      <c r="A2454">
        <f>ROW(A2454)-2</f>
        <v>2452</v>
      </c>
      <c r="B2454" s="1" t="s">
        <v>2540</v>
      </c>
      <c r="C2454" s="1" t="s">
        <v>2541</v>
      </c>
      <c r="D2454">
        <v>3500</v>
      </c>
      <c r="E2454">
        <v>4275</v>
      </c>
      <c r="F2454" t="s">
        <v>17</v>
      </c>
      <c r="J2454" t="s">
        <v>17</v>
      </c>
      <c r="K2454" t="b">
        <v>0</v>
      </c>
      <c r="L2454" t="s">
        <v>18</v>
      </c>
      <c r="M2454" t="s">
        <v>19</v>
      </c>
      <c r="N2454" t="b">
        <v>1</v>
      </c>
      <c r="O2454">
        <v>1367823655</v>
      </c>
      <c r="P2454">
        <v>1365231655</v>
      </c>
      <c r="Q2454" t="b">
        <v>1</v>
      </c>
      <c r="R2454">
        <v>50</v>
      </c>
      <c r="S2454" t="b">
        <v>1</v>
      </c>
      <c r="T2454">
        <f>ROUND(E2454/D2454*100,0)</f>
        <v>122</v>
      </c>
      <c r="U2454" s="12">
        <f>(E2454/R2454)</f>
        <v>85.5</v>
      </c>
      <c r="V2454" t="str">
        <f>LEFT(Z2454,SEARCH("/",Z2454)-1)</f>
        <v>music</v>
      </c>
      <c r="W2454" t="str">
        <f>RIGHT(Z2454,LEN(Z2454)-SEARCH("/",Z2454))</f>
        <v>rock</v>
      </c>
      <c r="X2454" s="2">
        <f>(((P2454/60)/60)/24)+DATE(1970,1,1)</f>
        <v>41370.292303240742</v>
      </c>
      <c r="Y2454" s="2">
        <f>(((O2454/60)/60)/24)+DATE(1970,1,1)</f>
        <v>41400.292303240742</v>
      </c>
      <c r="Z2454" t="s">
        <v>8280</v>
      </c>
    </row>
    <row r="2455" spans="1:26" ht="43.2" x14ac:dyDescent="0.3">
      <c r="A2455">
        <f>ROW(A2455)-2</f>
        <v>2453</v>
      </c>
      <c r="B2455" s="1" t="s">
        <v>2542</v>
      </c>
      <c r="C2455" s="1" t="s">
        <v>2543</v>
      </c>
      <c r="D2455">
        <v>2500</v>
      </c>
      <c r="E2455">
        <v>3791</v>
      </c>
      <c r="F2455" t="s">
        <v>17</v>
      </c>
      <c r="J2455" t="s">
        <v>17</v>
      </c>
      <c r="K2455" t="b">
        <v>0</v>
      </c>
      <c r="L2455" t="s">
        <v>18</v>
      </c>
      <c r="M2455" t="s">
        <v>19</v>
      </c>
      <c r="N2455" t="b">
        <v>1</v>
      </c>
      <c r="O2455">
        <v>1402642740</v>
      </c>
      <c r="P2455">
        <v>1399563953</v>
      </c>
      <c r="Q2455" t="b">
        <v>1</v>
      </c>
      <c r="R2455">
        <v>59</v>
      </c>
      <c r="S2455" t="b">
        <v>1</v>
      </c>
      <c r="T2455">
        <f>ROUND(E2455/D2455*100,0)</f>
        <v>152</v>
      </c>
      <c r="U2455" s="12">
        <f>(E2455/R2455)</f>
        <v>64.254237288135599</v>
      </c>
      <c r="V2455" t="str">
        <f>LEFT(Z2455,SEARCH("/",Z2455)-1)</f>
        <v>music</v>
      </c>
      <c r="W2455" t="str">
        <f>RIGHT(Z2455,LEN(Z2455)-SEARCH("/",Z2455))</f>
        <v>rock</v>
      </c>
      <c r="X2455" s="2">
        <f>(((P2455/60)/60)/24)+DATE(1970,1,1)</f>
        <v>41767.656863425924</v>
      </c>
      <c r="Y2455" s="2">
        <f>(((O2455/60)/60)/24)+DATE(1970,1,1)</f>
        <v>41803.290972222225</v>
      </c>
      <c r="Z2455" t="s">
        <v>8280</v>
      </c>
    </row>
    <row r="2456" spans="1:26" ht="43.2" x14ac:dyDescent="0.3">
      <c r="A2456">
        <f>ROW(A2456)-2</f>
        <v>2454</v>
      </c>
      <c r="B2456" s="1" t="s">
        <v>2544</v>
      </c>
      <c r="C2456" s="1" t="s">
        <v>2545</v>
      </c>
      <c r="D2456">
        <v>5000</v>
      </c>
      <c r="E2456">
        <v>5222</v>
      </c>
      <c r="F2456" t="s">
        <v>17</v>
      </c>
      <c r="J2456" t="s">
        <v>17</v>
      </c>
      <c r="K2456" t="b">
        <v>0</v>
      </c>
      <c r="L2456" t="s">
        <v>18</v>
      </c>
      <c r="M2456" t="s">
        <v>19</v>
      </c>
      <c r="N2456" t="b">
        <v>1</v>
      </c>
      <c r="O2456">
        <v>1341683211</v>
      </c>
      <c r="P2456">
        <v>1339091211</v>
      </c>
      <c r="Q2456" t="b">
        <v>1</v>
      </c>
      <c r="R2456">
        <v>81</v>
      </c>
      <c r="S2456" t="b">
        <v>1</v>
      </c>
      <c r="T2456">
        <f>ROUND(E2456/D2456*100,0)</f>
        <v>104</v>
      </c>
      <c r="U2456" s="12">
        <f>(E2456/R2456)</f>
        <v>64.46913580246914</v>
      </c>
      <c r="V2456" t="str">
        <f>LEFT(Z2456,SEARCH("/",Z2456)-1)</f>
        <v>music</v>
      </c>
      <c r="W2456" t="str">
        <f>RIGHT(Z2456,LEN(Z2456)-SEARCH("/",Z2456))</f>
        <v>rock</v>
      </c>
      <c r="X2456" s="2">
        <f>(((P2456/60)/60)/24)+DATE(1970,1,1)</f>
        <v>41067.74086805556</v>
      </c>
      <c r="Y2456" s="2">
        <f>(((O2456/60)/60)/24)+DATE(1970,1,1)</f>
        <v>41097.74086805556</v>
      </c>
      <c r="Z2456" t="s">
        <v>8280</v>
      </c>
    </row>
    <row r="2457" spans="1:26" ht="57.6" x14ac:dyDescent="0.3">
      <c r="A2457">
        <f>ROW(A2457)-2</f>
        <v>2455</v>
      </c>
      <c r="B2457" s="1" t="s">
        <v>2546</v>
      </c>
      <c r="C2457" s="1" t="s">
        <v>2547</v>
      </c>
      <c r="D2457">
        <v>30000</v>
      </c>
      <c r="E2457">
        <v>60046</v>
      </c>
      <c r="F2457" t="s">
        <v>17</v>
      </c>
      <c r="J2457" t="s">
        <v>17</v>
      </c>
      <c r="K2457" t="b">
        <v>0</v>
      </c>
      <c r="L2457" t="s">
        <v>18</v>
      </c>
      <c r="M2457" t="s">
        <v>19</v>
      </c>
      <c r="N2457" t="b">
        <v>1</v>
      </c>
      <c r="O2457">
        <v>1410017131</v>
      </c>
      <c r="P2457">
        <v>1406129131</v>
      </c>
      <c r="Q2457" t="b">
        <v>1</v>
      </c>
      <c r="R2457">
        <v>508</v>
      </c>
      <c r="S2457" t="b">
        <v>1</v>
      </c>
      <c r="T2457">
        <f>ROUND(E2457/D2457*100,0)</f>
        <v>200</v>
      </c>
      <c r="U2457" s="12">
        <f>(E2457/R2457)</f>
        <v>118.2007874015748</v>
      </c>
      <c r="V2457" t="str">
        <f>LEFT(Z2457,SEARCH("/",Z2457)-1)</f>
        <v>music</v>
      </c>
      <c r="W2457" t="str">
        <f>RIGHT(Z2457,LEN(Z2457)-SEARCH("/",Z2457))</f>
        <v>rock</v>
      </c>
      <c r="X2457" s="2">
        <f>(((P2457/60)/60)/24)+DATE(1970,1,1)</f>
        <v>41843.64271990741</v>
      </c>
      <c r="Y2457" s="2">
        <f>(((O2457/60)/60)/24)+DATE(1970,1,1)</f>
        <v>41888.64271990741</v>
      </c>
      <c r="Z2457" t="s">
        <v>8280</v>
      </c>
    </row>
    <row r="2458" spans="1:26" ht="28.8" x14ac:dyDescent="0.3">
      <c r="A2458">
        <f>ROW(A2458)-2</f>
        <v>2456</v>
      </c>
      <c r="B2458" s="1" t="s">
        <v>2548</v>
      </c>
      <c r="C2458" s="1" t="s">
        <v>2549</v>
      </c>
      <c r="D2458">
        <v>6000</v>
      </c>
      <c r="E2458">
        <v>6108</v>
      </c>
      <c r="F2458" t="s">
        <v>17</v>
      </c>
      <c r="J2458" t="s">
        <v>17</v>
      </c>
      <c r="K2458" t="b">
        <v>0</v>
      </c>
      <c r="L2458" t="s">
        <v>18</v>
      </c>
      <c r="M2458" t="s">
        <v>19</v>
      </c>
      <c r="N2458" t="b">
        <v>1</v>
      </c>
      <c r="O2458">
        <v>1316979167</v>
      </c>
      <c r="P2458">
        <v>1311795167</v>
      </c>
      <c r="Q2458" t="b">
        <v>1</v>
      </c>
      <c r="R2458">
        <v>74</v>
      </c>
      <c r="S2458" t="b">
        <v>1</v>
      </c>
      <c r="T2458">
        <f>ROUND(E2458/D2458*100,0)</f>
        <v>102</v>
      </c>
      <c r="U2458" s="12">
        <f>(E2458/R2458)</f>
        <v>82.540540540540547</v>
      </c>
      <c r="V2458" t="str">
        <f>LEFT(Z2458,SEARCH("/",Z2458)-1)</f>
        <v>music</v>
      </c>
      <c r="W2458" t="str">
        <f>RIGHT(Z2458,LEN(Z2458)-SEARCH("/",Z2458))</f>
        <v>rock</v>
      </c>
      <c r="X2458" s="2">
        <f>(((P2458/60)/60)/24)+DATE(1970,1,1)</f>
        <v>40751.814432870371</v>
      </c>
      <c r="Y2458" s="2">
        <f>(((O2458/60)/60)/24)+DATE(1970,1,1)</f>
        <v>40811.814432870371</v>
      </c>
      <c r="Z2458" t="s">
        <v>8280</v>
      </c>
    </row>
    <row r="2459" spans="1:26" ht="43.2" x14ac:dyDescent="0.3">
      <c r="A2459">
        <f>ROW(A2459)-2</f>
        <v>2457</v>
      </c>
      <c r="B2459" s="1" t="s">
        <v>2550</v>
      </c>
      <c r="C2459" s="1" t="s">
        <v>2551</v>
      </c>
      <c r="D2459">
        <v>3500</v>
      </c>
      <c r="E2459">
        <v>4818</v>
      </c>
      <c r="F2459" t="s">
        <v>17</v>
      </c>
      <c r="J2459" t="s">
        <v>17</v>
      </c>
      <c r="K2459" t="b">
        <v>0</v>
      </c>
      <c r="L2459" t="s">
        <v>18</v>
      </c>
      <c r="M2459" t="s">
        <v>19</v>
      </c>
      <c r="N2459" t="b">
        <v>1</v>
      </c>
      <c r="O2459">
        <v>1382658169</v>
      </c>
      <c r="P2459">
        <v>1380238969</v>
      </c>
      <c r="Q2459" t="b">
        <v>1</v>
      </c>
      <c r="R2459">
        <v>141</v>
      </c>
      <c r="S2459" t="b">
        <v>1</v>
      </c>
      <c r="T2459">
        <f>ROUND(E2459/D2459*100,0)</f>
        <v>138</v>
      </c>
      <c r="U2459" s="12">
        <f>(E2459/R2459)</f>
        <v>34.170212765957444</v>
      </c>
      <c r="V2459" t="str">
        <f>LEFT(Z2459,SEARCH("/",Z2459)-1)</f>
        <v>music</v>
      </c>
      <c r="W2459" t="str">
        <f>RIGHT(Z2459,LEN(Z2459)-SEARCH("/",Z2459))</f>
        <v>rock</v>
      </c>
      <c r="X2459" s="2">
        <f>(((P2459/60)/60)/24)+DATE(1970,1,1)</f>
        <v>41543.988067129627</v>
      </c>
      <c r="Y2459" s="2">
        <f>(((O2459/60)/60)/24)+DATE(1970,1,1)</f>
        <v>41571.988067129627</v>
      </c>
      <c r="Z2459" t="s">
        <v>8280</v>
      </c>
    </row>
    <row r="2460" spans="1:26" ht="43.2" x14ac:dyDescent="0.3">
      <c r="A2460">
        <f>ROW(A2460)-2</f>
        <v>2458</v>
      </c>
      <c r="B2460" s="1" t="s">
        <v>2552</v>
      </c>
      <c r="C2460" s="1" t="s">
        <v>2553</v>
      </c>
      <c r="D2460">
        <v>10</v>
      </c>
      <c r="E2460">
        <v>30383.32</v>
      </c>
      <c r="F2460" t="s">
        <v>17</v>
      </c>
      <c r="J2460" t="s">
        <v>17</v>
      </c>
      <c r="K2460" t="b">
        <v>0</v>
      </c>
      <c r="L2460" t="s">
        <v>18</v>
      </c>
      <c r="M2460" t="s">
        <v>19</v>
      </c>
      <c r="N2460" t="b">
        <v>1</v>
      </c>
      <c r="O2460">
        <v>1409770107</v>
      </c>
      <c r="P2460">
        <v>1407178107</v>
      </c>
      <c r="Q2460" t="b">
        <v>1</v>
      </c>
      <c r="R2460">
        <v>711</v>
      </c>
      <c r="S2460" t="b">
        <v>1</v>
      </c>
      <c r="T2460">
        <f>ROUND(E2460/D2460*100,0)</f>
        <v>303833</v>
      </c>
      <c r="U2460" s="12">
        <f>(E2460/R2460)</f>
        <v>42.73322081575246</v>
      </c>
      <c r="V2460" t="str">
        <f>LEFT(Z2460,SEARCH("/",Z2460)-1)</f>
        <v>music</v>
      </c>
      <c r="W2460" t="str">
        <f>RIGHT(Z2460,LEN(Z2460)-SEARCH("/",Z2460))</f>
        <v>rock</v>
      </c>
      <c r="X2460" s="2">
        <f>(((P2460/60)/60)/24)+DATE(1970,1,1)</f>
        <v>41855.783645833333</v>
      </c>
      <c r="Y2460" s="2">
        <f>(((O2460/60)/60)/24)+DATE(1970,1,1)</f>
        <v>41885.783645833333</v>
      </c>
      <c r="Z2460" t="s">
        <v>8280</v>
      </c>
    </row>
    <row r="2461" spans="1:26" ht="43.2" x14ac:dyDescent="0.3">
      <c r="A2461">
        <f>ROW(A2461)-2</f>
        <v>2459</v>
      </c>
      <c r="B2461" s="1" t="s">
        <v>2554</v>
      </c>
      <c r="C2461" s="1" t="s">
        <v>2555</v>
      </c>
      <c r="D2461">
        <v>6700</v>
      </c>
      <c r="E2461">
        <v>13323</v>
      </c>
      <c r="F2461" t="s">
        <v>17</v>
      </c>
      <c r="J2461" t="s">
        <v>17</v>
      </c>
      <c r="K2461" t="b">
        <v>0</v>
      </c>
      <c r="L2461" t="s">
        <v>18</v>
      </c>
      <c r="M2461" t="s">
        <v>19</v>
      </c>
      <c r="N2461" t="b">
        <v>1</v>
      </c>
      <c r="O2461">
        <v>1293857940</v>
      </c>
      <c r="P2461">
        <v>1288968886</v>
      </c>
      <c r="Q2461" t="b">
        <v>1</v>
      </c>
      <c r="R2461">
        <v>141</v>
      </c>
      <c r="S2461" t="b">
        <v>1</v>
      </c>
      <c r="T2461">
        <f>ROUND(E2461/D2461*100,0)</f>
        <v>199</v>
      </c>
      <c r="U2461" s="12">
        <f>(E2461/R2461)</f>
        <v>94.489361702127653</v>
      </c>
      <c r="V2461" t="str">
        <f>LEFT(Z2461,SEARCH("/",Z2461)-1)</f>
        <v>music</v>
      </c>
      <c r="W2461" t="str">
        <f>RIGHT(Z2461,LEN(Z2461)-SEARCH("/",Z2461))</f>
        <v>rock</v>
      </c>
      <c r="X2461" s="2">
        <f>(((P2461/60)/60)/24)+DATE(1970,1,1)</f>
        <v>40487.621365740742</v>
      </c>
      <c r="Y2461" s="2">
        <f>(((O2461/60)/60)/24)+DATE(1970,1,1)</f>
        <v>40544.207638888889</v>
      </c>
      <c r="Z2461" t="s">
        <v>8280</v>
      </c>
    </row>
    <row r="2462" spans="1:26" ht="43.2" x14ac:dyDescent="0.3">
      <c r="A2462">
        <f>ROW(A2462)-2</f>
        <v>2460</v>
      </c>
      <c r="B2462" s="1" t="s">
        <v>2556</v>
      </c>
      <c r="C2462" s="1" t="s">
        <v>2557</v>
      </c>
      <c r="D2462">
        <v>3000</v>
      </c>
      <c r="E2462">
        <v>6071</v>
      </c>
      <c r="F2462" t="s">
        <v>17</v>
      </c>
      <c r="J2462" t="s">
        <v>17</v>
      </c>
      <c r="K2462" t="b">
        <v>0</v>
      </c>
      <c r="L2462" t="s">
        <v>18</v>
      </c>
      <c r="M2462" t="s">
        <v>19</v>
      </c>
      <c r="N2462" t="b">
        <v>1</v>
      </c>
      <c r="O2462">
        <v>1385932652</v>
      </c>
      <c r="P2462">
        <v>1383337052</v>
      </c>
      <c r="Q2462" t="b">
        <v>1</v>
      </c>
      <c r="R2462">
        <v>109</v>
      </c>
      <c r="S2462" t="b">
        <v>1</v>
      </c>
      <c r="T2462">
        <f>ROUND(E2462/D2462*100,0)</f>
        <v>202</v>
      </c>
      <c r="U2462" s="12">
        <f>(E2462/R2462)</f>
        <v>55.697247706422019</v>
      </c>
      <c r="V2462" t="str">
        <f>LEFT(Z2462,SEARCH("/",Z2462)-1)</f>
        <v>music</v>
      </c>
      <c r="W2462" t="str">
        <f>RIGHT(Z2462,LEN(Z2462)-SEARCH("/",Z2462))</f>
        <v>rock</v>
      </c>
      <c r="X2462" s="2">
        <f>(((P2462/60)/60)/24)+DATE(1970,1,1)</f>
        <v>41579.845509259263</v>
      </c>
      <c r="Y2462" s="2">
        <f>(((O2462/60)/60)/24)+DATE(1970,1,1)</f>
        <v>41609.887175925927</v>
      </c>
      <c r="Z2462" t="s">
        <v>8280</v>
      </c>
    </row>
    <row r="2463" spans="1:26" ht="43.2" x14ac:dyDescent="0.3">
      <c r="A2463">
        <f>ROW(A2463)-2</f>
        <v>2461</v>
      </c>
      <c r="B2463" s="1" t="s">
        <v>2558</v>
      </c>
      <c r="C2463" s="1" t="s">
        <v>2559</v>
      </c>
      <c r="D2463">
        <v>30000</v>
      </c>
      <c r="E2463">
        <v>35389.129999999997</v>
      </c>
      <c r="F2463" t="s">
        <v>17</v>
      </c>
      <c r="J2463" t="s">
        <v>17</v>
      </c>
      <c r="K2463" t="b">
        <v>0</v>
      </c>
      <c r="L2463" t="s">
        <v>18</v>
      </c>
      <c r="M2463" t="s">
        <v>19</v>
      </c>
      <c r="N2463" t="b">
        <v>1</v>
      </c>
      <c r="O2463">
        <v>1329084231</v>
      </c>
      <c r="P2463">
        <v>1326492231</v>
      </c>
      <c r="Q2463" t="b">
        <v>1</v>
      </c>
      <c r="R2463">
        <v>361</v>
      </c>
      <c r="S2463" t="b">
        <v>1</v>
      </c>
      <c r="T2463">
        <f>ROUND(E2463/D2463*100,0)</f>
        <v>118</v>
      </c>
      <c r="U2463" s="12">
        <f>(E2463/R2463)</f>
        <v>98.030831024930734</v>
      </c>
      <c r="V2463" t="str">
        <f>LEFT(Z2463,SEARCH("/",Z2463)-1)</f>
        <v>music</v>
      </c>
      <c r="W2463" t="str">
        <f>RIGHT(Z2463,LEN(Z2463)-SEARCH("/",Z2463))</f>
        <v>rock</v>
      </c>
      <c r="X2463" s="2">
        <f>(((P2463/60)/60)/24)+DATE(1970,1,1)</f>
        <v>40921.919340277782</v>
      </c>
      <c r="Y2463" s="2">
        <f>(((O2463/60)/60)/24)+DATE(1970,1,1)</f>
        <v>40951.919340277782</v>
      </c>
      <c r="Z2463" t="s">
        <v>8280</v>
      </c>
    </row>
    <row r="2464" spans="1:26" ht="43.2" x14ac:dyDescent="0.3">
      <c r="A2464">
        <f>ROW(A2464)-2</f>
        <v>2462</v>
      </c>
      <c r="B2464" s="1" t="s">
        <v>2560</v>
      </c>
      <c r="C2464" s="1" t="s">
        <v>2561</v>
      </c>
      <c r="D2464">
        <v>5500</v>
      </c>
      <c r="E2464">
        <v>16210</v>
      </c>
      <c r="F2464" t="s">
        <v>17</v>
      </c>
      <c r="J2464" t="s">
        <v>17</v>
      </c>
      <c r="K2464" t="b">
        <v>0</v>
      </c>
      <c r="L2464" t="s">
        <v>18</v>
      </c>
      <c r="M2464" t="s">
        <v>19</v>
      </c>
      <c r="N2464" t="b">
        <v>1</v>
      </c>
      <c r="O2464">
        <v>1301792590</v>
      </c>
      <c r="P2464">
        <v>1297562590</v>
      </c>
      <c r="Q2464" t="b">
        <v>1</v>
      </c>
      <c r="R2464">
        <v>176</v>
      </c>
      <c r="S2464" t="b">
        <v>1</v>
      </c>
      <c r="T2464">
        <f>ROUND(E2464/D2464*100,0)</f>
        <v>295</v>
      </c>
      <c r="U2464" s="12">
        <f>(E2464/R2464)</f>
        <v>92.102272727272734</v>
      </c>
      <c r="V2464" t="str">
        <f>LEFT(Z2464,SEARCH("/",Z2464)-1)</f>
        <v>music</v>
      </c>
      <c r="W2464" t="str">
        <f>RIGHT(Z2464,LEN(Z2464)-SEARCH("/",Z2464))</f>
        <v>rock</v>
      </c>
      <c r="X2464" s="2">
        <f>(((P2464/60)/60)/24)+DATE(1970,1,1)</f>
        <v>40587.085532407407</v>
      </c>
      <c r="Y2464" s="2">
        <f>(((O2464/60)/60)/24)+DATE(1970,1,1)</f>
        <v>40636.043865740743</v>
      </c>
      <c r="Z2464" t="s">
        <v>8280</v>
      </c>
    </row>
    <row r="2465" spans="1:26" ht="43.2" x14ac:dyDescent="0.3">
      <c r="A2465">
        <f>ROW(A2465)-2</f>
        <v>2463</v>
      </c>
      <c r="B2465" s="1" t="s">
        <v>2562</v>
      </c>
      <c r="C2465" s="1" t="s">
        <v>2563</v>
      </c>
      <c r="D2465">
        <v>12000</v>
      </c>
      <c r="E2465">
        <v>25577.56</v>
      </c>
      <c r="F2465" t="s">
        <v>17</v>
      </c>
      <c r="J2465" t="s">
        <v>17</v>
      </c>
      <c r="K2465" t="b">
        <v>0</v>
      </c>
      <c r="L2465" t="s">
        <v>18</v>
      </c>
      <c r="M2465" t="s">
        <v>19</v>
      </c>
      <c r="N2465" t="b">
        <v>1</v>
      </c>
      <c r="O2465">
        <v>1377960012</v>
      </c>
      <c r="P2465">
        <v>1375368012</v>
      </c>
      <c r="Q2465" t="b">
        <v>1</v>
      </c>
      <c r="R2465">
        <v>670</v>
      </c>
      <c r="S2465" t="b">
        <v>1</v>
      </c>
      <c r="T2465">
        <f>ROUND(E2465/D2465*100,0)</f>
        <v>213</v>
      </c>
      <c r="U2465" s="12">
        <f>(E2465/R2465)</f>
        <v>38.175462686567165</v>
      </c>
      <c r="V2465" t="str">
        <f>LEFT(Z2465,SEARCH("/",Z2465)-1)</f>
        <v>music</v>
      </c>
      <c r="W2465" t="str">
        <f>RIGHT(Z2465,LEN(Z2465)-SEARCH("/",Z2465))</f>
        <v>rock</v>
      </c>
      <c r="X2465" s="2">
        <f>(((P2465/60)/60)/24)+DATE(1970,1,1)</f>
        <v>41487.611250000002</v>
      </c>
      <c r="Y2465" s="2">
        <f>(((O2465/60)/60)/24)+DATE(1970,1,1)</f>
        <v>41517.611250000002</v>
      </c>
      <c r="Z2465" t="s">
        <v>8280</v>
      </c>
    </row>
    <row r="2466" spans="1:26" ht="43.2" x14ac:dyDescent="0.3">
      <c r="A2466">
        <f>ROW(A2466)-2</f>
        <v>2464</v>
      </c>
      <c r="B2466" s="1" t="s">
        <v>2564</v>
      </c>
      <c r="C2466" s="1" t="s">
        <v>2565</v>
      </c>
      <c r="D2466">
        <v>2500</v>
      </c>
      <c r="E2466">
        <v>2606</v>
      </c>
      <c r="F2466" t="s">
        <v>17</v>
      </c>
      <c r="J2466" t="s">
        <v>17</v>
      </c>
      <c r="K2466" t="b">
        <v>0</v>
      </c>
      <c r="L2466" t="s">
        <v>18</v>
      </c>
      <c r="M2466" t="s">
        <v>19</v>
      </c>
      <c r="N2466" t="b">
        <v>1</v>
      </c>
      <c r="O2466">
        <v>1402286340</v>
      </c>
      <c r="P2466">
        <v>1399504664</v>
      </c>
      <c r="Q2466" t="b">
        <v>1</v>
      </c>
      <c r="R2466">
        <v>96</v>
      </c>
      <c r="S2466" t="b">
        <v>1</v>
      </c>
      <c r="T2466">
        <f>ROUND(E2466/D2466*100,0)</f>
        <v>104</v>
      </c>
      <c r="U2466" s="12">
        <f>(E2466/R2466)</f>
        <v>27.145833333333332</v>
      </c>
      <c r="V2466" t="str">
        <f>LEFT(Z2466,SEARCH("/",Z2466)-1)</f>
        <v>music</v>
      </c>
      <c r="W2466" t="str">
        <f>RIGHT(Z2466,LEN(Z2466)-SEARCH("/",Z2466))</f>
        <v>rock</v>
      </c>
      <c r="X2466" s="2">
        <f>(((P2466/60)/60)/24)+DATE(1970,1,1)</f>
        <v>41766.970648148148</v>
      </c>
      <c r="Y2466" s="2">
        <f>(((O2466/60)/60)/24)+DATE(1970,1,1)</f>
        <v>41799.165972222225</v>
      </c>
      <c r="Z2466" t="s">
        <v>8280</v>
      </c>
    </row>
    <row r="2467" spans="1:26" ht="43.2" x14ac:dyDescent="0.3">
      <c r="A2467">
        <f>ROW(A2467)-2</f>
        <v>2465</v>
      </c>
      <c r="B2467" s="1" t="s">
        <v>2566</v>
      </c>
      <c r="C2467" s="1" t="s">
        <v>2567</v>
      </c>
      <c r="D2467">
        <v>3300</v>
      </c>
      <c r="E2467">
        <v>3751</v>
      </c>
      <c r="F2467" t="s">
        <v>17</v>
      </c>
      <c r="J2467" t="s">
        <v>17</v>
      </c>
      <c r="K2467" t="b">
        <v>0</v>
      </c>
      <c r="L2467" t="s">
        <v>18</v>
      </c>
      <c r="M2467" t="s">
        <v>19</v>
      </c>
      <c r="N2467" t="b">
        <v>1</v>
      </c>
      <c r="O2467">
        <v>1393445620</v>
      </c>
      <c r="P2467">
        <v>1390853620</v>
      </c>
      <c r="Q2467" t="b">
        <v>1</v>
      </c>
      <c r="R2467">
        <v>74</v>
      </c>
      <c r="S2467" t="b">
        <v>1</v>
      </c>
      <c r="T2467">
        <f>ROUND(E2467/D2467*100,0)</f>
        <v>114</v>
      </c>
      <c r="U2467" s="12">
        <f>(E2467/R2467)</f>
        <v>50.689189189189186</v>
      </c>
      <c r="V2467" t="str">
        <f>LEFT(Z2467,SEARCH("/",Z2467)-1)</f>
        <v>music</v>
      </c>
      <c r="W2467" t="str">
        <f>RIGHT(Z2467,LEN(Z2467)-SEARCH("/",Z2467))</f>
        <v>rock</v>
      </c>
      <c r="X2467" s="2">
        <f>(((P2467/60)/60)/24)+DATE(1970,1,1)</f>
        <v>41666.842824074076</v>
      </c>
      <c r="Y2467" s="2">
        <f>(((O2467/60)/60)/24)+DATE(1970,1,1)</f>
        <v>41696.842824074076</v>
      </c>
      <c r="Z2467" t="s">
        <v>8280</v>
      </c>
    </row>
    <row r="2468" spans="1:26" ht="43.2" x14ac:dyDescent="0.3">
      <c r="A2468">
        <f>ROW(A2468)-2</f>
        <v>2466</v>
      </c>
      <c r="B2468" s="1" t="s">
        <v>2568</v>
      </c>
      <c r="C2468" s="1" t="s">
        <v>2569</v>
      </c>
      <c r="D2468">
        <v>2000</v>
      </c>
      <c r="E2468">
        <v>2025</v>
      </c>
      <c r="F2468" t="s">
        <v>17</v>
      </c>
      <c r="J2468" t="s">
        <v>17</v>
      </c>
      <c r="K2468" t="b">
        <v>0</v>
      </c>
      <c r="L2468" t="s">
        <v>18</v>
      </c>
      <c r="M2468" t="s">
        <v>19</v>
      </c>
      <c r="N2468" t="b">
        <v>1</v>
      </c>
      <c r="O2468">
        <v>1390983227</v>
      </c>
      <c r="P2468">
        <v>1388391227</v>
      </c>
      <c r="Q2468" t="b">
        <v>1</v>
      </c>
      <c r="R2468">
        <v>52</v>
      </c>
      <c r="S2468" t="b">
        <v>1</v>
      </c>
      <c r="T2468">
        <f>ROUND(E2468/D2468*100,0)</f>
        <v>101</v>
      </c>
      <c r="U2468" s="12">
        <f>(E2468/R2468)</f>
        <v>38.942307692307693</v>
      </c>
      <c r="V2468" t="str">
        <f>LEFT(Z2468,SEARCH("/",Z2468)-1)</f>
        <v>music</v>
      </c>
      <c r="W2468" t="str">
        <f>RIGHT(Z2468,LEN(Z2468)-SEARCH("/",Z2468))</f>
        <v>rock</v>
      </c>
      <c r="X2468" s="2">
        <f>(((P2468/60)/60)/24)+DATE(1970,1,1)</f>
        <v>41638.342905092592</v>
      </c>
      <c r="Y2468" s="2">
        <f>(((O2468/60)/60)/24)+DATE(1970,1,1)</f>
        <v>41668.342905092592</v>
      </c>
      <c r="Z2468" t="s">
        <v>8280</v>
      </c>
    </row>
    <row r="2469" spans="1:26" ht="43.2" x14ac:dyDescent="0.3">
      <c r="A2469">
        <f>ROW(A2469)-2</f>
        <v>2467</v>
      </c>
      <c r="B2469" s="1" t="s">
        <v>2570</v>
      </c>
      <c r="C2469" s="1" t="s">
        <v>2571</v>
      </c>
      <c r="D2469">
        <v>6500</v>
      </c>
      <c r="E2469">
        <v>8152</v>
      </c>
      <c r="F2469" t="s">
        <v>17</v>
      </c>
      <c r="J2469" t="s">
        <v>17</v>
      </c>
      <c r="K2469" t="b">
        <v>0</v>
      </c>
      <c r="L2469" t="s">
        <v>158</v>
      </c>
      <c r="M2469" t="s">
        <v>159</v>
      </c>
      <c r="N2469" t="b">
        <v>1</v>
      </c>
      <c r="O2469">
        <v>1392574692</v>
      </c>
      <c r="P2469">
        <v>1389982692</v>
      </c>
      <c r="Q2469" t="b">
        <v>1</v>
      </c>
      <c r="R2469">
        <v>105</v>
      </c>
      <c r="S2469" t="b">
        <v>1</v>
      </c>
      <c r="T2469">
        <f>ROUND(E2469/D2469*100,0)</f>
        <v>125</v>
      </c>
      <c r="U2469" s="12">
        <f>(E2469/R2469)</f>
        <v>77.638095238095232</v>
      </c>
      <c r="V2469" t="str">
        <f>LEFT(Z2469,SEARCH("/",Z2469)-1)</f>
        <v>music</v>
      </c>
      <c r="W2469" t="str">
        <f>RIGHT(Z2469,LEN(Z2469)-SEARCH("/",Z2469))</f>
        <v>rock</v>
      </c>
      <c r="X2469" s="2">
        <f>(((P2469/60)/60)/24)+DATE(1970,1,1)</f>
        <v>41656.762638888889</v>
      </c>
      <c r="Y2469" s="2">
        <f>(((O2469/60)/60)/24)+DATE(1970,1,1)</f>
        <v>41686.762638888889</v>
      </c>
      <c r="Z2469" t="s">
        <v>8280</v>
      </c>
    </row>
    <row r="2470" spans="1:26" ht="28.8" x14ac:dyDescent="0.3">
      <c r="A2470">
        <f>ROW(A2470)-2</f>
        <v>2468</v>
      </c>
      <c r="B2470" s="1" t="s">
        <v>2572</v>
      </c>
      <c r="C2470" s="1" t="s">
        <v>2573</v>
      </c>
      <c r="D2470">
        <v>1500</v>
      </c>
      <c r="E2470">
        <v>1785</v>
      </c>
      <c r="F2470" t="s">
        <v>17</v>
      </c>
      <c r="J2470" t="s">
        <v>17</v>
      </c>
      <c r="K2470" t="b">
        <v>0</v>
      </c>
      <c r="L2470" t="s">
        <v>18</v>
      </c>
      <c r="M2470" t="s">
        <v>19</v>
      </c>
      <c r="N2470" t="b">
        <v>1</v>
      </c>
      <c r="O2470">
        <v>1396054800</v>
      </c>
      <c r="P2470">
        <v>1393034470</v>
      </c>
      <c r="Q2470" t="b">
        <v>1</v>
      </c>
      <c r="R2470">
        <v>41</v>
      </c>
      <c r="S2470" t="b">
        <v>1</v>
      </c>
      <c r="T2470">
        <f>ROUND(E2470/D2470*100,0)</f>
        <v>119</v>
      </c>
      <c r="U2470" s="12">
        <f>(E2470/R2470)</f>
        <v>43.536585365853661</v>
      </c>
      <c r="V2470" t="str">
        <f>LEFT(Z2470,SEARCH("/",Z2470)-1)</f>
        <v>music</v>
      </c>
      <c r="W2470" t="str">
        <f>RIGHT(Z2470,LEN(Z2470)-SEARCH("/",Z2470))</f>
        <v>rock</v>
      </c>
      <c r="X2470" s="2">
        <f>(((P2470/60)/60)/24)+DATE(1970,1,1)</f>
        <v>41692.084143518521</v>
      </c>
      <c r="Y2470" s="2">
        <f>(((O2470/60)/60)/24)+DATE(1970,1,1)</f>
        <v>41727.041666666664</v>
      </c>
      <c r="Z2470" t="s">
        <v>8280</v>
      </c>
    </row>
    <row r="2471" spans="1:26" ht="43.2" x14ac:dyDescent="0.3">
      <c r="A2471">
        <f>ROW(A2471)-2</f>
        <v>2469</v>
      </c>
      <c r="B2471" s="1" t="s">
        <v>2574</v>
      </c>
      <c r="C2471" s="1" t="s">
        <v>2575</v>
      </c>
      <c r="D2471">
        <v>650</v>
      </c>
      <c r="E2471">
        <v>1082</v>
      </c>
      <c r="F2471" t="s">
        <v>17</v>
      </c>
      <c r="J2471" t="s">
        <v>17</v>
      </c>
      <c r="K2471" t="b">
        <v>0</v>
      </c>
      <c r="L2471" t="s">
        <v>18</v>
      </c>
      <c r="M2471" t="s">
        <v>19</v>
      </c>
      <c r="N2471" t="b">
        <v>1</v>
      </c>
      <c r="O2471">
        <v>1383062083</v>
      </c>
      <c r="P2471">
        <v>1380556483</v>
      </c>
      <c r="Q2471" t="b">
        <v>1</v>
      </c>
      <c r="R2471">
        <v>34</v>
      </c>
      <c r="S2471" t="b">
        <v>1</v>
      </c>
      <c r="T2471">
        <f>ROUND(E2471/D2471*100,0)</f>
        <v>166</v>
      </c>
      <c r="U2471" s="12">
        <f>(E2471/R2471)</f>
        <v>31.823529411764707</v>
      </c>
      <c r="V2471" t="str">
        <f>LEFT(Z2471,SEARCH("/",Z2471)-1)</f>
        <v>music</v>
      </c>
      <c r="W2471" t="str">
        <f>RIGHT(Z2471,LEN(Z2471)-SEARCH("/",Z2471))</f>
        <v>rock</v>
      </c>
      <c r="X2471" s="2">
        <f>(((P2471/60)/60)/24)+DATE(1970,1,1)</f>
        <v>41547.662997685184</v>
      </c>
      <c r="Y2471" s="2">
        <f>(((O2471/60)/60)/24)+DATE(1970,1,1)</f>
        <v>41576.662997685184</v>
      </c>
      <c r="Z2471" t="s">
        <v>8280</v>
      </c>
    </row>
    <row r="2472" spans="1:26" ht="57.6" x14ac:dyDescent="0.3">
      <c r="A2472">
        <f>ROW(A2472)-2</f>
        <v>2470</v>
      </c>
      <c r="B2472" s="1" t="s">
        <v>2576</v>
      </c>
      <c r="C2472" s="1" t="s">
        <v>2577</v>
      </c>
      <c r="D2472">
        <v>3500</v>
      </c>
      <c r="E2472">
        <v>4170.17</v>
      </c>
      <c r="F2472" t="s">
        <v>17</v>
      </c>
      <c r="J2472" t="s">
        <v>17</v>
      </c>
      <c r="K2472" t="b">
        <v>0</v>
      </c>
      <c r="L2472" t="s">
        <v>18</v>
      </c>
      <c r="M2472" t="s">
        <v>19</v>
      </c>
      <c r="N2472" t="b">
        <v>1</v>
      </c>
      <c r="O2472">
        <v>1291131815</v>
      </c>
      <c r="P2472">
        <v>1287071015</v>
      </c>
      <c r="Q2472" t="b">
        <v>1</v>
      </c>
      <c r="R2472">
        <v>66</v>
      </c>
      <c r="S2472" t="b">
        <v>1</v>
      </c>
      <c r="T2472">
        <f>ROUND(E2472/D2472*100,0)</f>
        <v>119</v>
      </c>
      <c r="U2472" s="12">
        <f>(E2472/R2472)</f>
        <v>63.184393939393942</v>
      </c>
      <c r="V2472" t="str">
        <f>LEFT(Z2472,SEARCH("/",Z2472)-1)</f>
        <v>music</v>
      </c>
      <c r="W2472" t="str">
        <f>RIGHT(Z2472,LEN(Z2472)-SEARCH("/",Z2472))</f>
        <v>rock</v>
      </c>
      <c r="X2472" s="2">
        <f>(((P2472/60)/60)/24)+DATE(1970,1,1)</f>
        <v>40465.655266203699</v>
      </c>
      <c r="Y2472" s="2">
        <f>(((O2472/60)/60)/24)+DATE(1970,1,1)</f>
        <v>40512.655266203699</v>
      </c>
      <c r="Z2472" t="s">
        <v>8280</v>
      </c>
    </row>
    <row r="2473" spans="1:26" ht="28.8" x14ac:dyDescent="0.3">
      <c r="A2473">
        <f>ROW(A2473)-2</f>
        <v>2471</v>
      </c>
      <c r="B2473" s="1" t="s">
        <v>2578</v>
      </c>
      <c r="C2473" s="1" t="s">
        <v>2579</v>
      </c>
      <c r="D2473">
        <v>9500</v>
      </c>
      <c r="E2473">
        <v>9545</v>
      </c>
      <c r="F2473" t="s">
        <v>17</v>
      </c>
      <c r="J2473" t="s">
        <v>17</v>
      </c>
      <c r="K2473" t="b">
        <v>0</v>
      </c>
      <c r="L2473" t="s">
        <v>18</v>
      </c>
      <c r="M2473" t="s">
        <v>19</v>
      </c>
      <c r="N2473" t="b">
        <v>1</v>
      </c>
      <c r="O2473">
        <v>1389474145</v>
      </c>
      <c r="P2473">
        <v>1386882145</v>
      </c>
      <c r="Q2473" t="b">
        <v>1</v>
      </c>
      <c r="R2473">
        <v>50</v>
      </c>
      <c r="S2473" t="b">
        <v>1</v>
      </c>
      <c r="T2473">
        <f>ROUND(E2473/D2473*100,0)</f>
        <v>100</v>
      </c>
      <c r="U2473" s="12">
        <f>(E2473/R2473)</f>
        <v>190.9</v>
      </c>
      <c r="V2473" t="str">
        <f>LEFT(Z2473,SEARCH("/",Z2473)-1)</f>
        <v>music</v>
      </c>
      <c r="W2473" t="str">
        <f>RIGHT(Z2473,LEN(Z2473)-SEARCH("/",Z2473))</f>
        <v>rock</v>
      </c>
      <c r="X2473" s="2">
        <f>(((P2473/60)/60)/24)+DATE(1970,1,1)</f>
        <v>41620.87667824074</v>
      </c>
      <c r="Y2473" s="2">
        <f>(((O2473/60)/60)/24)+DATE(1970,1,1)</f>
        <v>41650.87667824074</v>
      </c>
      <c r="Z2473" t="s">
        <v>8280</v>
      </c>
    </row>
    <row r="2474" spans="1:26" ht="43.2" x14ac:dyDescent="0.3">
      <c r="A2474">
        <f>ROW(A2474)-2</f>
        <v>2472</v>
      </c>
      <c r="B2474" s="1" t="s">
        <v>2580</v>
      </c>
      <c r="C2474" s="1" t="s">
        <v>2581</v>
      </c>
      <c r="D2474">
        <v>22000</v>
      </c>
      <c r="E2474">
        <v>22396</v>
      </c>
      <c r="F2474" t="s">
        <v>17</v>
      </c>
      <c r="J2474" t="s">
        <v>17</v>
      </c>
      <c r="K2474" t="b">
        <v>0</v>
      </c>
      <c r="L2474" t="s">
        <v>18</v>
      </c>
      <c r="M2474" t="s">
        <v>19</v>
      </c>
      <c r="N2474" t="b">
        <v>1</v>
      </c>
      <c r="O2474">
        <v>1374674558</v>
      </c>
      <c r="P2474">
        <v>1372082558</v>
      </c>
      <c r="Q2474" t="b">
        <v>1</v>
      </c>
      <c r="R2474">
        <v>159</v>
      </c>
      <c r="S2474" t="b">
        <v>1</v>
      </c>
      <c r="T2474">
        <f>ROUND(E2474/D2474*100,0)</f>
        <v>102</v>
      </c>
      <c r="U2474" s="12">
        <f>(E2474/R2474)</f>
        <v>140.85534591194968</v>
      </c>
      <c r="V2474" t="str">
        <f>LEFT(Z2474,SEARCH("/",Z2474)-1)</f>
        <v>music</v>
      </c>
      <c r="W2474" t="str">
        <f>RIGHT(Z2474,LEN(Z2474)-SEARCH("/",Z2474))</f>
        <v>rock</v>
      </c>
      <c r="X2474" s="2">
        <f>(((P2474/60)/60)/24)+DATE(1970,1,1)</f>
        <v>41449.585162037038</v>
      </c>
      <c r="Y2474" s="2">
        <f>(((O2474/60)/60)/24)+DATE(1970,1,1)</f>
        <v>41479.585162037038</v>
      </c>
      <c r="Z2474" t="s">
        <v>8280</v>
      </c>
    </row>
    <row r="2475" spans="1:26" ht="28.8" x14ac:dyDescent="0.3">
      <c r="A2475">
        <f>ROW(A2475)-2</f>
        <v>2473</v>
      </c>
      <c r="B2475" s="1" t="s">
        <v>2582</v>
      </c>
      <c r="C2475" s="1" t="s">
        <v>2583</v>
      </c>
      <c r="D2475">
        <v>12000</v>
      </c>
      <c r="E2475">
        <v>14000</v>
      </c>
      <c r="F2475" t="s">
        <v>17</v>
      </c>
      <c r="J2475" t="s">
        <v>17</v>
      </c>
      <c r="K2475" t="b">
        <v>0</v>
      </c>
      <c r="L2475" t="s">
        <v>18</v>
      </c>
      <c r="M2475" t="s">
        <v>19</v>
      </c>
      <c r="N2475" t="b">
        <v>1</v>
      </c>
      <c r="O2475">
        <v>1379708247</v>
      </c>
      <c r="P2475">
        <v>1377116247</v>
      </c>
      <c r="Q2475" t="b">
        <v>1</v>
      </c>
      <c r="R2475">
        <v>182</v>
      </c>
      <c r="S2475" t="b">
        <v>1</v>
      </c>
      <c r="T2475">
        <f>ROUND(E2475/D2475*100,0)</f>
        <v>117</v>
      </c>
      <c r="U2475" s="12">
        <f>(E2475/R2475)</f>
        <v>76.92307692307692</v>
      </c>
      <c r="V2475" t="str">
        <f>LEFT(Z2475,SEARCH("/",Z2475)-1)</f>
        <v>music</v>
      </c>
      <c r="W2475" t="str">
        <f>RIGHT(Z2475,LEN(Z2475)-SEARCH("/",Z2475))</f>
        <v>rock</v>
      </c>
      <c r="X2475" s="2">
        <f>(((P2475/60)/60)/24)+DATE(1970,1,1)</f>
        <v>41507.845451388886</v>
      </c>
      <c r="Y2475" s="2">
        <f>(((O2475/60)/60)/24)+DATE(1970,1,1)</f>
        <v>41537.845451388886</v>
      </c>
      <c r="Z2475" t="s">
        <v>8280</v>
      </c>
    </row>
    <row r="2476" spans="1:26" ht="43.2" x14ac:dyDescent="0.3">
      <c r="A2476">
        <f>ROW(A2476)-2</f>
        <v>2474</v>
      </c>
      <c r="B2476" s="1" t="s">
        <v>2584</v>
      </c>
      <c r="C2476" s="1" t="s">
        <v>2585</v>
      </c>
      <c r="D2476">
        <v>18800</v>
      </c>
      <c r="E2476">
        <v>20426</v>
      </c>
      <c r="F2476" t="s">
        <v>17</v>
      </c>
      <c r="J2476" t="s">
        <v>17</v>
      </c>
      <c r="K2476" t="b">
        <v>0</v>
      </c>
      <c r="L2476" t="s">
        <v>18</v>
      </c>
      <c r="M2476" t="s">
        <v>19</v>
      </c>
      <c r="N2476" t="b">
        <v>1</v>
      </c>
      <c r="O2476">
        <v>1460764800</v>
      </c>
      <c r="P2476">
        <v>1458157512</v>
      </c>
      <c r="Q2476" t="b">
        <v>1</v>
      </c>
      <c r="R2476">
        <v>206</v>
      </c>
      <c r="S2476" t="b">
        <v>1</v>
      </c>
      <c r="T2476">
        <f>ROUND(E2476/D2476*100,0)</f>
        <v>109</v>
      </c>
      <c r="U2476" s="12">
        <f>(E2476/R2476)</f>
        <v>99.15533980582525</v>
      </c>
      <c r="V2476" t="str">
        <f>LEFT(Z2476,SEARCH("/",Z2476)-1)</f>
        <v>music</v>
      </c>
      <c r="W2476" t="str">
        <f>RIGHT(Z2476,LEN(Z2476)-SEARCH("/",Z2476))</f>
        <v>rock</v>
      </c>
      <c r="X2476" s="2">
        <f>(((P2476/60)/60)/24)+DATE(1970,1,1)</f>
        <v>42445.823055555549</v>
      </c>
      <c r="Y2476" s="2">
        <f>(((O2476/60)/60)/24)+DATE(1970,1,1)</f>
        <v>42476</v>
      </c>
      <c r="Z2476" t="s">
        <v>8280</v>
      </c>
    </row>
    <row r="2477" spans="1:26" ht="28.8" x14ac:dyDescent="0.3">
      <c r="A2477">
        <f>ROW(A2477)-2</f>
        <v>2475</v>
      </c>
      <c r="B2477" s="1" t="s">
        <v>2586</v>
      </c>
      <c r="C2477" s="1" t="s">
        <v>2587</v>
      </c>
      <c r="D2477">
        <v>10000</v>
      </c>
      <c r="E2477">
        <v>11472</v>
      </c>
      <c r="F2477" t="s">
        <v>17</v>
      </c>
      <c r="J2477" t="s">
        <v>17</v>
      </c>
      <c r="K2477" t="b">
        <v>0</v>
      </c>
      <c r="L2477" t="s">
        <v>18</v>
      </c>
      <c r="M2477" t="s">
        <v>19</v>
      </c>
      <c r="N2477" t="b">
        <v>1</v>
      </c>
      <c r="O2477">
        <v>1332704042</v>
      </c>
      <c r="P2477">
        <v>1327523642</v>
      </c>
      <c r="Q2477" t="b">
        <v>1</v>
      </c>
      <c r="R2477">
        <v>169</v>
      </c>
      <c r="S2477" t="b">
        <v>1</v>
      </c>
      <c r="T2477">
        <f>ROUND(E2477/D2477*100,0)</f>
        <v>115</v>
      </c>
      <c r="U2477" s="12">
        <f>(E2477/R2477)</f>
        <v>67.881656804733723</v>
      </c>
      <c r="V2477" t="str">
        <f>LEFT(Z2477,SEARCH("/",Z2477)-1)</f>
        <v>music</v>
      </c>
      <c r="W2477" t="str">
        <f>RIGHT(Z2477,LEN(Z2477)-SEARCH("/",Z2477))</f>
        <v>rock</v>
      </c>
      <c r="X2477" s="2">
        <f>(((P2477/60)/60)/24)+DATE(1970,1,1)</f>
        <v>40933.856967592597</v>
      </c>
      <c r="Y2477" s="2">
        <f>(((O2477/60)/60)/24)+DATE(1970,1,1)</f>
        <v>40993.815300925926</v>
      </c>
      <c r="Z2477" t="s">
        <v>8280</v>
      </c>
    </row>
    <row r="2478" spans="1:26" ht="43.2" x14ac:dyDescent="0.3">
      <c r="A2478">
        <f>ROW(A2478)-2</f>
        <v>2476</v>
      </c>
      <c r="B2478" s="1" t="s">
        <v>2588</v>
      </c>
      <c r="C2478" s="1" t="s">
        <v>2589</v>
      </c>
      <c r="D2478">
        <v>7500</v>
      </c>
      <c r="E2478">
        <v>7635</v>
      </c>
      <c r="F2478" t="s">
        <v>17</v>
      </c>
      <c r="J2478" t="s">
        <v>17</v>
      </c>
      <c r="K2478" t="b">
        <v>0</v>
      </c>
      <c r="L2478" t="s">
        <v>18</v>
      </c>
      <c r="M2478" t="s">
        <v>19</v>
      </c>
      <c r="N2478" t="b">
        <v>1</v>
      </c>
      <c r="O2478">
        <v>1384363459</v>
      </c>
      <c r="P2478">
        <v>1381767859</v>
      </c>
      <c r="Q2478" t="b">
        <v>1</v>
      </c>
      <c r="R2478">
        <v>31</v>
      </c>
      <c r="S2478" t="b">
        <v>1</v>
      </c>
      <c r="T2478">
        <f>ROUND(E2478/D2478*100,0)</f>
        <v>102</v>
      </c>
      <c r="U2478" s="12">
        <f>(E2478/R2478)</f>
        <v>246.29032258064515</v>
      </c>
      <c r="V2478" t="str">
        <f>LEFT(Z2478,SEARCH("/",Z2478)-1)</f>
        <v>music</v>
      </c>
      <c r="W2478" t="str">
        <f>RIGHT(Z2478,LEN(Z2478)-SEARCH("/",Z2478))</f>
        <v>rock</v>
      </c>
      <c r="X2478" s="2">
        <f>(((P2478/60)/60)/24)+DATE(1970,1,1)</f>
        <v>41561.683553240742</v>
      </c>
      <c r="Y2478" s="2">
        <f>(((O2478/60)/60)/24)+DATE(1970,1,1)</f>
        <v>41591.725219907406</v>
      </c>
      <c r="Z2478" t="s">
        <v>8280</v>
      </c>
    </row>
    <row r="2479" spans="1:26" ht="57.6" x14ac:dyDescent="0.3">
      <c r="A2479">
        <f>ROW(A2479)-2</f>
        <v>2477</v>
      </c>
      <c r="B2479" s="1" t="s">
        <v>2590</v>
      </c>
      <c r="C2479" s="1" t="s">
        <v>2591</v>
      </c>
      <c r="D2479">
        <v>5000</v>
      </c>
      <c r="E2479">
        <v>5300</v>
      </c>
      <c r="F2479" t="s">
        <v>17</v>
      </c>
      <c r="J2479" t="s">
        <v>17</v>
      </c>
      <c r="K2479" t="b">
        <v>0</v>
      </c>
      <c r="L2479" t="s">
        <v>18</v>
      </c>
      <c r="M2479" t="s">
        <v>19</v>
      </c>
      <c r="N2479" t="b">
        <v>1</v>
      </c>
      <c r="O2479">
        <v>1276574400</v>
      </c>
      <c r="P2479">
        <v>1270576379</v>
      </c>
      <c r="Q2479" t="b">
        <v>1</v>
      </c>
      <c r="R2479">
        <v>28</v>
      </c>
      <c r="S2479" t="b">
        <v>1</v>
      </c>
      <c r="T2479">
        <f>ROUND(E2479/D2479*100,0)</f>
        <v>106</v>
      </c>
      <c r="U2479" s="12">
        <f>(E2479/R2479)</f>
        <v>189.28571428571428</v>
      </c>
      <c r="V2479" t="str">
        <f>LEFT(Z2479,SEARCH("/",Z2479)-1)</f>
        <v>music</v>
      </c>
      <c r="W2479" t="str">
        <f>RIGHT(Z2479,LEN(Z2479)-SEARCH("/",Z2479))</f>
        <v>rock</v>
      </c>
      <c r="X2479" s="2">
        <f>(((P2479/60)/60)/24)+DATE(1970,1,1)</f>
        <v>40274.745127314818</v>
      </c>
      <c r="Y2479" s="2">
        <f>(((O2479/60)/60)/24)+DATE(1970,1,1)</f>
        <v>40344.166666666664</v>
      </c>
      <c r="Z2479" t="s">
        <v>8280</v>
      </c>
    </row>
    <row r="2480" spans="1:26" ht="43.2" x14ac:dyDescent="0.3">
      <c r="A2480">
        <f>ROW(A2480)-2</f>
        <v>2478</v>
      </c>
      <c r="B2480" s="1" t="s">
        <v>2592</v>
      </c>
      <c r="C2480" s="1" t="s">
        <v>2593</v>
      </c>
      <c r="D2480">
        <v>4000</v>
      </c>
      <c r="E2480">
        <v>4140</v>
      </c>
      <c r="F2480" t="s">
        <v>17</v>
      </c>
      <c r="J2480" t="s">
        <v>17</v>
      </c>
      <c r="K2480" t="b">
        <v>0</v>
      </c>
      <c r="L2480" t="s">
        <v>158</v>
      </c>
      <c r="M2480" t="s">
        <v>159</v>
      </c>
      <c r="N2480" t="b">
        <v>1</v>
      </c>
      <c r="O2480">
        <v>1409506291</v>
      </c>
      <c r="P2480">
        <v>1406914291</v>
      </c>
      <c r="Q2480" t="b">
        <v>1</v>
      </c>
      <c r="R2480">
        <v>54</v>
      </c>
      <c r="S2480" t="b">
        <v>1</v>
      </c>
      <c r="T2480">
        <f>ROUND(E2480/D2480*100,0)</f>
        <v>104</v>
      </c>
      <c r="U2480" s="12">
        <f>(E2480/R2480)</f>
        <v>76.666666666666671</v>
      </c>
      <c r="V2480" t="str">
        <f>LEFT(Z2480,SEARCH("/",Z2480)-1)</f>
        <v>music</v>
      </c>
      <c r="W2480" t="str">
        <f>RIGHT(Z2480,LEN(Z2480)-SEARCH("/",Z2480))</f>
        <v>rock</v>
      </c>
      <c r="X2480" s="2">
        <f>(((P2480/60)/60)/24)+DATE(1970,1,1)</f>
        <v>41852.730219907404</v>
      </c>
      <c r="Y2480" s="2">
        <f>(((O2480/60)/60)/24)+DATE(1970,1,1)</f>
        <v>41882.730219907404</v>
      </c>
      <c r="Z2480" t="s">
        <v>8280</v>
      </c>
    </row>
    <row r="2481" spans="1:26" ht="43.2" x14ac:dyDescent="0.3">
      <c r="A2481">
        <f>ROW(A2481)-2</f>
        <v>2479</v>
      </c>
      <c r="B2481" s="1" t="s">
        <v>2594</v>
      </c>
      <c r="C2481" s="1" t="s">
        <v>2595</v>
      </c>
      <c r="D2481">
        <v>25000</v>
      </c>
      <c r="E2481">
        <v>38743.839999999997</v>
      </c>
      <c r="F2481" t="s">
        <v>17</v>
      </c>
      <c r="J2481" t="s">
        <v>17</v>
      </c>
      <c r="K2481" t="b">
        <v>0</v>
      </c>
      <c r="L2481" t="s">
        <v>18</v>
      </c>
      <c r="M2481" t="s">
        <v>19</v>
      </c>
      <c r="N2481" t="b">
        <v>1</v>
      </c>
      <c r="O2481">
        <v>1346344425</v>
      </c>
      <c r="P2481">
        <v>1343320425</v>
      </c>
      <c r="Q2481" t="b">
        <v>1</v>
      </c>
      <c r="R2481">
        <v>467</v>
      </c>
      <c r="S2481" t="b">
        <v>1</v>
      </c>
      <c r="T2481">
        <f>ROUND(E2481/D2481*100,0)</f>
        <v>155</v>
      </c>
      <c r="U2481" s="12">
        <f>(E2481/R2481)</f>
        <v>82.963254817987149</v>
      </c>
      <c r="V2481" t="str">
        <f>LEFT(Z2481,SEARCH("/",Z2481)-1)</f>
        <v>music</v>
      </c>
      <c r="W2481" t="str">
        <f>RIGHT(Z2481,LEN(Z2481)-SEARCH("/",Z2481))</f>
        <v>rock</v>
      </c>
      <c r="X2481" s="2">
        <f>(((P2481/60)/60)/24)+DATE(1970,1,1)</f>
        <v>41116.690104166664</v>
      </c>
      <c r="Y2481" s="2">
        <f>(((O2481/60)/60)/24)+DATE(1970,1,1)</f>
        <v>41151.690104166664</v>
      </c>
      <c r="Z2481" t="s">
        <v>8280</v>
      </c>
    </row>
    <row r="2482" spans="1:26" ht="43.2" x14ac:dyDescent="0.3">
      <c r="A2482">
        <f>ROW(A2482)-2</f>
        <v>2480</v>
      </c>
      <c r="B2482" s="1" t="s">
        <v>2596</v>
      </c>
      <c r="C2482" s="1" t="s">
        <v>2597</v>
      </c>
      <c r="D2482">
        <v>15000</v>
      </c>
      <c r="E2482">
        <v>24321.1</v>
      </c>
      <c r="F2482" t="s">
        <v>17</v>
      </c>
      <c r="J2482" t="s">
        <v>17</v>
      </c>
      <c r="K2482" t="b">
        <v>0</v>
      </c>
      <c r="L2482" t="s">
        <v>18</v>
      </c>
      <c r="M2482" t="s">
        <v>19</v>
      </c>
      <c r="N2482" t="b">
        <v>1</v>
      </c>
      <c r="O2482">
        <v>1375908587</v>
      </c>
      <c r="P2482">
        <v>1372884587</v>
      </c>
      <c r="Q2482" t="b">
        <v>1</v>
      </c>
      <c r="R2482">
        <v>389</v>
      </c>
      <c r="S2482" t="b">
        <v>1</v>
      </c>
      <c r="T2482">
        <f>ROUND(E2482/D2482*100,0)</f>
        <v>162</v>
      </c>
      <c r="U2482" s="12">
        <f>(E2482/R2482)</f>
        <v>62.522107969151669</v>
      </c>
      <c r="V2482" t="str">
        <f>LEFT(Z2482,SEARCH("/",Z2482)-1)</f>
        <v>music</v>
      </c>
      <c r="W2482" t="str">
        <f>RIGHT(Z2482,LEN(Z2482)-SEARCH("/",Z2482))</f>
        <v>rock</v>
      </c>
      <c r="X2482" s="2">
        <f>(((P2482/60)/60)/24)+DATE(1970,1,1)</f>
        <v>41458.867905092593</v>
      </c>
      <c r="Y2482" s="2">
        <f>(((O2482/60)/60)/24)+DATE(1970,1,1)</f>
        <v>41493.867905092593</v>
      </c>
      <c r="Z2482" t="s">
        <v>8280</v>
      </c>
    </row>
    <row r="2483" spans="1:26" ht="28.8" x14ac:dyDescent="0.3">
      <c r="A2483">
        <f>ROW(A2483)-2</f>
        <v>2481</v>
      </c>
      <c r="B2483" s="1" t="s">
        <v>2598</v>
      </c>
      <c r="C2483" s="1" t="s">
        <v>2599</v>
      </c>
      <c r="D2483">
        <v>3000</v>
      </c>
      <c r="E2483">
        <v>3132.63</v>
      </c>
      <c r="F2483" t="s">
        <v>17</v>
      </c>
      <c r="J2483" t="s">
        <v>17</v>
      </c>
      <c r="K2483" t="b">
        <v>0</v>
      </c>
      <c r="L2483" t="s">
        <v>18</v>
      </c>
      <c r="M2483" t="s">
        <v>19</v>
      </c>
      <c r="N2483" t="b">
        <v>1</v>
      </c>
      <c r="O2483">
        <v>1251777600</v>
      </c>
      <c r="P2483">
        <v>1247504047</v>
      </c>
      <c r="Q2483" t="b">
        <v>1</v>
      </c>
      <c r="R2483">
        <v>68</v>
      </c>
      <c r="S2483" t="b">
        <v>1</v>
      </c>
      <c r="T2483">
        <f>ROUND(E2483/D2483*100,0)</f>
        <v>104</v>
      </c>
      <c r="U2483" s="12">
        <f>(E2483/R2483)</f>
        <v>46.06808823529412</v>
      </c>
      <c r="V2483" t="str">
        <f>LEFT(Z2483,SEARCH("/",Z2483)-1)</f>
        <v>music</v>
      </c>
      <c r="W2483" t="str">
        <f>RIGHT(Z2483,LEN(Z2483)-SEARCH("/",Z2483))</f>
        <v>rock</v>
      </c>
      <c r="X2483" s="2">
        <f>(((P2483/60)/60)/24)+DATE(1970,1,1)</f>
        <v>40007.704247685186</v>
      </c>
      <c r="Y2483" s="2">
        <f>(((O2483/60)/60)/24)+DATE(1970,1,1)</f>
        <v>40057.166666666664</v>
      </c>
      <c r="Z2483" t="s">
        <v>8280</v>
      </c>
    </row>
    <row r="2484" spans="1:26" ht="43.2" x14ac:dyDescent="0.3">
      <c r="A2484">
        <f>ROW(A2484)-2</f>
        <v>2482</v>
      </c>
      <c r="B2484" s="1" t="s">
        <v>2600</v>
      </c>
      <c r="C2484" s="1" t="s">
        <v>2601</v>
      </c>
      <c r="D2484">
        <v>15000</v>
      </c>
      <c r="E2484">
        <v>15918.65</v>
      </c>
      <c r="F2484" t="s">
        <v>17</v>
      </c>
      <c r="J2484" t="s">
        <v>17</v>
      </c>
      <c r="K2484" t="b">
        <v>0</v>
      </c>
      <c r="L2484" t="s">
        <v>18</v>
      </c>
      <c r="M2484" t="s">
        <v>19</v>
      </c>
      <c r="N2484" t="b">
        <v>1</v>
      </c>
      <c r="O2484">
        <v>1346765347</v>
      </c>
      <c r="P2484">
        <v>1343741347</v>
      </c>
      <c r="Q2484" t="b">
        <v>1</v>
      </c>
      <c r="R2484">
        <v>413</v>
      </c>
      <c r="S2484" t="b">
        <v>1</v>
      </c>
      <c r="T2484">
        <f>ROUND(E2484/D2484*100,0)</f>
        <v>106</v>
      </c>
      <c r="U2484" s="12">
        <f>(E2484/R2484)</f>
        <v>38.543946731234868</v>
      </c>
      <c r="V2484" t="str">
        <f>LEFT(Z2484,SEARCH("/",Z2484)-1)</f>
        <v>music</v>
      </c>
      <c r="W2484" t="str">
        <f>RIGHT(Z2484,LEN(Z2484)-SEARCH("/",Z2484))</f>
        <v>rock</v>
      </c>
      <c r="X2484" s="2">
        <f>(((P2484/60)/60)/24)+DATE(1970,1,1)</f>
        <v>41121.561886574076</v>
      </c>
      <c r="Y2484" s="2">
        <f>(((O2484/60)/60)/24)+DATE(1970,1,1)</f>
        <v>41156.561886574076</v>
      </c>
      <c r="Z2484" t="s">
        <v>8280</v>
      </c>
    </row>
    <row r="2485" spans="1:26" ht="43.2" x14ac:dyDescent="0.3">
      <c r="A2485">
        <f>ROW(A2485)-2</f>
        <v>2483</v>
      </c>
      <c r="B2485" s="1" t="s">
        <v>2602</v>
      </c>
      <c r="C2485" s="1" t="s">
        <v>2603</v>
      </c>
      <c r="D2485">
        <v>6500</v>
      </c>
      <c r="E2485">
        <v>10071</v>
      </c>
      <c r="F2485" t="s">
        <v>17</v>
      </c>
      <c r="J2485" t="s">
        <v>17</v>
      </c>
      <c r="K2485" t="b">
        <v>0</v>
      </c>
      <c r="L2485" t="s">
        <v>18</v>
      </c>
      <c r="M2485" t="s">
        <v>19</v>
      </c>
      <c r="N2485" t="b">
        <v>1</v>
      </c>
      <c r="O2485">
        <v>1403661600</v>
      </c>
      <c r="P2485">
        <v>1401196766</v>
      </c>
      <c r="Q2485" t="b">
        <v>1</v>
      </c>
      <c r="R2485">
        <v>190</v>
      </c>
      <c r="S2485" t="b">
        <v>1</v>
      </c>
      <c r="T2485">
        <f>ROUND(E2485/D2485*100,0)</f>
        <v>155</v>
      </c>
      <c r="U2485" s="12">
        <f>(E2485/R2485)</f>
        <v>53.005263157894738</v>
      </c>
      <c r="V2485" t="str">
        <f>LEFT(Z2485,SEARCH("/",Z2485)-1)</f>
        <v>music</v>
      </c>
      <c r="W2485" t="str">
        <f>RIGHT(Z2485,LEN(Z2485)-SEARCH("/",Z2485))</f>
        <v>rock</v>
      </c>
      <c r="X2485" s="2">
        <f>(((P2485/60)/60)/24)+DATE(1970,1,1)</f>
        <v>41786.555162037039</v>
      </c>
      <c r="Y2485" s="2">
        <f>(((O2485/60)/60)/24)+DATE(1970,1,1)</f>
        <v>41815.083333333336</v>
      </c>
      <c r="Z2485" t="s">
        <v>8280</v>
      </c>
    </row>
    <row r="2486" spans="1:26" ht="43.2" x14ac:dyDescent="0.3">
      <c r="A2486">
        <f>ROW(A2486)-2</f>
        <v>2484</v>
      </c>
      <c r="B2486" s="1" t="s">
        <v>2604</v>
      </c>
      <c r="C2486" s="1" t="s">
        <v>2605</v>
      </c>
      <c r="D2486">
        <v>12516</v>
      </c>
      <c r="E2486">
        <v>13864.17</v>
      </c>
      <c r="F2486" t="s">
        <v>17</v>
      </c>
      <c r="J2486" t="s">
        <v>17</v>
      </c>
      <c r="K2486" t="b">
        <v>0</v>
      </c>
      <c r="L2486" t="s">
        <v>18</v>
      </c>
      <c r="M2486" t="s">
        <v>19</v>
      </c>
      <c r="N2486" t="b">
        <v>1</v>
      </c>
      <c r="O2486">
        <v>1395624170</v>
      </c>
      <c r="P2486">
        <v>1392171770</v>
      </c>
      <c r="Q2486" t="b">
        <v>1</v>
      </c>
      <c r="R2486">
        <v>189</v>
      </c>
      <c r="S2486" t="b">
        <v>1</v>
      </c>
      <c r="T2486">
        <f>ROUND(E2486/D2486*100,0)</f>
        <v>111</v>
      </c>
      <c r="U2486" s="12">
        <f>(E2486/R2486)</f>
        <v>73.355396825396824</v>
      </c>
      <c r="V2486" t="str">
        <f>LEFT(Z2486,SEARCH("/",Z2486)-1)</f>
        <v>music</v>
      </c>
      <c r="W2486" t="str">
        <f>RIGHT(Z2486,LEN(Z2486)-SEARCH("/",Z2486))</f>
        <v>rock</v>
      </c>
      <c r="X2486" s="2">
        <f>(((P2486/60)/60)/24)+DATE(1970,1,1)</f>
        <v>41682.099189814813</v>
      </c>
      <c r="Y2486" s="2">
        <f>(((O2486/60)/60)/24)+DATE(1970,1,1)</f>
        <v>41722.057523148149</v>
      </c>
      <c r="Z2486" t="s">
        <v>8280</v>
      </c>
    </row>
    <row r="2487" spans="1:26" ht="43.2" x14ac:dyDescent="0.3">
      <c r="A2487">
        <f>ROW(A2487)-2</f>
        <v>2485</v>
      </c>
      <c r="B2487" s="1" t="s">
        <v>2606</v>
      </c>
      <c r="C2487" s="1" t="s">
        <v>2607</v>
      </c>
      <c r="D2487">
        <v>15000</v>
      </c>
      <c r="E2487">
        <v>16636.78</v>
      </c>
      <c r="F2487" t="s">
        <v>17</v>
      </c>
      <c r="J2487" t="s">
        <v>17</v>
      </c>
      <c r="K2487" t="b">
        <v>0</v>
      </c>
      <c r="L2487" t="s">
        <v>18</v>
      </c>
      <c r="M2487" t="s">
        <v>19</v>
      </c>
      <c r="N2487" t="b">
        <v>1</v>
      </c>
      <c r="O2487">
        <v>1299003054</v>
      </c>
      <c r="P2487">
        <v>1291227054</v>
      </c>
      <c r="Q2487" t="b">
        <v>1</v>
      </c>
      <c r="R2487">
        <v>130</v>
      </c>
      <c r="S2487" t="b">
        <v>1</v>
      </c>
      <c r="T2487">
        <f>ROUND(E2487/D2487*100,0)</f>
        <v>111</v>
      </c>
      <c r="U2487" s="12">
        <f>(E2487/R2487)</f>
        <v>127.97523076923076</v>
      </c>
      <c r="V2487" t="str">
        <f>LEFT(Z2487,SEARCH("/",Z2487)-1)</f>
        <v>music</v>
      </c>
      <c r="W2487" t="str">
        <f>RIGHT(Z2487,LEN(Z2487)-SEARCH("/",Z2487))</f>
        <v>rock</v>
      </c>
      <c r="X2487" s="2">
        <f>(((P2487/60)/60)/24)+DATE(1970,1,1)</f>
        <v>40513.757569444446</v>
      </c>
      <c r="Y2487" s="2">
        <f>(((O2487/60)/60)/24)+DATE(1970,1,1)</f>
        <v>40603.757569444446</v>
      </c>
      <c r="Z2487" t="s">
        <v>8280</v>
      </c>
    </row>
    <row r="2488" spans="1:26" ht="43.2" x14ac:dyDescent="0.3">
      <c r="A2488">
        <f>ROW(A2488)-2</f>
        <v>2486</v>
      </c>
      <c r="B2488" s="1" t="s">
        <v>2608</v>
      </c>
      <c r="C2488" s="1" t="s">
        <v>2609</v>
      </c>
      <c r="D2488">
        <v>7000</v>
      </c>
      <c r="E2488">
        <v>7750</v>
      </c>
      <c r="F2488" t="s">
        <v>17</v>
      </c>
      <c r="J2488" t="s">
        <v>17</v>
      </c>
      <c r="K2488" t="b">
        <v>0</v>
      </c>
      <c r="L2488" t="s">
        <v>18</v>
      </c>
      <c r="M2488" t="s">
        <v>19</v>
      </c>
      <c r="N2488" t="b">
        <v>1</v>
      </c>
      <c r="O2488">
        <v>1375033836</v>
      </c>
      <c r="P2488">
        <v>1373305836</v>
      </c>
      <c r="Q2488" t="b">
        <v>1</v>
      </c>
      <c r="R2488">
        <v>74</v>
      </c>
      <c r="S2488" t="b">
        <v>1</v>
      </c>
      <c r="T2488">
        <f>ROUND(E2488/D2488*100,0)</f>
        <v>111</v>
      </c>
      <c r="U2488" s="12">
        <f>(E2488/R2488)</f>
        <v>104.72972972972973</v>
      </c>
      <c r="V2488" t="str">
        <f>LEFT(Z2488,SEARCH("/",Z2488)-1)</f>
        <v>music</v>
      </c>
      <c r="W2488" t="str">
        <f>RIGHT(Z2488,LEN(Z2488)-SEARCH("/",Z2488))</f>
        <v>rock</v>
      </c>
      <c r="X2488" s="2">
        <f>(((P2488/60)/60)/24)+DATE(1970,1,1)</f>
        <v>41463.743472222224</v>
      </c>
      <c r="Y2488" s="2">
        <f>(((O2488/60)/60)/24)+DATE(1970,1,1)</f>
        <v>41483.743472222224</v>
      </c>
      <c r="Z2488" t="s">
        <v>8280</v>
      </c>
    </row>
    <row r="2489" spans="1:26" ht="43.2" x14ac:dyDescent="0.3">
      <c r="A2489">
        <f>ROW(A2489)-2</f>
        <v>2487</v>
      </c>
      <c r="B2489" s="1" t="s">
        <v>2610</v>
      </c>
      <c r="C2489" s="1" t="s">
        <v>2611</v>
      </c>
      <c r="D2489">
        <v>15000</v>
      </c>
      <c r="E2489">
        <v>18542</v>
      </c>
      <c r="F2489" t="s">
        <v>17</v>
      </c>
      <c r="J2489" t="s">
        <v>17</v>
      </c>
      <c r="K2489" t="b">
        <v>0</v>
      </c>
      <c r="L2489" t="s">
        <v>18</v>
      </c>
      <c r="M2489" t="s">
        <v>19</v>
      </c>
      <c r="N2489" t="b">
        <v>1</v>
      </c>
      <c r="O2489">
        <v>1386565140</v>
      </c>
      <c r="P2489">
        <v>1383909855</v>
      </c>
      <c r="Q2489" t="b">
        <v>1</v>
      </c>
      <c r="R2489">
        <v>274</v>
      </c>
      <c r="S2489" t="b">
        <v>1</v>
      </c>
      <c r="T2489">
        <f>ROUND(E2489/D2489*100,0)</f>
        <v>124</v>
      </c>
      <c r="U2489" s="12">
        <f>(E2489/R2489)</f>
        <v>67.671532846715323</v>
      </c>
      <c r="V2489" t="str">
        <f>LEFT(Z2489,SEARCH("/",Z2489)-1)</f>
        <v>music</v>
      </c>
      <c r="W2489" t="str">
        <f>RIGHT(Z2489,LEN(Z2489)-SEARCH("/",Z2489))</f>
        <v>rock</v>
      </c>
      <c r="X2489" s="2">
        <f>(((P2489/60)/60)/24)+DATE(1970,1,1)</f>
        <v>41586.475173611114</v>
      </c>
      <c r="Y2489" s="2">
        <f>(((O2489/60)/60)/24)+DATE(1970,1,1)</f>
        <v>41617.207638888889</v>
      </c>
      <c r="Z2489" t="s">
        <v>8280</v>
      </c>
    </row>
    <row r="2490" spans="1:26" ht="43.2" x14ac:dyDescent="0.3">
      <c r="A2490">
        <f>ROW(A2490)-2</f>
        <v>2488</v>
      </c>
      <c r="B2490" s="1" t="s">
        <v>2612</v>
      </c>
      <c r="C2490" s="1" t="s">
        <v>2613</v>
      </c>
      <c r="D2490">
        <v>1000</v>
      </c>
      <c r="E2490">
        <v>2110.5</v>
      </c>
      <c r="F2490" t="s">
        <v>17</v>
      </c>
      <c r="J2490" t="s">
        <v>17</v>
      </c>
      <c r="K2490" t="b">
        <v>0</v>
      </c>
      <c r="L2490" t="s">
        <v>18</v>
      </c>
      <c r="M2490" t="s">
        <v>19</v>
      </c>
      <c r="N2490" t="b">
        <v>1</v>
      </c>
      <c r="O2490">
        <v>1362974400</v>
      </c>
      <c r="P2490">
        <v>1360948389</v>
      </c>
      <c r="Q2490" t="b">
        <v>1</v>
      </c>
      <c r="R2490">
        <v>22</v>
      </c>
      <c r="S2490" t="b">
        <v>1</v>
      </c>
      <c r="T2490">
        <f>ROUND(E2490/D2490*100,0)</f>
        <v>211</v>
      </c>
      <c r="U2490" s="12">
        <f>(E2490/R2490)</f>
        <v>95.931818181818187</v>
      </c>
      <c r="V2490" t="str">
        <f>LEFT(Z2490,SEARCH("/",Z2490)-1)</f>
        <v>music</v>
      </c>
      <c r="W2490" t="str">
        <f>RIGHT(Z2490,LEN(Z2490)-SEARCH("/",Z2490))</f>
        <v>rock</v>
      </c>
      <c r="X2490" s="2">
        <f>(((P2490/60)/60)/24)+DATE(1970,1,1)</f>
        <v>41320.717465277776</v>
      </c>
      <c r="Y2490" s="2">
        <f>(((O2490/60)/60)/24)+DATE(1970,1,1)</f>
        <v>41344.166666666664</v>
      </c>
      <c r="Z2490" t="s">
        <v>8280</v>
      </c>
    </row>
    <row r="2491" spans="1:26" ht="43.2" x14ac:dyDescent="0.3">
      <c r="A2491">
        <f>ROW(A2491)-2</f>
        <v>2489</v>
      </c>
      <c r="B2491" s="1" t="s">
        <v>2614</v>
      </c>
      <c r="C2491" s="1" t="s">
        <v>2615</v>
      </c>
      <c r="D2491">
        <v>2000</v>
      </c>
      <c r="E2491">
        <v>2020</v>
      </c>
      <c r="F2491" t="s">
        <v>17</v>
      </c>
      <c r="J2491" t="s">
        <v>17</v>
      </c>
      <c r="K2491" t="b">
        <v>0</v>
      </c>
      <c r="L2491" t="s">
        <v>18</v>
      </c>
      <c r="M2491" t="s">
        <v>19</v>
      </c>
      <c r="N2491" t="b">
        <v>1</v>
      </c>
      <c r="O2491">
        <v>1483203540</v>
      </c>
      <c r="P2491">
        <v>1481175482</v>
      </c>
      <c r="Q2491" t="b">
        <v>0</v>
      </c>
      <c r="R2491">
        <v>31</v>
      </c>
      <c r="S2491" t="b">
        <v>1</v>
      </c>
      <c r="T2491">
        <f>ROUND(E2491/D2491*100,0)</f>
        <v>101</v>
      </c>
      <c r="U2491" s="12">
        <f>(E2491/R2491)</f>
        <v>65.161290322580641</v>
      </c>
      <c r="V2491" t="str">
        <f>LEFT(Z2491,SEARCH("/",Z2491)-1)</f>
        <v>theater</v>
      </c>
      <c r="W2491" t="str">
        <f>RIGHT(Z2491,LEN(Z2491)-SEARCH("/",Z2491))</f>
        <v>plays</v>
      </c>
      <c r="X2491" s="2">
        <f>(((P2491/60)/60)/24)+DATE(1970,1,1)</f>
        <v>42712.23474537037</v>
      </c>
      <c r="Y2491" s="2">
        <f>(((O2491/60)/60)/24)+DATE(1970,1,1)</f>
        <v>42735.707638888889</v>
      </c>
      <c r="Z2491" t="s">
        <v>8275</v>
      </c>
    </row>
    <row r="2492" spans="1:26" ht="43.2" x14ac:dyDescent="0.3">
      <c r="A2492">
        <f>ROW(A2492)-2</f>
        <v>2490</v>
      </c>
      <c r="B2492" s="1" t="s">
        <v>2616</v>
      </c>
      <c r="C2492" s="1" t="s">
        <v>2617</v>
      </c>
      <c r="D2492">
        <v>2000</v>
      </c>
      <c r="E2492">
        <v>2033</v>
      </c>
      <c r="F2492" t="s">
        <v>17</v>
      </c>
      <c r="J2492" t="s">
        <v>17</v>
      </c>
      <c r="K2492" t="b">
        <v>0</v>
      </c>
      <c r="L2492" t="s">
        <v>24</v>
      </c>
      <c r="M2492" t="s">
        <v>25</v>
      </c>
      <c r="N2492" t="b">
        <v>0</v>
      </c>
      <c r="O2492">
        <v>1434808775</v>
      </c>
      <c r="P2492">
        <v>1433512775</v>
      </c>
      <c r="Q2492" t="b">
        <v>0</v>
      </c>
      <c r="R2492">
        <v>63</v>
      </c>
      <c r="S2492" t="b">
        <v>1</v>
      </c>
      <c r="T2492">
        <f>ROUND(E2492/D2492*100,0)</f>
        <v>102</v>
      </c>
      <c r="U2492" s="12">
        <f>(E2492/R2492)</f>
        <v>32.269841269841272</v>
      </c>
      <c r="V2492" t="str">
        <f>LEFT(Z2492,SEARCH("/",Z2492)-1)</f>
        <v>theater</v>
      </c>
      <c r="W2492" t="str">
        <f>RIGHT(Z2492,LEN(Z2492)-SEARCH("/",Z2492))</f>
        <v>plays</v>
      </c>
      <c r="X2492" s="2">
        <f>(((P2492/60)/60)/24)+DATE(1970,1,1)</f>
        <v>42160.583043981482</v>
      </c>
      <c r="Y2492" s="2">
        <f>(((O2492/60)/60)/24)+DATE(1970,1,1)</f>
        <v>42175.583043981482</v>
      </c>
      <c r="Z2492" t="s">
        <v>8275</v>
      </c>
    </row>
    <row r="2493" spans="1:26" ht="43.2" x14ac:dyDescent="0.3">
      <c r="A2493">
        <f>ROW(A2493)-2</f>
        <v>2491</v>
      </c>
      <c r="B2493" s="1" t="s">
        <v>2618</v>
      </c>
      <c r="C2493" s="1" t="s">
        <v>2619</v>
      </c>
      <c r="D2493">
        <v>1500</v>
      </c>
      <c r="E2493">
        <v>1625</v>
      </c>
      <c r="F2493" t="s">
        <v>17</v>
      </c>
      <c r="J2493" t="s">
        <v>17</v>
      </c>
      <c r="K2493" t="b">
        <v>0</v>
      </c>
      <c r="L2493" t="s">
        <v>24</v>
      </c>
      <c r="M2493" t="s">
        <v>25</v>
      </c>
      <c r="N2493" t="b">
        <v>0</v>
      </c>
      <c r="O2493">
        <v>1424181600</v>
      </c>
      <c r="P2493">
        <v>1423041227</v>
      </c>
      <c r="Q2493" t="b">
        <v>0</v>
      </c>
      <c r="R2493">
        <v>20</v>
      </c>
      <c r="S2493" t="b">
        <v>1</v>
      </c>
      <c r="T2493">
        <f>ROUND(E2493/D2493*100,0)</f>
        <v>108</v>
      </c>
      <c r="U2493" s="12">
        <f>(E2493/R2493)</f>
        <v>81.25</v>
      </c>
      <c r="V2493" t="str">
        <f>LEFT(Z2493,SEARCH("/",Z2493)-1)</f>
        <v>theater</v>
      </c>
      <c r="W2493" t="str">
        <f>RIGHT(Z2493,LEN(Z2493)-SEARCH("/",Z2493))</f>
        <v>plays</v>
      </c>
      <c r="X2493" s="2">
        <f>(((P2493/60)/60)/24)+DATE(1970,1,1)</f>
        <v>42039.384571759263</v>
      </c>
      <c r="Y2493" s="2">
        <f>(((O2493/60)/60)/24)+DATE(1970,1,1)</f>
        <v>42052.583333333328</v>
      </c>
      <c r="Z2493" t="s">
        <v>8275</v>
      </c>
    </row>
    <row r="2494" spans="1:26" ht="72" x14ac:dyDescent="0.3">
      <c r="A2494">
        <f>ROW(A2494)-2</f>
        <v>2492</v>
      </c>
      <c r="B2494" s="1" t="s">
        <v>2620</v>
      </c>
      <c r="C2494" s="1" t="s">
        <v>2621</v>
      </c>
      <c r="D2494">
        <v>250</v>
      </c>
      <c r="E2494">
        <v>605</v>
      </c>
      <c r="F2494" t="s">
        <v>17</v>
      </c>
      <c r="J2494" t="s">
        <v>17</v>
      </c>
      <c r="K2494" t="b">
        <v>0</v>
      </c>
      <c r="L2494" t="s">
        <v>24</v>
      </c>
      <c r="M2494" t="s">
        <v>25</v>
      </c>
      <c r="N2494" t="b">
        <v>0</v>
      </c>
      <c r="O2494">
        <v>1434120856</v>
      </c>
      <c r="P2494">
        <v>1428936856</v>
      </c>
      <c r="Q2494" t="b">
        <v>0</v>
      </c>
      <c r="R2494">
        <v>25</v>
      </c>
      <c r="S2494" t="b">
        <v>1</v>
      </c>
      <c r="T2494">
        <f>ROUND(E2494/D2494*100,0)</f>
        <v>242</v>
      </c>
      <c r="U2494" s="12">
        <f>(E2494/R2494)</f>
        <v>24.2</v>
      </c>
      <c r="V2494" t="str">
        <f>LEFT(Z2494,SEARCH("/",Z2494)-1)</f>
        <v>theater</v>
      </c>
      <c r="W2494" t="str">
        <f>RIGHT(Z2494,LEN(Z2494)-SEARCH("/",Z2494))</f>
        <v>plays</v>
      </c>
      <c r="X2494" s="2">
        <f>(((P2494/60)/60)/24)+DATE(1970,1,1)</f>
        <v>42107.621018518519</v>
      </c>
      <c r="Y2494" s="2">
        <f>(((O2494/60)/60)/24)+DATE(1970,1,1)</f>
        <v>42167.621018518519</v>
      </c>
      <c r="Z2494" t="s">
        <v>8275</v>
      </c>
    </row>
    <row r="2495" spans="1:26" ht="43.2" x14ac:dyDescent="0.3">
      <c r="A2495">
        <f>ROW(A2495)-2</f>
        <v>2493</v>
      </c>
      <c r="B2495" s="1" t="s">
        <v>2622</v>
      </c>
      <c r="C2495" s="1" t="s">
        <v>2623</v>
      </c>
      <c r="D2495">
        <v>4000</v>
      </c>
      <c r="E2495">
        <v>4018</v>
      </c>
      <c r="F2495" t="s">
        <v>17</v>
      </c>
      <c r="J2495" t="s">
        <v>17</v>
      </c>
      <c r="K2495" t="b">
        <v>0</v>
      </c>
      <c r="L2495" t="s">
        <v>18</v>
      </c>
      <c r="M2495" t="s">
        <v>19</v>
      </c>
      <c r="N2495" t="b">
        <v>1</v>
      </c>
      <c r="O2495">
        <v>1470801600</v>
      </c>
      <c r="P2495">
        <v>1468122163</v>
      </c>
      <c r="Q2495" t="b">
        <v>0</v>
      </c>
      <c r="R2495">
        <v>61</v>
      </c>
      <c r="S2495" t="b">
        <v>1</v>
      </c>
      <c r="T2495">
        <f>ROUND(E2495/D2495*100,0)</f>
        <v>100</v>
      </c>
      <c r="U2495" s="12">
        <f>(E2495/R2495)</f>
        <v>65.868852459016395</v>
      </c>
      <c r="V2495" t="str">
        <f>LEFT(Z2495,SEARCH("/",Z2495)-1)</f>
        <v>theater</v>
      </c>
      <c r="W2495" t="str">
        <f>RIGHT(Z2495,LEN(Z2495)-SEARCH("/",Z2495))</f>
        <v>plays</v>
      </c>
      <c r="X2495" s="2">
        <f>(((P2495/60)/60)/24)+DATE(1970,1,1)</f>
        <v>42561.154664351852</v>
      </c>
      <c r="Y2495" s="2">
        <f>(((O2495/60)/60)/24)+DATE(1970,1,1)</f>
        <v>42592.166666666672</v>
      </c>
      <c r="Z2495" t="s">
        <v>8275</v>
      </c>
    </row>
    <row r="2496" spans="1:26" ht="43.2" x14ac:dyDescent="0.3">
      <c r="A2496">
        <f>ROW(A2496)-2</f>
        <v>2494</v>
      </c>
      <c r="B2496" s="1" t="s">
        <v>2624</v>
      </c>
      <c r="C2496" s="1" t="s">
        <v>2625</v>
      </c>
      <c r="D2496">
        <v>1500</v>
      </c>
      <c r="E2496">
        <v>1876</v>
      </c>
      <c r="F2496" t="s">
        <v>17</v>
      </c>
      <c r="J2496" t="s">
        <v>17</v>
      </c>
      <c r="K2496" t="b">
        <v>0</v>
      </c>
      <c r="L2496" t="s">
        <v>18</v>
      </c>
      <c r="M2496" t="s">
        <v>19</v>
      </c>
      <c r="N2496" t="b">
        <v>1</v>
      </c>
      <c r="O2496">
        <v>1483499645</v>
      </c>
      <c r="P2496">
        <v>1480907645</v>
      </c>
      <c r="Q2496" t="b">
        <v>0</v>
      </c>
      <c r="R2496">
        <v>52</v>
      </c>
      <c r="S2496" t="b">
        <v>1</v>
      </c>
      <c r="T2496">
        <f>ROUND(E2496/D2496*100,0)</f>
        <v>125</v>
      </c>
      <c r="U2496" s="12">
        <f>(E2496/R2496)</f>
        <v>36.07692307692308</v>
      </c>
      <c r="V2496" t="str">
        <f>LEFT(Z2496,SEARCH("/",Z2496)-1)</f>
        <v>theater</v>
      </c>
      <c r="W2496" t="str">
        <f>RIGHT(Z2496,LEN(Z2496)-SEARCH("/",Z2496))</f>
        <v>plays</v>
      </c>
      <c r="X2496" s="2">
        <f>(((P2496/60)/60)/24)+DATE(1970,1,1)</f>
        <v>42709.134780092587</v>
      </c>
      <c r="Y2496" s="2">
        <f>(((O2496/60)/60)/24)+DATE(1970,1,1)</f>
        <v>42739.134780092587</v>
      </c>
      <c r="Z2496" t="s">
        <v>8275</v>
      </c>
    </row>
    <row r="2497" spans="1:26" ht="28.8" x14ac:dyDescent="0.3">
      <c r="A2497">
        <f>ROW(A2497)-2</f>
        <v>2495</v>
      </c>
      <c r="B2497" s="1" t="s">
        <v>2626</v>
      </c>
      <c r="C2497" s="1" t="s">
        <v>2627</v>
      </c>
      <c r="D2497">
        <v>3500</v>
      </c>
      <c r="E2497">
        <v>3800</v>
      </c>
      <c r="F2497" t="s">
        <v>17</v>
      </c>
      <c r="J2497" t="s">
        <v>17</v>
      </c>
      <c r="K2497" t="b">
        <v>0</v>
      </c>
      <c r="L2497" t="s">
        <v>18</v>
      </c>
      <c r="M2497" t="s">
        <v>19</v>
      </c>
      <c r="N2497" t="b">
        <v>1</v>
      </c>
      <c r="O2497">
        <v>1429772340</v>
      </c>
      <c r="P2497">
        <v>1427121931</v>
      </c>
      <c r="Q2497" t="b">
        <v>0</v>
      </c>
      <c r="R2497">
        <v>86</v>
      </c>
      <c r="S2497" t="b">
        <v>1</v>
      </c>
      <c r="T2497">
        <f>ROUND(E2497/D2497*100,0)</f>
        <v>109</v>
      </c>
      <c r="U2497" s="12">
        <f>(E2497/R2497)</f>
        <v>44.186046511627907</v>
      </c>
      <c r="V2497" t="str">
        <f>LEFT(Z2497,SEARCH("/",Z2497)-1)</f>
        <v>theater</v>
      </c>
      <c r="W2497" t="str">
        <f>RIGHT(Z2497,LEN(Z2497)-SEARCH("/",Z2497))</f>
        <v>plays</v>
      </c>
      <c r="X2497" s="2">
        <f>(((P2497/60)/60)/24)+DATE(1970,1,1)</f>
        <v>42086.614942129629</v>
      </c>
      <c r="Y2497" s="2">
        <f>(((O2497/60)/60)/24)+DATE(1970,1,1)</f>
        <v>42117.290972222225</v>
      </c>
      <c r="Z2497" t="s">
        <v>8275</v>
      </c>
    </row>
    <row r="2498" spans="1:26" ht="43.2" x14ac:dyDescent="0.3">
      <c r="A2498">
        <f>ROW(A2498)-2</f>
        <v>2496</v>
      </c>
      <c r="B2498" s="1" t="s">
        <v>2628</v>
      </c>
      <c r="C2498" s="1" t="s">
        <v>2629</v>
      </c>
      <c r="D2498">
        <v>3000</v>
      </c>
      <c r="E2498">
        <v>4371</v>
      </c>
      <c r="F2498" t="s">
        <v>17</v>
      </c>
      <c r="J2498" t="s">
        <v>17</v>
      </c>
      <c r="K2498" t="b">
        <v>0</v>
      </c>
      <c r="L2498" t="s">
        <v>18</v>
      </c>
      <c r="M2498" t="s">
        <v>19</v>
      </c>
      <c r="N2498" t="b">
        <v>1</v>
      </c>
      <c r="O2498">
        <v>1428390000</v>
      </c>
      <c r="P2498">
        <v>1425224391</v>
      </c>
      <c r="Q2498" t="b">
        <v>0</v>
      </c>
      <c r="R2498">
        <v>42</v>
      </c>
      <c r="S2498" t="b">
        <v>1</v>
      </c>
      <c r="T2498">
        <f>ROUND(E2498/D2498*100,0)</f>
        <v>146</v>
      </c>
      <c r="U2498" s="12">
        <f>(E2498/R2498)</f>
        <v>104.07142857142857</v>
      </c>
      <c r="V2498" t="str">
        <f>LEFT(Z2498,SEARCH("/",Z2498)-1)</f>
        <v>theater</v>
      </c>
      <c r="W2498" t="str">
        <f>RIGHT(Z2498,LEN(Z2498)-SEARCH("/",Z2498))</f>
        <v>plays</v>
      </c>
      <c r="X2498" s="2">
        <f>(((P2498/60)/60)/24)+DATE(1970,1,1)</f>
        <v>42064.652673611112</v>
      </c>
      <c r="Y2498" s="2">
        <f>(((O2498/60)/60)/24)+DATE(1970,1,1)</f>
        <v>42101.291666666672</v>
      </c>
      <c r="Z2498" t="s">
        <v>8275</v>
      </c>
    </row>
    <row r="2499" spans="1:26" ht="57.6" x14ac:dyDescent="0.3">
      <c r="A2499">
        <f>ROW(A2499)-2</f>
        <v>2497</v>
      </c>
      <c r="B2499" s="1" t="s">
        <v>2630</v>
      </c>
      <c r="C2499" s="1" t="s">
        <v>2631</v>
      </c>
      <c r="D2499">
        <v>1700</v>
      </c>
      <c r="E2499">
        <v>1870</v>
      </c>
      <c r="F2499" t="s">
        <v>17</v>
      </c>
      <c r="J2499" t="s">
        <v>17</v>
      </c>
      <c r="K2499" t="b">
        <v>0</v>
      </c>
      <c r="L2499" t="s">
        <v>24</v>
      </c>
      <c r="M2499" t="s">
        <v>25</v>
      </c>
      <c r="N2499" t="b">
        <v>0</v>
      </c>
      <c r="O2499">
        <v>1444172340</v>
      </c>
      <c r="P2499">
        <v>1441822828</v>
      </c>
      <c r="Q2499" t="b">
        <v>0</v>
      </c>
      <c r="R2499">
        <v>52</v>
      </c>
      <c r="S2499" t="b">
        <v>1</v>
      </c>
      <c r="T2499">
        <f>ROUND(E2499/D2499*100,0)</f>
        <v>110</v>
      </c>
      <c r="U2499" s="12">
        <f>(E2499/R2499)</f>
        <v>35.96153846153846</v>
      </c>
      <c r="V2499" t="str">
        <f>LEFT(Z2499,SEARCH("/",Z2499)-1)</f>
        <v>theater</v>
      </c>
      <c r="W2499" t="str">
        <f>RIGHT(Z2499,LEN(Z2499)-SEARCH("/",Z2499))</f>
        <v>plays</v>
      </c>
      <c r="X2499" s="2">
        <f>(((P2499/60)/60)/24)+DATE(1970,1,1)</f>
        <v>42256.764212962968</v>
      </c>
      <c r="Y2499" s="2">
        <f>(((O2499/60)/60)/24)+DATE(1970,1,1)</f>
        <v>42283.957638888889</v>
      </c>
      <c r="Z2499" t="s">
        <v>8275</v>
      </c>
    </row>
    <row r="2500" spans="1:26" ht="57.6" x14ac:dyDescent="0.3">
      <c r="A2500">
        <f>ROW(A2500)-2</f>
        <v>2498</v>
      </c>
      <c r="B2500" s="1" t="s">
        <v>2632</v>
      </c>
      <c r="C2500" s="1" t="s">
        <v>2633</v>
      </c>
      <c r="D2500">
        <v>15000</v>
      </c>
      <c r="E2500">
        <v>15335</v>
      </c>
      <c r="F2500" t="s">
        <v>17</v>
      </c>
      <c r="J2500" t="s">
        <v>17</v>
      </c>
      <c r="K2500" t="b">
        <v>0</v>
      </c>
      <c r="L2500" t="s">
        <v>18</v>
      </c>
      <c r="M2500" t="s">
        <v>19</v>
      </c>
      <c r="N2500" t="b">
        <v>1</v>
      </c>
      <c r="O2500">
        <v>1447523371</v>
      </c>
      <c r="P2500">
        <v>1444927771</v>
      </c>
      <c r="Q2500" t="b">
        <v>0</v>
      </c>
      <c r="R2500">
        <v>120</v>
      </c>
      <c r="S2500" t="b">
        <v>1</v>
      </c>
      <c r="T2500">
        <f>ROUND(E2500/D2500*100,0)</f>
        <v>102</v>
      </c>
      <c r="U2500" s="12">
        <f>(E2500/R2500)</f>
        <v>127.79166666666667</v>
      </c>
      <c r="V2500" t="str">
        <f>LEFT(Z2500,SEARCH("/",Z2500)-1)</f>
        <v>theater</v>
      </c>
      <c r="W2500" t="str">
        <f>RIGHT(Z2500,LEN(Z2500)-SEARCH("/",Z2500))</f>
        <v>plays</v>
      </c>
      <c r="X2500" s="2">
        <f>(((P2500/60)/60)/24)+DATE(1970,1,1)</f>
        <v>42292.701053240744</v>
      </c>
      <c r="Y2500" s="2">
        <f>(((O2500/60)/60)/24)+DATE(1970,1,1)</f>
        <v>42322.742719907401</v>
      </c>
      <c r="Z2500" t="s">
        <v>8275</v>
      </c>
    </row>
    <row r="2501" spans="1:26" ht="43.2" x14ac:dyDescent="0.3">
      <c r="A2501">
        <f>ROW(A2501)-2</f>
        <v>2499</v>
      </c>
      <c r="B2501" s="1" t="s">
        <v>2634</v>
      </c>
      <c r="C2501" s="1" t="s">
        <v>2635</v>
      </c>
      <c r="D2501">
        <v>500</v>
      </c>
      <c r="E2501">
        <v>610</v>
      </c>
      <c r="F2501" t="s">
        <v>17</v>
      </c>
      <c r="J2501" t="s">
        <v>17</v>
      </c>
      <c r="K2501" t="b">
        <v>0</v>
      </c>
      <c r="L2501" t="s">
        <v>24</v>
      </c>
      <c r="M2501" t="s">
        <v>25</v>
      </c>
      <c r="N2501" t="b">
        <v>0</v>
      </c>
      <c r="O2501">
        <v>1445252400</v>
      </c>
      <c r="P2501">
        <v>1443696797</v>
      </c>
      <c r="Q2501" t="b">
        <v>0</v>
      </c>
      <c r="R2501">
        <v>22</v>
      </c>
      <c r="S2501" t="b">
        <v>1</v>
      </c>
      <c r="T2501">
        <f>ROUND(E2501/D2501*100,0)</f>
        <v>122</v>
      </c>
      <c r="U2501" s="12">
        <f>(E2501/R2501)</f>
        <v>27.727272727272727</v>
      </c>
      <c r="V2501" t="str">
        <f>LEFT(Z2501,SEARCH("/",Z2501)-1)</f>
        <v>theater</v>
      </c>
      <c r="W2501" t="str">
        <f>RIGHT(Z2501,LEN(Z2501)-SEARCH("/",Z2501))</f>
        <v>plays</v>
      </c>
      <c r="X2501" s="2">
        <f>(((P2501/60)/60)/24)+DATE(1970,1,1)</f>
        <v>42278.453668981485</v>
      </c>
      <c r="Y2501" s="2">
        <f>(((O2501/60)/60)/24)+DATE(1970,1,1)</f>
        <v>42296.458333333328</v>
      </c>
      <c r="Z2501" t="s">
        <v>8275</v>
      </c>
    </row>
    <row r="2502" spans="1:26" ht="43.2" x14ac:dyDescent="0.3">
      <c r="A2502">
        <f>ROW(A2502)-2</f>
        <v>2500</v>
      </c>
      <c r="B2502" s="1" t="s">
        <v>2636</v>
      </c>
      <c r="C2502" s="1" t="s">
        <v>2637</v>
      </c>
      <c r="D2502">
        <v>2500</v>
      </c>
      <c r="E2502">
        <v>2549</v>
      </c>
      <c r="F2502" t="s">
        <v>17</v>
      </c>
      <c r="J2502" t="s">
        <v>17</v>
      </c>
      <c r="K2502" t="b">
        <v>0</v>
      </c>
      <c r="L2502" t="s">
        <v>24</v>
      </c>
      <c r="M2502" t="s">
        <v>25</v>
      </c>
      <c r="N2502" t="b">
        <v>0</v>
      </c>
      <c r="O2502">
        <v>1438189200</v>
      </c>
      <c r="P2502">
        <v>1435585497</v>
      </c>
      <c r="Q2502" t="b">
        <v>0</v>
      </c>
      <c r="R2502">
        <v>64</v>
      </c>
      <c r="S2502" t="b">
        <v>1</v>
      </c>
      <c r="T2502">
        <f>ROUND(E2502/D2502*100,0)</f>
        <v>102</v>
      </c>
      <c r="U2502" s="12">
        <f>(E2502/R2502)</f>
        <v>39.828125</v>
      </c>
      <c r="V2502" t="str">
        <f>LEFT(Z2502,SEARCH("/",Z2502)-1)</f>
        <v>theater</v>
      </c>
      <c r="W2502" t="str">
        <f>RIGHT(Z2502,LEN(Z2502)-SEARCH("/",Z2502))</f>
        <v>plays</v>
      </c>
      <c r="X2502" s="2">
        <f>(((P2502/60)/60)/24)+DATE(1970,1,1)</f>
        <v>42184.572881944448</v>
      </c>
      <c r="Y2502" s="2">
        <f>(((O2502/60)/60)/24)+DATE(1970,1,1)</f>
        <v>42214.708333333328</v>
      </c>
      <c r="Z2502" t="s">
        <v>8275</v>
      </c>
    </row>
    <row r="2503" spans="1:26" ht="57.6" x14ac:dyDescent="0.3">
      <c r="A2503">
        <f>ROW(A2503)-2</f>
        <v>2501</v>
      </c>
      <c r="B2503" s="1" t="s">
        <v>2638</v>
      </c>
      <c r="C2503" s="1" t="s">
        <v>2639</v>
      </c>
      <c r="D2503">
        <v>850</v>
      </c>
      <c r="E2503">
        <v>1200</v>
      </c>
      <c r="F2503" t="s">
        <v>17</v>
      </c>
      <c r="J2503" t="s">
        <v>17</v>
      </c>
      <c r="K2503" t="b">
        <v>0</v>
      </c>
      <c r="L2503" t="s">
        <v>24</v>
      </c>
      <c r="M2503" t="s">
        <v>25</v>
      </c>
      <c r="N2503" t="b">
        <v>0</v>
      </c>
      <c r="O2503">
        <v>1457914373</v>
      </c>
      <c r="P2503">
        <v>1456189973</v>
      </c>
      <c r="Q2503" t="b">
        <v>0</v>
      </c>
      <c r="R2503">
        <v>23</v>
      </c>
      <c r="S2503" t="b">
        <v>1</v>
      </c>
      <c r="T2503">
        <f>ROUND(E2503/D2503*100,0)</f>
        <v>141</v>
      </c>
      <c r="U2503" s="12">
        <f>(E2503/R2503)</f>
        <v>52.173913043478258</v>
      </c>
      <c r="V2503" t="str">
        <f>LEFT(Z2503,SEARCH("/",Z2503)-1)</f>
        <v>theater</v>
      </c>
      <c r="W2503" t="str">
        <f>RIGHT(Z2503,LEN(Z2503)-SEARCH("/",Z2503))</f>
        <v>plays</v>
      </c>
      <c r="X2503" s="2">
        <f>(((P2503/60)/60)/24)+DATE(1970,1,1)</f>
        <v>42423.050613425927</v>
      </c>
      <c r="Y2503" s="2">
        <f>(((O2503/60)/60)/24)+DATE(1970,1,1)</f>
        <v>42443.008946759262</v>
      </c>
      <c r="Z2503" t="s">
        <v>8275</v>
      </c>
    </row>
    <row r="2504" spans="1:26" ht="43.2" x14ac:dyDescent="0.3">
      <c r="A2504">
        <f>ROW(A2504)-2</f>
        <v>2502</v>
      </c>
      <c r="B2504" s="1" t="s">
        <v>2640</v>
      </c>
      <c r="C2504" s="1" t="s">
        <v>2641</v>
      </c>
      <c r="D2504">
        <v>20000</v>
      </c>
      <c r="E2504">
        <v>21905</v>
      </c>
      <c r="F2504" t="s">
        <v>17</v>
      </c>
      <c r="J2504" t="s">
        <v>17</v>
      </c>
      <c r="K2504" t="b">
        <v>0</v>
      </c>
      <c r="L2504" t="s">
        <v>18</v>
      </c>
      <c r="M2504" t="s">
        <v>19</v>
      </c>
      <c r="N2504" t="b">
        <v>1</v>
      </c>
      <c r="O2504">
        <v>1462125358</v>
      </c>
      <c r="P2504">
        <v>1459533358</v>
      </c>
      <c r="Q2504" t="b">
        <v>0</v>
      </c>
      <c r="R2504">
        <v>238</v>
      </c>
      <c r="S2504" t="b">
        <v>1</v>
      </c>
      <c r="T2504">
        <f>ROUND(E2504/D2504*100,0)</f>
        <v>110</v>
      </c>
      <c r="U2504" s="12">
        <f>(E2504/R2504)</f>
        <v>92.037815126050418</v>
      </c>
      <c r="V2504" t="str">
        <f>LEFT(Z2504,SEARCH("/",Z2504)-1)</f>
        <v>theater</v>
      </c>
      <c r="W2504" t="str">
        <f>RIGHT(Z2504,LEN(Z2504)-SEARCH("/",Z2504))</f>
        <v>plays</v>
      </c>
      <c r="X2504" s="2">
        <f>(((P2504/60)/60)/24)+DATE(1970,1,1)</f>
        <v>42461.747199074074</v>
      </c>
      <c r="Y2504" s="2">
        <f>(((O2504/60)/60)/24)+DATE(1970,1,1)</f>
        <v>42491.747199074074</v>
      </c>
      <c r="Z2504" t="s">
        <v>8275</v>
      </c>
    </row>
    <row r="2505" spans="1:26" ht="43.2" x14ac:dyDescent="0.3">
      <c r="A2505">
        <f>ROW(A2505)-2</f>
        <v>2503</v>
      </c>
      <c r="B2505" s="1" t="s">
        <v>2642</v>
      </c>
      <c r="C2505" s="1" t="s">
        <v>2643</v>
      </c>
      <c r="D2505">
        <v>2000</v>
      </c>
      <c r="E2505">
        <v>2093</v>
      </c>
      <c r="F2505" t="s">
        <v>17</v>
      </c>
      <c r="J2505" t="s">
        <v>17</v>
      </c>
      <c r="K2505" t="b">
        <v>0</v>
      </c>
      <c r="L2505" t="s">
        <v>24</v>
      </c>
      <c r="M2505" t="s">
        <v>25</v>
      </c>
      <c r="N2505" t="b">
        <v>0</v>
      </c>
      <c r="O2505">
        <v>1461860432</v>
      </c>
      <c r="P2505">
        <v>1459268432</v>
      </c>
      <c r="Q2505" t="b">
        <v>0</v>
      </c>
      <c r="R2505">
        <v>33</v>
      </c>
      <c r="S2505" t="b">
        <v>1</v>
      </c>
      <c r="T2505">
        <f>ROUND(E2505/D2505*100,0)</f>
        <v>105</v>
      </c>
      <c r="U2505" s="12">
        <f>(E2505/R2505)</f>
        <v>63.424242424242422</v>
      </c>
      <c r="V2505" t="str">
        <f>LEFT(Z2505,SEARCH("/",Z2505)-1)</f>
        <v>theater</v>
      </c>
      <c r="W2505" t="str">
        <f>RIGHT(Z2505,LEN(Z2505)-SEARCH("/",Z2505))</f>
        <v>plays</v>
      </c>
      <c r="X2505" s="2">
        <f>(((P2505/60)/60)/24)+DATE(1970,1,1)</f>
        <v>42458.680925925932</v>
      </c>
      <c r="Y2505" s="2">
        <f>(((O2505/60)/60)/24)+DATE(1970,1,1)</f>
        <v>42488.680925925932</v>
      </c>
      <c r="Z2505" t="s">
        <v>8275</v>
      </c>
    </row>
    <row r="2506" spans="1:26" ht="43.2" x14ac:dyDescent="0.3">
      <c r="A2506">
        <f>ROW(A2506)-2</f>
        <v>2504</v>
      </c>
      <c r="B2506" s="1" t="s">
        <v>2644</v>
      </c>
      <c r="C2506" s="1" t="s">
        <v>2645</v>
      </c>
      <c r="D2506">
        <v>3500</v>
      </c>
      <c r="E2506">
        <v>4340</v>
      </c>
      <c r="F2506" t="s">
        <v>17</v>
      </c>
      <c r="J2506" t="s">
        <v>17</v>
      </c>
      <c r="K2506" t="b">
        <v>0</v>
      </c>
      <c r="L2506" t="s">
        <v>18</v>
      </c>
      <c r="M2506" t="s">
        <v>19</v>
      </c>
      <c r="N2506" t="b">
        <v>1</v>
      </c>
      <c r="O2506">
        <v>1436902359</v>
      </c>
      <c r="P2506">
        <v>1434310359</v>
      </c>
      <c r="Q2506" t="b">
        <v>0</v>
      </c>
      <c r="R2506">
        <v>32</v>
      </c>
      <c r="S2506" t="b">
        <v>1</v>
      </c>
      <c r="T2506">
        <f>ROUND(E2506/D2506*100,0)</f>
        <v>124</v>
      </c>
      <c r="U2506" s="12">
        <f>(E2506/R2506)</f>
        <v>135.625</v>
      </c>
      <c r="V2506" t="str">
        <f>LEFT(Z2506,SEARCH("/",Z2506)-1)</f>
        <v>theater</v>
      </c>
      <c r="W2506" t="str">
        <f>RIGHT(Z2506,LEN(Z2506)-SEARCH("/",Z2506))</f>
        <v>plays</v>
      </c>
      <c r="X2506" s="2">
        <f>(((P2506/60)/60)/24)+DATE(1970,1,1)</f>
        <v>42169.814340277779</v>
      </c>
      <c r="Y2506" s="2">
        <f>(((O2506/60)/60)/24)+DATE(1970,1,1)</f>
        <v>42199.814340277779</v>
      </c>
      <c r="Z2506" t="s">
        <v>8275</v>
      </c>
    </row>
    <row r="2507" spans="1:26" ht="43.2" x14ac:dyDescent="0.3">
      <c r="A2507">
        <f>ROW(A2507)-2</f>
        <v>2505</v>
      </c>
      <c r="B2507" s="1" t="s">
        <v>2646</v>
      </c>
      <c r="C2507" s="1" t="s">
        <v>2647</v>
      </c>
      <c r="D2507">
        <v>3000</v>
      </c>
      <c r="E2507">
        <v>4050</v>
      </c>
      <c r="F2507" t="s">
        <v>17</v>
      </c>
      <c r="J2507" t="s">
        <v>17</v>
      </c>
      <c r="K2507" t="b">
        <v>0</v>
      </c>
      <c r="L2507" t="s">
        <v>18</v>
      </c>
      <c r="M2507" t="s">
        <v>19</v>
      </c>
      <c r="N2507" t="b">
        <v>1</v>
      </c>
      <c r="O2507">
        <v>1464807420</v>
      </c>
      <c r="P2507">
        <v>1461427938</v>
      </c>
      <c r="Q2507" t="b">
        <v>0</v>
      </c>
      <c r="R2507">
        <v>24</v>
      </c>
      <c r="S2507" t="b">
        <v>1</v>
      </c>
      <c r="T2507">
        <f>ROUND(E2507/D2507*100,0)</f>
        <v>135</v>
      </c>
      <c r="U2507" s="12">
        <f>(E2507/R2507)</f>
        <v>168.75</v>
      </c>
      <c r="V2507" t="str">
        <f>LEFT(Z2507,SEARCH("/",Z2507)-1)</f>
        <v>theater</v>
      </c>
      <c r="W2507" t="str">
        <f>RIGHT(Z2507,LEN(Z2507)-SEARCH("/",Z2507))</f>
        <v>plays</v>
      </c>
      <c r="X2507" s="2">
        <f>(((P2507/60)/60)/24)+DATE(1970,1,1)</f>
        <v>42483.675208333334</v>
      </c>
      <c r="Y2507" s="2">
        <f>(((O2507/60)/60)/24)+DATE(1970,1,1)</f>
        <v>42522.789583333331</v>
      </c>
      <c r="Z2507" t="s">
        <v>8275</v>
      </c>
    </row>
    <row r="2508" spans="1:26" ht="43.2" x14ac:dyDescent="0.3">
      <c r="A2508">
        <f>ROW(A2508)-2</f>
        <v>2506</v>
      </c>
      <c r="B2508" s="1" t="s">
        <v>2648</v>
      </c>
      <c r="C2508" s="1" t="s">
        <v>2649</v>
      </c>
      <c r="D2508">
        <v>2000</v>
      </c>
      <c r="E2508">
        <v>2055</v>
      </c>
      <c r="F2508" t="s">
        <v>17</v>
      </c>
      <c r="J2508" t="s">
        <v>17</v>
      </c>
      <c r="K2508" t="b">
        <v>0</v>
      </c>
      <c r="L2508" t="s">
        <v>18</v>
      </c>
      <c r="M2508" t="s">
        <v>19</v>
      </c>
      <c r="N2508" t="b">
        <v>1</v>
      </c>
      <c r="O2508">
        <v>1437447600</v>
      </c>
      <c r="P2508">
        <v>1436551178</v>
      </c>
      <c r="Q2508" t="b">
        <v>0</v>
      </c>
      <c r="R2508">
        <v>29</v>
      </c>
      <c r="S2508" t="b">
        <v>1</v>
      </c>
      <c r="T2508">
        <f>ROUND(E2508/D2508*100,0)</f>
        <v>103</v>
      </c>
      <c r="U2508" s="12">
        <f>(E2508/R2508)</f>
        <v>70.862068965517238</v>
      </c>
      <c r="V2508" t="str">
        <f>LEFT(Z2508,SEARCH("/",Z2508)-1)</f>
        <v>theater</v>
      </c>
      <c r="W2508" t="str">
        <f>RIGHT(Z2508,LEN(Z2508)-SEARCH("/",Z2508))</f>
        <v>plays</v>
      </c>
      <c r="X2508" s="2">
        <f>(((P2508/60)/60)/24)+DATE(1970,1,1)</f>
        <v>42195.749745370369</v>
      </c>
      <c r="Y2508" s="2">
        <f>(((O2508/60)/60)/24)+DATE(1970,1,1)</f>
        <v>42206.125</v>
      </c>
      <c r="Z2508" t="s">
        <v>8275</v>
      </c>
    </row>
    <row r="2509" spans="1:26" ht="43.2" x14ac:dyDescent="0.3">
      <c r="A2509">
        <f>ROW(A2509)-2</f>
        <v>2507</v>
      </c>
      <c r="B2509" s="1" t="s">
        <v>2650</v>
      </c>
      <c r="C2509" s="1" t="s">
        <v>2651</v>
      </c>
      <c r="D2509">
        <v>2500</v>
      </c>
      <c r="E2509">
        <v>2500</v>
      </c>
      <c r="F2509" t="s">
        <v>17</v>
      </c>
      <c r="J2509" t="s">
        <v>17</v>
      </c>
      <c r="K2509" t="b">
        <v>0</v>
      </c>
      <c r="L2509" t="s">
        <v>18</v>
      </c>
      <c r="M2509" t="s">
        <v>19</v>
      </c>
      <c r="N2509" t="b">
        <v>1</v>
      </c>
      <c r="O2509">
        <v>1480559011</v>
      </c>
      <c r="P2509">
        <v>1477963411</v>
      </c>
      <c r="Q2509" t="b">
        <v>0</v>
      </c>
      <c r="R2509">
        <v>50</v>
      </c>
      <c r="S2509" t="b">
        <v>1</v>
      </c>
      <c r="T2509">
        <f>ROUND(E2509/D2509*100,0)</f>
        <v>100</v>
      </c>
      <c r="U2509" s="12">
        <f>(E2509/R2509)</f>
        <v>50</v>
      </c>
      <c r="V2509" t="str">
        <f>LEFT(Z2509,SEARCH("/",Z2509)-1)</f>
        <v>theater</v>
      </c>
      <c r="W2509" t="str">
        <f>RIGHT(Z2509,LEN(Z2509)-SEARCH("/",Z2509))</f>
        <v>plays</v>
      </c>
      <c r="X2509" s="2">
        <f>(((P2509/60)/60)/24)+DATE(1970,1,1)</f>
        <v>42675.057997685188</v>
      </c>
      <c r="Y2509" s="2">
        <f>(((O2509/60)/60)/24)+DATE(1970,1,1)</f>
        <v>42705.099664351852</v>
      </c>
      <c r="Z2509" t="s">
        <v>8275</v>
      </c>
    </row>
    <row r="2510" spans="1:26" ht="28.8" x14ac:dyDescent="0.3">
      <c r="A2510">
        <f>ROW(A2510)-2</f>
        <v>2508</v>
      </c>
      <c r="B2510" s="1" t="s">
        <v>2652</v>
      </c>
      <c r="C2510" s="1" t="s">
        <v>2653</v>
      </c>
      <c r="D2510">
        <v>3500</v>
      </c>
      <c r="E2510">
        <v>4559.13</v>
      </c>
      <c r="F2510" t="s">
        <v>17</v>
      </c>
      <c r="J2510" t="s">
        <v>17</v>
      </c>
      <c r="K2510" t="b">
        <v>0</v>
      </c>
      <c r="L2510" t="s">
        <v>24</v>
      </c>
      <c r="M2510" t="s">
        <v>25</v>
      </c>
      <c r="N2510" t="b">
        <v>0</v>
      </c>
      <c r="O2510">
        <v>1469962800</v>
      </c>
      <c r="P2510">
        <v>1468578920</v>
      </c>
      <c r="Q2510" t="b">
        <v>0</v>
      </c>
      <c r="R2510">
        <v>108</v>
      </c>
      <c r="S2510" t="b">
        <v>1</v>
      </c>
      <c r="T2510">
        <f>ROUND(E2510/D2510*100,0)</f>
        <v>130</v>
      </c>
      <c r="U2510" s="12">
        <f>(E2510/R2510)</f>
        <v>42.214166666666671</v>
      </c>
      <c r="V2510" t="str">
        <f>LEFT(Z2510,SEARCH("/",Z2510)-1)</f>
        <v>theater</v>
      </c>
      <c r="W2510" t="str">
        <f>RIGHT(Z2510,LEN(Z2510)-SEARCH("/",Z2510))</f>
        <v>plays</v>
      </c>
      <c r="X2510" s="2">
        <f>(((P2510/60)/60)/24)+DATE(1970,1,1)</f>
        <v>42566.441203703704</v>
      </c>
      <c r="Y2510" s="2">
        <f>(((O2510/60)/60)/24)+DATE(1970,1,1)</f>
        <v>42582.458333333328</v>
      </c>
      <c r="Z2510" t="s">
        <v>8275</v>
      </c>
    </row>
    <row r="2511" spans="1:26" ht="43.2" x14ac:dyDescent="0.3">
      <c r="A2511">
        <f>ROW(A2511)-2</f>
        <v>2509</v>
      </c>
      <c r="B2511" s="1" t="s">
        <v>2734</v>
      </c>
      <c r="C2511" s="1" t="s">
        <v>2735</v>
      </c>
      <c r="D2511">
        <v>1500</v>
      </c>
      <c r="E2511">
        <v>5666</v>
      </c>
      <c r="F2511" t="s">
        <v>17</v>
      </c>
      <c r="J2511" t="s">
        <v>17</v>
      </c>
      <c r="K2511" t="b">
        <v>0</v>
      </c>
      <c r="L2511" t="s">
        <v>158</v>
      </c>
      <c r="M2511" t="s">
        <v>159</v>
      </c>
      <c r="N2511" t="b">
        <v>1</v>
      </c>
      <c r="O2511">
        <v>1467313039</v>
      </c>
      <c r="P2511">
        <v>1464807439</v>
      </c>
      <c r="Q2511" t="b">
        <v>0</v>
      </c>
      <c r="R2511">
        <v>139</v>
      </c>
      <c r="S2511" t="b">
        <v>1</v>
      </c>
      <c r="T2511">
        <f>ROUND(E2511/D2511*100,0)</f>
        <v>378</v>
      </c>
      <c r="U2511" s="12">
        <f>(E2511/R2511)</f>
        <v>40.762589928057551</v>
      </c>
      <c r="V2511" t="str">
        <f>LEFT(Z2511,SEARCH("/",Z2511)-1)</f>
        <v>publishing</v>
      </c>
      <c r="W2511" t="str">
        <f>RIGHT(Z2511,LEN(Z2511)-SEARCH("/",Z2511))</f>
        <v>nonfiction</v>
      </c>
      <c r="X2511" s="2">
        <f>(((P2511/60)/60)/24)+DATE(1970,1,1)</f>
        <v>42522.789803240739</v>
      </c>
      <c r="Y2511" s="2">
        <f>(((O2511/60)/60)/24)+DATE(1970,1,1)</f>
        <v>42551.789803240739</v>
      </c>
      <c r="Z2511" t="s">
        <v>8278</v>
      </c>
    </row>
    <row r="2512" spans="1:26" ht="43.2" x14ac:dyDescent="0.3">
      <c r="A2512">
        <f>ROW(A2512)-2</f>
        <v>2510</v>
      </c>
      <c r="B2512" s="1" t="s">
        <v>2736</v>
      </c>
      <c r="C2512" s="1" t="s">
        <v>2737</v>
      </c>
      <c r="D2512">
        <v>300</v>
      </c>
      <c r="E2512">
        <v>375</v>
      </c>
      <c r="F2512" t="s">
        <v>17</v>
      </c>
      <c r="J2512" t="s">
        <v>17</v>
      </c>
      <c r="K2512" t="b">
        <v>0</v>
      </c>
      <c r="L2512" t="s">
        <v>18</v>
      </c>
      <c r="M2512" t="s">
        <v>19</v>
      </c>
      <c r="N2512" t="b">
        <v>1</v>
      </c>
      <c r="O2512">
        <v>1405366359</v>
      </c>
      <c r="P2512">
        <v>1402342359</v>
      </c>
      <c r="Q2512" t="b">
        <v>0</v>
      </c>
      <c r="R2512">
        <v>7</v>
      </c>
      <c r="S2512" t="b">
        <v>1</v>
      </c>
      <c r="T2512">
        <f>ROUND(E2512/D2512*100,0)</f>
        <v>125</v>
      </c>
      <c r="U2512" s="12">
        <f>(E2512/R2512)</f>
        <v>53.571428571428569</v>
      </c>
      <c r="V2512" t="str">
        <f>LEFT(Z2512,SEARCH("/",Z2512)-1)</f>
        <v>publishing</v>
      </c>
      <c r="W2512" t="str">
        <f>RIGHT(Z2512,LEN(Z2512)-SEARCH("/",Z2512))</f>
        <v>nonfiction</v>
      </c>
      <c r="X2512" s="2">
        <f>(((P2512/60)/60)/24)+DATE(1970,1,1)</f>
        <v>41799.814340277779</v>
      </c>
      <c r="Y2512" s="2">
        <f>(((O2512/60)/60)/24)+DATE(1970,1,1)</f>
        <v>41834.814340277779</v>
      </c>
      <c r="Z2512" t="s">
        <v>8278</v>
      </c>
    </row>
    <row r="2513" spans="1:26" ht="43.2" x14ac:dyDescent="0.3">
      <c r="A2513">
        <f>ROW(A2513)-2</f>
        <v>2511</v>
      </c>
      <c r="B2513" s="1" t="s">
        <v>2738</v>
      </c>
      <c r="C2513" s="1" t="s">
        <v>2739</v>
      </c>
      <c r="D2513">
        <v>4900</v>
      </c>
      <c r="E2513">
        <v>7219</v>
      </c>
      <c r="F2513" t="s">
        <v>17</v>
      </c>
      <c r="J2513" t="s">
        <v>17</v>
      </c>
      <c r="K2513" t="b">
        <v>0</v>
      </c>
      <c r="L2513" t="s">
        <v>18</v>
      </c>
      <c r="M2513" t="s">
        <v>19</v>
      </c>
      <c r="N2513" t="b">
        <v>1</v>
      </c>
      <c r="O2513">
        <v>1372297751</v>
      </c>
      <c r="P2513">
        <v>1369705751</v>
      </c>
      <c r="Q2513" t="b">
        <v>0</v>
      </c>
      <c r="R2513">
        <v>149</v>
      </c>
      <c r="S2513" t="b">
        <v>1</v>
      </c>
      <c r="T2513">
        <f>ROUND(E2513/D2513*100,0)</f>
        <v>147</v>
      </c>
      <c r="U2513" s="12">
        <f>(E2513/R2513)</f>
        <v>48.449664429530202</v>
      </c>
      <c r="V2513" t="str">
        <f>LEFT(Z2513,SEARCH("/",Z2513)-1)</f>
        <v>publishing</v>
      </c>
      <c r="W2513" t="str">
        <f>RIGHT(Z2513,LEN(Z2513)-SEARCH("/",Z2513))</f>
        <v>nonfiction</v>
      </c>
      <c r="X2513" s="2">
        <f>(((P2513/60)/60)/24)+DATE(1970,1,1)</f>
        <v>41422.075821759259</v>
      </c>
      <c r="Y2513" s="2">
        <f>(((O2513/60)/60)/24)+DATE(1970,1,1)</f>
        <v>41452.075821759259</v>
      </c>
      <c r="Z2513" t="s">
        <v>8278</v>
      </c>
    </row>
    <row r="2514" spans="1:26" ht="43.2" x14ac:dyDescent="0.3">
      <c r="A2514">
        <f>ROW(A2514)-2</f>
        <v>2512</v>
      </c>
      <c r="B2514" s="1" t="s">
        <v>2740</v>
      </c>
      <c r="C2514" s="1" t="s">
        <v>2741</v>
      </c>
      <c r="D2514">
        <v>2500</v>
      </c>
      <c r="E2514">
        <v>2555</v>
      </c>
      <c r="F2514" t="s">
        <v>17</v>
      </c>
      <c r="J2514" t="s">
        <v>17</v>
      </c>
      <c r="K2514" t="b">
        <v>0</v>
      </c>
      <c r="L2514" t="s">
        <v>18</v>
      </c>
      <c r="M2514" t="s">
        <v>19</v>
      </c>
      <c r="N2514" t="b">
        <v>1</v>
      </c>
      <c r="O2514">
        <v>1425741525</v>
      </c>
      <c r="P2514">
        <v>1423149525</v>
      </c>
      <c r="Q2514" t="b">
        <v>0</v>
      </c>
      <c r="R2514">
        <v>31</v>
      </c>
      <c r="S2514" t="b">
        <v>1</v>
      </c>
      <c r="T2514">
        <f>ROUND(E2514/D2514*100,0)</f>
        <v>102</v>
      </c>
      <c r="U2514" s="12">
        <f>(E2514/R2514)</f>
        <v>82.41935483870968</v>
      </c>
      <c r="V2514" t="str">
        <f>LEFT(Z2514,SEARCH("/",Z2514)-1)</f>
        <v>publishing</v>
      </c>
      <c r="W2514" t="str">
        <f>RIGHT(Z2514,LEN(Z2514)-SEARCH("/",Z2514))</f>
        <v>nonfiction</v>
      </c>
      <c r="X2514" s="2">
        <f>(((P2514/60)/60)/24)+DATE(1970,1,1)</f>
        <v>42040.638020833328</v>
      </c>
      <c r="Y2514" s="2">
        <f>(((O2514/60)/60)/24)+DATE(1970,1,1)</f>
        <v>42070.638020833328</v>
      </c>
      <c r="Z2514" t="s">
        <v>8278</v>
      </c>
    </row>
    <row r="2515" spans="1:26" ht="43.2" x14ac:dyDescent="0.3">
      <c r="A2515">
        <f>ROW(A2515)-2</f>
        <v>2513</v>
      </c>
      <c r="B2515" s="1" t="s">
        <v>2742</v>
      </c>
      <c r="C2515" s="1" t="s">
        <v>2743</v>
      </c>
      <c r="D2515">
        <v>5875</v>
      </c>
      <c r="E2515">
        <v>5985</v>
      </c>
      <c r="F2515" t="s">
        <v>17</v>
      </c>
      <c r="J2515" t="s">
        <v>17</v>
      </c>
      <c r="K2515" t="b">
        <v>0</v>
      </c>
      <c r="L2515" t="s">
        <v>18</v>
      </c>
      <c r="M2515" t="s">
        <v>19</v>
      </c>
      <c r="N2515" t="b">
        <v>1</v>
      </c>
      <c r="O2515">
        <v>1418904533</v>
      </c>
      <c r="P2515">
        <v>1416485333</v>
      </c>
      <c r="Q2515" t="b">
        <v>0</v>
      </c>
      <c r="R2515">
        <v>26</v>
      </c>
      <c r="S2515" t="b">
        <v>1</v>
      </c>
      <c r="T2515">
        <f>ROUND(E2515/D2515*100,0)</f>
        <v>102</v>
      </c>
      <c r="U2515" s="12">
        <f>(E2515/R2515)</f>
        <v>230.19230769230768</v>
      </c>
      <c r="V2515" t="str">
        <f>LEFT(Z2515,SEARCH("/",Z2515)-1)</f>
        <v>publishing</v>
      </c>
      <c r="W2515" t="str">
        <f>RIGHT(Z2515,LEN(Z2515)-SEARCH("/",Z2515))</f>
        <v>nonfiction</v>
      </c>
      <c r="X2515" s="2">
        <f>(((P2515/60)/60)/24)+DATE(1970,1,1)</f>
        <v>41963.506168981476</v>
      </c>
      <c r="Y2515" s="2">
        <f>(((O2515/60)/60)/24)+DATE(1970,1,1)</f>
        <v>41991.506168981476</v>
      </c>
      <c r="Z2515" t="s">
        <v>8278</v>
      </c>
    </row>
    <row r="2516" spans="1:26" ht="43.2" x14ac:dyDescent="0.3">
      <c r="A2516">
        <f>ROW(A2516)-2</f>
        <v>2514</v>
      </c>
      <c r="B2516" s="1" t="s">
        <v>2744</v>
      </c>
      <c r="C2516" s="1" t="s">
        <v>2745</v>
      </c>
      <c r="D2516">
        <v>5000</v>
      </c>
      <c r="E2516">
        <v>10210</v>
      </c>
      <c r="F2516" t="s">
        <v>17</v>
      </c>
      <c r="J2516" t="s">
        <v>17</v>
      </c>
      <c r="K2516" t="b">
        <v>0</v>
      </c>
      <c r="L2516" t="s">
        <v>158</v>
      </c>
      <c r="M2516" t="s">
        <v>159</v>
      </c>
      <c r="N2516" t="b">
        <v>1</v>
      </c>
      <c r="O2516">
        <v>1450249140</v>
      </c>
      <c r="P2516">
        <v>1447055935</v>
      </c>
      <c r="Q2516" t="b">
        <v>0</v>
      </c>
      <c r="R2516">
        <v>172</v>
      </c>
      <c r="S2516" t="b">
        <v>1</v>
      </c>
      <c r="T2516">
        <f>ROUND(E2516/D2516*100,0)</f>
        <v>204</v>
      </c>
      <c r="U2516" s="12">
        <f>(E2516/R2516)</f>
        <v>59.360465116279073</v>
      </c>
      <c r="V2516" t="str">
        <f>LEFT(Z2516,SEARCH("/",Z2516)-1)</f>
        <v>publishing</v>
      </c>
      <c r="W2516" t="str">
        <f>RIGHT(Z2516,LEN(Z2516)-SEARCH("/",Z2516))</f>
        <v>nonfiction</v>
      </c>
      <c r="X2516" s="2">
        <f>(((P2516/60)/60)/24)+DATE(1970,1,1)</f>
        <v>42317.33258101852</v>
      </c>
      <c r="Y2516" s="2">
        <f>(((O2516/60)/60)/24)+DATE(1970,1,1)</f>
        <v>42354.290972222225</v>
      </c>
      <c r="Z2516" t="s">
        <v>8278</v>
      </c>
    </row>
    <row r="2517" spans="1:26" ht="43.2" x14ac:dyDescent="0.3">
      <c r="A2517">
        <f>ROW(A2517)-2</f>
        <v>2515</v>
      </c>
      <c r="B2517" s="1" t="s">
        <v>2746</v>
      </c>
      <c r="C2517" s="1" t="s">
        <v>2747</v>
      </c>
      <c r="D2517">
        <v>5000</v>
      </c>
      <c r="E2517">
        <v>5202.5</v>
      </c>
      <c r="F2517" t="s">
        <v>17</v>
      </c>
      <c r="J2517" t="s">
        <v>17</v>
      </c>
      <c r="K2517" t="b">
        <v>0</v>
      </c>
      <c r="L2517" t="s">
        <v>18</v>
      </c>
      <c r="M2517" t="s">
        <v>19</v>
      </c>
      <c r="N2517" t="b">
        <v>1</v>
      </c>
      <c r="O2517">
        <v>1451089134</v>
      </c>
      <c r="P2517">
        <v>1448497134</v>
      </c>
      <c r="Q2517" t="b">
        <v>0</v>
      </c>
      <c r="R2517">
        <v>78</v>
      </c>
      <c r="S2517" t="b">
        <v>1</v>
      </c>
      <c r="T2517">
        <f>ROUND(E2517/D2517*100,0)</f>
        <v>104</v>
      </c>
      <c r="U2517" s="12">
        <f>(E2517/R2517)</f>
        <v>66.698717948717942</v>
      </c>
      <c r="V2517" t="str">
        <f>LEFT(Z2517,SEARCH("/",Z2517)-1)</f>
        <v>publishing</v>
      </c>
      <c r="W2517" t="str">
        <f>RIGHT(Z2517,LEN(Z2517)-SEARCH("/",Z2517))</f>
        <v>nonfiction</v>
      </c>
      <c r="X2517" s="2">
        <f>(((P2517/60)/60)/24)+DATE(1970,1,1)</f>
        <v>42334.013124999998</v>
      </c>
      <c r="Y2517" s="2">
        <f>(((O2517/60)/60)/24)+DATE(1970,1,1)</f>
        <v>42364.013124999998</v>
      </c>
      <c r="Z2517" t="s">
        <v>8278</v>
      </c>
    </row>
    <row r="2518" spans="1:26" ht="28.8" x14ac:dyDescent="0.3">
      <c r="A2518">
        <f>ROW(A2518)-2</f>
        <v>2516</v>
      </c>
      <c r="B2518" s="1" t="s">
        <v>2748</v>
      </c>
      <c r="C2518" s="1" t="s">
        <v>2749</v>
      </c>
      <c r="D2518">
        <v>20000</v>
      </c>
      <c r="E2518">
        <v>20253</v>
      </c>
      <c r="F2518" t="s">
        <v>17</v>
      </c>
      <c r="J2518" t="s">
        <v>17</v>
      </c>
      <c r="K2518" t="b">
        <v>0</v>
      </c>
      <c r="L2518" t="s">
        <v>18</v>
      </c>
      <c r="M2518" t="s">
        <v>19</v>
      </c>
      <c r="N2518" t="b">
        <v>1</v>
      </c>
      <c r="O2518">
        <v>1455299144</v>
      </c>
      <c r="P2518">
        <v>1452707144</v>
      </c>
      <c r="Q2518" t="b">
        <v>0</v>
      </c>
      <c r="R2518">
        <v>120</v>
      </c>
      <c r="S2518" t="b">
        <v>1</v>
      </c>
      <c r="T2518">
        <f>ROUND(E2518/D2518*100,0)</f>
        <v>101</v>
      </c>
      <c r="U2518" s="12">
        <f>(E2518/R2518)</f>
        <v>168.77500000000001</v>
      </c>
      <c r="V2518" t="str">
        <f>LEFT(Z2518,SEARCH("/",Z2518)-1)</f>
        <v>publishing</v>
      </c>
      <c r="W2518" t="str">
        <f>RIGHT(Z2518,LEN(Z2518)-SEARCH("/",Z2518))</f>
        <v>nonfiction</v>
      </c>
      <c r="X2518" s="2">
        <f>(((P2518/60)/60)/24)+DATE(1970,1,1)</f>
        <v>42382.74009259259</v>
      </c>
      <c r="Y2518" s="2">
        <f>(((O2518/60)/60)/24)+DATE(1970,1,1)</f>
        <v>42412.74009259259</v>
      </c>
      <c r="Z2518" t="s">
        <v>8278</v>
      </c>
    </row>
    <row r="2519" spans="1:26" ht="43.2" x14ac:dyDescent="0.3">
      <c r="A2519">
        <f>ROW(A2519)-2</f>
        <v>2517</v>
      </c>
      <c r="B2519" s="1" t="s">
        <v>2750</v>
      </c>
      <c r="C2519" s="1" t="s">
        <v>2751</v>
      </c>
      <c r="D2519">
        <v>10000</v>
      </c>
      <c r="E2519">
        <v>13614</v>
      </c>
      <c r="F2519" t="s">
        <v>17</v>
      </c>
      <c r="J2519" t="s">
        <v>17</v>
      </c>
      <c r="K2519" t="b">
        <v>0</v>
      </c>
      <c r="L2519" t="s">
        <v>18</v>
      </c>
      <c r="M2519" t="s">
        <v>19</v>
      </c>
      <c r="N2519" t="b">
        <v>1</v>
      </c>
      <c r="O2519">
        <v>1441425540</v>
      </c>
      <c r="P2519">
        <v>1436968366</v>
      </c>
      <c r="Q2519" t="b">
        <v>0</v>
      </c>
      <c r="R2519">
        <v>227</v>
      </c>
      <c r="S2519" t="b">
        <v>1</v>
      </c>
      <c r="T2519">
        <f>ROUND(E2519/D2519*100,0)</f>
        <v>136</v>
      </c>
      <c r="U2519" s="12">
        <f>(E2519/R2519)</f>
        <v>59.973568281938327</v>
      </c>
      <c r="V2519" t="str">
        <f>LEFT(Z2519,SEARCH("/",Z2519)-1)</f>
        <v>publishing</v>
      </c>
      <c r="W2519" t="str">
        <f>RIGHT(Z2519,LEN(Z2519)-SEARCH("/",Z2519))</f>
        <v>nonfiction</v>
      </c>
      <c r="X2519" s="2">
        <f>(((P2519/60)/60)/24)+DATE(1970,1,1)</f>
        <v>42200.578310185185</v>
      </c>
      <c r="Y2519" s="2">
        <f>(((O2519/60)/60)/24)+DATE(1970,1,1)</f>
        <v>42252.165972222225</v>
      </c>
      <c r="Z2519" t="s">
        <v>8278</v>
      </c>
    </row>
    <row r="2520" spans="1:26" ht="43.2" x14ac:dyDescent="0.3">
      <c r="A2520">
        <f>ROW(A2520)-2</f>
        <v>2518</v>
      </c>
      <c r="B2520" s="1" t="s">
        <v>2752</v>
      </c>
      <c r="C2520" s="1" t="s">
        <v>2753</v>
      </c>
      <c r="D2520">
        <v>1000</v>
      </c>
      <c r="E2520">
        <v>1336</v>
      </c>
      <c r="F2520" t="s">
        <v>17</v>
      </c>
      <c r="J2520" t="s">
        <v>17</v>
      </c>
      <c r="K2520" t="b">
        <v>0</v>
      </c>
      <c r="L2520" t="s">
        <v>18</v>
      </c>
      <c r="M2520" t="s">
        <v>19</v>
      </c>
      <c r="N2520" t="b">
        <v>1</v>
      </c>
      <c r="O2520">
        <v>1362960000</v>
      </c>
      <c r="P2520">
        <v>1359946188</v>
      </c>
      <c r="Q2520" t="b">
        <v>0</v>
      </c>
      <c r="R2520">
        <v>42</v>
      </c>
      <c r="S2520" t="b">
        <v>1</v>
      </c>
      <c r="T2520">
        <f>ROUND(E2520/D2520*100,0)</f>
        <v>134</v>
      </c>
      <c r="U2520" s="12">
        <f>(E2520/R2520)</f>
        <v>31.80952380952381</v>
      </c>
      <c r="V2520" t="str">
        <f>LEFT(Z2520,SEARCH("/",Z2520)-1)</f>
        <v>publishing</v>
      </c>
      <c r="W2520" t="str">
        <f>RIGHT(Z2520,LEN(Z2520)-SEARCH("/",Z2520))</f>
        <v>nonfiction</v>
      </c>
      <c r="X2520" s="2">
        <f>(((P2520/60)/60)/24)+DATE(1970,1,1)</f>
        <v>41309.11791666667</v>
      </c>
      <c r="Y2520" s="2">
        <f>(((O2520/60)/60)/24)+DATE(1970,1,1)</f>
        <v>41344</v>
      </c>
      <c r="Z2520" t="s">
        <v>8278</v>
      </c>
    </row>
    <row r="2521" spans="1:26" ht="43.2" x14ac:dyDescent="0.3">
      <c r="A2521">
        <f>ROW(A2521)-2</f>
        <v>2519</v>
      </c>
      <c r="B2521" s="1" t="s">
        <v>2754</v>
      </c>
      <c r="C2521" s="1" t="s">
        <v>2755</v>
      </c>
      <c r="D2521">
        <v>1200</v>
      </c>
      <c r="E2521">
        <v>1563</v>
      </c>
      <c r="F2521" t="s">
        <v>17</v>
      </c>
      <c r="J2521" t="s">
        <v>17</v>
      </c>
      <c r="K2521" t="b">
        <v>0</v>
      </c>
      <c r="L2521" t="s">
        <v>24</v>
      </c>
      <c r="M2521" t="s">
        <v>25</v>
      </c>
      <c r="N2521" t="b">
        <v>0</v>
      </c>
      <c r="O2521">
        <v>1465672979</v>
      </c>
      <c r="P2521">
        <v>1463080979</v>
      </c>
      <c r="Q2521" t="b">
        <v>0</v>
      </c>
      <c r="R2521">
        <v>64</v>
      </c>
      <c r="S2521" t="b">
        <v>1</v>
      </c>
      <c r="T2521">
        <f>ROUND(E2521/D2521*100,0)</f>
        <v>130</v>
      </c>
      <c r="U2521" s="12">
        <f>(E2521/R2521)</f>
        <v>24.421875</v>
      </c>
      <c r="V2521" t="str">
        <f>LEFT(Z2521,SEARCH("/",Z2521)-1)</f>
        <v>publishing</v>
      </c>
      <c r="W2521" t="str">
        <f>RIGHT(Z2521,LEN(Z2521)-SEARCH("/",Z2521))</f>
        <v>nonfiction</v>
      </c>
      <c r="X2521" s="2">
        <f>(((P2521/60)/60)/24)+DATE(1970,1,1)</f>
        <v>42502.807627314818</v>
      </c>
      <c r="Y2521" s="2">
        <f>(((O2521/60)/60)/24)+DATE(1970,1,1)</f>
        <v>42532.807627314818</v>
      </c>
      <c r="Z2521" t="s">
        <v>8278</v>
      </c>
    </row>
    <row r="2522" spans="1:26" ht="57.6" x14ac:dyDescent="0.3">
      <c r="A2522">
        <f>ROW(A2522)-2</f>
        <v>2520</v>
      </c>
      <c r="B2522" s="1" t="s">
        <v>2756</v>
      </c>
      <c r="C2522" s="1" t="s">
        <v>2757</v>
      </c>
      <c r="D2522">
        <v>2500</v>
      </c>
      <c r="E2522">
        <v>3067</v>
      </c>
      <c r="F2522" t="s">
        <v>17</v>
      </c>
      <c r="J2522" t="s">
        <v>17</v>
      </c>
      <c r="K2522" t="b">
        <v>0</v>
      </c>
      <c r="L2522" t="s">
        <v>24</v>
      </c>
      <c r="M2522" t="s">
        <v>25</v>
      </c>
      <c r="N2522" t="b">
        <v>0</v>
      </c>
      <c r="O2522">
        <v>1354269600</v>
      </c>
      <c r="P2522">
        <v>1351663605</v>
      </c>
      <c r="Q2522" t="b">
        <v>0</v>
      </c>
      <c r="R2522">
        <v>121</v>
      </c>
      <c r="S2522" t="b">
        <v>1</v>
      </c>
      <c r="T2522">
        <f>ROUND(E2522/D2522*100,0)</f>
        <v>123</v>
      </c>
      <c r="U2522" s="12">
        <f>(E2522/R2522)</f>
        <v>25.347107438016529</v>
      </c>
      <c r="V2522" t="str">
        <f>LEFT(Z2522,SEARCH("/",Z2522)-1)</f>
        <v>publishing</v>
      </c>
      <c r="W2522" t="str">
        <f>RIGHT(Z2522,LEN(Z2522)-SEARCH("/",Z2522))</f>
        <v>nonfiction</v>
      </c>
      <c r="X2522" s="2">
        <f>(((P2522/60)/60)/24)+DATE(1970,1,1)</f>
        <v>41213.254687499997</v>
      </c>
      <c r="Y2522" s="2">
        <f>(((O2522/60)/60)/24)+DATE(1970,1,1)</f>
        <v>41243.416666666664</v>
      </c>
      <c r="Z2522" t="s">
        <v>8278</v>
      </c>
    </row>
    <row r="2523" spans="1:26" ht="43.2" x14ac:dyDescent="0.3">
      <c r="A2523">
        <f>ROW(A2523)-2</f>
        <v>2521</v>
      </c>
      <c r="B2523" s="1" t="s">
        <v>2758</v>
      </c>
      <c r="C2523" s="1" t="s">
        <v>2759</v>
      </c>
      <c r="D2523">
        <v>3400</v>
      </c>
      <c r="E2523">
        <v>6215.56</v>
      </c>
      <c r="F2523" t="s">
        <v>17</v>
      </c>
      <c r="J2523" t="s">
        <v>17</v>
      </c>
      <c r="K2523" t="b">
        <v>0</v>
      </c>
      <c r="L2523" t="s">
        <v>18</v>
      </c>
      <c r="M2523" t="s">
        <v>19</v>
      </c>
      <c r="N2523" t="b">
        <v>1</v>
      </c>
      <c r="O2523">
        <v>1372985760</v>
      </c>
      <c r="P2523">
        <v>1370393760</v>
      </c>
      <c r="Q2523" t="b">
        <v>0</v>
      </c>
      <c r="R2523">
        <v>87</v>
      </c>
      <c r="S2523" t="b">
        <v>1</v>
      </c>
      <c r="T2523">
        <f>ROUND(E2523/D2523*100,0)</f>
        <v>183</v>
      </c>
      <c r="U2523" s="12">
        <f>(E2523/R2523)</f>
        <v>71.443218390804603</v>
      </c>
      <c r="V2523" t="str">
        <f>LEFT(Z2523,SEARCH("/",Z2523)-1)</f>
        <v>publishing</v>
      </c>
      <c r="W2523" t="str">
        <f>RIGHT(Z2523,LEN(Z2523)-SEARCH("/",Z2523))</f>
        <v>nonfiction</v>
      </c>
      <c r="X2523" s="2">
        <f>(((P2523/60)/60)/24)+DATE(1970,1,1)</f>
        <v>41430.038888888892</v>
      </c>
      <c r="Y2523" s="2">
        <f>(((O2523/60)/60)/24)+DATE(1970,1,1)</f>
        <v>41460.038888888892</v>
      </c>
      <c r="Z2523" t="s">
        <v>8278</v>
      </c>
    </row>
    <row r="2524" spans="1:26" ht="43.2" x14ac:dyDescent="0.3">
      <c r="A2524">
        <f>ROW(A2524)-2</f>
        <v>2522</v>
      </c>
      <c r="B2524" s="1" t="s">
        <v>2760</v>
      </c>
      <c r="C2524" s="1" t="s">
        <v>2761</v>
      </c>
      <c r="D2524">
        <v>2000</v>
      </c>
      <c r="E2524">
        <v>2506</v>
      </c>
      <c r="F2524" t="s">
        <v>17</v>
      </c>
      <c r="J2524" t="s">
        <v>17</v>
      </c>
      <c r="K2524" t="b">
        <v>0</v>
      </c>
      <c r="L2524" t="s">
        <v>18</v>
      </c>
      <c r="M2524" t="s">
        <v>19</v>
      </c>
      <c r="N2524" t="b">
        <v>1</v>
      </c>
      <c r="O2524">
        <v>1362117540</v>
      </c>
      <c r="P2524">
        <v>1359587137</v>
      </c>
      <c r="Q2524" t="b">
        <v>0</v>
      </c>
      <c r="R2524">
        <v>65</v>
      </c>
      <c r="S2524" t="b">
        <v>1</v>
      </c>
      <c r="T2524">
        <f>ROUND(E2524/D2524*100,0)</f>
        <v>125</v>
      </c>
      <c r="U2524" s="12">
        <f>(E2524/R2524)</f>
        <v>38.553846153846152</v>
      </c>
      <c r="V2524" t="str">
        <f>LEFT(Z2524,SEARCH("/",Z2524)-1)</f>
        <v>publishing</v>
      </c>
      <c r="W2524" t="str">
        <f>RIGHT(Z2524,LEN(Z2524)-SEARCH("/",Z2524))</f>
        <v>nonfiction</v>
      </c>
      <c r="X2524" s="2">
        <f>(((P2524/60)/60)/24)+DATE(1970,1,1)</f>
        <v>41304.962233796294</v>
      </c>
      <c r="Y2524" s="2">
        <f>(((O2524/60)/60)/24)+DATE(1970,1,1)</f>
        <v>41334.249305555553</v>
      </c>
      <c r="Z2524" t="s">
        <v>8278</v>
      </c>
    </row>
    <row r="2525" spans="1:26" ht="43.2" x14ac:dyDescent="0.3">
      <c r="A2525">
        <f>ROW(A2525)-2</f>
        <v>2523</v>
      </c>
      <c r="B2525" s="1" t="s">
        <v>2762</v>
      </c>
      <c r="C2525" s="1" t="s">
        <v>2763</v>
      </c>
      <c r="D2525">
        <v>3000</v>
      </c>
      <c r="E2525">
        <v>3350</v>
      </c>
      <c r="F2525" t="s">
        <v>17</v>
      </c>
      <c r="J2525" t="s">
        <v>17</v>
      </c>
      <c r="K2525" t="b">
        <v>0</v>
      </c>
      <c r="L2525" t="s">
        <v>18</v>
      </c>
      <c r="M2525" t="s">
        <v>19</v>
      </c>
      <c r="N2525" t="b">
        <v>1</v>
      </c>
      <c r="O2525">
        <v>1309009323</v>
      </c>
      <c r="P2525">
        <v>1306417323</v>
      </c>
      <c r="Q2525" t="b">
        <v>0</v>
      </c>
      <c r="R2525">
        <v>49</v>
      </c>
      <c r="S2525" t="b">
        <v>1</v>
      </c>
      <c r="T2525">
        <f>ROUND(E2525/D2525*100,0)</f>
        <v>112</v>
      </c>
      <c r="U2525" s="12">
        <f>(E2525/R2525)</f>
        <v>68.367346938775512</v>
      </c>
      <c r="V2525" t="str">
        <f>LEFT(Z2525,SEARCH("/",Z2525)-1)</f>
        <v>publishing</v>
      </c>
      <c r="W2525" t="str">
        <f>RIGHT(Z2525,LEN(Z2525)-SEARCH("/",Z2525))</f>
        <v>nonfiction</v>
      </c>
      <c r="X2525" s="2">
        <f>(((P2525/60)/60)/24)+DATE(1970,1,1)</f>
        <v>40689.570868055554</v>
      </c>
      <c r="Y2525" s="2">
        <f>(((O2525/60)/60)/24)+DATE(1970,1,1)</f>
        <v>40719.570868055554</v>
      </c>
      <c r="Z2525" t="s">
        <v>8278</v>
      </c>
    </row>
    <row r="2526" spans="1:26" ht="43.2" x14ac:dyDescent="0.3">
      <c r="A2526">
        <f>ROW(A2526)-2</f>
        <v>2524</v>
      </c>
      <c r="B2526" s="1" t="s">
        <v>2764</v>
      </c>
      <c r="C2526" s="1" t="s">
        <v>2765</v>
      </c>
      <c r="D2526">
        <v>660</v>
      </c>
      <c r="E2526">
        <v>764</v>
      </c>
      <c r="F2526" t="s">
        <v>17</v>
      </c>
      <c r="J2526" t="s">
        <v>17</v>
      </c>
      <c r="K2526" t="b">
        <v>0</v>
      </c>
      <c r="L2526" t="s">
        <v>18</v>
      </c>
      <c r="M2526" t="s">
        <v>19</v>
      </c>
      <c r="N2526" t="b">
        <v>1</v>
      </c>
      <c r="O2526">
        <v>1309980790</v>
      </c>
      <c r="P2526">
        <v>1304623990</v>
      </c>
      <c r="Q2526" t="b">
        <v>0</v>
      </c>
      <c r="R2526">
        <v>19</v>
      </c>
      <c r="S2526" t="b">
        <v>1</v>
      </c>
      <c r="T2526">
        <f>ROUND(E2526/D2526*100,0)</f>
        <v>116</v>
      </c>
      <c r="U2526" s="12">
        <f>(E2526/R2526)</f>
        <v>40.210526315789473</v>
      </c>
      <c r="V2526" t="str">
        <f>LEFT(Z2526,SEARCH("/",Z2526)-1)</f>
        <v>publishing</v>
      </c>
      <c r="W2526" t="str">
        <f>RIGHT(Z2526,LEN(Z2526)-SEARCH("/",Z2526))</f>
        <v>nonfiction</v>
      </c>
      <c r="X2526" s="2">
        <f>(((P2526/60)/60)/24)+DATE(1970,1,1)</f>
        <v>40668.814699074072</v>
      </c>
      <c r="Y2526" s="2">
        <f>(((O2526/60)/60)/24)+DATE(1970,1,1)</f>
        <v>40730.814699074072</v>
      </c>
      <c r="Z2526" t="s">
        <v>8278</v>
      </c>
    </row>
    <row r="2527" spans="1:26" ht="28.8" x14ac:dyDescent="0.3">
      <c r="A2527">
        <f>ROW(A2527)-2</f>
        <v>2525</v>
      </c>
      <c r="B2527" s="1" t="s">
        <v>2766</v>
      </c>
      <c r="C2527" s="1" t="s">
        <v>2767</v>
      </c>
      <c r="D2527">
        <v>1500</v>
      </c>
      <c r="E2527">
        <v>2598</v>
      </c>
      <c r="F2527" t="s">
        <v>17</v>
      </c>
      <c r="J2527" t="s">
        <v>17</v>
      </c>
      <c r="K2527" t="b">
        <v>0</v>
      </c>
      <c r="L2527" t="s">
        <v>18</v>
      </c>
      <c r="M2527" t="s">
        <v>19</v>
      </c>
      <c r="N2527" t="b">
        <v>1</v>
      </c>
      <c r="O2527">
        <v>1343943420</v>
      </c>
      <c r="P2527">
        <v>1341524220</v>
      </c>
      <c r="Q2527" t="b">
        <v>0</v>
      </c>
      <c r="R2527">
        <v>81</v>
      </c>
      <c r="S2527" t="b">
        <v>1</v>
      </c>
      <c r="T2527">
        <f>ROUND(E2527/D2527*100,0)</f>
        <v>173</v>
      </c>
      <c r="U2527" s="12">
        <f>(E2527/R2527)</f>
        <v>32.074074074074076</v>
      </c>
      <c r="V2527" t="str">
        <f>LEFT(Z2527,SEARCH("/",Z2527)-1)</f>
        <v>publishing</v>
      </c>
      <c r="W2527" t="str">
        <f>RIGHT(Z2527,LEN(Z2527)-SEARCH("/",Z2527))</f>
        <v>nonfiction</v>
      </c>
      <c r="X2527" s="2">
        <f>(((P2527/60)/60)/24)+DATE(1970,1,1)</f>
        <v>41095.900694444441</v>
      </c>
      <c r="Y2527" s="2">
        <f>(((O2527/60)/60)/24)+DATE(1970,1,1)</f>
        <v>41123.900694444441</v>
      </c>
      <c r="Z2527" t="s">
        <v>8278</v>
      </c>
    </row>
    <row r="2528" spans="1:26" ht="43.2" x14ac:dyDescent="0.3">
      <c r="A2528">
        <f>ROW(A2528)-2</f>
        <v>2526</v>
      </c>
      <c r="B2528" s="1" t="s">
        <v>2768</v>
      </c>
      <c r="C2528" s="1" t="s">
        <v>2769</v>
      </c>
      <c r="D2528">
        <v>6000</v>
      </c>
      <c r="E2528">
        <v>7559</v>
      </c>
      <c r="F2528" t="s">
        <v>17</v>
      </c>
      <c r="J2528" t="s">
        <v>17</v>
      </c>
      <c r="K2528" t="b">
        <v>0</v>
      </c>
      <c r="L2528" t="s">
        <v>24</v>
      </c>
      <c r="M2528" t="s">
        <v>25</v>
      </c>
      <c r="N2528" t="b">
        <v>0</v>
      </c>
      <c r="O2528">
        <v>1403370772</v>
      </c>
      <c r="P2528">
        <v>1400778772</v>
      </c>
      <c r="Q2528" t="b">
        <v>0</v>
      </c>
      <c r="R2528">
        <v>264</v>
      </c>
      <c r="S2528" t="b">
        <v>1</v>
      </c>
      <c r="T2528">
        <f>ROUND(E2528/D2528*100,0)</f>
        <v>126</v>
      </c>
      <c r="U2528" s="12">
        <f>(E2528/R2528)</f>
        <v>28.632575757575758</v>
      </c>
      <c r="V2528" t="str">
        <f>LEFT(Z2528,SEARCH("/",Z2528)-1)</f>
        <v>publishing</v>
      </c>
      <c r="W2528" t="str">
        <f>RIGHT(Z2528,LEN(Z2528)-SEARCH("/",Z2528))</f>
        <v>nonfiction</v>
      </c>
      <c r="X2528" s="2">
        <f>(((P2528/60)/60)/24)+DATE(1970,1,1)</f>
        <v>41781.717268518521</v>
      </c>
      <c r="Y2528" s="2">
        <f>(((O2528/60)/60)/24)+DATE(1970,1,1)</f>
        <v>41811.717268518521</v>
      </c>
      <c r="Z2528" t="s">
        <v>8278</v>
      </c>
    </row>
    <row r="2529" spans="1:26" ht="43.2" x14ac:dyDescent="0.3">
      <c r="A2529">
        <f>ROW(A2529)-2</f>
        <v>2527</v>
      </c>
      <c r="B2529" s="1" t="s">
        <v>2770</v>
      </c>
      <c r="C2529" s="1" t="s">
        <v>2771</v>
      </c>
      <c r="D2529">
        <v>1000</v>
      </c>
      <c r="E2529">
        <v>1091</v>
      </c>
      <c r="F2529" t="s">
        <v>17</v>
      </c>
      <c r="J2529" t="s">
        <v>17</v>
      </c>
      <c r="K2529" t="b">
        <v>0</v>
      </c>
      <c r="L2529" t="s">
        <v>18</v>
      </c>
      <c r="M2529" t="s">
        <v>19</v>
      </c>
      <c r="N2529" t="b">
        <v>1</v>
      </c>
      <c r="O2529">
        <v>1378592731</v>
      </c>
      <c r="P2529">
        <v>1373408731</v>
      </c>
      <c r="Q2529" t="b">
        <v>0</v>
      </c>
      <c r="R2529">
        <v>25</v>
      </c>
      <c r="S2529" t="b">
        <v>1</v>
      </c>
      <c r="T2529">
        <f>ROUND(E2529/D2529*100,0)</f>
        <v>109</v>
      </c>
      <c r="U2529" s="12">
        <f>(E2529/R2529)</f>
        <v>43.64</v>
      </c>
      <c r="V2529" t="str">
        <f>LEFT(Z2529,SEARCH("/",Z2529)-1)</f>
        <v>publishing</v>
      </c>
      <c r="W2529" t="str">
        <f>RIGHT(Z2529,LEN(Z2529)-SEARCH("/",Z2529))</f>
        <v>nonfiction</v>
      </c>
      <c r="X2529" s="2">
        <f>(((P2529/60)/60)/24)+DATE(1970,1,1)</f>
        <v>41464.934386574074</v>
      </c>
      <c r="Y2529" s="2">
        <f>(((O2529/60)/60)/24)+DATE(1970,1,1)</f>
        <v>41524.934386574074</v>
      </c>
      <c r="Z2529" t="s">
        <v>8278</v>
      </c>
    </row>
    <row r="2530" spans="1:26" ht="43.2" x14ac:dyDescent="0.3">
      <c r="A2530">
        <f>ROW(A2530)-2</f>
        <v>2528</v>
      </c>
      <c r="B2530" s="1" t="s">
        <v>2772</v>
      </c>
      <c r="C2530" s="1" t="s">
        <v>2773</v>
      </c>
      <c r="D2530">
        <v>200</v>
      </c>
      <c r="E2530">
        <v>200</v>
      </c>
      <c r="F2530" t="s">
        <v>17</v>
      </c>
      <c r="J2530" t="s">
        <v>17</v>
      </c>
      <c r="K2530" t="b">
        <v>0</v>
      </c>
      <c r="L2530" t="s">
        <v>18</v>
      </c>
      <c r="M2530" t="s">
        <v>19</v>
      </c>
      <c r="N2530" t="b">
        <v>1</v>
      </c>
      <c r="O2530">
        <v>1455523140</v>
      </c>
      <c r="P2530">
        <v>1453925727</v>
      </c>
      <c r="Q2530" t="b">
        <v>0</v>
      </c>
      <c r="R2530">
        <v>5</v>
      </c>
      <c r="S2530" t="b">
        <v>1</v>
      </c>
      <c r="T2530">
        <f>ROUND(E2530/D2530*100,0)</f>
        <v>100</v>
      </c>
      <c r="U2530" s="12">
        <f>(E2530/R2530)</f>
        <v>40</v>
      </c>
      <c r="V2530" t="str">
        <f>LEFT(Z2530,SEARCH("/",Z2530)-1)</f>
        <v>publishing</v>
      </c>
      <c r="W2530" t="str">
        <f>RIGHT(Z2530,LEN(Z2530)-SEARCH("/",Z2530))</f>
        <v>nonfiction</v>
      </c>
      <c r="X2530" s="2">
        <f>(((P2530/60)/60)/24)+DATE(1970,1,1)</f>
        <v>42396.8440625</v>
      </c>
      <c r="Y2530" s="2">
        <f>(((O2530/60)/60)/24)+DATE(1970,1,1)</f>
        <v>42415.332638888889</v>
      </c>
      <c r="Z2530" t="s">
        <v>8278</v>
      </c>
    </row>
    <row r="2531" spans="1:26" ht="57.6" x14ac:dyDescent="0.3">
      <c r="A2531">
        <f>ROW(A2531)-2</f>
        <v>2529</v>
      </c>
      <c r="B2531" s="1" t="s">
        <v>2774</v>
      </c>
      <c r="C2531" s="1" t="s">
        <v>2775</v>
      </c>
      <c r="D2531">
        <v>42000</v>
      </c>
      <c r="E2531">
        <v>49830</v>
      </c>
      <c r="F2531" t="s">
        <v>17</v>
      </c>
      <c r="J2531" t="s">
        <v>17</v>
      </c>
      <c r="K2531" t="b">
        <v>0</v>
      </c>
      <c r="L2531" t="s">
        <v>307</v>
      </c>
      <c r="M2531" t="s">
        <v>308</v>
      </c>
      <c r="N2531" t="b">
        <v>1</v>
      </c>
      <c r="O2531">
        <v>1420648906</v>
      </c>
      <c r="P2531">
        <v>1415464906</v>
      </c>
      <c r="Q2531" t="b">
        <v>0</v>
      </c>
      <c r="R2531">
        <v>144</v>
      </c>
      <c r="S2531" t="b">
        <v>1</v>
      </c>
      <c r="T2531">
        <f>ROUND(E2531/D2531*100,0)</f>
        <v>119</v>
      </c>
      <c r="U2531" s="12">
        <f>(E2531/R2531)</f>
        <v>346.04166666666669</v>
      </c>
      <c r="V2531" t="str">
        <f>LEFT(Z2531,SEARCH("/",Z2531)-1)</f>
        <v>music</v>
      </c>
      <c r="W2531" t="str">
        <f>RIGHT(Z2531,LEN(Z2531)-SEARCH("/",Z2531))</f>
        <v>rock</v>
      </c>
      <c r="X2531" s="2">
        <f>(((P2531/60)/60)/24)+DATE(1970,1,1)</f>
        <v>41951.695671296293</v>
      </c>
      <c r="Y2531" s="2">
        <f>(((O2531/60)/60)/24)+DATE(1970,1,1)</f>
        <v>42011.6956712963</v>
      </c>
      <c r="Z2531" t="s">
        <v>8280</v>
      </c>
    </row>
    <row r="2532" spans="1:26" ht="43.2" x14ac:dyDescent="0.3">
      <c r="A2532">
        <f>ROW(A2532)-2</f>
        <v>2530</v>
      </c>
      <c r="B2532" s="1" t="s">
        <v>2776</v>
      </c>
      <c r="C2532" s="1" t="s">
        <v>2777</v>
      </c>
      <c r="D2532">
        <v>7500</v>
      </c>
      <c r="E2532">
        <v>7520</v>
      </c>
      <c r="F2532" t="s">
        <v>17</v>
      </c>
      <c r="J2532" t="s">
        <v>17</v>
      </c>
      <c r="K2532" t="b">
        <v>0</v>
      </c>
      <c r="L2532" t="s">
        <v>18</v>
      </c>
      <c r="M2532" t="s">
        <v>19</v>
      </c>
      <c r="N2532" t="b">
        <v>1</v>
      </c>
      <c r="O2532">
        <v>1426523752</v>
      </c>
      <c r="P2532">
        <v>1423935352</v>
      </c>
      <c r="Q2532" t="b">
        <v>0</v>
      </c>
      <c r="R2532">
        <v>92</v>
      </c>
      <c r="S2532" t="b">
        <v>1</v>
      </c>
      <c r="T2532">
        <f>ROUND(E2532/D2532*100,0)</f>
        <v>100</v>
      </c>
      <c r="U2532" s="12">
        <f>(E2532/R2532)</f>
        <v>81.739130434782609</v>
      </c>
      <c r="V2532" t="str">
        <f>LEFT(Z2532,SEARCH("/",Z2532)-1)</f>
        <v>music</v>
      </c>
      <c r="W2532" t="str">
        <f>RIGHT(Z2532,LEN(Z2532)-SEARCH("/",Z2532))</f>
        <v>rock</v>
      </c>
      <c r="X2532" s="2">
        <f>(((P2532/60)/60)/24)+DATE(1970,1,1)</f>
        <v>42049.733240740738</v>
      </c>
      <c r="Y2532" s="2">
        <f>(((O2532/60)/60)/24)+DATE(1970,1,1)</f>
        <v>42079.691574074073</v>
      </c>
      <c r="Z2532" t="s">
        <v>8280</v>
      </c>
    </row>
    <row r="2533" spans="1:26" x14ac:dyDescent="0.3">
      <c r="A2533">
        <f>ROW(A2533)-2</f>
        <v>2531</v>
      </c>
      <c r="B2533" s="1" t="s">
        <v>2778</v>
      </c>
      <c r="C2533" s="1" t="s">
        <v>2779</v>
      </c>
      <c r="D2533">
        <v>7500</v>
      </c>
      <c r="E2533">
        <v>9486.69</v>
      </c>
      <c r="F2533" t="s">
        <v>17</v>
      </c>
      <c r="J2533" t="s">
        <v>17</v>
      </c>
      <c r="K2533" t="b">
        <v>0</v>
      </c>
      <c r="L2533" t="s">
        <v>18</v>
      </c>
      <c r="M2533" t="s">
        <v>19</v>
      </c>
      <c r="N2533" t="b">
        <v>1</v>
      </c>
      <c r="O2533">
        <v>1417049663</v>
      </c>
      <c r="P2533">
        <v>1413158063</v>
      </c>
      <c r="Q2533" t="b">
        <v>0</v>
      </c>
      <c r="R2533">
        <v>147</v>
      </c>
      <c r="S2533" t="b">
        <v>1</v>
      </c>
      <c r="T2533">
        <f>ROUND(E2533/D2533*100,0)</f>
        <v>126</v>
      </c>
      <c r="U2533" s="12">
        <f>(E2533/R2533)</f>
        <v>64.535306122448986</v>
      </c>
      <c r="V2533" t="str">
        <f>LEFT(Z2533,SEARCH("/",Z2533)-1)</f>
        <v>music</v>
      </c>
      <c r="W2533" t="str">
        <f>RIGHT(Z2533,LEN(Z2533)-SEARCH("/",Z2533))</f>
        <v>rock</v>
      </c>
      <c r="X2533" s="2">
        <f>(((P2533/60)/60)/24)+DATE(1970,1,1)</f>
        <v>41924.996099537035</v>
      </c>
      <c r="Y2533" s="2">
        <f>(((O2533/60)/60)/24)+DATE(1970,1,1)</f>
        <v>41970.037766203706</v>
      </c>
      <c r="Z2533" t="s">
        <v>8280</v>
      </c>
    </row>
    <row r="2534" spans="1:26" ht="43.2" x14ac:dyDescent="0.3">
      <c r="A2534">
        <f>ROW(A2534)-2</f>
        <v>2532</v>
      </c>
      <c r="B2534" s="1" t="s">
        <v>2780</v>
      </c>
      <c r="C2534" s="1" t="s">
        <v>2781</v>
      </c>
      <c r="D2534">
        <v>5000</v>
      </c>
      <c r="E2534">
        <v>5713</v>
      </c>
      <c r="F2534" t="s">
        <v>17</v>
      </c>
      <c r="J2534" t="s">
        <v>17</v>
      </c>
      <c r="K2534" t="b">
        <v>0</v>
      </c>
      <c r="L2534" t="s">
        <v>18</v>
      </c>
      <c r="M2534" t="s">
        <v>19</v>
      </c>
      <c r="N2534" t="b">
        <v>1</v>
      </c>
      <c r="O2534">
        <v>1447463050</v>
      </c>
      <c r="P2534">
        <v>1444867450</v>
      </c>
      <c r="Q2534" t="b">
        <v>0</v>
      </c>
      <c r="R2534">
        <v>90</v>
      </c>
      <c r="S2534" t="b">
        <v>1</v>
      </c>
      <c r="T2534">
        <f>ROUND(E2534/D2534*100,0)</f>
        <v>114</v>
      </c>
      <c r="U2534" s="12">
        <f>(E2534/R2534)</f>
        <v>63.477777777777774</v>
      </c>
      <c r="V2534" t="str">
        <f>LEFT(Z2534,SEARCH("/",Z2534)-1)</f>
        <v>music</v>
      </c>
      <c r="W2534" t="str">
        <f>RIGHT(Z2534,LEN(Z2534)-SEARCH("/",Z2534))</f>
        <v>rock</v>
      </c>
      <c r="X2534" s="2">
        <f>(((P2534/60)/60)/24)+DATE(1970,1,1)</f>
        <v>42292.002893518518</v>
      </c>
      <c r="Y2534" s="2">
        <f>(((O2534/60)/60)/24)+DATE(1970,1,1)</f>
        <v>42322.044560185182</v>
      </c>
      <c r="Z2534" t="s">
        <v>8280</v>
      </c>
    </row>
    <row r="2535" spans="1:26" ht="43.2" x14ac:dyDescent="0.3">
      <c r="A2535">
        <f>ROW(A2535)-2</f>
        <v>2533</v>
      </c>
      <c r="B2535" s="1" t="s">
        <v>2782</v>
      </c>
      <c r="C2535" s="1" t="s">
        <v>2783</v>
      </c>
      <c r="D2535">
        <v>5000</v>
      </c>
      <c r="E2535">
        <v>5535</v>
      </c>
      <c r="F2535" t="s">
        <v>17</v>
      </c>
      <c r="J2535" t="s">
        <v>17</v>
      </c>
      <c r="K2535" t="b">
        <v>0</v>
      </c>
      <c r="L2535" t="s">
        <v>18</v>
      </c>
      <c r="M2535" t="s">
        <v>19</v>
      </c>
      <c r="N2535" t="b">
        <v>1</v>
      </c>
      <c r="O2535">
        <v>1434342894</v>
      </c>
      <c r="P2535">
        <v>1432269294</v>
      </c>
      <c r="Q2535" t="b">
        <v>0</v>
      </c>
      <c r="R2535">
        <v>87</v>
      </c>
      <c r="S2535" t="b">
        <v>1</v>
      </c>
      <c r="T2535">
        <f>ROUND(E2535/D2535*100,0)</f>
        <v>111</v>
      </c>
      <c r="U2535" s="12">
        <f>(E2535/R2535)</f>
        <v>63.620689655172413</v>
      </c>
      <c r="V2535" t="str">
        <f>LEFT(Z2535,SEARCH("/",Z2535)-1)</f>
        <v>music</v>
      </c>
      <c r="W2535" t="str">
        <f>RIGHT(Z2535,LEN(Z2535)-SEARCH("/",Z2535))</f>
        <v>rock</v>
      </c>
      <c r="X2535" s="2">
        <f>(((P2535/60)/60)/24)+DATE(1970,1,1)</f>
        <v>42146.190902777773</v>
      </c>
      <c r="Y2535" s="2">
        <f>(((O2535/60)/60)/24)+DATE(1970,1,1)</f>
        <v>42170.190902777773</v>
      </c>
      <c r="Z2535" t="s">
        <v>8280</v>
      </c>
    </row>
    <row r="2536" spans="1:26" ht="43.2" x14ac:dyDescent="0.3">
      <c r="A2536">
        <f>ROW(A2536)-2</f>
        <v>2534</v>
      </c>
      <c r="B2536" s="1" t="s">
        <v>2784</v>
      </c>
      <c r="C2536" s="1" t="s">
        <v>2785</v>
      </c>
      <c r="D2536">
        <v>32360</v>
      </c>
      <c r="E2536">
        <v>34090.629999999997</v>
      </c>
      <c r="F2536" t="s">
        <v>17</v>
      </c>
      <c r="J2536" t="s">
        <v>17</v>
      </c>
      <c r="K2536" t="b">
        <v>0</v>
      </c>
      <c r="L2536" t="s">
        <v>18</v>
      </c>
      <c r="M2536" t="s">
        <v>19</v>
      </c>
      <c r="N2536" t="b">
        <v>1</v>
      </c>
      <c r="O2536">
        <v>1397225746</v>
      </c>
      <c r="P2536">
        <v>1394633746</v>
      </c>
      <c r="Q2536" t="b">
        <v>0</v>
      </c>
      <c r="R2536">
        <v>406</v>
      </c>
      <c r="S2536" t="b">
        <v>1</v>
      </c>
      <c r="T2536">
        <f>ROUND(E2536/D2536*100,0)</f>
        <v>105</v>
      </c>
      <c r="U2536" s="12">
        <f>(E2536/R2536)</f>
        <v>83.967068965517228</v>
      </c>
      <c r="V2536" t="str">
        <f>LEFT(Z2536,SEARCH("/",Z2536)-1)</f>
        <v>music</v>
      </c>
      <c r="W2536" t="str">
        <f>RIGHT(Z2536,LEN(Z2536)-SEARCH("/",Z2536))</f>
        <v>rock</v>
      </c>
      <c r="X2536" s="2">
        <f>(((P2536/60)/60)/24)+DATE(1970,1,1)</f>
        <v>41710.594282407408</v>
      </c>
      <c r="Y2536" s="2">
        <f>(((O2536/60)/60)/24)+DATE(1970,1,1)</f>
        <v>41740.594282407408</v>
      </c>
      <c r="Z2536" t="s">
        <v>8280</v>
      </c>
    </row>
    <row r="2537" spans="1:26" ht="28.8" x14ac:dyDescent="0.3">
      <c r="A2537">
        <f>ROW(A2537)-2</f>
        <v>2535</v>
      </c>
      <c r="B2537" s="1" t="s">
        <v>2786</v>
      </c>
      <c r="C2537" s="1" t="s">
        <v>2787</v>
      </c>
      <c r="D2537">
        <v>1500</v>
      </c>
      <c r="E2537">
        <v>1555</v>
      </c>
      <c r="F2537" t="s">
        <v>17</v>
      </c>
      <c r="J2537" t="s">
        <v>17</v>
      </c>
      <c r="K2537" t="b">
        <v>0</v>
      </c>
      <c r="L2537" t="s">
        <v>18</v>
      </c>
      <c r="M2537" t="s">
        <v>19</v>
      </c>
      <c r="N2537" t="b">
        <v>1</v>
      </c>
      <c r="O2537">
        <v>1381881890</v>
      </c>
      <c r="P2537">
        <v>1380585890</v>
      </c>
      <c r="Q2537" t="b">
        <v>0</v>
      </c>
      <c r="R2537">
        <v>20</v>
      </c>
      <c r="S2537" t="b">
        <v>1</v>
      </c>
      <c r="T2537">
        <f>ROUND(E2537/D2537*100,0)</f>
        <v>104</v>
      </c>
      <c r="U2537" s="12">
        <f>(E2537/R2537)</f>
        <v>77.75</v>
      </c>
      <c r="V2537" t="str">
        <f>LEFT(Z2537,SEARCH("/",Z2537)-1)</f>
        <v>music</v>
      </c>
      <c r="W2537" t="str">
        <f>RIGHT(Z2537,LEN(Z2537)-SEARCH("/",Z2537))</f>
        <v>rock</v>
      </c>
      <c r="X2537" s="2">
        <f>(((P2537/60)/60)/24)+DATE(1970,1,1)</f>
        <v>41548.00335648148</v>
      </c>
      <c r="Y2537" s="2">
        <f>(((O2537/60)/60)/24)+DATE(1970,1,1)</f>
        <v>41563.00335648148</v>
      </c>
      <c r="Z2537" t="s">
        <v>8280</v>
      </c>
    </row>
    <row r="2538" spans="1:26" ht="43.2" x14ac:dyDescent="0.3">
      <c r="A2538">
        <f>ROW(A2538)-2</f>
        <v>2536</v>
      </c>
      <c r="B2538" s="1" t="s">
        <v>2788</v>
      </c>
      <c r="C2538" s="1" t="s">
        <v>2789</v>
      </c>
      <c r="D2538">
        <v>6999</v>
      </c>
      <c r="E2538">
        <v>7495</v>
      </c>
      <c r="F2538" t="s">
        <v>17</v>
      </c>
      <c r="J2538" t="s">
        <v>17</v>
      </c>
      <c r="K2538" t="b">
        <v>0</v>
      </c>
      <c r="L2538" t="s">
        <v>18</v>
      </c>
      <c r="M2538" t="s">
        <v>19</v>
      </c>
      <c r="N2538" t="b">
        <v>1</v>
      </c>
      <c r="O2538">
        <v>1431022342</v>
      </c>
      <c r="P2538">
        <v>1428430342</v>
      </c>
      <c r="Q2538" t="b">
        <v>0</v>
      </c>
      <c r="R2538">
        <v>70</v>
      </c>
      <c r="S2538" t="b">
        <v>1</v>
      </c>
      <c r="T2538">
        <f>ROUND(E2538/D2538*100,0)</f>
        <v>107</v>
      </c>
      <c r="U2538" s="12">
        <f>(E2538/R2538)</f>
        <v>107.07142857142857</v>
      </c>
      <c r="V2538" t="str">
        <f>LEFT(Z2538,SEARCH("/",Z2538)-1)</f>
        <v>music</v>
      </c>
      <c r="W2538" t="str">
        <f>RIGHT(Z2538,LEN(Z2538)-SEARCH("/",Z2538))</f>
        <v>rock</v>
      </c>
      <c r="X2538" s="2">
        <f>(((P2538/60)/60)/24)+DATE(1970,1,1)</f>
        <v>42101.758587962962</v>
      </c>
      <c r="Y2538" s="2">
        <f>(((O2538/60)/60)/24)+DATE(1970,1,1)</f>
        <v>42131.758587962962</v>
      </c>
      <c r="Z2538" t="s">
        <v>8280</v>
      </c>
    </row>
    <row r="2539" spans="1:26" x14ac:dyDescent="0.3">
      <c r="A2539">
        <f>ROW(A2539)-2</f>
        <v>2537</v>
      </c>
      <c r="B2539" s="1" t="s">
        <v>2790</v>
      </c>
      <c r="C2539" s="1" t="s">
        <v>2791</v>
      </c>
      <c r="D2539">
        <v>500</v>
      </c>
      <c r="E2539">
        <v>620</v>
      </c>
      <c r="F2539" t="s">
        <v>17</v>
      </c>
      <c r="J2539" t="s">
        <v>17</v>
      </c>
      <c r="K2539" t="b">
        <v>0</v>
      </c>
      <c r="L2539" t="s">
        <v>18</v>
      </c>
      <c r="M2539" t="s">
        <v>19</v>
      </c>
      <c r="N2539" t="b">
        <v>1</v>
      </c>
      <c r="O2539">
        <v>1342115132</v>
      </c>
      <c r="P2539">
        <v>1339523132</v>
      </c>
      <c r="Q2539" t="b">
        <v>0</v>
      </c>
      <c r="R2539">
        <v>16</v>
      </c>
      <c r="S2539" t="b">
        <v>1</v>
      </c>
      <c r="T2539">
        <f>ROUND(E2539/D2539*100,0)</f>
        <v>124</v>
      </c>
      <c r="U2539" s="12">
        <f>(E2539/R2539)</f>
        <v>38.75</v>
      </c>
      <c r="V2539" t="str">
        <f>LEFT(Z2539,SEARCH("/",Z2539)-1)</f>
        <v>music</v>
      </c>
      <c r="W2539" t="str">
        <f>RIGHT(Z2539,LEN(Z2539)-SEARCH("/",Z2539))</f>
        <v>rock</v>
      </c>
      <c r="X2539" s="2">
        <f>(((P2539/60)/60)/24)+DATE(1970,1,1)</f>
        <v>41072.739953703705</v>
      </c>
      <c r="Y2539" s="2">
        <f>(((O2539/60)/60)/24)+DATE(1970,1,1)</f>
        <v>41102.739953703705</v>
      </c>
      <c r="Z2539" t="s">
        <v>8280</v>
      </c>
    </row>
    <row r="2540" spans="1:26" ht="28.8" x14ac:dyDescent="0.3">
      <c r="A2540">
        <f>ROW(A2540)-2</f>
        <v>2538</v>
      </c>
      <c r="B2540" s="1" t="s">
        <v>2792</v>
      </c>
      <c r="C2540" s="1" t="s">
        <v>2793</v>
      </c>
      <c r="D2540">
        <v>10000</v>
      </c>
      <c r="E2540">
        <v>10501</v>
      </c>
      <c r="F2540" t="s">
        <v>17</v>
      </c>
      <c r="J2540" t="s">
        <v>17</v>
      </c>
      <c r="K2540" t="b">
        <v>0</v>
      </c>
      <c r="L2540" t="s">
        <v>18</v>
      </c>
      <c r="M2540" t="s">
        <v>19</v>
      </c>
      <c r="N2540" t="b">
        <v>1</v>
      </c>
      <c r="O2540">
        <v>1483138233</v>
      </c>
      <c r="P2540">
        <v>1480546233</v>
      </c>
      <c r="Q2540" t="b">
        <v>0</v>
      </c>
      <c r="R2540">
        <v>52</v>
      </c>
      <c r="S2540" t="b">
        <v>1</v>
      </c>
      <c r="T2540">
        <f>ROUND(E2540/D2540*100,0)</f>
        <v>105</v>
      </c>
      <c r="U2540" s="12">
        <f>(E2540/R2540)</f>
        <v>201.94230769230768</v>
      </c>
      <c r="V2540" t="str">
        <f>LEFT(Z2540,SEARCH("/",Z2540)-1)</f>
        <v>music</v>
      </c>
      <c r="W2540" t="str">
        <f>RIGHT(Z2540,LEN(Z2540)-SEARCH("/",Z2540))</f>
        <v>rock</v>
      </c>
      <c r="X2540" s="2">
        <f>(((P2540/60)/60)/24)+DATE(1970,1,1)</f>
        <v>42704.95177083333</v>
      </c>
      <c r="Y2540" s="2">
        <f>(((O2540/60)/60)/24)+DATE(1970,1,1)</f>
        <v>42734.95177083333</v>
      </c>
      <c r="Z2540" t="s">
        <v>8280</v>
      </c>
    </row>
    <row r="2541" spans="1:26" ht="43.2" x14ac:dyDescent="0.3">
      <c r="A2541">
        <f>ROW(A2541)-2</f>
        <v>2539</v>
      </c>
      <c r="B2541" s="1" t="s">
        <v>2794</v>
      </c>
      <c r="C2541" s="1" t="s">
        <v>2795</v>
      </c>
      <c r="D2541">
        <v>1500</v>
      </c>
      <c r="E2541">
        <v>2842</v>
      </c>
      <c r="F2541" t="s">
        <v>17</v>
      </c>
      <c r="J2541" t="s">
        <v>17</v>
      </c>
      <c r="K2541" t="b">
        <v>0</v>
      </c>
      <c r="L2541" t="s">
        <v>18</v>
      </c>
      <c r="M2541" t="s">
        <v>19</v>
      </c>
      <c r="N2541" t="b">
        <v>1</v>
      </c>
      <c r="O2541">
        <v>1458874388</v>
      </c>
      <c r="P2541">
        <v>1456285988</v>
      </c>
      <c r="Q2541" t="b">
        <v>0</v>
      </c>
      <c r="R2541">
        <v>66</v>
      </c>
      <c r="S2541" t="b">
        <v>1</v>
      </c>
      <c r="T2541">
        <f>ROUND(E2541/D2541*100,0)</f>
        <v>189</v>
      </c>
      <c r="U2541" s="12">
        <f>(E2541/R2541)</f>
        <v>43.060606060606062</v>
      </c>
      <c r="V2541" t="str">
        <f>LEFT(Z2541,SEARCH("/",Z2541)-1)</f>
        <v>music</v>
      </c>
      <c r="W2541" t="str">
        <f>RIGHT(Z2541,LEN(Z2541)-SEARCH("/",Z2541))</f>
        <v>rock</v>
      </c>
      <c r="X2541" s="2">
        <f>(((P2541/60)/60)/24)+DATE(1970,1,1)</f>
        <v>42424.161898148144</v>
      </c>
      <c r="Y2541" s="2">
        <f>(((O2541/60)/60)/24)+DATE(1970,1,1)</f>
        <v>42454.12023148148</v>
      </c>
      <c r="Z2541" t="s">
        <v>8280</v>
      </c>
    </row>
    <row r="2542" spans="1:26" ht="57.6" x14ac:dyDescent="0.3">
      <c r="A2542">
        <f>ROW(A2542)-2</f>
        <v>2540</v>
      </c>
      <c r="B2542" s="1" t="s">
        <v>2796</v>
      </c>
      <c r="C2542" s="1" t="s">
        <v>2797</v>
      </c>
      <c r="D2542">
        <v>4000</v>
      </c>
      <c r="E2542">
        <v>6853</v>
      </c>
      <c r="F2542" t="s">
        <v>17</v>
      </c>
      <c r="J2542" t="s">
        <v>17</v>
      </c>
      <c r="K2542" t="b">
        <v>0</v>
      </c>
      <c r="L2542" t="s">
        <v>178</v>
      </c>
      <c r="M2542" t="s">
        <v>55</v>
      </c>
      <c r="N2542" t="b">
        <v>0</v>
      </c>
      <c r="O2542">
        <v>1484444119</v>
      </c>
      <c r="P2542">
        <v>1481852119</v>
      </c>
      <c r="Q2542" t="b">
        <v>0</v>
      </c>
      <c r="R2542">
        <v>109</v>
      </c>
      <c r="S2542" t="b">
        <v>1</v>
      </c>
      <c r="T2542">
        <f>ROUND(E2542/D2542*100,0)</f>
        <v>171</v>
      </c>
      <c r="U2542" s="12">
        <f>(E2542/R2542)</f>
        <v>62.871559633027523</v>
      </c>
      <c r="V2542" t="str">
        <f>LEFT(Z2542,SEARCH("/",Z2542)-1)</f>
        <v>music</v>
      </c>
      <c r="W2542" t="str">
        <f>RIGHT(Z2542,LEN(Z2542)-SEARCH("/",Z2542))</f>
        <v>rock</v>
      </c>
      <c r="X2542" s="2">
        <f>(((P2542/60)/60)/24)+DATE(1970,1,1)</f>
        <v>42720.066192129627</v>
      </c>
      <c r="Y2542" s="2">
        <f>(((O2542/60)/60)/24)+DATE(1970,1,1)</f>
        <v>42750.066192129627</v>
      </c>
      <c r="Z2542" t="s">
        <v>8280</v>
      </c>
    </row>
    <row r="2543" spans="1:26" ht="28.8" x14ac:dyDescent="0.3">
      <c r="A2543">
        <f>ROW(A2543)-2</f>
        <v>2541</v>
      </c>
      <c r="B2543" s="1" t="s">
        <v>2798</v>
      </c>
      <c r="C2543" s="1" t="s">
        <v>2799</v>
      </c>
      <c r="D2543">
        <v>3700</v>
      </c>
      <c r="E2543">
        <v>9342</v>
      </c>
      <c r="F2543" t="s">
        <v>17</v>
      </c>
      <c r="J2543" t="s">
        <v>17</v>
      </c>
      <c r="K2543" t="b">
        <v>0</v>
      </c>
      <c r="L2543" t="s">
        <v>24</v>
      </c>
      <c r="M2543" t="s">
        <v>25</v>
      </c>
      <c r="N2543" t="b">
        <v>0</v>
      </c>
      <c r="O2543">
        <v>1480784606</v>
      </c>
      <c r="P2543">
        <v>1478189006</v>
      </c>
      <c r="Q2543" t="b">
        <v>0</v>
      </c>
      <c r="R2543">
        <v>168</v>
      </c>
      <c r="S2543" t="b">
        <v>1</v>
      </c>
      <c r="T2543">
        <f>ROUND(E2543/D2543*100,0)</f>
        <v>252</v>
      </c>
      <c r="U2543" s="12">
        <f>(E2543/R2543)</f>
        <v>55.607142857142854</v>
      </c>
      <c r="V2543" t="str">
        <f>LEFT(Z2543,SEARCH("/",Z2543)-1)</f>
        <v>music</v>
      </c>
      <c r="W2543" t="str">
        <f>RIGHT(Z2543,LEN(Z2543)-SEARCH("/",Z2543))</f>
        <v>rock</v>
      </c>
      <c r="X2543" s="2">
        <f>(((P2543/60)/60)/24)+DATE(1970,1,1)</f>
        <v>42677.669050925921</v>
      </c>
      <c r="Y2543" s="2">
        <f>(((O2543/60)/60)/24)+DATE(1970,1,1)</f>
        <v>42707.710717592592</v>
      </c>
      <c r="Z2543" t="s">
        <v>8280</v>
      </c>
    </row>
    <row r="2544" spans="1:26" ht="43.2" x14ac:dyDescent="0.3">
      <c r="A2544">
        <f>ROW(A2544)-2</f>
        <v>2542</v>
      </c>
      <c r="B2544" s="1" t="s">
        <v>2800</v>
      </c>
      <c r="C2544" s="1" t="s">
        <v>2801</v>
      </c>
      <c r="D2544">
        <v>1300</v>
      </c>
      <c r="E2544">
        <v>1510</v>
      </c>
      <c r="F2544" t="s">
        <v>17</v>
      </c>
      <c r="J2544" t="s">
        <v>17</v>
      </c>
      <c r="K2544" t="b">
        <v>0</v>
      </c>
      <c r="L2544" t="s">
        <v>18</v>
      </c>
      <c r="M2544" t="s">
        <v>19</v>
      </c>
      <c r="N2544" t="b">
        <v>1</v>
      </c>
      <c r="O2544">
        <v>1486095060</v>
      </c>
      <c r="P2544">
        <v>1484198170</v>
      </c>
      <c r="Q2544" t="b">
        <v>0</v>
      </c>
      <c r="R2544">
        <v>31</v>
      </c>
      <c r="S2544" t="b">
        <v>1</v>
      </c>
      <c r="T2544">
        <f>ROUND(E2544/D2544*100,0)</f>
        <v>116</v>
      </c>
      <c r="U2544" s="12">
        <f>(E2544/R2544)</f>
        <v>48.70967741935484</v>
      </c>
      <c r="V2544" t="str">
        <f>LEFT(Z2544,SEARCH("/",Z2544)-1)</f>
        <v>music</v>
      </c>
      <c r="W2544" t="str">
        <f>RIGHT(Z2544,LEN(Z2544)-SEARCH("/",Z2544))</f>
        <v>rock</v>
      </c>
      <c r="X2544" s="2">
        <f>(((P2544/60)/60)/24)+DATE(1970,1,1)</f>
        <v>42747.219560185185</v>
      </c>
      <c r="Y2544" s="2">
        <f>(((O2544/60)/60)/24)+DATE(1970,1,1)</f>
        <v>42769.174305555556</v>
      </c>
      <c r="Z2544" t="s">
        <v>8280</v>
      </c>
    </row>
    <row r="2545" spans="1:26" x14ac:dyDescent="0.3">
      <c r="A2545">
        <f>ROW(A2545)-2</f>
        <v>2543</v>
      </c>
      <c r="B2545" s="1" t="s">
        <v>2802</v>
      </c>
      <c r="C2545" s="1" t="s">
        <v>2803</v>
      </c>
      <c r="D2545">
        <v>2000</v>
      </c>
      <c r="E2545">
        <v>4067</v>
      </c>
      <c r="F2545" t="s">
        <v>17</v>
      </c>
      <c r="J2545" t="s">
        <v>17</v>
      </c>
      <c r="K2545" t="b">
        <v>0</v>
      </c>
      <c r="L2545" t="s">
        <v>24</v>
      </c>
      <c r="M2545" t="s">
        <v>25</v>
      </c>
      <c r="N2545" t="b">
        <v>0</v>
      </c>
      <c r="O2545">
        <v>1470075210</v>
      </c>
      <c r="P2545">
        <v>1468779210</v>
      </c>
      <c r="Q2545" t="b">
        <v>0</v>
      </c>
      <c r="R2545">
        <v>133</v>
      </c>
      <c r="S2545" t="b">
        <v>1</v>
      </c>
      <c r="T2545">
        <f>ROUND(E2545/D2545*100,0)</f>
        <v>203</v>
      </c>
      <c r="U2545" s="12">
        <f>(E2545/R2545)</f>
        <v>30.578947368421051</v>
      </c>
      <c r="V2545" t="str">
        <f>LEFT(Z2545,SEARCH("/",Z2545)-1)</f>
        <v>music</v>
      </c>
      <c r="W2545" t="str">
        <f>RIGHT(Z2545,LEN(Z2545)-SEARCH("/",Z2545))</f>
        <v>rock</v>
      </c>
      <c r="X2545" s="2">
        <f>(((P2545/60)/60)/24)+DATE(1970,1,1)</f>
        <v>42568.759374999994</v>
      </c>
      <c r="Y2545" s="2">
        <f>(((O2545/60)/60)/24)+DATE(1970,1,1)</f>
        <v>42583.759374999994</v>
      </c>
      <c r="Z2545" t="s">
        <v>8280</v>
      </c>
    </row>
    <row r="2546" spans="1:26" ht="28.8" x14ac:dyDescent="0.3">
      <c r="A2546">
        <f>ROW(A2546)-2</f>
        <v>2544</v>
      </c>
      <c r="B2546" s="1" t="s">
        <v>2804</v>
      </c>
      <c r="C2546" s="1" t="s">
        <v>2805</v>
      </c>
      <c r="D2546">
        <v>10000</v>
      </c>
      <c r="E2546">
        <v>11160</v>
      </c>
      <c r="F2546" t="s">
        <v>17</v>
      </c>
      <c r="J2546" t="s">
        <v>17</v>
      </c>
      <c r="K2546" t="b">
        <v>0</v>
      </c>
      <c r="L2546" t="s">
        <v>18</v>
      </c>
      <c r="M2546" t="s">
        <v>19</v>
      </c>
      <c r="N2546" t="b">
        <v>1</v>
      </c>
      <c r="O2546">
        <v>1433504876</v>
      </c>
      <c r="P2546">
        <v>1430912876</v>
      </c>
      <c r="Q2546" t="b">
        <v>0</v>
      </c>
      <c r="R2546">
        <v>151</v>
      </c>
      <c r="S2546" t="b">
        <v>1</v>
      </c>
      <c r="T2546">
        <f>ROUND(E2546/D2546*100,0)</f>
        <v>112</v>
      </c>
      <c r="U2546" s="12">
        <f>(E2546/R2546)</f>
        <v>73.907284768211923</v>
      </c>
      <c r="V2546" t="str">
        <f>LEFT(Z2546,SEARCH("/",Z2546)-1)</f>
        <v>music</v>
      </c>
      <c r="W2546" t="str">
        <f>RIGHT(Z2546,LEN(Z2546)-SEARCH("/",Z2546))</f>
        <v>rock</v>
      </c>
      <c r="X2546" s="2">
        <f>(((P2546/60)/60)/24)+DATE(1970,1,1)</f>
        <v>42130.491620370376</v>
      </c>
      <c r="Y2546" s="2">
        <f>(((O2546/60)/60)/24)+DATE(1970,1,1)</f>
        <v>42160.491620370376</v>
      </c>
      <c r="Z2546" t="s">
        <v>8280</v>
      </c>
    </row>
    <row r="2547" spans="1:26" ht="43.2" x14ac:dyDescent="0.3">
      <c r="A2547">
        <f>ROW(A2547)-2</f>
        <v>2545</v>
      </c>
      <c r="B2547" s="1" t="s">
        <v>2806</v>
      </c>
      <c r="C2547" s="1" t="s">
        <v>2807</v>
      </c>
      <c r="D2547">
        <v>25</v>
      </c>
      <c r="E2547">
        <v>106</v>
      </c>
      <c r="F2547" t="s">
        <v>17</v>
      </c>
      <c r="J2547" t="s">
        <v>17</v>
      </c>
      <c r="K2547" t="b">
        <v>0</v>
      </c>
      <c r="L2547" t="s">
        <v>18</v>
      </c>
      <c r="M2547" t="s">
        <v>19</v>
      </c>
      <c r="N2547" t="b">
        <v>1</v>
      </c>
      <c r="O2547">
        <v>1433815200</v>
      </c>
      <c r="P2547">
        <v>1431886706</v>
      </c>
      <c r="Q2547" t="b">
        <v>0</v>
      </c>
      <c r="R2547">
        <v>5</v>
      </c>
      <c r="S2547" t="b">
        <v>1</v>
      </c>
      <c r="T2547">
        <f>ROUND(E2547/D2547*100,0)</f>
        <v>424</v>
      </c>
      <c r="U2547" s="12">
        <f>(E2547/R2547)</f>
        <v>21.2</v>
      </c>
      <c r="V2547" t="str">
        <f>LEFT(Z2547,SEARCH("/",Z2547)-1)</f>
        <v>music</v>
      </c>
      <c r="W2547" t="str">
        <f>RIGHT(Z2547,LEN(Z2547)-SEARCH("/",Z2547))</f>
        <v>rock</v>
      </c>
      <c r="X2547" s="2">
        <f>(((P2547/60)/60)/24)+DATE(1970,1,1)</f>
        <v>42141.762800925921</v>
      </c>
      <c r="Y2547" s="2">
        <f>(((O2547/60)/60)/24)+DATE(1970,1,1)</f>
        <v>42164.083333333328</v>
      </c>
      <c r="Z2547" t="s">
        <v>8280</v>
      </c>
    </row>
    <row r="2548" spans="1:26" ht="57.6" x14ac:dyDescent="0.3">
      <c r="A2548">
        <f>ROW(A2548)-2</f>
        <v>2546</v>
      </c>
      <c r="B2548" s="1" t="s">
        <v>2808</v>
      </c>
      <c r="C2548" s="1" t="s">
        <v>2809</v>
      </c>
      <c r="D2548">
        <v>5000</v>
      </c>
      <c r="E2548">
        <v>5355</v>
      </c>
      <c r="F2548" t="s">
        <v>17</v>
      </c>
      <c r="J2548" t="s">
        <v>17</v>
      </c>
      <c r="K2548" t="b">
        <v>0</v>
      </c>
      <c r="L2548" t="s">
        <v>18</v>
      </c>
      <c r="M2548" t="s">
        <v>19</v>
      </c>
      <c r="N2548" t="b">
        <v>1</v>
      </c>
      <c r="O2548">
        <v>1482988125</v>
      </c>
      <c r="P2548">
        <v>1480396125</v>
      </c>
      <c r="Q2548" t="b">
        <v>0</v>
      </c>
      <c r="R2548">
        <v>73</v>
      </c>
      <c r="S2548" t="b">
        <v>1</v>
      </c>
      <c r="T2548">
        <f>ROUND(E2548/D2548*100,0)</f>
        <v>107</v>
      </c>
      <c r="U2548" s="12">
        <f>(E2548/R2548)</f>
        <v>73.356164383561648</v>
      </c>
      <c r="V2548" t="str">
        <f>LEFT(Z2548,SEARCH("/",Z2548)-1)</f>
        <v>music</v>
      </c>
      <c r="W2548" t="str">
        <f>RIGHT(Z2548,LEN(Z2548)-SEARCH("/",Z2548))</f>
        <v>rock</v>
      </c>
      <c r="X2548" s="2">
        <f>(((P2548/60)/60)/24)+DATE(1970,1,1)</f>
        <v>42703.214409722219</v>
      </c>
      <c r="Y2548" s="2">
        <f>(((O2548/60)/60)/24)+DATE(1970,1,1)</f>
        <v>42733.214409722219</v>
      </c>
      <c r="Z2548" t="s">
        <v>8280</v>
      </c>
    </row>
    <row r="2549" spans="1:26" ht="43.2" x14ac:dyDescent="0.3">
      <c r="A2549">
        <f>ROW(A2549)-2</f>
        <v>2547</v>
      </c>
      <c r="B2549" s="1" t="s">
        <v>2810</v>
      </c>
      <c r="C2549" s="1" t="s">
        <v>2811</v>
      </c>
      <c r="D2549">
        <v>8000</v>
      </c>
      <c r="E2549">
        <v>8349</v>
      </c>
      <c r="F2549" t="s">
        <v>17</v>
      </c>
      <c r="J2549" t="s">
        <v>17</v>
      </c>
      <c r="K2549" t="b">
        <v>0</v>
      </c>
      <c r="L2549" t="s">
        <v>18</v>
      </c>
      <c r="M2549" t="s">
        <v>19</v>
      </c>
      <c r="N2549" t="b">
        <v>1</v>
      </c>
      <c r="O2549">
        <v>1367867536</v>
      </c>
      <c r="P2549">
        <v>1365275536</v>
      </c>
      <c r="Q2549" t="b">
        <v>0</v>
      </c>
      <c r="R2549">
        <v>148</v>
      </c>
      <c r="S2549" t="b">
        <v>1</v>
      </c>
      <c r="T2549">
        <f>ROUND(E2549/D2549*100,0)</f>
        <v>104</v>
      </c>
      <c r="U2549" s="12">
        <f>(E2549/R2549)</f>
        <v>56.412162162162161</v>
      </c>
      <c r="V2549" t="str">
        <f>LEFT(Z2549,SEARCH("/",Z2549)-1)</f>
        <v>music</v>
      </c>
      <c r="W2549" t="str">
        <f>RIGHT(Z2549,LEN(Z2549)-SEARCH("/",Z2549))</f>
        <v>rock</v>
      </c>
      <c r="X2549" s="2">
        <f>(((P2549/60)/60)/24)+DATE(1970,1,1)</f>
        <v>41370.800185185188</v>
      </c>
      <c r="Y2549" s="2">
        <f>(((O2549/60)/60)/24)+DATE(1970,1,1)</f>
        <v>41400.800185185188</v>
      </c>
      <c r="Z2549" t="s">
        <v>8280</v>
      </c>
    </row>
    <row r="2550" spans="1:26" ht="43.2" x14ac:dyDescent="0.3">
      <c r="A2550">
        <f>ROW(A2550)-2</f>
        <v>2548</v>
      </c>
      <c r="B2550" s="1" t="s">
        <v>2812</v>
      </c>
      <c r="C2550" s="1" t="s">
        <v>2813</v>
      </c>
      <c r="D2550">
        <v>2200</v>
      </c>
      <c r="E2550">
        <v>4673</v>
      </c>
      <c r="F2550" t="s">
        <v>17</v>
      </c>
      <c r="J2550" t="s">
        <v>17</v>
      </c>
      <c r="K2550" t="b">
        <v>0</v>
      </c>
      <c r="L2550" t="s">
        <v>158</v>
      </c>
      <c r="M2550" t="s">
        <v>159</v>
      </c>
      <c r="N2550" t="b">
        <v>1</v>
      </c>
      <c r="O2550">
        <v>1482457678</v>
      </c>
      <c r="P2550">
        <v>1480729678</v>
      </c>
      <c r="Q2550" t="b">
        <v>0</v>
      </c>
      <c r="R2550">
        <v>93</v>
      </c>
      <c r="S2550" t="b">
        <v>1</v>
      </c>
      <c r="T2550">
        <f>ROUND(E2550/D2550*100,0)</f>
        <v>212</v>
      </c>
      <c r="U2550" s="12">
        <f>(E2550/R2550)</f>
        <v>50.247311827956992</v>
      </c>
      <c r="V2550" t="str">
        <f>LEFT(Z2550,SEARCH("/",Z2550)-1)</f>
        <v>music</v>
      </c>
      <c r="W2550" t="str">
        <f>RIGHT(Z2550,LEN(Z2550)-SEARCH("/",Z2550))</f>
        <v>rock</v>
      </c>
      <c r="X2550" s="2">
        <f>(((P2550/60)/60)/24)+DATE(1970,1,1)</f>
        <v>42707.074976851851</v>
      </c>
      <c r="Y2550" s="2">
        <f>(((O2550/60)/60)/24)+DATE(1970,1,1)</f>
        <v>42727.074976851851</v>
      </c>
      <c r="Z2550" t="s">
        <v>8280</v>
      </c>
    </row>
    <row r="2551" spans="1:26" ht="43.2" x14ac:dyDescent="0.3">
      <c r="A2551">
        <f>ROW(A2551)-2</f>
        <v>2549</v>
      </c>
      <c r="B2551" s="1" t="s">
        <v>2814</v>
      </c>
      <c r="C2551" s="1" t="s">
        <v>2815</v>
      </c>
      <c r="D2551">
        <v>3500</v>
      </c>
      <c r="E2551">
        <v>4343</v>
      </c>
      <c r="F2551" t="s">
        <v>17</v>
      </c>
      <c r="J2551" t="s">
        <v>17</v>
      </c>
      <c r="K2551" t="b">
        <v>0</v>
      </c>
      <c r="L2551" t="s">
        <v>18</v>
      </c>
      <c r="M2551" t="s">
        <v>19</v>
      </c>
      <c r="N2551" t="b">
        <v>1</v>
      </c>
      <c r="O2551">
        <v>1436117922</v>
      </c>
      <c r="P2551">
        <v>1433525922</v>
      </c>
      <c r="Q2551" t="b">
        <v>0</v>
      </c>
      <c r="R2551">
        <v>63</v>
      </c>
      <c r="S2551" t="b">
        <v>1</v>
      </c>
      <c r="T2551">
        <f>ROUND(E2551/D2551*100,0)</f>
        <v>124</v>
      </c>
      <c r="U2551" s="12">
        <f>(E2551/R2551)</f>
        <v>68.936507936507937</v>
      </c>
      <c r="V2551" t="str">
        <f>LEFT(Z2551,SEARCH("/",Z2551)-1)</f>
        <v>music</v>
      </c>
      <c r="W2551" t="str">
        <f>RIGHT(Z2551,LEN(Z2551)-SEARCH("/",Z2551))</f>
        <v>rock</v>
      </c>
      <c r="X2551" s="2">
        <f>(((P2551/60)/60)/24)+DATE(1970,1,1)</f>
        <v>42160.735208333332</v>
      </c>
      <c r="Y2551" s="2">
        <f>(((O2551/60)/60)/24)+DATE(1970,1,1)</f>
        <v>42190.735208333332</v>
      </c>
      <c r="Z2551" t="s">
        <v>8280</v>
      </c>
    </row>
    <row r="2552" spans="1:26" ht="43.2" x14ac:dyDescent="0.3">
      <c r="A2552">
        <f>ROW(A2552)-2</f>
        <v>2550</v>
      </c>
      <c r="B2552" s="1" t="s">
        <v>2816</v>
      </c>
      <c r="C2552" s="1" t="s">
        <v>2817</v>
      </c>
      <c r="D2552">
        <v>8000</v>
      </c>
      <c r="E2552">
        <v>8832.49</v>
      </c>
      <c r="F2552" t="s">
        <v>17</v>
      </c>
      <c r="J2552" t="s">
        <v>17</v>
      </c>
      <c r="K2552" t="b">
        <v>0</v>
      </c>
      <c r="L2552" t="s">
        <v>499</v>
      </c>
      <c r="M2552" t="s">
        <v>55</v>
      </c>
      <c r="N2552" t="b">
        <v>0</v>
      </c>
      <c r="O2552">
        <v>1461931860</v>
      </c>
      <c r="P2552">
        <v>1457109121</v>
      </c>
      <c r="Q2552" t="b">
        <v>0</v>
      </c>
      <c r="R2552">
        <v>134</v>
      </c>
      <c r="S2552" t="b">
        <v>1</v>
      </c>
      <c r="T2552">
        <f>ROUND(E2552/D2552*100,0)</f>
        <v>110</v>
      </c>
      <c r="U2552" s="12">
        <f>(E2552/R2552)</f>
        <v>65.914104477611943</v>
      </c>
      <c r="V2552" t="str">
        <f>LEFT(Z2552,SEARCH("/",Z2552)-1)</f>
        <v>music</v>
      </c>
      <c r="W2552" t="str">
        <f>RIGHT(Z2552,LEN(Z2552)-SEARCH("/",Z2552))</f>
        <v>rock</v>
      </c>
      <c r="X2552" s="2">
        <f>(((P2552/60)/60)/24)+DATE(1970,1,1)</f>
        <v>42433.688900462963</v>
      </c>
      <c r="Y2552" s="2">
        <f>(((O2552/60)/60)/24)+DATE(1970,1,1)</f>
        <v>42489.507638888885</v>
      </c>
      <c r="Z2552" t="s">
        <v>8280</v>
      </c>
    </row>
    <row r="2553" spans="1:26" ht="28.8" x14ac:dyDescent="0.3">
      <c r="A2553">
        <f>ROW(A2553)-2</f>
        <v>2551</v>
      </c>
      <c r="B2553" s="1" t="s">
        <v>2818</v>
      </c>
      <c r="C2553" s="1" t="s">
        <v>2819</v>
      </c>
      <c r="D2553">
        <v>400</v>
      </c>
      <c r="E2553">
        <v>875</v>
      </c>
      <c r="F2553" t="s">
        <v>17</v>
      </c>
      <c r="J2553" t="s">
        <v>17</v>
      </c>
      <c r="K2553" t="b">
        <v>0</v>
      </c>
      <c r="L2553" t="s">
        <v>18</v>
      </c>
      <c r="M2553" t="s">
        <v>19</v>
      </c>
      <c r="N2553" t="b">
        <v>1</v>
      </c>
      <c r="O2553">
        <v>1438183889</v>
      </c>
      <c r="P2553">
        <v>1435591889</v>
      </c>
      <c r="Q2553" t="b">
        <v>0</v>
      </c>
      <c r="R2553">
        <v>14</v>
      </c>
      <c r="S2553" t="b">
        <v>1</v>
      </c>
      <c r="T2553">
        <f>ROUND(E2553/D2553*100,0)</f>
        <v>219</v>
      </c>
      <c r="U2553" s="12">
        <f>(E2553/R2553)</f>
        <v>62.5</v>
      </c>
      <c r="V2553" t="str">
        <f>LEFT(Z2553,SEARCH("/",Z2553)-1)</f>
        <v>music</v>
      </c>
      <c r="W2553" t="str">
        <f>RIGHT(Z2553,LEN(Z2553)-SEARCH("/",Z2553))</f>
        <v>rock</v>
      </c>
      <c r="X2553" s="2">
        <f>(((P2553/60)/60)/24)+DATE(1970,1,1)</f>
        <v>42184.646863425922</v>
      </c>
      <c r="Y2553" s="2">
        <f>(((O2553/60)/60)/24)+DATE(1970,1,1)</f>
        <v>42214.646863425922</v>
      </c>
      <c r="Z2553" t="s">
        <v>8280</v>
      </c>
    </row>
    <row r="2554" spans="1:26" ht="43.2" x14ac:dyDescent="0.3">
      <c r="A2554">
        <f>ROW(A2554)-2</f>
        <v>2552</v>
      </c>
      <c r="B2554" s="1" t="s">
        <v>2820</v>
      </c>
      <c r="C2554" s="1" t="s">
        <v>2821</v>
      </c>
      <c r="D2554">
        <v>4000</v>
      </c>
      <c r="E2554">
        <v>5465</v>
      </c>
      <c r="F2554" t="s">
        <v>17</v>
      </c>
      <c r="J2554" t="s">
        <v>17</v>
      </c>
      <c r="K2554" t="b">
        <v>0</v>
      </c>
      <c r="L2554" t="s">
        <v>18</v>
      </c>
      <c r="M2554" t="s">
        <v>19</v>
      </c>
      <c r="N2554" t="b">
        <v>1</v>
      </c>
      <c r="O2554">
        <v>1433305800</v>
      </c>
      <c r="P2554">
        <v>1430604395</v>
      </c>
      <c r="Q2554" t="b">
        <v>0</v>
      </c>
      <c r="R2554">
        <v>78</v>
      </c>
      <c r="S2554" t="b">
        <v>1</v>
      </c>
      <c r="T2554">
        <f>ROUND(E2554/D2554*100,0)</f>
        <v>137</v>
      </c>
      <c r="U2554" s="12">
        <f>(E2554/R2554)</f>
        <v>70.064102564102569</v>
      </c>
      <c r="V2554" t="str">
        <f>LEFT(Z2554,SEARCH("/",Z2554)-1)</f>
        <v>music</v>
      </c>
      <c r="W2554" t="str">
        <f>RIGHT(Z2554,LEN(Z2554)-SEARCH("/",Z2554))</f>
        <v>rock</v>
      </c>
      <c r="X2554" s="2">
        <f>(((P2554/60)/60)/24)+DATE(1970,1,1)</f>
        <v>42126.92123842593</v>
      </c>
      <c r="Y2554" s="2">
        <f>(((O2554/60)/60)/24)+DATE(1970,1,1)</f>
        <v>42158.1875</v>
      </c>
      <c r="Z2554" t="s">
        <v>8280</v>
      </c>
    </row>
    <row r="2555" spans="1:26" ht="43.2" x14ac:dyDescent="0.3">
      <c r="A2555">
        <f>ROW(A2555)-2</f>
        <v>2553</v>
      </c>
      <c r="B2555" s="1" t="s">
        <v>2822</v>
      </c>
      <c r="C2555" s="1" t="s">
        <v>2823</v>
      </c>
      <c r="D2555">
        <v>5000</v>
      </c>
      <c r="E2555">
        <v>6740.37</v>
      </c>
      <c r="F2555" t="s">
        <v>17</v>
      </c>
      <c r="J2555" t="s">
        <v>17</v>
      </c>
      <c r="K2555" t="b">
        <v>0</v>
      </c>
      <c r="L2555" t="s">
        <v>18</v>
      </c>
      <c r="M2555" t="s">
        <v>19</v>
      </c>
      <c r="N2555" t="b">
        <v>1</v>
      </c>
      <c r="O2555">
        <v>1476720840</v>
      </c>
      <c r="P2555">
        <v>1474469117</v>
      </c>
      <c r="Q2555" t="b">
        <v>0</v>
      </c>
      <c r="R2555">
        <v>112</v>
      </c>
      <c r="S2555" t="b">
        <v>1</v>
      </c>
      <c r="T2555">
        <f>ROUND(E2555/D2555*100,0)</f>
        <v>135</v>
      </c>
      <c r="U2555" s="12">
        <f>(E2555/R2555)</f>
        <v>60.181874999999998</v>
      </c>
      <c r="V2555" t="str">
        <f>LEFT(Z2555,SEARCH("/",Z2555)-1)</f>
        <v>music</v>
      </c>
      <c r="W2555" t="str">
        <f>RIGHT(Z2555,LEN(Z2555)-SEARCH("/",Z2555))</f>
        <v>rock</v>
      </c>
      <c r="X2555" s="2">
        <f>(((P2555/60)/60)/24)+DATE(1970,1,1)</f>
        <v>42634.614780092597</v>
      </c>
      <c r="Y2555" s="2">
        <f>(((O2555/60)/60)/24)+DATE(1970,1,1)</f>
        <v>42660.676388888889</v>
      </c>
      <c r="Z2555" t="s">
        <v>8280</v>
      </c>
    </row>
    <row r="2556" spans="1:26" ht="28.8" x14ac:dyDescent="0.3">
      <c r="A2556">
        <f>ROW(A2556)-2</f>
        <v>2554</v>
      </c>
      <c r="B2556" s="1" t="s">
        <v>2824</v>
      </c>
      <c r="C2556" s="1" t="s">
        <v>2825</v>
      </c>
      <c r="D2556">
        <v>500</v>
      </c>
      <c r="E2556">
        <v>727</v>
      </c>
      <c r="F2556" t="s">
        <v>17</v>
      </c>
      <c r="J2556" t="s">
        <v>17</v>
      </c>
      <c r="K2556" t="b">
        <v>0</v>
      </c>
      <c r="L2556" t="s">
        <v>24</v>
      </c>
      <c r="M2556" t="s">
        <v>25</v>
      </c>
      <c r="N2556" t="b">
        <v>0</v>
      </c>
      <c r="O2556">
        <v>1471087957</v>
      </c>
      <c r="P2556">
        <v>1468495957</v>
      </c>
      <c r="Q2556" t="b">
        <v>0</v>
      </c>
      <c r="R2556">
        <v>34</v>
      </c>
      <c r="S2556" t="b">
        <v>1</v>
      </c>
      <c r="T2556">
        <f>ROUND(E2556/D2556*100,0)</f>
        <v>145</v>
      </c>
      <c r="U2556" s="12">
        <f>(E2556/R2556)</f>
        <v>21.382352941176471</v>
      </c>
      <c r="V2556" t="str">
        <f>LEFT(Z2556,SEARCH("/",Z2556)-1)</f>
        <v>music</v>
      </c>
      <c r="W2556" t="str">
        <f>RIGHT(Z2556,LEN(Z2556)-SEARCH("/",Z2556))</f>
        <v>rock</v>
      </c>
      <c r="X2556" s="2">
        <f>(((P2556/60)/60)/24)+DATE(1970,1,1)</f>
        <v>42565.480983796297</v>
      </c>
      <c r="Y2556" s="2">
        <f>(((O2556/60)/60)/24)+DATE(1970,1,1)</f>
        <v>42595.480983796297</v>
      </c>
      <c r="Z2556" t="s">
        <v>8280</v>
      </c>
    </row>
    <row r="2557" spans="1:26" ht="43.2" x14ac:dyDescent="0.3">
      <c r="A2557">
        <f>ROW(A2557)-2</f>
        <v>2555</v>
      </c>
      <c r="B2557" s="1" t="s">
        <v>2826</v>
      </c>
      <c r="C2557" s="1" t="s">
        <v>2827</v>
      </c>
      <c r="D2557">
        <v>2800</v>
      </c>
      <c r="E2557">
        <v>3055</v>
      </c>
      <c r="F2557" t="s">
        <v>17</v>
      </c>
      <c r="J2557" t="s">
        <v>17</v>
      </c>
      <c r="K2557" t="b">
        <v>0</v>
      </c>
      <c r="L2557" t="s">
        <v>18</v>
      </c>
      <c r="M2557" t="s">
        <v>19</v>
      </c>
      <c r="N2557" t="b">
        <v>1</v>
      </c>
      <c r="O2557">
        <v>1430154720</v>
      </c>
      <c r="P2557">
        <v>1427224606</v>
      </c>
      <c r="Q2557" t="b">
        <v>0</v>
      </c>
      <c r="R2557">
        <v>19</v>
      </c>
      <c r="S2557" t="b">
        <v>1</v>
      </c>
      <c r="T2557">
        <f>ROUND(E2557/D2557*100,0)</f>
        <v>109</v>
      </c>
      <c r="U2557" s="12">
        <f>(E2557/R2557)</f>
        <v>160.78947368421052</v>
      </c>
      <c r="V2557" t="str">
        <f>LEFT(Z2557,SEARCH("/",Z2557)-1)</f>
        <v>music</v>
      </c>
      <c r="W2557" t="str">
        <f>RIGHT(Z2557,LEN(Z2557)-SEARCH("/",Z2557))</f>
        <v>rock</v>
      </c>
      <c r="X2557" s="2">
        <f>(((P2557/60)/60)/24)+DATE(1970,1,1)</f>
        <v>42087.803310185183</v>
      </c>
      <c r="Y2557" s="2">
        <f>(((O2557/60)/60)/24)+DATE(1970,1,1)</f>
        <v>42121.716666666667</v>
      </c>
      <c r="Z2557" t="s">
        <v>8280</v>
      </c>
    </row>
    <row r="2558" spans="1:26" ht="43.2" x14ac:dyDescent="0.3">
      <c r="A2558">
        <f>ROW(A2558)-2</f>
        <v>2556</v>
      </c>
      <c r="B2558" s="1" t="s">
        <v>2828</v>
      </c>
      <c r="C2558" s="1" t="s">
        <v>2829</v>
      </c>
      <c r="D2558">
        <v>500</v>
      </c>
      <c r="E2558">
        <v>551</v>
      </c>
      <c r="F2558" t="s">
        <v>17</v>
      </c>
      <c r="J2558" t="s">
        <v>17</v>
      </c>
      <c r="K2558" t="b">
        <v>0</v>
      </c>
      <c r="L2558" t="s">
        <v>18</v>
      </c>
      <c r="M2558" t="s">
        <v>19</v>
      </c>
      <c r="N2558" t="b">
        <v>1</v>
      </c>
      <c r="O2558">
        <v>1440219540</v>
      </c>
      <c r="P2558">
        <v>1436369818</v>
      </c>
      <c r="Q2558" t="b">
        <v>0</v>
      </c>
      <c r="R2558">
        <v>13</v>
      </c>
      <c r="S2558" t="b">
        <v>1</v>
      </c>
      <c r="T2558">
        <f>ROUND(E2558/D2558*100,0)</f>
        <v>110</v>
      </c>
      <c r="U2558" s="12">
        <f>(E2558/R2558)</f>
        <v>42.384615384615387</v>
      </c>
      <c r="V2558" t="str">
        <f>LEFT(Z2558,SEARCH("/",Z2558)-1)</f>
        <v>music</v>
      </c>
      <c r="W2558" t="str">
        <f>RIGHT(Z2558,LEN(Z2558)-SEARCH("/",Z2558))</f>
        <v>rock</v>
      </c>
      <c r="X2558" s="2">
        <f>(((P2558/60)/60)/24)+DATE(1970,1,1)</f>
        <v>42193.650671296295</v>
      </c>
      <c r="Y2558" s="2">
        <f>(((O2558/60)/60)/24)+DATE(1970,1,1)</f>
        <v>42238.207638888889</v>
      </c>
      <c r="Z2558" t="s">
        <v>8280</v>
      </c>
    </row>
    <row r="2559" spans="1:26" ht="43.2" x14ac:dyDescent="0.3">
      <c r="A2559">
        <f>ROW(A2559)-2</f>
        <v>2557</v>
      </c>
      <c r="B2559" s="1" t="s">
        <v>2830</v>
      </c>
      <c r="C2559" s="1" t="s">
        <v>2831</v>
      </c>
      <c r="D2559">
        <v>2500</v>
      </c>
      <c r="E2559">
        <v>2841</v>
      </c>
      <c r="F2559" t="s">
        <v>17</v>
      </c>
      <c r="J2559" t="s">
        <v>17</v>
      </c>
      <c r="K2559" t="b">
        <v>0</v>
      </c>
      <c r="L2559" t="s">
        <v>18</v>
      </c>
      <c r="M2559" t="s">
        <v>19</v>
      </c>
      <c r="N2559" t="b">
        <v>1</v>
      </c>
      <c r="O2559">
        <v>1456976586</v>
      </c>
      <c r="P2559">
        <v>1454298186</v>
      </c>
      <c r="Q2559" t="b">
        <v>0</v>
      </c>
      <c r="R2559">
        <v>104</v>
      </c>
      <c r="S2559" t="b">
        <v>1</v>
      </c>
      <c r="T2559">
        <f>ROUND(E2559/D2559*100,0)</f>
        <v>114</v>
      </c>
      <c r="U2559" s="12">
        <f>(E2559/R2559)</f>
        <v>27.317307692307693</v>
      </c>
      <c r="V2559" t="str">
        <f>LEFT(Z2559,SEARCH("/",Z2559)-1)</f>
        <v>music</v>
      </c>
      <c r="W2559" t="str">
        <f>RIGHT(Z2559,LEN(Z2559)-SEARCH("/",Z2559))</f>
        <v>rock</v>
      </c>
      <c r="X2559" s="2">
        <f>(((P2559/60)/60)/24)+DATE(1970,1,1)</f>
        <v>42401.154930555553</v>
      </c>
      <c r="Y2559" s="2">
        <f>(((O2559/60)/60)/24)+DATE(1970,1,1)</f>
        <v>42432.154930555553</v>
      </c>
      <c r="Z2559" t="s">
        <v>8280</v>
      </c>
    </row>
    <row r="2560" spans="1:26" x14ac:dyDescent="0.3">
      <c r="A2560">
        <f>ROW(A2560)-2</f>
        <v>2558</v>
      </c>
      <c r="B2560" s="1" t="s">
        <v>2832</v>
      </c>
      <c r="C2560" s="1" t="s">
        <v>2833</v>
      </c>
      <c r="D2560">
        <v>10000</v>
      </c>
      <c r="E2560">
        <v>10235</v>
      </c>
      <c r="F2560" t="s">
        <v>17</v>
      </c>
      <c r="J2560" t="s">
        <v>17</v>
      </c>
      <c r="K2560" t="b">
        <v>0</v>
      </c>
      <c r="L2560" t="s">
        <v>18</v>
      </c>
      <c r="M2560" t="s">
        <v>19</v>
      </c>
      <c r="N2560" t="b">
        <v>1</v>
      </c>
      <c r="O2560">
        <v>1470068523</v>
      </c>
      <c r="P2560">
        <v>1467476523</v>
      </c>
      <c r="Q2560" t="b">
        <v>0</v>
      </c>
      <c r="R2560">
        <v>52</v>
      </c>
      <c r="S2560" t="b">
        <v>1</v>
      </c>
      <c r="T2560">
        <f>ROUND(E2560/D2560*100,0)</f>
        <v>102</v>
      </c>
      <c r="U2560" s="12">
        <f>(E2560/R2560)</f>
        <v>196.82692307692307</v>
      </c>
      <c r="V2560" t="str">
        <f>LEFT(Z2560,SEARCH("/",Z2560)-1)</f>
        <v>music</v>
      </c>
      <c r="W2560" t="str">
        <f>RIGHT(Z2560,LEN(Z2560)-SEARCH("/",Z2560))</f>
        <v>rock</v>
      </c>
      <c r="X2560" s="2">
        <f>(((P2560/60)/60)/24)+DATE(1970,1,1)</f>
        <v>42553.681979166664</v>
      </c>
      <c r="Y2560" s="2">
        <f>(((O2560/60)/60)/24)+DATE(1970,1,1)</f>
        <v>42583.681979166664</v>
      </c>
      <c r="Z2560" t="s">
        <v>8280</v>
      </c>
    </row>
    <row r="2561" spans="1:26" ht="43.2" x14ac:dyDescent="0.3">
      <c r="A2561">
        <f>ROW(A2561)-2</f>
        <v>2559</v>
      </c>
      <c r="B2561" s="1" t="s">
        <v>2834</v>
      </c>
      <c r="C2561" s="1" t="s">
        <v>2835</v>
      </c>
      <c r="D2561">
        <v>750</v>
      </c>
      <c r="E2561">
        <v>916</v>
      </c>
      <c r="F2561" t="s">
        <v>17</v>
      </c>
      <c r="J2561" t="s">
        <v>17</v>
      </c>
      <c r="K2561" t="b">
        <v>0</v>
      </c>
      <c r="L2561" t="s">
        <v>18</v>
      </c>
      <c r="M2561" t="s">
        <v>19</v>
      </c>
      <c r="N2561" t="b">
        <v>1</v>
      </c>
      <c r="O2561">
        <v>1488337200</v>
      </c>
      <c r="P2561">
        <v>1484623726</v>
      </c>
      <c r="Q2561" t="b">
        <v>0</v>
      </c>
      <c r="R2561">
        <v>17</v>
      </c>
      <c r="S2561" t="b">
        <v>1</v>
      </c>
      <c r="T2561">
        <f>ROUND(E2561/D2561*100,0)</f>
        <v>122</v>
      </c>
      <c r="U2561" s="12">
        <f>(E2561/R2561)</f>
        <v>53.882352941176471</v>
      </c>
      <c r="V2561" t="str">
        <f>LEFT(Z2561,SEARCH("/",Z2561)-1)</f>
        <v>music</v>
      </c>
      <c r="W2561" t="str">
        <f>RIGHT(Z2561,LEN(Z2561)-SEARCH("/",Z2561))</f>
        <v>rock</v>
      </c>
      <c r="X2561" s="2">
        <f>(((P2561/60)/60)/24)+DATE(1970,1,1)</f>
        <v>42752.144976851851</v>
      </c>
      <c r="Y2561" s="2">
        <f>(((O2561/60)/60)/24)+DATE(1970,1,1)</f>
        <v>42795.125</v>
      </c>
      <c r="Z2561" t="s">
        <v>8280</v>
      </c>
    </row>
    <row r="2562" spans="1:26" x14ac:dyDescent="0.3">
      <c r="A2562">
        <f>ROW(A2562)-2</f>
        <v>2560</v>
      </c>
      <c r="B2562" s="1" t="s">
        <v>2836</v>
      </c>
      <c r="C2562" s="1" t="s">
        <v>2837</v>
      </c>
      <c r="D2562">
        <v>3500</v>
      </c>
      <c r="E2562">
        <v>3916</v>
      </c>
      <c r="F2562" t="s">
        <v>17</v>
      </c>
      <c r="J2562" t="s">
        <v>17</v>
      </c>
      <c r="K2562" t="b">
        <v>0</v>
      </c>
      <c r="L2562" t="s">
        <v>18</v>
      </c>
      <c r="M2562" t="s">
        <v>19</v>
      </c>
      <c r="N2562" t="b">
        <v>1</v>
      </c>
      <c r="O2562">
        <v>1484430481</v>
      </c>
      <c r="P2562">
        <v>1481838481</v>
      </c>
      <c r="Q2562" t="b">
        <v>0</v>
      </c>
      <c r="R2562">
        <v>82</v>
      </c>
      <c r="S2562" t="b">
        <v>1</v>
      </c>
      <c r="T2562">
        <f>ROUND(E2562/D2562*100,0)</f>
        <v>112</v>
      </c>
      <c r="U2562" s="12">
        <f>(E2562/R2562)</f>
        <v>47.756097560975611</v>
      </c>
      <c r="V2562" t="str">
        <f>LEFT(Z2562,SEARCH("/",Z2562)-1)</f>
        <v>music</v>
      </c>
      <c r="W2562" t="str">
        <f>RIGHT(Z2562,LEN(Z2562)-SEARCH("/",Z2562))</f>
        <v>rock</v>
      </c>
      <c r="X2562" s="2">
        <f>(((P2562/60)/60)/24)+DATE(1970,1,1)</f>
        <v>42719.90834490741</v>
      </c>
      <c r="Y2562" s="2">
        <f>(((O2562/60)/60)/24)+DATE(1970,1,1)</f>
        <v>42749.90834490741</v>
      </c>
      <c r="Z2562" t="s">
        <v>8280</v>
      </c>
    </row>
    <row r="2563" spans="1:26" ht="43.2" x14ac:dyDescent="0.3">
      <c r="A2563">
        <f>ROW(A2563)-2</f>
        <v>2561</v>
      </c>
      <c r="B2563" s="1" t="s">
        <v>2838</v>
      </c>
      <c r="C2563" s="1" t="s">
        <v>2839</v>
      </c>
      <c r="D2563">
        <v>6000</v>
      </c>
      <c r="E2563">
        <v>6438</v>
      </c>
      <c r="F2563" t="s">
        <v>17</v>
      </c>
      <c r="J2563" t="s">
        <v>17</v>
      </c>
      <c r="K2563" t="b">
        <v>0</v>
      </c>
      <c r="L2563" t="s">
        <v>18</v>
      </c>
      <c r="M2563" t="s">
        <v>19</v>
      </c>
      <c r="N2563" t="b">
        <v>1</v>
      </c>
      <c r="O2563">
        <v>1423871882</v>
      </c>
      <c r="P2563">
        <v>1421279882</v>
      </c>
      <c r="Q2563" t="b">
        <v>0</v>
      </c>
      <c r="R2563">
        <v>73</v>
      </c>
      <c r="S2563" t="b">
        <v>1</v>
      </c>
      <c r="T2563">
        <f>ROUND(E2563/D2563*100,0)</f>
        <v>107</v>
      </c>
      <c r="U2563" s="12">
        <f>(E2563/R2563)</f>
        <v>88.191780821917803</v>
      </c>
      <c r="V2563" t="str">
        <f>LEFT(Z2563,SEARCH("/",Z2563)-1)</f>
        <v>music</v>
      </c>
      <c r="W2563" t="str">
        <f>RIGHT(Z2563,LEN(Z2563)-SEARCH("/",Z2563))</f>
        <v>rock</v>
      </c>
      <c r="X2563" s="2">
        <f>(((P2563/60)/60)/24)+DATE(1970,1,1)</f>
        <v>42018.99863425926</v>
      </c>
      <c r="Y2563" s="2">
        <f>(((O2563/60)/60)/24)+DATE(1970,1,1)</f>
        <v>42048.99863425926</v>
      </c>
      <c r="Z2563" t="s">
        <v>8280</v>
      </c>
    </row>
    <row r="2564" spans="1:26" ht="43.2" x14ac:dyDescent="0.3">
      <c r="A2564">
        <f>ROW(A2564)-2</f>
        <v>2562</v>
      </c>
      <c r="B2564" s="1" t="s">
        <v>2840</v>
      </c>
      <c r="C2564" s="1" t="s">
        <v>2841</v>
      </c>
      <c r="D2564">
        <v>10000</v>
      </c>
      <c r="E2564">
        <v>11385</v>
      </c>
      <c r="F2564" t="s">
        <v>17</v>
      </c>
      <c r="J2564" t="s">
        <v>17</v>
      </c>
      <c r="K2564" t="b">
        <v>0</v>
      </c>
      <c r="L2564" t="s">
        <v>18</v>
      </c>
      <c r="M2564" t="s">
        <v>19</v>
      </c>
      <c r="N2564" t="b">
        <v>1</v>
      </c>
      <c r="O2564">
        <v>1477603140</v>
      </c>
      <c r="P2564">
        <v>1475013710</v>
      </c>
      <c r="Q2564" t="b">
        <v>0</v>
      </c>
      <c r="R2564">
        <v>158</v>
      </c>
      <c r="S2564" t="b">
        <v>1</v>
      </c>
      <c r="T2564">
        <f>ROUND(E2564/D2564*100,0)</f>
        <v>114</v>
      </c>
      <c r="U2564" s="12">
        <f>(E2564/R2564)</f>
        <v>72.056962025316452</v>
      </c>
      <c r="V2564" t="str">
        <f>LEFT(Z2564,SEARCH("/",Z2564)-1)</f>
        <v>music</v>
      </c>
      <c r="W2564" t="str">
        <f>RIGHT(Z2564,LEN(Z2564)-SEARCH("/",Z2564))</f>
        <v>rock</v>
      </c>
      <c r="X2564" s="2">
        <f>(((P2564/60)/60)/24)+DATE(1970,1,1)</f>
        <v>42640.917939814812</v>
      </c>
      <c r="Y2564" s="2">
        <f>(((O2564/60)/60)/24)+DATE(1970,1,1)</f>
        <v>42670.888194444444</v>
      </c>
      <c r="Z2564" t="s">
        <v>8280</v>
      </c>
    </row>
    <row r="2565" spans="1:26" ht="43.2" x14ac:dyDescent="0.3">
      <c r="A2565">
        <f>ROW(A2565)-2</f>
        <v>2563</v>
      </c>
      <c r="B2565" s="1" t="s">
        <v>2842</v>
      </c>
      <c r="C2565" s="1" t="s">
        <v>2843</v>
      </c>
      <c r="D2565">
        <v>4400</v>
      </c>
      <c r="E2565">
        <v>4826</v>
      </c>
      <c r="F2565" t="s">
        <v>17</v>
      </c>
      <c r="J2565" t="s">
        <v>17</v>
      </c>
      <c r="K2565" t="b">
        <v>0</v>
      </c>
      <c r="L2565" t="s">
        <v>18</v>
      </c>
      <c r="M2565" t="s">
        <v>19</v>
      </c>
      <c r="N2565" t="b">
        <v>1</v>
      </c>
      <c r="O2565">
        <v>1467752334</v>
      </c>
      <c r="P2565">
        <v>1465160334</v>
      </c>
      <c r="Q2565" t="b">
        <v>0</v>
      </c>
      <c r="R2565">
        <v>65</v>
      </c>
      <c r="S2565" t="b">
        <v>1</v>
      </c>
      <c r="T2565">
        <f>ROUND(E2565/D2565*100,0)</f>
        <v>110</v>
      </c>
      <c r="U2565" s="12">
        <f>(E2565/R2565)</f>
        <v>74.246153846153845</v>
      </c>
      <c r="V2565" t="str">
        <f>LEFT(Z2565,SEARCH("/",Z2565)-1)</f>
        <v>music</v>
      </c>
      <c r="W2565" t="str">
        <f>RIGHT(Z2565,LEN(Z2565)-SEARCH("/",Z2565))</f>
        <v>rock</v>
      </c>
      <c r="X2565" s="2">
        <f>(((P2565/60)/60)/24)+DATE(1970,1,1)</f>
        <v>42526.874236111107</v>
      </c>
      <c r="Y2565" s="2">
        <f>(((O2565/60)/60)/24)+DATE(1970,1,1)</f>
        <v>42556.874236111107</v>
      </c>
      <c r="Z2565" t="s">
        <v>8280</v>
      </c>
    </row>
    <row r="2566" spans="1:26" ht="43.2" x14ac:dyDescent="0.3">
      <c r="A2566">
        <f>ROW(A2566)-2</f>
        <v>2564</v>
      </c>
      <c r="B2566" s="1" t="s">
        <v>2844</v>
      </c>
      <c r="C2566" s="1" t="s">
        <v>2845</v>
      </c>
      <c r="D2566">
        <v>9000</v>
      </c>
      <c r="E2566">
        <v>11353</v>
      </c>
      <c r="F2566" t="s">
        <v>17</v>
      </c>
      <c r="J2566" t="s">
        <v>17</v>
      </c>
      <c r="K2566" t="b">
        <v>0</v>
      </c>
      <c r="L2566" t="s">
        <v>18</v>
      </c>
      <c r="M2566" t="s">
        <v>19</v>
      </c>
      <c r="N2566" t="b">
        <v>1</v>
      </c>
      <c r="O2566">
        <v>1412640373</v>
      </c>
      <c r="P2566">
        <v>1410048373</v>
      </c>
      <c r="Q2566" t="b">
        <v>0</v>
      </c>
      <c r="R2566">
        <v>184</v>
      </c>
      <c r="S2566" t="b">
        <v>1</v>
      </c>
      <c r="T2566">
        <f>ROUND(E2566/D2566*100,0)</f>
        <v>126</v>
      </c>
      <c r="U2566" s="12">
        <f>(E2566/R2566)</f>
        <v>61.701086956521742</v>
      </c>
      <c r="V2566" t="str">
        <f>LEFT(Z2566,SEARCH("/",Z2566)-1)</f>
        <v>music</v>
      </c>
      <c r="W2566" t="str">
        <f>RIGHT(Z2566,LEN(Z2566)-SEARCH("/",Z2566))</f>
        <v>rock</v>
      </c>
      <c r="X2566" s="2">
        <f>(((P2566/60)/60)/24)+DATE(1970,1,1)</f>
        <v>41889.004317129627</v>
      </c>
      <c r="Y2566" s="2">
        <f>(((O2566/60)/60)/24)+DATE(1970,1,1)</f>
        <v>41919.004317129627</v>
      </c>
      <c r="Z2566" t="s">
        <v>8280</v>
      </c>
    </row>
    <row r="2567" spans="1:26" ht="43.2" x14ac:dyDescent="0.3">
      <c r="A2567">
        <f>ROW(A2567)-2</f>
        <v>2565</v>
      </c>
      <c r="B2567" s="1" t="s">
        <v>2846</v>
      </c>
      <c r="C2567" s="1" t="s">
        <v>2847</v>
      </c>
      <c r="D2567">
        <v>350</v>
      </c>
      <c r="E2567">
        <v>586</v>
      </c>
      <c r="F2567" t="s">
        <v>17</v>
      </c>
      <c r="J2567" t="s">
        <v>17</v>
      </c>
      <c r="K2567" t="b">
        <v>0</v>
      </c>
      <c r="L2567" t="s">
        <v>24</v>
      </c>
      <c r="M2567" t="s">
        <v>25</v>
      </c>
      <c r="N2567" t="b">
        <v>0</v>
      </c>
      <c r="O2567">
        <v>1465709400</v>
      </c>
      <c r="P2567">
        <v>1462695073</v>
      </c>
      <c r="Q2567" t="b">
        <v>0</v>
      </c>
      <c r="R2567">
        <v>34</v>
      </c>
      <c r="S2567" t="b">
        <v>1</v>
      </c>
      <c r="T2567">
        <f>ROUND(E2567/D2567*100,0)</f>
        <v>167</v>
      </c>
      <c r="U2567" s="12">
        <f>(E2567/R2567)</f>
        <v>17.235294117647058</v>
      </c>
      <c r="V2567" t="str">
        <f>LEFT(Z2567,SEARCH("/",Z2567)-1)</f>
        <v>music</v>
      </c>
      <c r="W2567" t="str">
        <f>RIGHT(Z2567,LEN(Z2567)-SEARCH("/",Z2567))</f>
        <v>rock</v>
      </c>
      <c r="X2567" s="2">
        <f>(((P2567/60)/60)/24)+DATE(1970,1,1)</f>
        <v>42498.341122685189</v>
      </c>
      <c r="Y2567" s="2">
        <f>(((O2567/60)/60)/24)+DATE(1970,1,1)</f>
        <v>42533.229166666672</v>
      </c>
      <c r="Z2567" t="s">
        <v>8280</v>
      </c>
    </row>
    <row r="2568" spans="1:26" ht="57.6" x14ac:dyDescent="0.3">
      <c r="A2568">
        <f>ROW(A2568)-2</f>
        <v>2566</v>
      </c>
      <c r="B2568" s="1" t="s">
        <v>2848</v>
      </c>
      <c r="C2568" s="1" t="s">
        <v>2849</v>
      </c>
      <c r="D2568">
        <v>2500</v>
      </c>
      <c r="E2568">
        <v>12413</v>
      </c>
      <c r="F2568" t="s">
        <v>17</v>
      </c>
      <c r="J2568" t="s">
        <v>17</v>
      </c>
      <c r="K2568" t="b">
        <v>0</v>
      </c>
      <c r="L2568" t="s">
        <v>18</v>
      </c>
      <c r="M2568" t="s">
        <v>19</v>
      </c>
      <c r="N2568" t="b">
        <v>1</v>
      </c>
      <c r="O2568">
        <v>1369612474</v>
      </c>
      <c r="P2568">
        <v>1367798074</v>
      </c>
      <c r="Q2568" t="b">
        <v>0</v>
      </c>
      <c r="R2568">
        <v>240</v>
      </c>
      <c r="S2568" t="b">
        <v>1</v>
      </c>
      <c r="T2568">
        <f>ROUND(E2568/D2568*100,0)</f>
        <v>497</v>
      </c>
      <c r="U2568" s="12">
        <f>(E2568/R2568)</f>
        <v>51.720833333333331</v>
      </c>
      <c r="V2568" t="str">
        <f>LEFT(Z2568,SEARCH("/",Z2568)-1)</f>
        <v>music</v>
      </c>
      <c r="W2568" t="str">
        <f>RIGHT(Z2568,LEN(Z2568)-SEARCH("/",Z2568))</f>
        <v>rock</v>
      </c>
      <c r="X2568" s="2">
        <f>(((P2568/60)/60)/24)+DATE(1970,1,1)</f>
        <v>41399.99622685185</v>
      </c>
      <c r="Y2568" s="2">
        <f>(((O2568/60)/60)/24)+DATE(1970,1,1)</f>
        <v>41420.99622685185</v>
      </c>
      <c r="Z2568" t="s">
        <v>8280</v>
      </c>
    </row>
    <row r="2569" spans="1:26" ht="43.2" x14ac:dyDescent="0.3">
      <c r="A2569">
        <f>ROW(A2569)-2</f>
        <v>2567</v>
      </c>
      <c r="B2569" s="1" t="s">
        <v>2850</v>
      </c>
      <c r="C2569" s="1" t="s">
        <v>2851</v>
      </c>
      <c r="D2569">
        <v>2500</v>
      </c>
      <c r="E2569">
        <v>2729</v>
      </c>
      <c r="F2569" t="s">
        <v>17</v>
      </c>
      <c r="J2569" t="s">
        <v>17</v>
      </c>
      <c r="K2569" t="b">
        <v>0</v>
      </c>
      <c r="L2569" t="s">
        <v>24</v>
      </c>
      <c r="M2569" t="s">
        <v>25</v>
      </c>
      <c r="N2569" t="b">
        <v>0</v>
      </c>
      <c r="O2569">
        <v>1430439411</v>
      </c>
      <c r="P2569">
        <v>1425259011</v>
      </c>
      <c r="Q2569" t="b">
        <v>0</v>
      </c>
      <c r="R2569">
        <v>113</v>
      </c>
      <c r="S2569" t="b">
        <v>1</v>
      </c>
      <c r="T2569">
        <f>ROUND(E2569/D2569*100,0)</f>
        <v>109</v>
      </c>
      <c r="U2569" s="12">
        <f>(E2569/R2569)</f>
        <v>24.150442477876105</v>
      </c>
      <c r="V2569" t="str">
        <f>LEFT(Z2569,SEARCH("/",Z2569)-1)</f>
        <v>music</v>
      </c>
      <c r="W2569" t="str">
        <f>RIGHT(Z2569,LEN(Z2569)-SEARCH("/",Z2569))</f>
        <v>rock</v>
      </c>
      <c r="X2569" s="2">
        <f>(((P2569/60)/60)/24)+DATE(1970,1,1)</f>
        <v>42065.053368055553</v>
      </c>
      <c r="Y2569" s="2">
        <f>(((O2569/60)/60)/24)+DATE(1970,1,1)</f>
        <v>42125.011701388896</v>
      </c>
      <c r="Z2569" t="s">
        <v>8280</v>
      </c>
    </row>
    <row r="2570" spans="1:26" ht="43.2" x14ac:dyDescent="0.3">
      <c r="A2570">
        <f>ROW(A2570)-2</f>
        <v>2568</v>
      </c>
      <c r="B2570" s="1" t="s">
        <v>2852</v>
      </c>
      <c r="C2570" s="1" t="s">
        <v>2853</v>
      </c>
      <c r="D2570">
        <v>4000</v>
      </c>
      <c r="E2570">
        <v>4103</v>
      </c>
      <c r="F2570" t="s">
        <v>17</v>
      </c>
      <c r="J2570" t="s">
        <v>17</v>
      </c>
      <c r="K2570" t="b">
        <v>0</v>
      </c>
      <c r="L2570" t="s">
        <v>18</v>
      </c>
      <c r="M2570" t="s">
        <v>19</v>
      </c>
      <c r="N2570" t="b">
        <v>1</v>
      </c>
      <c r="O2570">
        <v>1374802235</v>
      </c>
      <c r="P2570">
        <v>1372210235</v>
      </c>
      <c r="Q2570" t="b">
        <v>0</v>
      </c>
      <c r="R2570">
        <v>66</v>
      </c>
      <c r="S2570" t="b">
        <v>1</v>
      </c>
      <c r="T2570">
        <f>ROUND(E2570/D2570*100,0)</f>
        <v>103</v>
      </c>
      <c r="U2570" s="12">
        <f>(E2570/R2570)</f>
        <v>62.166666666666664</v>
      </c>
      <c r="V2570" t="str">
        <f>LEFT(Z2570,SEARCH("/",Z2570)-1)</f>
        <v>music</v>
      </c>
      <c r="W2570" t="str">
        <f>RIGHT(Z2570,LEN(Z2570)-SEARCH("/",Z2570))</f>
        <v>rock</v>
      </c>
      <c r="X2570" s="2">
        <f>(((P2570/60)/60)/24)+DATE(1970,1,1)</f>
        <v>41451.062905092593</v>
      </c>
      <c r="Y2570" s="2">
        <f>(((O2570/60)/60)/24)+DATE(1970,1,1)</f>
        <v>41481.062905092593</v>
      </c>
      <c r="Z2570" t="s">
        <v>8280</v>
      </c>
    </row>
    <row r="2571" spans="1:26" ht="28.8" x14ac:dyDescent="0.3">
      <c r="A2571">
        <f>ROW(A2571)-2</f>
        <v>2569</v>
      </c>
      <c r="B2571" s="1" t="s">
        <v>2968</v>
      </c>
      <c r="C2571" s="1" t="s">
        <v>2969</v>
      </c>
      <c r="D2571">
        <v>15000</v>
      </c>
      <c r="E2571">
        <v>15186.69</v>
      </c>
      <c r="F2571" t="s">
        <v>17</v>
      </c>
      <c r="J2571" t="s">
        <v>17</v>
      </c>
      <c r="K2571" t="b">
        <v>0</v>
      </c>
      <c r="L2571" t="s">
        <v>18</v>
      </c>
      <c r="M2571" t="s">
        <v>19</v>
      </c>
      <c r="N2571" t="b">
        <v>1</v>
      </c>
      <c r="O2571">
        <v>1413849600</v>
      </c>
      <c r="P2571">
        <v>1410967754</v>
      </c>
      <c r="Q2571" t="b">
        <v>1</v>
      </c>
      <c r="R2571">
        <v>340</v>
      </c>
      <c r="S2571" t="b">
        <v>1</v>
      </c>
      <c r="T2571">
        <f>ROUND(E2571/D2571*100,0)</f>
        <v>101</v>
      </c>
      <c r="U2571" s="12">
        <f>(E2571/R2571)</f>
        <v>44.66673529411765</v>
      </c>
      <c r="V2571" t="str">
        <f>LEFT(Z2571,SEARCH("/",Z2571)-1)</f>
        <v>publishing</v>
      </c>
      <c r="W2571" t="str">
        <f>RIGHT(Z2571,LEN(Z2571)-SEARCH("/",Z2571))</f>
        <v>radio &amp; podcasts</v>
      </c>
      <c r="X2571" s="2">
        <f>(((P2571/60)/60)/24)+DATE(1970,1,1)</f>
        <v>41899.645300925928</v>
      </c>
      <c r="Y2571" s="2">
        <f>(((O2571/60)/60)/24)+DATE(1970,1,1)</f>
        <v>41933</v>
      </c>
      <c r="Z2571" t="s">
        <v>8292</v>
      </c>
    </row>
    <row r="2572" spans="1:26" ht="28.8" x14ac:dyDescent="0.3">
      <c r="A2572">
        <f>ROW(A2572)-2</f>
        <v>2570</v>
      </c>
      <c r="B2572" s="1" t="s">
        <v>2970</v>
      </c>
      <c r="C2572" s="1" t="s">
        <v>2971</v>
      </c>
      <c r="D2572">
        <v>4000</v>
      </c>
      <c r="E2572">
        <v>4340.7</v>
      </c>
      <c r="F2572" t="s">
        <v>17</v>
      </c>
      <c r="J2572" t="s">
        <v>17</v>
      </c>
      <c r="K2572" t="b">
        <v>0</v>
      </c>
      <c r="L2572" t="s">
        <v>18</v>
      </c>
      <c r="M2572" t="s">
        <v>19</v>
      </c>
      <c r="N2572" t="b">
        <v>1</v>
      </c>
      <c r="O2572">
        <v>1365609271</v>
      </c>
      <c r="P2572">
        <v>1363017271</v>
      </c>
      <c r="Q2572" t="b">
        <v>1</v>
      </c>
      <c r="R2572">
        <v>150</v>
      </c>
      <c r="S2572" t="b">
        <v>1</v>
      </c>
      <c r="T2572">
        <f>ROUND(E2572/D2572*100,0)</f>
        <v>109</v>
      </c>
      <c r="U2572" s="12">
        <f>(E2572/R2572)</f>
        <v>28.937999999999999</v>
      </c>
      <c r="V2572" t="str">
        <f>LEFT(Z2572,SEARCH("/",Z2572)-1)</f>
        <v>publishing</v>
      </c>
      <c r="W2572" t="str">
        <f>RIGHT(Z2572,LEN(Z2572)-SEARCH("/",Z2572))</f>
        <v>radio &amp; podcasts</v>
      </c>
      <c r="X2572" s="2">
        <f>(((P2572/60)/60)/24)+DATE(1970,1,1)</f>
        <v>41344.662858796299</v>
      </c>
      <c r="Y2572" s="2">
        <f>(((O2572/60)/60)/24)+DATE(1970,1,1)</f>
        <v>41374.662858796299</v>
      </c>
      <c r="Z2572" t="s">
        <v>8292</v>
      </c>
    </row>
    <row r="2573" spans="1:26" ht="43.2" x14ac:dyDescent="0.3">
      <c r="A2573">
        <f>ROW(A2573)-2</f>
        <v>2571</v>
      </c>
      <c r="B2573" s="1" t="s">
        <v>2972</v>
      </c>
      <c r="C2573" s="1" t="s">
        <v>2973</v>
      </c>
      <c r="D2573">
        <v>600</v>
      </c>
      <c r="E2573">
        <v>886</v>
      </c>
      <c r="F2573" t="s">
        <v>17</v>
      </c>
      <c r="J2573" t="s">
        <v>17</v>
      </c>
      <c r="K2573" t="b">
        <v>0</v>
      </c>
      <c r="L2573" t="s">
        <v>18</v>
      </c>
      <c r="M2573" t="s">
        <v>19</v>
      </c>
      <c r="N2573" t="b">
        <v>1</v>
      </c>
      <c r="O2573">
        <v>1365367938</v>
      </c>
      <c r="P2573">
        <v>1361483538</v>
      </c>
      <c r="Q2573" t="b">
        <v>1</v>
      </c>
      <c r="R2573">
        <v>25</v>
      </c>
      <c r="S2573" t="b">
        <v>1</v>
      </c>
      <c r="T2573">
        <f>ROUND(E2573/D2573*100,0)</f>
        <v>148</v>
      </c>
      <c r="U2573" s="12">
        <f>(E2573/R2573)</f>
        <v>35.44</v>
      </c>
      <c r="V2573" t="str">
        <f>LEFT(Z2573,SEARCH("/",Z2573)-1)</f>
        <v>publishing</v>
      </c>
      <c r="W2573" t="str">
        <f>RIGHT(Z2573,LEN(Z2573)-SEARCH("/",Z2573))</f>
        <v>radio &amp; podcasts</v>
      </c>
      <c r="X2573" s="2">
        <f>(((P2573/60)/60)/24)+DATE(1970,1,1)</f>
        <v>41326.911319444444</v>
      </c>
      <c r="Y2573" s="2">
        <f>(((O2573/60)/60)/24)+DATE(1970,1,1)</f>
        <v>41371.869652777779</v>
      </c>
      <c r="Z2573" t="s">
        <v>8292</v>
      </c>
    </row>
    <row r="2574" spans="1:26" x14ac:dyDescent="0.3">
      <c r="A2574">
        <f>ROW(A2574)-2</f>
        <v>2572</v>
      </c>
      <c r="B2574" s="1" t="s">
        <v>2974</v>
      </c>
      <c r="C2574" s="1" t="s">
        <v>2975</v>
      </c>
      <c r="D2574">
        <v>5000</v>
      </c>
      <c r="E2574">
        <v>8160</v>
      </c>
      <c r="F2574" t="s">
        <v>17</v>
      </c>
      <c r="J2574" t="s">
        <v>17</v>
      </c>
      <c r="K2574" t="b">
        <v>0</v>
      </c>
      <c r="L2574" t="s">
        <v>18</v>
      </c>
      <c r="M2574" t="s">
        <v>19</v>
      </c>
      <c r="N2574" t="b">
        <v>1</v>
      </c>
      <c r="O2574">
        <v>1361029958</v>
      </c>
      <c r="P2574">
        <v>1358437958</v>
      </c>
      <c r="Q2574" t="b">
        <v>1</v>
      </c>
      <c r="R2574">
        <v>234</v>
      </c>
      <c r="S2574" t="b">
        <v>1</v>
      </c>
      <c r="T2574">
        <f>ROUND(E2574/D2574*100,0)</f>
        <v>163</v>
      </c>
      <c r="U2574" s="12">
        <f>(E2574/R2574)</f>
        <v>34.871794871794869</v>
      </c>
      <c r="V2574" t="str">
        <f>LEFT(Z2574,SEARCH("/",Z2574)-1)</f>
        <v>publishing</v>
      </c>
      <c r="W2574" t="str">
        <f>RIGHT(Z2574,LEN(Z2574)-SEARCH("/",Z2574))</f>
        <v>radio &amp; podcasts</v>
      </c>
      <c r="X2574" s="2">
        <f>(((P2574/60)/60)/24)+DATE(1970,1,1)</f>
        <v>41291.661550925928</v>
      </c>
      <c r="Y2574" s="2">
        <f>(((O2574/60)/60)/24)+DATE(1970,1,1)</f>
        <v>41321.661550925928</v>
      </c>
      <c r="Z2574" t="s">
        <v>8292</v>
      </c>
    </row>
    <row r="2575" spans="1:26" ht="43.2" x14ac:dyDescent="0.3">
      <c r="A2575">
        <f>ROW(A2575)-2</f>
        <v>2573</v>
      </c>
      <c r="B2575" s="1" t="s">
        <v>2976</v>
      </c>
      <c r="C2575" s="1" t="s">
        <v>2977</v>
      </c>
      <c r="D2575">
        <v>30000</v>
      </c>
      <c r="E2575">
        <v>136924.35</v>
      </c>
      <c r="F2575" t="s">
        <v>17</v>
      </c>
      <c r="J2575" t="s">
        <v>17</v>
      </c>
      <c r="K2575" t="b">
        <v>0</v>
      </c>
      <c r="L2575" t="s">
        <v>18</v>
      </c>
      <c r="M2575" t="s">
        <v>19</v>
      </c>
      <c r="N2575" t="b">
        <v>1</v>
      </c>
      <c r="O2575">
        <v>1332385200</v>
      </c>
      <c r="P2575">
        <v>1329759452</v>
      </c>
      <c r="Q2575" t="b">
        <v>1</v>
      </c>
      <c r="R2575">
        <v>2602</v>
      </c>
      <c r="S2575" t="b">
        <v>1</v>
      </c>
      <c r="T2575">
        <f>ROUND(E2575/D2575*100,0)</f>
        <v>456</v>
      </c>
      <c r="U2575" s="12">
        <f>(E2575/R2575)</f>
        <v>52.622732513451197</v>
      </c>
      <c r="V2575" t="str">
        <f>LEFT(Z2575,SEARCH("/",Z2575)-1)</f>
        <v>publishing</v>
      </c>
      <c r="W2575" t="str">
        <f>RIGHT(Z2575,LEN(Z2575)-SEARCH("/",Z2575))</f>
        <v>radio &amp; podcasts</v>
      </c>
      <c r="X2575" s="2">
        <f>(((P2575/60)/60)/24)+DATE(1970,1,1)</f>
        <v>40959.734398148146</v>
      </c>
      <c r="Y2575" s="2">
        <f>(((O2575/60)/60)/24)+DATE(1970,1,1)</f>
        <v>40990.125</v>
      </c>
      <c r="Z2575" t="s">
        <v>8292</v>
      </c>
    </row>
    <row r="2576" spans="1:26" ht="43.2" x14ac:dyDescent="0.3">
      <c r="A2576">
        <f>ROW(A2576)-2</f>
        <v>2574</v>
      </c>
      <c r="B2576" s="1" t="s">
        <v>2978</v>
      </c>
      <c r="C2576" s="1" t="s">
        <v>2979</v>
      </c>
      <c r="D2576">
        <v>16000</v>
      </c>
      <c r="E2576">
        <v>17260.37</v>
      </c>
      <c r="F2576" t="s">
        <v>17</v>
      </c>
      <c r="J2576" t="s">
        <v>17</v>
      </c>
      <c r="K2576" t="b">
        <v>0</v>
      </c>
      <c r="L2576" t="s">
        <v>18</v>
      </c>
      <c r="M2576" t="s">
        <v>19</v>
      </c>
      <c r="N2576" t="b">
        <v>1</v>
      </c>
      <c r="O2576">
        <v>1452574800</v>
      </c>
      <c r="P2576">
        <v>1449029266</v>
      </c>
      <c r="Q2576" t="b">
        <v>1</v>
      </c>
      <c r="R2576">
        <v>248</v>
      </c>
      <c r="S2576" t="b">
        <v>1</v>
      </c>
      <c r="T2576">
        <f>ROUND(E2576/D2576*100,0)</f>
        <v>108</v>
      </c>
      <c r="U2576" s="12">
        <f>(E2576/R2576)</f>
        <v>69.598266129032254</v>
      </c>
      <c r="V2576" t="str">
        <f>LEFT(Z2576,SEARCH("/",Z2576)-1)</f>
        <v>publishing</v>
      </c>
      <c r="W2576" t="str">
        <f>RIGHT(Z2576,LEN(Z2576)-SEARCH("/",Z2576))</f>
        <v>radio &amp; podcasts</v>
      </c>
      <c r="X2576" s="2">
        <f>(((P2576/60)/60)/24)+DATE(1970,1,1)</f>
        <v>42340.172060185185</v>
      </c>
      <c r="Y2576" s="2">
        <f>(((O2576/60)/60)/24)+DATE(1970,1,1)</f>
        <v>42381.208333333328</v>
      </c>
      <c r="Z2576" t="s">
        <v>8292</v>
      </c>
    </row>
    <row r="2577" spans="1:26" ht="28.8" x14ac:dyDescent="0.3">
      <c r="A2577">
        <f>ROW(A2577)-2</f>
        <v>2575</v>
      </c>
      <c r="B2577" s="1" t="s">
        <v>2980</v>
      </c>
      <c r="C2577" s="1" t="s">
        <v>2981</v>
      </c>
      <c r="D2577">
        <v>40000</v>
      </c>
      <c r="E2577">
        <v>46032</v>
      </c>
      <c r="F2577" t="s">
        <v>17</v>
      </c>
      <c r="J2577" t="s">
        <v>17</v>
      </c>
      <c r="K2577" t="b">
        <v>0</v>
      </c>
      <c r="L2577" t="s">
        <v>18</v>
      </c>
      <c r="M2577" t="s">
        <v>19</v>
      </c>
      <c r="N2577" t="b">
        <v>1</v>
      </c>
      <c r="O2577">
        <v>1332699285</v>
      </c>
      <c r="P2577">
        <v>1327518885</v>
      </c>
      <c r="Q2577" t="b">
        <v>1</v>
      </c>
      <c r="R2577">
        <v>600</v>
      </c>
      <c r="S2577" t="b">
        <v>1</v>
      </c>
      <c r="T2577">
        <f>ROUND(E2577/D2577*100,0)</f>
        <v>115</v>
      </c>
      <c r="U2577" s="12">
        <f>(E2577/R2577)</f>
        <v>76.72</v>
      </c>
      <c r="V2577" t="str">
        <f>LEFT(Z2577,SEARCH("/",Z2577)-1)</f>
        <v>publishing</v>
      </c>
      <c r="W2577" t="str">
        <f>RIGHT(Z2577,LEN(Z2577)-SEARCH("/",Z2577))</f>
        <v>radio &amp; podcasts</v>
      </c>
      <c r="X2577" s="2">
        <f>(((P2577/60)/60)/24)+DATE(1970,1,1)</f>
        <v>40933.80190972222</v>
      </c>
      <c r="Y2577" s="2">
        <f>(((O2577/60)/60)/24)+DATE(1970,1,1)</f>
        <v>40993.760243055556</v>
      </c>
      <c r="Z2577" t="s">
        <v>8292</v>
      </c>
    </row>
    <row r="2578" spans="1:26" ht="43.2" x14ac:dyDescent="0.3">
      <c r="A2578">
        <f>ROW(A2578)-2</f>
        <v>2576</v>
      </c>
      <c r="B2578" s="1" t="s">
        <v>2982</v>
      </c>
      <c r="C2578" s="1" t="s">
        <v>2983</v>
      </c>
      <c r="D2578">
        <v>9500</v>
      </c>
      <c r="E2578">
        <v>9725</v>
      </c>
      <c r="F2578" t="s">
        <v>17</v>
      </c>
      <c r="J2578" t="s">
        <v>17</v>
      </c>
      <c r="K2578" t="b">
        <v>0</v>
      </c>
      <c r="L2578" t="s">
        <v>18</v>
      </c>
      <c r="M2578" t="s">
        <v>19</v>
      </c>
      <c r="N2578" t="b">
        <v>1</v>
      </c>
      <c r="O2578">
        <v>1307838049</v>
      </c>
      <c r="P2578">
        <v>1302654049</v>
      </c>
      <c r="Q2578" t="b">
        <v>1</v>
      </c>
      <c r="R2578">
        <v>293</v>
      </c>
      <c r="S2578" t="b">
        <v>1</v>
      </c>
      <c r="T2578">
        <f>ROUND(E2578/D2578*100,0)</f>
        <v>102</v>
      </c>
      <c r="U2578" s="12">
        <f>(E2578/R2578)</f>
        <v>33.191126279863482</v>
      </c>
      <c r="V2578" t="str">
        <f>LEFT(Z2578,SEARCH("/",Z2578)-1)</f>
        <v>publishing</v>
      </c>
      <c r="W2578" t="str">
        <f>RIGHT(Z2578,LEN(Z2578)-SEARCH("/",Z2578))</f>
        <v>radio &amp; podcasts</v>
      </c>
      <c r="X2578" s="2">
        <f>(((P2578/60)/60)/24)+DATE(1970,1,1)</f>
        <v>40646.014456018522</v>
      </c>
      <c r="Y2578" s="2">
        <f>(((O2578/60)/60)/24)+DATE(1970,1,1)</f>
        <v>40706.014456018522</v>
      </c>
      <c r="Z2578" t="s">
        <v>8292</v>
      </c>
    </row>
    <row r="2579" spans="1:26" ht="43.2" x14ac:dyDescent="0.3">
      <c r="A2579">
        <f>ROW(A2579)-2</f>
        <v>2577</v>
      </c>
      <c r="B2579" s="1" t="s">
        <v>2984</v>
      </c>
      <c r="C2579" s="1" t="s">
        <v>2985</v>
      </c>
      <c r="D2579">
        <v>44250</v>
      </c>
      <c r="E2579">
        <v>47978</v>
      </c>
      <c r="F2579" t="s">
        <v>17</v>
      </c>
      <c r="J2579" t="s">
        <v>17</v>
      </c>
      <c r="K2579" t="b">
        <v>0</v>
      </c>
      <c r="L2579" t="s">
        <v>18</v>
      </c>
      <c r="M2579" t="s">
        <v>19</v>
      </c>
      <c r="N2579" t="b">
        <v>1</v>
      </c>
      <c r="O2579">
        <v>1360938109</v>
      </c>
      <c r="P2579">
        <v>1358346109</v>
      </c>
      <c r="Q2579" t="b">
        <v>1</v>
      </c>
      <c r="R2579">
        <v>321</v>
      </c>
      <c r="S2579" t="b">
        <v>1</v>
      </c>
      <c r="T2579">
        <f>ROUND(E2579/D2579*100,0)</f>
        <v>108</v>
      </c>
      <c r="U2579" s="12">
        <f>(E2579/R2579)</f>
        <v>149.46417445482865</v>
      </c>
      <c r="V2579" t="str">
        <f>LEFT(Z2579,SEARCH("/",Z2579)-1)</f>
        <v>publishing</v>
      </c>
      <c r="W2579" t="str">
        <f>RIGHT(Z2579,LEN(Z2579)-SEARCH("/",Z2579))</f>
        <v>radio &amp; podcasts</v>
      </c>
      <c r="X2579" s="2">
        <f>(((P2579/60)/60)/24)+DATE(1970,1,1)</f>
        <v>41290.598483796297</v>
      </c>
      <c r="Y2579" s="2">
        <f>(((O2579/60)/60)/24)+DATE(1970,1,1)</f>
        <v>41320.598483796297</v>
      </c>
      <c r="Z2579" t="s">
        <v>8292</v>
      </c>
    </row>
    <row r="2580" spans="1:26" ht="57.6" x14ac:dyDescent="0.3">
      <c r="A2580">
        <f>ROW(A2580)-2</f>
        <v>2578</v>
      </c>
      <c r="B2580" s="1" t="s">
        <v>2986</v>
      </c>
      <c r="C2580" s="1" t="s">
        <v>2987</v>
      </c>
      <c r="D2580">
        <v>1500</v>
      </c>
      <c r="E2580">
        <v>1877</v>
      </c>
      <c r="F2580" t="s">
        <v>17</v>
      </c>
      <c r="J2580" t="s">
        <v>17</v>
      </c>
      <c r="K2580" t="b">
        <v>0</v>
      </c>
      <c r="L2580" t="s">
        <v>18</v>
      </c>
      <c r="M2580" t="s">
        <v>19</v>
      </c>
      <c r="N2580" t="b">
        <v>1</v>
      </c>
      <c r="O2580">
        <v>1356724263</v>
      </c>
      <c r="P2580">
        <v>1354909863</v>
      </c>
      <c r="Q2580" t="b">
        <v>1</v>
      </c>
      <c r="R2580">
        <v>81</v>
      </c>
      <c r="S2580" t="b">
        <v>1</v>
      </c>
      <c r="T2580">
        <f>ROUND(E2580/D2580*100,0)</f>
        <v>125</v>
      </c>
      <c r="U2580" s="12">
        <f>(E2580/R2580)</f>
        <v>23.172839506172838</v>
      </c>
      <c r="V2580" t="str">
        <f>LEFT(Z2580,SEARCH("/",Z2580)-1)</f>
        <v>publishing</v>
      </c>
      <c r="W2580" t="str">
        <f>RIGHT(Z2580,LEN(Z2580)-SEARCH("/",Z2580))</f>
        <v>radio &amp; podcasts</v>
      </c>
      <c r="X2580" s="2">
        <f>(((P2580/60)/60)/24)+DATE(1970,1,1)</f>
        <v>41250.827118055553</v>
      </c>
      <c r="Y2580" s="2">
        <f>(((O2580/60)/60)/24)+DATE(1970,1,1)</f>
        <v>41271.827118055553</v>
      </c>
      <c r="Z2580" t="s">
        <v>8292</v>
      </c>
    </row>
    <row r="2581" spans="1:26" ht="43.2" x14ac:dyDescent="0.3">
      <c r="A2581">
        <f>ROW(A2581)-2</f>
        <v>2579</v>
      </c>
      <c r="B2581" s="1" t="s">
        <v>2988</v>
      </c>
      <c r="C2581" s="1" t="s">
        <v>2989</v>
      </c>
      <c r="D2581">
        <v>32000</v>
      </c>
      <c r="E2581">
        <v>33229</v>
      </c>
      <c r="F2581" t="s">
        <v>17</v>
      </c>
      <c r="J2581" t="s">
        <v>17</v>
      </c>
      <c r="K2581" t="b">
        <v>0</v>
      </c>
      <c r="L2581" t="s">
        <v>18</v>
      </c>
      <c r="M2581" t="s">
        <v>19</v>
      </c>
      <c r="N2581" t="b">
        <v>1</v>
      </c>
      <c r="O2581">
        <v>1428620334</v>
      </c>
      <c r="P2581">
        <v>1426028334</v>
      </c>
      <c r="Q2581" t="b">
        <v>1</v>
      </c>
      <c r="R2581">
        <v>343</v>
      </c>
      <c r="S2581" t="b">
        <v>1</v>
      </c>
      <c r="T2581">
        <f>ROUND(E2581/D2581*100,0)</f>
        <v>104</v>
      </c>
      <c r="U2581" s="12">
        <f>(E2581/R2581)</f>
        <v>96.877551020408163</v>
      </c>
      <c r="V2581" t="str">
        <f>LEFT(Z2581,SEARCH("/",Z2581)-1)</f>
        <v>publishing</v>
      </c>
      <c r="W2581" t="str">
        <f>RIGHT(Z2581,LEN(Z2581)-SEARCH("/",Z2581))</f>
        <v>radio &amp; podcasts</v>
      </c>
      <c r="X2581" s="2">
        <f>(((P2581/60)/60)/24)+DATE(1970,1,1)</f>
        <v>42073.957569444443</v>
      </c>
      <c r="Y2581" s="2">
        <f>(((O2581/60)/60)/24)+DATE(1970,1,1)</f>
        <v>42103.957569444443</v>
      </c>
      <c r="Z2581" t="s">
        <v>8292</v>
      </c>
    </row>
    <row r="2582" spans="1:26" ht="57.6" x14ac:dyDescent="0.3">
      <c r="A2582">
        <f>ROW(A2582)-2</f>
        <v>2580</v>
      </c>
      <c r="B2582" s="1" t="s">
        <v>2990</v>
      </c>
      <c r="C2582" s="1" t="s">
        <v>2991</v>
      </c>
      <c r="D2582">
        <v>25000</v>
      </c>
      <c r="E2582">
        <v>34676</v>
      </c>
      <c r="F2582" t="s">
        <v>17</v>
      </c>
      <c r="J2582" t="s">
        <v>17</v>
      </c>
      <c r="K2582" t="b">
        <v>0</v>
      </c>
      <c r="L2582" t="s">
        <v>18</v>
      </c>
      <c r="M2582" t="s">
        <v>19</v>
      </c>
      <c r="N2582" t="b">
        <v>1</v>
      </c>
      <c r="O2582">
        <v>1381928503</v>
      </c>
      <c r="P2582">
        <v>1379336503</v>
      </c>
      <c r="Q2582" t="b">
        <v>1</v>
      </c>
      <c r="R2582">
        <v>336</v>
      </c>
      <c r="S2582" t="b">
        <v>1</v>
      </c>
      <c r="T2582">
        <f>ROUND(E2582/D2582*100,0)</f>
        <v>139</v>
      </c>
      <c r="U2582" s="12">
        <f>(E2582/R2582)</f>
        <v>103.20238095238095</v>
      </c>
      <c r="V2582" t="str">
        <f>LEFT(Z2582,SEARCH("/",Z2582)-1)</f>
        <v>publishing</v>
      </c>
      <c r="W2582" t="str">
        <f>RIGHT(Z2582,LEN(Z2582)-SEARCH("/",Z2582))</f>
        <v>radio &amp; podcasts</v>
      </c>
      <c r="X2582" s="2">
        <f>(((P2582/60)/60)/24)+DATE(1970,1,1)</f>
        <v>41533.542858796296</v>
      </c>
      <c r="Y2582" s="2">
        <f>(((O2582/60)/60)/24)+DATE(1970,1,1)</f>
        <v>41563.542858796296</v>
      </c>
      <c r="Z2582" t="s">
        <v>8292</v>
      </c>
    </row>
    <row r="2583" spans="1:26" x14ac:dyDescent="0.3">
      <c r="A2583">
        <f>ROW(A2583)-2</f>
        <v>2581</v>
      </c>
      <c r="B2583" s="1" t="s">
        <v>2992</v>
      </c>
      <c r="C2583" s="1" t="s">
        <v>2993</v>
      </c>
      <c r="D2583">
        <v>1500</v>
      </c>
      <c r="E2583">
        <v>1807.74</v>
      </c>
      <c r="F2583" t="s">
        <v>17</v>
      </c>
      <c r="J2583" t="s">
        <v>17</v>
      </c>
      <c r="K2583" t="b">
        <v>0</v>
      </c>
      <c r="L2583" t="s">
        <v>18</v>
      </c>
      <c r="M2583" t="s">
        <v>19</v>
      </c>
      <c r="N2583" t="b">
        <v>1</v>
      </c>
      <c r="O2583">
        <v>1330644639</v>
      </c>
      <c r="P2583">
        <v>1328052639</v>
      </c>
      <c r="Q2583" t="b">
        <v>1</v>
      </c>
      <c r="R2583">
        <v>47</v>
      </c>
      <c r="S2583" t="b">
        <v>1</v>
      </c>
      <c r="T2583">
        <f>ROUND(E2583/D2583*100,0)</f>
        <v>121</v>
      </c>
      <c r="U2583" s="12">
        <f>(E2583/R2583)</f>
        <v>38.462553191489363</v>
      </c>
      <c r="V2583" t="str">
        <f>LEFT(Z2583,SEARCH("/",Z2583)-1)</f>
        <v>publishing</v>
      </c>
      <c r="W2583" t="str">
        <f>RIGHT(Z2583,LEN(Z2583)-SEARCH("/",Z2583))</f>
        <v>radio &amp; podcasts</v>
      </c>
      <c r="X2583" s="2">
        <f>(((P2583/60)/60)/24)+DATE(1970,1,1)</f>
        <v>40939.979618055557</v>
      </c>
      <c r="Y2583" s="2">
        <f>(((O2583/60)/60)/24)+DATE(1970,1,1)</f>
        <v>40969.979618055557</v>
      </c>
      <c r="Z2583" t="s">
        <v>8292</v>
      </c>
    </row>
    <row r="2584" spans="1:26" ht="43.2" x14ac:dyDescent="0.3">
      <c r="A2584">
        <f>ROW(A2584)-2</f>
        <v>2582</v>
      </c>
      <c r="B2584" s="1" t="s">
        <v>2994</v>
      </c>
      <c r="C2584" s="1" t="s">
        <v>2995</v>
      </c>
      <c r="D2584">
        <v>3000</v>
      </c>
      <c r="E2584">
        <v>3368</v>
      </c>
      <c r="F2584" t="s">
        <v>17</v>
      </c>
      <c r="J2584" t="s">
        <v>17</v>
      </c>
      <c r="K2584" t="b">
        <v>0</v>
      </c>
      <c r="L2584" t="s">
        <v>18</v>
      </c>
      <c r="M2584" t="s">
        <v>19</v>
      </c>
      <c r="N2584" t="b">
        <v>1</v>
      </c>
      <c r="O2584">
        <v>1379093292</v>
      </c>
      <c r="P2584">
        <v>1376501292</v>
      </c>
      <c r="Q2584" t="b">
        <v>1</v>
      </c>
      <c r="R2584">
        <v>76</v>
      </c>
      <c r="S2584" t="b">
        <v>1</v>
      </c>
      <c r="T2584">
        <f>ROUND(E2584/D2584*100,0)</f>
        <v>112</v>
      </c>
      <c r="U2584" s="12">
        <f>(E2584/R2584)</f>
        <v>44.315789473684212</v>
      </c>
      <c r="V2584" t="str">
        <f>LEFT(Z2584,SEARCH("/",Z2584)-1)</f>
        <v>publishing</v>
      </c>
      <c r="W2584" t="str">
        <f>RIGHT(Z2584,LEN(Z2584)-SEARCH("/",Z2584))</f>
        <v>radio &amp; podcasts</v>
      </c>
      <c r="X2584" s="2">
        <f>(((P2584/60)/60)/24)+DATE(1970,1,1)</f>
        <v>41500.727916666663</v>
      </c>
      <c r="Y2584" s="2">
        <f>(((O2584/60)/60)/24)+DATE(1970,1,1)</f>
        <v>41530.727916666663</v>
      </c>
      <c r="Z2584" t="s">
        <v>8292</v>
      </c>
    </row>
    <row r="2585" spans="1:26" ht="43.2" x14ac:dyDescent="0.3">
      <c r="A2585">
        <f>ROW(A2585)-2</f>
        <v>2583</v>
      </c>
      <c r="B2585" s="1" t="s">
        <v>2996</v>
      </c>
      <c r="C2585" s="1" t="s">
        <v>2997</v>
      </c>
      <c r="D2585">
        <v>15000</v>
      </c>
      <c r="E2585">
        <v>28300.45</v>
      </c>
      <c r="F2585" t="s">
        <v>17</v>
      </c>
      <c r="J2585" t="s">
        <v>17</v>
      </c>
      <c r="K2585" t="b">
        <v>0</v>
      </c>
      <c r="L2585" t="s">
        <v>18</v>
      </c>
      <c r="M2585" t="s">
        <v>19</v>
      </c>
      <c r="N2585" t="b">
        <v>1</v>
      </c>
      <c r="O2585">
        <v>1419051540</v>
      </c>
      <c r="P2585">
        <v>1416244863</v>
      </c>
      <c r="Q2585" t="b">
        <v>1</v>
      </c>
      <c r="R2585">
        <v>441</v>
      </c>
      <c r="S2585" t="b">
        <v>1</v>
      </c>
      <c r="T2585">
        <f>ROUND(E2585/D2585*100,0)</f>
        <v>189</v>
      </c>
      <c r="U2585" s="12">
        <f>(E2585/R2585)</f>
        <v>64.173356009070289</v>
      </c>
      <c r="V2585" t="str">
        <f>LEFT(Z2585,SEARCH("/",Z2585)-1)</f>
        <v>publishing</v>
      </c>
      <c r="W2585" t="str">
        <f>RIGHT(Z2585,LEN(Z2585)-SEARCH("/",Z2585))</f>
        <v>radio &amp; podcasts</v>
      </c>
      <c r="X2585" s="2">
        <f>(((P2585/60)/60)/24)+DATE(1970,1,1)</f>
        <v>41960.722951388889</v>
      </c>
      <c r="Y2585" s="2">
        <f>(((O2585/60)/60)/24)+DATE(1970,1,1)</f>
        <v>41993.207638888889</v>
      </c>
      <c r="Z2585" t="s">
        <v>8292</v>
      </c>
    </row>
    <row r="2586" spans="1:26" ht="28.8" x14ac:dyDescent="0.3">
      <c r="A2586">
        <f>ROW(A2586)-2</f>
        <v>2584</v>
      </c>
      <c r="B2586" s="1" t="s">
        <v>2998</v>
      </c>
      <c r="C2586" s="1" t="s">
        <v>2999</v>
      </c>
      <c r="D2586">
        <v>6000</v>
      </c>
      <c r="E2586">
        <v>39693.279999999999</v>
      </c>
      <c r="F2586" t="s">
        <v>17</v>
      </c>
      <c r="J2586" t="s">
        <v>17</v>
      </c>
      <c r="K2586" t="b">
        <v>0</v>
      </c>
      <c r="L2586" t="s">
        <v>18</v>
      </c>
      <c r="M2586" t="s">
        <v>19</v>
      </c>
      <c r="N2586" t="b">
        <v>1</v>
      </c>
      <c r="O2586">
        <v>1315616422</v>
      </c>
      <c r="P2586">
        <v>1313024422</v>
      </c>
      <c r="Q2586" t="b">
        <v>1</v>
      </c>
      <c r="R2586">
        <v>916</v>
      </c>
      <c r="S2586" t="b">
        <v>1</v>
      </c>
      <c r="T2586">
        <f>ROUND(E2586/D2586*100,0)</f>
        <v>662</v>
      </c>
      <c r="U2586" s="12">
        <f>(E2586/R2586)</f>
        <v>43.333275109170302</v>
      </c>
      <c r="V2586" t="str">
        <f>LEFT(Z2586,SEARCH("/",Z2586)-1)</f>
        <v>publishing</v>
      </c>
      <c r="W2586" t="str">
        <f>RIGHT(Z2586,LEN(Z2586)-SEARCH("/",Z2586))</f>
        <v>radio &amp; podcasts</v>
      </c>
      <c r="X2586" s="2">
        <f>(((P2586/60)/60)/24)+DATE(1970,1,1)</f>
        <v>40766.041921296295</v>
      </c>
      <c r="Y2586" s="2">
        <f>(((O2586/60)/60)/24)+DATE(1970,1,1)</f>
        <v>40796.041921296295</v>
      </c>
      <c r="Z2586" t="s">
        <v>8292</v>
      </c>
    </row>
    <row r="2587" spans="1:26" ht="43.2" x14ac:dyDescent="0.3">
      <c r="A2587">
        <f>ROW(A2587)-2</f>
        <v>2585</v>
      </c>
      <c r="B2587" s="1" t="s">
        <v>3000</v>
      </c>
      <c r="C2587" s="1" t="s">
        <v>3001</v>
      </c>
      <c r="D2587">
        <v>30000</v>
      </c>
      <c r="E2587">
        <v>33393</v>
      </c>
      <c r="F2587" t="s">
        <v>17</v>
      </c>
      <c r="J2587" t="s">
        <v>17</v>
      </c>
      <c r="K2587" t="b">
        <v>0</v>
      </c>
      <c r="L2587" t="s">
        <v>18</v>
      </c>
      <c r="M2587" t="s">
        <v>19</v>
      </c>
      <c r="N2587" t="b">
        <v>1</v>
      </c>
      <c r="O2587">
        <v>1324609200</v>
      </c>
      <c r="P2587">
        <v>1319467604</v>
      </c>
      <c r="Q2587" t="b">
        <v>1</v>
      </c>
      <c r="R2587">
        <v>369</v>
      </c>
      <c r="S2587" t="b">
        <v>1</v>
      </c>
      <c r="T2587">
        <f>ROUND(E2587/D2587*100,0)</f>
        <v>111</v>
      </c>
      <c r="U2587" s="12">
        <f>(E2587/R2587)</f>
        <v>90.495934959349597</v>
      </c>
      <c r="V2587" t="str">
        <f>LEFT(Z2587,SEARCH("/",Z2587)-1)</f>
        <v>publishing</v>
      </c>
      <c r="W2587" t="str">
        <f>RIGHT(Z2587,LEN(Z2587)-SEARCH("/",Z2587))</f>
        <v>radio &amp; podcasts</v>
      </c>
      <c r="X2587" s="2">
        <f>(((P2587/60)/60)/24)+DATE(1970,1,1)</f>
        <v>40840.615787037037</v>
      </c>
      <c r="Y2587" s="2">
        <f>(((O2587/60)/60)/24)+DATE(1970,1,1)</f>
        <v>40900.125</v>
      </c>
      <c r="Z2587" t="s">
        <v>8292</v>
      </c>
    </row>
    <row r="2588" spans="1:26" ht="43.2" x14ac:dyDescent="0.3">
      <c r="A2588">
        <f>ROW(A2588)-2</f>
        <v>2586</v>
      </c>
      <c r="B2588" s="1" t="s">
        <v>3002</v>
      </c>
      <c r="C2588" s="1" t="s">
        <v>3003</v>
      </c>
      <c r="D2588">
        <v>50000</v>
      </c>
      <c r="E2588">
        <v>590807.11</v>
      </c>
      <c r="F2588" t="s">
        <v>17</v>
      </c>
      <c r="J2588" t="s">
        <v>17</v>
      </c>
      <c r="K2588" t="b">
        <v>0</v>
      </c>
      <c r="L2588" t="s">
        <v>18</v>
      </c>
      <c r="M2588" t="s">
        <v>19</v>
      </c>
      <c r="N2588" t="b">
        <v>1</v>
      </c>
      <c r="O2588">
        <v>1368564913</v>
      </c>
      <c r="P2588">
        <v>1367355313</v>
      </c>
      <c r="Q2588" t="b">
        <v>1</v>
      </c>
      <c r="R2588">
        <v>20242</v>
      </c>
      <c r="S2588" t="b">
        <v>1</v>
      </c>
      <c r="T2588">
        <f>ROUND(E2588/D2588*100,0)</f>
        <v>1182</v>
      </c>
      <c r="U2588" s="12">
        <f>(E2588/R2588)</f>
        <v>29.187190495010373</v>
      </c>
      <c r="V2588" t="str">
        <f>LEFT(Z2588,SEARCH("/",Z2588)-1)</f>
        <v>publishing</v>
      </c>
      <c r="W2588" t="str">
        <f>RIGHT(Z2588,LEN(Z2588)-SEARCH("/",Z2588))</f>
        <v>radio &amp; podcasts</v>
      </c>
      <c r="X2588" s="2">
        <f>(((P2588/60)/60)/24)+DATE(1970,1,1)</f>
        <v>41394.871678240743</v>
      </c>
      <c r="Y2588" s="2">
        <f>(((O2588/60)/60)/24)+DATE(1970,1,1)</f>
        <v>41408.871678240743</v>
      </c>
      <c r="Z2588" t="s">
        <v>8292</v>
      </c>
    </row>
    <row r="2589" spans="1:26" ht="43.2" x14ac:dyDescent="0.3">
      <c r="A2589">
        <f>ROW(A2589)-2</f>
        <v>2587</v>
      </c>
      <c r="B2589" s="1" t="s">
        <v>3004</v>
      </c>
      <c r="C2589" s="1" t="s">
        <v>3005</v>
      </c>
      <c r="D2589">
        <v>1600</v>
      </c>
      <c r="E2589">
        <v>2198</v>
      </c>
      <c r="F2589" t="s">
        <v>17</v>
      </c>
      <c r="J2589" t="s">
        <v>17</v>
      </c>
      <c r="K2589" t="b">
        <v>0</v>
      </c>
      <c r="L2589" t="s">
        <v>18</v>
      </c>
      <c r="M2589" t="s">
        <v>19</v>
      </c>
      <c r="N2589" t="b">
        <v>1</v>
      </c>
      <c r="O2589">
        <v>1399694340</v>
      </c>
      <c r="P2589">
        <v>1398448389</v>
      </c>
      <c r="Q2589" t="b">
        <v>1</v>
      </c>
      <c r="R2589">
        <v>71</v>
      </c>
      <c r="S2589" t="b">
        <v>1</v>
      </c>
      <c r="T2589">
        <f>ROUND(E2589/D2589*100,0)</f>
        <v>137</v>
      </c>
      <c r="U2589" s="12">
        <f>(E2589/R2589)</f>
        <v>30.95774647887324</v>
      </c>
      <c r="V2589" t="str">
        <f>LEFT(Z2589,SEARCH("/",Z2589)-1)</f>
        <v>publishing</v>
      </c>
      <c r="W2589" t="str">
        <f>RIGHT(Z2589,LEN(Z2589)-SEARCH("/",Z2589))</f>
        <v>radio &amp; podcasts</v>
      </c>
      <c r="X2589" s="2">
        <f>(((P2589/60)/60)/24)+DATE(1970,1,1)</f>
        <v>41754.745243055557</v>
      </c>
      <c r="Y2589" s="2">
        <f>(((O2589/60)/60)/24)+DATE(1970,1,1)</f>
        <v>41769.165972222225</v>
      </c>
      <c r="Z2589" t="s">
        <v>8292</v>
      </c>
    </row>
    <row r="2590" spans="1:26" ht="43.2" x14ac:dyDescent="0.3">
      <c r="A2590">
        <f>ROW(A2590)-2</f>
        <v>2588</v>
      </c>
      <c r="B2590" s="1" t="s">
        <v>3006</v>
      </c>
      <c r="C2590" s="1" t="s">
        <v>3007</v>
      </c>
      <c r="D2590">
        <v>50000</v>
      </c>
      <c r="E2590">
        <v>58520.2</v>
      </c>
      <c r="F2590" t="s">
        <v>17</v>
      </c>
      <c r="J2590" t="s">
        <v>17</v>
      </c>
      <c r="K2590" t="b">
        <v>0</v>
      </c>
      <c r="L2590" t="s">
        <v>18</v>
      </c>
      <c r="M2590" t="s">
        <v>19</v>
      </c>
      <c r="N2590" t="b">
        <v>1</v>
      </c>
      <c r="O2590">
        <v>1374858000</v>
      </c>
      <c r="P2590">
        <v>1373408699</v>
      </c>
      <c r="Q2590" t="b">
        <v>1</v>
      </c>
      <c r="R2590">
        <v>635</v>
      </c>
      <c r="S2590" t="b">
        <v>1</v>
      </c>
      <c r="T2590">
        <f>ROUND(E2590/D2590*100,0)</f>
        <v>117</v>
      </c>
      <c r="U2590" s="12">
        <f>(E2590/R2590)</f>
        <v>92.157795275590544</v>
      </c>
      <c r="V2590" t="str">
        <f>LEFT(Z2590,SEARCH("/",Z2590)-1)</f>
        <v>publishing</v>
      </c>
      <c r="W2590" t="str">
        <f>RIGHT(Z2590,LEN(Z2590)-SEARCH("/",Z2590))</f>
        <v>radio &amp; podcasts</v>
      </c>
      <c r="X2590" s="2">
        <f>(((P2590/60)/60)/24)+DATE(1970,1,1)</f>
        <v>41464.934016203704</v>
      </c>
      <c r="Y2590" s="2">
        <f>(((O2590/60)/60)/24)+DATE(1970,1,1)</f>
        <v>41481.708333333336</v>
      </c>
      <c r="Z2590" t="s">
        <v>8292</v>
      </c>
    </row>
    <row r="2591" spans="1:26" ht="28.8" x14ac:dyDescent="0.3">
      <c r="A2591">
        <f>ROW(A2591)-2</f>
        <v>2589</v>
      </c>
      <c r="B2591" s="1" t="s">
        <v>3048</v>
      </c>
      <c r="C2591" s="1" t="s">
        <v>3049</v>
      </c>
      <c r="D2591">
        <v>52000</v>
      </c>
      <c r="E2591">
        <v>86492</v>
      </c>
      <c r="F2591" t="s">
        <v>17</v>
      </c>
      <c r="J2591" t="s">
        <v>17</v>
      </c>
      <c r="K2591" t="b">
        <v>0</v>
      </c>
      <c r="L2591" t="s">
        <v>158</v>
      </c>
      <c r="M2591" t="s">
        <v>159</v>
      </c>
      <c r="N2591" t="b">
        <v>1</v>
      </c>
      <c r="O2591">
        <v>1436364023</v>
      </c>
      <c r="P2591">
        <v>1433772023</v>
      </c>
      <c r="Q2591" t="b">
        <v>1</v>
      </c>
      <c r="R2591">
        <v>885</v>
      </c>
      <c r="S2591" t="b">
        <v>1</v>
      </c>
      <c r="T2591">
        <f>ROUND(E2591/D2591*100,0)</f>
        <v>166</v>
      </c>
      <c r="U2591" s="12">
        <f>(E2591/R2591)</f>
        <v>97.731073446327684</v>
      </c>
      <c r="V2591" t="str">
        <f>LEFT(Z2591,SEARCH("/",Z2591)-1)</f>
        <v>photography</v>
      </c>
      <c r="W2591" t="str">
        <f>RIGHT(Z2591,LEN(Z2591)-SEARCH("/",Z2591))</f>
        <v>photobooks</v>
      </c>
      <c r="X2591" s="2">
        <f>(((P2591/60)/60)/24)+DATE(1970,1,1)</f>
        <v>42163.583599537036</v>
      </c>
      <c r="Y2591" s="2">
        <f>(((O2591/60)/60)/24)+DATE(1970,1,1)</f>
        <v>42193.583599537036</v>
      </c>
      <c r="Z2591" t="s">
        <v>8289</v>
      </c>
    </row>
    <row r="2592" spans="1:26" ht="43.2" x14ac:dyDescent="0.3">
      <c r="A2592">
        <f>ROW(A2592)-2</f>
        <v>2590</v>
      </c>
      <c r="B2592" s="1" t="s">
        <v>3050</v>
      </c>
      <c r="C2592" s="1" t="s">
        <v>3051</v>
      </c>
      <c r="D2592">
        <v>22000</v>
      </c>
      <c r="E2592">
        <v>22318</v>
      </c>
      <c r="F2592" t="s">
        <v>17</v>
      </c>
      <c r="J2592" t="s">
        <v>17</v>
      </c>
      <c r="K2592" t="b">
        <v>0</v>
      </c>
      <c r="L2592" t="s">
        <v>24</v>
      </c>
      <c r="M2592" t="s">
        <v>25</v>
      </c>
      <c r="N2592" t="b">
        <v>0</v>
      </c>
      <c r="O2592">
        <v>1458943200</v>
      </c>
      <c r="P2592">
        <v>1456491680</v>
      </c>
      <c r="Q2592" t="b">
        <v>1</v>
      </c>
      <c r="R2592">
        <v>329</v>
      </c>
      <c r="S2592" t="b">
        <v>1</v>
      </c>
      <c r="T2592">
        <f>ROUND(E2592/D2592*100,0)</f>
        <v>101</v>
      </c>
      <c r="U2592" s="12">
        <f>(E2592/R2592)</f>
        <v>67.835866261398181</v>
      </c>
      <c r="V2592" t="str">
        <f>LEFT(Z2592,SEARCH("/",Z2592)-1)</f>
        <v>photography</v>
      </c>
      <c r="W2592" t="str">
        <f>RIGHT(Z2592,LEN(Z2592)-SEARCH("/",Z2592))</f>
        <v>photobooks</v>
      </c>
      <c r="X2592" s="2">
        <f>(((P2592/60)/60)/24)+DATE(1970,1,1)</f>
        <v>42426.542592592596</v>
      </c>
      <c r="Y2592" s="2">
        <f>(((O2592/60)/60)/24)+DATE(1970,1,1)</f>
        <v>42454.916666666672</v>
      </c>
      <c r="Z2592" t="s">
        <v>8289</v>
      </c>
    </row>
    <row r="2593" spans="1:26" ht="43.2" x14ac:dyDescent="0.3">
      <c r="A2593">
        <f>ROW(A2593)-2</f>
        <v>2591</v>
      </c>
      <c r="B2593" s="1" t="s">
        <v>3052</v>
      </c>
      <c r="C2593" s="1" t="s">
        <v>3053</v>
      </c>
      <c r="D2593">
        <v>3750</v>
      </c>
      <c r="E2593">
        <v>4045.93</v>
      </c>
      <c r="F2593" t="s">
        <v>17</v>
      </c>
      <c r="J2593" t="s">
        <v>17</v>
      </c>
      <c r="K2593" t="b">
        <v>0</v>
      </c>
      <c r="L2593" t="s">
        <v>3054</v>
      </c>
      <c r="M2593" t="s">
        <v>55</v>
      </c>
      <c r="N2593" t="b">
        <v>0</v>
      </c>
      <c r="O2593">
        <v>1477210801</v>
      </c>
      <c r="P2593">
        <v>1472026801</v>
      </c>
      <c r="Q2593" t="b">
        <v>1</v>
      </c>
      <c r="R2593">
        <v>71</v>
      </c>
      <c r="S2593" t="b">
        <v>1</v>
      </c>
      <c r="T2593">
        <f>ROUND(E2593/D2593*100,0)</f>
        <v>108</v>
      </c>
      <c r="U2593" s="12">
        <f>(E2593/R2593)</f>
        <v>56.98492957746479</v>
      </c>
      <c r="V2593" t="str">
        <f>LEFT(Z2593,SEARCH("/",Z2593)-1)</f>
        <v>photography</v>
      </c>
      <c r="W2593" t="str">
        <f>RIGHT(Z2593,LEN(Z2593)-SEARCH("/",Z2593))</f>
        <v>photobooks</v>
      </c>
      <c r="X2593" s="2">
        <f>(((P2593/60)/60)/24)+DATE(1970,1,1)</f>
        <v>42606.347233796296</v>
      </c>
      <c r="Y2593" s="2">
        <f>(((O2593/60)/60)/24)+DATE(1970,1,1)</f>
        <v>42666.347233796296</v>
      </c>
      <c r="Z2593" t="s">
        <v>8289</v>
      </c>
    </row>
    <row r="2594" spans="1:26" ht="43.2" x14ac:dyDescent="0.3">
      <c r="A2594">
        <f>ROW(A2594)-2</f>
        <v>2592</v>
      </c>
      <c r="B2594" s="1" t="s">
        <v>3055</v>
      </c>
      <c r="C2594" s="1" t="s">
        <v>3056</v>
      </c>
      <c r="D2594">
        <v>6500</v>
      </c>
      <c r="E2594">
        <v>18066</v>
      </c>
      <c r="F2594" t="s">
        <v>17</v>
      </c>
      <c r="J2594" t="s">
        <v>17</v>
      </c>
      <c r="K2594" t="b">
        <v>0</v>
      </c>
      <c r="L2594" t="s">
        <v>24</v>
      </c>
      <c r="M2594" t="s">
        <v>25</v>
      </c>
      <c r="N2594" t="b">
        <v>0</v>
      </c>
      <c r="O2594">
        <v>1402389180</v>
      </c>
      <c r="P2594">
        <v>1399996024</v>
      </c>
      <c r="Q2594" t="b">
        <v>1</v>
      </c>
      <c r="R2594">
        <v>269</v>
      </c>
      <c r="S2594" t="b">
        <v>1</v>
      </c>
      <c r="T2594">
        <f>ROUND(E2594/D2594*100,0)</f>
        <v>278</v>
      </c>
      <c r="U2594" s="12">
        <f>(E2594/R2594)</f>
        <v>67.159851301115239</v>
      </c>
      <c r="V2594" t="str">
        <f>LEFT(Z2594,SEARCH("/",Z2594)-1)</f>
        <v>photography</v>
      </c>
      <c r="W2594" t="str">
        <f>RIGHT(Z2594,LEN(Z2594)-SEARCH("/",Z2594))</f>
        <v>photobooks</v>
      </c>
      <c r="X2594" s="2">
        <f>(((P2594/60)/60)/24)+DATE(1970,1,1)</f>
        <v>41772.657685185186</v>
      </c>
      <c r="Y2594" s="2">
        <f>(((O2594/60)/60)/24)+DATE(1970,1,1)</f>
        <v>41800.356249999997</v>
      </c>
      <c r="Z2594" t="s">
        <v>8289</v>
      </c>
    </row>
    <row r="2595" spans="1:26" ht="57.6" x14ac:dyDescent="0.3">
      <c r="A2595">
        <f>ROW(A2595)-2</f>
        <v>2593</v>
      </c>
      <c r="B2595" s="1" t="s">
        <v>3057</v>
      </c>
      <c r="C2595" s="1" t="s">
        <v>3058</v>
      </c>
      <c r="D2595">
        <v>16000</v>
      </c>
      <c r="E2595">
        <v>16573</v>
      </c>
      <c r="F2595" t="s">
        <v>17</v>
      </c>
      <c r="J2595" t="s">
        <v>17</v>
      </c>
      <c r="K2595" t="b">
        <v>0</v>
      </c>
      <c r="L2595" t="s">
        <v>499</v>
      </c>
      <c r="M2595" t="s">
        <v>55</v>
      </c>
      <c r="N2595" t="b">
        <v>0</v>
      </c>
      <c r="O2595">
        <v>1458676860</v>
      </c>
      <c r="P2595">
        <v>1455446303</v>
      </c>
      <c r="Q2595" t="b">
        <v>1</v>
      </c>
      <c r="R2595">
        <v>345</v>
      </c>
      <c r="S2595" t="b">
        <v>1</v>
      </c>
      <c r="T2595">
        <f>ROUND(E2595/D2595*100,0)</f>
        <v>104</v>
      </c>
      <c r="U2595" s="12">
        <f>(E2595/R2595)</f>
        <v>48.037681159420288</v>
      </c>
      <c r="V2595" t="str">
        <f>LEFT(Z2595,SEARCH("/",Z2595)-1)</f>
        <v>photography</v>
      </c>
      <c r="W2595" t="str">
        <f>RIGHT(Z2595,LEN(Z2595)-SEARCH("/",Z2595))</f>
        <v>photobooks</v>
      </c>
      <c r="X2595" s="2">
        <f>(((P2595/60)/60)/24)+DATE(1970,1,1)</f>
        <v>42414.44332175926</v>
      </c>
      <c r="Y2595" s="2">
        <f>(((O2595/60)/60)/24)+DATE(1970,1,1)</f>
        <v>42451.834027777775</v>
      </c>
      <c r="Z2595" t="s">
        <v>8289</v>
      </c>
    </row>
    <row r="2596" spans="1:26" ht="43.2" x14ac:dyDescent="0.3">
      <c r="A2596">
        <f>ROW(A2596)-2</f>
        <v>2594</v>
      </c>
      <c r="B2596" s="1" t="s">
        <v>3059</v>
      </c>
      <c r="C2596" s="1" t="s">
        <v>3060</v>
      </c>
      <c r="D2596">
        <v>1500</v>
      </c>
      <c r="E2596">
        <v>1671</v>
      </c>
      <c r="F2596" t="s">
        <v>17</v>
      </c>
      <c r="J2596" t="s">
        <v>17</v>
      </c>
      <c r="K2596" t="b">
        <v>0</v>
      </c>
      <c r="L2596" t="s">
        <v>24</v>
      </c>
      <c r="M2596" t="s">
        <v>25</v>
      </c>
      <c r="N2596" t="b">
        <v>0</v>
      </c>
      <c r="O2596">
        <v>1406227904</v>
      </c>
      <c r="P2596">
        <v>1403635904</v>
      </c>
      <c r="Q2596" t="b">
        <v>1</v>
      </c>
      <c r="R2596">
        <v>43</v>
      </c>
      <c r="S2596" t="b">
        <v>1</v>
      </c>
      <c r="T2596">
        <f>ROUND(E2596/D2596*100,0)</f>
        <v>111</v>
      </c>
      <c r="U2596" s="12">
        <f>(E2596/R2596)</f>
        <v>38.860465116279073</v>
      </c>
      <c r="V2596" t="str">
        <f>LEFT(Z2596,SEARCH("/",Z2596)-1)</f>
        <v>photography</v>
      </c>
      <c r="W2596" t="str">
        <f>RIGHT(Z2596,LEN(Z2596)-SEARCH("/",Z2596))</f>
        <v>photobooks</v>
      </c>
      <c r="X2596" s="2">
        <f>(((P2596/60)/60)/24)+DATE(1970,1,1)</f>
        <v>41814.785925925928</v>
      </c>
      <c r="Y2596" s="2">
        <f>(((O2596/60)/60)/24)+DATE(1970,1,1)</f>
        <v>41844.785925925928</v>
      </c>
      <c r="Z2596" t="s">
        <v>8289</v>
      </c>
    </row>
    <row r="2597" spans="1:26" ht="57.6" x14ac:dyDescent="0.3">
      <c r="A2597">
        <f>ROW(A2597)-2</f>
        <v>2595</v>
      </c>
      <c r="B2597" s="1" t="s">
        <v>3061</v>
      </c>
      <c r="C2597" s="1" t="s">
        <v>3062</v>
      </c>
      <c r="D2597">
        <v>1200</v>
      </c>
      <c r="E2597">
        <v>2580</v>
      </c>
      <c r="F2597" t="s">
        <v>17</v>
      </c>
      <c r="J2597" t="s">
        <v>17</v>
      </c>
      <c r="K2597" t="b">
        <v>0</v>
      </c>
      <c r="L2597" t="s">
        <v>18</v>
      </c>
      <c r="M2597" t="s">
        <v>19</v>
      </c>
      <c r="N2597" t="b">
        <v>1</v>
      </c>
      <c r="O2597">
        <v>1273911000</v>
      </c>
      <c r="P2597">
        <v>1268822909</v>
      </c>
      <c r="Q2597" t="b">
        <v>1</v>
      </c>
      <c r="R2597">
        <v>33</v>
      </c>
      <c r="S2597" t="b">
        <v>1</v>
      </c>
      <c r="T2597">
        <f>ROUND(E2597/D2597*100,0)</f>
        <v>215</v>
      </c>
      <c r="U2597" s="12">
        <f>(E2597/R2597)</f>
        <v>78.181818181818187</v>
      </c>
      <c r="V2597" t="str">
        <f>LEFT(Z2597,SEARCH("/",Z2597)-1)</f>
        <v>photography</v>
      </c>
      <c r="W2597" t="str">
        <f>RIGHT(Z2597,LEN(Z2597)-SEARCH("/",Z2597))</f>
        <v>photobooks</v>
      </c>
      <c r="X2597" s="2">
        <f>(((P2597/60)/60)/24)+DATE(1970,1,1)</f>
        <v>40254.450335648151</v>
      </c>
      <c r="Y2597" s="2">
        <f>(((O2597/60)/60)/24)+DATE(1970,1,1)</f>
        <v>40313.340277777781</v>
      </c>
      <c r="Z2597" t="s">
        <v>8289</v>
      </c>
    </row>
    <row r="2598" spans="1:26" ht="43.2" x14ac:dyDescent="0.3">
      <c r="A2598">
        <f>ROW(A2598)-2</f>
        <v>2596</v>
      </c>
      <c r="B2598" s="1" t="s">
        <v>3063</v>
      </c>
      <c r="C2598" s="1" t="s">
        <v>3064</v>
      </c>
      <c r="D2598">
        <v>18500</v>
      </c>
      <c r="E2598">
        <v>20491</v>
      </c>
      <c r="F2598" t="s">
        <v>17</v>
      </c>
      <c r="J2598" t="s">
        <v>17</v>
      </c>
      <c r="K2598" t="b">
        <v>0</v>
      </c>
      <c r="L2598" t="s">
        <v>18</v>
      </c>
      <c r="M2598" t="s">
        <v>19</v>
      </c>
      <c r="N2598" t="b">
        <v>1</v>
      </c>
      <c r="O2598">
        <v>1403880281</v>
      </c>
      <c r="P2598">
        <v>1401201881</v>
      </c>
      <c r="Q2598" t="b">
        <v>1</v>
      </c>
      <c r="R2598">
        <v>211</v>
      </c>
      <c r="S2598" t="b">
        <v>1</v>
      </c>
      <c r="T2598">
        <f>ROUND(E2598/D2598*100,0)</f>
        <v>111</v>
      </c>
      <c r="U2598" s="12">
        <f>(E2598/R2598)</f>
        <v>97.113744075829388</v>
      </c>
      <c r="V2598" t="str">
        <f>LEFT(Z2598,SEARCH("/",Z2598)-1)</f>
        <v>photography</v>
      </c>
      <c r="W2598" t="str">
        <f>RIGHT(Z2598,LEN(Z2598)-SEARCH("/",Z2598))</f>
        <v>photobooks</v>
      </c>
      <c r="X2598" s="2">
        <f>(((P2598/60)/60)/24)+DATE(1970,1,1)</f>
        <v>41786.614363425928</v>
      </c>
      <c r="Y2598" s="2">
        <f>(((O2598/60)/60)/24)+DATE(1970,1,1)</f>
        <v>41817.614363425928</v>
      </c>
      <c r="Z2598" t="s">
        <v>8289</v>
      </c>
    </row>
    <row r="2599" spans="1:26" ht="43.2" x14ac:dyDescent="0.3">
      <c r="A2599">
        <f>ROW(A2599)-2</f>
        <v>2597</v>
      </c>
      <c r="B2599" s="1" t="s">
        <v>3065</v>
      </c>
      <c r="C2599" s="1" t="s">
        <v>3066</v>
      </c>
      <c r="D2599">
        <v>17500</v>
      </c>
      <c r="E2599">
        <v>21637.22</v>
      </c>
      <c r="F2599" t="s">
        <v>17</v>
      </c>
      <c r="J2599" t="s">
        <v>17</v>
      </c>
      <c r="K2599" t="b">
        <v>0</v>
      </c>
      <c r="L2599" t="s">
        <v>499</v>
      </c>
      <c r="M2599" t="s">
        <v>55</v>
      </c>
      <c r="N2599" t="b">
        <v>0</v>
      </c>
      <c r="O2599">
        <v>1487113140</v>
      </c>
      <c r="P2599">
        <v>1484570885</v>
      </c>
      <c r="Q2599" t="b">
        <v>1</v>
      </c>
      <c r="R2599">
        <v>196</v>
      </c>
      <c r="S2599" t="b">
        <v>1</v>
      </c>
      <c r="T2599">
        <f>ROUND(E2599/D2599*100,0)</f>
        <v>124</v>
      </c>
      <c r="U2599" s="12">
        <f>(E2599/R2599)</f>
        <v>110.39397959183674</v>
      </c>
      <c r="V2599" t="str">
        <f>LEFT(Z2599,SEARCH("/",Z2599)-1)</f>
        <v>photography</v>
      </c>
      <c r="W2599" t="str">
        <f>RIGHT(Z2599,LEN(Z2599)-SEARCH("/",Z2599))</f>
        <v>photobooks</v>
      </c>
      <c r="X2599" s="2">
        <f>(((P2599/60)/60)/24)+DATE(1970,1,1)</f>
        <v>42751.533391203702</v>
      </c>
      <c r="Y2599" s="2">
        <f>(((O2599/60)/60)/24)+DATE(1970,1,1)</f>
        <v>42780.957638888889</v>
      </c>
      <c r="Z2599" t="s">
        <v>8289</v>
      </c>
    </row>
    <row r="2600" spans="1:26" ht="43.2" x14ac:dyDescent="0.3">
      <c r="A2600">
        <f>ROW(A2600)-2</f>
        <v>2598</v>
      </c>
      <c r="B2600" s="1" t="s">
        <v>3067</v>
      </c>
      <c r="C2600" s="1" t="s">
        <v>3068</v>
      </c>
      <c r="D2600">
        <v>16000</v>
      </c>
      <c r="E2600">
        <v>16165.6</v>
      </c>
      <c r="F2600" t="s">
        <v>17</v>
      </c>
      <c r="J2600" t="s">
        <v>17</v>
      </c>
      <c r="K2600" t="b">
        <v>0</v>
      </c>
      <c r="L2600" t="s">
        <v>24</v>
      </c>
      <c r="M2600" t="s">
        <v>25</v>
      </c>
      <c r="N2600" t="b">
        <v>0</v>
      </c>
      <c r="O2600">
        <v>1405761278</v>
      </c>
      <c r="P2600">
        <v>1403169278</v>
      </c>
      <c r="Q2600" t="b">
        <v>1</v>
      </c>
      <c r="R2600">
        <v>405</v>
      </c>
      <c r="S2600" t="b">
        <v>1</v>
      </c>
      <c r="T2600">
        <f>ROUND(E2600/D2600*100,0)</f>
        <v>101</v>
      </c>
      <c r="U2600" s="12">
        <f>(E2600/R2600)</f>
        <v>39.91506172839506</v>
      </c>
      <c r="V2600" t="str">
        <f>LEFT(Z2600,SEARCH("/",Z2600)-1)</f>
        <v>photography</v>
      </c>
      <c r="W2600" t="str">
        <f>RIGHT(Z2600,LEN(Z2600)-SEARCH("/",Z2600))</f>
        <v>photobooks</v>
      </c>
      <c r="X2600" s="2">
        <f>(((P2600/60)/60)/24)+DATE(1970,1,1)</f>
        <v>41809.385162037033</v>
      </c>
      <c r="Y2600" s="2">
        <f>(((O2600/60)/60)/24)+DATE(1970,1,1)</f>
        <v>41839.385162037033</v>
      </c>
      <c r="Z2600" t="s">
        <v>8289</v>
      </c>
    </row>
    <row r="2601" spans="1:26" ht="57.6" x14ac:dyDescent="0.3">
      <c r="A2601">
        <f>ROW(A2601)-2</f>
        <v>2599</v>
      </c>
      <c r="B2601" s="1" t="s">
        <v>3069</v>
      </c>
      <c r="C2601" s="1" t="s">
        <v>3070</v>
      </c>
      <c r="D2601">
        <v>14000</v>
      </c>
      <c r="E2601">
        <v>15651</v>
      </c>
      <c r="F2601" t="s">
        <v>17</v>
      </c>
      <c r="J2601" t="s">
        <v>17</v>
      </c>
      <c r="K2601" t="b">
        <v>0</v>
      </c>
      <c r="L2601" t="s">
        <v>18</v>
      </c>
      <c r="M2601" t="s">
        <v>19</v>
      </c>
      <c r="N2601" t="b">
        <v>1</v>
      </c>
      <c r="O2601">
        <v>1447858804</v>
      </c>
      <c r="P2601">
        <v>1445263204</v>
      </c>
      <c r="Q2601" t="b">
        <v>1</v>
      </c>
      <c r="R2601">
        <v>206</v>
      </c>
      <c r="S2601" t="b">
        <v>1</v>
      </c>
      <c r="T2601">
        <f>ROUND(E2601/D2601*100,0)</f>
        <v>112</v>
      </c>
      <c r="U2601" s="12">
        <f>(E2601/R2601)</f>
        <v>75.975728155339809</v>
      </c>
      <c r="V2601" t="str">
        <f>LEFT(Z2601,SEARCH("/",Z2601)-1)</f>
        <v>photography</v>
      </c>
      <c r="W2601" t="str">
        <f>RIGHT(Z2601,LEN(Z2601)-SEARCH("/",Z2601))</f>
        <v>photobooks</v>
      </c>
      <c r="X2601" s="2">
        <f>(((P2601/60)/60)/24)+DATE(1970,1,1)</f>
        <v>42296.583379629628</v>
      </c>
      <c r="Y2601" s="2">
        <f>(((O2601/60)/60)/24)+DATE(1970,1,1)</f>
        <v>42326.625046296293</v>
      </c>
      <c r="Z2601" t="s">
        <v>8289</v>
      </c>
    </row>
    <row r="2602" spans="1:26" ht="43.2" x14ac:dyDescent="0.3">
      <c r="A2602">
        <f>ROW(A2602)-2</f>
        <v>2600</v>
      </c>
      <c r="B2602" s="1" t="s">
        <v>3071</v>
      </c>
      <c r="C2602" s="1" t="s">
        <v>3072</v>
      </c>
      <c r="D2602">
        <v>3500</v>
      </c>
      <c r="E2602">
        <v>19557</v>
      </c>
      <c r="F2602" t="s">
        <v>17</v>
      </c>
      <c r="J2602" t="s">
        <v>17</v>
      </c>
      <c r="K2602" t="b">
        <v>0</v>
      </c>
      <c r="L2602" t="s">
        <v>18</v>
      </c>
      <c r="M2602" t="s">
        <v>19</v>
      </c>
      <c r="N2602" t="b">
        <v>1</v>
      </c>
      <c r="O2602">
        <v>1486311939</v>
      </c>
      <c r="P2602">
        <v>1483719939</v>
      </c>
      <c r="Q2602" t="b">
        <v>1</v>
      </c>
      <c r="R2602">
        <v>335</v>
      </c>
      <c r="S2602" t="b">
        <v>1</v>
      </c>
      <c r="T2602">
        <f>ROUND(E2602/D2602*100,0)</f>
        <v>559</v>
      </c>
      <c r="U2602" s="12">
        <f>(E2602/R2602)</f>
        <v>58.379104477611939</v>
      </c>
      <c r="V2602" t="str">
        <f>LEFT(Z2602,SEARCH("/",Z2602)-1)</f>
        <v>photography</v>
      </c>
      <c r="W2602" t="str">
        <f>RIGHT(Z2602,LEN(Z2602)-SEARCH("/",Z2602))</f>
        <v>photobooks</v>
      </c>
      <c r="X2602" s="2">
        <f>(((P2602/60)/60)/24)+DATE(1970,1,1)</f>
        <v>42741.684479166666</v>
      </c>
      <c r="Y2602" s="2">
        <f>(((O2602/60)/60)/24)+DATE(1970,1,1)</f>
        <v>42771.684479166666</v>
      </c>
      <c r="Z2602" t="s">
        <v>8289</v>
      </c>
    </row>
    <row r="2603" spans="1:26" ht="43.2" x14ac:dyDescent="0.3">
      <c r="A2603">
        <f>ROW(A2603)-2</f>
        <v>2601</v>
      </c>
      <c r="B2603" s="1" t="s">
        <v>3073</v>
      </c>
      <c r="C2603" s="1" t="s">
        <v>3074</v>
      </c>
      <c r="D2603">
        <v>8000</v>
      </c>
      <c r="E2603">
        <v>12001.5</v>
      </c>
      <c r="F2603" t="s">
        <v>17</v>
      </c>
      <c r="J2603" t="s">
        <v>17</v>
      </c>
      <c r="K2603" t="b">
        <v>0</v>
      </c>
      <c r="L2603" t="s">
        <v>24</v>
      </c>
      <c r="M2603" t="s">
        <v>25</v>
      </c>
      <c r="N2603" t="b">
        <v>0</v>
      </c>
      <c r="O2603">
        <v>1405523866</v>
      </c>
      <c r="P2603">
        <v>1402931866</v>
      </c>
      <c r="Q2603" t="b">
        <v>1</v>
      </c>
      <c r="R2603">
        <v>215</v>
      </c>
      <c r="S2603" t="b">
        <v>1</v>
      </c>
      <c r="T2603">
        <f>ROUND(E2603/D2603*100,0)</f>
        <v>150</v>
      </c>
      <c r="U2603" s="12">
        <f>(E2603/R2603)</f>
        <v>55.82093023255814</v>
      </c>
      <c r="V2603" t="str">
        <f>LEFT(Z2603,SEARCH("/",Z2603)-1)</f>
        <v>photography</v>
      </c>
      <c r="W2603" t="str">
        <f>RIGHT(Z2603,LEN(Z2603)-SEARCH("/",Z2603))</f>
        <v>photobooks</v>
      </c>
      <c r="X2603" s="2">
        <f>(((P2603/60)/60)/24)+DATE(1970,1,1)</f>
        <v>41806.637337962966</v>
      </c>
      <c r="Y2603" s="2">
        <f>(((O2603/60)/60)/24)+DATE(1970,1,1)</f>
        <v>41836.637337962966</v>
      </c>
      <c r="Z2603" t="s">
        <v>8289</v>
      </c>
    </row>
    <row r="2604" spans="1:26" ht="43.2" x14ac:dyDescent="0.3">
      <c r="A2604">
        <f>ROW(A2604)-2</f>
        <v>2602</v>
      </c>
      <c r="B2604" s="1" t="s">
        <v>3075</v>
      </c>
      <c r="C2604" s="1" t="s">
        <v>3076</v>
      </c>
      <c r="D2604">
        <v>25000</v>
      </c>
      <c r="E2604">
        <v>26619</v>
      </c>
      <c r="F2604" t="s">
        <v>17</v>
      </c>
      <c r="J2604" t="s">
        <v>17</v>
      </c>
      <c r="K2604" t="b">
        <v>0</v>
      </c>
      <c r="L2604" t="s">
        <v>18</v>
      </c>
      <c r="M2604" t="s">
        <v>19</v>
      </c>
      <c r="N2604" t="b">
        <v>1</v>
      </c>
      <c r="O2604">
        <v>1443363640</v>
      </c>
      <c r="P2604">
        <v>1439907640</v>
      </c>
      <c r="Q2604" t="b">
        <v>1</v>
      </c>
      <c r="R2604">
        <v>176</v>
      </c>
      <c r="S2604" t="b">
        <v>1</v>
      </c>
      <c r="T2604">
        <f>ROUND(E2604/D2604*100,0)</f>
        <v>106</v>
      </c>
      <c r="U2604" s="12">
        <f>(E2604/R2604)</f>
        <v>151.24431818181819</v>
      </c>
      <c r="V2604" t="str">
        <f>LEFT(Z2604,SEARCH("/",Z2604)-1)</f>
        <v>photography</v>
      </c>
      <c r="W2604" t="str">
        <f>RIGHT(Z2604,LEN(Z2604)-SEARCH("/",Z2604))</f>
        <v>photobooks</v>
      </c>
      <c r="X2604" s="2">
        <f>(((P2604/60)/60)/24)+DATE(1970,1,1)</f>
        <v>42234.597685185188</v>
      </c>
      <c r="Y2604" s="2">
        <f>(((O2604/60)/60)/24)+DATE(1970,1,1)</f>
        <v>42274.597685185188</v>
      </c>
      <c r="Z2604" t="s">
        <v>8289</v>
      </c>
    </row>
    <row r="2605" spans="1:26" ht="43.2" x14ac:dyDescent="0.3">
      <c r="A2605">
        <f>ROW(A2605)-2</f>
        <v>2603</v>
      </c>
      <c r="B2605" s="1" t="s">
        <v>3077</v>
      </c>
      <c r="C2605" s="1" t="s">
        <v>3078</v>
      </c>
      <c r="D2605">
        <v>300000</v>
      </c>
      <c r="E2605">
        <v>471567</v>
      </c>
      <c r="F2605" t="s">
        <v>17</v>
      </c>
      <c r="J2605" t="s">
        <v>17</v>
      </c>
      <c r="K2605" t="b">
        <v>0</v>
      </c>
      <c r="L2605" t="s">
        <v>407</v>
      </c>
      <c r="M2605" t="s">
        <v>408</v>
      </c>
      <c r="N2605" t="b">
        <v>1</v>
      </c>
      <c r="O2605">
        <v>1458104697</v>
      </c>
      <c r="P2605">
        <v>1455516297</v>
      </c>
      <c r="Q2605" t="b">
        <v>1</v>
      </c>
      <c r="R2605">
        <v>555</v>
      </c>
      <c r="S2605" t="b">
        <v>1</v>
      </c>
      <c r="T2605">
        <f>ROUND(E2605/D2605*100,0)</f>
        <v>157</v>
      </c>
      <c r="U2605" s="12">
        <f>(E2605/R2605)</f>
        <v>849.67027027027029</v>
      </c>
      <c r="V2605" t="str">
        <f>LEFT(Z2605,SEARCH("/",Z2605)-1)</f>
        <v>photography</v>
      </c>
      <c r="W2605" t="str">
        <f>RIGHT(Z2605,LEN(Z2605)-SEARCH("/",Z2605))</f>
        <v>photobooks</v>
      </c>
      <c r="X2605" s="2">
        <f>(((P2605/60)/60)/24)+DATE(1970,1,1)</f>
        <v>42415.253437499996</v>
      </c>
      <c r="Y2605" s="2">
        <f>(((O2605/60)/60)/24)+DATE(1970,1,1)</f>
        <v>42445.211770833332</v>
      </c>
      <c r="Z2605" t="s">
        <v>8289</v>
      </c>
    </row>
    <row r="2606" spans="1:26" ht="43.2" x14ac:dyDescent="0.3">
      <c r="A2606">
        <f>ROW(A2606)-2</f>
        <v>2604</v>
      </c>
      <c r="B2606" s="1" t="s">
        <v>3079</v>
      </c>
      <c r="C2606" s="1" t="s">
        <v>3080</v>
      </c>
      <c r="D2606">
        <v>17000</v>
      </c>
      <c r="E2606">
        <v>18472</v>
      </c>
      <c r="F2606" t="s">
        <v>17</v>
      </c>
      <c r="J2606" t="s">
        <v>17</v>
      </c>
      <c r="K2606" t="b">
        <v>0</v>
      </c>
      <c r="L2606" t="s">
        <v>18</v>
      </c>
      <c r="M2606" t="s">
        <v>19</v>
      </c>
      <c r="N2606" t="b">
        <v>1</v>
      </c>
      <c r="O2606">
        <v>1475762400</v>
      </c>
      <c r="P2606">
        <v>1473160292</v>
      </c>
      <c r="Q2606" t="b">
        <v>1</v>
      </c>
      <c r="R2606">
        <v>116</v>
      </c>
      <c r="S2606" t="b">
        <v>1</v>
      </c>
      <c r="T2606">
        <f>ROUND(E2606/D2606*100,0)</f>
        <v>109</v>
      </c>
      <c r="U2606" s="12">
        <f>(E2606/R2606)</f>
        <v>159.24137931034483</v>
      </c>
      <c r="V2606" t="str">
        <f>LEFT(Z2606,SEARCH("/",Z2606)-1)</f>
        <v>photography</v>
      </c>
      <c r="W2606" t="str">
        <f>RIGHT(Z2606,LEN(Z2606)-SEARCH("/",Z2606))</f>
        <v>photobooks</v>
      </c>
      <c r="X2606" s="2">
        <f>(((P2606/60)/60)/24)+DATE(1970,1,1)</f>
        <v>42619.466342592597</v>
      </c>
      <c r="Y2606" s="2">
        <f>(((O2606/60)/60)/24)+DATE(1970,1,1)</f>
        <v>42649.583333333328</v>
      </c>
      <c r="Z2606" t="s">
        <v>8289</v>
      </c>
    </row>
    <row r="2607" spans="1:26" ht="43.2" x14ac:dyDescent="0.3">
      <c r="A2607">
        <f>ROW(A2607)-2</f>
        <v>2605</v>
      </c>
      <c r="B2607" s="1" t="s">
        <v>3081</v>
      </c>
      <c r="C2607" s="1" t="s">
        <v>3082</v>
      </c>
      <c r="D2607">
        <v>15000</v>
      </c>
      <c r="E2607">
        <v>24297</v>
      </c>
      <c r="F2607" t="s">
        <v>17</v>
      </c>
      <c r="J2607" t="s">
        <v>17</v>
      </c>
      <c r="K2607" t="b">
        <v>0</v>
      </c>
      <c r="L2607" t="s">
        <v>18</v>
      </c>
      <c r="M2607" t="s">
        <v>19</v>
      </c>
      <c r="N2607" t="b">
        <v>1</v>
      </c>
      <c r="O2607">
        <v>1417845600</v>
      </c>
      <c r="P2607">
        <v>1415194553</v>
      </c>
      <c r="Q2607" t="b">
        <v>1</v>
      </c>
      <c r="R2607">
        <v>615</v>
      </c>
      <c r="S2607" t="b">
        <v>1</v>
      </c>
      <c r="T2607">
        <f>ROUND(E2607/D2607*100,0)</f>
        <v>162</v>
      </c>
      <c r="U2607" s="12">
        <f>(E2607/R2607)</f>
        <v>39.507317073170732</v>
      </c>
      <c r="V2607" t="str">
        <f>LEFT(Z2607,SEARCH("/",Z2607)-1)</f>
        <v>photography</v>
      </c>
      <c r="W2607" t="str">
        <f>RIGHT(Z2607,LEN(Z2607)-SEARCH("/",Z2607))</f>
        <v>photobooks</v>
      </c>
      <c r="X2607" s="2">
        <f>(((P2607/60)/60)/24)+DATE(1970,1,1)</f>
        <v>41948.56658564815</v>
      </c>
      <c r="Y2607" s="2">
        <f>(((O2607/60)/60)/24)+DATE(1970,1,1)</f>
        <v>41979.25</v>
      </c>
      <c r="Z2607" t="s">
        <v>8289</v>
      </c>
    </row>
    <row r="2608" spans="1:26" ht="28.8" x14ac:dyDescent="0.3">
      <c r="A2608">
        <f>ROW(A2608)-2</f>
        <v>2606</v>
      </c>
      <c r="B2608" s="1" t="s">
        <v>3083</v>
      </c>
      <c r="C2608" s="1" t="s">
        <v>3084</v>
      </c>
      <c r="D2608">
        <v>15000</v>
      </c>
      <c r="E2608">
        <v>30805</v>
      </c>
      <c r="F2608" t="s">
        <v>17</v>
      </c>
      <c r="J2608" t="s">
        <v>17</v>
      </c>
      <c r="K2608" t="b">
        <v>0</v>
      </c>
      <c r="L2608" t="s">
        <v>18</v>
      </c>
      <c r="M2608" t="s">
        <v>19</v>
      </c>
      <c r="N2608" t="b">
        <v>1</v>
      </c>
      <c r="O2608">
        <v>1401565252</v>
      </c>
      <c r="P2608">
        <v>1398973252</v>
      </c>
      <c r="Q2608" t="b">
        <v>1</v>
      </c>
      <c r="R2608">
        <v>236</v>
      </c>
      <c r="S2608" t="b">
        <v>1</v>
      </c>
      <c r="T2608">
        <f>ROUND(E2608/D2608*100,0)</f>
        <v>205</v>
      </c>
      <c r="U2608" s="12">
        <f>(E2608/R2608)</f>
        <v>130.52966101694915</v>
      </c>
      <c r="V2608" t="str">
        <f>LEFT(Z2608,SEARCH("/",Z2608)-1)</f>
        <v>photography</v>
      </c>
      <c r="W2608" t="str">
        <f>RIGHT(Z2608,LEN(Z2608)-SEARCH("/",Z2608))</f>
        <v>photobooks</v>
      </c>
      <c r="X2608" s="2">
        <f>(((P2608/60)/60)/24)+DATE(1970,1,1)</f>
        <v>41760.8200462963</v>
      </c>
      <c r="Y2608" s="2">
        <f>(((O2608/60)/60)/24)+DATE(1970,1,1)</f>
        <v>41790.8200462963</v>
      </c>
      <c r="Z2608" t="s">
        <v>8289</v>
      </c>
    </row>
    <row r="2609" spans="1:26" ht="43.2" x14ac:dyDescent="0.3">
      <c r="A2609">
        <f>ROW(A2609)-2</f>
        <v>2607</v>
      </c>
      <c r="B2609" s="1" t="s">
        <v>3085</v>
      </c>
      <c r="C2609" s="1" t="s">
        <v>3086</v>
      </c>
      <c r="D2609">
        <v>9000</v>
      </c>
      <c r="E2609">
        <v>9302.75</v>
      </c>
      <c r="F2609" t="s">
        <v>17</v>
      </c>
      <c r="J2609" t="s">
        <v>17</v>
      </c>
      <c r="K2609" t="b">
        <v>0</v>
      </c>
      <c r="L2609" t="s">
        <v>18</v>
      </c>
      <c r="M2609" t="s">
        <v>19</v>
      </c>
      <c r="N2609" t="b">
        <v>1</v>
      </c>
      <c r="O2609">
        <v>1403301540</v>
      </c>
      <c r="P2609">
        <v>1400867283</v>
      </c>
      <c r="Q2609" t="b">
        <v>1</v>
      </c>
      <c r="R2609">
        <v>145</v>
      </c>
      <c r="S2609" t="b">
        <v>1</v>
      </c>
      <c r="T2609">
        <f>ROUND(E2609/D2609*100,0)</f>
        <v>103</v>
      </c>
      <c r="U2609" s="12">
        <f>(E2609/R2609)</f>
        <v>64.156896551724131</v>
      </c>
      <c r="V2609" t="str">
        <f>LEFT(Z2609,SEARCH("/",Z2609)-1)</f>
        <v>photography</v>
      </c>
      <c r="W2609" t="str">
        <f>RIGHT(Z2609,LEN(Z2609)-SEARCH("/",Z2609))</f>
        <v>photobooks</v>
      </c>
      <c r="X2609" s="2">
        <f>(((P2609/60)/60)/24)+DATE(1970,1,1)</f>
        <v>41782.741701388892</v>
      </c>
      <c r="Y2609" s="2">
        <f>(((O2609/60)/60)/24)+DATE(1970,1,1)</f>
        <v>41810.915972222225</v>
      </c>
      <c r="Z2609" t="s">
        <v>8289</v>
      </c>
    </row>
    <row r="2610" spans="1:26" ht="28.8" x14ac:dyDescent="0.3">
      <c r="A2610">
        <f>ROW(A2610)-2</f>
        <v>2608</v>
      </c>
      <c r="B2610" s="1" t="s">
        <v>3087</v>
      </c>
      <c r="C2610" s="1" t="s">
        <v>3088</v>
      </c>
      <c r="D2610">
        <v>18000</v>
      </c>
      <c r="E2610">
        <v>18625</v>
      </c>
      <c r="F2610" t="s">
        <v>17</v>
      </c>
      <c r="J2610" t="s">
        <v>17</v>
      </c>
      <c r="K2610" t="b">
        <v>0</v>
      </c>
      <c r="L2610" t="s">
        <v>18</v>
      </c>
      <c r="M2610" t="s">
        <v>19</v>
      </c>
      <c r="N2610" t="b">
        <v>1</v>
      </c>
      <c r="O2610">
        <v>1418961600</v>
      </c>
      <c r="P2610">
        <v>1415824513</v>
      </c>
      <c r="Q2610" t="b">
        <v>1</v>
      </c>
      <c r="R2610">
        <v>167</v>
      </c>
      <c r="S2610" t="b">
        <v>1</v>
      </c>
      <c r="T2610">
        <f>ROUND(E2610/D2610*100,0)</f>
        <v>103</v>
      </c>
      <c r="U2610" s="12">
        <f>(E2610/R2610)</f>
        <v>111.52694610778443</v>
      </c>
      <c r="V2610" t="str">
        <f>LEFT(Z2610,SEARCH("/",Z2610)-1)</f>
        <v>photography</v>
      </c>
      <c r="W2610" t="str">
        <f>RIGHT(Z2610,LEN(Z2610)-SEARCH("/",Z2610))</f>
        <v>photobooks</v>
      </c>
      <c r="X2610" s="2">
        <f>(((P2610/60)/60)/24)+DATE(1970,1,1)</f>
        <v>41955.857789351852</v>
      </c>
      <c r="Y2610" s="2">
        <f>(((O2610/60)/60)/24)+DATE(1970,1,1)</f>
        <v>41992.166666666672</v>
      </c>
      <c r="Z2610" t="s">
        <v>8289</v>
      </c>
    </row>
    <row r="2611" spans="1:26" ht="43.2" x14ac:dyDescent="0.3">
      <c r="A2611">
        <f>ROW(A2611)-2</f>
        <v>2609</v>
      </c>
      <c r="B2611" s="1" t="s">
        <v>3089</v>
      </c>
      <c r="C2611" s="1" t="s">
        <v>3090</v>
      </c>
      <c r="D2611">
        <v>37500</v>
      </c>
      <c r="E2611">
        <v>40055</v>
      </c>
      <c r="F2611" t="s">
        <v>17</v>
      </c>
      <c r="J2611" t="s">
        <v>17</v>
      </c>
      <c r="K2611" t="b">
        <v>0</v>
      </c>
      <c r="L2611" t="s">
        <v>18</v>
      </c>
      <c r="M2611" t="s">
        <v>19</v>
      </c>
      <c r="N2611" t="b">
        <v>1</v>
      </c>
      <c r="O2611">
        <v>1465272091</v>
      </c>
      <c r="P2611">
        <v>1462248091</v>
      </c>
      <c r="Q2611" t="b">
        <v>1</v>
      </c>
      <c r="R2611">
        <v>235</v>
      </c>
      <c r="S2611" t="b">
        <v>1</v>
      </c>
      <c r="T2611">
        <f>ROUND(E2611/D2611*100,0)</f>
        <v>107</v>
      </c>
      <c r="U2611" s="12">
        <f>(E2611/R2611)</f>
        <v>170.44680851063831</v>
      </c>
      <c r="V2611" t="str">
        <f>LEFT(Z2611,SEARCH("/",Z2611)-1)</f>
        <v>photography</v>
      </c>
      <c r="W2611" t="str">
        <f>RIGHT(Z2611,LEN(Z2611)-SEARCH("/",Z2611))</f>
        <v>photobooks</v>
      </c>
      <c r="X2611" s="2">
        <f>(((P2611/60)/60)/24)+DATE(1970,1,1)</f>
        <v>42493.167719907404</v>
      </c>
      <c r="Y2611" s="2">
        <f>(((O2611/60)/60)/24)+DATE(1970,1,1)</f>
        <v>42528.167719907404</v>
      </c>
      <c r="Z2611" t="s">
        <v>8289</v>
      </c>
    </row>
    <row r="2612" spans="1:26" ht="57.6" x14ac:dyDescent="0.3">
      <c r="A2612">
        <f>ROW(A2612)-2</f>
        <v>2610</v>
      </c>
      <c r="B2612" s="1" t="s">
        <v>3091</v>
      </c>
      <c r="C2612" s="1" t="s">
        <v>3092</v>
      </c>
      <c r="D2612">
        <v>43500</v>
      </c>
      <c r="E2612">
        <v>60450.1</v>
      </c>
      <c r="F2612" t="s">
        <v>17</v>
      </c>
      <c r="J2612" t="s">
        <v>17</v>
      </c>
      <c r="K2612" t="b">
        <v>0</v>
      </c>
      <c r="L2612" t="s">
        <v>18</v>
      </c>
      <c r="M2612" t="s">
        <v>19</v>
      </c>
      <c r="N2612" t="b">
        <v>1</v>
      </c>
      <c r="O2612">
        <v>1413575739</v>
      </c>
      <c r="P2612">
        <v>1410983739</v>
      </c>
      <c r="Q2612" t="b">
        <v>1</v>
      </c>
      <c r="R2612">
        <v>452</v>
      </c>
      <c r="S2612" t="b">
        <v>1</v>
      </c>
      <c r="T2612">
        <f>ROUND(E2612/D2612*100,0)</f>
        <v>139</v>
      </c>
      <c r="U2612" s="12">
        <f>(E2612/R2612)</f>
        <v>133.7391592920354</v>
      </c>
      <c r="V2612" t="str">
        <f>LEFT(Z2612,SEARCH("/",Z2612)-1)</f>
        <v>photography</v>
      </c>
      <c r="W2612" t="str">
        <f>RIGHT(Z2612,LEN(Z2612)-SEARCH("/",Z2612))</f>
        <v>photobooks</v>
      </c>
      <c r="X2612" s="2">
        <f>(((P2612/60)/60)/24)+DATE(1970,1,1)</f>
        <v>41899.830312500002</v>
      </c>
      <c r="Y2612" s="2">
        <f>(((O2612/60)/60)/24)+DATE(1970,1,1)</f>
        <v>41929.830312500002</v>
      </c>
      <c r="Z2612" t="s">
        <v>8289</v>
      </c>
    </row>
    <row r="2613" spans="1:26" ht="43.2" x14ac:dyDescent="0.3">
      <c r="A2613">
        <f>ROW(A2613)-2</f>
        <v>2611</v>
      </c>
      <c r="B2613" s="1" t="s">
        <v>3093</v>
      </c>
      <c r="C2613" s="1" t="s">
        <v>3094</v>
      </c>
      <c r="D2613">
        <v>18500</v>
      </c>
      <c r="E2613">
        <v>23096</v>
      </c>
      <c r="F2613" t="s">
        <v>17</v>
      </c>
      <c r="J2613" t="s">
        <v>17</v>
      </c>
      <c r="K2613" t="b">
        <v>0</v>
      </c>
      <c r="L2613" t="s">
        <v>18</v>
      </c>
      <c r="M2613" t="s">
        <v>19</v>
      </c>
      <c r="N2613" t="b">
        <v>1</v>
      </c>
      <c r="O2613">
        <v>1419292800</v>
      </c>
      <c r="P2613">
        <v>1416592916</v>
      </c>
      <c r="Q2613" t="b">
        <v>1</v>
      </c>
      <c r="R2613">
        <v>241</v>
      </c>
      <c r="S2613" t="b">
        <v>1</v>
      </c>
      <c r="T2613">
        <f>ROUND(E2613/D2613*100,0)</f>
        <v>125</v>
      </c>
      <c r="U2613" s="12">
        <f>(E2613/R2613)</f>
        <v>95.834024896265561</v>
      </c>
      <c r="V2613" t="str">
        <f>LEFT(Z2613,SEARCH("/",Z2613)-1)</f>
        <v>photography</v>
      </c>
      <c r="W2613" t="str">
        <f>RIGHT(Z2613,LEN(Z2613)-SEARCH("/",Z2613))</f>
        <v>photobooks</v>
      </c>
      <c r="X2613" s="2">
        <f>(((P2613/60)/60)/24)+DATE(1970,1,1)</f>
        <v>41964.751342592594</v>
      </c>
      <c r="Y2613" s="2">
        <f>(((O2613/60)/60)/24)+DATE(1970,1,1)</f>
        <v>41996</v>
      </c>
      <c r="Z2613" t="s">
        <v>8289</v>
      </c>
    </row>
    <row r="2614" spans="1:26" ht="43.2" x14ac:dyDescent="0.3">
      <c r="A2614">
        <f>ROW(A2614)-2</f>
        <v>2612</v>
      </c>
      <c r="B2614" s="1" t="s">
        <v>3095</v>
      </c>
      <c r="C2614" s="1" t="s">
        <v>3096</v>
      </c>
      <c r="D2614">
        <v>3000</v>
      </c>
      <c r="E2614">
        <v>6210</v>
      </c>
      <c r="F2614" t="s">
        <v>17</v>
      </c>
      <c r="J2614" t="s">
        <v>17</v>
      </c>
      <c r="K2614" t="b">
        <v>0</v>
      </c>
      <c r="L2614" t="s">
        <v>473</v>
      </c>
      <c r="M2614" t="s">
        <v>474</v>
      </c>
      <c r="N2614" t="b">
        <v>1</v>
      </c>
      <c r="O2614">
        <v>1487592090</v>
      </c>
      <c r="P2614">
        <v>1485000090</v>
      </c>
      <c r="Q2614" t="b">
        <v>1</v>
      </c>
      <c r="R2614">
        <v>28</v>
      </c>
      <c r="S2614" t="b">
        <v>1</v>
      </c>
      <c r="T2614">
        <f>ROUND(E2614/D2614*100,0)</f>
        <v>207</v>
      </c>
      <c r="U2614" s="12">
        <f>(E2614/R2614)</f>
        <v>221.78571428571428</v>
      </c>
      <c r="V2614" t="str">
        <f>LEFT(Z2614,SEARCH("/",Z2614)-1)</f>
        <v>photography</v>
      </c>
      <c r="W2614" t="str">
        <f>RIGHT(Z2614,LEN(Z2614)-SEARCH("/",Z2614))</f>
        <v>photobooks</v>
      </c>
      <c r="X2614" s="2">
        <f>(((P2614/60)/60)/24)+DATE(1970,1,1)</f>
        <v>42756.501041666663</v>
      </c>
      <c r="Y2614" s="2">
        <f>(((O2614/60)/60)/24)+DATE(1970,1,1)</f>
        <v>42786.501041666663</v>
      </c>
      <c r="Z2614" t="s">
        <v>8289</v>
      </c>
    </row>
    <row r="2615" spans="1:26" ht="43.2" x14ac:dyDescent="0.3">
      <c r="A2615">
        <f>ROW(A2615)-2</f>
        <v>2613</v>
      </c>
      <c r="B2615" s="1" t="s">
        <v>3097</v>
      </c>
      <c r="C2615" s="1" t="s">
        <v>3098</v>
      </c>
      <c r="D2615">
        <v>2600</v>
      </c>
      <c r="E2615">
        <v>4524.1499999999996</v>
      </c>
      <c r="F2615" t="s">
        <v>17</v>
      </c>
      <c r="J2615" t="s">
        <v>17</v>
      </c>
      <c r="K2615" t="b">
        <v>0</v>
      </c>
      <c r="L2615" t="s">
        <v>18</v>
      </c>
      <c r="M2615" t="s">
        <v>19</v>
      </c>
      <c r="N2615" t="b">
        <v>1</v>
      </c>
      <c r="O2615">
        <v>1471539138</v>
      </c>
      <c r="P2615">
        <v>1468947138</v>
      </c>
      <c r="Q2615" t="b">
        <v>1</v>
      </c>
      <c r="R2615">
        <v>140</v>
      </c>
      <c r="S2615" t="b">
        <v>1</v>
      </c>
      <c r="T2615">
        <f>ROUND(E2615/D2615*100,0)</f>
        <v>174</v>
      </c>
      <c r="U2615" s="12">
        <f>(E2615/R2615)</f>
        <v>32.315357142857138</v>
      </c>
      <c r="V2615" t="str">
        <f>LEFT(Z2615,SEARCH("/",Z2615)-1)</f>
        <v>photography</v>
      </c>
      <c r="W2615" t="str">
        <f>RIGHT(Z2615,LEN(Z2615)-SEARCH("/",Z2615))</f>
        <v>photobooks</v>
      </c>
      <c r="X2615" s="2">
        <f>(((P2615/60)/60)/24)+DATE(1970,1,1)</f>
        <v>42570.702986111108</v>
      </c>
      <c r="Y2615" s="2">
        <f>(((O2615/60)/60)/24)+DATE(1970,1,1)</f>
        <v>42600.702986111108</v>
      </c>
      <c r="Z2615" t="s">
        <v>8289</v>
      </c>
    </row>
    <row r="2616" spans="1:26" ht="43.2" x14ac:dyDescent="0.3">
      <c r="A2616">
        <f>ROW(A2616)-2</f>
        <v>2614</v>
      </c>
      <c r="B2616" s="1" t="s">
        <v>3099</v>
      </c>
      <c r="C2616" s="1" t="s">
        <v>3100</v>
      </c>
      <c r="D2616">
        <v>23000</v>
      </c>
      <c r="E2616">
        <v>27675</v>
      </c>
      <c r="F2616" t="s">
        <v>17</v>
      </c>
      <c r="J2616" t="s">
        <v>17</v>
      </c>
      <c r="K2616" t="b">
        <v>0</v>
      </c>
      <c r="L2616" t="s">
        <v>18</v>
      </c>
      <c r="M2616" t="s">
        <v>19</v>
      </c>
      <c r="N2616" t="b">
        <v>1</v>
      </c>
      <c r="O2616">
        <v>1453185447</v>
      </c>
      <c r="P2616">
        <v>1448951847</v>
      </c>
      <c r="Q2616" t="b">
        <v>1</v>
      </c>
      <c r="R2616">
        <v>280</v>
      </c>
      <c r="S2616" t="b">
        <v>1</v>
      </c>
      <c r="T2616">
        <f>ROUND(E2616/D2616*100,0)</f>
        <v>120</v>
      </c>
      <c r="U2616" s="12">
        <f>(E2616/R2616)</f>
        <v>98.839285714285708</v>
      </c>
      <c r="V2616" t="str">
        <f>LEFT(Z2616,SEARCH("/",Z2616)-1)</f>
        <v>photography</v>
      </c>
      <c r="W2616" t="str">
        <f>RIGHT(Z2616,LEN(Z2616)-SEARCH("/",Z2616))</f>
        <v>photobooks</v>
      </c>
      <c r="X2616" s="2">
        <f>(((P2616/60)/60)/24)+DATE(1970,1,1)</f>
        <v>42339.276006944448</v>
      </c>
      <c r="Y2616" s="2">
        <f>(((O2616/60)/60)/24)+DATE(1970,1,1)</f>
        <v>42388.276006944448</v>
      </c>
      <c r="Z2616" t="s">
        <v>8289</v>
      </c>
    </row>
    <row r="2617" spans="1:26" ht="43.2" x14ac:dyDescent="0.3">
      <c r="A2617">
        <f>ROW(A2617)-2</f>
        <v>2615</v>
      </c>
      <c r="B2617" s="1" t="s">
        <v>3101</v>
      </c>
      <c r="C2617" s="1" t="s">
        <v>3102</v>
      </c>
      <c r="D2617">
        <v>3500</v>
      </c>
      <c r="E2617">
        <v>3865.55</v>
      </c>
      <c r="F2617" t="s">
        <v>17</v>
      </c>
      <c r="J2617" t="s">
        <v>17</v>
      </c>
      <c r="K2617" t="b">
        <v>0</v>
      </c>
      <c r="L2617" t="s">
        <v>18</v>
      </c>
      <c r="M2617" t="s">
        <v>19</v>
      </c>
      <c r="N2617" t="b">
        <v>1</v>
      </c>
      <c r="O2617">
        <v>1489497886</v>
      </c>
      <c r="P2617">
        <v>1487082286</v>
      </c>
      <c r="Q2617" t="b">
        <v>1</v>
      </c>
      <c r="R2617">
        <v>70</v>
      </c>
      <c r="S2617" t="b">
        <v>1</v>
      </c>
      <c r="T2617">
        <f>ROUND(E2617/D2617*100,0)</f>
        <v>110</v>
      </c>
      <c r="U2617" s="12">
        <f>(E2617/R2617)</f>
        <v>55.222142857142863</v>
      </c>
      <c r="V2617" t="str">
        <f>LEFT(Z2617,SEARCH("/",Z2617)-1)</f>
        <v>photography</v>
      </c>
      <c r="W2617" t="str">
        <f>RIGHT(Z2617,LEN(Z2617)-SEARCH("/",Z2617))</f>
        <v>photobooks</v>
      </c>
      <c r="X2617" s="2">
        <f>(((P2617/60)/60)/24)+DATE(1970,1,1)</f>
        <v>42780.600532407407</v>
      </c>
      <c r="Y2617" s="2">
        <f>(((O2617/60)/60)/24)+DATE(1970,1,1)</f>
        <v>42808.558865740735</v>
      </c>
      <c r="Z2617" t="s">
        <v>8289</v>
      </c>
    </row>
    <row r="2618" spans="1:26" ht="28.8" x14ac:dyDescent="0.3">
      <c r="A2618">
        <f>ROW(A2618)-2</f>
        <v>2616</v>
      </c>
      <c r="B2618" s="1" t="s">
        <v>3103</v>
      </c>
      <c r="C2618" s="1" t="s">
        <v>3104</v>
      </c>
      <c r="D2618">
        <v>3000</v>
      </c>
      <c r="E2618">
        <v>8447</v>
      </c>
      <c r="F2618" t="s">
        <v>17</v>
      </c>
      <c r="J2618" t="s">
        <v>17</v>
      </c>
      <c r="K2618" t="b">
        <v>0</v>
      </c>
      <c r="L2618" t="s">
        <v>18</v>
      </c>
      <c r="M2618" t="s">
        <v>19</v>
      </c>
      <c r="N2618" t="b">
        <v>1</v>
      </c>
      <c r="O2618">
        <v>1485907200</v>
      </c>
      <c r="P2618">
        <v>1483292122</v>
      </c>
      <c r="Q2618" t="b">
        <v>1</v>
      </c>
      <c r="R2618">
        <v>160</v>
      </c>
      <c r="S2618" t="b">
        <v>1</v>
      </c>
      <c r="T2618">
        <f>ROUND(E2618/D2618*100,0)</f>
        <v>282</v>
      </c>
      <c r="U2618" s="12">
        <f>(E2618/R2618)</f>
        <v>52.793750000000003</v>
      </c>
      <c r="V2618" t="str">
        <f>LEFT(Z2618,SEARCH("/",Z2618)-1)</f>
        <v>photography</v>
      </c>
      <c r="W2618" t="str">
        <f>RIGHT(Z2618,LEN(Z2618)-SEARCH("/",Z2618))</f>
        <v>photobooks</v>
      </c>
      <c r="X2618" s="2">
        <f>(((P2618/60)/60)/24)+DATE(1970,1,1)</f>
        <v>42736.732893518521</v>
      </c>
      <c r="Y2618" s="2">
        <f>(((O2618/60)/60)/24)+DATE(1970,1,1)</f>
        <v>42767</v>
      </c>
      <c r="Z2618" t="s">
        <v>8289</v>
      </c>
    </row>
    <row r="2619" spans="1:26" ht="28.8" x14ac:dyDescent="0.3">
      <c r="A2619">
        <f>ROW(A2619)-2</f>
        <v>2617</v>
      </c>
      <c r="B2619" s="1" t="s">
        <v>3105</v>
      </c>
      <c r="C2619" s="1" t="s">
        <v>3106</v>
      </c>
      <c r="D2619">
        <v>19000</v>
      </c>
      <c r="E2619">
        <v>19129</v>
      </c>
      <c r="F2619" t="s">
        <v>17</v>
      </c>
      <c r="J2619" t="s">
        <v>17</v>
      </c>
      <c r="K2619" t="b">
        <v>0</v>
      </c>
      <c r="L2619" t="s">
        <v>18</v>
      </c>
      <c r="M2619" t="s">
        <v>19</v>
      </c>
      <c r="N2619" t="b">
        <v>1</v>
      </c>
      <c r="O2619">
        <v>1426773920</v>
      </c>
      <c r="P2619">
        <v>1424185520</v>
      </c>
      <c r="Q2619" t="b">
        <v>1</v>
      </c>
      <c r="R2619">
        <v>141</v>
      </c>
      <c r="S2619" t="b">
        <v>1</v>
      </c>
      <c r="T2619">
        <f>ROUND(E2619/D2619*100,0)</f>
        <v>101</v>
      </c>
      <c r="U2619" s="12">
        <f>(E2619/R2619)</f>
        <v>135.66666666666666</v>
      </c>
      <c r="V2619" t="str">
        <f>LEFT(Z2619,SEARCH("/",Z2619)-1)</f>
        <v>photography</v>
      </c>
      <c r="W2619" t="str">
        <f>RIGHT(Z2619,LEN(Z2619)-SEARCH("/",Z2619))</f>
        <v>photobooks</v>
      </c>
      <c r="X2619" s="2">
        <f>(((P2619/60)/60)/24)+DATE(1970,1,1)</f>
        <v>42052.628703703704</v>
      </c>
      <c r="Y2619" s="2">
        <f>(((O2619/60)/60)/24)+DATE(1970,1,1)</f>
        <v>42082.587037037039</v>
      </c>
      <c r="Z2619" t="s">
        <v>8289</v>
      </c>
    </row>
    <row r="2620" spans="1:26" ht="57.6" x14ac:dyDescent="0.3">
      <c r="A2620">
        <f>ROW(A2620)-2</f>
        <v>2618</v>
      </c>
      <c r="B2620" s="1" t="s">
        <v>3107</v>
      </c>
      <c r="C2620" s="1" t="s">
        <v>3108</v>
      </c>
      <c r="D2620">
        <v>35000</v>
      </c>
      <c r="E2620">
        <v>47189</v>
      </c>
      <c r="F2620" t="s">
        <v>17</v>
      </c>
      <c r="J2620" t="s">
        <v>17</v>
      </c>
      <c r="K2620" t="b">
        <v>0</v>
      </c>
      <c r="L2620" t="s">
        <v>18</v>
      </c>
      <c r="M2620" t="s">
        <v>19</v>
      </c>
      <c r="N2620" t="b">
        <v>1</v>
      </c>
      <c r="O2620">
        <v>1445624695</v>
      </c>
      <c r="P2620">
        <v>1443464695</v>
      </c>
      <c r="Q2620" t="b">
        <v>1</v>
      </c>
      <c r="R2620">
        <v>874</v>
      </c>
      <c r="S2620" t="b">
        <v>1</v>
      </c>
      <c r="T2620">
        <f>ROUND(E2620/D2620*100,0)</f>
        <v>135</v>
      </c>
      <c r="U2620" s="12">
        <f>(E2620/R2620)</f>
        <v>53.991990846681922</v>
      </c>
      <c r="V2620" t="str">
        <f>LEFT(Z2620,SEARCH("/",Z2620)-1)</f>
        <v>photography</v>
      </c>
      <c r="W2620" t="str">
        <f>RIGHT(Z2620,LEN(Z2620)-SEARCH("/",Z2620))</f>
        <v>photobooks</v>
      </c>
      <c r="X2620" s="2">
        <f>(((P2620/60)/60)/24)+DATE(1970,1,1)</f>
        <v>42275.767303240747</v>
      </c>
      <c r="Y2620" s="2">
        <f>(((O2620/60)/60)/24)+DATE(1970,1,1)</f>
        <v>42300.767303240747</v>
      </c>
      <c r="Z2620" t="s">
        <v>8289</v>
      </c>
    </row>
    <row r="2621" spans="1:26" ht="57.6" x14ac:dyDescent="0.3">
      <c r="A2621">
        <f>ROW(A2621)-2</f>
        <v>2619</v>
      </c>
      <c r="B2621" s="1" t="s">
        <v>3109</v>
      </c>
      <c r="C2621" s="1" t="s">
        <v>3110</v>
      </c>
      <c r="D2621">
        <v>2350</v>
      </c>
      <c r="E2621">
        <v>4135</v>
      </c>
      <c r="F2621" t="s">
        <v>17</v>
      </c>
      <c r="J2621" t="s">
        <v>17</v>
      </c>
      <c r="K2621" t="b">
        <v>0</v>
      </c>
      <c r="L2621" t="s">
        <v>18</v>
      </c>
      <c r="M2621" t="s">
        <v>19</v>
      </c>
      <c r="N2621" t="b">
        <v>1</v>
      </c>
      <c r="O2621">
        <v>1417402800</v>
      </c>
      <c r="P2621">
        <v>1414610126</v>
      </c>
      <c r="Q2621" t="b">
        <v>1</v>
      </c>
      <c r="R2621">
        <v>73</v>
      </c>
      <c r="S2621" t="b">
        <v>1</v>
      </c>
      <c r="T2621">
        <f>ROUND(E2621/D2621*100,0)</f>
        <v>176</v>
      </c>
      <c r="U2621" s="12">
        <f>(E2621/R2621)</f>
        <v>56.643835616438359</v>
      </c>
      <c r="V2621" t="str">
        <f>LEFT(Z2621,SEARCH("/",Z2621)-1)</f>
        <v>photography</v>
      </c>
      <c r="W2621" t="str">
        <f>RIGHT(Z2621,LEN(Z2621)-SEARCH("/",Z2621))</f>
        <v>photobooks</v>
      </c>
      <c r="X2621" s="2">
        <f>(((P2621/60)/60)/24)+DATE(1970,1,1)</f>
        <v>41941.802384259259</v>
      </c>
      <c r="Y2621" s="2">
        <f>(((O2621/60)/60)/24)+DATE(1970,1,1)</f>
        <v>41974.125</v>
      </c>
      <c r="Z2621" t="s">
        <v>8289</v>
      </c>
    </row>
    <row r="2622" spans="1:26" ht="43.2" x14ac:dyDescent="0.3">
      <c r="A2622">
        <f>ROW(A2622)-2</f>
        <v>2620</v>
      </c>
      <c r="B2622" s="1" t="s">
        <v>3111</v>
      </c>
      <c r="C2622" s="1" t="s">
        <v>3112</v>
      </c>
      <c r="D2622">
        <v>5000</v>
      </c>
      <c r="E2622">
        <v>24201</v>
      </c>
      <c r="F2622" t="s">
        <v>17</v>
      </c>
      <c r="J2622" t="s">
        <v>17</v>
      </c>
      <c r="K2622" t="b">
        <v>0</v>
      </c>
      <c r="L2622" t="s">
        <v>50</v>
      </c>
      <c r="M2622" t="s">
        <v>51</v>
      </c>
      <c r="N2622" t="b">
        <v>1</v>
      </c>
      <c r="O2622">
        <v>1455548400</v>
      </c>
      <c r="P2622">
        <v>1453461865</v>
      </c>
      <c r="Q2622" t="b">
        <v>1</v>
      </c>
      <c r="R2622">
        <v>294</v>
      </c>
      <c r="S2622" t="b">
        <v>1</v>
      </c>
      <c r="T2622">
        <f>ROUND(E2622/D2622*100,0)</f>
        <v>484</v>
      </c>
      <c r="U2622" s="12">
        <f>(E2622/R2622)</f>
        <v>82.316326530612244</v>
      </c>
      <c r="V2622" t="str">
        <f>LEFT(Z2622,SEARCH("/",Z2622)-1)</f>
        <v>photography</v>
      </c>
      <c r="W2622" t="str">
        <f>RIGHT(Z2622,LEN(Z2622)-SEARCH("/",Z2622))</f>
        <v>photobooks</v>
      </c>
      <c r="X2622" s="2">
        <f>(((P2622/60)/60)/24)+DATE(1970,1,1)</f>
        <v>42391.475289351853</v>
      </c>
      <c r="Y2622" s="2">
        <f>(((O2622/60)/60)/24)+DATE(1970,1,1)</f>
        <v>42415.625</v>
      </c>
      <c r="Z2622" t="s">
        <v>8289</v>
      </c>
    </row>
    <row r="2623" spans="1:26" ht="43.2" x14ac:dyDescent="0.3">
      <c r="A2623">
        <f>ROW(A2623)-2</f>
        <v>2621</v>
      </c>
      <c r="B2623" s="1" t="s">
        <v>3113</v>
      </c>
      <c r="C2623" s="1" t="s">
        <v>3114</v>
      </c>
      <c r="D2623">
        <v>45000</v>
      </c>
      <c r="E2623">
        <v>65313</v>
      </c>
      <c r="F2623" t="s">
        <v>17</v>
      </c>
      <c r="J2623" t="s">
        <v>17</v>
      </c>
      <c r="K2623" t="b">
        <v>0</v>
      </c>
      <c r="L2623" t="s">
        <v>18</v>
      </c>
      <c r="M2623" t="s">
        <v>19</v>
      </c>
      <c r="N2623" t="b">
        <v>1</v>
      </c>
      <c r="O2623">
        <v>1462161540</v>
      </c>
      <c r="P2623">
        <v>1457913777</v>
      </c>
      <c r="Q2623" t="b">
        <v>1</v>
      </c>
      <c r="R2623">
        <v>740</v>
      </c>
      <c r="S2623" t="b">
        <v>1</v>
      </c>
      <c r="T2623">
        <f>ROUND(E2623/D2623*100,0)</f>
        <v>145</v>
      </c>
      <c r="U2623" s="12">
        <f>(E2623/R2623)</f>
        <v>88.26081081081081</v>
      </c>
      <c r="V2623" t="str">
        <f>LEFT(Z2623,SEARCH("/",Z2623)-1)</f>
        <v>photography</v>
      </c>
      <c r="W2623" t="str">
        <f>RIGHT(Z2623,LEN(Z2623)-SEARCH("/",Z2623))</f>
        <v>photobooks</v>
      </c>
      <c r="X2623" s="2">
        <f>(((P2623/60)/60)/24)+DATE(1970,1,1)</f>
        <v>42443.00204861111</v>
      </c>
      <c r="Y2623" s="2">
        <f>(((O2623/60)/60)/24)+DATE(1970,1,1)</f>
        <v>42492.165972222225</v>
      </c>
      <c r="Z2623" t="s">
        <v>8289</v>
      </c>
    </row>
    <row r="2624" spans="1:26" ht="43.2" x14ac:dyDescent="0.3">
      <c r="A2624">
        <f>ROW(A2624)-2</f>
        <v>2622</v>
      </c>
      <c r="B2624" s="1" t="s">
        <v>3115</v>
      </c>
      <c r="C2624" s="1" t="s">
        <v>3116</v>
      </c>
      <c r="D2624">
        <v>7500</v>
      </c>
      <c r="E2624">
        <v>31330</v>
      </c>
      <c r="F2624" t="s">
        <v>17</v>
      </c>
      <c r="J2624" t="s">
        <v>17</v>
      </c>
      <c r="K2624" t="b">
        <v>0</v>
      </c>
      <c r="L2624" t="s">
        <v>18</v>
      </c>
      <c r="M2624" t="s">
        <v>19</v>
      </c>
      <c r="N2624" t="b">
        <v>1</v>
      </c>
      <c r="O2624">
        <v>1441383062</v>
      </c>
      <c r="P2624">
        <v>1438791062</v>
      </c>
      <c r="Q2624" t="b">
        <v>1</v>
      </c>
      <c r="R2624">
        <v>369</v>
      </c>
      <c r="S2624" t="b">
        <v>1</v>
      </c>
      <c r="T2624">
        <f>ROUND(E2624/D2624*100,0)</f>
        <v>418</v>
      </c>
      <c r="U2624" s="12">
        <f>(E2624/R2624)</f>
        <v>84.905149051490511</v>
      </c>
      <c r="V2624" t="str">
        <f>LEFT(Z2624,SEARCH("/",Z2624)-1)</f>
        <v>photography</v>
      </c>
      <c r="W2624" t="str">
        <f>RIGHT(Z2624,LEN(Z2624)-SEARCH("/",Z2624))</f>
        <v>photobooks</v>
      </c>
      <c r="X2624" s="2">
        <f>(((P2624/60)/60)/24)+DATE(1970,1,1)</f>
        <v>42221.67432870371</v>
      </c>
      <c r="Y2624" s="2">
        <f>(((O2624/60)/60)/24)+DATE(1970,1,1)</f>
        <v>42251.67432870371</v>
      </c>
      <c r="Z2624" t="s">
        <v>8289</v>
      </c>
    </row>
    <row r="2625" spans="1:26" ht="43.2" x14ac:dyDescent="0.3">
      <c r="A2625">
        <f>ROW(A2625)-2</f>
        <v>2623</v>
      </c>
      <c r="B2625" s="1" t="s">
        <v>3117</v>
      </c>
      <c r="C2625" s="1" t="s">
        <v>3118</v>
      </c>
      <c r="D2625">
        <v>4000</v>
      </c>
      <c r="E2625">
        <v>5297</v>
      </c>
      <c r="F2625" t="s">
        <v>17</v>
      </c>
      <c r="J2625" t="s">
        <v>17</v>
      </c>
      <c r="K2625" t="b">
        <v>0</v>
      </c>
      <c r="L2625" t="s">
        <v>18</v>
      </c>
      <c r="M2625" t="s">
        <v>19</v>
      </c>
      <c r="N2625" t="b">
        <v>1</v>
      </c>
      <c r="O2625">
        <v>1464040800</v>
      </c>
      <c r="P2625">
        <v>1461527631</v>
      </c>
      <c r="Q2625" t="b">
        <v>1</v>
      </c>
      <c r="R2625">
        <v>110</v>
      </c>
      <c r="S2625" t="b">
        <v>1</v>
      </c>
      <c r="T2625">
        <f>ROUND(E2625/D2625*100,0)</f>
        <v>132</v>
      </c>
      <c r="U2625" s="12">
        <f>(E2625/R2625)</f>
        <v>48.154545454545456</v>
      </c>
      <c r="V2625" t="str">
        <f>LEFT(Z2625,SEARCH("/",Z2625)-1)</f>
        <v>photography</v>
      </c>
      <c r="W2625" t="str">
        <f>RIGHT(Z2625,LEN(Z2625)-SEARCH("/",Z2625))</f>
        <v>photobooks</v>
      </c>
      <c r="X2625" s="2">
        <f>(((P2625/60)/60)/24)+DATE(1970,1,1)</f>
        <v>42484.829062500001</v>
      </c>
      <c r="Y2625" s="2">
        <f>(((O2625/60)/60)/24)+DATE(1970,1,1)</f>
        <v>42513.916666666672</v>
      </c>
      <c r="Z2625" t="s">
        <v>8289</v>
      </c>
    </row>
    <row r="2626" spans="1:26" ht="57.6" x14ac:dyDescent="0.3">
      <c r="A2626">
        <f>ROW(A2626)-2</f>
        <v>2624</v>
      </c>
      <c r="B2626" s="1" t="s">
        <v>3119</v>
      </c>
      <c r="C2626" s="1" t="s">
        <v>3120</v>
      </c>
      <c r="D2626">
        <v>12000</v>
      </c>
      <c r="E2626">
        <v>30037.01</v>
      </c>
      <c r="F2626" t="s">
        <v>17</v>
      </c>
      <c r="J2626" t="s">
        <v>17</v>
      </c>
      <c r="K2626" t="b">
        <v>0</v>
      </c>
      <c r="L2626" t="s">
        <v>18</v>
      </c>
      <c r="M2626" t="s">
        <v>19</v>
      </c>
      <c r="N2626" t="b">
        <v>1</v>
      </c>
      <c r="O2626">
        <v>1440702910</v>
      </c>
      <c r="P2626">
        <v>1438110910</v>
      </c>
      <c r="Q2626" t="b">
        <v>1</v>
      </c>
      <c r="R2626">
        <v>455</v>
      </c>
      <c r="S2626" t="b">
        <v>1</v>
      </c>
      <c r="T2626">
        <f>ROUND(E2626/D2626*100,0)</f>
        <v>250</v>
      </c>
      <c r="U2626" s="12">
        <f>(E2626/R2626)</f>
        <v>66.015406593406595</v>
      </c>
      <c r="V2626" t="str">
        <f>LEFT(Z2626,SEARCH("/",Z2626)-1)</f>
        <v>photography</v>
      </c>
      <c r="W2626" t="str">
        <f>RIGHT(Z2626,LEN(Z2626)-SEARCH("/",Z2626))</f>
        <v>photobooks</v>
      </c>
      <c r="X2626" s="2">
        <f>(((P2626/60)/60)/24)+DATE(1970,1,1)</f>
        <v>42213.802199074074</v>
      </c>
      <c r="Y2626" s="2">
        <f>(((O2626/60)/60)/24)+DATE(1970,1,1)</f>
        <v>42243.802199074074</v>
      </c>
      <c r="Z2626" t="s">
        <v>8289</v>
      </c>
    </row>
    <row r="2627" spans="1:26" ht="43.2" x14ac:dyDescent="0.3">
      <c r="A2627">
        <f>ROW(A2627)-2</f>
        <v>2625</v>
      </c>
      <c r="B2627" s="1" t="s">
        <v>3121</v>
      </c>
      <c r="C2627" s="1" t="s">
        <v>3122</v>
      </c>
      <c r="D2627">
        <v>12000</v>
      </c>
      <c r="E2627">
        <v>21588</v>
      </c>
      <c r="F2627" t="s">
        <v>17</v>
      </c>
      <c r="J2627" t="s">
        <v>17</v>
      </c>
      <c r="K2627" t="b">
        <v>0</v>
      </c>
      <c r="L2627" t="s">
        <v>499</v>
      </c>
      <c r="M2627" t="s">
        <v>55</v>
      </c>
      <c r="N2627" t="b">
        <v>0</v>
      </c>
      <c r="O2627">
        <v>1470506400</v>
      </c>
      <c r="P2627">
        <v>1467358427</v>
      </c>
      <c r="Q2627" t="b">
        <v>1</v>
      </c>
      <c r="R2627">
        <v>224</v>
      </c>
      <c r="S2627" t="b">
        <v>1</v>
      </c>
      <c r="T2627">
        <f>ROUND(E2627/D2627*100,0)</f>
        <v>180</v>
      </c>
      <c r="U2627" s="12">
        <f>(E2627/R2627)</f>
        <v>96.375</v>
      </c>
      <c r="V2627" t="str">
        <f>LEFT(Z2627,SEARCH("/",Z2627)-1)</f>
        <v>photography</v>
      </c>
      <c r="W2627" t="str">
        <f>RIGHT(Z2627,LEN(Z2627)-SEARCH("/",Z2627))</f>
        <v>photobooks</v>
      </c>
      <c r="X2627" s="2">
        <f>(((P2627/60)/60)/24)+DATE(1970,1,1)</f>
        <v>42552.315127314811</v>
      </c>
      <c r="Y2627" s="2">
        <f>(((O2627/60)/60)/24)+DATE(1970,1,1)</f>
        <v>42588.75</v>
      </c>
      <c r="Z2627" t="s">
        <v>8289</v>
      </c>
    </row>
    <row r="2628" spans="1:26" ht="43.2" x14ac:dyDescent="0.3">
      <c r="A2628">
        <f>ROW(A2628)-2</f>
        <v>2626</v>
      </c>
      <c r="B2628" s="1" t="s">
        <v>3123</v>
      </c>
      <c r="C2628" s="1" t="s">
        <v>3124</v>
      </c>
      <c r="D2628">
        <v>7000</v>
      </c>
      <c r="E2628">
        <v>7184</v>
      </c>
      <c r="F2628" t="s">
        <v>17</v>
      </c>
      <c r="J2628" t="s">
        <v>17</v>
      </c>
      <c r="K2628" t="b">
        <v>0</v>
      </c>
      <c r="L2628" t="s">
        <v>18</v>
      </c>
      <c r="M2628" t="s">
        <v>19</v>
      </c>
      <c r="N2628" t="b">
        <v>1</v>
      </c>
      <c r="O2628">
        <v>1421952370</v>
      </c>
      <c r="P2628">
        <v>1418064370</v>
      </c>
      <c r="Q2628" t="b">
        <v>1</v>
      </c>
      <c r="R2628">
        <v>46</v>
      </c>
      <c r="S2628" t="b">
        <v>1</v>
      </c>
      <c r="T2628">
        <f>ROUND(E2628/D2628*100,0)</f>
        <v>103</v>
      </c>
      <c r="U2628" s="12">
        <f>(E2628/R2628)</f>
        <v>156.17391304347825</v>
      </c>
      <c r="V2628" t="str">
        <f>LEFT(Z2628,SEARCH("/",Z2628)-1)</f>
        <v>photography</v>
      </c>
      <c r="W2628" t="str">
        <f>RIGHT(Z2628,LEN(Z2628)-SEARCH("/",Z2628))</f>
        <v>photobooks</v>
      </c>
      <c r="X2628" s="2">
        <f>(((P2628/60)/60)/24)+DATE(1970,1,1)</f>
        <v>41981.782060185185</v>
      </c>
      <c r="Y2628" s="2">
        <f>(((O2628/60)/60)/24)+DATE(1970,1,1)</f>
        <v>42026.782060185185</v>
      </c>
      <c r="Z2628" t="s">
        <v>8289</v>
      </c>
    </row>
    <row r="2629" spans="1:26" ht="43.2" x14ac:dyDescent="0.3">
      <c r="A2629">
        <f>ROW(A2629)-2</f>
        <v>2627</v>
      </c>
      <c r="B2629" s="1" t="s">
        <v>3125</v>
      </c>
      <c r="C2629" s="1" t="s">
        <v>3126</v>
      </c>
      <c r="D2629">
        <v>20000</v>
      </c>
      <c r="E2629">
        <v>27197.22</v>
      </c>
      <c r="F2629" t="s">
        <v>17</v>
      </c>
      <c r="J2629" t="s">
        <v>17</v>
      </c>
      <c r="K2629" t="b">
        <v>0</v>
      </c>
      <c r="L2629" t="s">
        <v>18</v>
      </c>
      <c r="M2629" t="s">
        <v>19</v>
      </c>
      <c r="N2629" t="b">
        <v>1</v>
      </c>
      <c r="O2629">
        <v>1483481019</v>
      </c>
      <c r="P2629">
        <v>1480629819</v>
      </c>
      <c r="Q2629" t="b">
        <v>0</v>
      </c>
      <c r="R2629">
        <v>284</v>
      </c>
      <c r="S2629" t="b">
        <v>1</v>
      </c>
      <c r="T2629">
        <f>ROUND(E2629/D2629*100,0)</f>
        <v>136</v>
      </c>
      <c r="U2629" s="12">
        <f>(E2629/R2629)</f>
        <v>95.764859154929582</v>
      </c>
      <c r="V2629" t="str">
        <f>LEFT(Z2629,SEARCH("/",Z2629)-1)</f>
        <v>photography</v>
      </c>
      <c r="W2629" t="str">
        <f>RIGHT(Z2629,LEN(Z2629)-SEARCH("/",Z2629))</f>
        <v>photobooks</v>
      </c>
      <c r="X2629" s="2">
        <f>(((P2629/60)/60)/24)+DATE(1970,1,1)</f>
        <v>42705.919201388882</v>
      </c>
      <c r="Y2629" s="2">
        <f>(((O2629/60)/60)/24)+DATE(1970,1,1)</f>
        <v>42738.919201388882</v>
      </c>
      <c r="Z2629" t="s">
        <v>8289</v>
      </c>
    </row>
    <row r="2630" spans="1:26" ht="43.2" x14ac:dyDescent="0.3">
      <c r="A2630">
        <f>ROW(A2630)-2</f>
        <v>2628</v>
      </c>
      <c r="B2630" s="1" t="s">
        <v>3127</v>
      </c>
      <c r="C2630" s="1" t="s">
        <v>3128</v>
      </c>
      <c r="D2630">
        <v>15000</v>
      </c>
      <c r="E2630">
        <v>17680</v>
      </c>
      <c r="F2630" t="s">
        <v>17</v>
      </c>
      <c r="J2630" t="s">
        <v>17</v>
      </c>
      <c r="K2630" t="b">
        <v>0</v>
      </c>
      <c r="L2630" t="s">
        <v>18</v>
      </c>
      <c r="M2630" t="s">
        <v>19</v>
      </c>
      <c r="N2630" t="b">
        <v>1</v>
      </c>
      <c r="O2630">
        <v>1416964500</v>
      </c>
      <c r="P2630">
        <v>1414368616</v>
      </c>
      <c r="Q2630" t="b">
        <v>1</v>
      </c>
      <c r="R2630">
        <v>98</v>
      </c>
      <c r="S2630" t="b">
        <v>1</v>
      </c>
      <c r="T2630">
        <f>ROUND(E2630/D2630*100,0)</f>
        <v>118</v>
      </c>
      <c r="U2630" s="12">
        <f>(E2630/R2630)</f>
        <v>180.40816326530611</v>
      </c>
      <c r="V2630" t="str">
        <f>LEFT(Z2630,SEARCH("/",Z2630)-1)</f>
        <v>photography</v>
      </c>
      <c r="W2630" t="str">
        <f>RIGHT(Z2630,LEN(Z2630)-SEARCH("/",Z2630))</f>
        <v>photobooks</v>
      </c>
      <c r="X2630" s="2">
        <f>(((P2630/60)/60)/24)+DATE(1970,1,1)</f>
        <v>41939.00712962963</v>
      </c>
      <c r="Y2630" s="2">
        <f>(((O2630/60)/60)/24)+DATE(1970,1,1)</f>
        <v>41969.052083333328</v>
      </c>
      <c r="Z2630" t="s">
        <v>8289</v>
      </c>
    </row>
    <row r="2631" spans="1:26" ht="43.2" x14ac:dyDescent="0.3">
      <c r="A2631">
        <f>ROW(A2631)-2</f>
        <v>2629</v>
      </c>
      <c r="B2631" s="1" t="s">
        <v>3249</v>
      </c>
      <c r="C2631" s="1" t="s">
        <v>3250</v>
      </c>
      <c r="D2631">
        <v>2500</v>
      </c>
      <c r="E2631">
        <v>2706.23</v>
      </c>
      <c r="F2631" t="s">
        <v>17</v>
      </c>
      <c r="J2631" t="s">
        <v>17</v>
      </c>
      <c r="K2631" t="b">
        <v>0</v>
      </c>
      <c r="L2631" t="s">
        <v>18</v>
      </c>
      <c r="M2631" t="s">
        <v>19</v>
      </c>
      <c r="N2631" t="b">
        <v>1</v>
      </c>
      <c r="O2631">
        <v>1304561633</v>
      </c>
      <c r="P2631">
        <v>1301969633</v>
      </c>
      <c r="Q2631" t="b">
        <v>0</v>
      </c>
      <c r="R2631">
        <v>56</v>
      </c>
      <c r="S2631" t="b">
        <v>1</v>
      </c>
      <c r="T2631">
        <f>ROUND(E2631/D2631*100,0)</f>
        <v>108</v>
      </c>
      <c r="U2631" s="12">
        <f>(E2631/R2631)</f>
        <v>48.325535714285714</v>
      </c>
      <c r="V2631" t="str">
        <f>LEFT(Z2631,SEARCH("/",Z2631)-1)</f>
        <v>music</v>
      </c>
      <c r="W2631" t="str">
        <f>RIGHT(Z2631,LEN(Z2631)-SEARCH("/",Z2631))</f>
        <v>rock</v>
      </c>
      <c r="X2631" s="2">
        <f>(((P2631/60)/60)/24)+DATE(1970,1,1)</f>
        <v>40638.092974537038</v>
      </c>
      <c r="Y2631" s="2">
        <f>(((O2631/60)/60)/24)+DATE(1970,1,1)</f>
        <v>40668.092974537038</v>
      </c>
      <c r="Z2631" t="s">
        <v>8280</v>
      </c>
    </row>
    <row r="2632" spans="1:26" ht="43.2" x14ac:dyDescent="0.3">
      <c r="A2632">
        <f>ROW(A2632)-2</f>
        <v>2630</v>
      </c>
      <c r="B2632" s="1" t="s">
        <v>3251</v>
      </c>
      <c r="C2632" s="1" t="s">
        <v>3252</v>
      </c>
      <c r="D2632">
        <v>1500</v>
      </c>
      <c r="E2632">
        <v>1502.5</v>
      </c>
      <c r="F2632" t="s">
        <v>17</v>
      </c>
      <c r="J2632" t="s">
        <v>17</v>
      </c>
      <c r="K2632" t="b">
        <v>0</v>
      </c>
      <c r="L2632" t="s">
        <v>18</v>
      </c>
      <c r="M2632" t="s">
        <v>19</v>
      </c>
      <c r="N2632" t="b">
        <v>1</v>
      </c>
      <c r="O2632">
        <v>1318633200</v>
      </c>
      <c r="P2632">
        <v>1314947317</v>
      </c>
      <c r="Q2632" t="b">
        <v>0</v>
      </c>
      <c r="R2632">
        <v>32</v>
      </c>
      <c r="S2632" t="b">
        <v>1</v>
      </c>
      <c r="T2632">
        <f>ROUND(E2632/D2632*100,0)</f>
        <v>100</v>
      </c>
      <c r="U2632" s="12">
        <f>(E2632/R2632)</f>
        <v>46.953125</v>
      </c>
      <c r="V2632" t="str">
        <f>LEFT(Z2632,SEARCH("/",Z2632)-1)</f>
        <v>music</v>
      </c>
      <c r="W2632" t="str">
        <f>RIGHT(Z2632,LEN(Z2632)-SEARCH("/",Z2632))</f>
        <v>rock</v>
      </c>
      <c r="X2632" s="2">
        <f>(((P2632/60)/60)/24)+DATE(1970,1,1)</f>
        <v>40788.297650462962</v>
      </c>
      <c r="Y2632" s="2">
        <f>(((O2632/60)/60)/24)+DATE(1970,1,1)</f>
        <v>40830.958333333336</v>
      </c>
      <c r="Z2632" t="s">
        <v>8280</v>
      </c>
    </row>
    <row r="2633" spans="1:26" ht="28.8" x14ac:dyDescent="0.3">
      <c r="A2633">
        <f>ROW(A2633)-2</f>
        <v>2631</v>
      </c>
      <c r="B2633" s="1" t="s">
        <v>3253</v>
      </c>
      <c r="C2633" s="1" t="s">
        <v>3254</v>
      </c>
      <c r="D2633">
        <v>2000</v>
      </c>
      <c r="E2633">
        <v>2000.66</v>
      </c>
      <c r="F2633" t="s">
        <v>17</v>
      </c>
      <c r="J2633" t="s">
        <v>17</v>
      </c>
      <c r="K2633" t="b">
        <v>0</v>
      </c>
      <c r="L2633" t="s">
        <v>18</v>
      </c>
      <c r="M2633" t="s">
        <v>19</v>
      </c>
      <c r="N2633" t="b">
        <v>1</v>
      </c>
      <c r="O2633">
        <v>1327723459</v>
      </c>
      <c r="P2633">
        <v>1322539459</v>
      </c>
      <c r="Q2633" t="b">
        <v>0</v>
      </c>
      <c r="R2633">
        <v>30</v>
      </c>
      <c r="S2633" t="b">
        <v>1</v>
      </c>
      <c r="T2633">
        <f>ROUND(E2633/D2633*100,0)</f>
        <v>100</v>
      </c>
      <c r="U2633" s="12">
        <f>(E2633/R2633)</f>
        <v>66.688666666666663</v>
      </c>
      <c r="V2633" t="str">
        <f>LEFT(Z2633,SEARCH("/",Z2633)-1)</f>
        <v>music</v>
      </c>
      <c r="W2633" t="str">
        <f>RIGHT(Z2633,LEN(Z2633)-SEARCH("/",Z2633))</f>
        <v>rock</v>
      </c>
      <c r="X2633" s="2">
        <f>(((P2633/60)/60)/24)+DATE(1970,1,1)</f>
        <v>40876.169664351852</v>
      </c>
      <c r="Y2633" s="2">
        <f>(((O2633/60)/60)/24)+DATE(1970,1,1)</f>
        <v>40936.169664351852</v>
      </c>
      <c r="Z2633" t="s">
        <v>8280</v>
      </c>
    </row>
    <row r="2634" spans="1:26" ht="43.2" x14ac:dyDescent="0.3">
      <c r="A2634">
        <f>ROW(A2634)-2</f>
        <v>2632</v>
      </c>
      <c r="B2634" s="1" t="s">
        <v>3255</v>
      </c>
      <c r="C2634" s="1" t="s">
        <v>3256</v>
      </c>
      <c r="D2634">
        <v>2800</v>
      </c>
      <c r="E2634">
        <v>3419</v>
      </c>
      <c r="F2634" t="s">
        <v>17</v>
      </c>
      <c r="J2634" t="s">
        <v>17</v>
      </c>
      <c r="K2634" t="b">
        <v>0</v>
      </c>
      <c r="L2634" t="s">
        <v>18</v>
      </c>
      <c r="M2634" t="s">
        <v>19</v>
      </c>
      <c r="N2634" t="b">
        <v>1</v>
      </c>
      <c r="O2634">
        <v>1332011835</v>
      </c>
      <c r="P2634">
        <v>1328559435</v>
      </c>
      <c r="Q2634" t="b">
        <v>0</v>
      </c>
      <c r="R2634">
        <v>70</v>
      </c>
      <c r="S2634" t="b">
        <v>1</v>
      </c>
      <c r="T2634">
        <f>ROUND(E2634/D2634*100,0)</f>
        <v>122</v>
      </c>
      <c r="U2634" s="12">
        <f>(E2634/R2634)</f>
        <v>48.842857142857142</v>
      </c>
      <c r="V2634" t="str">
        <f>LEFT(Z2634,SEARCH("/",Z2634)-1)</f>
        <v>music</v>
      </c>
      <c r="W2634" t="str">
        <f>RIGHT(Z2634,LEN(Z2634)-SEARCH("/",Z2634))</f>
        <v>rock</v>
      </c>
      <c r="X2634" s="2">
        <f>(((P2634/60)/60)/24)+DATE(1970,1,1)</f>
        <v>40945.845312500001</v>
      </c>
      <c r="Y2634" s="2">
        <f>(((O2634/60)/60)/24)+DATE(1970,1,1)</f>
        <v>40985.80364583333</v>
      </c>
      <c r="Z2634" t="s">
        <v>8280</v>
      </c>
    </row>
    <row r="2635" spans="1:26" ht="43.2" x14ac:dyDescent="0.3">
      <c r="A2635">
        <f>ROW(A2635)-2</f>
        <v>2633</v>
      </c>
      <c r="B2635" s="1" t="s">
        <v>3257</v>
      </c>
      <c r="C2635" s="1" t="s">
        <v>3258</v>
      </c>
      <c r="D2635">
        <v>6000</v>
      </c>
      <c r="E2635">
        <v>6041.6</v>
      </c>
      <c r="F2635" t="s">
        <v>17</v>
      </c>
      <c r="J2635" t="s">
        <v>17</v>
      </c>
      <c r="K2635" t="b">
        <v>0</v>
      </c>
      <c r="L2635" t="s">
        <v>18</v>
      </c>
      <c r="M2635" t="s">
        <v>19</v>
      </c>
      <c r="N2635" t="b">
        <v>1</v>
      </c>
      <c r="O2635">
        <v>1312182000</v>
      </c>
      <c r="P2635">
        <v>1311380313</v>
      </c>
      <c r="Q2635" t="b">
        <v>0</v>
      </c>
      <c r="R2635">
        <v>44</v>
      </c>
      <c r="S2635" t="b">
        <v>1</v>
      </c>
      <c r="T2635">
        <f>ROUND(E2635/D2635*100,0)</f>
        <v>101</v>
      </c>
      <c r="U2635" s="12">
        <f>(E2635/R2635)</f>
        <v>137.30909090909091</v>
      </c>
      <c r="V2635" t="str">
        <f>LEFT(Z2635,SEARCH("/",Z2635)-1)</f>
        <v>music</v>
      </c>
      <c r="W2635" t="str">
        <f>RIGHT(Z2635,LEN(Z2635)-SEARCH("/",Z2635))</f>
        <v>rock</v>
      </c>
      <c r="X2635" s="2">
        <f>(((P2635/60)/60)/24)+DATE(1970,1,1)</f>
        <v>40747.012881944444</v>
      </c>
      <c r="Y2635" s="2">
        <f>(((O2635/60)/60)/24)+DATE(1970,1,1)</f>
        <v>40756.291666666664</v>
      </c>
      <c r="Z2635" t="s">
        <v>8280</v>
      </c>
    </row>
    <row r="2636" spans="1:26" ht="43.2" x14ac:dyDescent="0.3">
      <c r="A2636">
        <f>ROW(A2636)-2</f>
        <v>2634</v>
      </c>
      <c r="B2636" s="1" t="s">
        <v>3259</v>
      </c>
      <c r="C2636" s="1" t="s">
        <v>3260</v>
      </c>
      <c r="D2636">
        <v>8000</v>
      </c>
      <c r="E2636">
        <v>8080.33</v>
      </c>
      <c r="F2636" t="s">
        <v>17</v>
      </c>
      <c r="J2636" t="s">
        <v>17</v>
      </c>
      <c r="K2636" t="b">
        <v>0</v>
      </c>
      <c r="L2636" t="s">
        <v>18</v>
      </c>
      <c r="M2636" t="s">
        <v>19</v>
      </c>
      <c r="N2636" t="b">
        <v>1</v>
      </c>
      <c r="O2636">
        <v>1300930838</v>
      </c>
      <c r="P2636">
        <v>1293158438</v>
      </c>
      <c r="Q2636" t="b">
        <v>0</v>
      </c>
      <c r="R2636">
        <v>92</v>
      </c>
      <c r="S2636" t="b">
        <v>1</v>
      </c>
      <c r="T2636">
        <f>ROUND(E2636/D2636*100,0)</f>
        <v>101</v>
      </c>
      <c r="U2636" s="12">
        <f>(E2636/R2636)</f>
        <v>87.829673913043479</v>
      </c>
      <c r="V2636" t="str">
        <f>LEFT(Z2636,SEARCH("/",Z2636)-1)</f>
        <v>music</v>
      </c>
      <c r="W2636" t="str">
        <f>RIGHT(Z2636,LEN(Z2636)-SEARCH("/",Z2636))</f>
        <v>rock</v>
      </c>
      <c r="X2636" s="2">
        <f>(((P2636/60)/60)/24)+DATE(1970,1,1)</f>
        <v>40536.111550925925</v>
      </c>
      <c r="Y2636" s="2">
        <f>(((O2636/60)/60)/24)+DATE(1970,1,1)</f>
        <v>40626.069884259261</v>
      </c>
      <c r="Z2636" t="s">
        <v>8280</v>
      </c>
    </row>
    <row r="2637" spans="1:26" ht="43.2" x14ac:dyDescent="0.3">
      <c r="A2637">
        <f>ROW(A2637)-2</f>
        <v>2635</v>
      </c>
      <c r="B2637" s="1" t="s">
        <v>3261</v>
      </c>
      <c r="C2637" s="1" t="s">
        <v>3262</v>
      </c>
      <c r="D2637">
        <v>10000</v>
      </c>
      <c r="E2637">
        <v>14511</v>
      </c>
      <c r="F2637" t="s">
        <v>17</v>
      </c>
      <c r="J2637" t="s">
        <v>17</v>
      </c>
      <c r="K2637" t="b">
        <v>0</v>
      </c>
      <c r="L2637" t="s">
        <v>18</v>
      </c>
      <c r="M2637" t="s">
        <v>19</v>
      </c>
      <c r="N2637" t="b">
        <v>1</v>
      </c>
      <c r="O2637">
        <v>1339701851</v>
      </c>
      <c r="P2637">
        <v>1337887451</v>
      </c>
      <c r="Q2637" t="b">
        <v>0</v>
      </c>
      <c r="R2637">
        <v>205</v>
      </c>
      <c r="S2637" t="b">
        <v>1</v>
      </c>
      <c r="T2637">
        <f>ROUND(E2637/D2637*100,0)</f>
        <v>145</v>
      </c>
      <c r="U2637" s="12">
        <f>(E2637/R2637)</f>
        <v>70.785365853658533</v>
      </c>
      <c r="V2637" t="str">
        <f>LEFT(Z2637,SEARCH("/",Z2637)-1)</f>
        <v>music</v>
      </c>
      <c r="W2637" t="str">
        <f>RIGHT(Z2637,LEN(Z2637)-SEARCH("/",Z2637))</f>
        <v>rock</v>
      </c>
      <c r="X2637" s="2">
        <f>(((P2637/60)/60)/24)+DATE(1970,1,1)</f>
        <v>41053.80846064815</v>
      </c>
      <c r="Y2637" s="2">
        <f>(((O2637/60)/60)/24)+DATE(1970,1,1)</f>
        <v>41074.80846064815</v>
      </c>
      <c r="Z2637" t="s">
        <v>8280</v>
      </c>
    </row>
    <row r="2638" spans="1:26" ht="28.8" x14ac:dyDescent="0.3">
      <c r="A2638">
        <f>ROW(A2638)-2</f>
        <v>2636</v>
      </c>
      <c r="B2638" s="1" t="s">
        <v>3263</v>
      </c>
      <c r="C2638" s="1" t="s">
        <v>3264</v>
      </c>
      <c r="D2638">
        <v>1200</v>
      </c>
      <c r="E2638">
        <v>1215</v>
      </c>
      <c r="F2638" t="s">
        <v>17</v>
      </c>
      <c r="J2638" t="s">
        <v>17</v>
      </c>
      <c r="K2638" t="b">
        <v>0</v>
      </c>
      <c r="L2638" t="s">
        <v>18</v>
      </c>
      <c r="M2638" t="s">
        <v>19</v>
      </c>
      <c r="N2638" t="b">
        <v>1</v>
      </c>
      <c r="O2638">
        <v>1388553960</v>
      </c>
      <c r="P2638">
        <v>1385754986</v>
      </c>
      <c r="Q2638" t="b">
        <v>0</v>
      </c>
      <c r="R2638">
        <v>23</v>
      </c>
      <c r="S2638" t="b">
        <v>1</v>
      </c>
      <c r="T2638">
        <f>ROUND(E2638/D2638*100,0)</f>
        <v>101</v>
      </c>
      <c r="U2638" s="12">
        <f>(E2638/R2638)</f>
        <v>52.826086956521742</v>
      </c>
      <c r="V2638" t="str">
        <f>LEFT(Z2638,SEARCH("/",Z2638)-1)</f>
        <v>music</v>
      </c>
      <c r="W2638" t="str">
        <f>RIGHT(Z2638,LEN(Z2638)-SEARCH("/",Z2638))</f>
        <v>rock</v>
      </c>
      <c r="X2638" s="2">
        <f>(((P2638/60)/60)/24)+DATE(1970,1,1)</f>
        <v>41607.83085648148</v>
      </c>
      <c r="Y2638" s="2">
        <f>(((O2638/60)/60)/24)+DATE(1970,1,1)</f>
        <v>41640.226388888892</v>
      </c>
      <c r="Z2638" t="s">
        <v>8280</v>
      </c>
    </row>
    <row r="2639" spans="1:26" ht="43.2" x14ac:dyDescent="0.3">
      <c r="A2639">
        <f>ROW(A2639)-2</f>
        <v>2637</v>
      </c>
      <c r="B2639" s="1" t="s">
        <v>3265</v>
      </c>
      <c r="C2639" s="1" t="s">
        <v>3266</v>
      </c>
      <c r="D2639">
        <v>1500</v>
      </c>
      <c r="E2639">
        <v>1775</v>
      </c>
      <c r="F2639" t="s">
        <v>17</v>
      </c>
      <c r="J2639" t="s">
        <v>17</v>
      </c>
      <c r="K2639" t="b">
        <v>0</v>
      </c>
      <c r="L2639" t="s">
        <v>18</v>
      </c>
      <c r="M2639" t="s">
        <v>19</v>
      </c>
      <c r="N2639" t="b">
        <v>1</v>
      </c>
      <c r="O2639">
        <v>1320220800</v>
      </c>
      <c r="P2639">
        <v>1315612909</v>
      </c>
      <c r="Q2639" t="b">
        <v>0</v>
      </c>
      <c r="R2639">
        <v>4</v>
      </c>
      <c r="S2639" t="b">
        <v>1</v>
      </c>
      <c r="T2639">
        <f>ROUND(E2639/D2639*100,0)</f>
        <v>118</v>
      </c>
      <c r="U2639" s="12">
        <f>(E2639/R2639)</f>
        <v>443.75</v>
      </c>
      <c r="V2639" t="str">
        <f>LEFT(Z2639,SEARCH("/",Z2639)-1)</f>
        <v>music</v>
      </c>
      <c r="W2639" t="str">
        <f>RIGHT(Z2639,LEN(Z2639)-SEARCH("/",Z2639))</f>
        <v>rock</v>
      </c>
      <c r="X2639" s="2">
        <f>(((P2639/60)/60)/24)+DATE(1970,1,1)</f>
        <v>40796.001261574071</v>
      </c>
      <c r="Y2639" s="2">
        <f>(((O2639/60)/60)/24)+DATE(1970,1,1)</f>
        <v>40849.333333333336</v>
      </c>
      <c r="Z2639" t="s">
        <v>8280</v>
      </c>
    </row>
    <row r="2640" spans="1:26" ht="28.8" x14ac:dyDescent="0.3">
      <c r="A2640">
        <f>ROW(A2640)-2</f>
        <v>2638</v>
      </c>
      <c r="B2640" s="1" t="s">
        <v>3267</v>
      </c>
      <c r="C2640" s="1" t="s">
        <v>3268</v>
      </c>
      <c r="D2640">
        <v>2000</v>
      </c>
      <c r="E2640">
        <v>5437</v>
      </c>
      <c r="F2640" t="s">
        <v>17</v>
      </c>
      <c r="J2640" t="s">
        <v>17</v>
      </c>
      <c r="K2640" t="b">
        <v>0</v>
      </c>
      <c r="L2640" t="s">
        <v>18</v>
      </c>
      <c r="M2640" t="s">
        <v>19</v>
      </c>
      <c r="N2640" t="b">
        <v>1</v>
      </c>
      <c r="O2640">
        <v>1355609510</v>
      </c>
      <c r="P2640">
        <v>1353017510</v>
      </c>
      <c r="Q2640" t="b">
        <v>0</v>
      </c>
      <c r="R2640">
        <v>112</v>
      </c>
      <c r="S2640" t="b">
        <v>1</v>
      </c>
      <c r="T2640">
        <f>ROUND(E2640/D2640*100,0)</f>
        <v>272</v>
      </c>
      <c r="U2640" s="12">
        <f>(E2640/R2640)</f>
        <v>48.544642857142854</v>
      </c>
      <c r="V2640" t="str">
        <f>LEFT(Z2640,SEARCH("/",Z2640)-1)</f>
        <v>music</v>
      </c>
      <c r="W2640" t="str">
        <f>RIGHT(Z2640,LEN(Z2640)-SEARCH("/",Z2640))</f>
        <v>rock</v>
      </c>
      <c r="X2640" s="2">
        <f>(((P2640/60)/60)/24)+DATE(1970,1,1)</f>
        <v>41228.924884259257</v>
      </c>
      <c r="Y2640" s="2">
        <f>(((O2640/60)/60)/24)+DATE(1970,1,1)</f>
        <v>41258.924884259257</v>
      </c>
      <c r="Z2640" t="s">
        <v>8280</v>
      </c>
    </row>
    <row r="2641" spans="1:26" x14ac:dyDescent="0.3">
      <c r="A2641">
        <f>ROW(A2641)-2</f>
        <v>2639</v>
      </c>
      <c r="B2641" s="1" t="s">
        <v>3269</v>
      </c>
      <c r="C2641" s="1" t="s">
        <v>3270</v>
      </c>
      <c r="D2641">
        <v>800</v>
      </c>
      <c r="E2641">
        <v>1001</v>
      </c>
      <c r="F2641" t="s">
        <v>17</v>
      </c>
      <c r="J2641" t="s">
        <v>17</v>
      </c>
      <c r="K2641" t="b">
        <v>0</v>
      </c>
      <c r="L2641" t="s">
        <v>18</v>
      </c>
      <c r="M2641" t="s">
        <v>19</v>
      </c>
      <c r="N2641" t="b">
        <v>1</v>
      </c>
      <c r="O2641">
        <v>1370390432</v>
      </c>
      <c r="P2641">
        <v>1368576032</v>
      </c>
      <c r="Q2641" t="b">
        <v>0</v>
      </c>
      <c r="R2641">
        <v>27</v>
      </c>
      <c r="S2641" t="b">
        <v>1</v>
      </c>
      <c r="T2641">
        <f>ROUND(E2641/D2641*100,0)</f>
        <v>125</v>
      </c>
      <c r="U2641" s="12">
        <f>(E2641/R2641)</f>
        <v>37.074074074074076</v>
      </c>
      <c r="V2641" t="str">
        <f>LEFT(Z2641,SEARCH("/",Z2641)-1)</f>
        <v>music</v>
      </c>
      <c r="W2641" t="str">
        <f>RIGHT(Z2641,LEN(Z2641)-SEARCH("/",Z2641))</f>
        <v>rock</v>
      </c>
      <c r="X2641" s="2">
        <f>(((P2641/60)/60)/24)+DATE(1970,1,1)</f>
        <v>41409.00037037037</v>
      </c>
      <c r="Y2641" s="2">
        <f>(((O2641/60)/60)/24)+DATE(1970,1,1)</f>
        <v>41430.00037037037</v>
      </c>
      <c r="Z2641" t="s">
        <v>8280</v>
      </c>
    </row>
    <row r="2642" spans="1:26" ht="43.2" x14ac:dyDescent="0.3">
      <c r="A2642">
        <f>ROW(A2642)-2</f>
        <v>2640</v>
      </c>
      <c r="B2642" s="1" t="s">
        <v>3271</v>
      </c>
      <c r="C2642" s="1" t="s">
        <v>3272</v>
      </c>
      <c r="D2642">
        <v>500</v>
      </c>
      <c r="E2642">
        <v>550</v>
      </c>
      <c r="F2642" t="s">
        <v>17</v>
      </c>
      <c r="J2642" t="s">
        <v>17</v>
      </c>
      <c r="K2642" t="b">
        <v>0</v>
      </c>
      <c r="L2642" t="s">
        <v>18</v>
      </c>
      <c r="M2642" t="s">
        <v>19</v>
      </c>
      <c r="N2642" t="b">
        <v>1</v>
      </c>
      <c r="O2642">
        <v>1357160384</v>
      </c>
      <c r="P2642">
        <v>1354568384</v>
      </c>
      <c r="Q2642" t="b">
        <v>0</v>
      </c>
      <c r="R2642">
        <v>11</v>
      </c>
      <c r="S2642" t="b">
        <v>1</v>
      </c>
      <c r="T2642">
        <f>ROUND(E2642/D2642*100,0)</f>
        <v>110</v>
      </c>
      <c r="U2642" s="12">
        <f>(E2642/R2642)</f>
        <v>50</v>
      </c>
      <c r="V2642" t="str">
        <f>LEFT(Z2642,SEARCH("/",Z2642)-1)</f>
        <v>music</v>
      </c>
      <c r="W2642" t="str">
        <f>RIGHT(Z2642,LEN(Z2642)-SEARCH("/",Z2642))</f>
        <v>rock</v>
      </c>
      <c r="X2642" s="2">
        <f>(((P2642/60)/60)/24)+DATE(1970,1,1)</f>
        <v>41246.874814814815</v>
      </c>
      <c r="Y2642" s="2">
        <f>(((O2642/60)/60)/24)+DATE(1970,1,1)</f>
        <v>41276.874814814815</v>
      </c>
      <c r="Z2642" t="s">
        <v>8280</v>
      </c>
    </row>
    <row r="2643" spans="1:26" ht="43.2" x14ac:dyDescent="0.3">
      <c r="A2643">
        <f>ROW(A2643)-2</f>
        <v>2641</v>
      </c>
      <c r="B2643" s="1" t="s">
        <v>3273</v>
      </c>
      <c r="C2643" s="1" t="s">
        <v>3274</v>
      </c>
      <c r="D2643">
        <v>1000</v>
      </c>
      <c r="E2643">
        <v>1015</v>
      </c>
      <c r="F2643" t="s">
        <v>17</v>
      </c>
      <c r="J2643" t="s">
        <v>17</v>
      </c>
      <c r="K2643" t="b">
        <v>0</v>
      </c>
      <c r="L2643" t="s">
        <v>18</v>
      </c>
      <c r="M2643" t="s">
        <v>19</v>
      </c>
      <c r="N2643" t="b">
        <v>1</v>
      </c>
      <c r="O2643">
        <v>1342921202</v>
      </c>
      <c r="P2643">
        <v>1340329202</v>
      </c>
      <c r="Q2643" t="b">
        <v>0</v>
      </c>
      <c r="R2643">
        <v>26</v>
      </c>
      <c r="S2643" t="b">
        <v>1</v>
      </c>
      <c r="T2643">
        <f>ROUND(E2643/D2643*100,0)</f>
        <v>102</v>
      </c>
      <c r="U2643" s="12">
        <f>(E2643/R2643)</f>
        <v>39.03846153846154</v>
      </c>
      <c r="V2643" t="str">
        <f>LEFT(Z2643,SEARCH("/",Z2643)-1)</f>
        <v>music</v>
      </c>
      <c r="W2643" t="str">
        <f>RIGHT(Z2643,LEN(Z2643)-SEARCH("/",Z2643))</f>
        <v>rock</v>
      </c>
      <c r="X2643" s="2">
        <f>(((P2643/60)/60)/24)+DATE(1970,1,1)</f>
        <v>41082.069467592592</v>
      </c>
      <c r="Y2643" s="2">
        <f>(((O2643/60)/60)/24)+DATE(1970,1,1)</f>
        <v>41112.069467592592</v>
      </c>
      <c r="Z2643" t="s">
        <v>8280</v>
      </c>
    </row>
    <row r="2644" spans="1:26" ht="43.2" x14ac:dyDescent="0.3">
      <c r="A2644">
        <f>ROW(A2644)-2</f>
        <v>2642</v>
      </c>
      <c r="B2644" s="1" t="s">
        <v>3275</v>
      </c>
      <c r="C2644" s="1" t="s">
        <v>3276</v>
      </c>
      <c r="D2644">
        <v>5000</v>
      </c>
      <c r="E2644">
        <v>5135</v>
      </c>
      <c r="F2644" t="s">
        <v>17</v>
      </c>
      <c r="J2644" t="s">
        <v>17</v>
      </c>
      <c r="K2644" t="b">
        <v>0</v>
      </c>
      <c r="L2644" t="s">
        <v>18</v>
      </c>
      <c r="M2644" t="s">
        <v>19</v>
      </c>
      <c r="N2644" t="b">
        <v>1</v>
      </c>
      <c r="O2644">
        <v>1407085200</v>
      </c>
      <c r="P2644">
        <v>1401924769</v>
      </c>
      <c r="Q2644" t="b">
        <v>0</v>
      </c>
      <c r="R2644">
        <v>77</v>
      </c>
      <c r="S2644" t="b">
        <v>1</v>
      </c>
      <c r="T2644">
        <f>ROUND(E2644/D2644*100,0)</f>
        <v>103</v>
      </c>
      <c r="U2644" s="12">
        <f>(E2644/R2644)</f>
        <v>66.688311688311686</v>
      </c>
      <c r="V2644" t="str">
        <f>LEFT(Z2644,SEARCH("/",Z2644)-1)</f>
        <v>music</v>
      </c>
      <c r="W2644" t="str">
        <f>RIGHT(Z2644,LEN(Z2644)-SEARCH("/",Z2644))</f>
        <v>rock</v>
      </c>
      <c r="X2644" s="2">
        <f>(((P2644/60)/60)/24)+DATE(1970,1,1)</f>
        <v>41794.981122685182</v>
      </c>
      <c r="Y2644" s="2">
        <f>(((O2644/60)/60)/24)+DATE(1970,1,1)</f>
        <v>41854.708333333336</v>
      </c>
      <c r="Z2644" t="s">
        <v>8280</v>
      </c>
    </row>
    <row r="2645" spans="1:26" ht="43.2" x14ac:dyDescent="0.3">
      <c r="A2645">
        <f>ROW(A2645)-2</f>
        <v>2643</v>
      </c>
      <c r="B2645" s="1" t="s">
        <v>3277</v>
      </c>
      <c r="C2645" s="1" t="s">
        <v>3278</v>
      </c>
      <c r="D2645">
        <v>8000</v>
      </c>
      <c r="E2645">
        <v>9130</v>
      </c>
      <c r="F2645" t="s">
        <v>17</v>
      </c>
      <c r="J2645" t="s">
        <v>17</v>
      </c>
      <c r="K2645" t="b">
        <v>0</v>
      </c>
      <c r="L2645" t="s">
        <v>18</v>
      </c>
      <c r="M2645" t="s">
        <v>19</v>
      </c>
      <c r="N2645" t="b">
        <v>1</v>
      </c>
      <c r="O2645">
        <v>1323742396</v>
      </c>
      <c r="P2645">
        <v>1319850796</v>
      </c>
      <c r="Q2645" t="b">
        <v>0</v>
      </c>
      <c r="R2645">
        <v>136</v>
      </c>
      <c r="S2645" t="b">
        <v>1</v>
      </c>
      <c r="T2645">
        <f>ROUND(E2645/D2645*100,0)</f>
        <v>114</v>
      </c>
      <c r="U2645" s="12">
        <f>(E2645/R2645)</f>
        <v>67.132352941176464</v>
      </c>
      <c r="V2645" t="str">
        <f>LEFT(Z2645,SEARCH("/",Z2645)-1)</f>
        <v>music</v>
      </c>
      <c r="W2645" t="str">
        <f>RIGHT(Z2645,LEN(Z2645)-SEARCH("/",Z2645))</f>
        <v>rock</v>
      </c>
      <c r="X2645" s="2">
        <f>(((P2645/60)/60)/24)+DATE(1970,1,1)</f>
        <v>40845.050879629627</v>
      </c>
      <c r="Y2645" s="2">
        <f>(((O2645/60)/60)/24)+DATE(1970,1,1)</f>
        <v>40890.092546296299</v>
      </c>
      <c r="Z2645" t="s">
        <v>8280</v>
      </c>
    </row>
    <row r="2646" spans="1:26" ht="43.2" x14ac:dyDescent="0.3">
      <c r="A2646">
        <f>ROW(A2646)-2</f>
        <v>2644</v>
      </c>
      <c r="B2646" s="1" t="s">
        <v>3279</v>
      </c>
      <c r="C2646" s="1" t="s">
        <v>3280</v>
      </c>
      <c r="D2646">
        <v>10000</v>
      </c>
      <c r="E2646">
        <v>10420</v>
      </c>
      <c r="F2646" t="s">
        <v>17</v>
      </c>
      <c r="J2646" t="s">
        <v>17</v>
      </c>
      <c r="K2646" t="b">
        <v>0</v>
      </c>
      <c r="L2646" t="s">
        <v>18</v>
      </c>
      <c r="M2646" t="s">
        <v>19</v>
      </c>
      <c r="N2646" t="b">
        <v>1</v>
      </c>
      <c r="O2646">
        <v>1353621600</v>
      </c>
      <c r="P2646">
        <v>1350061821</v>
      </c>
      <c r="Q2646" t="b">
        <v>0</v>
      </c>
      <c r="R2646">
        <v>157</v>
      </c>
      <c r="S2646" t="b">
        <v>1</v>
      </c>
      <c r="T2646">
        <f>ROUND(E2646/D2646*100,0)</f>
        <v>104</v>
      </c>
      <c r="U2646" s="12">
        <f>(E2646/R2646)</f>
        <v>66.369426751592357</v>
      </c>
      <c r="V2646" t="str">
        <f>LEFT(Z2646,SEARCH("/",Z2646)-1)</f>
        <v>music</v>
      </c>
      <c r="W2646" t="str">
        <f>RIGHT(Z2646,LEN(Z2646)-SEARCH("/",Z2646))</f>
        <v>rock</v>
      </c>
      <c r="X2646" s="2">
        <f>(((P2646/60)/60)/24)+DATE(1970,1,1)</f>
        <v>41194.715520833335</v>
      </c>
      <c r="Y2646" s="2">
        <f>(((O2646/60)/60)/24)+DATE(1970,1,1)</f>
        <v>41235.916666666664</v>
      </c>
      <c r="Z2646" t="s">
        <v>8280</v>
      </c>
    </row>
    <row r="2647" spans="1:26" ht="28.8" x14ac:dyDescent="0.3">
      <c r="A2647">
        <f>ROW(A2647)-2</f>
        <v>2645</v>
      </c>
      <c r="B2647" s="1" t="s">
        <v>3281</v>
      </c>
      <c r="C2647" s="1" t="s">
        <v>3282</v>
      </c>
      <c r="D2647">
        <v>7000</v>
      </c>
      <c r="E2647">
        <v>10210</v>
      </c>
      <c r="F2647" t="s">
        <v>17</v>
      </c>
      <c r="J2647" t="s">
        <v>17</v>
      </c>
      <c r="K2647" t="b">
        <v>0</v>
      </c>
      <c r="L2647" t="s">
        <v>18</v>
      </c>
      <c r="M2647" t="s">
        <v>19</v>
      </c>
      <c r="N2647" t="b">
        <v>1</v>
      </c>
      <c r="O2647">
        <v>1383332400</v>
      </c>
      <c r="P2647">
        <v>1380470188</v>
      </c>
      <c r="Q2647" t="b">
        <v>0</v>
      </c>
      <c r="R2647">
        <v>158</v>
      </c>
      <c r="S2647" t="b">
        <v>1</v>
      </c>
      <c r="T2647">
        <f>ROUND(E2647/D2647*100,0)</f>
        <v>146</v>
      </c>
      <c r="U2647" s="12">
        <f>(E2647/R2647)</f>
        <v>64.620253164556956</v>
      </c>
      <c r="V2647" t="str">
        <f>LEFT(Z2647,SEARCH("/",Z2647)-1)</f>
        <v>music</v>
      </c>
      <c r="W2647" t="str">
        <f>RIGHT(Z2647,LEN(Z2647)-SEARCH("/",Z2647))</f>
        <v>rock</v>
      </c>
      <c r="X2647" s="2">
        <f>(((P2647/60)/60)/24)+DATE(1970,1,1)</f>
        <v>41546.664212962962</v>
      </c>
      <c r="Y2647" s="2">
        <f>(((O2647/60)/60)/24)+DATE(1970,1,1)</f>
        <v>41579.791666666664</v>
      </c>
      <c r="Z2647" t="s">
        <v>8280</v>
      </c>
    </row>
    <row r="2648" spans="1:26" ht="43.2" x14ac:dyDescent="0.3">
      <c r="A2648">
        <f>ROW(A2648)-2</f>
        <v>2646</v>
      </c>
      <c r="B2648" s="1" t="s">
        <v>3283</v>
      </c>
      <c r="C2648" s="1" t="s">
        <v>3284</v>
      </c>
      <c r="D2648">
        <v>1500</v>
      </c>
      <c r="E2648">
        <v>1576</v>
      </c>
      <c r="F2648" t="s">
        <v>17</v>
      </c>
      <c r="J2648" t="s">
        <v>17</v>
      </c>
      <c r="K2648" t="b">
        <v>0</v>
      </c>
      <c r="L2648" t="s">
        <v>18</v>
      </c>
      <c r="M2648" t="s">
        <v>19</v>
      </c>
      <c r="N2648" t="b">
        <v>1</v>
      </c>
      <c r="O2648">
        <v>1362757335</v>
      </c>
      <c r="P2648">
        <v>1359301335</v>
      </c>
      <c r="Q2648" t="b">
        <v>0</v>
      </c>
      <c r="R2648">
        <v>27</v>
      </c>
      <c r="S2648" t="b">
        <v>1</v>
      </c>
      <c r="T2648">
        <f>ROUND(E2648/D2648*100,0)</f>
        <v>105</v>
      </c>
      <c r="U2648" s="12">
        <f>(E2648/R2648)</f>
        <v>58.370370370370374</v>
      </c>
      <c r="V2648" t="str">
        <f>LEFT(Z2648,SEARCH("/",Z2648)-1)</f>
        <v>music</v>
      </c>
      <c r="W2648" t="str">
        <f>RIGHT(Z2648,LEN(Z2648)-SEARCH("/",Z2648))</f>
        <v>rock</v>
      </c>
      <c r="X2648" s="2">
        <f>(((P2648/60)/60)/24)+DATE(1970,1,1)</f>
        <v>41301.654340277775</v>
      </c>
      <c r="Y2648" s="2">
        <f>(((O2648/60)/60)/24)+DATE(1970,1,1)</f>
        <v>41341.654340277775</v>
      </c>
      <c r="Z2648" t="s">
        <v>8280</v>
      </c>
    </row>
    <row r="2649" spans="1:26" ht="43.2" x14ac:dyDescent="0.3">
      <c r="A2649">
        <f>ROW(A2649)-2</f>
        <v>2647</v>
      </c>
      <c r="B2649" s="1" t="s">
        <v>3285</v>
      </c>
      <c r="C2649" s="1" t="s">
        <v>3286</v>
      </c>
      <c r="D2649">
        <v>1500</v>
      </c>
      <c r="E2649">
        <v>2000</v>
      </c>
      <c r="F2649" t="s">
        <v>17</v>
      </c>
      <c r="J2649" t="s">
        <v>17</v>
      </c>
      <c r="K2649" t="b">
        <v>0</v>
      </c>
      <c r="L2649" t="s">
        <v>18</v>
      </c>
      <c r="M2649" t="s">
        <v>19</v>
      </c>
      <c r="N2649" t="b">
        <v>1</v>
      </c>
      <c r="O2649">
        <v>1410755286</v>
      </c>
      <c r="P2649">
        <v>1408940886</v>
      </c>
      <c r="Q2649" t="b">
        <v>0</v>
      </c>
      <c r="R2649">
        <v>23</v>
      </c>
      <c r="S2649" t="b">
        <v>1</v>
      </c>
      <c r="T2649">
        <f>ROUND(E2649/D2649*100,0)</f>
        <v>133</v>
      </c>
      <c r="U2649" s="12">
        <f>(E2649/R2649)</f>
        <v>86.956521739130437</v>
      </c>
      <c r="V2649" t="str">
        <f>LEFT(Z2649,SEARCH("/",Z2649)-1)</f>
        <v>music</v>
      </c>
      <c r="W2649" t="str">
        <f>RIGHT(Z2649,LEN(Z2649)-SEARCH("/",Z2649))</f>
        <v>rock</v>
      </c>
      <c r="X2649" s="2">
        <f>(((P2649/60)/60)/24)+DATE(1970,1,1)</f>
        <v>41876.18618055556</v>
      </c>
      <c r="Y2649" s="2">
        <f>(((O2649/60)/60)/24)+DATE(1970,1,1)</f>
        <v>41897.18618055556</v>
      </c>
      <c r="Z2649" t="s">
        <v>8280</v>
      </c>
    </row>
    <row r="2650" spans="1:26" ht="28.8" x14ac:dyDescent="0.3">
      <c r="A2650">
        <f>ROW(A2650)-2</f>
        <v>2648</v>
      </c>
      <c r="B2650" s="1" t="s">
        <v>3287</v>
      </c>
      <c r="C2650" s="1" t="s">
        <v>3288</v>
      </c>
      <c r="D2650">
        <v>1000</v>
      </c>
      <c r="E2650">
        <v>1130</v>
      </c>
      <c r="F2650" t="s">
        <v>17</v>
      </c>
      <c r="J2650" t="s">
        <v>17</v>
      </c>
      <c r="K2650" t="b">
        <v>0</v>
      </c>
      <c r="L2650" t="s">
        <v>18</v>
      </c>
      <c r="M2650" t="s">
        <v>19</v>
      </c>
      <c r="N2650" t="b">
        <v>1</v>
      </c>
      <c r="O2650">
        <v>1361606940</v>
      </c>
      <c r="P2650">
        <v>1361002140</v>
      </c>
      <c r="Q2650" t="b">
        <v>0</v>
      </c>
      <c r="R2650">
        <v>17</v>
      </c>
      <c r="S2650" t="b">
        <v>1</v>
      </c>
      <c r="T2650">
        <f>ROUND(E2650/D2650*100,0)</f>
        <v>113</v>
      </c>
      <c r="U2650" s="12">
        <f>(E2650/R2650)</f>
        <v>66.470588235294116</v>
      </c>
      <c r="V2650" t="str">
        <f>LEFT(Z2650,SEARCH("/",Z2650)-1)</f>
        <v>music</v>
      </c>
      <c r="W2650" t="str">
        <f>RIGHT(Z2650,LEN(Z2650)-SEARCH("/",Z2650))</f>
        <v>rock</v>
      </c>
      <c r="X2650" s="2">
        <f>(((P2650/60)/60)/24)+DATE(1970,1,1)</f>
        <v>41321.339583333334</v>
      </c>
      <c r="Y2650" s="2">
        <f>(((O2650/60)/60)/24)+DATE(1970,1,1)</f>
        <v>41328.339583333334</v>
      </c>
      <c r="Z2650" t="s">
        <v>8280</v>
      </c>
    </row>
    <row r="2651" spans="1:26" ht="43.2" x14ac:dyDescent="0.3">
      <c r="A2651">
        <f>ROW(A2651)-2</f>
        <v>2649</v>
      </c>
      <c r="B2651" s="1" t="s">
        <v>3289</v>
      </c>
      <c r="C2651" s="1" t="s">
        <v>3290</v>
      </c>
      <c r="D2651">
        <v>5000</v>
      </c>
      <c r="E2651">
        <v>6060</v>
      </c>
      <c r="F2651" t="s">
        <v>17</v>
      </c>
      <c r="J2651" t="s">
        <v>17</v>
      </c>
      <c r="K2651" t="b">
        <v>0</v>
      </c>
      <c r="L2651" t="s">
        <v>18</v>
      </c>
      <c r="M2651" t="s">
        <v>19</v>
      </c>
      <c r="N2651" t="b">
        <v>1</v>
      </c>
      <c r="O2651">
        <v>1338177540</v>
      </c>
      <c r="P2651">
        <v>1333550015</v>
      </c>
      <c r="Q2651" t="b">
        <v>0</v>
      </c>
      <c r="R2651">
        <v>37</v>
      </c>
      <c r="S2651" t="b">
        <v>1</v>
      </c>
      <c r="T2651">
        <f>ROUND(E2651/D2651*100,0)</f>
        <v>121</v>
      </c>
      <c r="U2651" s="12">
        <f>(E2651/R2651)</f>
        <v>163.78378378378378</v>
      </c>
      <c r="V2651" t="str">
        <f>LEFT(Z2651,SEARCH("/",Z2651)-1)</f>
        <v>music</v>
      </c>
      <c r="W2651" t="str">
        <f>RIGHT(Z2651,LEN(Z2651)-SEARCH("/",Z2651))</f>
        <v>rock</v>
      </c>
      <c r="X2651" s="2">
        <f>(((P2651/60)/60)/24)+DATE(1970,1,1)</f>
        <v>41003.60665509259</v>
      </c>
      <c r="Y2651" s="2">
        <f>(((O2651/60)/60)/24)+DATE(1970,1,1)</f>
        <v>41057.165972222225</v>
      </c>
      <c r="Z2651" t="s">
        <v>8280</v>
      </c>
    </row>
    <row r="2652" spans="1:26" ht="43.2" x14ac:dyDescent="0.3">
      <c r="A2652">
        <f>ROW(A2652)-2</f>
        <v>2650</v>
      </c>
      <c r="B2652" s="1" t="s">
        <v>3291</v>
      </c>
      <c r="C2652" s="1" t="s">
        <v>3292</v>
      </c>
      <c r="D2652">
        <v>6900</v>
      </c>
      <c r="E2652">
        <v>7019</v>
      </c>
      <c r="F2652" t="s">
        <v>17</v>
      </c>
      <c r="J2652" t="s">
        <v>17</v>
      </c>
      <c r="K2652" t="b">
        <v>0</v>
      </c>
      <c r="L2652" t="s">
        <v>18</v>
      </c>
      <c r="M2652" t="s">
        <v>19</v>
      </c>
      <c r="N2652" t="b">
        <v>1</v>
      </c>
      <c r="O2652">
        <v>1418803140</v>
      </c>
      <c r="P2652">
        <v>1415343874</v>
      </c>
      <c r="Q2652" t="b">
        <v>0</v>
      </c>
      <c r="R2652">
        <v>65</v>
      </c>
      <c r="S2652" t="b">
        <v>1</v>
      </c>
      <c r="T2652">
        <f>ROUND(E2652/D2652*100,0)</f>
        <v>102</v>
      </c>
      <c r="U2652" s="12">
        <f>(E2652/R2652)</f>
        <v>107.98461538461538</v>
      </c>
      <c r="V2652" t="str">
        <f>LEFT(Z2652,SEARCH("/",Z2652)-1)</f>
        <v>music</v>
      </c>
      <c r="W2652" t="str">
        <f>RIGHT(Z2652,LEN(Z2652)-SEARCH("/",Z2652))</f>
        <v>rock</v>
      </c>
      <c r="X2652" s="2">
        <f>(((P2652/60)/60)/24)+DATE(1970,1,1)</f>
        <v>41950.29483796296</v>
      </c>
      <c r="Y2652" s="2">
        <f>(((O2652/60)/60)/24)+DATE(1970,1,1)</f>
        <v>41990.332638888889</v>
      </c>
      <c r="Z2652" t="s">
        <v>8280</v>
      </c>
    </row>
    <row r="2653" spans="1:26" ht="43.2" x14ac:dyDescent="0.3">
      <c r="A2653">
        <f>ROW(A2653)-2</f>
        <v>2651</v>
      </c>
      <c r="B2653" s="1" t="s">
        <v>3293</v>
      </c>
      <c r="C2653" s="1" t="s">
        <v>3294</v>
      </c>
      <c r="D2653">
        <v>750</v>
      </c>
      <c r="E2653">
        <v>758</v>
      </c>
      <c r="F2653" t="s">
        <v>17</v>
      </c>
      <c r="J2653" t="s">
        <v>17</v>
      </c>
      <c r="K2653" t="b">
        <v>0</v>
      </c>
      <c r="L2653" t="s">
        <v>24</v>
      </c>
      <c r="M2653" t="s">
        <v>25</v>
      </c>
      <c r="N2653" t="b">
        <v>0</v>
      </c>
      <c r="O2653">
        <v>1377621089</v>
      </c>
      <c r="P2653">
        <v>1372437089</v>
      </c>
      <c r="Q2653" t="b">
        <v>0</v>
      </c>
      <c r="R2653">
        <v>18</v>
      </c>
      <c r="S2653" t="b">
        <v>1</v>
      </c>
      <c r="T2653">
        <f>ROUND(E2653/D2653*100,0)</f>
        <v>101</v>
      </c>
      <c r="U2653" s="12">
        <f>(E2653/R2653)</f>
        <v>42.111111111111114</v>
      </c>
      <c r="V2653" t="str">
        <f>LEFT(Z2653,SEARCH("/",Z2653)-1)</f>
        <v>music</v>
      </c>
      <c r="W2653" t="str">
        <f>RIGHT(Z2653,LEN(Z2653)-SEARCH("/",Z2653))</f>
        <v>rock</v>
      </c>
      <c r="X2653" s="2">
        <f>(((P2653/60)/60)/24)+DATE(1970,1,1)</f>
        <v>41453.688530092593</v>
      </c>
      <c r="Y2653" s="2">
        <f>(((O2653/60)/60)/24)+DATE(1970,1,1)</f>
        <v>41513.688530092593</v>
      </c>
      <c r="Z2653" t="s">
        <v>8280</v>
      </c>
    </row>
    <row r="2654" spans="1:26" ht="43.2" x14ac:dyDescent="0.3">
      <c r="A2654">
        <f>ROW(A2654)-2</f>
        <v>2652</v>
      </c>
      <c r="B2654" s="1" t="s">
        <v>3295</v>
      </c>
      <c r="C2654" s="1" t="s">
        <v>3296</v>
      </c>
      <c r="D2654">
        <v>1000</v>
      </c>
      <c r="E2654">
        <v>1180</v>
      </c>
      <c r="F2654" t="s">
        <v>17</v>
      </c>
      <c r="J2654" t="s">
        <v>17</v>
      </c>
      <c r="K2654" t="b">
        <v>0</v>
      </c>
      <c r="L2654" t="s">
        <v>18</v>
      </c>
      <c r="M2654" t="s">
        <v>19</v>
      </c>
      <c r="N2654" t="b">
        <v>1</v>
      </c>
      <c r="O2654">
        <v>1357721335</v>
      </c>
      <c r="P2654">
        <v>1354265335</v>
      </c>
      <c r="Q2654" t="b">
        <v>0</v>
      </c>
      <c r="R2654">
        <v>25</v>
      </c>
      <c r="S2654" t="b">
        <v>1</v>
      </c>
      <c r="T2654">
        <f>ROUND(E2654/D2654*100,0)</f>
        <v>118</v>
      </c>
      <c r="U2654" s="12">
        <f>(E2654/R2654)</f>
        <v>47.2</v>
      </c>
      <c r="V2654" t="str">
        <f>LEFT(Z2654,SEARCH("/",Z2654)-1)</f>
        <v>music</v>
      </c>
      <c r="W2654" t="str">
        <f>RIGHT(Z2654,LEN(Z2654)-SEARCH("/",Z2654))</f>
        <v>rock</v>
      </c>
      <c r="X2654" s="2">
        <f>(((P2654/60)/60)/24)+DATE(1970,1,1)</f>
        <v>41243.367303240739</v>
      </c>
      <c r="Y2654" s="2">
        <f>(((O2654/60)/60)/24)+DATE(1970,1,1)</f>
        <v>41283.367303240739</v>
      </c>
      <c r="Z2654" t="s">
        <v>8280</v>
      </c>
    </row>
    <row r="2655" spans="1:26" ht="57.6" x14ac:dyDescent="0.3">
      <c r="A2655">
        <f>ROW(A2655)-2</f>
        <v>2653</v>
      </c>
      <c r="B2655" s="1" t="s">
        <v>3297</v>
      </c>
      <c r="C2655" s="1" t="s">
        <v>3298</v>
      </c>
      <c r="D2655">
        <v>7500</v>
      </c>
      <c r="E2655">
        <v>11650</v>
      </c>
      <c r="F2655" t="s">
        <v>17</v>
      </c>
      <c r="J2655" t="s">
        <v>17</v>
      </c>
      <c r="K2655" t="b">
        <v>0</v>
      </c>
      <c r="L2655" t="s">
        <v>18</v>
      </c>
      <c r="M2655" t="s">
        <v>19</v>
      </c>
      <c r="N2655" t="b">
        <v>1</v>
      </c>
      <c r="O2655">
        <v>1347382053</v>
      </c>
      <c r="P2655">
        <v>1344962853</v>
      </c>
      <c r="Q2655" t="b">
        <v>0</v>
      </c>
      <c r="R2655">
        <v>104</v>
      </c>
      <c r="S2655" t="b">
        <v>1</v>
      </c>
      <c r="T2655">
        <f>ROUND(E2655/D2655*100,0)</f>
        <v>155</v>
      </c>
      <c r="U2655" s="12">
        <f>(E2655/R2655)</f>
        <v>112.01923076923077</v>
      </c>
      <c r="V2655" t="str">
        <f>LEFT(Z2655,SEARCH("/",Z2655)-1)</f>
        <v>music</v>
      </c>
      <c r="W2655" t="str">
        <f>RIGHT(Z2655,LEN(Z2655)-SEARCH("/",Z2655))</f>
        <v>rock</v>
      </c>
      <c r="X2655" s="2">
        <f>(((P2655/60)/60)/24)+DATE(1970,1,1)</f>
        <v>41135.699687500004</v>
      </c>
      <c r="Y2655" s="2">
        <f>(((O2655/60)/60)/24)+DATE(1970,1,1)</f>
        <v>41163.699687500004</v>
      </c>
      <c r="Z2655" t="s">
        <v>8280</v>
      </c>
    </row>
    <row r="2656" spans="1:26" ht="43.2" x14ac:dyDescent="0.3">
      <c r="A2656">
        <f>ROW(A2656)-2</f>
        <v>2654</v>
      </c>
      <c r="B2656" s="1" t="s">
        <v>3299</v>
      </c>
      <c r="C2656" s="1" t="s">
        <v>3300</v>
      </c>
      <c r="D2656">
        <v>8000</v>
      </c>
      <c r="E2656">
        <v>8095</v>
      </c>
      <c r="F2656" t="s">
        <v>17</v>
      </c>
      <c r="J2656" t="s">
        <v>17</v>
      </c>
      <c r="K2656" t="b">
        <v>0</v>
      </c>
      <c r="L2656" t="s">
        <v>18</v>
      </c>
      <c r="M2656" t="s">
        <v>19</v>
      </c>
      <c r="N2656" t="b">
        <v>1</v>
      </c>
      <c r="O2656">
        <v>1385932867</v>
      </c>
      <c r="P2656">
        <v>1383337267</v>
      </c>
      <c r="Q2656" t="b">
        <v>0</v>
      </c>
      <c r="R2656">
        <v>108</v>
      </c>
      <c r="S2656" t="b">
        <v>1</v>
      </c>
      <c r="T2656">
        <f>ROUND(E2656/D2656*100,0)</f>
        <v>101</v>
      </c>
      <c r="U2656" s="12">
        <f>(E2656/R2656)</f>
        <v>74.953703703703709</v>
      </c>
      <c r="V2656" t="str">
        <f>LEFT(Z2656,SEARCH("/",Z2656)-1)</f>
        <v>music</v>
      </c>
      <c r="W2656" t="str">
        <f>RIGHT(Z2656,LEN(Z2656)-SEARCH("/",Z2656))</f>
        <v>rock</v>
      </c>
      <c r="X2656" s="2">
        <f>(((P2656/60)/60)/24)+DATE(1970,1,1)</f>
        <v>41579.847997685189</v>
      </c>
      <c r="Y2656" s="2">
        <f>(((O2656/60)/60)/24)+DATE(1970,1,1)</f>
        <v>41609.889664351853</v>
      </c>
      <c r="Z2656" t="s">
        <v>8280</v>
      </c>
    </row>
    <row r="2657" spans="1:26" ht="43.2" x14ac:dyDescent="0.3">
      <c r="A2657">
        <f>ROW(A2657)-2</f>
        <v>2655</v>
      </c>
      <c r="B2657" s="1" t="s">
        <v>3301</v>
      </c>
      <c r="C2657" s="1" t="s">
        <v>3302</v>
      </c>
      <c r="D2657">
        <v>2000</v>
      </c>
      <c r="E2657">
        <v>2340</v>
      </c>
      <c r="F2657" t="s">
        <v>17</v>
      </c>
      <c r="J2657" t="s">
        <v>17</v>
      </c>
      <c r="K2657" t="b">
        <v>0</v>
      </c>
      <c r="L2657" t="s">
        <v>18</v>
      </c>
      <c r="M2657" t="s">
        <v>19</v>
      </c>
      <c r="N2657" t="b">
        <v>1</v>
      </c>
      <c r="O2657">
        <v>1353905940</v>
      </c>
      <c r="P2657">
        <v>1351011489</v>
      </c>
      <c r="Q2657" t="b">
        <v>0</v>
      </c>
      <c r="R2657">
        <v>38</v>
      </c>
      <c r="S2657" t="b">
        <v>1</v>
      </c>
      <c r="T2657">
        <f>ROUND(E2657/D2657*100,0)</f>
        <v>117</v>
      </c>
      <c r="U2657" s="12">
        <f>(E2657/R2657)</f>
        <v>61.578947368421055</v>
      </c>
      <c r="V2657" t="str">
        <f>LEFT(Z2657,SEARCH("/",Z2657)-1)</f>
        <v>music</v>
      </c>
      <c r="W2657" t="str">
        <f>RIGHT(Z2657,LEN(Z2657)-SEARCH("/",Z2657))</f>
        <v>rock</v>
      </c>
      <c r="X2657" s="2">
        <f>(((P2657/60)/60)/24)+DATE(1970,1,1)</f>
        <v>41205.707048611112</v>
      </c>
      <c r="Y2657" s="2">
        <f>(((O2657/60)/60)/24)+DATE(1970,1,1)</f>
        <v>41239.207638888889</v>
      </c>
      <c r="Z2657" t="s">
        <v>8280</v>
      </c>
    </row>
    <row r="2658" spans="1:26" ht="28.8" x14ac:dyDescent="0.3">
      <c r="A2658">
        <f>ROW(A2658)-2</f>
        <v>2656</v>
      </c>
      <c r="B2658" s="1" t="s">
        <v>3303</v>
      </c>
      <c r="C2658" s="1" t="s">
        <v>3304</v>
      </c>
      <c r="D2658">
        <v>4000</v>
      </c>
      <c r="E2658">
        <v>4037</v>
      </c>
      <c r="F2658" t="s">
        <v>17</v>
      </c>
      <c r="J2658" t="s">
        <v>17</v>
      </c>
      <c r="K2658" t="b">
        <v>0</v>
      </c>
      <c r="L2658" t="s">
        <v>18</v>
      </c>
      <c r="M2658" t="s">
        <v>19</v>
      </c>
      <c r="N2658" t="b">
        <v>1</v>
      </c>
      <c r="O2658">
        <v>1403026882</v>
      </c>
      <c r="P2658">
        <v>1400175682</v>
      </c>
      <c r="Q2658" t="b">
        <v>0</v>
      </c>
      <c r="R2658">
        <v>88</v>
      </c>
      <c r="S2658" t="b">
        <v>1</v>
      </c>
      <c r="T2658">
        <f>ROUND(E2658/D2658*100,0)</f>
        <v>101</v>
      </c>
      <c r="U2658" s="12">
        <f>(E2658/R2658)</f>
        <v>45.875</v>
      </c>
      <c r="V2658" t="str">
        <f>LEFT(Z2658,SEARCH("/",Z2658)-1)</f>
        <v>music</v>
      </c>
      <c r="W2658" t="str">
        <f>RIGHT(Z2658,LEN(Z2658)-SEARCH("/",Z2658))</f>
        <v>rock</v>
      </c>
      <c r="X2658" s="2">
        <f>(((P2658/60)/60)/24)+DATE(1970,1,1)</f>
        <v>41774.737060185187</v>
      </c>
      <c r="Y2658" s="2">
        <f>(((O2658/60)/60)/24)+DATE(1970,1,1)</f>
        <v>41807.737060185187</v>
      </c>
      <c r="Z2658" t="s">
        <v>8280</v>
      </c>
    </row>
    <row r="2659" spans="1:26" ht="28.8" x14ac:dyDescent="0.3">
      <c r="A2659">
        <f>ROW(A2659)-2</f>
        <v>2657</v>
      </c>
      <c r="B2659" s="1" t="s">
        <v>3305</v>
      </c>
      <c r="C2659" s="1" t="s">
        <v>3306</v>
      </c>
      <c r="D2659">
        <v>6000</v>
      </c>
      <c r="E2659">
        <v>6220</v>
      </c>
      <c r="F2659" t="s">
        <v>17</v>
      </c>
      <c r="J2659" t="s">
        <v>17</v>
      </c>
      <c r="K2659" t="b">
        <v>0</v>
      </c>
      <c r="L2659" t="s">
        <v>18</v>
      </c>
      <c r="M2659" t="s">
        <v>19</v>
      </c>
      <c r="N2659" t="b">
        <v>1</v>
      </c>
      <c r="O2659">
        <v>1392929333</v>
      </c>
      <c r="P2659">
        <v>1389041333</v>
      </c>
      <c r="Q2659" t="b">
        <v>0</v>
      </c>
      <c r="R2659">
        <v>82</v>
      </c>
      <c r="S2659" t="b">
        <v>1</v>
      </c>
      <c r="T2659">
        <f>ROUND(E2659/D2659*100,0)</f>
        <v>104</v>
      </c>
      <c r="U2659" s="12">
        <f>(E2659/R2659)</f>
        <v>75.853658536585371</v>
      </c>
      <c r="V2659" t="str">
        <f>LEFT(Z2659,SEARCH("/",Z2659)-1)</f>
        <v>music</v>
      </c>
      <c r="W2659" t="str">
        <f>RIGHT(Z2659,LEN(Z2659)-SEARCH("/",Z2659))</f>
        <v>rock</v>
      </c>
      <c r="X2659" s="2">
        <f>(((P2659/60)/60)/24)+DATE(1970,1,1)</f>
        <v>41645.867280092592</v>
      </c>
      <c r="Y2659" s="2">
        <f>(((O2659/60)/60)/24)+DATE(1970,1,1)</f>
        <v>41690.867280092592</v>
      </c>
      <c r="Z2659" t="s">
        <v>8280</v>
      </c>
    </row>
    <row r="2660" spans="1:26" ht="43.2" x14ac:dyDescent="0.3">
      <c r="A2660">
        <f>ROW(A2660)-2</f>
        <v>2658</v>
      </c>
      <c r="B2660" s="1" t="s">
        <v>3307</v>
      </c>
      <c r="C2660" s="1" t="s">
        <v>3308</v>
      </c>
      <c r="D2660">
        <v>4000</v>
      </c>
      <c r="E2660">
        <v>10610</v>
      </c>
      <c r="F2660" t="s">
        <v>17</v>
      </c>
      <c r="J2660" t="s">
        <v>17</v>
      </c>
      <c r="K2660" t="b">
        <v>0</v>
      </c>
      <c r="L2660" t="s">
        <v>18</v>
      </c>
      <c r="M2660" t="s">
        <v>19</v>
      </c>
      <c r="N2660" t="b">
        <v>1</v>
      </c>
      <c r="O2660">
        <v>1330671540</v>
      </c>
      <c r="P2660">
        <v>1328040375</v>
      </c>
      <c r="Q2660" t="b">
        <v>0</v>
      </c>
      <c r="R2660">
        <v>126</v>
      </c>
      <c r="S2660" t="b">
        <v>1</v>
      </c>
      <c r="T2660">
        <f>ROUND(E2660/D2660*100,0)</f>
        <v>265</v>
      </c>
      <c r="U2660" s="12">
        <f>(E2660/R2660)</f>
        <v>84.206349206349202</v>
      </c>
      <c r="V2660" t="str">
        <f>LEFT(Z2660,SEARCH("/",Z2660)-1)</f>
        <v>music</v>
      </c>
      <c r="W2660" t="str">
        <f>RIGHT(Z2660,LEN(Z2660)-SEARCH("/",Z2660))</f>
        <v>rock</v>
      </c>
      <c r="X2660" s="2">
        <f>(((P2660/60)/60)/24)+DATE(1970,1,1)</f>
        <v>40939.837673611109</v>
      </c>
      <c r="Y2660" s="2">
        <f>(((O2660/60)/60)/24)+DATE(1970,1,1)</f>
        <v>40970.290972222225</v>
      </c>
      <c r="Z2660" t="s">
        <v>8280</v>
      </c>
    </row>
    <row r="2661" spans="1:26" ht="43.2" x14ac:dyDescent="0.3">
      <c r="A2661">
        <f>ROW(A2661)-2</f>
        <v>2659</v>
      </c>
      <c r="B2661" s="1" t="s">
        <v>3309</v>
      </c>
      <c r="C2661" s="1" t="s">
        <v>3310</v>
      </c>
      <c r="D2661">
        <v>10000</v>
      </c>
      <c r="E2661">
        <v>15591</v>
      </c>
      <c r="F2661" t="s">
        <v>17</v>
      </c>
      <c r="J2661" t="s">
        <v>17</v>
      </c>
      <c r="K2661" t="b">
        <v>0</v>
      </c>
      <c r="L2661" t="s">
        <v>18</v>
      </c>
      <c r="M2661" t="s">
        <v>19</v>
      </c>
      <c r="N2661" t="b">
        <v>1</v>
      </c>
      <c r="O2661">
        <v>1350074261</v>
      </c>
      <c r="P2661">
        <v>1347482261</v>
      </c>
      <c r="Q2661" t="b">
        <v>0</v>
      </c>
      <c r="R2661">
        <v>133</v>
      </c>
      <c r="S2661" t="b">
        <v>1</v>
      </c>
      <c r="T2661">
        <f>ROUND(E2661/D2661*100,0)</f>
        <v>156</v>
      </c>
      <c r="U2661" s="12">
        <f>(E2661/R2661)</f>
        <v>117.22556390977444</v>
      </c>
      <c r="V2661" t="str">
        <f>LEFT(Z2661,SEARCH("/",Z2661)-1)</f>
        <v>music</v>
      </c>
      <c r="W2661" t="str">
        <f>RIGHT(Z2661,LEN(Z2661)-SEARCH("/",Z2661))</f>
        <v>rock</v>
      </c>
      <c r="X2661" s="2">
        <f>(((P2661/60)/60)/24)+DATE(1970,1,1)</f>
        <v>41164.859502314815</v>
      </c>
      <c r="Y2661" s="2">
        <f>(((O2661/60)/60)/24)+DATE(1970,1,1)</f>
        <v>41194.859502314815</v>
      </c>
      <c r="Z2661" t="s">
        <v>8280</v>
      </c>
    </row>
    <row r="2662" spans="1:26" ht="43.2" x14ac:dyDescent="0.3">
      <c r="A2662">
        <f>ROW(A2662)-2</f>
        <v>2660</v>
      </c>
      <c r="B2662" s="1" t="s">
        <v>3311</v>
      </c>
      <c r="C2662" s="1" t="s">
        <v>3312</v>
      </c>
      <c r="D2662">
        <v>4000</v>
      </c>
      <c r="E2662">
        <v>4065</v>
      </c>
      <c r="F2662" t="s">
        <v>17</v>
      </c>
      <c r="J2662" t="s">
        <v>17</v>
      </c>
      <c r="K2662" t="b">
        <v>0</v>
      </c>
      <c r="L2662" t="s">
        <v>18</v>
      </c>
      <c r="M2662" t="s">
        <v>19</v>
      </c>
      <c r="N2662" t="b">
        <v>1</v>
      </c>
      <c r="O2662">
        <v>1316851854</v>
      </c>
      <c r="P2662">
        <v>1311667854</v>
      </c>
      <c r="Q2662" t="b">
        <v>0</v>
      </c>
      <c r="R2662">
        <v>47</v>
      </c>
      <c r="S2662" t="b">
        <v>1</v>
      </c>
      <c r="T2662">
        <f>ROUND(E2662/D2662*100,0)</f>
        <v>102</v>
      </c>
      <c r="U2662" s="12">
        <f>(E2662/R2662)</f>
        <v>86.489361702127653</v>
      </c>
      <c r="V2662" t="str">
        <f>LEFT(Z2662,SEARCH("/",Z2662)-1)</f>
        <v>music</v>
      </c>
      <c r="W2662" t="str">
        <f>RIGHT(Z2662,LEN(Z2662)-SEARCH("/",Z2662))</f>
        <v>rock</v>
      </c>
      <c r="X2662" s="2">
        <f>(((P2662/60)/60)/24)+DATE(1970,1,1)</f>
        <v>40750.340902777774</v>
      </c>
      <c r="Y2662" s="2">
        <f>(((O2662/60)/60)/24)+DATE(1970,1,1)</f>
        <v>40810.340902777774</v>
      </c>
      <c r="Z2662" t="s">
        <v>8280</v>
      </c>
    </row>
    <row r="2663" spans="1:26" ht="43.2" x14ac:dyDescent="0.3">
      <c r="A2663">
        <f>ROW(A2663)-2</f>
        <v>2661</v>
      </c>
      <c r="B2663" s="1" t="s">
        <v>3313</v>
      </c>
      <c r="C2663" s="1" t="s">
        <v>3314</v>
      </c>
      <c r="D2663">
        <v>10000</v>
      </c>
      <c r="E2663">
        <v>10000</v>
      </c>
      <c r="F2663" t="s">
        <v>17</v>
      </c>
      <c r="J2663" t="s">
        <v>17</v>
      </c>
      <c r="K2663" t="b">
        <v>0</v>
      </c>
      <c r="L2663" t="s">
        <v>18</v>
      </c>
      <c r="M2663" t="s">
        <v>19</v>
      </c>
      <c r="N2663" t="b">
        <v>1</v>
      </c>
      <c r="O2663">
        <v>1326690000</v>
      </c>
      <c r="P2663">
        <v>1324329156</v>
      </c>
      <c r="Q2663" t="b">
        <v>0</v>
      </c>
      <c r="R2663">
        <v>58</v>
      </c>
      <c r="S2663" t="b">
        <v>1</v>
      </c>
      <c r="T2663">
        <f>ROUND(E2663/D2663*100,0)</f>
        <v>100</v>
      </c>
      <c r="U2663" s="12">
        <f>(E2663/R2663)</f>
        <v>172.41379310344828</v>
      </c>
      <c r="V2663" t="str">
        <f>LEFT(Z2663,SEARCH("/",Z2663)-1)</f>
        <v>music</v>
      </c>
      <c r="W2663" t="str">
        <f>RIGHT(Z2663,LEN(Z2663)-SEARCH("/",Z2663))</f>
        <v>rock</v>
      </c>
      <c r="X2663" s="2">
        <f>(((P2663/60)/60)/24)+DATE(1970,1,1)</f>
        <v>40896.883750000001</v>
      </c>
      <c r="Y2663" s="2">
        <f>(((O2663/60)/60)/24)+DATE(1970,1,1)</f>
        <v>40924.208333333336</v>
      </c>
      <c r="Z2663" t="s">
        <v>8280</v>
      </c>
    </row>
    <row r="2664" spans="1:26" ht="43.2" x14ac:dyDescent="0.3">
      <c r="A2664">
        <f>ROW(A2664)-2</f>
        <v>2662</v>
      </c>
      <c r="B2664" s="1" t="s">
        <v>3315</v>
      </c>
      <c r="C2664" s="1" t="s">
        <v>3316</v>
      </c>
      <c r="D2664">
        <v>2000</v>
      </c>
      <c r="E2664">
        <v>2010</v>
      </c>
      <c r="F2664" t="s">
        <v>17</v>
      </c>
      <c r="J2664" t="s">
        <v>17</v>
      </c>
      <c r="K2664" t="b">
        <v>0</v>
      </c>
      <c r="L2664" t="s">
        <v>18</v>
      </c>
      <c r="M2664" t="s">
        <v>19</v>
      </c>
      <c r="N2664" t="b">
        <v>1</v>
      </c>
      <c r="O2664">
        <v>1306994340</v>
      </c>
      <c r="P2664">
        <v>1303706001</v>
      </c>
      <c r="Q2664" t="b">
        <v>0</v>
      </c>
      <c r="R2664">
        <v>32</v>
      </c>
      <c r="S2664" t="b">
        <v>1</v>
      </c>
      <c r="T2664">
        <f>ROUND(E2664/D2664*100,0)</f>
        <v>101</v>
      </c>
      <c r="U2664" s="12">
        <f>(E2664/R2664)</f>
        <v>62.8125</v>
      </c>
      <c r="V2664" t="str">
        <f>LEFT(Z2664,SEARCH("/",Z2664)-1)</f>
        <v>music</v>
      </c>
      <c r="W2664" t="str">
        <f>RIGHT(Z2664,LEN(Z2664)-SEARCH("/",Z2664))</f>
        <v>rock</v>
      </c>
      <c r="X2664" s="2">
        <f>(((P2664/60)/60)/24)+DATE(1970,1,1)</f>
        <v>40658.189826388887</v>
      </c>
      <c r="Y2664" s="2">
        <f>(((O2664/60)/60)/24)+DATE(1970,1,1)</f>
        <v>40696.249305555553</v>
      </c>
      <c r="Z2664" t="s">
        <v>8280</v>
      </c>
    </row>
    <row r="2665" spans="1:26" ht="57.6" x14ac:dyDescent="0.3">
      <c r="A2665">
        <f>ROW(A2665)-2</f>
        <v>2663</v>
      </c>
      <c r="B2665" s="1" t="s">
        <v>3317</v>
      </c>
      <c r="C2665" s="1" t="s">
        <v>3318</v>
      </c>
      <c r="D2665">
        <v>2000</v>
      </c>
      <c r="E2665">
        <v>2506</v>
      </c>
      <c r="F2665" t="s">
        <v>17</v>
      </c>
      <c r="J2665" t="s">
        <v>17</v>
      </c>
      <c r="K2665" t="b">
        <v>0</v>
      </c>
      <c r="L2665" t="s">
        <v>18</v>
      </c>
      <c r="M2665" t="s">
        <v>19</v>
      </c>
      <c r="N2665" t="b">
        <v>1</v>
      </c>
      <c r="O2665">
        <v>1468270261</v>
      </c>
      <c r="P2665">
        <v>1463086261</v>
      </c>
      <c r="Q2665" t="b">
        <v>0</v>
      </c>
      <c r="R2665">
        <v>37</v>
      </c>
      <c r="S2665" t="b">
        <v>1</v>
      </c>
      <c r="T2665">
        <f>ROUND(E2665/D2665*100,0)</f>
        <v>125</v>
      </c>
      <c r="U2665" s="12">
        <f>(E2665/R2665)</f>
        <v>67.729729729729726</v>
      </c>
      <c r="V2665" t="str">
        <f>LEFT(Z2665,SEARCH("/",Z2665)-1)</f>
        <v>music</v>
      </c>
      <c r="W2665" t="str">
        <f>RIGHT(Z2665,LEN(Z2665)-SEARCH("/",Z2665))</f>
        <v>rock</v>
      </c>
      <c r="X2665" s="2">
        <f>(((P2665/60)/60)/24)+DATE(1970,1,1)</f>
        <v>42502.868761574078</v>
      </c>
      <c r="Y2665" s="2">
        <f>(((O2665/60)/60)/24)+DATE(1970,1,1)</f>
        <v>42562.868761574078</v>
      </c>
      <c r="Z2665" t="s">
        <v>8280</v>
      </c>
    </row>
    <row r="2666" spans="1:26" ht="43.2" x14ac:dyDescent="0.3">
      <c r="A2666">
        <f>ROW(A2666)-2</f>
        <v>2664</v>
      </c>
      <c r="B2666" s="1" t="s">
        <v>3319</v>
      </c>
      <c r="C2666" s="1" t="s">
        <v>3320</v>
      </c>
      <c r="D2666">
        <v>4500</v>
      </c>
      <c r="E2666">
        <v>4660</v>
      </c>
      <c r="F2666" t="s">
        <v>17</v>
      </c>
      <c r="J2666" t="s">
        <v>17</v>
      </c>
      <c r="K2666" t="b">
        <v>0</v>
      </c>
      <c r="L2666" t="s">
        <v>18</v>
      </c>
      <c r="M2666" t="s">
        <v>19</v>
      </c>
      <c r="N2666" t="b">
        <v>1</v>
      </c>
      <c r="O2666">
        <v>1307851200</v>
      </c>
      <c r="P2666">
        <v>1304129088</v>
      </c>
      <c r="Q2666" t="b">
        <v>0</v>
      </c>
      <c r="R2666">
        <v>87</v>
      </c>
      <c r="S2666" t="b">
        <v>1</v>
      </c>
      <c r="T2666">
        <f>ROUND(E2666/D2666*100,0)</f>
        <v>104</v>
      </c>
      <c r="U2666" s="12">
        <f>(E2666/R2666)</f>
        <v>53.5632183908046</v>
      </c>
      <c r="V2666" t="str">
        <f>LEFT(Z2666,SEARCH("/",Z2666)-1)</f>
        <v>music</v>
      </c>
      <c r="W2666" t="str">
        <f>RIGHT(Z2666,LEN(Z2666)-SEARCH("/",Z2666))</f>
        <v>rock</v>
      </c>
      <c r="X2666" s="2">
        <f>(((P2666/60)/60)/24)+DATE(1970,1,1)</f>
        <v>40663.08666666667</v>
      </c>
      <c r="Y2666" s="2">
        <f>(((O2666/60)/60)/24)+DATE(1970,1,1)</f>
        <v>40706.166666666664</v>
      </c>
      <c r="Z2666" t="s">
        <v>8280</v>
      </c>
    </row>
    <row r="2667" spans="1:26" ht="43.2" x14ac:dyDescent="0.3">
      <c r="A2667">
        <f>ROW(A2667)-2</f>
        <v>2665</v>
      </c>
      <c r="B2667" s="1" t="s">
        <v>3321</v>
      </c>
      <c r="C2667" s="1" t="s">
        <v>3322</v>
      </c>
      <c r="D2667">
        <v>500</v>
      </c>
      <c r="E2667">
        <v>519</v>
      </c>
      <c r="F2667" t="s">
        <v>17</v>
      </c>
      <c r="J2667" t="s">
        <v>17</v>
      </c>
      <c r="K2667" t="b">
        <v>0</v>
      </c>
      <c r="L2667" t="s">
        <v>18</v>
      </c>
      <c r="M2667" t="s">
        <v>19</v>
      </c>
      <c r="N2667" t="b">
        <v>1</v>
      </c>
      <c r="O2667">
        <v>1262302740</v>
      </c>
      <c r="P2667">
        <v>1257444140</v>
      </c>
      <c r="Q2667" t="b">
        <v>0</v>
      </c>
      <c r="R2667">
        <v>15</v>
      </c>
      <c r="S2667" t="b">
        <v>1</v>
      </c>
      <c r="T2667">
        <f>ROUND(E2667/D2667*100,0)</f>
        <v>104</v>
      </c>
      <c r="U2667" s="12">
        <f>(E2667/R2667)</f>
        <v>34.6</v>
      </c>
      <c r="V2667" t="str">
        <f>LEFT(Z2667,SEARCH("/",Z2667)-1)</f>
        <v>music</v>
      </c>
      <c r="W2667" t="str">
        <f>RIGHT(Z2667,LEN(Z2667)-SEARCH("/",Z2667))</f>
        <v>rock</v>
      </c>
      <c r="X2667" s="2">
        <f>(((P2667/60)/60)/24)+DATE(1970,1,1)</f>
        <v>40122.751620370371</v>
      </c>
      <c r="Y2667" s="2">
        <f>(((O2667/60)/60)/24)+DATE(1970,1,1)</f>
        <v>40178.98541666667</v>
      </c>
      <c r="Z2667" t="s">
        <v>8280</v>
      </c>
    </row>
    <row r="2668" spans="1:26" ht="28.8" x14ac:dyDescent="0.3">
      <c r="A2668">
        <f>ROW(A2668)-2</f>
        <v>2666</v>
      </c>
      <c r="B2668" s="1" t="s">
        <v>3323</v>
      </c>
      <c r="C2668" s="1" t="s">
        <v>3324</v>
      </c>
      <c r="D2668">
        <v>1000</v>
      </c>
      <c r="E2668">
        <v>1050</v>
      </c>
      <c r="F2668" t="s">
        <v>17</v>
      </c>
      <c r="J2668" t="s">
        <v>17</v>
      </c>
      <c r="K2668" t="b">
        <v>0</v>
      </c>
      <c r="L2668" t="s">
        <v>18</v>
      </c>
      <c r="M2668" t="s">
        <v>19</v>
      </c>
      <c r="N2668" t="b">
        <v>1</v>
      </c>
      <c r="O2668">
        <v>1362086700</v>
      </c>
      <c r="P2668">
        <v>1358180968</v>
      </c>
      <c r="Q2668" t="b">
        <v>0</v>
      </c>
      <c r="R2668">
        <v>27</v>
      </c>
      <c r="S2668" t="b">
        <v>1</v>
      </c>
      <c r="T2668">
        <f>ROUND(E2668/D2668*100,0)</f>
        <v>105</v>
      </c>
      <c r="U2668" s="12">
        <f>(E2668/R2668)</f>
        <v>38.888888888888886</v>
      </c>
      <c r="V2668" t="str">
        <f>LEFT(Z2668,SEARCH("/",Z2668)-1)</f>
        <v>music</v>
      </c>
      <c r="W2668" t="str">
        <f>RIGHT(Z2668,LEN(Z2668)-SEARCH("/",Z2668))</f>
        <v>rock</v>
      </c>
      <c r="X2668" s="2">
        <f>(((P2668/60)/60)/24)+DATE(1970,1,1)</f>
        <v>41288.68712962963</v>
      </c>
      <c r="Y2668" s="2">
        <f>(((O2668/60)/60)/24)+DATE(1970,1,1)</f>
        <v>41333.892361111109</v>
      </c>
      <c r="Z2668" t="s">
        <v>8280</v>
      </c>
    </row>
    <row r="2669" spans="1:26" ht="43.2" x14ac:dyDescent="0.3">
      <c r="A2669">
        <f>ROW(A2669)-2</f>
        <v>2667</v>
      </c>
      <c r="B2669" s="1" t="s">
        <v>3325</v>
      </c>
      <c r="C2669" s="1" t="s">
        <v>3326</v>
      </c>
      <c r="D2669">
        <v>1800</v>
      </c>
      <c r="E2669">
        <v>1800</v>
      </c>
      <c r="F2669" t="s">
        <v>17</v>
      </c>
      <c r="J2669" t="s">
        <v>17</v>
      </c>
      <c r="K2669" t="b">
        <v>0</v>
      </c>
      <c r="L2669" t="s">
        <v>18</v>
      </c>
      <c r="M2669" t="s">
        <v>19</v>
      </c>
      <c r="N2669" t="b">
        <v>1</v>
      </c>
      <c r="O2669">
        <v>1330789165</v>
      </c>
      <c r="P2669">
        <v>1328197165</v>
      </c>
      <c r="Q2669" t="b">
        <v>0</v>
      </c>
      <c r="R2669">
        <v>19</v>
      </c>
      <c r="S2669" t="b">
        <v>1</v>
      </c>
      <c r="T2669">
        <f>ROUND(E2669/D2669*100,0)</f>
        <v>100</v>
      </c>
      <c r="U2669" s="12">
        <f>(E2669/R2669)</f>
        <v>94.736842105263165</v>
      </c>
      <c r="V2669" t="str">
        <f>LEFT(Z2669,SEARCH("/",Z2669)-1)</f>
        <v>music</v>
      </c>
      <c r="W2669" t="str">
        <f>RIGHT(Z2669,LEN(Z2669)-SEARCH("/",Z2669))</f>
        <v>rock</v>
      </c>
      <c r="X2669" s="2">
        <f>(((P2669/60)/60)/24)+DATE(1970,1,1)</f>
        <v>40941.652372685188</v>
      </c>
      <c r="Y2669" s="2">
        <f>(((O2669/60)/60)/24)+DATE(1970,1,1)</f>
        <v>40971.652372685188</v>
      </c>
      <c r="Z2669" t="s">
        <v>8280</v>
      </c>
    </row>
    <row r="2670" spans="1:26" ht="43.2" x14ac:dyDescent="0.3">
      <c r="A2670">
        <f>ROW(A2670)-2</f>
        <v>2668</v>
      </c>
      <c r="B2670" s="1" t="s">
        <v>3327</v>
      </c>
      <c r="C2670" s="1" t="s">
        <v>3328</v>
      </c>
      <c r="D2670">
        <v>400</v>
      </c>
      <c r="E2670">
        <v>679.44</v>
      </c>
      <c r="F2670" t="s">
        <v>17</v>
      </c>
      <c r="J2670" t="s">
        <v>17</v>
      </c>
      <c r="K2670" t="b">
        <v>0</v>
      </c>
      <c r="L2670" t="s">
        <v>18</v>
      </c>
      <c r="M2670" t="s">
        <v>19</v>
      </c>
      <c r="N2670" t="b">
        <v>1</v>
      </c>
      <c r="O2670">
        <v>1280800740</v>
      </c>
      <c r="P2670">
        <v>1279603955</v>
      </c>
      <c r="Q2670" t="b">
        <v>0</v>
      </c>
      <c r="R2670">
        <v>17</v>
      </c>
      <c r="S2670" t="b">
        <v>1</v>
      </c>
      <c r="T2670">
        <f>ROUND(E2670/D2670*100,0)</f>
        <v>170</v>
      </c>
      <c r="U2670" s="12">
        <f>(E2670/R2670)</f>
        <v>39.967058823529413</v>
      </c>
      <c r="V2670" t="str">
        <f>LEFT(Z2670,SEARCH("/",Z2670)-1)</f>
        <v>music</v>
      </c>
      <c r="W2670" t="str">
        <f>RIGHT(Z2670,LEN(Z2670)-SEARCH("/",Z2670))</f>
        <v>rock</v>
      </c>
      <c r="X2670" s="2">
        <f>(((P2670/60)/60)/24)+DATE(1970,1,1)</f>
        <v>40379.23096064815</v>
      </c>
      <c r="Y2670" s="2">
        <f>(((O2670/60)/60)/24)+DATE(1970,1,1)</f>
        <v>40393.082638888889</v>
      </c>
      <c r="Z2670" t="s">
        <v>8280</v>
      </c>
    </row>
    <row r="2671" spans="1:26" ht="28.8" x14ac:dyDescent="0.3">
      <c r="A2671">
        <f>ROW(A2671)-2</f>
        <v>2669</v>
      </c>
      <c r="B2671" s="1" t="s">
        <v>3329</v>
      </c>
      <c r="C2671" s="1" t="s">
        <v>3330</v>
      </c>
      <c r="D2671">
        <v>2500</v>
      </c>
      <c r="E2671">
        <v>2535</v>
      </c>
      <c r="F2671" t="s">
        <v>17</v>
      </c>
      <c r="J2671" t="s">
        <v>17</v>
      </c>
      <c r="K2671" t="b">
        <v>0</v>
      </c>
      <c r="L2671" t="s">
        <v>18</v>
      </c>
      <c r="M2671" t="s">
        <v>19</v>
      </c>
      <c r="N2671" t="b">
        <v>1</v>
      </c>
      <c r="O2671">
        <v>1418998744</v>
      </c>
      <c r="P2671">
        <v>1416406744</v>
      </c>
      <c r="Q2671" t="b">
        <v>0</v>
      </c>
      <c r="R2671">
        <v>26</v>
      </c>
      <c r="S2671" t="b">
        <v>1</v>
      </c>
      <c r="T2671">
        <f>ROUND(E2671/D2671*100,0)</f>
        <v>101</v>
      </c>
      <c r="U2671" s="12">
        <f>(E2671/R2671)</f>
        <v>97.5</v>
      </c>
      <c r="V2671" t="str">
        <f>LEFT(Z2671,SEARCH("/",Z2671)-1)</f>
        <v>music</v>
      </c>
      <c r="W2671" t="str">
        <f>RIGHT(Z2671,LEN(Z2671)-SEARCH("/",Z2671))</f>
        <v>pop</v>
      </c>
      <c r="X2671" s="2">
        <f>(((P2671/60)/60)/24)+DATE(1970,1,1)</f>
        <v>41962.596574074079</v>
      </c>
      <c r="Y2671" s="2">
        <f>(((O2671/60)/60)/24)+DATE(1970,1,1)</f>
        <v>41992.596574074079</v>
      </c>
      <c r="Z2671" t="s">
        <v>8296</v>
      </c>
    </row>
    <row r="2672" spans="1:26" ht="43.2" x14ac:dyDescent="0.3">
      <c r="A2672">
        <f>ROW(A2672)-2</f>
        <v>2670</v>
      </c>
      <c r="B2672" s="1" t="s">
        <v>3331</v>
      </c>
      <c r="C2672" s="1" t="s">
        <v>3332</v>
      </c>
      <c r="D2672">
        <v>1200</v>
      </c>
      <c r="E2672">
        <v>1200</v>
      </c>
      <c r="F2672" t="s">
        <v>17</v>
      </c>
      <c r="J2672" t="s">
        <v>17</v>
      </c>
      <c r="K2672" t="b">
        <v>0</v>
      </c>
      <c r="L2672" t="s">
        <v>18</v>
      </c>
      <c r="M2672" t="s">
        <v>19</v>
      </c>
      <c r="N2672" t="b">
        <v>1</v>
      </c>
      <c r="O2672">
        <v>1308011727</v>
      </c>
      <c r="P2672">
        <v>1306283727</v>
      </c>
      <c r="Q2672" t="b">
        <v>0</v>
      </c>
      <c r="R2672">
        <v>28</v>
      </c>
      <c r="S2672" t="b">
        <v>1</v>
      </c>
      <c r="T2672">
        <f>ROUND(E2672/D2672*100,0)</f>
        <v>100</v>
      </c>
      <c r="U2672" s="12">
        <f>(E2672/R2672)</f>
        <v>42.857142857142854</v>
      </c>
      <c r="V2672" t="str">
        <f>LEFT(Z2672,SEARCH("/",Z2672)-1)</f>
        <v>music</v>
      </c>
      <c r="W2672" t="str">
        <f>RIGHT(Z2672,LEN(Z2672)-SEARCH("/",Z2672))</f>
        <v>pop</v>
      </c>
      <c r="X2672" s="2">
        <f>(((P2672/60)/60)/24)+DATE(1970,1,1)</f>
        <v>40688.024618055555</v>
      </c>
      <c r="Y2672" s="2">
        <f>(((O2672/60)/60)/24)+DATE(1970,1,1)</f>
        <v>40708.024618055555</v>
      </c>
      <c r="Z2672" t="s">
        <v>8296</v>
      </c>
    </row>
    <row r="2673" spans="1:26" ht="28.8" x14ac:dyDescent="0.3">
      <c r="A2673">
        <f>ROW(A2673)-2</f>
        <v>2671</v>
      </c>
      <c r="B2673" s="1" t="s">
        <v>3333</v>
      </c>
      <c r="C2673" s="1" t="s">
        <v>3334</v>
      </c>
      <c r="D2673">
        <v>5000</v>
      </c>
      <c r="E2673">
        <v>6235</v>
      </c>
      <c r="F2673" t="s">
        <v>17</v>
      </c>
      <c r="J2673" t="s">
        <v>17</v>
      </c>
      <c r="K2673" t="b">
        <v>0</v>
      </c>
      <c r="L2673" t="s">
        <v>18</v>
      </c>
      <c r="M2673" t="s">
        <v>19</v>
      </c>
      <c r="N2673" t="b">
        <v>1</v>
      </c>
      <c r="O2673">
        <v>1348516012</v>
      </c>
      <c r="P2673">
        <v>1345924012</v>
      </c>
      <c r="Q2673" t="b">
        <v>0</v>
      </c>
      <c r="R2673">
        <v>37</v>
      </c>
      <c r="S2673" t="b">
        <v>1</v>
      </c>
      <c r="T2673">
        <f>ROUND(E2673/D2673*100,0)</f>
        <v>125</v>
      </c>
      <c r="U2673" s="12">
        <f>(E2673/R2673)</f>
        <v>168.51351351351352</v>
      </c>
      <c r="V2673" t="str">
        <f>LEFT(Z2673,SEARCH("/",Z2673)-1)</f>
        <v>music</v>
      </c>
      <c r="W2673" t="str">
        <f>RIGHT(Z2673,LEN(Z2673)-SEARCH("/",Z2673))</f>
        <v>pop</v>
      </c>
      <c r="X2673" s="2">
        <f>(((P2673/60)/60)/24)+DATE(1970,1,1)</f>
        <v>41146.824212962965</v>
      </c>
      <c r="Y2673" s="2">
        <f>(((O2673/60)/60)/24)+DATE(1970,1,1)</f>
        <v>41176.824212962965</v>
      </c>
      <c r="Z2673" t="s">
        <v>8296</v>
      </c>
    </row>
    <row r="2674" spans="1:26" ht="43.2" x14ac:dyDescent="0.3">
      <c r="A2674">
        <f>ROW(A2674)-2</f>
        <v>2672</v>
      </c>
      <c r="B2674" s="1" t="s">
        <v>3335</v>
      </c>
      <c r="C2674" s="1" t="s">
        <v>3336</v>
      </c>
      <c r="D2674">
        <v>10000</v>
      </c>
      <c r="E2674">
        <v>10950</v>
      </c>
      <c r="F2674" t="s">
        <v>17</v>
      </c>
      <c r="J2674" t="s">
        <v>17</v>
      </c>
      <c r="K2674" t="b">
        <v>0</v>
      </c>
      <c r="L2674" t="s">
        <v>18</v>
      </c>
      <c r="M2674" t="s">
        <v>19</v>
      </c>
      <c r="N2674" t="b">
        <v>1</v>
      </c>
      <c r="O2674">
        <v>1353551160</v>
      </c>
      <c r="P2674">
        <v>1348363560</v>
      </c>
      <c r="Q2674" t="b">
        <v>0</v>
      </c>
      <c r="R2674">
        <v>128</v>
      </c>
      <c r="S2674" t="b">
        <v>1</v>
      </c>
      <c r="T2674">
        <f>ROUND(E2674/D2674*100,0)</f>
        <v>110</v>
      </c>
      <c r="U2674" s="12">
        <f>(E2674/R2674)</f>
        <v>85.546875</v>
      </c>
      <c r="V2674" t="str">
        <f>LEFT(Z2674,SEARCH("/",Z2674)-1)</f>
        <v>music</v>
      </c>
      <c r="W2674" t="str">
        <f>RIGHT(Z2674,LEN(Z2674)-SEARCH("/",Z2674))</f>
        <v>pop</v>
      </c>
      <c r="X2674" s="2">
        <f>(((P2674/60)/60)/24)+DATE(1970,1,1)</f>
        <v>41175.05972222222</v>
      </c>
      <c r="Y2674" s="2">
        <f>(((O2674/60)/60)/24)+DATE(1970,1,1)</f>
        <v>41235.101388888892</v>
      </c>
      <c r="Z2674" t="s">
        <v>8296</v>
      </c>
    </row>
    <row r="2675" spans="1:26" ht="43.2" x14ac:dyDescent="0.3">
      <c r="A2675">
        <f>ROW(A2675)-2</f>
        <v>2673</v>
      </c>
      <c r="B2675" s="1" t="s">
        <v>3337</v>
      </c>
      <c r="C2675" s="1" t="s">
        <v>3338</v>
      </c>
      <c r="D2675">
        <v>5000</v>
      </c>
      <c r="E2675">
        <v>5540</v>
      </c>
      <c r="F2675" t="s">
        <v>17</v>
      </c>
      <c r="J2675" t="s">
        <v>17</v>
      </c>
      <c r="K2675" t="b">
        <v>0</v>
      </c>
      <c r="L2675" t="s">
        <v>18</v>
      </c>
      <c r="M2675" t="s">
        <v>19</v>
      </c>
      <c r="N2675" t="b">
        <v>1</v>
      </c>
      <c r="O2675">
        <v>1379515740</v>
      </c>
      <c r="P2675">
        <v>1378306140</v>
      </c>
      <c r="Q2675" t="b">
        <v>0</v>
      </c>
      <c r="R2675">
        <v>10</v>
      </c>
      <c r="S2675" t="b">
        <v>1</v>
      </c>
      <c r="T2675">
        <f>ROUND(E2675/D2675*100,0)</f>
        <v>111</v>
      </c>
      <c r="U2675" s="12">
        <f>(E2675/R2675)</f>
        <v>554</v>
      </c>
      <c r="V2675" t="str">
        <f>LEFT(Z2675,SEARCH("/",Z2675)-1)</f>
        <v>music</v>
      </c>
      <c r="W2675" t="str">
        <f>RIGHT(Z2675,LEN(Z2675)-SEARCH("/",Z2675))</f>
        <v>pop</v>
      </c>
      <c r="X2675" s="2">
        <f>(((P2675/60)/60)/24)+DATE(1970,1,1)</f>
        <v>41521.617361111108</v>
      </c>
      <c r="Y2675" s="2">
        <f>(((O2675/60)/60)/24)+DATE(1970,1,1)</f>
        <v>41535.617361111108</v>
      </c>
      <c r="Z2675" t="s">
        <v>8296</v>
      </c>
    </row>
    <row r="2676" spans="1:26" ht="57.6" x14ac:dyDescent="0.3">
      <c r="A2676">
        <f>ROW(A2676)-2</f>
        <v>2674</v>
      </c>
      <c r="B2676" s="1" t="s">
        <v>3339</v>
      </c>
      <c r="C2676" s="1" t="s">
        <v>3340</v>
      </c>
      <c r="D2676">
        <v>2000</v>
      </c>
      <c r="E2676">
        <v>2204</v>
      </c>
      <c r="F2676" t="s">
        <v>17</v>
      </c>
      <c r="J2676" t="s">
        <v>17</v>
      </c>
      <c r="K2676" t="b">
        <v>0</v>
      </c>
      <c r="L2676" t="s">
        <v>24</v>
      </c>
      <c r="M2676" t="s">
        <v>25</v>
      </c>
      <c r="N2676" t="b">
        <v>0</v>
      </c>
      <c r="O2676">
        <v>1408039860</v>
      </c>
      <c r="P2676">
        <v>1405248503</v>
      </c>
      <c r="Q2676" t="b">
        <v>0</v>
      </c>
      <c r="R2676">
        <v>83</v>
      </c>
      <c r="S2676" t="b">
        <v>1</v>
      </c>
      <c r="T2676">
        <f>ROUND(E2676/D2676*100,0)</f>
        <v>110</v>
      </c>
      <c r="U2676" s="12">
        <f>(E2676/R2676)</f>
        <v>26.554216867469879</v>
      </c>
      <c r="V2676" t="str">
        <f>LEFT(Z2676,SEARCH("/",Z2676)-1)</f>
        <v>music</v>
      </c>
      <c r="W2676" t="str">
        <f>RIGHT(Z2676,LEN(Z2676)-SEARCH("/",Z2676))</f>
        <v>pop</v>
      </c>
      <c r="X2676" s="2">
        <f>(((P2676/60)/60)/24)+DATE(1970,1,1)</f>
        <v>41833.450266203705</v>
      </c>
      <c r="Y2676" s="2">
        <f>(((O2676/60)/60)/24)+DATE(1970,1,1)</f>
        <v>41865.757638888892</v>
      </c>
      <c r="Z2676" t="s">
        <v>8296</v>
      </c>
    </row>
    <row r="2677" spans="1:26" ht="43.2" x14ac:dyDescent="0.3">
      <c r="A2677">
        <f>ROW(A2677)-2</f>
        <v>2675</v>
      </c>
      <c r="B2677" s="1" t="s">
        <v>3341</v>
      </c>
      <c r="C2677" s="1" t="s">
        <v>3342</v>
      </c>
      <c r="D2677">
        <v>5000</v>
      </c>
      <c r="E2677">
        <v>5236</v>
      </c>
      <c r="F2677" t="s">
        <v>17</v>
      </c>
      <c r="J2677" t="s">
        <v>17</v>
      </c>
      <c r="K2677" t="b">
        <v>0</v>
      </c>
      <c r="L2677" t="s">
        <v>18</v>
      </c>
      <c r="M2677" t="s">
        <v>19</v>
      </c>
      <c r="N2677" t="b">
        <v>1</v>
      </c>
      <c r="O2677">
        <v>1339235377</v>
      </c>
      <c r="P2677">
        <v>1336643377</v>
      </c>
      <c r="Q2677" t="b">
        <v>0</v>
      </c>
      <c r="R2677">
        <v>46</v>
      </c>
      <c r="S2677" t="b">
        <v>1</v>
      </c>
      <c r="T2677">
        <f>ROUND(E2677/D2677*100,0)</f>
        <v>105</v>
      </c>
      <c r="U2677" s="12">
        <f>(E2677/R2677)</f>
        <v>113.82608695652173</v>
      </c>
      <c r="V2677" t="str">
        <f>LEFT(Z2677,SEARCH("/",Z2677)-1)</f>
        <v>music</v>
      </c>
      <c r="W2677" t="str">
        <f>RIGHT(Z2677,LEN(Z2677)-SEARCH("/",Z2677))</f>
        <v>pop</v>
      </c>
      <c r="X2677" s="2">
        <f>(((P2677/60)/60)/24)+DATE(1970,1,1)</f>
        <v>41039.409456018519</v>
      </c>
      <c r="Y2677" s="2">
        <f>(((O2677/60)/60)/24)+DATE(1970,1,1)</f>
        <v>41069.409456018519</v>
      </c>
      <c r="Z2677" t="s">
        <v>8296</v>
      </c>
    </row>
    <row r="2678" spans="1:26" ht="43.2" x14ac:dyDescent="0.3">
      <c r="A2678">
        <f>ROW(A2678)-2</f>
        <v>2676</v>
      </c>
      <c r="B2678" s="1" t="s">
        <v>3343</v>
      </c>
      <c r="C2678" s="1" t="s">
        <v>3344</v>
      </c>
      <c r="D2678">
        <v>2300</v>
      </c>
      <c r="E2678">
        <v>2881</v>
      </c>
      <c r="F2678" t="s">
        <v>17</v>
      </c>
      <c r="J2678" t="s">
        <v>17</v>
      </c>
      <c r="K2678" t="b">
        <v>0</v>
      </c>
      <c r="L2678" t="s">
        <v>18</v>
      </c>
      <c r="M2678" t="s">
        <v>19</v>
      </c>
      <c r="N2678" t="b">
        <v>1</v>
      </c>
      <c r="O2678">
        <v>1300636482</v>
      </c>
      <c r="P2678">
        <v>1298048082</v>
      </c>
      <c r="Q2678" t="b">
        <v>0</v>
      </c>
      <c r="R2678">
        <v>90</v>
      </c>
      <c r="S2678" t="b">
        <v>1</v>
      </c>
      <c r="T2678">
        <f>ROUND(E2678/D2678*100,0)</f>
        <v>125</v>
      </c>
      <c r="U2678" s="12">
        <f>(E2678/R2678)</f>
        <v>32.011111111111113</v>
      </c>
      <c r="V2678" t="str">
        <f>LEFT(Z2678,SEARCH("/",Z2678)-1)</f>
        <v>music</v>
      </c>
      <c r="W2678" t="str">
        <f>RIGHT(Z2678,LEN(Z2678)-SEARCH("/",Z2678))</f>
        <v>pop</v>
      </c>
      <c r="X2678" s="2">
        <f>(((P2678/60)/60)/24)+DATE(1970,1,1)</f>
        <v>40592.704652777778</v>
      </c>
      <c r="Y2678" s="2">
        <f>(((O2678/60)/60)/24)+DATE(1970,1,1)</f>
        <v>40622.662986111114</v>
      </c>
      <c r="Z2678" t="s">
        <v>8296</v>
      </c>
    </row>
    <row r="2679" spans="1:26" ht="43.2" x14ac:dyDescent="0.3">
      <c r="A2679">
        <f>ROW(A2679)-2</f>
        <v>2677</v>
      </c>
      <c r="B2679" s="1" t="s">
        <v>3345</v>
      </c>
      <c r="C2679" s="1" t="s">
        <v>3346</v>
      </c>
      <c r="D2679">
        <v>3800</v>
      </c>
      <c r="E2679">
        <v>3822.33</v>
      </c>
      <c r="F2679" t="s">
        <v>17</v>
      </c>
      <c r="J2679" t="s">
        <v>17</v>
      </c>
      <c r="K2679" t="b">
        <v>0</v>
      </c>
      <c r="L2679" t="s">
        <v>18</v>
      </c>
      <c r="M2679" t="s">
        <v>19</v>
      </c>
      <c r="N2679" t="b">
        <v>1</v>
      </c>
      <c r="O2679">
        <v>1400862355</v>
      </c>
      <c r="P2679">
        <v>1396974355</v>
      </c>
      <c r="Q2679" t="b">
        <v>0</v>
      </c>
      <c r="R2679">
        <v>81</v>
      </c>
      <c r="S2679" t="b">
        <v>1</v>
      </c>
      <c r="T2679">
        <f>ROUND(E2679/D2679*100,0)</f>
        <v>101</v>
      </c>
      <c r="U2679" s="12">
        <f>(E2679/R2679)</f>
        <v>47.189259259259259</v>
      </c>
      <c r="V2679" t="str">
        <f>LEFT(Z2679,SEARCH("/",Z2679)-1)</f>
        <v>music</v>
      </c>
      <c r="W2679" t="str">
        <f>RIGHT(Z2679,LEN(Z2679)-SEARCH("/",Z2679))</f>
        <v>pop</v>
      </c>
      <c r="X2679" s="2">
        <f>(((P2679/60)/60)/24)+DATE(1970,1,1)</f>
        <v>41737.684664351851</v>
      </c>
      <c r="Y2679" s="2">
        <f>(((O2679/60)/60)/24)+DATE(1970,1,1)</f>
        <v>41782.684664351851</v>
      </c>
      <c r="Z2679" t="s">
        <v>8296</v>
      </c>
    </row>
    <row r="2680" spans="1:26" ht="43.2" x14ac:dyDescent="0.3">
      <c r="A2680">
        <f>ROW(A2680)-2</f>
        <v>2678</v>
      </c>
      <c r="B2680" s="1" t="s">
        <v>3347</v>
      </c>
      <c r="C2680" s="1" t="s">
        <v>3348</v>
      </c>
      <c r="D2680">
        <v>2000</v>
      </c>
      <c r="E2680">
        <v>2831</v>
      </c>
      <c r="F2680" t="s">
        <v>17</v>
      </c>
      <c r="J2680" t="s">
        <v>17</v>
      </c>
      <c r="K2680" t="b">
        <v>0</v>
      </c>
      <c r="L2680" t="s">
        <v>18</v>
      </c>
      <c r="M2680" t="s">
        <v>19</v>
      </c>
      <c r="N2680" t="b">
        <v>1</v>
      </c>
      <c r="O2680">
        <v>1381314437</v>
      </c>
      <c r="P2680">
        <v>1378722437</v>
      </c>
      <c r="Q2680" t="b">
        <v>0</v>
      </c>
      <c r="R2680">
        <v>32</v>
      </c>
      <c r="S2680" t="b">
        <v>1</v>
      </c>
      <c r="T2680">
        <f>ROUND(E2680/D2680*100,0)</f>
        <v>142</v>
      </c>
      <c r="U2680" s="12">
        <f>(E2680/R2680)</f>
        <v>88.46875</v>
      </c>
      <c r="V2680" t="str">
        <f>LEFT(Z2680,SEARCH("/",Z2680)-1)</f>
        <v>music</v>
      </c>
      <c r="W2680" t="str">
        <f>RIGHT(Z2680,LEN(Z2680)-SEARCH("/",Z2680))</f>
        <v>pop</v>
      </c>
      <c r="X2680" s="2">
        <f>(((P2680/60)/60)/24)+DATE(1970,1,1)</f>
        <v>41526.435613425929</v>
      </c>
      <c r="Y2680" s="2">
        <f>(((O2680/60)/60)/24)+DATE(1970,1,1)</f>
        <v>41556.435613425929</v>
      </c>
      <c r="Z2680" t="s">
        <v>8296</v>
      </c>
    </row>
    <row r="2681" spans="1:26" ht="43.2" x14ac:dyDescent="0.3">
      <c r="A2681">
        <f>ROW(A2681)-2</f>
        <v>2679</v>
      </c>
      <c r="B2681" s="1" t="s">
        <v>3349</v>
      </c>
      <c r="C2681" s="1" t="s">
        <v>3350</v>
      </c>
      <c r="D2681">
        <v>2000</v>
      </c>
      <c r="E2681">
        <v>2015</v>
      </c>
      <c r="F2681" t="s">
        <v>17</v>
      </c>
      <c r="J2681" t="s">
        <v>17</v>
      </c>
      <c r="K2681" t="b">
        <v>0</v>
      </c>
      <c r="L2681" t="s">
        <v>18</v>
      </c>
      <c r="M2681" t="s">
        <v>19</v>
      </c>
      <c r="N2681" t="b">
        <v>1</v>
      </c>
      <c r="O2681">
        <v>1303801140</v>
      </c>
      <c r="P2681">
        <v>1300916220</v>
      </c>
      <c r="Q2681" t="b">
        <v>0</v>
      </c>
      <c r="R2681">
        <v>20</v>
      </c>
      <c r="S2681" t="b">
        <v>1</v>
      </c>
      <c r="T2681">
        <f>ROUND(E2681/D2681*100,0)</f>
        <v>101</v>
      </c>
      <c r="U2681" s="12">
        <f>(E2681/R2681)</f>
        <v>100.75</v>
      </c>
      <c r="V2681" t="str">
        <f>LEFT(Z2681,SEARCH("/",Z2681)-1)</f>
        <v>music</v>
      </c>
      <c r="W2681" t="str">
        <f>RIGHT(Z2681,LEN(Z2681)-SEARCH("/",Z2681))</f>
        <v>pop</v>
      </c>
      <c r="X2681" s="2">
        <f>(((P2681/60)/60)/24)+DATE(1970,1,1)</f>
        <v>40625.900694444441</v>
      </c>
      <c r="Y2681" s="2">
        <f>(((O2681/60)/60)/24)+DATE(1970,1,1)</f>
        <v>40659.290972222225</v>
      </c>
      <c r="Z2681" t="s">
        <v>8296</v>
      </c>
    </row>
    <row r="2682" spans="1:26" ht="43.2" x14ac:dyDescent="0.3">
      <c r="A2682">
        <f>ROW(A2682)-2</f>
        <v>2680</v>
      </c>
      <c r="B2682" s="1" t="s">
        <v>3351</v>
      </c>
      <c r="C2682" s="1" t="s">
        <v>3352</v>
      </c>
      <c r="D2682">
        <v>4500</v>
      </c>
      <c r="E2682">
        <v>4530</v>
      </c>
      <c r="F2682" t="s">
        <v>17</v>
      </c>
      <c r="J2682" t="s">
        <v>17</v>
      </c>
      <c r="K2682" t="b">
        <v>0</v>
      </c>
      <c r="L2682" t="s">
        <v>18</v>
      </c>
      <c r="M2682" t="s">
        <v>19</v>
      </c>
      <c r="N2682" t="b">
        <v>1</v>
      </c>
      <c r="O2682">
        <v>1385297393</v>
      </c>
      <c r="P2682">
        <v>1382701793</v>
      </c>
      <c r="Q2682" t="b">
        <v>0</v>
      </c>
      <c r="R2682">
        <v>70</v>
      </c>
      <c r="S2682" t="b">
        <v>1</v>
      </c>
      <c r="T2682">
        <f>ROUND(E2682/D2682*100,0)</f>
        <v>101</v>
      </c>
      <c r="U2682" s="12">
        <f>(E2682/R2682)</f>
        <v>64.714285714285708</v>
      </c>
      <c r="V2682" t="str">
        <f>LEFT(Z2682,SEARCH("/",Z2682)-1)</f>
        <v>music</v>
      </c>
      <c r="W2682" t="str">
        <f>RIGHT(Z2682,LEN(Z2682)-SEARCH("/",Z2682))</f>
        <v>pop</v>
      </c>
      <c r="X2682" s="2">
        <f>(((P2682/60)/60)/24)+DATE(1970,1,1)</f>
        <v>41572.492974537039</v>
      </c>
      <c r="Y2682" s="2">
        <f>(((O2682/60)/60)/24)+DATE(1970,1,1)</f>
        <v>41602.534641203703</v>
      </c>
      <c r="Z2682" t="s">
        <v>8296</v>
      </c>
    </row>
    <row r="2683" spans="1:26" ht="43.2" x14ac:dyDescent="0.3">
      <c r="A2683">
        <f>ROW(A2683)-2</f>
        <v>2681</v>
      </c>
      <c r="B2683" s="1" t="s">
        <v>3353</v>
      </c>
      <c r="C2683" s="1" t="s">
        <v>3354</v>
      </c>
      <c r="D2683">
        <v>5000</v>
      </c>
      <c r="E2683">
        <v>8711.52</v>
      </c>
      <c r="F2683" t="s">
        <v>17</v>
      </c>
      <c r="J2683" t="s">
        <v>17</v>
      </c>
      <c r="K2683" t="b">
        <v>0</v>
      </c>
      <c r="L2683" t="s">
        <v>18</v>
      </c>
      <c r="M2683" t="s">
        <v>19</v>
      </c>
      <c r="N2683" t="b">
        <v>1</v>
      </c>
      <c r="O2683">
        <v>1303675296</v>
      </c>
      <c r="P2683">
        <v>1300996896</v>
      </c>
      <c r="Q2683" t="b">
        <v>0</v>
      </c>
      <c r="R2683">
        <v>168</v>
      </c>
      <c r="S2683" t="b">
        <v>1</v>
      </c>
      <c r="T2683">
        <f>ROUND(E2683/D2683*100,0)</f>
        <v>174</v>
      </c>
      <c r="U2683" s="12">
        <f>(E2683/R2683)</f>
        <v>51.854285714285716</v>
      </c>
      <c r="V2683" t="str">
        <f>LEFT(Z2683,SEARCH("/",Z2683)-1)</f>
        <v>music</v>
      </c>
      <c r="W2683" t="str">
        <f>RIGHT(Z2683,LEN(Z2683)-SEARCH("/",Z2683))</f>
        <v>pop</v>
      </c>
      <c r="X2683" s="2">
        <f>(((P2683/60)/60)/24)+DATE(1970,1,1)</f>
        <v>40626.834444444445</v>
      </c>
      <c r="Y2683" s="2">
        <f>(((O2683/60)/60)/24)+DATE(1970,1,1)</f>
        <v>40657.834444444445</v>
      </c>
      <c r="Z2683" t="s">
        <v>8296</v>
      </c>
    </row>
    <row r="2684" spans="1:26" ht="43.2" x14ac:dyDescent="0.3">
      <c r="A2684">
        <f>ROW(A2684)-2</f>
        <v>2682</v>
      </c>
      <c r="B2684" s="1" t="s">
        <v>3355</v>
      </c>
      <c r="C2684" s="1" t="s">
        <v>3356</v>
      </c>
      <c r="D2684">
        <v>1100</v>
      </c>
      <c r="E2684">
        <v>1319</v>
      </c>
      <c r="F2684" t="s">
        <v>17</v>
      </c>
      <c r="J2684" t="s">
        <v>17</v>
      </c>
      <c r="K2684" t="b">
        <v>0</v>
      </c>
      <c r="L2684" t="s">
        <v>18</v>
      </c>
      <c r="M2684" t="s">
        <v>19</v>
      </c>
      <c r="N2684" t="b">
        <v>1</v>
      </c>
      <c r="O2684">
        <v>1334784160</v>
      </c>
      <c r="P2684">
        <v>1332192160</v>
      </c>
      <c r="Q2684" t="b">
        <v>0</v>
      </c>
      <c r="R2684">
        <v>34</v>
      </c>
      <c r="S2684" t="b">
        <v>1</v>
      </c>
      <c r="T2684">
        <f>ROUND(E2684/D2684*100,0)</f>
        <v>120</v>
      </c>
      <c r="U2684" s="12">
        <f>(E2684/R2684)</f>
        <v>38.794117647058826</v>
      </c>
      <c r="V2684" t="str">
        <f>LEFT(Z2684,SEARCH("/",Z2684)-1)</f>
        <v>music</v>
      </c>
      <c r="W2684" t="str">
        <f>RIGHT(Z2684,LEN(Z2684)-SEARCH("/",Z2684))</f>
        <v>pop</v>
      </c>
      <c r="X2684" s="2">
        <f>(((P2684/60)/60)/24)+DATE(1970,1,1)</f>
        <v>40987.890740740739</v>
      </c>
      <c r="Y2684" s="2">
        <f>(((O2684/60)/60)/24)+DATE(1970,1,1)</f>
        <v>41017.890740740739</v>
      </c>
      <c r="Z2684" t="s">
        <v>8296</v>
      </c>
    </row>
    <row r="2685" spans="1:26" ht="28.8" x14ac:dyDescent="0.3">
      <c r="A2685">
        <f>ROW(A2685)-2</f>
        <v>2683</v>
      </c>
      <c r="B2685" s="1" t="s">
        <v>3357</v>
      </c>
      <c r="C2685" s="1" t="s">
        <v>3358</v>
      </c>
      <c r="D2685">
        <v>1500</v>
      </c>
      <c r="E2685">
        <v>2143</v>
      </c>
      <c r="F2685" t="s">
        <v>17</v>
      </c>
      <c r="J2685" t="s">
        <v>17</v>
      </c>
      <c r="K2685" t="b">
        <v>0</v>
      </c>
      <c r="L2685" t="s">
        <v>18</v>
      </c>
      <c r="M2685" t="s">
        <v>19</v>
      </c>
      <c r="N2685" t="b">
        <v>1</v>
      </c>
      <c r="O2685">
        <v>1333648820</v>
      </c>
      <c r="P2685">
        <v>1331060420</v>
      </c>
      <c r="Q2685" t="b">
        <v>0</v>
      </c>
      <c r="R2685">
        <v>48</v>
      </c>
      <c r="S2685" t="b">
        <v>1</v>
      </c>
      <c r="T2685">
        <f>ROUND(E2685/D2685*100,0)</f>
        <v>143</v>
      </c>
      <c r="U2685" s="12">
        <f>(E2685/R2685)</f>
        <v>44.645833333333336</v>
      </c>
      <c r="V2685" t="str">
        <f>LEFT(Z2685,SEARCH("/",Z2685)-1)</f>
        <v>music</v>
      </c>
      <c r="W2685" t="str">
        <f>RIGHT(Z2685,LEN(Z2685)-SEARCH("/",Z2685))</f>
        <v>pop</v>
      </c>
      <c r="X2685" s="2">
        <f>(((P2685/60)/60)/24)+DATE(1970,1,1)</f>
        <v>40974.791898148149</v>
      </c>
      <c r="Y2685" s="2">
        <f>(((O2685/60)/60)/24)+DATE(1970,1,1)</f>
        <v>41004.750231481477</v>
      </c>
      <c r="Z2685" t="s">
        <v>8296</v>
      </c>
    </row>
    <row r="2686" spans="1:26" ht="57.6" x14ac:dyDescent="0.3">
      <c r="A2686">
        <f>ROW(A2686)-2</f>
        <v>2684</v>
      </c>
      <c r="B2686" s="1" t="s">
        <v>3359</v>
      </c>
      <c r="C2686" s="1" t="s">
        <v>3360</v>
      </c>
      <c r="D2686">
        <v>7500</v>
      </c>
      <c r="E2686">
        <v>7525.12</v>
      </c>
      <c r="F2686" t="s">
        <v>17</v>
      </c>
      <c r="J2686" t="s">
        <v>17</v>
      </c>
      <c r="K2686" t="b">
        <v>0</v>
      </c>
      <c r="L2686" t="s">
        <v>18</v>
      </c>
      <c r="M2686" t="s">
        <v>19</v>
      </c>
      <c r="N2686" t="b">
        <v>1</v>
      </c>
      <c r="O2686">
        <v>1355437052</v>
      </c>
      <c r="P2686">
        <v>1352845052</v>
      </c>
      <c r="Q2686" t="b">
        <v>0</v>
      </c>
      <c r="R2686">
        <v>48</v>
      </c>
      <c r="S2686" t="b">
        <v>1</v>
      </c>
      <c r="T2686">
        <f>ROUND(E2686/D2686*100,0)</f>
        <v>100</v>
      </c>
      <c r="U2686" s="12">
        <f>(E2686/R2686)</f>
        <v>156.77333333333334</v>
      </c>
      <c r="V2686" t="str">
        <f>LEFT(Z2686,SEARCH("/",Z2686)-1)</f>
        <v>music</v>
      </c>
      <c r="W2686" t="str">
        <f>RIGHT(Z2686,LEN(Z2686)-SEARCH("/",Z2686))</f>
        <v>pop</v>
      </c>
      <c r="X2686" s="2">
        <f>(((P2686/60)/60)/24)+DATE(1970,1,1)</f>
        <v>41226.928842592592</v>
      </c>
      <c r="Y2686" s="2">
        <f>(((O2686/60)/60)/24)+DATE(1970,1,1)</f>
        <v>41256.928842592592</v>
      </c>
      <c r="Z2686" t="s">
        <v>8296</v>
      </c>
    </row>
    <row r="2687" spans="1:26" ht="43.2" x14ac:dyDescent="0.3">
      <c r="A2687">
        <f>ROW(A2687)-2</f>
        <v>2685</v>
      </c>
      <c r="B2687" s="1" t="s">
        <v>3361</v>
      </c>
      <c r="C2687" s="1" t="s">
        <v>3362</v>
      </c>
      <c r="D2687">
        <v>25000</v>
      </c>
      <c r="E2687">
        <v>26233.45</v>
      </c>
      <c r="F2687" t="s">
        <v>17</v>
      </c>
      <c r="J2687" t="s">
        <v>17</v>
      </c>
      <c r="K2687" t="b">
        <v>0</v>
      </c>
      <c r="L2687" t="s">
        <v>18</v>
      </c>
      <c r="M2687" t="s">
        <v>19</v>
      </c>
      <c r="N2687" t="b">
        <v>1</v>
      </c>
      <c r="O2687">
        <v>1337885168</v>
      </c>
      <c r="P2687">
        <v>1335293168</v>
      </c>
      <c r="Q2687" t="b">
        <v>0</v>
      </c>
      <c r="R2687">
        <v>221</v>
      </c>
      <c r="S2687" t="b">
        <v>1</v>
      </c>
      <c r="T2687">
        <f>ROUND(E2687/D2687*100,0)</f>
        <v>105</v>
      </c>
      <c r="U2687" s="12">
        <f>(E2687/R2687)</f>
        <v>118.70339366515837</v>
      </c>
      <c r="V2687" t="str">
        <f>LEFT(Z2687,SEARCH("/",Z2687)-1)</f>
        <v>music</v>
      </c>
      <c r="W2687" t="str">
        <f>RIGHT(Z2687,LEN(Z2687)-SEARCH("/",Z2687))</f>
        <v>pop</v>
      </c>
      <c r="X2687" s="2">
        <f>(((P2687/60)/60)/24)+DATE(1970,1,1)</f>
        <v>41023.782037037039</v>
      </c>
      <c r="Y2687" s="2">
        <f>(((O2687/60)/60)/24)+DATE(1970,1,1)</f>
        <v>41053.782037037039</v>
      </c>
      <c r="Z2687" t="s">
        <v>8296</v>
      </c>
    </row>
    <row r="2688" spans="1:26" ht="43.2" x14ac:dyDescent="0.3">
      <c r="A2688">
        <f>ROW(A2688)-2</f>
        <v>2686</v>
      </c>
      <c r="B2688" s="1" t="s">
        <v>3363</v>
      </c>
      <c r="C2688" s="1" t="s">
        <v>3364</v>
      </c>
      <c r="D2688">
        <v>6000</v>
      </c>
      <c r="E2688">
        <v>7934</v>
      </c>
      <c r="F2688" t="s">
        <v>17</v>
      </c>
      <c r="J2688" t="s">
        <v>17</v>
      </c>
      <c r="K2688" t="b">
        <v>0</v>
      </c>
      <c r="L2688" t="s">
        <v>18</v>
      </c>
      <c r="M2688" t="s">
        <v>19</v>
      </c>
      <c r="N2688" t="b">
        <v>1</v>
      </c>
      <c r="O2688">
        <v>1355840400</v>
      </c>
      <c r="P2688">
        <v>1352524767</v>
      </c>
      <c r="Q2688" t="b">
        <v>0</v>
      </c>
      <c r="R2688">
        <v>107</v>
      </c>
      <c r="S2688" t="b">
        <v>1</v>
      </c>
      <c r="T2688">
        <f>ROUND(E2688/D2688*100,0)</f>
        <v>132</v>
      </c>
      <c r="U2688" s="12">
        <f>(E2688/R2688)</f>
        <v>74.149532710280369</v>
      </c>
      <c r="V2688" t="str">
        <f>LEFT(Z2688,SEARCH("/",Z2688)-1)</f>
        <v>music</v>
      </c>
      <c r="W2688" t="str">
        <f>RIGHT(Z2688,LEN(Z2688)-SEARCH("/",Z2688))</f>
        <v>pop</v>
      </c>
      <c r="X2688" s="2">
        <f>(((P2688/60)/60)/24)+DATE(1970,1,1)</f>
        <v>41223.22184027778</v>
      </c>
      <c r="Y2688" s="2">
        <f>(((O2688/60)/60)/24)+DATE(1970,1,1)</f>
        <v>41261.597222222219</v>
      </c>
      <c r="Z2688" t="s">
        <v>8296</v>
      </c>
    </row>
    <row r="2689" spans="1:26" ht="43.2" x14ac:dyDescent="0.3">
      <c r="A2689">
        <f>ROW(A2689)-2</f>
        <v>2687</v>
      </c>
      <c r="B2689" s="1" t="s">
        <v>3365</v>
      </c>
      <c r="C2689" s="1" t="s">
        <v>3366</v>
      </c>
      <c r="D2689">
        <v>500</v>
      </c>
      <c r="E2689">
        <v>564</v>
      </c>
      <c r="F2689" t="s">
        <v>17</v>
      </c>
      <c r="J2689" t="s">
        <v>17</v>
      </c>
      <c r="K2689" t="b">
        <v>0</v>
      </c>
      <c r="L2689" t="s">
        <v>24</v>
      </c>
      <c r="M2689" t="s">
        <v>25</v>
      </c>
      <c r="N2689" t="b">
        <v>0</v>
      </c>
      <c r="O2689">
        <v>1387281600</v>
      </c>
      <c r="P2689">
        <v>1384811721</v>
      </c>
      <c r="Q2689" t="b">
        <v>0</v>
      </c>
      <c r="R2689">
        <v>45</v>
      </c>
      <c r="S2689" t="b">
        <v>1</v>
      </c>
      <c r="T2689">
        <f>ROUND(E2689/D2689*100,0)</f>
        <v>113</v>
      </c>
      <c r="U2689" s="12">
        <f>(E2689/R2689)</f>
        <v>12.533333333333333</v>
      </c>
      <c r="V2689" t="str">
        <f>LEFT(Z2689,SEARCH("/",Z2689)-1)</f>
        <v>music</v>
      </c>
      <c r="W2689" t="str">
        <f>RIGHT(Z2689,LEN(Z2689)-SEARCH("/",Z2689))</f>
        <v>pop</v>
      </c>
      <c r="X2689" s="2">
        <f>(((P2689/60)/60)/24)+DATE(1970,1,1)</f>
        <v>41596.913437499999</v>
      </c>
      <c r="Y2689" s="2">
        <f>(((O2689/60)/60)/24)+DATE(1970,1,1)</f>
        <v>41625.5</v>
      </c>
      <c r="Z2689" t="s">
        <v>8296</v>
      </c>
    </row>
    <row r="2690" spans="1:26" ht="57.6" x14ac:dyDescent="0.3">
      <c r="A2690">
        <f>ROW(A2690)-2</f>
        <v>2688</v>
      </c>
      <c r="B2690" s="1" t="s">
        <v>3367</v>
      </c>
      <c r="C2690" s="1" t="s">
        <v>3368</v>
      </c>
      <c r="D2690">
        <v>80</v>
      </c>
      <c r="E2690">
        <v>1003</v>
      </c>
      <c r="F2690" t="s">
        <v>17</v>
      </c>
      <c r="J2690" t="s">
        <v>17</v>
      </c>
      <c r="K2690" t="b">
        <v>0</v>
      </c>
      <c r="L2690" t="s">
        <v>1217</v>
      </c>
      <c r="M2690" t="s">
        <v>55</v>
      </c>
      <c r="N2690" t="b">
        <v>0</v>
      </c>
      <c r="O2690">
        <v>1462053540</v>
      </c>
      <c r="P2690">
        <v>1459355950</v>
      </c>
      <c r="Q2690" t="b">
        <v>0</v>
      </c>
      <c r="R2690">
        <v>36</v>
      </c>
      <c r="S2690" t="b">
        <v>1</v>
      </c>
      <c r="T2690">
        <f>ROUND(E2690/D2690*100,0)</f>
        <v>1254</v>
      </c>
      <c r="U2690" s="12">
        <f>(E2690/R2690)</f>
        <v>27.861111111111111</v>
      </c>
      <c r="V2690" t="str">
        <f>LEFT(Z2690,SEARCH("/",Z2690)-1)</f>
        <v>music</v>
      </c>
      <c r="W2690" t="str">
        <f>RIGHT(Z2690,LEN(Z2690)-SEARCH("/",Z2690))</f>
        <v>pop</v>
      </c>
      <c r="X2690" s="2">
        <f>(((P2690/60)/60)/24)+DATE(1970,1,1)</f>
        <v>42459.693865740745</v>
      </c>
      <c r="Y2690" s="2">
        <f>(((O2690/60)/60)/24)+DATE(1970,1,1)</f>
        <v>42490.915972222225</v>
      </c>
      <c r="Z2690" t="s">
        <v>8296</v>
      </c>
    </row>
    <row r="2691" spans="1:26" ht="57.6" x14ac:dyDescent="0.3">
      <c r="A2691">
        <f>ROW(A2691)-2</f>
        <v>2689</v>
      </c>
      <c r="B2691" s="1" t="s">
        <v>3369</v>
      </c>
      <c r="C2691" s="1" t="s">
        <v>3370</v>
      </c>
      <c r="D2691">
        <v>7900</v>
      </c>
      <c r="E2691">
        <v>8098</v>
      </c>
      <c r="F2691" t="s">
        <v>17</v>
      </c>
      <c r="J2691" t="s">
        <v>17</v>
      </c>
      <c r="K2691" t="b">
        <v>0</v>
      </c>
      <c r="L2691" t="s">
        <v>1998</v>
      </c>
      <c r="M2691" t="s">
        <v>55</v>
      </c>
      <c r="N2691" t="b">
        <v>0</v>
      </c>
      <c r="O2691">
        <v>1453064400</v>
      </c>
      <c r="P2691">
        <v>1449359831</v>
      </c>
      <c r="Q2691" t="b">
        <v>0</v>
      </c>
      <c r="R2691">
        <v>101</v>
      </c>
      <c r="S2691" t="b">
        <v>1</v>
      </c>
      <c r="T2691">
        <f>ROUND(E2691/D2691*100,0)</f>
        <v>103</v>
      </c>
      <c r="U2691" s="12">
        <f>(E2691/R2691)</f>
        <v>80.178217821782184</v>
      </c>
      <c r="V2691" t="str">
        <f>LEFT(Z2691,SEARCH("/",Z2691)-1)</f>
        <v>music</v>
      </c>
      <c r="W2691" t="str">
        <f>RIGHT(Z2691,LEN(Z2691)-SEARCH("/",Z2691))</f>
        <v>pop</v>
      </c>
      <c r="X2691" s="2">
        <f>(((P2691/60)/60)/24)+DATE(1970,1,1)</f>
        <v>42343.998043981483</v>
      </c>
      <c r="Y2691" s="2">
        <f>(((O2691/60)/60)/24)+DATE(1970,1,1)</f>
        <v>42386.875</v>
      </c>
      <c r="Z2691" t="s">
        <v>8296</v>
      </c>
    </row>
    <row r="2692" spans="1:26" ht="43.2" x14ac:dyDescent="0.3">
      <c r="A2692">
        <f>ROW(A2692)-2</f>
        <v>2690</v>
      </c>
      <c r="B2692" s="1" t="s">
        <v>3371</v>
      </c>
      <c r="C2692" s="1" t="s">
        <v>3372</v>
      </c>
      <c r="D2692">
        <v>8000</v>
      </c>
      <c r="E2692">
        <v>8211</v>
      </c>
      <c r="F2692" t="s">
        <v>17</v>
      </c>
      <c r="J2692" t="s">
        <v>17</v>
      </c>
      <c r="K2692" t="b">
        <v>0</v>
      </c>
      <c r="L2692" t="s">
        <v>18</v>
      </c>
      <c r="M2692" t="s">
        <v>19</v>
      </c>
      <c r="N2692" t="b">
        <v>1</v>
      </c>
      <c r="O2692">
        <v>1325310336</v>
      </c>
      <c r="P2692">
        <v>1320122736</v>
      </c>
      <c r="Q2692" t="b">
        <v>0</v>
      </c>
      <c r="R2692">
        <v>62</v>
      </c>
      <c r="S2692" t="b">
        <v>1</v>
      </c>
      <c r="T2692">
        <f>ROUND(E2692/D2692*100,0)</f>
        <v>103</v>
      </c>
      <c r="U2692" s="12">
        <f>(E2692/R2692)</f>
        <v>132.43548387096774</v>
      </c>
      <c r="V2692" t="str">
        <f>LEFT(Z2692,SEARCH("/",Z2692)-1)</f>
        <v>music</v>
      </c>
      <c r="W2692" t="str">
        <f>RIGHT(Z2692,LEN(Z2692)-SEARCH("/",Z2692))</f>
        <v>pop</v>
      </c>
      <c r="X2692" s="2">
        <f>(((P2692/60)/60)/24)+DATE(1970,1,1)</f>
        <v>40848.198333333334</v>
      </c>
      <c r="Y2692" s="2">
        <f>(((O2692/60)/60)/24)+DATE(1970,1,1)</f>
        <v>40908.239999999998</v>
      </c>
      <c r="Z2692" t="s">
        <v>8296</v>
      </c>
    </row>
    <row r="2693" spans="1:26" ht="43.2" x14ac:dyDescent="0.3">
      <c r="A2693">
        <f>ROW(A2693)-2</f>
        <v>2691</v>
      </c>
      <c r="B2693" s="1" t="s">
        <v>3373</v>
      </c>
      <c r="C2693" s="1" t="s">
        <v>3374</v>
      </c>
      <c r="D2693">
        <v>1000</v>
      </c>
      <c r="E2693">
        <v>1080</v>
      </c>
      <c r="F2693" t="s">
        <v>17</v>
      </c>
      <c r="J2693" t="s">
        <v>17</v>
      </c>
      <c r="K2693" t="b">
        <v>0</v>
      </c>
      <c r="L2693" t="s">
        <v>18</v>
      </c>
      <c r="M2693" t="s">
        <v>19</v>
      </c>
      <c r="N2693" t="b">
        <v>1</v>
      </c>
      <c r="O2693">
        <v>1422750707</v>
      </c>
      <c r="P2693">
        <v>1420158707</v>
      </c>
      <c r="Q2693" t="b">
        <v>0</v>
      </c>
      <c r="R2693">
        <v>32</v>
      </c>
      <c r="S2693" t="b">
        <v>1</v>
      </c>
      <c r="T2693">
        <f>ROUND(E2693/D2693*100,0)</f>
        <v>108</v>
      </c>
      <c r="U2693" s="12">
        <f>(E2693/R2693)</f>
        <v>33.75</v>
      </c>
      <c r="V2693" t="str">
        <f>LEFT(Z2693,SEARCH("/",Z2693)-1)</f>
        <v>music</v>
      </c>
      <c r="W2693" t="str">
        <f>RIGHT(Z2693,LEN(Z2693)-SEARCH("/",Z2693))</f>
        <v>pop</v>
      </c>
      <c r="X2693" s="2">
        <f>(((P2693/60)/60)/24)+DATE(1970,1,1)</f>
        <v>42006.02207175926</v>
      </c>
      <c r="Y2693" s="2">
        <f>(((O2693/60)/60)/24)+DATE(1970,1,1)</f>
        <v>42036.02207175926</v>
      </c>
      <c r="Z2693" t="s">
        <v>8296</v>
      </c>
    </row>
    <row r="2694" spans="1:26" ht="43.2" x14ac:dyDescent="0.3">
      <c r="A2694">
        <f>ROW(A2694)-2</f>
        <v>2692</v>
      </c>
      <c r="B2694" s="1" t="s">
        <v>3375</v>
      </c>
      <c r="C2694" s="1" t="s">
        <v>3376</v>
      </c>
      <c r="D2694">
        <v>2500</v>
      </c>
      <c r="E2694">
        <v>3060.22</v>
      </c>
      <c r="F2694" t="s">
        <v>17</v>
      </c>
      <c r="J2694" t="s">
        <v>17</v>
      </c>
      <c r="K2694" t="b">
        <v>0</v>
      </c>
      <c r="L2694" t="s">
        <v>18</v>
      </c>
      <c r="M2694" t="s">
        <v>19</v>
      </c>
      <c r="N2694" t="b">
        <v>1</v>
      </c>
      <c r="O2694">
        <v>1331870340</v>
      </c>
      <c r="P2694">
        <v>1328033818</v>
      </c>
      <c r="Q2694" t="b">
        <v>0</v>
      </c>
      <c r="R2694">
        <v>89</v>
      </c>
      <c r="S2694" t="b">
        <v>1</v>
      </c>
      <c r="T2694">
        <f>ROUND(E2694/D2694*100,0)</f>
        <v>122</v>
      </c>
      <c r="U2694" s="12">
        <f>(E2694/R2694)</f>
        <v>34.384494382022467</v>
      </c>
      <c r="V2694" t="str">
        <f>LEFT(Z2694,SEARCH("/",Z2694)-1)</f>
        <v>music</v>
      </c>
      <c r="W2694" t="str">
        <f>RIGHT(Z2694,LEN(Z2694)-SEARCH("/",Z2694))</f>
        <v>pop</v>
      </c>
      <c r="X2694" s="2">
        <f>(((P2694/60)/60)/24)+DATE(1970,1,1)</f>
        <v>40939.761782407404</v>
      </c>
      <c r="Y2694" s="2">
        <f>(((O2694/60)/60)/24)+DATE(1970,1,1)</f>
        <v>40984.165972222225</v>
      </c>
      <c r="Z2694" t="s">
        <v>8296</v>
      </c>
    </row>
    <row r="2695" spans="1:26" ht="43.2" x14ac:dyDescent="0.3">
      <c r="A2695">
        <f>ROW(A2695)-2</f>
        <v>2693</v>
      </c>
      <c r="B2695" s="1" t="s">
        <v>3377</v>
      </c>
      <c r="C2695" s="1" t="s">
        <v>3378</v>
      </c>
      <c r="D2695">
        <v>3500</v>
      </c>
      <c r="E2695">
        <v>4181</v>
      </c>
      <c r="F2695" t="s">
        <v>17</v>
      </c>
      <c r="J2695" t="s">
        <v>17</v>
      </c>
      <c r="K2695" t="b">
        <v>0</v>
      </c>
      <c r="L2695" t="s">
        <v>18</v>
      </c>
      <c r="M2695" t="s">
        <v>19</v>
      </c>
      <c r="N2695" t="b">
        <v>1</v>
      </c>
      <c r="O2695">
        <v>1298343600</v>
      </c>
      <c r="P2695">
        <v>1295624113</v>
      </c>
      <c r="Q2695" t="b">
        <v>0</v>
      </c>
      <c r="R2695">
        <v>93</v>
      </c>
      <c r="S2695" t="b">
        <v>1</v>
      </c>
      <c r="T2695">
        <f>ROUND(E2695/D2695*100,0)</f>
        <v>119</v>
      </c>
      <c r="U2695" s="12">
        <f>(E2695/R2695)</f>
        <v>44.956989247311824</v>
      </c>
      <c r="V2695" t="str">
        <f>LEFT(Z2695,SEARCH("/",Z2695)-1)</f>
        <v>music</v>
      </c>
      <c r="W2695" t="str">
        <f>RIGHT(Z2695,LEN(Z2695)-SEARCH("/",Z2695))</f>
        <v>pop</v>
      </c>
      <c r="X2695" s="2">
        <f>(((P2695/60)/60)/24)+DATE(1970,1,1)</f>
        <v>40564.649456018517</v>
      </c>
      <c r="Y2695" s="2">
        <f>(((O2695/60)/60)/24)+DATE(1970,1,1)</f>
        <v>40596.125</v>
      </c>
      <c r="Z2695" t="s">
        <v>8296</v>
      </c>
    </row>
    <row r="2696" spans="1:26" ht="43.2" x14ac:dyDescent="0.3">
      <c r="A2696">
        <f>ROW(A2696)-2</f>
        <v>2694</v>
      </c>
      <c r="B2696" s="1" t="s">
        <v>3379</v>
      </c>
      <c r="C2696" s="1" t="s">
        <v>3380</v>
      </c>
      <c r="D2696">
        <v>2500</v>
      </c>
      <c r="E2696">
        <v>4022</v>
      </c>
      <c r="F2696" t="s">
        <v>17</v>
      </c>
      <c r="J2696" t="s">
        <v>17</v>
      </c>
      <c r="K2696" t="b">
        <v>0</v>
      </c>
      <c r="L2696" t="s">
        <v>18</v>
      </c>
      <c r="M2696" t="s">
        <v>19</v>
      </c>
      <c r="N2696" t="b">
        <v>1</v>
      </c>
      <c r="O2696">
        <v>1364447073</v>
      </c>
      <c r="P2696">
        <v>1361858673</v>
      </c>
      <c r="Q2696" t="b">
        <v>0</v>
      </c>
      <c r="R2696">
        <v>98</v>
      </c>
      <c r="S2696" t="b">
        <v>1</v>
      </c>
      <c r="T2696">
        <f>ROUND(E2696/D2696*100,0)</f>
        <v>161</v>
      </c>
      <c r="U2696" s="12">
        <f>(E2696/R2696)</f>
        <v>41.04081632653061</v>
      </c>
      <c r="V2696" t="str">
        <f>LEFT(Z2696,SEARCH("/",Z2696)-1)</f>
        <v>music</v>
      </c>
      <c r="W2696" t="str">
        <f>RIGHT(Z2696,LEN(Z2696)-SEARCH("/",Z2696))</f>
        <v>pop</v>
      </c>
      <c r="X2696" s="2">
        <f>(((P2696/60)/60)/24)+DATE(1970,1,1)</f>
        <v>41331.253159722226</v>
      </c>
      <c r="Y2696" s="2">
        <f>(((O2696/60)/60)/24)+DATE(1970,1,1)</f>
        <v>41361.211493055554</v>
      </c>
      <c r="Z2696" t="s">
        <v>8296</v>
      </c>
    </row>
    <row r="2697" spans="1:26" ht="43.2" x14ac:dyDescent="0.3">
      <c r="A2697">
        <f>ROW(A2697)-2</f>
        <v>2695</v>
      </c>
      <c r="B2697" s="1" t="s">
        <v>3381</v>
      </c>
      <c r="C2697" s="1" t="s">
        <v>3382</v>
      </c>
      <c r="D2697">
        <v>3400</v>
      </c>
      <c r="E2697">
        <v>4313</v>
      </c>
      <c r="F2697" t="s">
        <v>17</v>
      </c>
      <c r="J2697" t="s">
        <v>17</v>
      </c>
      <c r="K2697" t="b">
        <v>0</v>
      </c>
      <c r="L2697" t="s">
        <v>18</v>
      </c>
      <c r="M2697" t="s">
        <v>19</v>
      </c>
      <c r="N2697" t="b">
        <v>1</v>
      </c>
      <c r="O2697">
        <v>1394521140</v>
      </c>
      <c r="P2697">
        <v>1392169298</v>
      </c>
      <c r="Q2697" t="b">
        <v>0</v>
      </c>
      <c r="R2697">
        <v>82</v>
      </c>
      <c r="S2697" t="b">
        <v>1</v>
      </c>
      <c r="T2697">
        <f>ROUND(E2697/D2697*100,0)</f>
        <v>127</v>
      </c>
      <c r="U2697" s="12">
        <f>(E2697/R2697)</f>
        <v>52.597560975609753</v>
      </c>
      <c r="V2697" t="str">
        <f>LEFT(Z2697,SEARCH("/",Z2697)-1)</f>
        <v>music</v>
      </c>
      <c r="W2697" t="str">
        <f>RIGHT(Z2697,LEN(Z2697)-SEARCH("/",Z2697))</f>
        <v>pop</v>
      </c>
      <c r="X2697" s="2">
        <f>(((P2697/60)/60)/24)+DATE(1970,1,1)</f>
        <v>41682.0705787037</v>
      </c>
      <c r="Y2697" s="2">
        <f>(((O2697/60)/60)/24)+DATE(1970,1,1)</f>
        <v>41709.290972222225</v>
      </c>
      <c r="Z2697" t="s">
        <v>8296</v>
      </c>
    </row>
    <row r="2698" spans="1:26" ht="43.2" x14ac:dyDescent="0.3">
      <c r="A2698">
        <f>ROW(A2698)-2</f>
        <v>2696</v>
      </c>
      <c r="B2698" s="1" t="s">
        <v>3383</v>
      </c>
      <c r="C2698" s="1" t="s">
        <v>3384</v>
      </c>
      <c r="D2698">
        <v>8000</v>
      </c>
      <c r="E2698">
        <v>8211</v>
      </c>
      <c r="F2698" t="s">
        <v>17</v>
      </c>
      <c r="J2698" t="s">
        <v>17</v>
      </c>
      <c r="K2698" t="b">
        <v>0</v>
      </c>
      <c r="L2698" t="s">
        <v>18</v>
      </c>
      <c r="M2698" t="s">
        <v>19</v>
      </c>
      <c r="N2698" t="b">
        <v>1</v>
      </c>
      <c r="O2698">
        <v>1322454939</v>
      </c>
      <c r="P2698">
        <v>1319859339</v>
      </c>
      <c r="Q2698" t="b">
        <v>0</v>
      </c>
      <c r="R2698">
        <v>116</v>
      </c>
      <c r="S2698" t="b">
        <v>1</v>
      </c>
      <c r="T2698">
        <f>ROUND(E2698/D2698*100,0)</f>
        <v>103</v>
      </c>
      <c r="U2698" s="12">
        <f>(E2698/R2698)</f>
        <v>70.784482758620683</v>
      </c>
      <c r="V2698" t="str">
        <f>LEFT(Z2698,SEARCH("/",Z2698)-1)</f>
        <v>music</v>
      </c>
      <c r="W2698" t="str">
        <f>RIGHT(Z2698,LEN(Z2698)-SEARCH("/",Z2698))</f>
        <v>pop</v>
      </c>
      <c r="X2698" s="2">
        <f>(((P2698/60)/60)/24)+DATE(1970,1,1)</f>
        <v>40845.14975694444</v>
      </c>
      <c r="Y2698" s="2">
        <f>(((O2698/60)/60)/24)+DATE(1970,1,1)</f>
        <v>40875.191423611112</v>
      </c>
      <c r="Z2698" t="s">
        <v>8296</v>
      </c>
    </row>
    <row r="2699" spans="1:26" ht="57.6" x14ac:dyDescent="0.3">
      <c r="A2699">
        <f>ROW(A2699)-2</f>
        <v>2697</v>
      </c>
      <c r="B2699" s="1" t="s">
        <v>3385</v>
      </c>
      <c r="C2699" s="1" t="s">
        <v>3386</v>
      </c>
      <c r="D2699">
        <v>2000</v>
      </c>
      <c r="E2699">
        <v>2795</v>
      </c>
      <c r="F2699" t="s">
        <v>17</v>
      </c>
      <c r="J2699" t="s">
        <v>17</v>
      </c>
      <c r="K2699" t="b">
        <v>0</v>
      </c>
      <c r="L2699" t="s">
        <v>18</v>
      </c>
      <c r="M2699" t="s">
        <v>19</v>
      </c>
      <c r="N2699" t="b">
        <v>1</v>
      </c>
      <c r="O2699">
        <v>1464729276</v>
      </c>
      <c r="P2699">
        <v>1459545276</v>
      </c>
      <c r="Q2699" t="b">
        <v>0</v>
      </c>
      <c r="R2699">
        <v>52</v>
      </c>
      <c r="S2699" t="b">
        <v>1</v>
      </c>
      <c r="T2699">
        <f>ROUND(E2699/D2699*100,0)</f>
        <v>140</v>
      </c>
      <c r="U2699" s="12">
        <f>(E2699/R2699)</f>
        <v>53.75</v>
      </c>
      <c r="V2699" t="str">
        <f>LEFT(Z2699,SEARCH("/",Z2699)-1)</f>
        <v>music</v>
      </c>
      <c r="W2699" t="str">
        <f>RIGHT(Z2699,LEN(Z2699)-SEARCH("/",Z2699))</f>
        <v>pop</v>
      </c>
      <c r="X2699" s="2">
        <f>(((P2699/60)/60)/24)+DATE(1970,1,1)</f>
        <v>42461.885138888887</v>
      </c>
      <c r="Y2699" s="2">
        <f>(((O2699/60)/60)/24)+DATE(1970,1,1)</f>
        <v>42521.885138888887</v>
      </c>
      <c r="Z2699" t="s">
        <v>8296</v>
      </c>
    </row>
    <row r="2700" spans="1:26" ht="57.6" x14ac:dyDescent="0.3">
      <c r="A2700">
        <f>ROW(A2700)-2</f>
        <v>2698</v>
      </c>
      <c r="B2700" s="1" t="s">
        <v>3387</v>
      </c>
      <c r="C2700" s="1" t="s">
        <v>3388</v>
      </c>
      <c r="D2700">
        <v>1000</v>
      </c>
      <c r="E2700">
        <v>1026</v>
      </c>
      <c r="F2700" t="s">
        <v>17</v>
      </c>
      <c r="J2700" t="s">
        <v>17</v>
      </c>
      <c r="K2700" t="b">
        <v>0</v>
      </c>
      <c r="L2700" t="s">
        <v>18</v>
      </c>
      <c r="M2700" t="s">
        <v>19</v>
      </c>
      <c r="N2700" t="b">
        <v>1</v>
      </c>
      <c r="O2700">
        <v>1278302400</v>
      </c>
      <c r="P2700">
        <v>1273961999</v>
      </c>
      <c r="Q2700" t="b">
        <v>0</v>
      </c>
      <c r="R2700">
        <v>23</v>
      </c>
      <c r="S2700" t="b">
        <v>1</v>
      </c>
      <c r="T2700">
        <f>ROUND(E2700/D2700*100,0)</f>
        <v>103</v>
      </c>
      <c r="U2700" s="12">
        <f>(E2700/R2700)</f>
        <v>44.608695652173914</v>
      </c>
      <c r="V2700" t="str">
        <f>LEFT(Z2700,SEARCH("/",Z2700)-1)</f>
        <v>music</v>
      </c>
      <c r="W2700" t="str">
        <f>RIGHT(Z2700,LEN(Z2700)-SEARCH("/",Z2700))</f>
        <v>pop</v>
      </c>
      <c r="X2700" s="2">
        <f>(((P2700/60)/60)/24)+DATE(1970,1,1)</f>
        <v>40313.930543981485</v>
      </c>
      <c r="Y2700" s="2">
        <f>(((O2700/60)/60)/24)+DATE(1970,1,1)</f>
        <v>40364.166666666664</v>
      </c>
      <c r="Z2700" t="s">
        <v>8296</v>
      </c>
    </row>
    <row r="2701" spans="1:26" ht="28.8" x14ac:dyDescent="0.3">
      <c r="A2701">
        <f>ROW(A2701)-2</f>
        <v>2699</v>
      </c>
      <c r="B2701" s="1" t="s">
        <v>3389</v>
      </c>
      <c r="C2701" s="1" t="s">
        <v>3390</v>
      </c>
      <c r="D2701">
        <v>2000</v>
      </c>
      <c r="E2701">
        <v>2013.47</v>
      </c>
      <c r="F2701" t="s">
        <v>17</v>
      </c>
      <c r="J2701" t="s">
        <v>17</v>
      </c>
      <c r="K2701" t="b">
        <v>0</v>
      </c>
      <c r="L2701" t="s">
        <v>18</v>
      </c>
      <c r="M2701" t="s">
        <v>19</v>
      </c>
      <c r="N2701" t="b">
        <v>1</v>
      </c>
      <c r="O2701">
        <v>1470056614</v>
      </c>
      <c r="P2701">
        <v>1467464614</v>
      </c>
      <c r="Q2701" t="b">
        <v>0</v>
      </c>
      <c r="R2701">
        <v>77</v>
      </c>
      <c r="S2701" t="b">
        <v>1</v>
      </c>
      <c r="T2701">
        <f>ROUND(E2701/D2701*100,0)</f>
        <v>101</v>
      </c>
      <c r="U2701" s="12">
        <f>(E2701/R2701)</f>
        <v>26.148961038961041</v>
      </c>
      <c r="V2701" t="str">
        <f>LEFT(Z2701,SEARCH("/",Z2701)-1)</f>
        <v>music</v>
      </c>
      <c r="W2701" t="str">
        <f>RIGHT(Z2701,LEN(Z2701)-SEARCH("/",Z2701))</f>
        <v>pop</v>
      </c>
      <c r="X2701" s="2">
        <f>(((P2701/60)/60)/24)+DATE(1970,1,1)</f>
        <v>42553.54414351852</v>
      </c>
      <c r="Y2701" s="2">
        <f>(((O2701/60)/60)/24)+DATE(1970,1,1)</f>
        <v>42583.54414351852</v>
      </c>
      <c r="Z2701" t="s">
        <v>8296</v>
      </c>
    </row>
    <row r="2702" spans="1:26" ht="43.2" x14ac:dyDescent="0.3">
      <c r="A2702">
        <f>ROW(A2702)-2</f>
        <v>2700</v>
      </c>
      <c r="B2702" s="1" t="s">
        <v>3391</v>
      </c>
      <c r="C2702" s="1" t="s">
        <v>3392</v>
      </c>
      <c r="D2702">
        <v>1700</v>
      </c>
      <c r="E2702">
        <v>1920</v>
      </c>
      <c r="F2702" t="s">
        <v>17</v>
      </c>
      <c r="J2702" t="s">
        <v>17</v>
      </c>
      <c r="K2702" t="b">
        <v>0</v>
      </c>
      <c r="L2702" t="s">
        <v>18</v>
      </c>
      <c r="M2702" t="s">
        <v>19</v>
      </c>
      <c r="N2702" t="b">
        <v>1</v>
      </c>
      <c r="O2702">
        <v>1338824730</v>
      </c>
      <c r="P2702">
        <v>1336232730</v>
      </c>
      <c r="Q2702" t="b">
        <v>0</v>
      </c>
      <c r="R2702">
        <v>49</v>
      </c>
      <c r="S2702" t="b">
        <v>1</v>
      </c>
      <c r="T2702">
        <f>ROUND(E2702/D2702*100,0)</f>
        <v>113</v>
      </c>
      <c r="U2702" s="12">
        <f>(E2702/R2702)</f>
        <v>39.183673469387756</v>
      </c>
      <c r="V2702" t="str">
        <f>LEFT(Z2702,SEARCH("/",Z2702)-1)</f>
        <v>music</v>
      </c>
      <c r="W2702" t="str">
        <f>RIGHT(Z2702,LEN(Z2702)-SEARCH("/",Z2702))</f>
        <v>pop</v>
      </c>
      <c r="X2702" s="2">
        <f>(((P2702/60)/60)/24)+DATE(1970,1,1)</f>
        <v>41034.656597222223</v>
      </c>
      <c r="Y2702" s="2">
        <f>(((O2702/60)/60)/24)+DATE(1970,1,1)</f>
        <v>41064.656597222223</v>
      </c>
      <c r="Z2702" t="s">
        <v>8296</v>
      </c>
    </row>
    <row r="2703" spans="1:26" ht="43.2" x14ac:dyDescent="0.3">
      <c r="A2703">
        <f>ROW(A2703)-2</f>
        <v>2701</v>
      </c>
      <c r="B2703" s="1" t="s">
        <v>3393</v>
      </c>
      <c r="C2703" s="1" t="s">
        <v>3394</v>
      </c>
      <c r="D2703">
        <v>2100</v>
      </c>
      <c r="E2703">
        <v>2690</v>
      </c>
      <c r="F2703" t="s">
        <v>17</v>
      </c>
      <c r="J2703" t="s">
        <v>17</v>
      </c>
      <c r="K2703" t="b">
        <v>0</v>
      </c>
      <c r="L2703" t="s">
        <v>18</v>
      </c>
      <c r="M2703" t="s">
        <v>19</v>
      </c>
      <c r="N2703" t="b">
        <v>1</v>
      </c>
      <c r="O2703">
        <v>1425675892</v>
      </c>
      <c r="P2703">
        <v>1423083892</v>
      </c>
      <c r="Q2703" t="b">
        <v>0</v>
      </c>
      <c r="R2703">
        <v>59</v>
      </c>
      <c r="S2703" t="b">
        <v>1</v>
      </c>
      <c r="T2703">
        <f>ROUND(E2703/D2703*100,0)</f>
        <v>128</v>
      </c>
      <c r="U2703" s="12">
        <f>(E2703/R2703)</f>
        <v>45.593220338983052</v>
      </c>
      <c r="V2703" t="str">
        <f>LEFT(Z2703,SEARCH("/",Z2703)-1)</f>
        <v>music</v>
      </c>
      <c r="W2703" t="str">
        <f>RIGHT(Z2703,LEN(Z2703)-SEARCH("/",Z2703))</f>
        <v>pop</v>
      </c>
      <c r="X2703" s="2">
        <f>(((P2703/60)/60)/24)+DATE(1970,1,1)</f>
        <v>42039.878379629634</v>
      </c>
      <c r="Y2703" s="2">
        <f>(((O2703/60)/60)/24)+DATE(1970,1,1)</f>
        <v>42069.878379629634</v>
      </c>
      <c r="Z2703" t="s">
        <v>8296</v>
      </c>
    </row>
    <row r="2704" spans="1:26" ht="43.2" x14ac:dyDescent="0.3">
      <c r="A2704">
        <f>ROW(A2704)-2</f>
        <v>2702</v>
      </c>
      <c r="B2704" s="1" t="s">
        <v>3395</v>
      </c>
      <c r="C2704" s="1" t="s">
        <v>3396</v>
      </c>
      <c r="D2704">
        <v>5000</v>
      </c>
      <c r="E2704">
        <v>10085</v>
      </c>
      <c r="F2704" t="s">
        <v>17</v>
      </c>
      <c r="J2704" t="s">
        <v>17</v>
      </c>
      <c r="K2704" t="b">
        <v>0</v>
      </c>
      <c r="L2704" t="s">
        <v>18</v>
      </c>
      <c r="M2704" t="s">
        <v>19</v>
      </c>
      <c r="N2704" t="b">
        <v>1</v>
      </c>
      <c r="O2704">
        <v>1471503540</v>
      </c>
      <c r="P2704">
        <v>1468852306</v>
      </c>
      <c r="Q2704" t="b">
        <v>0</v>
      </c>
      <c r="R2704">
        <v>113</v>
      </c>
      <c r="S2704" t="b">
        <v>1</v>
      </c>
      <c r="T2704">
        <f>ROUND(E2704/D2704*100,0)</f>
        <v>202</v>
      </c>
      <c r="U2704" s="12">
        <f>(E2704/R2704)</f>
        <v>89.247787610619469</v>
      </c>
      <c r="V2704" t="str">
        <f>LEFT(Z2704,SEARCH("/",Z2704)-1)</f>
        <v>music</v>
      </c>
      <c r="W2704" t="str">
        <f>RIGHT(Z2704,LEN(Z2704)-SEARCH("/",Z2704))</f>
        <v>pop</v>
      </c>
      <c r="X2704" s="2">
        <f>(((P2704/60)/60)/24)+DATE(1970,1,1)</f>
        <v>42569.605393518519</v>
      </c>
      <c r="Y2704" s="2">
        <f>(((O2704/60)/60)/24)+DATE(1970,1,1)</f>
        <v>42600.290972222225</v>
      </c>
      <c r="Z2704" t="s">
        <v>8296</v>
      </c>
    </row>
    <row r="2705" spans="1:26" ht="28.8" x14ac:dyDescent="0.3">
      <c r="A2705">
        <f>ROW(A2705)-2</f>
        <v>2703</v>
      </c>
      <c r="B2705" s="1" t="s">
        <v>3397</v>
      </c>
      <c r="C2705" s="1" t="s">
        <v>3398</v>
      </c>
      <c r="D2705">
        <v>1000</v>
      </c>
      <c r="E2705">
        <v>1374.16</v>
      </c>
      <c r="F2705" t="s">
        <v>17</v>
      </c>
      <c r="J2705" t="s">
        <v>17</v>
      </c>
      <c r="K2705" t="b">
        <v>0</v>
      </c>
      <c r="L2705" t="s">
        <v>18</v>
      </c>
      <c r="M2705" t="s">
        <v>19</v>
      </c>
      <c r="N2705" t="b">
        <v>1</v>
      </c>
      <c r="O2705">
        <v>1318802580</v>
      </c>
      <c r="P2705">
        <v>1316194540</v>
      </c>
      <c r="Q2705" t="b">
        <v>0</v>
      </c>
      <c r="R2705">
        <v>34</v>
      </c>
      <c r="S2705" t="b">
        <v>1</v>
      </c>
      <c r="T2705">
        <f>ROUND(E2705/D2705*100,0)</f>
        <v>137</v>
      </c>
      <c r="U2705" s="12">
        <f>(E2705/R2705)</f>
        <v>40.416470588235299</v>
      </c>
      <c r="V2705" t="str">
        <f>LEFT(Z2705,SEARCH("/",Z2705)-1)</f>
        <v>music</v>
      </c>
      <c r="W2705" t="str">
        <f>RIGHT(Z2705,LEN(Z2705)-SEARCH("/",Z2705))</f>
        <v>pop</v>
      </c>
      <c r="X2705" s="2">
        <f>(((P2705/60)/60)/24)+DATE(1970,1,1)</f>
        <v>40802.733101851853</v>
      </c>
      <c r="Y2705" s="2">
        <f>(((O2705/60)/60)/24)+DATE(1970,1,1)</f>
        <v>40832.918749999997</v>
      </c>
      <c r="Z2705" t="s">
        <v>8296</v>
      </c>
    </row>
    <row r="2706" spans="1:26" ht="28.8" x14ac:dyDescent="0.3">
      <c r="A2706">
        <f>ROW(A2706)-2</f>
        <v>2704</v>
      </c>
      <c r="B2706" s="1" t="s">
        <v>3399</v>
      </c>
      <c r="C2706" s="1" t="s">
        <v>3400</v>
      </c>
      <c r="D2706">
        <v>3000</v>
      </c>
      <c r="E2706">
        <v>3460</v>
      </c>
      <c r="F2706" t="s">
        <v>17</v>
      </c>
      <c r="J2706" t="s">
        <v>17</v>
      </c>
      <c r="K2706" t="b">
        <v>0</v>
      </c>
      <c r="L2706" t="s">
        <v>18</v>
      </c>
      <c r="M2706" t="s">
        <v>19</v>
      </c>
      <c r="N2706" t="b">
        <v>1</v>
      </c>
      <c r="O2706">
        <v>1334980740</v>
      </c>
      <c r="P2706">
        <v>1330968347</v>
      </c>
      <c r="Q2706" t="b">
        <v>0</v>
      </c>
      <c r="R2706">
        <v>42</v>
      </c>
      <c r="S2706" t="b">
        <v>1</v>
      </c>
      <c r="T2706">
        <f>ROUND(E2706/D2706*100,0)</f>
        <v>115</v>
      </c>
      <c r="U2706" s="12">
        <f>(E2706/R2706)</f>
        <v>82.38095238095238</v>
      </c>
      <c r="V2706" t="str">
        <f>LEFT(Z2706,SEARCH("/",Z2706)-1)</f>
        <v>music</v>
      </c>
      <c r="W2706" t="str">
        <f>RIGHT(Z2706,LEN(Z2706)-SEARCH("/",Z2706))</f>
        <v>pop</v>
      </c>
      <c r="X2706" s="2">
        <f>(((P2706/60)/60)/24)+DATE(1970,1,1)</f>
        <v>40973.72623842593</v>
      </c>
      <c r="Y2706" s="2">
        <f>(((O2706/60)/60)/24)+DATE(1970,1,1)</f>
        <v>41020.165972222225</v>
      </c>
      <c r="Z2706" t="s">
        <v>8296</v>
      </c>
    </row>
    <row r="2707" spans="1:26" ht="43.2" x14ac:dyDescent="0.3">
      <c r="A2707">
        <f>ROW(A2707)-2</f>
        <v>2705</v>
      </c>
      <c r="B2707" s="1" t="s">
        <v>3401</v>
      </c>
      <c r="C2707" s="1" t="s">
        <v>3402</v>
      </c>
      <c r="D2707">
        <v>6000</v>
      </c>
      <c r="E2707">
        <v>6700</v>
      </c>
      <c r="F2707" t="s">
        <v>17</v>
      </c>
      <c r="J2707" t="s">
        <v>17</v>
      </c>
      <c r="K2707" t="b">
        <v>0</v>
      </c>
      <c r="L2707" t="s">
        <v>54</v>
      </c>
      <c r="M2707" t="s">
        <v>55</v>
      </c>
      <c r="N2707" t="b">
        <v>0</v>
      </c>
      <c r="O2707">
        <v>1460786340</v>
      </c>
      <c r="P2707">
        <v>1455615976</v>
      </c>
      <c r="Q2707" t="b">
        <v>0</v>
      </c>
      <c r="R2707">
        <v>42</v>
      </c>
      <c r="S2707" t="b">
        <v>1</v>
      </c>
      <c r="T2707">
        <f>ROUND(E2707/D2707*100,0)</f>
        <v>112</v>
      </c>
      <c r="U2707" s="12">
        <f>(E2707/R2707)</f>
        <v>159.52380952380952</v>
      </c>
      <c r="V2707" t="str">
        <f>LEFT(Z2707,SEARCH("/",Z2707)-1)</f>
        <v>music</v>
      </c>
      <c r="W2707" t="str">
        <f>RIGHT(Z2707,LEN(Z2707)-SEARCH("/",Z2707))</f>
        <v>pop</v>
      </c>
      <c r="X2707" s="2">
        <f>(((P2707/60)/60)/24)+DATE(1970,1,1)</f>
        <v>42416.407129629632</v>
      </c>
      <c r="Y2707" s="2">
        <f>(((O2707/60)/60)/24)+DATE(1970,1,1)</f>
        <v>42476.249305555553</v>
      </c>
      <c r="Z2707" t="s">
        <v>8296</v>
      </c>
    </row>
    <row r="2708" spans="1:26" ht="43.2" x14ac:dyDescent="0.3">
      <c r="A2708">
        <f>ROW(A2708)-2</f>
        <v>2706</v>
      </c>
      <c r="B2708" s="1" t="s">
        <v>3403</v>
      </c>
      <c r="C2708" s="1" t="s">
        <v>3404</v>
      </c>
      <c r="D2708">
        <v>1500</v>
      </c>
      <c r="E2708">
        <v>1776</v>
      </c>
      <c r="F2708" t="s">
        <v>17</v>
      </c>
      <c r="J2708" t="s">
        <v>17</v>
      </c>
      <c r="K2708" t="b">
        <v>0</v>
      </c>
      <c r="L2708" t="s">
        <v>18</v>
      </c>
      <c r="M2708" t="s">
        <v>19</v>
      </c>
      <c r="N2708" t="b">
        <v>1</v>
      </c>
      <c r="O2708">
        <v>1391718671</v>
      </c>
      <c r="P2708">
        <v>1390509071</v>
      </c>
      <c r="Q2708" t="b">
        <v>0</v>
      </c>
      <c r="R2708">
        <v>49</v>
      </c>
      <c r="S2708" t="b">
        <v>1</v>
      </c>
      <c r="T2708">
        <f>ROUND(E2708/D2708*100,0)</f>
        <v>118</v>
      </c>
      <c r="U2708" s="12">
        <f>(E2708/R2708)</f>
        <v>36.244897959183675</v>
      </c>
      <c r="V2708" t="str">
        <f>LEFT(Z2708,SEARCH("/",Z2708)-1)</f>
        <v>music</v>
      </c>
      <c r="W2708" t="str">
        <f>RIGHT(Z2708,LEN(Z2708)-SEARCH("/",Z2708))</f>
        <v>pop</v>
      </c>
      <c r="X2708" s="2">
        <f>(((P2708/60)/60)/24)+DATE(1970,1,1)</f>
        <v>41662.854988425926</v>
      </c>
      <c r="Y2708" s="2">
        <f>(((O2708/60)/60)/24)+DATE(1970,1,1)</f>
        <v>41676.854988425926</v>
      </c>
      <c r="Z2708" t="s">
        <v>8296</v>
      </c>
    </row>
    <row r="2709" spans="1:26" ht="57.6" x14ac:dyDescent="0.3">
      <c r="A2709">
        <f>ROW(A2709)-2</f>
        <v>2707</v>
      </c>
      <c r="B2709" s="1" t="s">
        <v>3405</v>
      </c>
      <c r="C2709" s="1" t="s">
        <v>3406</v>
      </c>
      <c r="D2709">
        <v>2000</v>
      </c>
      <c r="E2709">
        <v>3500</v>
      </c>
      <c r="F2709" t="s">
        <v>17</v>
      </c>
      <c r="J2709" t="s">
        <v>17</v>
      </c>
      <c r="K2709" t="b">
        <v>0</v>
      </c>
      <c r="L2709" t="s">
        <v>18</v>
      </c>
      <c r="M2709" t="s">
        <v>19</v>
      </c>
      <c r="N2709" t="b">
        <v>1</v>
      </c>
      <c r="O2709">
        <v>1311298745</v>
      </c>
      <c r="P2709">
        <v>1309311545</v>
      </c>
      <c r="Q2709" t="b">
        <v>0</v>
      </c>
      <c r="R2709">
        <v>56</v>
      </c>
      <c r="S2709" t="b">
        <v>1</v>
      </c>
      <c r="T2709">
        <f>ROUND(E2709/D2709*100,0)</f>
        <v>175</v>
      </c>
      <c r="U2709" s="12">
        <f>(E2709/R2709)</f>
        <v>62.5</v>
      </c>
      <c r="V2709" t="str">
        <f>LEFT(Z2709,SEARCH("/",Z2709)-1)</f>
        <v>music</v>
      </c>
      <c r="W2709" t="str">
        <f>RIGHT(Z2709,LEN(Z2709)-SEARCH("/",Z2709))</f>
        <v>pop</v>
      </c>
      <c r="X2709" s="2">
        <f>(((P2709/60)/60)/24)+DATE(1970,1,1)</f>
        <v>40723.068807870368</v>
      </c>
      <c r="Y2709" s="2">
        <f>(((O2709/60)/60)/24)+DATE(1970,1,1)</f>
        <v>40746.068807870368</v>
      </c>
      <c r="Z2709" t="s">
        <v>8296</v>
      </c>
    </row>
    <row r="2710" spans="1:26" ht="28.8" x14ac:dyDescent="0.3">
      <c r="A2710">
        <f>ROW(A2710)-2</f>
        <v>2708</v>
      </c>
      <c r="B2710" s="1" t="s">
        <v>3407</v>
      </c>
      <c r="C2710" s="1" t="s">
        <v>3408</v>
      </c>
      <c r="D2710">
        <v>1000</v>
      </c>
      <c r="E2710">
        <v>1175</v>
      </c>
      <c r="F2710" t="s">
        <v>17</v>
      </c>
      <c r="J2710" t="s">
        <v>17</v>
      </c>
      <c r="K2710" t="b">
        <v>0</v>
      </c>
      <c r="L2710" t="s">
        <v>18</v>
      </c>
      <c r="M2710" t="s">
        <v>19</v>
      </c>
      <c r="N2710" t="b">
        <v>1</v>
      </c>
      <c r="O2710">
        <v>1405188667</v>
      </c>
      <c r="P2710">
        <v>1402596667</v>
      </c>
      <c r="Q2710" t="b">
        <v>0</v>
      </c>
      <c r="R2710">
        <v>25</v>
      </c>
      <c r="S2710" t="b">
        <v>1</v>
      </c>
      <c r="T2710">
        <f>ROUND(E2710/D2710*100,0)</f>
        <v>118</v>
      </c>
      <c r="U2710" s="12">
        <f>(E2710/R2710)</f>
        <v>47</v>
      </c>
      <c r="V2710" t="str">
        <f>LEFT(Z2710,SEARCH("/",Z2710)-1)</f>
        <v>music</v>
      </c>
      <c r="W2710" t="str">
        <f>RIGHT(Z2710,LEN(Z2710)-SEARCH("/",Z2710))</f>
        <v>pop</v>
      </c>
      <c r="X2710" s="2">
        <f>(((P2710/60)/60)/24)+DATE(1970,1,1)</f>
        <v>41802.757719907408</v>
      </c>
      <c r="Y2710" s="2">
        <f>(((O2710/60)/60)/24)+DATE(1970,1,1)</f>
        <v>41832.757719907408</v>
      </c>
      <c r="Z2710" t="s">
        <v>8296</v>
      </c>
    </row>
    <row r="2711" spans="1:26" ht="28.8" x14ac:dyDescent="0.3">
      <c r="A2711">
        <f>ROW(A2711)-2</f>
        <v>2709</v>
      </c>
      <c r="B2711" s="1" t="s">
        <v>3530</v>
      </c>
      <c r="C2711" s="1" t="s">
        <v>3531</v>
      </c>
      <c r="D2711">
        <v>1200</v>
      </c>
      <c r="E2711">
        <v>1330</v>
      </c>
      <c r="F2711" t="s">
        <v>17</v>
      </c>
      <c r="J2711" t="s">
        <v>17</v>
      </c>
      <c r="K2711" t="b">
        <v>0</v>
      </c>
      <c r="L2711" t="s">
        <v>24</v>
      </c>
      <c r="M2711" t="s">
        <v>25</v>
      </c>
      <c r="N2711" t="b">
        <v>0</v>
      </c>
      <c r="O2711">
        <v>1433948671</v>
      </c>
      <c r="P2711">
        <v>1430060671</v>
      </c>
      <c r="Q2711" t="b">
        <v>0</v>
      </c>
      <c r="R2711">
        <v>52</v>
      </c>
      <c r="S2711" t="b">
        <v>1</v>
      </c>
      <c r="T2711">
        <f>ROUND(E2711/D2711*100,0)</f>
        <v>111</v>
      </c>
      <c r="U2711" s="12">
        <f>(E2711/R2711)</f>
        <v>25.576923076923077</v>
      </c>
      <c r="V2711" t="str">
        <f>LEFT(Z2711,SEARCH("/",Z2711)-1)</f>
        <v>photography</v>
      </c>
      <c r="W2711" t="str">
        <f>RIGHT(Z2711,LEN(Z2711)-SEARCH("/",Z2711))</f>
        <v>photobooks</v>
      </c>
      <c r="X2711" s="2">
        <f>(((P2711/60)/60)/24)+DATE(1970,1,1)</f>
        <v>42120.628136574072</v>
      </c>
      <c r="Y2711" s="2">
        <f>(((O2711/60)/60)/24)+DATE(1970,1,1)</f>
        <v>42165.628136574072</v>
      </c>
      <c r="Z2711" t="s">
        <v>8289</v>
      </c>
    </row>
    <row r="2712" spans="1:26" ht="43.2" x14ac:dyDescent="0.3">
      <c r="A2712">
        <f>ROW(A2712)-2</f>
        <v>2710</v>
      </c>
      <c r="B2712" s="1" t="s">
        <v>3532</v>
      </c>
      <c r="C2712" s="1" t="s">
        <v>3533</v>
      </c>
      <c r="D2712">
        <v>2000</v>
      </c>
      <c r="E2712">
        <v>2175</v>
      </c>
      <c r="F2712" t="s">
        <v>17</v>
      </c>
      <c r="J2712" t="s">
        <v>17</v>
      </c>
      <c r="K2712" t="b">
        <v>0</v>
      </c>
      <c r="L2712" t="s">
        <v>18</v>
      </c>
      <c r="M2712" t="s">
        <v>19</v>
      </c>
      <c r="N2712" t="b">
        <v>1</v>
      </c>
      <c r="O2712">
        <v>1483822800</v>
      </c>
      <c r="P2712">
        <v>1481058170</v>
      </c>
      <c r="Q2712" t="b">
        <v>0</v>
      </c>
      <c r="R2712">
        <v>34</v>
      </c>
      <c r="S2712" t="b">
        <v>1</v>
      </c>
      <c r="T2712">
        <f>ROUND(E2712/D2712*100,0)</f>
        <v>109</v>
      </c>
      <c r="U2712" s="12">
        <f>(E2712/R2712)</f>
        <v>63.970588235294116</v>
      </c>
      <c r="V2712" t="str">
        <f>LEFT(Z2712,SEARCH("/",Z2712)-1)</f>
        <v>photography</v>
      </c>
      <c r="W2712" t="str">
        <f>RIGHT(Z2712,LEN(Z2712)-SEARCH("/",Z2712))</f>
        <v>photobooks</v>
      </c>
      <c r="X2712" s="2">
        <f>(((P2712/60)/60)/24)+DATE(1970,1,1)</f>
        <v>42710.876967592587</v>
      </c>
      <c r="Y2712" s="2">
        <f>(((O2712/60)/60)/24)+DATE(1970,1,1)</f>
        <v>42742.875</v>
      </c>
      <c r="Z2712" t="s">
        <v>8289</v>
      </c>
    </row>
    <row r="2713" spans="1:26" ht="43.2" x14ac:dyDescent="0.3">
      <c r="A2713">
        <f>ROW(A2713)-2</f>
        <v>2711</v>
      </c>
      <c r="B2713" s="1" t="s">
        <v>3534</v>
      </c>
      <c r="C2713" s="1" t="s">
        <v>3535</v>
      </c>
      <c r="D2713">
        <v>6000</v>
      </c>
      <c r="E2713">
        <v>6025</v>
      </c>
      <c r="F2713" t="s">
        <v>17</v>
      </c>
      <c r="J2713" t="s">
        <v>17</v>
      </c>
      <c r="K2713" t="b">
        <v>0</v>
      </c>
      <c r="L2713" t="s">
        <v>18</v>
      </c>
      <c r="M2713" t="s">
        <v>19</v>
      </c>
      <c r="N2713" t="b">
        <v>1</v>
      </c>
      <c r="O2713">
        <v>1472270340</v>
      </c>
      <c r="P2713">
        <v>1470348775</v>
      </c>
      <c r="Q2713" t="b">
        <v>0</v>
      </c>
      <c r="R2713">
        <v>67</v>
      </c>
      <c r="S2713" t="b">
        <v>1</v>
      </c>
      <c r="T2713">
        <f>ROUND(E2713/D2713*100,0)</f>
        <v>100</v>
      </c>
      <c r="U2713" s="12">
        <f>(E2713/R2713)</f>
        <v>89.925373134328353</v>
      </c>
      <c r="V2713" t="str">
        <f>LEFT(Z2713,SEARCH("/",Z2713)-1)</f>
        <v>photography</v>
      </c>
      <c r="W2713" t="str">
        <f>RIGHT(Z2713,LEN(Z2713)-SEARCH("/",Z2713))</f>
        <v>photobooks</v>
      </c>
      <c r="X2713" s="2">
        <f>(((P2713/60)/60)/24)+DATE(1970,1,1)</f>
        <v>42586.925636574073</v>
      </c>
      <c r="Y2713" s="2">
        <f>(((O2713/60)/60)/24)+DATE(1970,1,1)</f>
        <v>42609.165972222225</v>
      </c>
      <c r="Z2713" t="s">
        <v>8289</v>
      </c>
    </row>
    <row r="2714" spans="1:26" ht="43.2" x14ac:dyDescent="0.3">
      <c r="A2714">
        <f>ROW(A2714)-2</f>
        <v>2712</v>
      </c>
      <c r="B2714" s="1" t="s">
        <v>3536</v>
      </c>
      <c r="C2714" s="1" t="s">
        <v>3537</v>
      </c>
      <c r="D2714">
        <v>5500</v>
      </c>
      <c r="E2714">
        <v>6515</v>
      </c>
      <c r="F2714" t="s">
        <v>17</v>
      </c>
      <c r="J2714" t="s">
        <v>17</v>
      </c>
      <c r="K2714" t="b">
        <v>0</v>
      </c>
      <c r="L2714" t="s">
        <v>24</v>
      </c>
      <c r="M2714" t="s">
        <v>25</v>
      </c>
      <c r="N2714" t="b">
        <v>0</v>
      </c>
      <c r="O2714">
        <v>1425821477</v>
      </c>
      <c r="P2714">
        <v>1421937077</v>
      </c>
      <c r="Q2714" t="b">
        <v>0</v>
      </c>
      <c r="R2714">
        <v>70</v>
      </c>
      <c r="S2714" t="b">
        <v>1</v>
      </c>
      <c r="T2714">
        <f>ROUND(E2714/D2714*100,0)</f>
        <v>118</v>
      </c>
      <c r="U2714" s="12">
        <f>(E2714/R2714)</f>
        <v>93.071428571428569</v>
      </c>
      <c r="V2714" t="str">
        <f>LEFT(Z2714,SEARCH("/",Z2714)-1)</f>
        <v>photography</v>
      </c>
      <c r="W2714" t="str">
        <f>RIGHT(Z2714,LEN(Z2714)-SEARCH("/",Z2714))</f>
        <v>photobooks</v>
      </c>
      <c r="X2714" s="2">
        <f>(((P2714/60)/60)/24)+DATE(1970,1,1)</f>
        <v>42026.605057870373</v>
      </c>
      <c r="Y2714" s="2">
        <f>(((O2714/60)/60)/24)+DATE(1970,1,1)</f>
        <v>42071.563391203701</v>
      </c>
      <c r="Z2714" t="s">
        <v>8289</v>
      </c>
    </row>
    <row r="2715" spans="1:26" ht="43.2" x14ac:dyDescent="0.3">
      <c r="A2715">
        <f>ROW(A2715)-2</f>
        <v>2713</v>
      </c>
      <c r="B2715" s="1" t="s">
        <v>3538</v>
      </c>
      <c r="C2715" s="1" t="s">
        <v>3539</v>
      </c>
      <c r="D2715">
        <v>7000</v>
      </c>
      <c r="E2715">
        <v>7981</v>
      </c>
      <c r="F2715" t="s">
        <v>17</v>
      </c>
      <c r="J2715" t="s">
        <v>17</v>
      </c>
      <c r="K2715" t="b">
        <v>0</v>
      </c>
      <c r="L2715" t="s">
        <v>18</v>
      </c>
      <c r="M2715" t="s">
        <v>19</v>
      </c>
      <c r="N2715" t="b">
        <v>1</v>
      </c>
      <c r="O2715">
        <v>1482372000</v>
      </c>
      <c r="P2715">
        <v>1479276838</v>
      </c>
      <c r="Q2715" t="b">
        <v>0</v>
      </c>
      <c r="R2715">
        <v>89</v>
      </c>
      <c r="S2715" t="b">
        <v>1</v>
      </c>
      <c r="T2715">
        <f>ROUND(E2715/D2715*100,0)</f>
        <v>114</v>
      </c>
      <c r="U2715" s="12">
        <f>(E2715/R2715)</f>
        <v>89.674157303370791</v>
      </c>
      <c r="V2715" t="str">
        <f>LEFT(Z2715,SEARCH("/",Z2715)-1)</f>
        <v>photography</v>
      </c>
      <c r="W2715" t="str">
        <f>RIGHT(Z2715,LEN(Z2715)-SEARCH("/",Z2715))</f>
        <v>photobooks</v>
      </c>
      <c r="X2715" s="2">
        <f>(((P2715/60)/60)/24)+DATE(1970,1,1)</f>
        <v>42690.259699074071</v>
      </c>
      <c r="Y2715" s="2">
        <f>(((O2715/60)/60)/24)+DATE(1970,1,1)</f>
        <v>42726.083333333328</v>
      </c>
      <c r="Z2715" t="s">
        <v>8289</v>
      </c>
    </row>
    <row r="2716" spans="1:26" ht="57.6" x14ac:dyDescent="0.3">
      <c r="A2716">
        <f>ROW(A2716)-2</f>
        <v>2714</v>
      </c>
      <c r="B2716" s="1" t="s">
        <v>3540</v>
      </c>
      <c r="C2716" s="1" t="s">
        <v>3541</v>
      </c>
      <c r="D2716">
        <v>15000</v>
      </c>
      <c r="E2716">
        <v>22215</v>
      </c>
      <c r="F2716" t="s">
        <v>17</v>
      </c>
      <c r="J2716" t="s">
        <v>17</v>
      </c>
      <c r="K2716" t="b">
        <v>0</v>
      </c>
      <c r="L2716" t="s">
        <v>18</v>
      </c>
      <c r="M2716" t="s">
        <v>19</v>
      </c>
      <c r="N2716" t="b">
        <v>1</v>
      </c>
      <c r="O2716">
        <v>1479952800</v>
      </c>
      <c r="P2716">
        <v>1477368867</v>
      </c>
      <c r="Q2716" t="b">
        <v>0</v>
      </c>
      <c r="R2716">
        <v>107</v>
      </c>
      <c r="S2716" t="b">
        <v>1</v>
      </c>
      <c r="T2716">
        <f>ROUND(E2716/D2716*100,0)</f>
        <v>148</v>
      </c>
      <c r="U2716" s="12">
        <f>(E2716/R2716)</f>
        <v>207.61682242990653</v>
      </c>
      <c r="V2716" t="str">
        <f>LEFT(Z2716,SEARCH("/",Z2716)-1)</f>
        <v>photography</v>
      </c>
      <c r="W2716" t="str">
        <f>RIGHT(Z2716,LEN(Z2716)-SEARCH("/",Z2716))</f>
        <v>photobooks</v>
      </c>
      <c r="X2716" s="2">
        <f>(((P2716/60)/60)/24)+DATE(1970,1,1)</f>
        <v>42668.176701388889</v>
      </c>
      <c r="Y2716" s="2">
        <f>(((O2716/60)/60)/24)+DATE(1970,1,1)</f>
        <v>42698.083333333328</v>
      </c>
      <c r="Z2716" t="s">
        <v>8289</v>
      </c>
    </row>
    <row r="2717" spans="1:26" ht="43.2" x14ac:dyDescent="0.3">
      <c r="A2717">
        <f>ROW(A2717)-2</f>
        <v>2715</v>
      </c>
      <c r="B2717" s="1" t="s">
        <v>3542</v>
      </c>
      <c r="C2717" s="1" t="s">
        <v>3543</v>
      </c>
      <c r="D2717">
        <v>9000</v>
      </c>
      <c r="E2717">
        <v>9446</v>
      </c>
      <c r="F2717" t="s">
        <v>17</v>
      </c>
      <c r="J2717" t="s">
        <v>17</v>
      </c>
      <c r="K2717" t="b">
        <v>0</v>
      </c>
      <c r="L2717" t="s">
        <v>24</v>
      </c>
      <c r="M2717" t="s">
        <v>25</v>
      </c>
      <c r="N2717" t="b">
        <v>0</v>
      </c>
      <c r="O2717">
        <v>1447426800</v>
      </c>
      <c r="P2717">
        <v>1444904830</v>
      </c>
      <c r="Q2717" t="b">
        <v>0</v>
      </c>
      <c r="R2717">
        <v>159</v>
      </c>
      <c r="S2717" t="b">
        <v>1</v>
      </c>
      <c r="T2717">
        <f>ROUND(E2717/D2717*100,0)</f>
        <v>105</v>
      </c>
      <c r="U2717" s="12">
        <f>(E2717/R2717)</f>
        <v>59.408805031446541</v>
      </c>
      <c r="V2717" t="str">
        <f>LEFT(Z2717,SEARCH("/",Z2717)-1)</f>
        <v>photography</v>
      </c>
      <c r="W2717" t="str">
        <f>RIGHT(Z2717,LEN(Z2717)-SEARCH("/",Z2717))</f>
        <v>photobooks</v>
      </c>
      <c r="X2717" s="2">
        <f>(((P2717/60)/60)/24)+DATE(1970,1,1)</f>
        <v>42292.435532407413</v>
      </c>
      <c r="Y2717" s="2">
        <f>(((O2717/60)/60)/24)+DATE(1970,1,1)</f>
        <v>42321.625</v>
      </c>
      <c r="Z2717" t="s">
        <v>8289</v>
      </c>
    </row>
    <row r="2718" spans="1:26" ht="28.8" x14ac:dyDescent="0.3">
      <c r="A2718">
        <f>ROW(A2718)-2</f>
        <v>2716</v>
      </c>
      <c r="B2718" s="1" t="s">
        <v>3544</v>
      </c>
      <c r="C2718" s="1" t="s">
        <v>3545</v>
      </c>
      <c r="D2718">
        <v>50000</v>
      </c>
      <c r="E2718">
        <v>64974</v>
      </c>
      <c r="F2718" t="s">
        <v>17</v>
      </c>
      <c r="J2718" t="s">
        <v>17</v>
      </c>
      <c r="K2718" t="b">
        <v>0</v>
      </c>
      <c r="L2718" t="s">
        <v>158</v>
      </c>
      <c r="M2718" t="s">
        <v>159</v>
      </c>
      <c r="N2718" t="b">
        <v>1</v>
      </c>
      <c r="O2718">
        <v>1441234143</v>
      </c>
      <c r="P2718">
        <v>1438642143</v>
      </c>
      <c r="Q2718" t="b">
        <v>0</v>
      </c>
      <c r="R2718">
        <v>181</v>
      </c>
      <c r="S2718" t="b">
        <v>1</v>
      </c>
      <c r="T2718">
        <f>ROUND(E2718/D2718*100,0)</f>
        <v>130</v>
      </c>
      <c r="U2718" s="12">
        <f>(E2718/R2718)</f>
        <v>358.97237569060775</v>
      </c>
      <c r="V2718" t="str">
        <f>LEFT(Z2718,SEARCH("/",Z2718)-1)</f>
        <v>photography</v>
      </c>
      <c r="W2718" t="str">
        <f>RIGHT(Z2718,LEN(Z2718)-SEARCH("/",Z2718))</f>
        <v>photobooks</v>
      </c>
      <c r="X2718" s="2">
        <f>(((P2718/60)/60)/24)+DATE(1970,1,1)</f>
        <v>42219.950729166667</v>
      </c>
      <c r="Y2718" s="2">
        <f>(((O2718/60)/60)/24)+DATE(1970,1,1)</f>
        <v>42249.950729166667</v>
      </c>
      <c r="Z2718" t="s">
        <v>8289</v>
      </c>
    </row>
    <row r="2719" spans="1:26" ht="28.8" x14ac:dyDescent="0.3">
      <c r="A2719">
        <f>ROW(A2719)-2</f>
        <v>2717</v>
      </c>
      <c r="B2719" s="1" t="s">
        <v>3546</v>
      </c>
      <c r="C2719" s="1" t="s">
        <v>3547</v>
      </c>
      <c r="D2719">
        <v>10050</v>
      </c>
      <c r="E2719">
        <v>12410.5</v>
      </c>
      <c r="F2719" t="s">
        <v>17</v>
      </c>
      <c r="J2719" t="s">
        <v>17</v>
      </c>
      <c r="K2719" t="b">
        <v>0</v>
      </c>
      <c r="L2719" t="s">
        <v>3548</v>
      </c>
      <c r="M2719" t="s">
        <v>55</v>
      </c>
      <c r="N2719" t="b">
        <v>0</v>
      </c>
      <c r="O2719">
        <v>1488394800</v>
      </c>
      <c r="P2719">
        <v>1485213921</v>
      </c>
      <c r="Q2719" t="b">
        <v>0</v>
      </c>
      <c r="R2719">
        <v>131</v>
      </c>
      <c r="S2719" t="b">
        <v>1</v>
      </c>
      <c r="T2719">
        <f>ROUND(E2719/D2719*100,0)</f>
        <v>123</v>
      </c>
      <c r="U2719" s="12">
        <f>(E2719/R2719)</f>
        <v>94.736641221374043</v>
      </c>
      <c r="V2719" t="str">
        <f>LEFT(Z2719,SEARCH("/",Z2719)-1)</f>
        <v>photography</v>
      </c>
      <c r="W2719" t="str">
        <f>RIGHT(Z2719,LEN(Z2719)-SEARCH("/",Z2719))</f>
        <v>photobooks</v>
      </c>
      <c r="X2719" s="2">
        <f>(((P2719/60)/60)/24)+DATE(1970,1,1)</f>
        <v>42758.975937499999</v>
      </c>
      <c r="Y2719" s="2">
        <f>(((O2719/60)/60)/24)+DATE(1970,1,1)</f>
        <v>42795.791666666672</v>
      </c>
      <c r="Z2719" t="s">
        <v>8289</v>
      </c>
    </row>
    <row r="2720" spans="1:26" ht="43.2" x14ac:dyDescent="0.3">
      <c r="A2720">
        <f>ROW(A2720)-2</f>
        <v>2718</v>
      </c>
      <c r="B2720" s="1" t="s">
        <v>3549</v>
      </c>
      <c r="C2720" s="1" t="s">
        <v>3550</v>
      </c>
      <c r="D2720">
        <v>5000</v>
      </c>
      <c r="E2720">
        <v>10081</v>
      </c>
      <c r="F2720" t="s">
        <v>17</v>
      </c>
      <c r="J2720" t="s">
        <v>17</v>
      </c>
      <c r="K2720" t="b">
        <v>0</v>
      </c>
      <c r="L2720" t="s">
        <v>18</v>
      </c>
      <c r="M2720" t="s">
        <v>19</v>
      </c>
      <c r="N2720" t="b">
        <v>1</v>
      </c>
      <c r="O2720">
        <v>1461096304</v>
      </c>
      <c r="P2720">
        <v>1458936304</v>
      </c>
      <c r="Q2720" t="b">
        <v>0</v>
      </c>
      <c r="R2720">
        <v>125</v>
      </c>
      <c r="S2720" t="b">
        <v>1</v>
      </c>
      <c r="T2720">
        <f>ROUND(E2720/D2720*100,0)</f>
        <v>202</v>
      </c>
      <c r="U2720" s="12">
        <f>(E2720/R2720)</f>
        <v>80.647999999999996</v>
      </c>
      <c r="V2720" t="str">
        <f>LEFT(Z2720,SEARCH("/",Z2720)-1)</f>
        <v>photography</v>
      </c>
      <c r="W2720" t="str">
        <f>RIGHT(Z2720,LEN(Z2720)-SEARCH("/",Z2720))</f>
        <v>photobooks</v>
      </c>
      <c r="X2720" s="2">
        <f>(((P2720/60)/60)/24)+DATE(1970,1,1)</f>
        <v>42454.836851851855</v>
      </c>
      <c r="Y2720" s="2">
        <f>(((O2720/60)/60)/24)+DATE(1970,1,1)</f>
        <v>42479.836851851855</v>
      </c>
      <c r="Z2720" t="s">
        <v>8289</v>
      </c>
    </row>
    <row r="2721" spans="1:26" ht="28.8" x14ac:dyDescent="0.3">
      <c r="A2721">
        <f>ROW(A2721)-2</f>
        <v>2719</v>
      </c>
      <c r="B2721" s="1" t="s">
        <v>3551</v>
      </c>
      <c r="C2721" s="1" t="s">
        <v>3552</v>
      </c>
      <c r="D2721">
        <v>10000</v>
      </c>
      <c r="E2721">
        <v>10290</v>
      </c>
      <c r="F2721" t="s">
        <v>17</v>
      </c>
      <c r="J2721" t="s">
        <v>17</v>
      </c>
      <c r="K2721" t="b">
        <v>0</v>
      </c>
      <c r="L2721" t="s">
        <v>18</v>
      </c>
      <c r="M2721" t="s">
        <v>19</v>
      </c>
      <c r="N2721" t="b">
        <v>1</v>
      </c>
      <c r="O2721">
        <v>1426787123</v>
      </c>
      <c r="P2721">
        <v>1424198723</v>
      </c>
      <c r="Q2721" t="b">
        <v>0</v>
      </c>
      <c r="R2721">
        <v>61</v>
      </c>
      <c r="S2721" t="b">
        <v>1</v>
      </c>
      <c r="T2721">
        <f>ROUND(E2721/D2721*100,0)</f>
        <v>103</v>
      </c>
      <c r="U2721" s="12">
        <f>(E2721/R2721)</f>
        <v>168.68852459016392</v>
      </c>
      <c r="V2721" t="str">
        <f>LEFT(Z2721,SEARCH("/",Z2721)-1)</f>
        <v>photography</v>
      </c>
      <c r="W2721" t="str">
        <f>RIGHT(Z2721,LEN(Z2721)-SEARCH("/",Z2721))</f>
        <v>photobooks</v>
      </c>
      <c r="X2721" s="2">
        <f>(((P2721/60)/60)/24)+DATE(1970,1,1)</f>
        <v>42052.7815162037</v>
      </c>
      <c r="Y2721" s="2">
        <f>(((O2721/60)/60)/24)+DATE(1970,1,1)</f>
        <v>42082.739849537036</v>
      </c>
      <c r="Z2721" t="s">
        <v>8289</v>
      </c>
    </row>
    <row r="2722" spans="1:26" ht="28.8" x14ac:dyDescent="0.3">
      <c r="A2722">
        <f>ROW(A2722)-2</f>
        <v>2720</v>
      </c>
      <c r="B2722" s="1" t="s">
        <v>3553</v>
      </c>
      <c r="C2722" s="1" t="s">
        <v>3554</v>
      </c>
      <c r="D2722">
        <v>1200</v>
      </c>
      <c r="E2722">
        <v>3122</v>
      </c>
      <c r="F2722" t="s">
        <v>17</v>
      </c>
      <c r="J2722" t="s">
        <v>17</v>
      </c>
      <c r="K2722" t="b">
        <v>0</v>
      </c>
      <c r="L2722" t="s">
        <v>24</v>
      </c>
      <c r="M2722" t="s">
        <v>25</v>
      </c>
      <c r="N2722" t="b">
        <v>0</v>
      </c>
      <c r="O2722">
        <v>1476425082</v>
      </c>
      <c r="P2722">
        <v>1473833082</v>
      </c>
      <c r="Q2722" t="b">
        <v>0</v>
      </c>
      <c r="R2722">
        <v>90</v>
      </c>
      <c r="S2722" t="b">
        <v>1</v>
      </c>
      <c r="T2722">
        <f>ROUND(E2722/D2722*100,0)</f>
        <v>260</v>
      </c>
      <c r="U2722" s="12">
        <f>(E2722/R2722)</f>
        <v>34.68888888888889</v>
      </c>
      <c r="V2722" t="str">
        <f>LEFT(Z2722,SEARCH("/",Z2722)-1)</f>
        <v>photography</v>
      </c>
      <c r="W2722" t="str">
        <f>RIGHT(Z2722,LEN(Z2722)-SEARCH("/",Z2722))</f>
        <v>photobooks</v>
      </c>
      <c r="X2722" s="2">
        <f>(((P2722/60)/60)/24)+DATE(1970,1,1)</f>
        <v>42627.253263888888</v>
      </c>
      <c r="Y2722" s="2">
        <f>(((O2722/60)/60)/24)+DATE(1970,1,1)</f>
        <v>42657.253263888888</v>
      </c>
      <c r="Z2722" t="s">
        <v>8289</v>
      </c>
    </row>
    <row r="2723" spans="1:26" ht="43.2" x14ac:dyDescent="0.3">
      <c r="A2723">
        <f>ROW(A2723)-2</f>
        <v>2721</v>
      </c>
      <c r="B2723" s="1" t="s">
        <v>3555</v>
      </c>
      <c r="C2723" s="1" t="s">
        <v>3556</v>
      </c>
      <c r="D2723">
        <v>15000</v>
      </c>
      <c r="E2723">
        <v>16200</v>
      </c>
      <c r="F2723" t="s">
        <v>17</v>
      </c>
      <c r="J2723" t="s">
        <v>17</v>
      </c>
      <c r="K2723" t="b">
        <v>0</v>
      </c>
      <c r="L2723" t="s">
        <v>307</v>
      </c>
      <c r="M2723" t="s">
        <v>308</v>
      </c>
      <c r="N2723" t="b">
        <v>1</v>
      </c>
      <c r="O2723">
        <v>1458579568</v>
      </c>
      <c r="P2723">
        <v>1455991168</v>
      </c>
      <c r="Q2723" t="b">
        <v>0</v>
      </c>
      <c r="R2723">
        <v>35</v>
      </c>
      <c r="S2723" t="b">
        <v>1</v>
      </c>
      <c r="T2723">
        <f>ROUND(E2723/D2723*100,0)</f>
        <v>108</v>
      </c>
      <c r="U2723" s="12">
        <f>(E2723/R2723)</f>
        <v>462.85714285714283</v>
      </c>
      <c r="V2723" t="str">
        <f>LEFT(Z2723,SEARCH("/",Z2723)-1)</f>
        <v>photography</v>
      </c>
      <c r="W2723" t="str">
        <f>RIGHT(Z2723,LEN(Z2723)-SEARCH("/",Z2723))</f>
        <v>photobooks</v>
      </c>
      <c r="X2723" s="2">
        <f>(((P2723/60)/60)/24)+DATE(1970,1,1)</f>
        <v>42420.74962962963</v>
      </c>
      <c r="Y2723" s="2">
        <f>(((O2723/60)/60)/24)+DATE(1970,1,1)</f>
        <v>42450.707962962959</v>
      </c>
      <c r="Z2723" t="s">
        <v>8289</v>
      </c>
    </row>
    <row r="2724" spans="1:26" ht="43.2" x14ac:dyDescent="0.3">
      <c r="A2724">
        <f>ROW(A2724)-2</f>
        <v>2722</v>
      </c>
      <c r="B2724" s="1" t="s">
        <v>3557</v>
      </c>
      <c r="C2724" s="1" t="s">
        <v>3558</v>
      </c>
      <c r="D2724">
        <v>8500</v>
      </c>
      <c r="E2724">
        <v>9395</v>
      </c>
      <c r="F2724" t="s">
        <v>17</v>
      </c>
      <c r="J2724" t="s">
        <v>17</v>
      </c>
      <c r="K2724" t="b">
        <v>0</v>
      </c>
      <c r="L2724" t="s">
        <v>158</v>
      </c>
      <c r="M2724" t="s">
        <v>159</v>
      </c>
      <c r="N2724" t="b">
        <v>1</v>
      </c>
      <c r="O2724">
        <v>1428091353</v>
      </c>
      <c r="P2724">
        <v>1425502953</v>
      </c>
      <c r="Q2724" t="b">
        <v>0</v>
      </c>
      <c r="R2724">
        <v>90</v>
      </c>
      <c r="S2724" t="b">
        <v>1</v>
      </c>
      <c r="T2724">
        <f>ROUND(E2724/D2724*100,0)</f>
        <v>111</v>
      </c>
      <c r="U2724" s="12">
        <f>(E2724/R2724)</f>
        <v>104.38888888888889</v>
      </c>
      <c r="V2724" t="str">
        <f>LEFT(Z2724,SEARCH("/",Z2724)-1)</f>
        <v>photography</v>
      </c>
      <c r="W2724" t="str">
        <f>RIGHT(Z2724,LEN(Z2724)-SEARCH("/",Z2724))</f>
        <v>photobooks</v>
      </c>
      <c r="X2724" s="2">
        <f>(((P2724/60)/60)/24)+DATE(1970,1,1)</f>
        <v>42067.876770833333</v>
      </c>
      <c r="Y2724" s="2">
        <f>(((O2724/60)/60)/24)+DATE(1970,1,1)</f>
        <v>42097.835104166668</v>
      </c>
      <c r="Z2724" t="s">
        <v>8289</v>
      </c>
    </row>
    <row r="2725" spans="1:26" ht="43.2" x14ac:dyDescent="0.3">
      <c r="A2725">
        <f>ROW(A2725)-2</f>
        <v>2723</v>
      </c>
      <c r="B2725" s="1" t="s">
        <v>3559</v>
      </c>
      <c r="C2725" s="1" t="s">
        <v>3560</v>
      </c>
      <c r="D2725">
        <v>25</v>
      </c>
      <c r="E2725">
        <v>30</v>
      </c>
      <c r="F2725" t="s">
        <v>17</v>
      </c>
      <c r="J2725" t="s">
        <v>17</v>
      </c>
      <c r="K2725" t="b">
        <v>0</v>
      </c>
      <c r="L2725" t="s">
        <v>18</v>
      </c>
      <c r="M2725" t="s">
        <v>19</v>
      </c>
      <c r="N2725" t="b">
        <v>1</v>
      </c>
      <c r="O2725">
        <v>1444071361</v>
      </c>
      <c r="P2725">
        <v>1441479361</v>
      </c>
      <c r="Q2725" t="b">
        <v>0</v>
      </c>
      <c r="R2725">
        <v>4</v>
      </c>
      <c r="S2725" t="b">
        <v>1</v>
      </c>
      <c r="T2725">
        <f>ROUND(E2725/D2725*100,0)</f>
        <v>120</v>
      </c>
      <c r="U2725" s="12">
        <f>(E2725/R2725)</f>
        <v>7.5</v>
      </c>
      <c r="V2725" t="str">
        <f>LEFT(Z2725,SEARCH("/",Z2725)-1)</f>
        <v>photography</v>
      </c>
      <c r="W2725" t="str">
        <f>RIGHT(Z2725,LEN(Z2725)-SEARCH("/",Z2725))</f>
        <v>photobooks</v>
      </c>
      <c r="X2725" s="2">
        <f>(((P2725/60)/60)/24)+DATE(1970,1,1)</f>
        <v>42252.788900462961</v>
      </c>
      <c r="Y2725" s="2">
        <f>(((O2725/60)/60)/24)+DATE(1970,1,1)</f>
        <v>42282.788900462961</v>
      </c>
      <c r="Z2725" t="s">
        <v>8289</v>
      </c>
    </row>
    <row r="2726" spans="1:26" ht="43.2" x14ac:dyDescent="0.3">
      <c r="A2726">
        <f>ROW(A2726)-2</f>
        <v>2724</v>
      </c>
      <c r="B2726" s="1" t="s">
        <v>3561</v>
      </c>
      <c r="C2726" s="1" t="s">
        <v>3562</v>
      </c>
      <c r="D2726">
        <v>5500</v>
      </c>
      <c r="E2726">
        <v>5655.6</v>
      </c>
      <c r="F2726" t="s">
        <v>17</v>
      </c>
      <c r="J2726" t="s">
        <v>17</v>
      </c>
      <c r="K2726" t="b">
        <v>0</v>
      </c>
      <c r="L2726" t="s">
        <v>18</v>
      </c>
      <c r="M2726" t="s">
        <v>19</v>
      </c>
      <c r="N2726" t="b">
        <v>1</v>
      </c>
      <c r="O2726">
        <v>1472443269</v>
      </c>
      <c r="P2726">
        <v>1468987269</v>
      </c>
      <c r="Q2726" t="b">
        <v>0</v>
      </c>
      <c r="R2726">
        <v>120</v>
      </c>
      <c r="S2726" t="b">
        <v>1</v>
      </c>
      <c r="T2726">
        <f>ROUND(E2726/D2726*100,0)</f>
        <v>103</v>
      </c>
      <c r="U2726" s="12">
        <f>(E2726/R2726)</f>
        <v>47.13</v>
      </c>
      <c r="V2726" t="str">
        <f>LEFT(Z2726,SEARCH("/",Z2726)-1)</f>
        <v>photography</v>
      </c>
      <c r="W2726" t="str">
        <f>RIGHT(Z2726,LEN(Z2726)-SEARCH("/",Z2726))</f>
        <v>photobooks</v>
      </c>
      <c r="X2726" s="2">
        <f>(((P2726/60)/60)/24)+DATE(1970,1,1)</f>
        <v>42571.167465277773</v>
      </c>
      <c r="Y2726" s="2">
        <f>(((O2726/60)/60)/24)+DATE(1970,1,1)</f>
        <v>42611.167465277773</v>
      </c>
      <c r="Z2726" t="s">
        <v>8289</v>
      </c>
    </row>
    <row r="2727" spans="1:26" ht="28.8" x14ac:dyDescent="0.3">
      <c r="A2727">
        <f>ROW(A2727)-2</f>
        <v>2725</v>
      </c>
      <c r="B2727" s="1" t="s">
        <v>3563</v>
      </c>
      <c r="C2727" s="1" t="s">
        <v>3564</v>
      </c>
      <c r="D2727">
        <v>5000</v>
      </c>
      <c r="E2727">
        <v>5800</v>
      </c>
      <c r="F2727" t="s">
        <v>17</v>
      </c>
      <c r="J2727" t="s">
        <v>17</v>
      </c>
      <c r="K2727" t="b">
        <v>0</v>
      </c>
      <c r="L2727" t="s">
        <v>18</v>
      </c>
      <c r="M2727" t="s">
        <v>19</v>
      </c>
      <c r="N2727" t="b">
        <v>1</v>
      </c>
      <c r="O2727">
        <v>1485631740</v>
      </c>
      <c r="P2727">
        <v>1483041083</v>
      </c>
      <c r="Q2727" t="b">
        <v>0</v>
      </c>
      <c r="R2727">
        <v>14</v>
      </c>
      <c r="S2727" t="b">
        <v>1</v>
      </c>
      <c r="T2727">
        <f>ROUND(E2727/D2727*100,0)</f>
        <v>116</v>
      </c>
      <c r="U2727" s="12">
        <f>(E2727/R2727)</f>
        <v>414.28571428571428</v>
      </c>
      <c r="V2727" t="str">
        <f>LEFT(Z2727,SEARCH("/",Z2727)-1)</f>
        <v>photography</v>
      </c>
      <c r="W2727" t="str">
        <f>RIGHT(Z2727,LEN(Z2727)-SEARCH("/",Z2727))</f>
        <v>photobooks</v>
      </c>
      <c r="X2727" s="2">
        <f>(((P2727/60)/60)/24)+DATE(1970,1,1)</f>
        <v>42733.827349537038</v>
      </c>
      <c r="Y2727" s="2">
        <f>(((O2727/60)/60)/24)+DATE(1970,1,1)</f>
        <v>42763.811805555553</v>
      </c>
      <c r="Z2727" t="s">
        <v>8289</v>
      </c>
    </row>
    <row r="2728" spans="1:26" ht="57.6" x14ac:dyDescent="0.3">
      <c r="A2728">
        <f>ROW(A2728)-2</f>
        <v>2726</v>
      </c>
      <c r="B2728" s="1" t="s">
        <v>3565</v>
      </c>
      <c r="C2728" s="1" t="s">
        <v>3566</v>
      </c>
      <c r="D2728">
        <v>1000</v>
      </c>
      <c r="E2728">
        <v>1147</v>
      </c>
      <c r="F2728" t="s">
        <v>17</v>
      </c>
      <c r="J2728" t="s">
        <v>17</v>
      </c>
      <c r="K2728" t="b">
        <v>0</v>
      </c>
      <c r="L2728" t="s">
        <v>18</v>
      </c>
      <c r="M2728" t="s">
        <v>19</v>
      </c>
      <c r="N2728" t="b">
        <v>1</v>
      </c>
      <c r="O2728">
        <v>1468536992</v>
      </c>
      <c r="P2728">
        <v>1463352992</v>
      </c>
      <c r="Q2728" t="b">
        <v>0</v>
      </c>
      <c r="R2728">
        <v>27</v>
      </c>
      <c r="S2728" t="b">
        <v>1</v>
      </c>
      <c r="T2728">
        <f>ROUND(E2728/D2728*100,0)</f>
        <v>115</v>
      </c>
      <c r="U2728" s="12">
        <f>(E2728/R2728)</f>
        <v>42.481481481481481</v>
      </c>
      <c r="V2728" t="str">
        <f>LEFT(Z2728,SEARCH("/",Z2728)-1)</f>
        <v>photography</v>
      </c>
      <c r="W2728" t="str">
        <f>RIGHT(Z2728,LEN(Z2728)-SEARCH("/",Z2728))</f>
        <v>photobooks</v>
      </c>
      <c r="X2728" s="2">
        <f>(((P2728/60)/60)/24)+DATE(1970,1,1)</f>
        <v>42505.955925925926</v>
      </c>
      <c r="Y2728" s="2">
        <f>(((O2728/60)/60)/24)+DATE(1970,1,1)</f>
        <v>42565.955925925926</v>
      </c>
      <c r="Z2728" t="s">
        <v>8289</v>
      </c>
    </row>
    <row r="2729" spans="1:26" ht="28.8" x14ac:dyDescent="0.3">
      <c r="A2729">
        <f>ROW(A2729)-2</f>
        <v>2727</v>
      </c>
      <c r="B2729" s="1" t="s">
        <v>3567</v>
      </c>
      <c r="C2729" s="1" t="s">
        <v>3568</v>
      </c>
      <c r="D2729">
        <v>5000</v>
      </c>
      <c r="E2729">
        <v>5330</v>
      </c>
      <c r="F2729" t="s">
        <v>17</v>
      </c>
      <c r="J2729" t="s">
        <v>17</v>
      </c>
      <c r="K2729" t="b">
        <v>0</v>
      </c>
      <c r="L2729" t="s">
        <v>18</v>
      </c>
      <c r="M2729" t="s">
        <v>19</v>
      </c>
      <c r="N2729" t="b">
        <v>1</v>
      </c>
      <c r="O2729">
        <v>1427309629</v>
      </c>
      <c r="P2729">
        <v>1425585229</v>
      </c>
      <c r="Q2729" t="b">
        <v>0</v>
      </c>
      <c r="R2729">
        <v>49</v>
      </c>
      <c r="S2729" t="b">
        <v>1</v>
      </c>
      <c r="T2729">
        <f>ROUND(E2729/D2729*100,0)</f>
        <v>107</v>
      </c>
      <c r="U2729" s="12">
        <f>(E2729/R2729)</f>
        <v>108.77551020408163</v>
      </c>
      <c r="V2729" t="str">
        <f>LEFT(Z2729,SEARCH("/",Z2729)-1)</f>
        <v>photography</v>
      </c>
      <c r="W2729" t="str">
        <f>RIGHT(Z2729,LEN(Z2729)-SEARCH("/",Z2729))</f>
        <v>photobooks</v>
      </c>
      <c r="X2729" s="2">
        <f>(((P2729/60)/60)/24)+DATE(1970,1,1)</f>
        <v>42068.829039351855</v>
      </c>
      <c r="Y2729" s="2">
        <f>(((O2729/60)/60)/24)+DATE(1970,1,1)</f>
        <v>42088.787372685183</v>
      </c>
      <c r="Z2729" t="s">
        <v>8289</v>
      </c>
    </row>
    <row r="2730" spans="1:26" ht="43.2" x14ac:dyDescent="0.3">
      <c r="A2730">
        <f>ROW(A2730)-2</f>
        <v>2728</v>
      </c>
      <c r="B2730" s="1" t="s">
        <v>3569</v>
      </c>
      <c r="C2730" s="1" t="s">
        <v>3570</v>
      </c>
      <c r="D2730">
        <v>5000</v>
      </c>
      <c r="E2730">
        <v>8272</v>
      </c>
      <c r="F2730" t="s">
        <v>17</v>
      </c>
      <c r="J2730" t="s">
        <v>17</v>
      </c>
      <c r="K2730" t="b">
        <v>0</v>
      </c>
      <c r="L2730" t="s">
        <v>18</v>
      </c>
      <c r="M2730" t="s">
        <v>19</v>
      </c>
      <c r="N2730" t="b">
        <v>1</v>
      </c>
      <c r="O2730">
        <v>1456416513</v>
      </c>
      <c r="P2730">
        <v>1454688513</v>
      </c>
      <c r="Q2730" t="b">
        <v>0</v>
      </c>
      <c r="R2730">
        <v>102</v>
      </c>
      <c r="S2730" t="b">
        <v>1</v>
      </c>
      <c r="T2730">
        <f>ROUND(E2730/D2730*100,0)</f>
        <v>165</v>
      </c>
      <c r="U2730" s="12">
        <f>(E2730/R2730)</f>
        <v>81.098039215686271</v>
      </c>
      <c r="V2730" t="str">
        <f>LEFT(Z2730,SEARCH("/",Z2730)-1)</f>
        <v>photography</v>
      </c>
      <c r="W2730" t="str">
        <f>RIGHT(Z2730,LEN(Z2730)-SEARCH("/",Z2730))</f>
        <v>photobooks</v>
      </c>
      <c r="X2730" s="2">
        <f>(((P2730/60)/60)/24)+DATE(1970,1,1)</f>
        <v>42405.67260416667</v>
      </c>
      <c r="Y2730" s="2">
        <f>(((O2730/60)/60)/24)+DATE(1970,1,1)</f>
        <v>42425.67260416667</v>
      </c>
      <c r="Z2730" t="s">
        <v>8289</v>
      </c>
    </row>
    <row r="2731" spans="1:26" ht="28.8" x14ac:dyDescent="0.3">
      <c r="A2731">
        <f>ROW(A2731)-2</f>
        <v>2729</v>
      </c>
      <c r="B2731" s="1" t="s">
        <v>3571</v>
      </c>
      <c r="C2731" s="1" t="s">
        <v>3572</v>
      </c>
      <c r="D2731">
        <v>100</v>
      </c>
      <c r="E2731">
        <v>155</v>
      </c>
      <c r="F2731" t="s">
        <v>17</v>
      </c>
      <c r="J2731" t="s">
        <v>17</v>
      </c>
      <c r="K2731" t="b">
        <v>0</v>
      </c>
      <c r="L2731" t="s">
        <v>24</v>
      </c>
      <c r="M2731" t="s">
        <v>25</v>
      </c>
      <c r="N2731" t="b">
        <v>0</v>
      </c>
      <c r="O2731">
        <v>1442065060</v>
      </c>
      <c r="P2731">
        <v>1437745060</v>
      </c>
      <c r="Q2731" t="b">
        <v>0</v>
      </c>
      <c r="R2731">
        <v>3</v>
      </c>
      <c r="S2731" t="b">
        <v>1</v>
      </c>
      <c r="T2731">
        <f>ROUND(E2731/D2731*100,0)</f>
        <v>155</v>
      </c>
      <c r="U2731" s="12">
        <f>(E2731/R2731)</f>
        <v>51.666666666666664</v>
      </c>
      <c r="V2731" t="str">
        <f>LEFT(Z2731,SEARCH("/",Z2731)-1)</f>
        <v>photography</v>
      </c>
      <c r="W2731" t="str">
        <f>RIGHT(Z2731,LEN(Z2731)-SEARCH("/",Z2731))</f>
        <v>photobooks</v>
      </c>
      <c r="X2731" s="2">
        <f>(((P2731/60)/60)/24)+DATE(1970,1,1)</f>
        <v>42209.567824074074</v>
      </c>
      <c r="Y2731" s="2">
        <f>(((O2731/60)/60)/24)+DATE(1970,1,1)</f>
        <v>42259.567824074074</v>
      </c>
      <c r="Z2731" t="s">
        <v>8289</v>
      </c>
    </row>
    <row r="2732" spans="1:26" ht="28.8" x14ac:dyDescent="0.3">
      <c r="A2732">
        <f>ROW(A2732)-2</f>
        <v>2730</v>
      </c>
      <c r="B2732" s="1" t="s">
        <v>3573</v>
      </c>
      <c r="C2732" s="1" t="s">
        <v>3574</v>
      </c>
      <c r="D2732">
        <v>100</v>
      </c>
      <c r="E2732">
        <v>885</v>
      </c>
      <c r="F2732" t="s">
        <v>17</v>
      </c>
      <c r="J2732" t="s">
        <v>17</v>
      </c>
      <c r="K2732" t="b">
        <v>0</v>
      </c>
      <c r="L2732" t="s">
        <v>18</v>
      </c>
      <c r="M2732" t="s">
        <v>19</v>
      </c>
      <c r="N2732" t="b">
        <v>1</v>
      </c>
      <c r="O2732">
        <v>1457739245</v>
      </c>
      <c r="P2732">
        <v>1455147245</v>
      </c>
      <c r="Q2732" t="b">
        <v>0</v>
      </c>
      <c r="R2732">
        <v>25</v>
      </c>
      <c r="S2732" t="b">
        <v>1</v>
      </c>
      <c r="T2732">
        <f>ROUND(E2732/D2732*100,0)</f>
        <v>885</v>
      </c>
      <c r="U2732" s="12">
        <f>(E2732/R2732)</f>
        <v>35.4</v>
      </c>
      <c r="V2732" t="str">
        <f>LEFT(Z2732,SEARCH("/",Z2732)-1)</f>
        <v>photography</v>
      </c>
      <c r="W2732" t="str">
        <f>RIGHT(Z2732,LEN(Z2732)-SEARCH("/",Z2732))</f>
        <v>photobooks</v>
      </c>
      <c r="X2732" s="2">
        <f>(((P2732/60)/60)/24)+DATE(1970,1,1)</f>
        <v>42410.982002314813</v>
      </c>
      <c r="Y2732" s="2">
        <f>(((O2732/60)/60)/24)+DATE(1970,1,1)</f>
        <v>42440.982002314813</v>
      </c>
      <c r="Z2732" t="s">
        <v>8289</v>
      </c>
    </row>
    <row r="2733" spans="1:26" ht="57.6" x14ac:dyDescent="0.3">
      <c r="A2733">
        <f>ROW(A2733)-2</f>
        <v>2731</v>
      </c>
      <c r="B2733" s="1" t="s">
        <v>3575</v>
      </c>
      <c r="C2733" s="1" t="s">
        <v>3576</v>
      </c>
      <c r="D2733">
        <v>12000</v>
      </c>
      <c r="E2733">
        <v>12229</v>
      </c>
      <c r="F2733" t="s">
        <v>17</v>
      </c>
      <c r="J2733" t="s">
        <v>17</v>
      </c>
      <c r="K2733" t="b">
        <v>0</v>
      </c>
      <c r="L2733" t="s">
        <v>18</v>
      </c>
      <c r="M2733" t="s">
        <v>19</v>
      </c>
      <c r="N2733" t="b">
        <v>1</v>
      </c>
      <c r="O2733">
        <v>1477255840</v>
      </c>
      <c r="P2733">
        <v>1474663840</v>
      </c>
      <c r="Q2733" t="b">
        <v>0</v>
      </c>
      <c r="R2733">
        <v>118</v>
      </c>
      <c r="S2733" t="b">
        <v>1</v>
      </c>
      <c r="T2733">
        <f>ROUND(E2733/D2733*100,0)</f>
        <v>102</v>
      </c>
      <c r="U2733" s="12">
        <f>(E2733/R2733)</f>
        <v>103.63559322033899</v>
      </c>
      <c r="V2733" t="str">
        <f>LEFT(Z2733,SEARCH("/",Z2733)-1)</f>
        <v>photography</v>
      </c>
      <c r="W2733" t="str">
        <f>RIGHT(Z2733,LEN(Z2733)-SEARCH("/",Z2733))</f>
        <v>photobooks</v>
      </c>
      <c r="X2733" s="2">
        <f>(((P2733/60)/60)/24)+DATE(1970,1,1)</f>
        <v>42636.868518518517</v>
      </c>
      <c r="Y2733" s="2">
        <f>(((O2733/60)/60)/24)+DATE(1970,1,1)</f>
        <v>42666.868518518517</v>
      </c>
      <c r="Z2733" t="s">
        <v>8289</v>
      </c>
    </row>
    <row r="2734" spans="1:26" ht="43.2" x14ac:dyDescent="0.3">
      <c r="A2734">
        <f>ROW(A2734)-2</f>
        <v>2732</v>
      </c>
      <c r="B2734" s="1" t="s">
        <v>3691</v>
      </c>
      <c r="C2734" s="1" t="s">
        <v>3692</v>
      </c>
      <c r="D2734">
        <v>2500</v>
      </c>
      <c r="E2734">
        <v>3372.25</v>
      </c>
      <c r="F2734" t="s">
        <v>17</v>
      </c>
      <c r="J2734" t="s">
        <v>17</v>
      </c>
      <c r="K2734" t="b">
        <v>0</v>
      </c>
      <c r="L2734" t="s">
        <v>18</v>
      </c>
      <c r="M2734" t="s">
        <v>19</v>
      </c>
      <c r="N2734" t="b">
        <v>1</v>
      </c>
      <c r="O2734">
        <v>1330760367</v>
      </c>
      <c r="P2734">
        <v>1326872367</v>
      </c>
      <c r="Q2734" t="b">
        <v>0</v>
      </c>
      <c r="R2734">
        <v>57</v>
      </c>
      <c r="S2734" t="b">
        <v>1</v>
      </c>
      <c r="T2734">
        <f>ROUND(E2734/D2734*100,0)</f>
        <v>135</v>
      </c>
      <c r="U2734" s="12">
        <f>(E2734/R2734)</f>
        <v>59.162280701754383</v>
      </c>
      <c r="V2734" t="str">
        <f>LEFT(Z2734,SEARCH("/",Z2734)-1)</f>
        <v>music</v>
      </c>
      <c r="W2734" t="str">
        <f>RIGHT(Z2734,LEN(Z2734)-SEARCH("/",Z2734))</f>
        <v>rock</v>
      </c>
      <c r="X2734" s="2">
        <f>(((P2734/60)/60)/24)+DATE(1970,1,1)</f>
        <v>40926.319062499999</v>
      </c>
      <c r="Y2734" s="2">
        <f>(((O2734/60)/60)/24)+DATE(1970,1,1)</f>
        <v>40971.319062499999</v>
      </c>
      <c r="Z2734" t="s">
        <v>8280</v>
      </c>
    </row>
    <row r="2735" spans="1:26" ht="28.8" x14ac:dyDescent="0.3">
      <c r="A2735">
        <f>ROW(A2735)-2</f>
        <v>2733</v>
      </c>
      <c r="B2735" s="1" t="s">
        <v>3693</v>
      </c>
      <c r="C2735" s="1" t="s">
        <v>3694</v>
      </c>
      <c r="D2735">
        <v>300</v>
      </c>
      <c r="E2735">
        <v>300</v>
      </c>
      <c r="F2735" t="s">
        <v>17</v>
      </c>
      <c r="J2735" t="s">
        <v>17</v>
      </c>
      <c r="K2735" t="b">
        <v>0</v>
      </c>
      <c r="L2735" t="s">
        <v>158</v>
      </c>
      <c r="M2735" t="s">
        <v>159</v>
      </c>
      <c r="N2735" t="b">
        <v>1</v>
      </c>
      <c r="O2735">
        <v>1391194860</v>
      </c>
      <c r="P2735">
        <v>1388084862</v>
      </c>
      <c r="Q2735" t="b">
        <v>0</v>
      </c>
      <c r="R2735">
        <v>11</v>
      </c>
      <c r="S2735" t="b">
        <v>1</v>
      </c>
      <c r="T2735">
        <f>ROUND(E2735/D2735*100,0)</f>
        <v>100</v>
      </c>
      <c r="U2735" s="12">
        <f>(E2735/R2735)</f>
        <v>27.272727272727273</v>
      </c>
      <c r="V2735" t="str">
        <f>LEFT(Z2735,SEARCH("/",Z2735)-1)</f>
        <v>music</v>
      </c>
      <c r="W2735" t="str">
        <f>RIGHT(Z2735,LEN(Z2735)-SEARCH("/",Z2735))</f>
        <v>rock</v>
      </c>
      <c r="X2735" s="2">
        <f>(((P2735/60)/60)/24)+DATE(1970,1,1)</f>
        <v>41634.797013888885</v>
      </c>
      <c r="Y2735" s="2">
        <f>(((O2735/60)/60)/24)+DATE(1970,1,1)</f>
        <v>41670.792361111111</v>
      </c>
      <c r="Z2735" t="s">
        <v>8280</v>
      </c>
    </row>
    <row r="2736" spans="1:26" ht="43.2" x14ac:dyDescent="0.3">
      <c r="A2736">
        <f>ROW(A2736)-2</f>
        <v>2734</v>
      </c>
      <c r="B2736" s="1" t="s">
        <v>3695</v>
      </c>
      <c r="C2736" s="1" t="s">
        <v>3696</v>
      </c>
      <c r="D2736">
        <v>700</v>
      </c>
      <c r="E2736">
        <v>811</v>
      </c>
      <c r="F2736" t="s">
        <v>17</v>
      </c>
      <c r="J2736" t="s">
        <v>17</v>
      </c>
      <c r="K2736" t="b">
        <v>0</v>
      </c>
      <c r="L2736" t="s">
        <v>18</v>
      </c>
      <c r="M2736" t="s">
        <v>19</v>
      </c>
      <c r="N2736" t="b">
        <v>1</v>
      </c>
      <c r="O2736">
        <v>1351095976</v>
      </c>
      <c r="P2736">
        <v>1348503976</v>
      </c>
      <c r="Q2736" t="b">
        <v>0</v>
      </c>
      <c r="R2736">
        <v>33</v>
      </c>
      <c r="S2736" t="b">
        <v>1</v>
      </c>
      <c r="T2736">
        <f>ROUND(E2736/D2736*100,0)</f>
        <v>116</v>
      </c>
      <c r="U2736" s="12">
        <f>(E2736/R2736)</f>
        <v>24.575757575757574</v>
      </c>
      <c r="V2736" t="str">
        <f>LEFT(Z2736,SEARCH("/",Z2736)-1)</f>
        <v>music</v>
      </c>
      <c r="W2736" t="str">
        <f>RIGHT(Z2736,LEN(Z2736)-SEARCH("/",Z2736))</f>
        <v>rock</v>
      </c>
      <c r="X2736" s="2">
        <f>(((P2736/60)/60)/24)+DATE(1970,1,1)</f>
        <v>41176.684907407405</v>
      </c>
      <c r="Y2736" s="2">
        <f>(((O2736/60)/60)/24)+DATE(1970,1,1)</f>
        <v>41206.684907407405</v>
      </c>
      <c r="Z2736" t="s">
        <v>8280</v>
      </c>
    </row>
    <row r="2737" spans="1:26" x14ac:dyDescent="0.3">
      <c r="A2737">
        <f>ROW(A2737)-2</f>
        <v>2735</v>
      </c>
      <c r="B2737" s="1" t="s">
        <v>3697</v>
      </c>
      <c r="C2737" s="1" t="s">
        <v>3698</v>
      </c>
      <c r="D2737">
        <v>3000</v>
      </c>
      <c r="E2737">
        <v>3002</v>
      </c>
      <c r="F2737" t="s">
        <v>17</v>
      </c>
      <c r="J2737" t="s">
        <v>17</v>
      </c>
      <c r="K2737" t="b">
        <v>0</v>
      </c>
      <c r="L2737" t="s">
        <v>18</v>
      </c>
      <c r="M2737" t="s">
        <v>19</v>
      </c>
      <c r="N2737" t="b">
        <v>1</v>
      </c>
      <c r="O2737">
        <v>1389146880</v>
      </c>
      <c r="P2737">
        <v>1387403967</v>
      </c>
      <c r="Q2737" t="b">
        <v>0</v>
      </c>
      <c r="R2737">
        <v>40</v>
      </c>
      <c r="S2737" t="b">
        <v>1</v>
      </c>
      <c r="T2737">
        <f>ROUND(E2737/D2737*100,0)</f>
        <v>100</v>
      </c>
      <c r="U2737" s="12">
        <f>(E2737/R2737)</f>
        <v>75.05</v>
      </c>
      <c r="V2737" t="str">
        <f>LEFT(Z2737,SEARCH("/",Z2737)-1)</f>
        <v>music</v>
      </c>
      <c r="W2737" t="str">
        <f>RIGHT(Z2737,LEN(Z2737)-SEARCH("/",Z2737))</f>
        <v>rock</v>
      </c>
      <c r="X2737" s="2">
        <f>(((P2737/60)/60)/24)+DATE(1970,1,1)</f>
        <v>41626.916284722225</v>
      </c>
      <c r="Y2737" s="2">
        <f>(((O2737/60)/60)/24)+DATE(1970,1,1)</f>
        <v>41647.088888888888</v>
      </c>
      <c r="Z2737" t="s">
        <v>8280</v>
      </c>
    </row>
    <row r="2738" spans="1:26" ht="43.2" x14ac:dyDescent="0.3">
      <c r="A2738">
        <f>ROW(A2738)-2</f>
        <v>2736</v>
      </c>
      <c r="B2738" s="1" t="s">
        <v>3699</v>
      </c>
      <c r="C2738" s="1" t="s">
        <v>3700</v>
      </c>
      <c r="D2738">
        <v>2000</v>
      </c>
      <c r="E2738">
        <v>2101</v>
      </c>
      <c r="F2738" t="s">
        <v>17</v>
      </c>
      <c r="J2738" t="s">
        <v>17</v>
      </c>
      <c r="K2738" t="b">
        <v>0</v>
      </c>
      <c r="L2738" t="s">
        <v>18</v>
      </c>
      <c r="M2738" t="s">
        <v>19</v>
      </c>
      <c r="N2738" t="b">
        <v>1</v>
      </c>
      <c r="O2738">
        <v>1373572903</v>
      </c>
      <c r="P2738">
        <v>1371585703</v>
      </c>
      <c r="Q2738" t="b">
        <v>0</v>
      </c>
      <c r="R2738">
        <v>50</v>
      </c>
      <c r="S2738" t="b">
        <v>1</v>
      </c>
      <c r="T2738">
        <f>ROUND(E2738/D2738*100,0)</f>
        <v>105</v>
      </c>
      <c r="U2738" s="12">
        <f>(E2738/R2738)</f>
        <v>42.02</v>
      </c>
      <c r="V2738" t="str">
        <f>LEFT(Z2738,SEARCH("/",Z2738)-1)</f>
        <v>music</v>
      </c>
      <c r="W2738" t="str">
        <f>RIGHT(Z2738,LEN(Z2738)-SEARCH("/",Z2738))</f>
        <v>rock</v>
      </c>
      <c r="X2738" s="2">
        <f>(((P2738/60)/60)/24)+DATE(1970,1,1)</f>
        <v>41443.83452546296</v>
      </c>
      <c r="Y2738" s="2">
        <f>(((O2738/60)/60)/24)+DATE(1970,1,1)</f>
        <v>41466.83452546296</v>
      </c>
      <c r="Z2738" t="s">
        <v>8280</v>
      </c>
    </row>
    <row r="2739" spans="1:26" ht="28.8" x14ac:dyDescent="0.3">
      <c r="A2739">
        <f>ROW(A2739)-2</f>
        <v>2737</v>
      </c>
      <c r="B2739" s="1" t="s">
        <v>3701</v>
      </c>
      <c r="C2739" s="1" t="s">
        <v>3702</v>
      </c>
      <c r="D2739">
        <v>2000</v>
      </c>
      <c r="E2739">
        <v>2020</v>
      </c>
      <c r="F2739" t="s">
        <v>17</v>
      </c>
      <c r="J2739" t="s">
        <v>17</v>
      </c>
      <c r="K2739" t="b">
        <v>0</v>
      </c>
      <c r="L2739" t="s">
        <v>18</v>
      </c>
      <c r="M2739" t="s">
        <v>19</v>
      </c>
      <c r="N2739" t="b">
        <v>1</v>
      </c>
      <c r="O2739">
        <v>1392675017</v>
      </c>
      <c r="P2739">
        <v>1390083017</v>
      </c>
      <c r="Q2739" t="b">
        <v>0</v>
      </c>
      <c r="R2739">
        <v>38</v>
      </c>
      <c r="S2739" t="b">
        <v>1</v>
      </c>
      <c r="T2739">
        <f>ROUND(E2739/D2739*100,0)</f>
        <v>101</v>
      </c>
      <c r="U2739" s="12">
        <f>(E2739/R2739)</f>
        <v>53.157894736842103</v>
      </c>
      <c r="V2739" t="str">
        <f>LEFT(Z2739,SEARCH("/",Z2739)-1)</f>
        <v>music</v>
      </c>
      <c r="W2739" t="str">
        <f>RIGHT(Z2739,LEN(Z2739)-SEARCH("/",Z2739))</f>
        <v>rock</v>
      </c>
      <c r="X2739" s="2">
        <f>(((P2739/60)/60)/24)+DATE(1970,1,1)</f>
        <v>41657.923807870371</v>
      </c>
      <c r="Y2739" s="2">
        <f>(((O2739/60)/60)/24)+DATE(1970,1,1)</f>
        <v>41687.923807870371</v>
      </c>
      <c r="Z2739" t="s">
        <v>8280</v>
      </c>
    </row>
    <row r="2740" spans="1:26" ht="43.2" x14ac:dyDescent="0.3">
      <c r="A2740">
        <f>ROW(A2740)-2</f>
        <v>2738</v>
      </c>
      <c r="B2740" s="1" t="s">
        <v>3703</v>
      </c>
      <c r="C2740" s="1" t="s">
        <v>3704</v>
      </c>
      <c r="D2740">
        <v>8000</v>
      </c>
      <c r="E2740">
        <v>8053</v>
      </c>
      <c r="F2740" t="s">
        <v>17</v>
      </c>
      <c r="J2740" t="s">
        <v>17</v>
      </c>
      <c r="K2740" t="b">
        <v>0</v>
      </c>
      <c r="L2740" t="s">
        <v>18</v>
      </c>
      <c r="M2740" t="s">
        <v>19</v>
      </c>
      <c r="N2740" t="b">
        <v>1</v>
      </c>
      <c r="O2740">
        <v>1299138561</v>
      </c>
      <c r="P2740">
        <v>1294818561</v>
      </c>
      <c r="Q2740" t="b">
        <v>0</v>
      </c>
      <c r="R2740">
        <v>96</v>
      </c>
      <c r="S2740" t="b">
        <v>1</v>
      </c>
      <c r="T2740">
        <f>ROUND(E2740/D2740*100,0)</f>
        <v>101</v>
      </c>
      <c r="U2740" s="12">
        <f>(E2740/R2740)</f>
        <v>83.885416666666671</v>
      </c>
      <c r="V2740" t="str">
        <f>LEFT(Z2740,SEARCH("/",Z2740)-1)</f>
        <v>music</v>
      </c>
      <c r="W2740" t="str">
        <f>RIGHT(Z2740,LEN(Z2740)-SEARCH("/",Z2740))</f>
        <v>rock</v>
      </c>
      <c r="X2740" s="2">
        <f>(((P2740/60)/60)/24)+DATE(1970,1,1)</f>
        <v>40555.325937499998</v>
      </c>
      <c r="Y2740" s="2">
        <f>(((O2740/60)/60)/24)+DATE(1970,1,1)</f>
        <v>40605.325937499998</v>
      </c>
      <c r="Z2740" t="s">
        <v>8280</v>
      </c>
    </row>
    <row r="2741" spans="1:26" ht="57.6" x14ac:dyDescent="0.3">
      <c r="A2741">
        <f>ROW(A2741)-2</f>
        <v>2739</v>
      </c>
      <c r="B2741" s="1" t="s">
        <v>3705</v>
      </c>
      <c r="C2741" s="1" t="s">
        <v>3706</v>
      </c>
      <c r="D2741">
        <v>20000</v>
      </c>
      <c r="E2741">
        <v>20032</v>
      </c>
      <c r="F2741" t="s">
        <v>17</v>
      </c>
      <c r="J2741" t="s">
        <v>17</v>
      </c>
      <c r="K2741" t="b">
        <v>0</v>
      </c>
      <c r="L2741" t="s">
        <v>18</v>
      </c>
      <c r="M2741" t="s">
        <v>19</v>
      </c>
      <c r="N2741" t="b">
        <v>1</v>
      </c>
      <c r="O2741">
        <v>1399672800</v>
      </c>
      <c r="P2741">
        <v>1396906530</v>
      </c>
      <c r="Q2741" t="b">
        <v>0</v>
      </c>
      <c r="R2741">
        <v>48</v>
      </c>
      <c r="S2741" t="b">
        <v>1</v>
      </c>
      <c r="T2741">
        <f>ROUND(E2741/D2741*100,0)</f>
        <v>100</v>
      </c>
      <c r="U2741" s="12">
        <f>(E2741/R2741)</f>
        <v>417.33333333333331</v>
      </c>
      <c r="V2741" t="str">
        <f>LEFT(Z2741,SEARCH("/",Z2741)-1)</f>
        <v>music</v>
      </c>
      <c r="W2741" t="str">
        <f>RIGHT(Z2741,LEN(Z2741)-SEARCH("/",Z2741))</f>
        <v>rock</v>
      </c>
      <c r="X2741" s="2">
        <f>(((P2741/60)/60)/24)+DATE(1970,1,1)</f>
        <v>41736.899652777778</v>
      </c>
      <c r="Y2741" s="2">
        <f>(((O2741/60)/60)/24)+DATE(1970,1,1)</f>
        <v>41768.916666666664</v>
      </c>
      <c r="Z2741" t="s">
        <v>8280</v>
      </c>
    </row>
    <row r="2742" spans="1:26" ht="43.2" x14ac:dyDescent="0.3">
      <c r="A2742">
        <f>ROW(A2742)-2</f>
        <v>2740</v>
      </c>
      <c r="B2742" s="1" t="s">
        <v>3707</v>
      </c>
      <c r="C2742" s="1" t="s">
        <v>3708</v>
      </c>
      <c r="D2742">
        <v>1500</v>
      </c>
      <c r="E2742">
        <v>2500.25</v>
      </c>
      <c r="F2742" t="s">
        <v>17</v>
      </c>
      <c r="J2742" t="s">
        <v>17</v>
      </c>
      <c r="K2742" t="b">
        <v>0</v>
      </c>
      <c r="L2742" t="s">
        <v>18</v>
      </c>
      <c r="M2742" t="s">
        <v>19</v>
      </c>
      <c r="N2742" t="b">
        <v>1</v>
      </c>
      <c r="O2742">
        <v>1295647200</v>
      </c>
      <c r="P2742">
        <v>1291428371</v>
      </c>
      <c r="Q2742" t="b">
        <v>0</v>
      </c>
      <c r="R2742">
        <v>33</v>
      </c>
      <c r="S2742" t="b">
        <v>1</v>
      </c>
      <c r="T2742">
        <f>ROUND(E2742/D2742*100,0)</f>
        <v>167</v>
      </c>
      <c r="U2742" s="12">
        <f>(E2742/R2742)</f>
        <v>75.765151515151516</v>
      </c>
      <c r="V2742" t="str">
        <f>LEFT(Z2742,SEARCH("/",Z2742)-1)</f>
        <v>music</v>
      </c>
      <c r="W2742" t="str">
        <f>RIGHT(Z2742,LEN(Z2742)-SEARCH("/",Z2742))</f>
        <v>rock</v>
      </c>
      <c r="X2742" s="2">
        <f>(((P2742/60)/60)/24)+DATE(1970,1,1)</f>
        <v>40516.087627314817</v>
      </c>
      <c r="Y2742" s="2">
        <f>(((O2742/60)/60)/24)+DATE(1970,1,1)</f>
        <v>40564.916666666664</v>
      </c>
      <c r="Z2742" t="s">
        <v>8280</v>
      </c>
    </row>
    <row r="2743" spans="1:26" ht="43.2" x14ac:dyDescent="0.3">
      <c r="A2743">
        <f>ROW(A2743)-2</f>
        <v>2741</v>
      </c>
      <c r="B2743" s="1" t="s">
        <v>3709</v>
      </c>
      <c r="C2743" s="1" t="s">
        <v>3710</v>
      </c>
      <c r="D2743">
        <v>15000</v>
      </c>
      <c r="E2743">
        <v>15230</v>
      </c>
      <c r="F2743" t="s">
        <v>17</v>
      </c>
      <c r="J2743" t="s">
        <v>17</v>
      </c>
      <c r="K2743" t="b">
        <v>0</v>
      </c>
      <c r="L2743" t="s">
        <v>18</v>
      </c>
      <c r="M2743" t="s">
        <v>19</v>
      </c>
      <c r="N2743" t="b">
        <v>1</v>
      </c>
      <c r="O2743">
        <v>1393259107</v>
      </c>
      <c r="P2743">
        <v>1390667107</v>
      </c>
      <c r="Q2743" t="b">
        <v>0</v>
      </c>
      <c r="R2743">
        <v>226</v>
      </c>
      <c r="S2743" t="b">
        <v>1</v>
      </c>
      <c r="T2743">
        <f>ROUND(E2743/D2743*100,0)</f>
        <v>102</v>
      </c>
      <c r="U2743" s="12">
        <f>(E2743/R2743)</f>
        <v>67.389380530973455</v>
      </c>
      <c r="V2743" t="str">
        <f>LEFT(Z2743,SEARCH("/",Z2743)-1)</f>
        <v>music</v>
      </c>
      <c r="W2743" t="str">
        <f>RIGHT(Z2743,LEN(Z2743)-SEARCH("/",Z2743))</f>
        <v>rock</v>
      </c>
      <c r="X2743" s="2">
        <f>(((P2743/60)/60)/24)+DATE(1970,1,1)</f>
        <v>41664.684108796297</v>
      </c>
      <c r="Y2743" s="2">
        <f>(((O2743/60)/60)/24)+DATE(1970,1,1)</f>
        <v>41694.684108796297</v>
      </c>
      <c r="Z2743" t="s">
        <v>8280</v>
      </c>
    </row>
    <row r="2744" spans="1:26" ht="43.2" x14ac:dyDescent="0.3">
      <c r="A2744">
        <f>ROW(A2744)-2</f>
        <v>2742</v>
      </c>
      <c r="B2744" s="1" t="s">
        <v>3711</v>
      </c>
      <c r="C2744" s="1" t="s">
        <v>3712</v>
      </c>
      <c r="D2744">
        <v>1000</v>
      </c>
      <c r="E2744">
        <v>1030</v>
      </c>
      <c r="F2744" t="s">
        <v>17</v>
      </c>
      <c r="J2744" t="s">
        <v>17</v>
      </c>
      <c r="K2744" t="b">
        <v>0</v>
      </c>
      <c r="L2744" t="s">
        <v>18</v>
      </c>
      <c r="M2744" t="s">
        <v>19</v>
      </c>
      <c r="N2744" t="b">
        <v>1</v>
      </c>
      <c r="O2744">
        <v>1336866863</v>
      </c>
      <c r="P2744">
        <v>1335570863</v>
      </c>
      <c r="Q2744" t="b">
        <v>0</v>
      </c>
      <c r="R2744">
        <v>14</v>
      </c>
      <c r="S2744" t="b">
        <v>1</v>
      </c>
      <c r="T2744">
        <f>ROUND(E2744/D2744*100,0)</f>
        <v>103</v>
      </c>
      <c r="U2744" s="12">
        <f>(E2744/R2744)</f>
        <v>73.571428571428569</v>
      </c>
      <c r="V2744" t="str">
        <f>LEFT(Z2744,SEARCH("/",Z2744)-1)</f>
        <v>music</v>
      </c>
      <c r="W2744" t="str">
        <f>RIGHT(Z2744,LEN(Z2744)-SEARCH("/",Z2744))</f>
        <v>rock</v>
      </c>
      <c r="X2744" s="2">
        <f>(((P2744/60)/60)/24)+DATE(1970,1,1)</f>
        <v>41026.996099537035</v>
      </c>
      <c r="Y2744" s="2">
        <f>(((O2744/60)/60)/24)+DATE(1970,1,1)</f>
        <v>41041.996099537035</v>
      </c>
      <c r="Z2744" t="s">
        <v>8280</v>
      </c>
    </row>
    <row r="2745" spans="1:26" ht="43.2" x14ac:dyDescent="0.3">
      <c r="A2745">
        <f>ROW(A2745)-2</f>
        <v>2743</v>
      </c>
      <c r="B2745" s="1" t="s">
        <v>3713</v>
      </c>
      <c r="C2745" s="1" t="s">
        <v>3714</v>
      </c>
      <c r="D2745">
        <v>350</v>
      </c>
      <c r="E2745">
        <v>500</v>
      </c>
      <c r="F2745" t="s">
        <v>17</v>
      </c>
      <c r="J2745" t="s">
        <v>17</v>
      </c>
      <c r="K2745" t="b">
        <v>0</v>
      </c>
      <c r="L2745" t="s">
        <v>18</v>
      </c>
      <c r="M2745" t="s">
        <v>19</v>
      </c>
      <c r="N2745" t="b">
        <v>1</v>
      </c>
      <c r="O2745">
        <v>1299243427</v>
      </c>
      <c r="P2745">
        <v>1296651427</v>
      </c>
      <c r="Q2745" t="b">
        <v>0</v>
      </c>
      <c r="R2745">
        <v>20</v>
      </c>
      <c r="S2745" t="b">
        <v>1</v>
      </c>
      <c r="T2745">
        <f>ROUND(E2745/D2745*100,0)</f>
        <v>143</v>
      </c>
      <c r="U2745" s="12">
        <f>(E2745/R2745)</f>
        <v>25</v>
      </c>
      <c r="V2745" t="str">
        <f>LEFT(Z2745,SEARCH("/",Z2745)-1)</f>
        <v>music</v>
      </c>
      <c r="W2745" t="str">
        <f>RIGHT(Z2745,LEN(Z2745)-SEARCH("/",Z2745))</f>
        <v>rock</v>
      </c>
      <c r="X2745" s="2">
        <f>(((P2745/60)/60)/24)+DATE(1970,1,1)</f>
        <v>40576.539664351854</v>
      </c>
      <c r="Y2745" s="2">
        <f>(((O2745/60)/60)/24)+DATE(1970,1,1)</f>
        <v>40606.539664351854</v>
      </c>
      <c r="Z2745" t="s">
        <v>8280</v>
      </c>
    </row>
    <row r="2746" spans="1:26" ht="43.2" x14ac:dyDescent="0.3">
      <c r="A2746">
        <f>ROW(A2746)-2</f>
        <v>2744</v>
      </c>
      <c r="B2746" s="1" t="s">
        <v>3715</v>
      </c>
      <c r="C2746" s="1" t="s">
        <v>3716</v>
      </c>
      <c r="D2746">
        <v>400</v>
      </c>
      <c r="E2746">
        <v>1050</v>
      </c>
      <c r="F2746" t="s">
        <v>17</v>
      </c>
      <c r="J2746" t="s">
        <v>17</v>
      </c>
      <c r="K2746" t="b">
        <v>0</v>
      </c>
      <c r="L2746" t="s">
        <v>18</v>
      </c>
      <c r="M2746" t="s">
        <v>19</v>
      </c>
      <c r="N2746" t="b">
        <v>1</v>
      </c>
      <c r="O2746">
        <v>1362211140</v>
      </c>
      <c r="P2746">
        <v>1359421403</v>
      </c>
      <c r="Q2746" t="b">
        <v>0</v>
      </c>
      <c r="R2746">
        <v>25</v>
      </c>
      <c r="S2746" t="b">
        <v>1</v>
      </c>
      <c r="T2746">
        <f>ROUND(E2746/D2746*100,0)</f>
        <v>263</v>
      </c>
      <c r="U2746" s="12">
        <f>(E2746/R2746)</f>
        <v>42</v>
      </c>
      <c r="V2746" t="str">
        <f>LEFT(Z2746,SEARCH("/",Z2746)-1)</f>
        <v>music</v>
      </c>
      <c r="W2746" t="str">
        <f>RIGHT(Z2746,LEN(Z2746)-SEARCH("/",Z2746))</f>
        <v>rock</v>
      </c>
      <c r="X2746" s="2">
        <f>(((P2746/60)/60)/24)+DATE(1970,1,1)</f>
        <v>41303.044016203705</v>
      </c>
      <c r="Y2746" s="2">
        <f>(((O2746/60)/60)/24)+DATE(1970,1,1)</f>
        <v>41335.332638888889</v>
      </c>
      <c r="Z2746" t="s">
        <v>8280</v>
      </c>
    </row>
    <row r="2747" spans="1:26" ht="28.8" x14ac:dyDescent="0.3">
      <c r="A2747">
        <f>ROW(A2747)-2</f>
        <v>2745</v>
      </c>
      <c r="B2747" s="1" t="s">
        <v>3717</v>
      </c>
      <c r="C2747" s="1" t="s">
        <v>3718</v>
      </c>
      <c r="D2747">
        <v>10000</v>
      </c>
      <c r="E2747">
        <v>11805</v>
      </c>
      <c r="F2747" t="s">
        <v>17</v>
      </c>
      <c r="J2747" t="s">
        <v>17</v>
      </c>
      <c r="K2747" t="b">
        <v>0</v>
      </c>
      <c r="L2747" t="s">
        <v>18</v>
      </c>
      <c r="M2747" t="s">
        <v>19</v>
      </c>
      <c r="N2747" t="b">
        <v>1</v>
      </c>
      <c r="O2747">
        <v>1422140895</v>
      </c>
      <c r="P2747">
        <v>1418684895</v>
      </c>
      <c r="Q2747" t="b">
        <v>0</v>
      </c>
      <c r="R2747">
        <v>90</v>
      </c>
      <c r="S2747" t="b">
        <v>1</v>
      </c>
      <c r="T2747">
        <f>ROUND(E2747/D2747*100,0)</f>
        <v>118</v>
      </c>
      <c r="U2747" s="12">
        <f>(E2747/R2747)</f>
        <v>131.16666666666666</v>
      </c>
      <c r="V2747" t="str">
        <f>LEFT(Z2747,SEARCH("/",Z2747)-1)</f>
        <v>music</v>
      </c>
      <c r="W2747" t="str">
        <f>RIGHT(Z2747,LEN(Z2747)-SEARCH("/",Z2747))</f>
        <v>rock</v>
      </c>
      <c r="X2747" s="2">
        <f>(((P2747/60)/60)/24)+DATE(1970,1,1)</f>
        <v>41988.964062500003</v>
      </c>
      <c r="Y2747" s="2">
        <f>(((O2747/60)/60)/24)+DATE(1970,1,1)</f>
        <v>42028.964062500003</v>
      </c>
      <c r="Z2747" t="s">
        <v>8280</v>
      </c>
    </row>
    <row r="2748" spans="1:26" ht="57.6" x14ac:dyDescent="0.3">
      <c r="A2748">
        <f>ROW(A2748)-2</f>
        <v>2746</v>
      </c>
      <c r="B2748" s="1" t="s">
        <v>3719</v>
      </c>
      <c r="C2748" s="1" t="s">
        <v>3720</v>
      </c>
      <c r="D2748">
        <v>500</v>
      </c>
      <c r="E2748">
        <v>520</v>
      </c>
      <c r="F2748" t="s">
        <v>17</v>
      </c>
      <c r="J2748" t="s">
        <v>17</v>
      </c>
      <c r="K2748" t="b">
        <v>0</v>
      </c>
      <c r="L2748" t="s">
        <v>24</v>
      </c>
      <c r="M2748" t="s">
        <v>25</v>
      </c>
      <c r="N2748" t="b">
        <v>0</v>
      </c>
      <c r="O2748">
        <v>1459439471</v>
      </c>
      <c r="P2748">
        <v>1456851071</v>
      </c>
      <c r="Q2748" t="b">
        <v>0</v>
      </c>
      <c r="R2748">
        <v>11</v>
      </c>
      <c r="S2748" t="b">
        <v>1</v>
      </c>
      <c r="T2748">
        <f>ROUND(E2748/D2748*100,0)</f>
        <v>104</v>
      </c>
      <c r="U2748" s="12">
        <f>(E2748/R2748)</f>
        <v>47.272727272727273</v>
      </c>
      <c r="V2748" t="str">
        <f>LEFT(Z2748,SEARCH("/",Z2748)-1)</f>
        <v>music</v>
      </c>
      <c r="W2748" t="str">
        <f>RIGHT(Z2748,LEN(Z2748)-SEARCH("/",Z2748))</f>
        <v>rock</v>
      </c>
      <c r="X2748" s="2">
        <f>(((P2748/60)/60)/24)+DATE(1970,1,1)</f>
        <v>42430.702210648145</v>
      </c>
      <c r="Y2748" s="2">
        <f>(((O2748/60)/60)/24)+DATE(1970,1,1)</f>
        <v>42460.660543981481</v>
      </c>
      <c r="Z2748" t="s">
        <v>8280</v>
      </c>
    </row>
    <row r="2749" spans="1:26" ht="28.8" x14ac:dyDescent="0.3">
      <c r="A2749">
        <f>ROW(A2749)-2</f>
        <v>2747</v>
      </c>
      <c r="B2749" s="1" t="s">
        <v>3721</v>
      </c>
      <c r="C2749" s="1" t="s">
        <v>3722</v>
      </c>
      <c r="D2749">
        <v>5000</v>
      </c>
      <c r="E2749">
        <v>10017</v>
      </c>
      <c r="F2749" t="s">
        <v>17</v>
      </c>
      <c r="J2749" t="s">
        <v>17</v>
      </c>
      <c r="K2749" t="b">
        <v>0</v>
      </c>
      <c r="L2749" t="s">
        <v>18</v>
      </c>
      <c r="M2749" t="s">
        <v>19</v>
      </c>
      <c r="N2749" t="b">
        <v>1</v>
      </c>
      <c r="O2749">
        <v>1361129129</v>
      </c>
      <c r="P2749">
        <v>1359660329</v>
      </c>
      <c r="Q2749" t="b">
        <v>0</v>
      </c>
      <c r="R2749">
        <v>55</v>
      </c>
      <c r="S2749" t="b">
        <v>1</v>
      </c>
      <c r="T2749">
        <f>ROUND(E2749/D2749*100,0)</f>
        <v>200</v>
      </c>
      <c r="U2749" s="12">
        <f>(E2749/R2749)</f>
        <v>182.12727272727273</v>
      </c>
      <c r="V2749" t="str">
        <f>LEFT(Z2749,SEARCH("/",Z2749)-1)</f>
        <v>music</v>
      </c>
      <c r="W2749" t="str">
        <f>RIGHT(Z2749,LEN(Z2749)-SEARCH("/",Z2749))</f>
        <v>rock</v>
      </c>
      <c r="X2749" s="2">
        <f>(((P2749/60)/60)/24)+DATE(1970,1,1)</f>
        <v>41305.809363425928</v>
      </c>
      <c r="Y2749" s="2">
        <f>(((O2749/60)/60)/24)+DATE(1970,1,1)</f>
        <v>41322.809363425928</v>
      </c>
      <c r="Z2749" t="s">
        <v>8280</v>
      </c>
    </row>
    <row r="2750" spans="1:26" ht="57.6" x14ac:dyDescent="0.3">
      <c r="A2750">
        <f>ROW(A2750)-2</f>
        <v>2748</v>
      </c>
      <c r="B2750" s="1" t="s">
        <v>3723</v>
      </c>
      <c r="C2750" s="1" t="s">
        <v>3724</v>
      </c>
      <c r="D2750">
        <v>600</v>
      </c>
      <c r="E2750">
        <v>1841</v>
      </c>
      <c r="F2750" t="s">
        <v>17</v>
      </c>
      <c r="J2750" t="s">
        <v>17</v>
      </c>
      <c r="K2750" t="b">
        <v>0</v>
      </c>
      <c r="L2750" t="s">
        <v>18</v>
      </c>
      <c r="M2750" t="s">
        <v>19</v>
      </c>
      <c r="N2750" t="b">
        <v>1</v>
      </c>
      <c r="O2750">
        <v>1332029335</v>
      </c>
      <c r="P2750">
        <v>1326848935</v>
      </c>
      <c r="Q2750" t="b">
        <v>0</v>
      </c>
      <c r="R2750">
        <v>30</v>
      </c>
      <c r="S2750" t="b">
        <v>1</v>
      </c>
      <c r="T2750">
        <f>ROUND(E2750/D2750*100,0)</f>
        <v>307</v>
      </c>
      <c r="U2750" s="12">
        <f>(E2750/R2750)</f>
        <v>61.366666666666667</v>
      </c>
      <c r="V2750" t="str">
        <f>LEFT(Z2750,SEARCH("/",Z2750)-1)</f>
        <v>music</v>
      </c>
      <c r="W2750" t="str">
        <f>RIGHT(Z2750,LEN(Z2750)-SEARCH("/",Z2750))</f>
        <v>rock</v>
      </c>
      <c r="X2750" s="2">
        <f>(((P2750/60)/60)/24)+DATE(1970,1,1)</f>
        <v>40926.047858796301</v>
      </c>
      <c r="Y2750" s="2">
        <f>(((O2750/60)/60)/24)+DATE(1970,1,1)</f>
        <v>40986.006192129629</v>
      </c>
      <c r="Z2750" t="s">
        <v>8280</v>
      </c>
    </row>
    <row r="2751" spans="1:26" ht="43.2" x14ac:dyDescent="0.3">
      <c r="A2751">
        <f>ROW(A2751)-2</f>
        <v>2749</v>
      </c>
      <c r="B2751" s="1" t="s">
        <v>3725</v>
      </c>
      <c r="C2751" s="1" t="s">
        <v>3726</v>
      </c>
      <c r="D2751">
        <v>1000</v>
      </c>
      <c r="E2751">
        <v>1001.49</v>
      </c>
      <c r="F2751" t="s">
        <v>17</v>
      </c>
      <c r="J2751" t="s">
        <v>17</v>
      </c>
      <c r="K2751" t="b">
        <v>0</v>
      </c>
      <c r="L2751" t="s">
        <v>18</v>
      </c>
      <c r="M2751" t="s">
        <v>19</v>
      </c>
      <c r="N2751" t="b">
        <v>1</v>
      </c>
      <c r="O2751">
        <v>1317438000</v>
      </c>
      <c r="P2751">
        <v>1314989557</v>
      </c>
      <c r="Q2751" t="b">
        <v>0</v>
      </c>
      <c r="R2751">
        <v>28</v>
      </c>
      <c r="S2751" t="b">
        <v>1</v>
      </c>
      <c r="T2751">
        <f>ROUND(E2751/D2751*100,0)</f>
        <v>100</v>
      </c>
      <c r="U2751" s="12">
        <f>(E2751/R2751)</f>
        <v>35.767499999999998</v>
      </c>
      <c r="V2751" t="str">
        <f>LEFT(Z2751,SEARCH("/",Z2751)-1)</f>
        <v>music</v>
      </c>
      <c r="W2751" t="str">
        <f>RIGHT(Z2751,LEN(Z2751)-SEARCH("/",Z2751))</f>
        <v>rock</v>
      </c>
      <c r="X2751" s="2">
        <f>(((P2751/60)/60)/24)+DATE(1970,1,1)</f>
        <v>40788.786539351851</v>
      </c>
      <c r="Y2751" s="2">
        <f>(((O2751/60)/60)/24)+DATE(1970,1,1)</f>
        <v>40817.125</v>
      </c>
      <c r="Z2751" t="s">
        <v>8280</v>
      </c>
    </row>
    <row r="2752" spans="1:26" ht="43.2" x14ac:dyDescent="0.3">
      <c r="A2752">
        <f>ROW(A2752)-2</f>
        <v>2750</v>
      </c>
      <c r="B2752" s="1" t="s">
        <v>3727</v>
      </c>
      <c r="C2752" s="1" t="s">
        <v>3728</v>
      </c>
      <c r="D2752">
        <v>1000</v>
      </c>
      <c r="E2752">
        <v>2053</v>
      </c>
      <c r="F2752" t="s">
        <v>17</v>
      </c>
      <c r="J2752" t="s">
        <v>17</v>
      </c>
      <c r="K2752" t="b">
        <v>0</v>
      </c>
      <c r="L2752" t="s">
        <v>18</v>
      </c>
      <c r="M2752" t="s">
        <v>19</v>
      </c>
      <c r="N2752" t="b">
        <v>1</v>
      </c>
      <c r="O2752">
        <v>1475342382</v>
      </c>
      <c r="P2752">
        <v>1472750382</v>
      </c>
      <c r="Q2752" t="b">
        <v>0</v>
      </c>
      <c r="R2752">
        <v>45</v>
      </c>
      <c r="S2752" t="b">
        <v>1</v>
      </c>
      <c r="T2752">
        <f>ROUND(E2752/D2752*100,0)</f>
        <v>205</v>
      </c>
      <c r="U2752" s="12">
        <f>(E2752/R2752)</f>
        <v>45.62222222222222</v>
      </c>
      <c r="V2752" t="str">
        <f>LEFT(Z2752,SEARCH("/",Z2752)-1)</f>
        <v>music</v>
      </c>
      <c r="W2752" t="str">
        <f>RIGHT(Z2752,LEN(Z2752)-SEARCH("/",Z2752))</f>
        <v>rock</v>
      </c>
      <c r="X2752" s="2">
        <f>(((P2752/60)/60)/24)+DATE(1970,1,1)</f>
        <v>42614.722013888888</v>
      </c>
      <c r="Y2752" s="2">
        <f>(((O2752/60)/60)/24)+DATE(1970,1,1)</f>
        <v>42644.722013888888</v>
      </c>
      <c r="Z2752" t="s">
        <v>8280</v>
      </c>
    </row>
    <row r="2753" spans="1:26" ht="43.2" x14ac:dyDescent="0.3">
      <c r="A2753">
        <f>ROW(A2753)-2</f>
        <v>2751</v>
      </c>
      <c r="B2753" s="1" t="s">
        <v>3729</v>
      </c>
      <c r="C2753" s="1" t="s">
        <v>3730</v>
      </c>
      <c r="D2753">
        <v>900</v>
      </c>
      <c r="E2753">
        <v>980</v>
      </c>
      <c r="F2753" t="s">
        <v>17</v>
      </c>
      <c r="J2753" t="s">
        <v>17</v>
      </c>
      <c r="K2753" t="b">
        <v>0</v>
      </c>
      <c r="L2753" t="s">
        <v>18</v>
      </c>
      <c r="M2753" t="s">
        <v>19</v>
      </c>
      <c r="N2753" t="b">
        <v>1</v>
      </c>
      <c r="O2753">
        <v>1367902740</v>
      </c>
      <c r="P2753">
        <v>1366251510</v>
      </c>
      <c r="Q2753" t="b">
        <v>0</v>
      </c>
      <c r="R2753">
        <v>13</v>
      </c>
      <c r="S2753" t="b">
        <v>1</v>
      </c>
      <c r="T2753">
        <f>ROUND(E2753/D2753*100,0)</f>
        <v>109</v>
      </c>
      <c r="U2753" s="12">
        <f>(E2753/R2753)</f>
        <v>75.384615384615387</v>
      </c>
      <c r="V2753" t="str">
        <f>LEFT(Z2753,SEARCH("/",Z2753)-1)</f>
        <v>music</v>
      </c>
      <c r="W2753" t="str">
        <f>RIGHT(Z2753,LEN(Z2753)-SEARCH("/",Z2753))</f>
        <v>rock</v>
      </c>
      <c r="X2753" s="2">
        <f>(((P2753/60)/60)/24)+DATE(1970,1,1)</f>
        <v>41382.096180555556</v>
      </c>
      <c r="Y2753" s="2">
        <f>(((O2753/60)/60)/24)+DATE(1970,1,1)</f>
        <v>41401.207638888889</v>
      </c>
      <c r="Z2753" t="s">
        <v>8280</v>
      </c>
    </row>
    <row r="2754" spans="1:26" ht="28.8" x14ac:dyDescent="0.3">
      <c r="A2754">
        <f>ROW(A2754)-2</f>
        <v>2752</v>
      </c>
      <c r="B2754" s="1" t="s">
        <v>3731</v>
      </c>
      <c r="C2754" s="1" t="s">
        <v>3732</v>
      </c>
      <c r="D2754">
        <v>2000</v>
      </c>
      <c r="E2754">
        <v>2035</v>
      </c>
      <c r="F2754" t="s">
        <v>17</v>
      </c>
      <c r="J2754" t="s">
        <v>17</v>
      </c>
      <c r="K2754" t="b">
        <v>0</v>
      </c>
      <c r="L2754" t="s">
        <v>18</v>
      </c>
      <c r="M2754" t="s">
        <v>19</v>
      </c>
      <c r="N2754" t="b">
        <v>1</v>
      </c>
      <c r="O2754">
        <v>1400561940</v>
      </c>
      <c r="P2754">
        <v>1397679445</v>
      </c>
      <c r="Q2754" t="b">
        <v>0</v>
      </c>
      <c r="R2754">
        <v>40</v>
      </c>
      <c r="S2754" t="b">
        <v>1</v>
      </c>
      <c r="T2754">
        <f>ROUND(E2754/D2754*100,0)</f>
        <v>102</v>
      </c>
      <c r="U2754" s="12">
        <f>(E2754/R2754)</f>
        <v>50.875</v>
      </c>
      <c r="V2754" t="str">
        <f>LEFT(Z2754,SEARCH("/",Z2754)-1)</f>
        <v>music</v>
      </c>
      <c r="W2754" t="str">
        <f>RIGHT(Z2754,LEN(Z2754)-SEARCH("/",Z2754))</f>
        <v>rock</v>
      </c>
      <c r="X2754" s="2">
        <f>(((P2754/60)/60)/24)+DATE(1970,1,1)</f>
        <v>41745.84542824074</v>
      </c>
      <c r="Y2754" s="2">
        <f>(((O2754/60)/60)/24)+DATE(1970,1,1)</f>
        <v>41779.207638888889</v>
      </c>
      <c r="Z2754" t="s">
        <v>8280</v>
      </c>
    </row>
    <row r="2755" spans="1:26" ht="43.2" x14ac:dyDescent="0.3">
      <c r="A2755">
        <f>ROW(A2755)-2</f>
        <v>2753</v>
      </c>
      <c r="B2755" s="1" t="s">
        <v>3733</v>
      </c>
      <c r="C2755" s="1" t="s">
        <v>3734</v>
      </c>
      <c r="D2755">
        <v>2000</v>
      </c>
      <c r="E2755">
        <v>2505</v>
      </c>
      <c r="F2755" t="s">
        <v>17</v>
      </c>
      <c r="J2755" t="s">
        <v>17</v>
      </c>
      <c r="K2755" t="b">
        <v>0</v>
      </c>
      <c r="L2755" t="s">
        <v>18</v>
      </c>
      <c r="M2755" t="s">
        <v>19</v>
      </c>
      <c r="N2755" t="b">
        <v>1</v>
      </c>
      <c r="O2755">
        <v>1425275940</v>
      </c>
      <c r="P2755">
        <v>1422371381</v>
      </c>
      <c r="Q2755" t="b">
        <v>0</v>
      </c>
      <c r="R2755">
        <v>21</v>
      </c>
      <c r="S2755" t="b">
        <v>1</v>
      </c>
      <c r="T2755">
        <f>ROUND(E2755/D2755*100,0)</f>
        <v>125</v>
      </c>
      <c r="U2755" s="12">
        <f>(E2755/R2755)</f>
        <v>119.28571428571429</v>
      </c>
      <c r="V2755" t="str">
        <f>LEFT(Z2755,SEARCH("/",Z2755)-1)</f>
        <v>music</v>
      </c>
      <c r="W2755" t="str">
        <f>RIGHT(Z2755,LEN(Z2755)-SEARCH("/",Z2755))</f>
        <v>rock</v>
      </c>
      <c r="X2755" s="2">
        <f>(((P2755/60)/60)/24)+DATE(1970,1,1)</f>
        <v>42031.631724537037</v>
      </c>
      <c r="Y2755" s="2">
        <f>(((O2755/60)/60)/24)+DATE(1970,1,1)</f>
        <v>42065.249305555553</v>
      </c>
      <c r="Z2755" t="s">
        <v>8280</v>
      </c>
    </row>
    <row r="2756" spans="1:26" ht="57.6" x14ac:dyDescent="0.3">
      <c r="A2756">
        <f>ROW(A2756)-2</f>
        <v>2754</v>
      </c>
      <c r="B2756" s="1" t="s">
        <v>3735</v>
      </c>
      <c r="C2756" s="1" t="s">
        <v>3736</v>
      </c>
      <c r="D2756">
        <v>10000</v>
      </c>
      <c r="E2756">
        <v>12400.61</v>
      </c>
      <c r="F2756" t="s">
        <v>17</v>
      </c>
      <c r="J2756" t="s">
        <v>17</v>
      </c>
      <c r="K2756" t="b">
        <v>0</v>
      </c>
      <c r="L2756" t="s">
        <v>18</v>
      </c>
      <c r="M2756" t="s">
        <v>19</v>
      </c>
      <c r="N2756" t="b">
        <v>1</v>
      </c>
      <c r="O2756">
        <v>1298245954</v>
      </c>
      <c r="P2756">
        <v>1295653954</v>
      </c>
      <c r="Q2756" t="b">
        <v>0</v>
      </c>
      <c r="R2756">
        <v>134</v>
      </c>
      <c r="S2756" t="b">
        <v>1</v>
      </c>
      <c r="T2756">
        <f>ROUND(E2756/D2756*100,0)</f>
        <v>124</v>
      </c>
      <c r="U2756" s="12">
        <f>(E2756/R2756)</f>
        <v>92.541865671641801</v>
      </c>
      <c r="V2756" t="str">
        <f>LEFT(Z2756,SEARCH("/",Z2756)-1)</f>
        <v>music</v>
      </c>
      <c r="W2756" t="str">
        <f>RIGHT(Z2756,LEN(Z2756)-SEARCH("/",Z2756))</f>
        <v>rock</v>
      </c>
      <c r="X2756" s="2">
        <f>(((P2756/60)/60)/24)+DATE(1970,1,1)</f>
        <v>40564.994837962964</v>
      </c>
      <c r="Y2756" s="2">
        <f>(((O2756/60)/60)/24)+DATE(1970,1,1)</f>
        <v>40594.994837962964</v>
      </c>
      <c r="Z2756" t="s">
        <v>8280</v>
      </c>
    </row>
    <row r="2757" spans="1:26" ht="43.2" x14ac:dyDescent="0.3">
      <c r="A2757">
        <f>ROW(A2757)-2</f>
        <v>2755</v>
      </c>
      <c r="B2757" s="1" t="s">
        <v>3737</v>
      </c>
      <c r="C2757" s="1" t="s">
        <v>3738</v>
      </c>
      <c r="D2757">
        <v>1500</v>
      </c>
      <c r="E2757">
        <v>1521</v>
      </c>
      <c r="F2757" t="s">
        <v>17</v>
      </c>
      <c r="J2757" t="s">
        <v>17</v>
      </c>
      <c r="K2757" t="b">
        <v>0</v>
      </c>
      <c r="L2757" t="s">
        <v>18</v>
      </c>
      <c r="M2757" t="s">
        <v>19</v>
      </c>
      <c r="N2757" t="b">
        <v>1</v>
      </c>
      <c r="O2757">
        <v>1307761200</v>
      </c>
      <c r="P2757">
        <v>1304464914</v>
      </c>
      <c r="Q2757" t="b">
        <v>0</v>
      </c>
      <c r="R2757">
        <v>20</v>
      </c>
      <c r="S2757" t="b">
        <v>1</v>
      </c>
      <c r="T2757">
        <f>ROUND(E2757/D2757*100,0)</f>
        <v>101</v>
      </c>
      <c r="U2757" s="12">
        <f>(E2757/R2757)</f>
        <v>76.05</v>
      </c>
      <c r="V2757" t="str">
        <f>LEFT(Z2757,SEARCH("/",Z2757)-1)</f>
        <v>music</v>
      </c>
      <c r="W2757" t="str">
        <f>RIGHT(Z2757,LEN(Z2757)-SEARCH("/",Z2757))</f>
        <v>rock</v>
      </c>
      <c r="X2757" s="2">
        <f>(((P2757/60)/60)/24)+DATE(1970,1,1)</f>
        <v>40666.973541666666</v>
      </c>
      <c r="Y2757" s="2">
        <f>(((O2757/60)/60)/24)+DATE(1970,1,1)</f>
        <v>40705.125</v>
      </c>
      <c r="Z2757" t="s">
        <v>8280</v>
      </c>
    </row>
    <row r="2758" spans="1:26" ht="86.4" x14ac:dyDescent="0.3">
      <c r="A2758">
        <f>ROW(A2758)-2</f>
        <v>2756</v>
      </c>
      <c r="B2758" s="1" t="s">
        <v>3739</v>
      </c>
      <c r="C2758" s="1" t="s">
        <v>3740</v>
      </c>
      <c r="D2758">
        <v>1000</v>
      </c>
      <c r="E2758">
        <v>1000</v>
      </c>
      <c r="F2758" t="s">
        <v>17</v>
      </c>
      <c r="J2758" t="s">
        <v>17</v>
      </c>
      <c r="K2758" t="b">
        <v>0</v>
      </c>
      <c r="L2758" t="s">
        <v>18</v>
      </c>
      <c r="M2758" t="s">
        <v>19</v>
      </c>
      <c r="N2758" t="b">
        <v>1</v>
      </c>
      <c r="O2758">
        <v>1466139300</v>
      </c>
      <c r="P2758">
        <v>1464854398</v>
      </c>
      <c r="Q2758" t="b">
        <v>0</v>
      </c>
      <c r="R2758">
        <v>19</v>
      </c>
      <c r="S2758" t="b">
        <v>1</v>
      </c>
      <c r="T2758">
        <f>ROUND(E2758/D2758*100,0)</f>
        <v>100</v>
      </c>
      <c r="U2758" s="12">
        <f>(E2758/R2758)</f>
        <v>52.631578947368418</v>
      </c>
      <c r="V2758" t="str">
        <f>LEFT(Z2758,SEARCH("/",Z2758)-1)</f>
        <v>music</v>
      </c>
      <c r="W2758" t="str">
        <f>RIGHT(Z2758,LEN(Z2758)-SEARCH("/",Z2758))</f>
        <v>rock</v>
      </c>
      <c r="X2758" s="2">
        <f>(((P2758/60)/60)/24)+DATE(1970,1,1)</f>
        <v>42523.333310185189</v>
      </c>
      <c r="Y2758" s="2">
        <f>(((O2758/60)/60)/24)+DATE(1970,1,1)</f>
        <v>42538.204861111109</v>
      </c>
      <c r="Z2758" t="s">
        <v>8280</v>
      </c>
    </row>
    <row r="2759" spans="1:26" ht="43.2" x14ac:dyDescent="0.3">
      <c r="A2759">
        <f>ROW(A2759)-2</f>
        <v>2757</v>
      </c>
      <c r="B2759" s="1" t="s">
        <v>3741</v>
      </c>
      <c r="C2759" s="1" t="s">
        <v>3742</v>
      </c>
      <c r="D2759">
        <v>15000</v>
      </c>
      <c r="E2759">
        <v>20689</v>
      </c>
      <c r="F2759" t="s">
        <v>17</v>
      </c>
      <c r="J2759" t="s">
        <v>17</v>
      </c>
      <c r="K2759" t="b">
        <v>0</v>
      </c>
      <c r="L2759" t="s">
        <v>18</v>
      </c>
      <c r="M2759" t="s">
        <v>19</v>
      </c>
      <c r="N2759" t="b">
        <v>1</v>
      </c>
      <c r="O2759">
        <v>1355585777</v>
      </c>
      <c r="P2759">
        <v>1352993777</v>
      </c>
      <c r="Q2759" t="b">
        <v>0</v>
      </c>
      <c r="R2759">
        <v>209</v>
      </c>
      <c r="S2759" t="b">
        <v>1</v>
      </c>
      <c r="T2759">
        <f>ROUND(E2759/D2759*100,0)</f>
        <v>138</v>
      </c>
      <c r="U2759" s="12">
        <f>(E2759/R2759)</f>
        <v>98.990430622009569</v>
      </c>
      <c r="V2759" t="str">
        <f>LEFT(Z2759,SEARCH("/",Z2759)-1)</f>
        <v>music</v>
      </c>
      <c r="W2759" t="str">
        <f>RIGHT(Z2759,LEN(Z2759)-SEARCH("/",Z2759))</f>
        <v>rock</v>
      </c>
      <c r="X2759" s="2">
        <f>(((P2759/60)/60)/24)+DATE(1970,1,1)</f>
        <v>41228.650196759263</v>
      </c>
      <c r="Y2759" s="2">
        <f>(((O2759/60)/60)/24)+DATE(1970,1,1)</f>
        <v>41258.650196759263</v>
      </c>
      <c r="Z2759" t="s">
        <v>8280</v>
      </c>
    </row>
    <row r="2760" spans="1:26" ht="57.6" x14ac:dyDescent="0.3">
      <c r="A2760">
        <f>ROW(A2760)-2</f>
        <v>2758</v>
      </c>
      <c r="B2760" s="1" t="s">
        <v>3743</v>
      </c>
      <c r="C2760" s="1" t="s">
        <v>3744</v>
      </c>
      <c r="D2760">
        <v>2500</v>
      </c>
      <c r="E2760">
        <v>3022</v>
      </c>
      <c r="F2760" t="s">
        <v>17</v>
      </c>
      <c r="J2760" t="s">
        <v>17</v>
      </c>
      <c r="K2760" t="b">
        <v>0</v>
      </c>
      <c r="L2760" t="s">
        <v>18</v>
      </c>
      <c r="M2760" t="s">
        <v>19</v>
      </c>
      <c r="N2760" t="b">
        <v>1</v>
      </c>
      <c r="O2760">
        <v>1429594832</v>
      </c>
      <c r="P2760">
        <v>1427780432</v>
      </c>
      <c r="Q2760" t="b">
        <v>0</v>
      </c>
      <c r="R2760">
        <v>38</v>
      </c>
      <c r="S2760" t="b">
        <v>1</v>
      </c>
      <c r="T2760">
        <f>ROUND(E2760/D2760*100,0)</f>
        <v>121</v>
      </c>
      <c r="U2760" s="12">
        <f>(E2760/R2760)</f>
        <v>79.526315789473685</v>
      </c>
      <c r="V2760" t="str">
        <f>LEFT(Z2760,SEARCH("/",Z2760)-1)</f>
        <v>music</v>
      </c>
      <c r="W2760" t="str">
        <f>RIGHT(Z2760,LEN(Z2760)-SEARCH("/",Z2760))</f>
        <v>rock</v>
      </c>
      <c r="X2760" s="2">
        <f>(((P2760/60)/60)/24)+DATE(1970,1,1)</f>
        <v>42094.236481481479</v>
      </c>
      <c r="Y2760" s="2">
        <f>(((O2760/60)/60)/24)+DATE(1970,1,1)</f>
        <v>42115.236481481479</v>
      </c>
      <c r="Z2760" t="s">
        <v>8280</v>
      </c>
    </row>
    <row r="2761" spans="1:26" ht="43.2" x14ac:dyDescent="0.3">
      <c r="A2761">
        <f>ROW(A2761)-2</f>
        <v>2759</v>
      </c>
      <c r="B2761" s="1" t="s">
        <v>3745</v>
      </c>
      <c r="C2761" s="1" t="s">
        <v>3746</v>
      </c>
      <c r="D2761">
        <v>3000</v>
      </c>
      <c r="E2761">
        <v>3221</v>
      </c>
      <c r="F2761" t="s">
        <v>17</v>
      </c>
      <c r="J2761" t="s">
        <v>17</v>
      </c>
      <c r="K2761" t="b">
        <v>0</v>
      </c>
      <c r="L2761" t="s">
        <v>18</v>
      </c>
      <c r="M2761" t="s">
        <v>19</v>
      </c>
      <c r="N2761" t="b">
        <v>1</v>
      </c>
      <c r="O2761">
        <v>1312095540</v>
      </c>
      <c r="P2761">
        <v>1306608888</v>
      </c>
      <c r="Q2761" t="b">
        <v>0</v>
      </c>
      <c r="R2761">
        <v>24</v>
      </c>
      <c r="S2761" t="b">
        <v>1</v>
      </c>
      <c r="T2761">
        <f>ROUND(E2761/D2761*100,0)</f>
        <v>107</v>
      </c>
      <c r="U2761" s="12">
        <f>(E2761/R2761)</f>
        <v>134.20833333333334</v>
      </c>
      <c r="V2761" t="str">
        <f>LEFT(Z2761,SEARCH("/",Z2761)-1)</f>
        <v>music</v>
      </c>
      <c r="W2761" t="str">
        <f>RIGHT(Z2761,LEN(Z2761)-SEARCH("/",Z2761))</f>
        <v>rock</v>
      </c>
      <c r="X2761" s="2">
        <f>(((P2761/60)/60)/24)+DATE(1970,1,1)</f>
        <v>40691.788055555553</v>
      </c>
      <c r="Y2761" s="2">
        <f>(((O2761/60)/60)/24)+DATE(1970,1,1)</f>
        <v>40755.290972222225</v>
      </c>
      <c r="Z2761" t="s">
        <v>8280</v>
      </c>
    </row>
    <row r="2762" spans="1:26" ht="28.8" x14ac:dyDescent="0.3">
      <c r="A2762">
        <f>ROW(A2762)-2</f>
        <v>2760</v>
      </c>
      <c r="B2762" s="1" t="s">
        <v>3747</v>
      </c>
      <c r="C2762" s="1" t="s">
        <v>3748</v>
      </c>
      <c r="D2762">
        <v>300</v>
      </c>
      <c r="E2762">
        <v>301</v>
      </c>
      <c r="F2762" t="s">
        <v>17</v>
      </c>
      <c r="J2762" t="s">
        <v>17</v>
      </c>
      <c r="K2762" t="b">
        <v>0</v>
      </c>
      <c r="L2762" t="s">
        <v>18</v>
      </c>
      <c r="M2762" t="s">
        <v>19</v>
      </c>
      <c r="N2762" t="b">
        <v>1</v>
      </c>
      <c r="O2762">
        <v>1350505059</v>
      </c>
      <c r="P2762">
        <v>1347913059</v>
      </c>
      <c r="Q2762" t="b">
        <v>0</v>
      </c>
      <c r="R2762">
        <v>8</v>
      </c>
      <c r="S2762" t="b">
        <v>1</v>
      </c>
      <c r="T2762">
        <f>ROUND(E2762/D2762*100,0)</f>
        <v>100</v>
      </c>
      <c r="U2762" s="12">
        <f>(E2762/R2762)</f>
        <v>37.625</v>
      </c>
      <c r="V2762" t="str">
        <f>LEFT(Z2762,SEARCH("/",Z2762)-1)</f>
        <v>music</v>
      </c>
      <c r="W2762" t="str">
        <f>RIGHT(Z2762,LEN(Z2762)-SEARCH("/",Z2762))</f>
        <v>rock</v>
      </c>
      <c r="X2762" s="2">
        <f>(((P2762/60)/60)/24)+DATE(1970,1,1)</f>
        <v>41169.845590277779</v>
      </c>
      <c r="Y2762" s="2">
        <f>(((O2762/60)/60)/24)+DATE(1970,1,1)</f>
        <v>41199.845590277779</v>
      </c>
      <c r="Z2762" t="s">
        <v>8280</v>
      </c>
    </row>
    <row r="2763" spans="1:26" ht="43.2" x14ac:dyDescent="0.3">
      <c r="A2763">
        <f>ROW(A2763)-2</f>
        <v>2761</v>
      </c>
      <c r="B2763" s="1" t="s">
        <v>3749</v>
      </c>
      <c r="C2763" s="1" t="s">
        <v>3750</v>
      </c>
      <c r="D2763">
        <v>9000</v>
      </c>
      <c r="E2763">
        <v>9137</v>
      </c>
      <c r="F2763" t="s">
        <v>17</v>
      </c>
      <c r="J2763" t="s">
        <v>17</v>
      </c>
      <c r="K2763" t="b">
        <v>0</v>
      </c>
      <c r="L2763" t="s">
        <v>18</v>
      </c>
      <c r="M2763" t="s">
        <v>19</v>
      </c>
      <c r="N2763" t="b">
        <v>1</v>
      </c>
      <c r="O2763">
        <v>1405033300</v>
      </c>
      <c r="P2763">
        <v>1402441300</v>
      </c>
      <c r="Q2763" t="b">
        <v>0</v>
      </c>
      <c r="R2763">
        <v>179</v>
      </c>
      <c r="S2763" t="b">
        <v>1</v>
      </c>
      <c r="T2763">
        <f>ROUND(E2763/D2763*100,0)</f>
        <v>102</v>
      </c>
      <c r="U2763" s="12">
        <f>(E2763/R2763)</f>
        <v>51.044692737430168</v>
      </c>
      <c r="V2763" t="str">
        <f>LEFT(Z2763,SEARCH("/",Z2763)-1)</f>
        <v>music</v>
      </c>
      <c r="W2763" t="str">
        <f>RIGHT(Z2763,LEN(Z2763)-SEARCH("/",Z2763))</f>
        <v>rock</v>
      </c>
      <c r="X2763" s="2">
        <f>(((P2763/60)/60)/24)+DATE(1970,1,1)</f>
        <v>41800.959490740745</v>
      </c>
      <c r="Y2763" s="2">
        <f>(((O2763/60)/60)/24)+DATE(1970,1,1)</f>
        <v>41830.959490740745</v>
      </c>
      <c r="Z2763" t="s">
        <v>8280</v>
      </c>
    </row>
    <row r="2764" spans="1:26" ht="43.2" x14ac:dyDescent="0.3">
      <c r="A2764">
        <f>ROW(A2764)-2</f>
        <v>2762</v>
      </c>
      <c r="B2764" s="1" t="s">
        <v>3751</v>
      </c>
      <c r="C2764" s="1" t="s">
        <v>3752</v>
      </c>
      <c r="D2764">
        <v>1300</v>
      </c>
      <c r="E2764">
        <v>1301</v>
      </c>
      <c r="F2764" t="s">
        <v>17</v>
      </c>
      <c r="J2764" t="s">
        <v>17</v>
      </c>
      <c r="K2764" t="b">
        <v>0</v>
      </c>
      <c r="L2764" t="s">
        <v>18</v>
      </c>
      <c r="M2764" t="s">
        <v>19</v>
      </c>
      <c r="N2764" t="b">
        <v>1</v>
      </c>
      <c r="O2764">
        <v>1406509200</v>
      </c>
      <c r="P2764">
        <v>1404769538</v>
      </c>
      <c r="Q2764" t="b">
        <v>0</v>
      </c>
      <c r="R2764">
        <v>26</v>
      </c>
      <c r="S2764" t="b">
        <v>1</v>
      </c>
      <c r="T2764">
        <f>ROUND(E2764/D2764*100,0)</f>
        <v>100</v>
      </c>
      <c r="U2764" s="12">
        <f>(E2764/R2764)</f>
        <v>50.03846153846154</v>
      </c>
      <c r="V2764" t="str">
        <f>LEFT(Z2764,SEARCH("/",Z2764)-1)</f>
        <v>music</v>
      </c>
      <c r="W2764" t="str">
        <f>RIGHT(Z2764,LEN(Z2764)-SEARCH("/",Z2764))</f>
        <v>rock</v>
      </c>
      <c r="X2764" s="2">
        <f>(((P2764/60)/60)/24)+DATE(1970,1,1)</f>
        <v>41827.906689814816</v>
      </c>
      <c r="Y2764" s="2">
        <f>(((O2764/60)/60)/24)+DATE(1970,1,1)</f>
        <v>41848.041666666664</v>
      </c>
      <c r="Z2764" t="s">
        <v>8280</v>
      </c>
    </row>
    <row r="2765" spans="1:26" ht="43.2" x14ac:dyDescent="0.3">
      <c r="A2765">
        <f>ROW(A2765)-2</f>
        <v>2763</v>
      </c>
      <c r="B2765" s="1" t="s">
        <v>3753</v>
      </c>
      <c r="C2765" s="1" t="s">
        <v>3754</v>
      </c>
      <c r="D2765">
        <v>15000</v>
      </c>
      <c r="E2765">
        <v>17545</v>
      </c>
      <c r="F2765" t="s">
        <v>17</v>
      </c>
      <c r="J2765" t="s">
        <v>17</v>
      </c>
      <c r="K2765" t="b">
        <v>0</v>
      </c>
      <c r="L2765" t="s">
        <v>18</v>
      </c>
      <c r="M2765" t="s">
        <v>19</v>
      </c>
      <c r="N2765" t="b">
        <v>1</v>
      </c>
      <c r="O2765">
        <v>1429920000</v>
      </c>
      <c r="P2765">
        <v>1426703452</v>
      </c>
      <c r="Q2765" t="b">
        <v>0</v>
      </c>
      <c r="R2765">
        <v>131</v>
      </c>
      <c r="S2765" t="b">
        <v>1</v>
      </c>
      <c r="T2765">
        <f>ROUND(E2765/D2765*100,0)</f>
        <v>117</v>
      </c>
      <c r="U2765" s="12">
        <f>(E2765/R2765)</f>
        <v>133.93129770992365</v>
      </c>
      <c r="V2765" t="str">
        <f>LEFT(Z2765,SEARCH("/",Z2765)-1)</f>
        <v>music</v>
      </c>
      <c r="W2765" t="str">
        <f>RIGHT(Z2765,LEN(Z2765)-SEARCH("/",Z2765))</f>
        <v>rock</v>
      </c>
      <c r="X2765" s="2">
        <f>(((P2765/60)/60)/24)+DATE(1970,1,1)</f>
        <v>42081.77143518519</v>
      </c>
      <c r="Y2765" s="2">
        <f>(((O2765/60)/60)/24)+DATE(1970,1,1)</f>
        <v>42119</v>
      </c>
      <c r="Z2765" t="s">
        <v>8280</v>
      </c>
    </row>
    <row r="2766" spans="1:26" ht="43.2" x14ac:dyDescent="0.3">
      <c r="A2766">
        <f>ROW(A2766)-2</f>
        <v>2764</v>
      </c>
      <c r="B2766" s="1" t="s">
        <v>3755</v>
      </c>
      <c r="C2766" s="1" t="s">
        <v>3756</v>
      </c>
      <c r="D2766">
        <v>800</v>
      </c>
      <c r="E2766">
        <v>815</v>
      </c>
      <c r="F2766" t="s">
        <v>17</v>
      </c>
      <c r="J2766" t="s">
        <v>17</v>
      </c>
      <c r="K2766" t="b">
        <v>0</v>
      </c>
      <c r="L2766" t="s">
        <v>18</v>
      </c>
      <c r="M2766" t="s">
        <v>19</v>
      </c>
      <c r="N2766" t="b">
        <v>1</v>
      </c>
      <c r="O2766">
        <v>1352860017</v>
      </c>
      <c r="P2766">
        <v>1348536417</v>
      </c>
      <c r="Q2766" t="b">
        <v>0</v>
      </c>
      <c r="R2766">
        <v>14</v>
      </c>
      <c r="S2766" t="b">
        <v>1</v>
      </c>
      <c r="T2766">
        <f>ROUND(E2766/D2766*100,0)</f>
        <v>102</v>
      </c>
      <c r="U2766" s="12">
        <f>(E2766/R2766)</f>
        <v>58.214285714285715</v>
      </c>
      <c r="V2766" t="str">
        <f>LEFT(Z2766,SEARCH("/",Z2766)-1)</f>
        <v>music</v>
      </c>
      <c r="W2766" t="str">
        <f>RIGHT(Z2766,LEN(Z2766)-SEARCH("/",Z2766))</f>
        <v>rock</v>
      </c>
      <c r="X2766" s="2">
        <f>(((P2766/60)/60)/24)+DATE(1970,1,1)</f>
        <v>41177.060381944444</v>
      </c>
      <c r="Y2766" s="2">
        <f>(((O2766/60)/60)/24)+DATE(1970,1,1)</f>
        <v>41227.102048611108</v>
      </c>
      <c r="Z2766" t="s">
        <v>8280</v>
      </c>
    </row>
    <row r="2767" spans="1:26" ht="43.2" x14ac:dyDescent="0.3">
      <c r="A2767">
        <f>ROW(A2767)-2</f>
        <v>2765</v>
      </c>
      <c r="B2767" s="1" t="s">
        <v>3757</v>
      </c>
      <c r="C2767" s="1" t="s">
        <v>3758</v>
      </c>
      <c r="D2767">
        <v>15000</v>
      </c>
      <c r="E2767">
        <v>15318.55</v>
      </c>
      <c r="F2767" t="s">
        <v>17</v>
      </c>
      <c r="J2767" t="s">
        <v>17</v>
      </c>
      <c r="K2767" t="b">
        <v>0</v>
      </c>
      <c r="L2767" t="s">
        <v>18</v>
      </c>
      <c r="M2767" t="s">
        <v>19</v>
      </c>
      <c r="N2767" t="b">
        <v>1</v>
      </c>
      <c r="O2767">
        <v>1369355437</v>
      </c>
      <c r="P2767">
        <v>1366763437</v>
      </c>
      <c r="Q2767" t="b">
        <v>0</v>
      </c>
      <c r="R2767">
        <v>174</v>
      </c>
      <c r="S2767" t="b">
        <v>1</v>
      </c>
      <c r="T2767">
        <f>ROUND(E2767/D2767*100,0)</f>
        <v>102</v>
      </c>
      <c r="U2767" s="12">
        <f>(E2767/R2767)</f>
        <v>88.037643678160919</v>
      </c>
      <c r="V2767" t="str">
        <f>LEFT(Z2767,SEARCH("/",Z2767)-1)</f>
        <v>music</v>
      </c>
      <c r="W2767" t="str">
        <f>RIGHT(Z2767,LEN(Z2767)-SEARCH("/",Z2767))</f>
        <v>rock</v>
      </c>
      <c r="X2767" s="2">
        <f>(((P2767/60)/60)/24)+DATE(1970,1,1)</f>
        <v>41388.021261574075</v>
      </c>
      <c r="Y2767" s="2">
        <f>(((O2767/60)/60)/24)+DATE(1970,1,1)</f>
        <v>41418.021261574075</v>
      </c>
      <c r="Z2767" t="s">
        <v>8280</v>
      </c>
    </row>
    <row r="2768" spans="1:26" ht="43.2" x14ac:dyDescent="0.3">
      <c r="A2768">
        <f>ROW(A2768)-2</f>
        <v>2766</v>
      </c>
      <c r="B2768" s="1" t="s">
        <v>3759</v>
      </c>
      <c r="C2768" s="1" t="s">
        <v>3760</v>
      </c>
      <c r="D2768">
        <v>8750</v>
      </c>
      <c r="E2768">
        <v>13480.16</v>
      </c>
      <c r="F2768" t="s">
        <v>17</v>
      </c>
      <c r="J2768" t="s">
        <v>17</v>
      </c>
      <c r="K2768" t="b">
        <v>0</v>
      </c>
      <c r="L2768" t="s">
        <v>158</v>
      </c>
      <c r="M2768" t="s">
        <v>159</v>
      </c>
      <c r="N2768" t="b">
        <v>1</v>
      </c>
      <c r="O2768">
        <v>1389012940</v>
      </c>
      <c r="P2768">
        <v>1385124940</v>
      </c>
      <c r="Q2768" t="b">
        <v>0</v>
      </c>
      <c r="R2768">
        <v>191</v>
      </c>
      <c r="S2768" t="b">
        <v>1</v>
      </c>
      <c r="T2768">
        <f>ROUND(E2768/D2768*100,0)</f>
        <v>154</v>
      </c>
      <c r="U2768" s="12">
        <f>(E2768/R2768)</f>
        <v>70.576753926701571</v>
      </c>
      <c r="V2768" t="str">
        <f>LEFT(Z2768,SEARCH("/",Z2768)-1)</f>
        <v>music</v>
      </c>
      <c r="W2768" t="str">
        <f>RIGHT(Z2768,LEN(Z2768)-SEARCH("/",Z2768))</f>
        <v>rock</v>
      </c>
      <c r="X2768" s="2">
        <f>(((P2768/60)/60)/24)+DATE(1970,1,1)</f>
        <v>41600.538657407407</v>
      </c>
      <c r="Y2768" s="2">
        <f>(((O2768/60)/60)/24)+DATE(1970,1,1)</f>
        <v>41645.538657407407</v>
      </c>
      <c r="Z2768" t="s">
        <v>8280</v>
      </c>
    </row>
    <row r="2769" spans="1:26" ht="57.6" x14ac:dyDescent="0.3">
      <c r="A2769">
        <f>ROW(A2769)-2</f>
        <v>2767</v>
      </c>
      <c r="B2769" s="1" t="s">
        <v>3761</v>
      </c>
      <c r="C2769" s="1" t="s">
        <v>3762</v>
      </c>
      <c r="D2769">
        <v>2000</v>
      </c>
      <c r="E2769">
        <v>2025</v>
      </c>
      <c r="F2769" t="s">
        <v>17</v>
      </c>
      <c r="J2769" t="s">
        <v>17</v>
      </c>
      <c r="K2769" t="b">
        <v>0</v>
      </c>
      <c r="L2769" t="s">
        <v>18</v>
      </c>
      <c r="M2769" t="s">
        <v>19</v>
      </c>
      <c r="N2769" t="b">
        <v>1</v>
      </c>
      <c r="O2769">
        <v>1405715472</v>
      </c>
      <c r="P2769">
        <v>1403901072</v>
      </c>
      <c r="Q2769" t="b">
        <v>0</v>
      </c>
      <c r="R2769">
        <v>38</v>
      </c>
      <c r="S2769" t="b">
        <v>1</v>
      </c>
      <c r="T2769">
        <f>ROUND(E2769/D2769*100,0)</f>
        <v>101</v>
      </c>
      <c r="U2769" s="12">
        <f>(E2769/R2769)</f>
        <v>53.289473684210527</v>
      </c>
      <c r="V2769" t="str">
        <f>LEFT(Z2769,SEARCH("/",Z2769)-1)</f>
        <v>music</v>
      </c>
      <c r="W2769" t="str">
        <f>RIGHT(Z2769,LEN(Z2769)-SEARCH("/",Z2769))</f>
        <v>rock</v>
      </c>
      <c r="X2769" s="2">
        <f>(((P2769/60)/60)/24)+DATE(1970,1,1)</f>
        <v>41817.854999999996</v>
      </c>
      <c r="Y2769" s="2">
        <f>(((O2769/60)/60)/24)+DATE(1970,1,1)</f>
        <v>41838.854999999996</v>
      </c>
      <c r="Z2769" t="s">
        <v>8280</v>
      </c>
    </row>
    <row r="2770" spans="1:26" ht="43.2" x14ac:dyDescent="0.3">
      <c r="A2770">
        <f>ROW(A2770)-2</f>
        <v>2768</v>
      </c>
      <c r="B2770" s="1" t="s">
        <v>3763</v>
      </c>
      <c r="C2770" s="1" t="s">
        <v>3764</v>
      </c>
      <c r="D2770">
        <v>3000</v>
      </c>
      <c r="E2770">
        <v>3000</v>
      </c>
      <c r="F2770" t="s">
        <v>17</v>
      </c>
      <c r="J2770" t="s">
        <v>17</v>
      </c>
      <c r="K2770" t="b">
        <v>0</v>
      </c>
      <c r="L2770" t="s">
        <v>18</v>
      </c>
      <c r="M2770" t="s">
        <v>19</v>
      </c>
      <c r="N2770" t="b">
        <v>1</v>
      </c>
      <c r="O2770">
        <v>1410546413</v>
      </c>
      <c r="P2770">
        <v>1407954413</v>
      </c>
      <c r="Q2770" t="b">
        <v>0</v>
      </c>
      <c r="R2770">
        <v>22</v>
      </c>
      <c r="S2770" t="b">
        <v>1</v>
      </c>
      <c r="T2770">
        <f>ROUND(E2770/D2770*100,0)</f>
        <v>100</v>
      </c>
      <c r="U2770" s="12">
        <f>(E2770/R2770)</f>
        <v>136.36363636363637</v>
      </c>
      <c r="V2770" t="str">
        <f>LEFT(Z2770,SEARCH("/",Z2770)-1)</f>
        <v>music</v>
      </c>
      <c r="W2770" t="str">
        <f>RIGHT(Z2770,LEN(Z2770)-SEARCH("/",Z2770))</f>
        <v>rock</v>
      </c>
      <c r="X2770" s="2">
        <f>(((P2770/60)/60)/24)+DATE(1970,1,1)</f>
        <v>41864.76866898148</v>
      </c>
      <c r="Y2770" s="2">
        <f>(((O2770/60)/60)/24)+DATE(1970,1,1)</f>
        <v>41894.76866898148</v>
      </c>
      <c r="Z2770" t="s">
        <v>8280</v>
      </c>
    </row>
    <row r="2771" spans="1:26" ht="57.6" x14ac:dyDescent="0.3">
      <c r="A2771">
        <f>ROW(A2771)-2</f>
        <v>2769</v>
      </c>
      <c r="B2771" s="1" t="s">
        <v>3765</v>
      </c>
      <c r="C2771" s="1" t="s">
        <v>3766</v>
      </c>
      <c r="D2771">
        <v>5555.55</v>
      </c>
      <c r="E2771">
        <v>6041.55</v>
      </c>
      <c r="F2771" t="s">
        <v>17</v>
      </c>
      <c r="J2771" t="s">
        <v>17</v>
      </c>
      <c r="K2771" t="b">
        <v>0</v>
      </c>
      <c r="L2771" t="s">
        <v>18</v>
      </c>
      <c r="M2771" t="s">
        <v>19</v>
      </c>
      <c r="N2771" t="b">
        <v>1</v>
      </c>
      <c r="O2771">
        <v>1324014521</v>
      </c>
      <c r="P2771">
        <v>1318826921</v>
      </c>
      <c r="Q2771" t="b">
        <v>0</v>
      </c>
      <c r="R2771">
        <v>149</v>
      </c>
      <c r="S2771" t="b">
        <v>1</v>
      </c>
      <c r="T2771">
        <f>ROUND(E2771/D2771*100,0)</f>
        <v>109</v>
      </c>
      <c r="U2771" s="12">
        <f>(E2771/R2771)</f>
        <v>40.547315436241611</v>
      </c>
      <c r="V2771" t="str">
        <f>LEFT(Z2771,SEARCH("/",Z2771)-1)</f>
        <v>music</v>
      </c>
      <c r="W2771" t="str">
        <f>RIGHT(Z2771,LEN(Z2771)-SEARCH("/",Z2771))</f>
        <v>rock</v>
      </c>
      <c r="X2771" s="2">
        <f>(((P2771/60)/60)/24)+DATE(1970,1,1)</f>
        <v>40833.200474537036</v>
      </c>
      <c r="Y2771" s="2">
        <f>(((O2771/60)/60)/24)+DATE(1970,1,1)</f>
        <v>40893.242141203707</v>
      </c>
      <c r="Z2771" t="s">
        <v>8280</v>
      </c>
    </row>
    <row r="2772" spans="1:26" ht="28.8" x14ac:dyDescent="0.3">
      <c r="A2772">
        <f>ROW(A2772)-2</f>
        <v>2770</v>
      </c>
      <c r="B2772" s="1" t="s">
        <v>3767</v>
      </c>
      <c r="C2772" s="1" t="s">
        <v>3768</v>
      </c>
      <c r="D2772">
        <v>3000</v>
      </c>
      <c r="E2772">
        <v>3955</v>
      </c>
      <c r="F2772" t="s">
        <v>17</v>
      </c>
      <c r="J2772" t="s">
        <v>17</v>
      </c>
      <c r="K2772" t="b">
        <v>0</v>
      </c>
      <c r="L2772" t="s">
        <v>18</v>
      </c>
      <c r="M2772" t="s">
        <v>19</v>
      </c>
      <c r="N2772" t="b">
        <v>1</v>
      </c>
      <c r="O2772">
        <v>1316716129</v>
      </c>
      <c r="P2772">
        <v>1314124129</v>
      </c>
      <c r="Q2772" t="b">
        <v>0</v>
      </c>
      <c r="R2772">
        <v>56</v>
      </c>
      <c r="S2772" t="b">
        <v>1</v>
      </c>
      <c r="T2772">
        <f>ROUND(E2772/D2772*100,0)</f>
        <v>132</v>
      </c>
      <c r="U2772" s="12">
        <f>(E2772/R2772)</f>
        <v>70.625</v>
      </c>
      <c r="V2772" t="str">
        <f>LEFT(Z2772,SEARCH("/",Z2772)-1)</f>
        <v>music</v>
      </c>
      <c r="W2772" t="str">
        <f>RIGHT(Z2772,LEN(Z2772)-SEARCH("/",Z2772))</f>
        <v>rock</v>
      </c>
      <c r="X2772" s="2">
        <f>(((P2772/60)/60)/24)+DATE(1970,1,1)</f>
        <v>40778.770011574074</v>
      </c>
      <c r="Y2772" s="2">
        <f>(((O2772/60)/60)/24)+DATE(1970,1,1)</f>
        <v>40808.770011574074</v>
      </c>
      <c r="Z2772" t="s">
        <v>8280</v>
      </c>
    </row>
    <row r="2773" spans="1:26" ht="43.2" x14ac:dyDescent="0.3">
      <c r="A2773">
        <f>ROW(A2773)-2</f>
        <v>2771</v>
      </c>
      <c r="B2773" s="1" t="s">
        <v>3769</v>
      </c>
      <c r="C2773" s="1" t="s">
        <v>3770</v>
      </c>
      <c r="D2773">
        <v>750</v>
      </c>
      <c r="E2773">
        <v>1001</v>
      </c>
      <c r="F2773" t="s">
        <v>17</v>
      </c>
      <c r="J2773" t="s">
        <v>17</v>
      </c>
      <c r="K2773" t="b">
        <v>0</v>
      </c>
      <c r="L2773" t="s">
        <v>18</v>
      </c>
      <c r="M2773" t="s">
        <v>19</v>
      </c>
      <c r="N2773" t="b">
        <v>1</v>
      </c>
      <c r="O2773">
        <v>1391706084</v>
      </c>
      <c r="P2773">
        <v>1389891684</v>
      </c>
      <c r="Q2773" t="b">
        <v>0</v>
      </c>
      <c r="R2773">
        <v>19</v>
      </c>
      <c r="S2773" t="b">
        <v>1</v>
      </c>
      <c r="T2773">
        <f>ROUND(E2773/D2773*100,0)</f>
        <v>133</v>
      </c>
      <c r="U2773" s="12">
        <f>(E2773/R2773)</f>
        <v>52.684210526315788</v>
      </c>
      <c r="V2773" t="str">
        <f>LEFT(Z2773,SEARCH("/",Z2773)-1)</f>
        <v>music</v>
      </c>
      <c r="W2773" t="str">
        <f>RIGHT(Z2773,LEN(Z2773)-SEARCH("/",Z2773))</f>
        <v>rock</v>
      </c>
      <c r="X2773" s="2">
        <f>(((P2773/60)/60)/24)+DATE(1970,1,1)</f>
        <v>41655.709305555552</v>
      </c>
      <c r="Y2773" s="2">
        <f>(((O2773/60)/60)/24)+DATE(1970,1,1)</f>
        <v>41676.709305555552</v>
      </c>
      <c r="Z2773" t="s">
        <v>8280</v>
      </c>
    </row>
    <row r="2774" spans="1:26" ht="43.2" x14ac:dyDescent="0.3">
      <c r="A2774">
        <f>ROW(A2774)-2</f>
        <v>2772</v>
      </c>
      <c r="B2774" s="1" t="s">
        <v>3811</v>
      </c>
      <c r="C2774" s="1" t="s">
        <v>3812</v>
      </c>
      <c r="D2774">
        <v>2000</v>
      </c>
      <c r="E2774">
        <v>3453.69</v>
      </c>
      <c r="F2774" t="s">
        <v>17</v>
      </c>
      <c r="J2774" t="s">
        <v>17</v>
      </c>
      <c r="K2774" t="b">
        <v>0</v>
      </c>
      <c r="L2774" t="s">
        <v>18</v>
      </c>
      <c r="M2774" t="s">
        <v>19</v>
      </c>
      <c r="N2774" t="b">
        <v>1</v>
      </c>
      <c r="O2774">
        <v>1425955189</v>
      </c>
      <c r="P2774">
        <v>1423366789</v>
      </c>
      <c r="Q2774" t="b">
        <v>0</v>
      </c>
      <c r="R2774">
        <v>70</v>
      </c>
      <c r="S2774" t="b">
        <v>1</v>
      </c>
      <c r="T2774">
        <f>ROUND(E2774/D2774*100,0)</f>
        <v>173</v>
      </c>
      <c r="U2774" s="12">
        <f>(E2774/R2774)</f>
        <v>49.338428571428572</v>
      </c>
      <c r="V2774" t="str">
        <f>LEFT(Z2774,SEARCH("/",Z2774)-1)</f>
        <v>music</v>
      </c>
      <c r="W2774" t="str">
        <f>RIGHT(Z2774,LEN(Z2774)-SEARCH("/",Z2774))</f>
        <v>indie rock</v>
      </c>
      <c r="X2774" s="2">
        <f>(((P2774/60)/60)/24)+DATE(1970,1,1)</f>
        <v>42043.152650462958</v>
      </c>
      <c r="Y2774" s="2">
        <f>(((O2774/60)/60)/24)+DATE(1970,1,1)</f>
        <v>42073.110983796301</v>
      </c>
      <c r="Z2774" t="s">
        <v>8283</v>
      </c>
    </row>
    <row r="2775" spans="1:26" ht="43.2" x14ac:dyDescent="0.3">
      <c r="A2775">
        <f>ROW(A2775)-2</f>
        <v>2773</v>
      </c>
      <c r="B2775" s="1" t="s">
        <v>3813</v>
      </c>
      <c r="C2775" s="1" t="s">
        <v>3814</v>
      </c>
      <c r="D2775">
        <v>3350</v>
      </c>
      <c r="E2775">
        <v>3380</v>
      </c>
      <c r="F2775" t="s">
        <v>17</v>
      </c>
      <c r="J2775" t="s">
        <v>17</v>
      </c>
      <c r="K2775" t="b">
        <v>0</v>
      </c>
      <c r="L2775" t="s">
        <v>18</v>
      </c>
      <c r="M2775" t="s">
        <v>19</v>
      </c>
      <c r="N2775" t="b">
        <v>1</v>
      </c>
      <c r="O2775">
        <v>1341964080</v>
      </c>
      <c r="P2775">
        <v>1339109212</v>
      </c>
      <c r="Q2775" t="b">
        <v>0</v>
      </c>
      <c r="R2775">
        <v>81</v>
      </c>
      <c r="S2775" t="b">
        <v>1</v>
      </c>
      <c r="T2775">
        <f>ROUND(E2775/D2775*100,0)</f>
        <v>101</v>
      </c>
      <c r="U2775" s="12">
        <f>(E2775/R2775)</f>
        <v>41.728395061728392</v>
      </c>
      <c r="V2775" t="str">
        <f>LEFT(Z2775,SEARCH("/",Z2775)-1)</f>
        <v>music</v>
      </c>
      <c r="W2775" t="str">
        <f>RIGHT(Z2775,LEN(Z2775)-SEARCH("/",Z2775))</f>
        <v>indie rock</v>
      </c>
      <c r="X2775" s="2">
        <f>(((P2775/60)/60)/24)+DATE(1970,1,1)</f>
        <v>41067.949212962965</v>
      </c>
      <c r="Y2775" s="2">
        <f>(((O2775/60)/60)/24)+DATE(1970,1,1)</f>
        <v>41100.991666666669</v>
      </c>
      <c r="Z2775" t="s">
        <v>8283</v>
      </c>
    </row>
    <row r="2776" spans="1:26" ht="43.2" x14ac:dyDescent="0.3">
      <c r="A2776">
        <f>ROW(A2776)-2</f>
        <v>2774</v>
      </c>
      <c r="B2776" s="1" t="s">
        <v>3815</v>
      </c>
      <c r="C2776" s="1" t="s">
        <v>3816</v>
      </c>
      <c r="D2776">
        <v>999</v>
      </c>
      <c r="E2776">
        <v>1047</v>
      </c>
      <c r="F2776" t="s">
        <v>17</v>
      </c>
      <c r="J2776" t="s">
        <v>17</v>
      </c>
      <c r="K2776" t="b">
        <v>0</v>
      </c>
      <c r="L2776" t="s">
        <v>18</v>
      </c>
      <c r="M2776" t="s">
        <v>19</v>
      </c>
      <c r="N2776" t="b">
        <v>1</v>
      </c>
      <c r="O2776">
        <v>1333921508</v>
      </c>
      <c r="P2776">
        <v>1331333108</v>
      </c>
      <c r="Q2776" t="b">
        <v>0</v>
      </c>
      <c r="R2776">
        <v>32</v>
      </c>
      <c r="S2776" t="b">
        <v>1</v>
      </c>
      <c r="T2776">
        <f>ROUND(E2776/D2776*100,0)</f>
        <v>105</v>
      </c>
      <c r="U2776" s="12">
        <f>(E2776/R2776)</f>
        <v>32.71875</v>
      </c>
      <c r="V2776" t="str">
        <f>LEFT(Z2776,SEARCH("/",Z2776)-1)</f>
        <v>music</v>
      </c>
      <c r="W2776" t="str">
        <f>RIGHT(Z2776,LEN(Z2776)-SEARCH("/",Z2776))</f>
        <v>indie rock</v>
      </c>
      <c r="X2776" s="2">
        <f>(((P2776/60)/60)/24)+DATE(1970,1,1)</f>
        <v>40977.948009259257</v>
      </c>
      <c r="Y2776" s="2">
        <f>(((O2776/60)/60)/24)+DATE(1970,1,1)</f>
        <v>41007.906342592592</v>
      </c>
      <c r="Z2776" t="s">
        <v>8283</v>
      </c>
    </row>
    <row r="2777" spans="1:26" ht="43.2" x14ac:dyDescent="0.3">
      <c r="A2777">
        <f>ROW(A2777)-2</f>
        <v>2775</v>
      </c>
      <c r="B2777" s="1" t="s">
        <v>3817</v>
      </c>
      <c r="C2777" s="1" t="s">
        <v>3818</v>
      </c>
      <c r="D2777">
        <v>1000</v>
      </c>
      <c r="E2777">
        <v>1351</v>
      </c>
      <c r="F2777" t="s">
        <v>17</v>
      </c>
      <c r="J2777" t="s">
        <v>17</v>
      </c>
      <c r="K2777" t="b">
        <v>0</v>
      </c>
      <c r="L2777" t="s">
        <v>18</v>
      </c>
      <c r="M2777" t="s">
        <v>19</v>
      </c>
      <c r="N2777" t="b">
        <v>1</v>
      </c>
      <c r="O2777">
        <v>1354017600</v>
      </c>
      <c r="P2777">
        <v>1350967535</v>
      </c>
      <c r="Q2777" t="b">
        <v>0</v>
      </c>
      <c r="R2777">
        <v>26</v>
      </c>
      <c r="S2777" t="b">
        <v>1</v>
      </c>
      <c r="T2777">
        <f>ROUND(E2777/D2777*100,0)</f>
        <v>135</v>
      </c>
      <c r="U2777" s="12">
        <f>(E2777/R2777)</f>
        <v>51.96153846153846</v>
      </c>
      <c r="V2777" t="str">
        <f>LEFT(Z2777,SEARCH("/",Z2777)-1)</f>
        <v>music</v>
      </c>
      <c r="W2777" t="str">
        <f>RIGHT(Z2777,LEN(Z2777)-SEARCH("/",Z2777))</f>
        <v>indie rock</v>
      </c>
      <c r="X2777" s="2">
        <f>(((P2777/60)/60)/24)+DATE(1970,1,1)</f>
        <v>41205.198321759257</v>
      </c>
      <c r="Y2777" s="2">
        <f>(((O2777/60)/60)/24)+DATE(1970,1,1)</f>
        <v>41240.5</v>
      </c>
      <c r="Z2777" t="s">
        <v>8283</v>
      </c>
    </row>
    <row r="2778" spans="1:26" ht="43.2" x14ac:dyDescent="0.3">
      <c r="A2778">
        <f>ROW(A2778)-2</f>
        <v>2776</v>
      </c>
      <c r="B2778" s="1" t="s">
        <v>3819</v>
      </c>
      <c r="C2778" s="1" t="s">
        <v>3820</v>
      </c>
      <c r="D2778">
        <v>4575</v>
      </c>
      <c r="E2778">
        <v>5322</v>
      </c>
      <c r="F2778" t="s">
        <v>17</v>
      </c>
      <c r="J2778" t="s">
        <v>17</v>
      </c>
      <c r="K2778" t="b">
        <v>0</v>
      </c>
      <c r="L2778" t="s">
        <v>18</v>
      </c>
      <c r="M2778" t="s">
        <v>19</v>
      </c>
      <c r="N2778" t="b">
        <v>1</v>
      </c>
      <c r="O2778">
        <v>1344636000</v>
      </c>
      <c r="P2778">
        <v>1341800110</v>
      </c>
      <c r="Q2778" t="b">
        <v>0</v>
      </c>
      <c r="R2778">
        <v>105</v>
      </c>
      <c r="S2778" t="b">
        <v>1</v>
      </c>
      <c r="T2778">
        <f>ROUND(E2778/D2778*100,0)</f>
        <v>116</v>
      </c>
      <c r="U2778" s="12">
        <f>(E2778/R2778)</f>
        <v>50.685714285714283</v>
      </c>
      <c r="V2778" t="str">
        <f>LEFT(Z2778,SEARCH("/",Z2778)-1)</f>
        <v>music</v>
      </c>
      <c r="W2778" t="str">
        <f>RIGHT(Z2778,LEN(Z2778)-SEARCH("/",Z2778))</f>
        <v>indie rock</v>
      </c>
      <c r="X2778" s="2">
        <f>(((P2778/60)/60)/24)+DATE(1970,1,1)</f>
        <v>41099.093865740739</v>
      </c>
      <c r="Y2778" s="2">
        <f>(((O2778/60)/60)/24)+DATE(1970,1,1)</f>
        <v>41131.916666666664</v>
      </c>
      <c r="Z2778" t="s">
        <v>8283</v>
      </c>
    </row>
    <row r="2779" spans="1:26" ht="43.2" x14ac:dyDescent="0.3">
      <c r="A2779">
        <f>ROW(A2779)-2</f>
        <v>2777</v>
      </c>
      <c r="B2779" s="1" t="s">
        <v>3821</v>
      </c>
      <c r="C2779" s="1" t="s">
        <v>3822</v>
      </c>
      <c r="D2779">
        <v>1200</v>
      </c>
      <c r="E2779">
        <v>1225</v>
      </c>
      <c r="F2779" t="s">
        <v>17</v>
      </c>
      <c r="J2779" t="s">
        <v>17</v>
      </c>
      <c r="K2779" t="b">
        <v>0</v>
      </c>
      <c r="L2779" t="s">
        <v>18</v>
      </c>
      <c r="M2779" t="s">
        <v>19</v>
      </c>
      <c r="N2779" t="b">
        <v>1</v>
      </c>
      <c r="O2779">
        <v>1415832338</v>
      </c>
      <c r="P2779">
        <v>1413236738</v>
      </c>
      <c r="Q2779" t="b">
        <v>0</v>
      </c>
      <c r="R2779">
        <v>29</v>
      </c>
      <c r="S2779" t="b">
        <v>1</v>
      </c>
      <c r="T2779">
        <f>ROUND(E2779/D2779*100,0)</f>
        <v>102</v>
      </c>
      <c r="U2779" s="12">
        <f>(E2779/R2779)</f>
        <v>42.241379310344826</v>
      </c>
      <c r="V2779" t="str">
        <f>LEFT(Z2779,SEARCH("/",Z2779)-1)</f>
        <v>music</v>
      </c>
      <c r="W2779" t="str">
        <f>RIGHT(Z2779,LEN(Z2779)-SEARCH("/",Z2779))</f>
        <v>indie rock</v>
      </c>
      <c r="X2779" s="2">
        <f>(((P2779/60)/60)/24)+DATE(1970,1,1)</f>
        <v>41925.906689814816</v>
      </c>
      <c r="Y2779" s="2">
        <f>(((O2779/60)/60)/24)+DATE(1970,1,1)</f>
        <v>41955.94835648148</v>
      </c>
      <c r="Z2779" t="s">
        <v>8283</v>
      </c>
    </row>
    <row r="2780" spans="1:26" ht="43.2" x14ac:dyDescent="0.3">
      <c r="A2780">
        <f>ROW(A2780)-2</f>
        <v>2778</v>
      </c>
      <c r="B2780" s="1" t="s">
        <v>3823</v>
      </c>
      <c r="C2780" s="1" t="s">
        <v>3824</v>
      </c>
      <c r="D2780">
        <v>3000</v>
      </c>
      <c r="E2780">
        <v>3335</v>
      </c>
      <c r="F2780" t="s">
        <v>17</v>
      </c>
      <c r="J2780" t="s">
        <v>17</v>
      </c>
      <c r="K2780" t="b">
        <v>0</v>
      </c>
      <c r="L2780" t="s">
        <v>54</v>
      </c>
      <c r="M2780" t="s">
        <v>55</v>
      </c>
      <c r="N2780" t="b">
        <v>0</v>
      </c>
      <c r="O2780">
        <v>1449178200</v>
      </c>
      <c r="P2780">
        <v>1447614732</v>
      </c>
      <c r="Q2780" t="b">
        <v>0</v>
      </c>
      <c r="R2780">
        <v>8</v>
      </c>
      <c r="S2780" t="b">
        <v>1</v>
      </c>
      <c r="T2780">
        <f>ROUND(E2780/D2780*100,0)</f>
        <v>111</v>
      </c>
      <c r="U2780" s="12">
        <f>(E2780/R2780)</f>
        <v>416.875</v>
      </c>
      <c r="V2780" t="str">
        <f>LEFT(Z2780,SEARCH("/",Z2780)-1)</f>
        <v>music</v>
      </c>
      <c r="W2780" t="str">
        <f>RIGHT(Z2780,LEN(Z2780)-SEARCH("/",Z2780))</f>
        <v>indie rock</v>
      </c>
      <c r="X2780" s="2">
        <f>(((P2780/60)/60)/24)+DATE(1970,1,1)</f>
        <v>42323.800138888888</v>
      </c>
      <c r="Y2780" s="2">
        <f>(((O2780/60)/60)/24)+DATE(1970,1,1)</f>
        <v>42341.895833333328</v>
      </c>
      <c r="Z2780" t="s">
        <v>8283</v>
      </c>
    </row>
    <row r="2781" spans="1:26" ht="57.6" x14ac:dyDescent="0.3">
      <c r="A2781">
        <f>ROW(A2781)-2</f>
        <v>2779</v>
      </c>
      <c r="B2781" s="1" t="s">
        <v>3825</v>
      </c>
      <c r="C2781" s="1" t="s">
        <v>3826</v>
      </c>
      <c r="D2781">
        <v>2500</v>
      </c>
      <c r="E2781">
        <v>4152</v>
      </c>
      <c r="F2781" t="s">
        <v>17</v>
      </c>
      <c r="J2781" t="s">
        <v>17</v>
      </c>
      <c r="K2781" t="b">
        <v>0</v>
      </c>
      <c r="L2781" t="s">
        <v>18</v>
      </c>
      <c r="M2781" t="s">
        <v>19</v>
      </c>
      <c r="N2781" t="b">
        <v>1</v>
      </c>
      <c r="O2781">
        <v>1275368340</v>
      </c>
      <c r="P2781">
        <v>1272692732</v>
      </c>
      <c r="Q2781" t="b">
        <v>0</v>
      </c>
      <c r="R2781">
        <v>89</v>
      </c>
      <c r="S2781" t="b">
        <v>1</v>
      </c>
      <c r="T2781">
        <f>ROUND(E2781/D2781*100,0)</f>
        <v>166</v>
      </c>
      <c r="U2781" s="12">
        <f>(E2781/R2781)</f>
        <v>46.651685393258425</v>
      </c>
      <c r="V2781" t="str">
        <f>LEFT(Z2781,SEARCH("/",Z2781)-1)</f>
        <v>music</v>
      </c>
      <c r="W2781" t="str">
        <f>RIGHT(Z2781,LEN(Z2781)-SEARCH("/",Z2781))</f>
        <v>indie rock</v>
      </c>
      <c r="X2781" s="2">
        <f>(((P2781/60)/60)/24)+DATE(1970,1,1)</f>
        <v>40299.239953703705</v>
      </c>
      <c r="Y2781" s="2">
        <f>(((O2781/60)/60)/24)+DATE(1970,1,1)</f>
        <v>40330.207638888889</v>
      </c>
      <c r="Z2781" t="s">
        <v>8283</v>
      </c>
    </row>
    <row r="2782" spans="1:26" ht="43.2" x14ac:dyDescent="0.3">
      <c r="A2782">
        <f>ROW(A2782)-2</f>
        <v>2780</v>
      </c>
      <c r="B2782" s="1" t="s">
        <v>3827</v>
      </c>
      <c r="C2782" s="1" t="s">
        <v>3828</v>
      </c>
      <c r="D2782">
        <v>2000</v>
      </c>
      <c r="E2782">
        <v>2132</v>
      </c>
      <c r="F2782" t="s">
        <v>17</v>
      </c>
      <c r="J2782" t="s">
        <v>17</v>
      </c>
      <c r="K2782" t="b">
        <v>0</v>
      </c>
      <c r="L2782" t="s">
        <v>18</v>
      </c>
      <c r="M2782" t="s">
        <v>19</v>
      </c>
      <c r="N2782" t="b">
        <v>1</v>
      </c>
      <c r="O2782">
        <v>1363024946</v>
      </c>
      <c r="P2782">
        <v>1359140546</v>
      </c>
      <c r="Q2782" t="b">
        <v>0</v>
      </c>
      <c r="R2782">
        <v>44</v>
      </c>
      <c r="S2782" t="b">
        <v>1</v>
      </c>
      <c r="T2782">
        <f>ROUND(E2782/D2782*100,0)</f>
        <v>107</v>
      </c>
      <c r="U2782" s="12">
        <f>(E2782/R2782)</f>
        <v>48.454545454545453</v>
      </c>
      <c r="V2782" t="str">
        <f>LEFT(Z2782,SEARCH("/",Z2782)-1)</f>
        <v>music</v>
      </c>
      <c r="W2782" t="str">
        <f>RIGHT(Z2782,LEN(Z2782)-SEARCH("/",Z2782))</f>
        <v>indie rock</v>
      </c>
      <c r="X2782" s="2">
        <f>(((P2782/60)/60)/24)+DATE(1970,1,1)</f>
        <v>41299.793356481481</v>
      </c>
      <c r="Y2782" s="2">
        <f>(((O2782/60)/60)/24)+DATE(1970,1,1)</f>
        <v>41344.751689814817</v>
      </c>
      <c r="Z2782" t="s">
        <v>8283</v>
      </c>
    </row>
    <row r="2783" spans="1:26" ht="43.2" x14ac:dyDescent="0.3">
      <c r="A2783">
        <f>ROW(A2783)-2</f>
        <v>2781</v>
      </c>
      <c r="B2783" s="1" t="s">
        <v>3829</v>
      </c>
      <c r="C2783" s="1" t="s">
        <v>3830</v>
      </c>
      <c r="D2783">
        <v>12000</v>
      </c>
      <c r="E2783">
        <v>17350.13</v>
      </c>
      <c r="F2783" t="s">
        <v>17</v>
      </c>
      <c r="J2783" t="s">
        <v>17</v>
      </c>
      <c r="K2783" t="b">
        <v>0</v>
      </c>
      <c r="L2783" t="s">
        <v>18</v>
      </c>
      <c r="M2783" t="s">
        <v>19</v>
      </c>
      <c r="N2783" t="b">
        <v>1</v>
      </c>
      <c r="O2783">
        <v>1355597528</v>
      </c>
      <c r="P2783">
        <v>1353005528</v>
      </c>
      <c r="Q2783" t="b">
        <v>0</v>
      </c>
      <c r="R2783">
        <v>246</v>
      </c>
      <c r="S2783" t="b">
        <v>1</v>
      </c>
      <c r="T2783">
        <f>ROUND(E2783/D2783*100,0)</f>
        <v>145</v>
      </c>
      <c r="U2783" s="12">
        <f>(E2783/R2783)</f>
        <v>70.5289837398374</v>
      </c>
      <c r="V2783" t="str">
        <f>LEFT(Z2783,SEARCH("/",Z2783)-1)</f>
        <v>music</v>
      </c>
      <c r="W2783" t="str">
        <f>RIGHT(Z2783,LEN(Z2783)-SEARCH("/",Z2783))</f>
        <v>indie rock</v>
      </c>
      <c r="X2783" s="2">
        <f>(((P2783/60)/60)/24)+DATE(1970,1,1)</f>
        <v>41228.786203703705</v>
      </c>
      <c r="Y2783" s="2">
        <f>(((O2783/60)/60)/24)+DATE(1970,1,1)</f>
        <v>41258.786203703705</v>
      </c>
      <c r="Z2783" t="s">
        <v>8283</v>
      </c>
    </row>
    <row r="2784" spans="1:26" ht="57.6" x14ac:dyDescent="0.3">
      <c r="A2784">
        <f>ROW(A2784)-2</f>
        <v>2782</v>
      </c>
      <c r="B2784" s="1" t="s">
        <v>3831</v>
      </c>
      <c r="C2784" s="1" t="s">
        <v>3832</v>
      </c>
      <c r="D2784">
        <v>10000</v>
      </c>
      <c r="E2784">
        <v>10555</v>
      </c>
      <c r="F2784" t="s">
        <v>17</v>
      </c>
      <c r="J2784" t="s">
        <v>17</v>
      </c>
      <c r="K2784" t="b">
        <v>0</v>
      </c>
      <c r="L2784" t="s">
        <v>18</v>
      </c>
      <c r="M2784" t="s">
        <v>19</v>
      </c>
      <c r="N2784" t="b">
        <v>1</v>
      </c>
      <c r="O2784">
        <v>1279778400</v>
      </c>
      <c r="P2784">
        <v>1275851354</v>
      </c>
      <c r="Q2784" t="b">
        <v>0</v>
      </c>
      <c r="R2784">
        <v>120</v>
      </c>
      <c r="S2784" t="b">
        <v>1</v>
      </c>
      <c r="T2784">
        <f>ROUND(E2784/D2784*100,0)</f>
        <v>106</v>
      </c>
      <c r="U2784" s="12">
        <f>(E2784/R2784)</f>
        <v>87.958333333333329</v>
      </c>
      <c r="V2784" t="str">
        <f>LEFT(Z2784,SEARCH("/",Z2784)-1)</f>
        <v>music</v>
      </c>
      <c r="W2784" t="str">
        <f>RIGHT(Z2784,LEN(Z2784)-SEARCH("/",Z2784))</f>
        <v>indie rock</v>
      </c>
      <c r="X2784" s="2">
        <f>(((P2784/60)/60)/24)+DATE(1970,1,1)</f>
        <v>40335.798078703701</v>
      </c>
      <c r="Y2784" s="2">
        <f>(((O2784/60)/60)/24)+DATE(1970,1,1)</f>
        <v>40381.25</v>
      </c>
      <c r="Z2784" t="s">
        <v>8283</v>
      </c>
    </row>
    <row r="2785" spans="1:26" ht="43.2" x14ac:dyDescent="0.3">
      <c r="A2785">
        <f>ROW(A2785)-2</f>
        <v>2783</v>
      </c>
      <c r="B2785" s="1" t="s">
        <v>3833</v>
      </c>
      <c r="C2785" s="1" t="s">
        <v>3834</v>
      </c>
      <c r="D2785">
        <v>500</v>
      </c>
      <c r="E2785">
        <v>683</v>
      </c>
      <c r="F2785" t="s">
        <v>17</v>
      </c>
      <c r="J2785" t="s">
        <v>17</v>
      </c>
      <c r="K2785" t="b">
        <v>0</v>
      </c>
      <c r="L2785" t="s">
        <v>18</v>
      </c>
      <c r="M2785" t="s">
        <v>19</v>
      </c>
      <c r="N2785" t="b">
        <v>1</v>
      </c>
      <c r="O2785">
        <v>1307459881</v>
      </c>
      <c r="P2785">
        <v>1304867881</v>
      </c>
      <c r="Q2785" t="b">
        <v>0</v>
      </c>
      <c r="R2785">
        <v>26</v>
      </c>
      <c r="S2785" t="b">
        <v>1</v>
      </c>
      <c r="T2785">
        <f>ROUND(E2785/D2785*100,0)</f>
        <v>137</v>
      </c>
      <c r="U2785" s="12">
        <f>(E2785/R2785)</f>
        <v>26.26923076923077</v>
      </c>
      <c r="V2785" t="str">
        <f>LEFT(Z2785,SEARCH("/",Z2785)-1)</f>
        <v>music</v>
      </c>
      <c r="W2785" t="str">
        <f>RIGHT(Z2785,LEN(Z2785)-SEARCH("/",Z2785))</f>
        <v>indie rock</v>
      </c>
      <c r="X2785" s="2">
        <f>(((P2785/60)/60)/24)+DATE(1970,1,1)</f>
        <v>40671.637511574074</v>
      </c>
      <c r="Y2785" s="2">
        <f>(((O2785/60)/60)/24)+DATE(1970,1,1)</f>
        <v>40701.637511574074</v>
      </c>
      <c r="Z2785" t="s">
        <v>8283</v>
      </c>
    </row>
    <row r="2786" spans="1:26" ht="43.2" x14ac:dyDescent="0.3">
      <c r="A2786">
        <f>ROW(A2786)-2</f>
        <v>2784</v>
      </c>
      <c r="B2786" s="1" t="s">
        <v>3835</v>
      </c>
      <c r="C2786" s="1" t="s">
        <v>3836</v>
      </c>
      <c r="D2786">
        <v>2500</v>
      </c>
      <c r="E2786">
        <v>2600</v>
      </c>
      <c r="F2786" t="s">
        <v>17</v>
      </c>
      <c r="J2786" t="s">
        <v>17</v>
      </c>
      <c r="K2786" t="b">
        <v>0</v>
      </c>
      <c r="L2786" t="s">
        <v>18</v>
      </c>
      <c r="M2786" t="s">
        <v>19</v>
      </c>
      <c r="N2786" t="b">
        <v>1</v>
      </c>
      <c r="O2786">
        <v>1302926340</v>
      </c>
      <c r="P2786">
        <v>1301524585</v>
      </c>
      <c r="Q2786" t="b">
        <v>0</v>
      </c>
      <c r="R2786">
        <v>45</v>
      </c>
      <c r="S2786" t="b">
        <v>1</v>
      </c>
      <c r="T2786">
        <f>ROUND(E2786/D2786*100,0)</f>
        <v>104</v>
      </c>
      <c r="U2786" s="12">
        <f>(E2786/R2786)</f>
        <v>57.777777777777779</v>
      </c>
      <c r="V2786" t="str">
        <f>LEFT(Z2786,SEARCH("/",Z2786)-1)</f>
        <v>music</v>
      </c>
      <c r="W2786" t="str">
        <f>RIGHT(Z2786,LEN(Z2786)-SEARCH("/",Z2786))</f>
        <v>indie rock</v>
      </c>
      <c r="X2786" s="2">
        <f>(((P2786/60)/60)/24)+DATE(1970,1,1)</f>
        <v>40632.94195601852</v>
      </c>
      <c r="Y2786" s="2">
        <f>(((O2786/60)/60)/24)+DATE(1970,1,1)</f>
        <v>40649.165972222225</v>
      </c>
      <c r="Z2786" t="s">
        <v>8283</v>
      </c>
    </row>
    <row r="2787" spans="1:26" ht="28.8" x14ac:dyDescent="0.3">
      <c r="A2787">
        <f>ROW(A2787)-2</f>
        <v>2785</v>
      </c>
      <c r="B2787" s="1" t="s">
        <v>3837</v>
      </c>
      <c r="C2787" s="1" t="s">
        <v>3838</v>
      </c>
      <c r="D2787">
        <v>1000</v>
      </c>
      <c r="E2787">
        <v>1145</v>
      </c>
      <c r="F2787" t="s">
        <v>17</v>
      </c>
      <c r="J2787" t="s">
        <v>17</v>
      </c>
      <c r="K2787" t="b">
        <v>0</v>
      </c>
      <c r="L2787" t="s">
        <v>18</v>
      </c>
      <c r="M2787" t="s">
        <v>19</v>
      </c>
      <c r="N2787" t="b">
        <v>1</v>
      </c>
      <c r="O2787">
        <v>1329082983</v>
      </c>
      <c r="P2787">
        <v>1326404583</v>
      </c>
      <c r="Q2787" t="b">
        <v>0</v>
      </c>
      <c r="R2787">
        <v>20</v>
      </c>
      <c r="S2787" t="b">
        <v>1</v>
      </c>
      <c r="T2787">
        <f>ROUND(E2787/D2787*100,0)</f>
        <v>115</v>
      </c>
      <c r="U2787" s="12">
        <f>(E2787/R2787)</f>
        <v>57.25</v>
      </c>
      <c r="V2787" t="str">
        <f>LEFT(Z2787,SEARCH("/",Z2787)-1)</f>
        <v>music</v>
      </c>
      <c r="W2787" t="str">
        <f>RIGHT(Z2787,LEN(Z2787)-SEARCH("/",Z2787))</f>
        <v>indie rock</v>
      </c>
      <c r="X2787" s="2">
        <f>(((P2787/60)/60)/24)+DATE(1970,1,1)</f>
        <v>40920.904895833337</v>
      </c>
      <c r="Y2787" s="2">
        <f>(((O2787/60)/60)/24)+DATE(1970,1,1)</f>
        <v>40951.904895833337</v>
      </c>
      <c r="Z2787" t="s">
        <v>8283</v>
      </c>
    </row>
    <row r="2788" spans="1:26" ht="57.6" x14ac:dyDescent="0.3">
      <c r="A2788">
        <f>ROW(A2788)-2</f>
        <v>2786</v>
      </c>
      <c r="B2788" s="1" t="s">
        <v>3839</v>
      </c>
      <c r="C2788" s="1" t="s">
        <v>3840</v>
      </c>
      <c r="D2788">
        <v>9072</v>
      </c>
      <c r="E2788">
        <v>9228</v>
      </c>
      <c r="F2788" t="s">
        <v>17</v>
      </c>
      <c r="J2788" t="s">
        <v>17</v>
      </c>
      <c r="K2788" t="b">
        <v>0</v>
      </c>
      <c r="L2788" t="s">
        <v>18</v>
      </c>
      <c r="M2788" t="s">
        <v>19</v>
      </c>
      <c r="N2788" t="b">
        <v>1</v>
      </c>
      <c r="O2788">
        <v>1445363722</v>
      </c>
      <c r="P2788">
        <v>1442771722</v>
      </c>
      <c r="Q2788" t="b">
        <v>0</v>
      </c>
      <c r="R2788">
        <v>47</v>
      </c>
      <c r="S2788" t="b">
        <v>1</v>
      </c>
      <c r="T2788">
        <f>ROUND(E2788/D2788*100,0)</f>
        <v>102</v>
      </c>
      <c r="U2788" s="12">
        <f>(E2788/R2788)</f>
        <v>196.34042553191489</v>
      </c>
      <c r="V2788" t="str">
        <f>LEFT(Z2788,SEARCH("/",Z2788)-1)</f>
        <v>music</v>
      </c>
      <c r="W2788" t="str">
        <f>RIGHT(Z2788,LEN(Z2788)-SEARCH("/",Z2788))</f>
        <v>indie rock</v>
      </c>
      <c r="X2788" s="2">
        <f>(((P2788/60)/60)/24)+DATE(1970,1,1)</f>
        <v>42267.746782407412</v>
      </c>
      <c r="Y2788" s="2">
        <f>(((O2788/60)/60)/24)+DATE(1970,1,1)</f>
        <v>42297.746782407412</v>
      </c>
      <c r="Z2788" t="s">
        <v>8283</v>
      </c>
    </row>
    <row r="2789" spans="1:26" ht="43.2" x14ac:dyDescent="0.3">
      <c r="A2789">
        <f>ROW(A2789)-2</f>
        <v>2787</v>
      </c>
      <c r="B2789" s="1" t="s">
        <v>3841</v>
      </c>
      <c r="C2789" s="1" t="s">
        <v>3842</v>
      </c>
      <c r="D2789">
        <v>451</v>
      </c>
      <c r="E2789">
        <v>559</v>
      </c>
      <c r="F2789" t="s">
        <v>17</v>
      </c>
      <c r="J2789" t="s">
        <v>17</v>
      </c>
      <c r="K2789" t="b">
        <v>0</v>
      </c>
      <c r="L2789" t="s">
        <v>18</v>
      </c>
      <c r="M2789" t="s">
        <v>19</v>
      </c>
      <c r="N2789" t="b">
        <v>1</v>
      </c>
      <c r="O2789">
        <v>1334250165</v>
      </c>
      <c r="P2789">
        <v>1331658165</v>
      </c>
      <c r="Q2789" t="b">
        <v>0</v>
      </c>
      <c r="R2789">
        <v>13</v>
      </c>
      <c r="S2789" t="b">
        <v>1</v>
      </c>
      <c r="T2789">
        <f>ROUND(E2789/D2789*100,0)</f>
        <v>124</v>
      </c>
      <c r="U2789" s="12">
        <f>(E2789/R2789)</f>
        <v>43</v>
      </c>
      <c r="V2789" t="str">
        <f>LEFT(Z2789,SEARCH("/",Z2789)-1)</f>
        <v>music</v>
      </c>
      <c r="W2789" t="str">
        <f>RIGHT(Z2789,LEN(Z2789)-SEARCH("/",Z2789))</f>
        <v>indie rock</v>
      </c>
      <c r="X2789" s="2">
        <f>(((P2789/60)/60)/24)+DATE(1970,1,1)</f>
        <v>40981.710243055553</v>
      </c>
      <c r="Y2789" s="2">
        <f>(((O2789/60)/60)/24)+DATE(1970,1,1)</f>
        <v>41011.710243055553</v>
      </c>
      <c r="Z2789" t="s">
        <v>8283</v>
      </c>
    </row>
    <row r="2790" spans="1:26" ht="43.2" x14ac:dyDescent="0.3">
      <c r="A2790">
        <f>ROW(A2790)-2</f>
        <v>2788</v>
      </c>
      <c r="B2790" s="1" t="s">
        <v>3843</v>
      </c>
      <c r="C2790" s="1" t="s">
        <v>3844</v>
      </c>
      <c r="D2790">
        <v>6350</v>
      </c>
      <c r="E2790">
        <v>6506</v>
      </c>
      <c r="F2790" t="s">
        <v>17</v>
      </c>
      <c r="J2790" t="s">
        <v>17</v>
      </c>
      <c r="K2790" t="b">
        <v>0</v>
      </c>
      <c r="L2790" t="s">
        <v>18</v>
      </c>
      <c r="M2790" t="s">
        <v>19</v>
      </c>
      <c r="N2790" t="b">
        <v>1</v>
      </c>
      <c r="O2790">
        <v>1393966800</v>
      </c>
      <c r="P2790">
        <v>1392040806</v>
      </c>
      <c r="Q2790" t="b">
        <v>0</v>
      </c>
      <c r="R2790">
        <v>183</v>
      </c>
      <c r="S2790" t="b">
        <v>1</v>
      </c>
      <c r="T2790">
        <f>ROUND(E2790/D2790*100,0)</f>
        <v>102</v>
      </c>
      <c r="U2790" s="12">
        <f>(E2790/R2790)</f>
        <v>35.551912568306008</v>
      </c>
      <c r="V2790" t="str">
        <f>LEFT(Z2790,SEARCH("/",Z2790)-1)</f>
        <v>music</v>
      </c>
      <c r="W2790" t="str">
        <f>RIGHT(Z2790,LEN(Z2790)-SEARCH("/",Z2790))</f>
        <v>indie rock</v>
      </c>
      <c r="X2790" s="2">
        <f>(((P2790/60)/60)/24)+DATE(1970,1,1)</f>
        <v>41680.583402777782</v>
      </c>
      <c r="Y2790" s="2">
        <f>(((O2790/60)/60)/24)+DATE(1970,1,1)</f>
        <v>41702.875</v>
      </c>
      <c r="Z2790" t="s">
        <v>8283</v>
      </c>
    </row>
    <row r="2791" spans="1:26" ht="43.2" x14ac:dyDescent="0.3">
      <c r="A2791">
        <f>ROW(A2791)-2</f>
        <v>2789</v>
      </c>
      <c r="B2791" s="1" t="s">
        <v>3845</v>
      </c>
      <c r="C2791" s="1" t="s">
        <v>3846</v>
      </c>
      <c r="D2791">
        <v>1000</v>
      </c>
      <c r="E2791">
        <v>1445</v>
      </c>
      <c r="F2791" t="s">
        <v>17</v>
      </c>
      <c r="J2791" t="s">
        <v>17</v>
      </c>
      <c r="K2791" t="b">
        <v>0</v>
      </c>
      <c r="L2791" t="s">
        <v>18</v>
      </c>
      <c r="M2791" t="s">
        <v>19</v>
      </c>
      <c r="N2791" t="b">
        <v>1</v>
      </c>
      <c r="O2791">
        <v>1454349600</v>
      </c>
      <c r="P2791">
        <v>1451277473</v>
      </c>
      <c r="Q2791" t="b">
        <v>0</v>
      </c>
      <c r="R2791">
        <v>21</v>
      </c>
      <c r="S2791" t="b">
        <v>1</v>
      </c>
      <c r="T2791">
        <f>ROUND(E2791/D2791*100,0)</f>
        <v>145</v>
      </c>
      <c r="U2791" s="12">
        <f>(E2791/R2791)</f>
        <v>68.80952380952381</v>
      </c>
      <c r="V2791" t="str">
        <f>LEFT(Z2791,SEARCH("/",Z2791)-1)</f>
        <v>music</v>
      </c>
      <c r="W2791" t="str">
        <f>RIGHT(Z2791,LEN(Z2791)-SEARCH("/",Z2791))</f>
        <v>indie rock</v>
      </c>
      <c r="X2791" s="2">
        <f>(((P2791/60)/60)/24)+DATE(1970,1,1)</f>
        <v>42366.192974537036</v>
      </c>
      <c r="Y2791" s="2">
        <f>(((O2791/60)/60)/24)+DATE(1970,1,1)</f>
        <v>42401.75</v>
      </c>
      <c r="Z2791" t="s">
        <v>8283</v>
      </c>
    </row>
    <row r="2792" spans="1:26" ht="43.2" x14ac:dyDescent="0.3">
      <c r="A2792">
        <f>ROW(A2792)-2</f>
        <v>2790</v>
      </c>
      <c r="B2792" s="1" t="s">
        <v>3847</v>
      </c>
      <c r="C2792" s="1" t="s">
        <v>3848</v>
      </c>
      <c r="D2792">
        <v>900</v>
      </c>
      <c r="E2792">
        <v>1200</v>
      </c>
      <c r="F2792" t="s">
        <v>17</v>
      </c>
      <c r="J2792" t="s">
        <v>17</v>
      </c>
      <c r="K2792" t="b">
        <v>0</v>
      </c>
      <c r="L2792" t="s">
        <v>18</v>
      </c>
      <c r="M2792" t="s">
        <v>19</v>
      </c>
      <c r="N2792" t="b">
        <v>1</v>
      </c>
      <c r="O2792">
        <v>1427319366</v>
      </c>
      <c r="P2792">
        <v>1424730966</v>
      </c>
      <c r="Q2792" t="b">
        <v>0</v>
      </c>
      <c r="R2792">
        <v>42</v>
      </c>
      <c r="S2792" t="b">
        <v>1</v>
      </c>
      <c r="T2792">
        <f>ROUND(E2792/D2792*100,0)</f>
        <v>133</v>
      </c>
      <c r="U2792" s="12">
        <f>(E2792/R2792)</f>
        <v>28.571428571428573</v>
      </c>
      <c r="V2792" t="str">
        <f>LEFT(Z2792,SEARCH("/",Z2792)-1)</f>
        <v>music</v>
      </c>
      <c r="W2792" t="str">
        <f>RIGHT(Z2792,LEN(Z2792)-SEARCH("/",Z2792))</f>
        <v>indie rock</v>
      </c>
      <c r="X2792" s="2">
        <f>(((P2792/60)/60)/24)+DATE(1970,1,1)</f>
        <v>42058.941736111112</v>
      </c>
      <c r="Y2792" s="2">
        <f>(((O2792/60)/60)/24)+DATE(1970,1,1)</f>
        <v>42088.90006944444</v>
      </c>
      <c r="Z2792" t="s">
        <v>8283</v>
      </c>
    </row>
    <row r="2793" spans="1:26" ht="57.6" x14ac:dyDescent="0.3">
      <c r="A2793">
        <f>ROW(A2793)-2</f>
        <v>2791</v>
      </c>
      <c r="B2793" s="1" t="s">
        <v>3849</v>
      </c>
      <c r="C2793" s="1" t="s">
        <v>3850</v>
      </c>
      <c r="D2793">
        <v>2500</v>
      </c>
      <c r="E2793">
        <v>2734.11</v>
      </c>
      <c r="F2793" t="s">
        <v>17</v>
      </c>
      <c r="J2793" t="s">
        <v>17</v>
      </c>
      <c r="K2793" t="b">
        <v>0</v>
      </c>
      <c r="L2793" t="s">
        <v>18</v>
      </c>
      <c r="M2793" t="s">
        <v>19</v>
      </c>
      <c r="N2793" t="b">
        <v>1</v>
      </c>
      <c r="O2793">
        <v>1349517540</v>
      </c>
      <c r="P2793">
        <v>1347137731</v>
      </c>
      <c r="Q2793" t="b">
        <v>0</v>
      </c>
      <c r="R2793">
        <v>54</v>
      </c>
      <c r="S2793" t="b">
        <v>1</v>
      </c>
      <c r="T2793">
        <f>ROUND(E2793/D2793*100,0)</f>
        <v>109</v>
      </c>
      <c r="U2793" s="12">
        <f>(E2793/R2793)</f>
        <v>50.631666666666668</v>
      </c>
      <c r="V2793" t="str">
        <f>LEFT(Z2793,SEARCH("/",Z2793)-1)</f>
        <v>music</v>
      </c>
      <c r="W2793" t="str">
        <f>RIGHT(Z2793,LEN(Z2793)-SEARCH("/",Z2793))</f>
        <v>indie rock</v>
      </c>
      <c r="X2793" s="2">
        <f>(((P2793/60)/60)/24)+DATE(1970,1,1)</f>
        <v>41160.871886574074</v>
      </c>
      <c r="Y2793" s="2">
        <f>(((O2793/60)/60)/24)+DATE(1970,1,1)</f>
        <v>41188.415972222225</v>
      </c>
      <c r="Z2793" t="s">
        <v>8283</v>
      </c>
    </row>
    <row r="2794" spans="1:26" ht="28.8" x14ac:dyDescent="0.3">
      <c r="A2794">
        <f>ROW(A2794)-2</f>
        <v>2792</v>
      </c>
      <c r="B2794" s="1" t="s">
        <v>3891</v>
      </c>
      <c r="C2794" s="1" t="s">
        <v>3892</v>
      </c>
      <c r="D2794">
        <v>1500</v>
      </c>
      <c r="E2794">
        <v>2052</v>
      </c>
      <c r="F2794" t="s">
        <v>17</v>
      </c>
      <c r="J2794" t="s">
        <v>17</v>
      </c>
      <c r="K2794" t="b">
        <v>0</v>
      </c>
      <c r="L2794" t="s">
        <v>18</v>
      </c>
      <c r="M2794" t="s">
        <v>19</v>
      </c>
      <c r="N2794" t="b">
        <v>1</v>
      </c>
      <c r="O2794">
        <v>1342243143</v>
      </c>
      <c r="P2794">
        <v>1339651143</v>
      </c>
      <c r="Q2794" t="b">
        <v>0</v>
      </c>
      <c r="R2794">
        <v>38</v>
      </c>
      <c r="S2794" t="b">
        <v>1</v>
      </c>
      <c r="T2794">
        <f>ROUND(E2794/D2794*100,0)</f>
        <v>137</v>
      </c>
      <c r="U2794" s="12">
        <f>(E2794/R2794)</f>
        <v>54</v>
      </c>
      <c r="V2794" t="str">
        <f>LEFT(Z2794,SEARCH("/",Z2794)-1)</f>
        <v>music</v>
      </c>
      <c r="W2794" t="str">
        <f>RIGHT(Z2794,LEN(Z2794)-SEARCH("/",Z2794))</f>
        <v>indie rock</v>
      </c>
      <c r="X2794" s="2">
        <f>(((P2794/60)/60)/24)+DATE(1970,1,1)</f>
        <v>41074.221562500003</v>
      </c>
      <c r="Y2794" s="2">
        <f>(((O2794/60)/60)/24)+DATE(1970,1,1)</f>
        <v>41104.221562500003</v>
      </c>
      <c r="Z2794" t="s">
        <v>8283</v>
      </c>
    </row>
    <row r="2795" spans="1:26" ht="43.2" x14ac:dyDescent="0.3">
      <c r="A2795">
        <f>ROW(A2795)-2</f>
        <v>2793</v>
      </c>
      <c r="B2795" s="1" t="s">
        <v>3893</v>
      </c>
      <c r="C2795" s="1" t="s">
        <v>3894</v>
      </c>
      <c r="D2795">
        <v>2000</v>
      </c>
      <c r="E2795">
        <v>2311</v>
      </c>
      <c r="F2795" t="s">
        <v>17</v>
      </c>
      <c r="J2795" t="s">
        <v>17</v>
      </c>
      <c r="K2795" t="b">
        <v>0</v>
      </c>
      <c r="L2795" t="s">
        <v>18</v>
      </c>
      <c r="M2795" t="s">
        <v>19</v>
      </c>
      <c r="N2795" t="b">
        <v>1</v>
      </c>
      <c r="O2795">
        <v>1386828507</v>
      </c>
      <c r="P2795">
        <v>1384236507</v>
      </c>
      <c r="Q2795" t="b">
        <v>0</v>
      </c>
      <c r="R2795">
        <v>64</v>
      </c>
      <c r="S2795" t="b">
        <v>1</v>
      </c>
      <c r="T2795">
        <f>ROUND(E2795/D2795*100,0)</f>
        <v>116</v>
      </c>
      <c r="U2795" s="12">
        <f>(E2795/R2795)</f>
        <v>36.109375</v>
      </c>
      <c r="V2795" t="str">
        <f>LEFT(Z2795,SEARCH("/",Z2795)-1)</f>
        <v>music</v>
      </c>
      <c r="W2795" t="str">
        <f>RIGHT(Z2795,LEN(Z2795)-SEARCH("/",Z2795))</f>
        <v>indie rock</v>
      </c>
      <c r="X2795" s="2">
        <f>(((P2795/60)/60)/24)+DATE(1970,1,1)</f>
        <v>41590.255868055552</v>
      </c>
      <c r="Y2795" s="2">
        <f>(((O2795/60)/60)/24)+DATE(1970,1,1)</f>
        <v>41620.255868055552</v>
      </c>
      <c r="Z2795" t="s">
        <v>8283</v>
      </c>
    </row>
    <row r="2796" spans="1:26" ht="43.2" x14ac:dyDescent="0.3">
      <c r="A2796">
        <f>ROW(A2796)-2</f>
        <v>2794</v>
      </c>
      <c r="B2796" s="1" t="s">
        <v>3895</v>
      </c>
      <c r="C2796" s="1" t="s">
        <v>3896</v>
      </c>
      <c r="D2796">
        <v>125</v>
      </c>
      <c r="E2796">
        <v>301</v>
      </c>
      <c r="F2796" t="s">
        <v>17</v>
      </c>
      <c r="J2796" t="s">
        <v>17</v>
      </c>
      <c r="K2796" t="b">
        <v>0</v>
      </c>
      <c r="L2796" t="s">
        <v>18</v>
      </c>
      <c r="M2796" t="s">
        <v>19</v>
      </c>
      <c r="N2796" t="b">
        <v>1</v>
      </c>
      <c r="O2796">
        <v>1317099540</v>
      </c>
      <c r="P2796">
        <v>1313612532</v>
      </c>
      <c r="Q2796" t="b">
        <v>0</v>
      </c>
      <c r="R2796">
        <v>13</v>
      </c>
      <c r="S2796" t="b">
        <v>1</v>
      </c>
      <c r="T2796">
        <f>ROUND(E2796/D2796*100,0)</f>
        <v>241</v>
      </c>
      <c r="U2796" s="12">
        <f>(E2796/R2796)</f>
        <v>23.153846153846153</v>
      </c>
      <c r="V2796" t="str">
        <f>LEFT(Z2796,SEARCH("/",Z2796)-1)</f>
        <v>music</v>
      </c>
      <c r="W2796" t="str">
        <f>RIGHT(Z2796,LEN(Z2796)-SEARCH("/",Z2796))</f>
        <v>indie rock</v>
      </c>
      <c r="X2796" s="2">
        <f>(((P2796/60)/60)/24)+DATE(1970,1,1)</f>
        <v>40772.848749999997</v>
      </c>
      <c r="Y2796" s="2">
        <f>(((O2796/60)/60)/24)+DATE(1970,1,1)</f>
        <v>40813.207638888889</v>
      </c>
      <c r="Z2796" t="s">
        <v>8283</v>
      </c>
    </row>
    <row r="2797" spans="1:26" ht="57.6" x14ac:dyDescent="0.3">
      <c r="A2797">
        <f>ROW(A2797)-2</f>
        <v>2795</v>
      </c>
      <c r="B2797" s="1" t="s">
        <v>3897</v>
      </c>
      <c r="C2797" s="1" t="s">
        <v>3898</v>
      </c>
      <c r="D2797">
        <v>3000</v>
      </c>
      <c r="E2797">
        <v>3432</v>
      </c>
      <c r="F2797" t="s">
        <v>17</v>
      </c>
      <c r="J2797" t="s">
        <v>17</v>
      </c>
      <c r="K2797" t="b">
        <v>0</v>
      </c>
      <c r="L2797" t="s">
        <v>18</v>
      </c>
      <c r="M2797" t="s">
        <v>19</v>
      </c>
      <c r="N2797" t="b">
        <v>1</v>
      </c>
      <c r="O2797">
        <v>1389814380</v>
      </c>
      <c r="P2797">
        <v>1387390555</v>
      </c>
      <c r="Q2797" t="b">
        <v>0</v>
      </c>
      <c r="R2797">
        <v>33</v>
      </c>
      <c r="S2797" t="b">
        <v>1</v>
      </c>
      <c r="T2797">
        <f>ROUND(E2797/D2797*100,0)</f>
        <v>114</v>
      </c>
      <c r="U2797" s="12">
        <f>(E2797/R2797)</f>
        <v>104</v>
      </c>
      <c r="V2797" t="str">
        <f>LEFT(Z2797,SEARCH("/",Z2797)-1)</f>
        <v>music</v>
      </c>
      <c r="W2797" t="str">
        <f>RIGHT(Z2797,LEN(Z2797)-SEARCH("/",Z2797))</f>
        <v>indie rock</v>
      </c>
      <c r="X2797" s="2">
        <f>(((P2797/60)/60)/24)+DATE(1970,1,1)</f>
        <v>41626.761053240742</v>
      </c>
      <c r="Y2797" s="2">
        <f>(((O2797/60)/60)/24)+DATE(1970,1,1)</f>
        <v>41654.814583333333</v>
      </c>
      <c r="Z2797" t="s">
        <v>8283</v>
      </c>
    </row>
    <row r="2798" spans="1:26" ht="43.2" x14ac:dyDescent="0.3">
      <c r="A2798">
        <f>ROW(A2798)-2</f>
        <v>2796</v>
      </c>
      <c r="B2798" s="1" t="s">
        <v>3899</v>
      </c>
      <c r="C2798" s="1" t="s">
        <v>3900</v>
      </c>
      <c r="D2798">
        <v>1500</v>
      </c>
      <c r="E2798">
        <v>1655</v>
      </c>
      <c r="F2798" t="s">
        <v>17</v>
      </c>
      <c r="J2798" t="s">
        <v>17</v>
      </c>
      <c r="K2798" t="b">
        <v>0</v>
      </c>
      <c r="L2798" t="s">
        <v>18</v>
      </c>
      <c r="M2798" t="s">
        <v>19</v>
      </c>
      <c r="N2798" t="b">
        <v>1</v>
      </c>
      <c r="O2798">
        <v>1381449600</v>
      </c>
      <c r="P2798">
        <v>1379540288</v>
      </c>
      <c r="Q2798" t="b">
        <v>0</v>
      </c>
      <c r="R2798">
        <v>52</v>
      </c>
      <c r="S2798" t="b">
        <v>1</v>
      </c>
      <c r="T2798">
        <f>ROUND(E2798/D2798*100,0)</f>
        <v>110</v>
      </c>
      <c r="U2798" s="12">
        <f>(E2798/R2798)</f>
        <v>31.826923076923077</v>
      </c>
      <c r="V2798" t="str">
        <f>LEFT(Z2798,SEARCH("/",Z2798)-1)</f>
        <v>music</v>
      </c>
      <c r="W2798" t="str">
        <f>RIGHT(Z2798,LEN(Z2798)-SEARCH("/",Z2798))</f>
        <v>indie rock</v>
      </c>
      <c r="X2798" s="2">
        <f>(((P2798/60)/60)/24)+DATE(1970,1,1)</f>
        <v>41535.90148148148</v>
      </c>
      <c r="Y2798" s="2">
        <f>(((O2798/60)/60)/24)+DATE(1970,1,1)</f>
        <v>41558</v>
      </c>
      <c r="Z2798" t="s">
        <v>8283</v>
      </c>
    </row>
    <row r="2799" spans="1:26" ht="57.6" x14ac:dyDescent="0.3">
      <c r="A2799">
        <f>ROW(A2799)-2</f>
        <v>2797</v>
      </c>
      <c r="B2799" s="1" t="s">
        <v>3901</v>
      </c>
      <c r="C2799" s="1" t="s">
        <v>3902</v>
      </c>
      <c r="D2799">
        <v>1500</v>
      </c>
      <c r="E2799">
        <v>2930.69</v>
      </c>
      <c r="F2799" t="s">
        <v>17</v>
      </c>
      <c r="J2799" t="s">
        <v>17</v>
      </c>
      <c r="K2799" t="b">
        <v>0</v>
      </c>
      <c r="L2799" t="s">
        <v>18</v>
      </c>
      <c r="M2799" t="s">
        <v>19</v>
      </c>
      <c r="N2799" t="b">
        <v>1</v>
      </c>
      <c r="O2799">
        <v>1288657560</v>
      </c>
      <c r="P2799">
        <v>1286319256</v>
      </c>
      <c r="Q2799" t="b">
        <v>0</v>
      </c>
      <c r="R2799">
        <v>107</v>
      </c>
      <c r="S2799" t="b">
        <v>1</v>
      </c>
      <c r="T2799">
        <f>ROUND(E2799/D2799*100,0)</f>
        <v>195</v>
      </c>
      <c r="U2799" s="12">
        <f>(E2799/R2799)</f>
        <v>27.3896261682243</v>
      </c>
      <c r="V2799" t="str">
        <f>LEFT(Z2799,SEARCH("/",Z2799)-1)</f>
        <v>music</v>
      </c>
      <c r="W2799" t="str">
        <f>RIGHT(Z2799,LEN(Z2799)-SEARCH("/",Z2799))</f>
        <v>indie rock</v>
      </c>
      <c r="X2799" s="2">
        <f>(((P2799/60)/60)/24)+DATE(1970,1,1)</f>
        <v>40456.954351851848</v>
      </c>
      <c r="Y2799" s="2">
        <f>(((O2799/60)/60)/24)+DATE(1970,1,1)</f>
        <v>40484.018055555556</v>
      </c>
      <c r="Z2799" t="s">
        <v>8283</v>
      </c>
    </row>
    <row r="2800" spans="1:26" x14ac:dyDescent="0.3">
      <c r="A2800">
        <f>ROW(A2800)-2</f>
        <v>2798</v>
      </c>
      <c r="B2800" s="1" t="s">
        <v>3903</v>
      </c>
      <c r="C2800" s="1" t="s">
        <v>3904</v>
      </c>
      <c r="D2800">
        <v>600</v>
      </c>
      <c r="E2800">
        <v>620</v>
      </c>
      <c r="F2800" t="s">
        <v>17</v>
      </c>
      <c r="J2800" t="s">
        <v>17</v>
      </c>
      <c r="K2800" t="b">
        <v>0</v>
      </c>
      <c r="L2800" t="s">
        <v>18</v>
      </c>
      <c r="M2800" t="s">
        <v>19</v>
      </c>
      <c r="N2800" t="b">
        <v>1</v>
      </c>
      <c r="O2800">
        <v>1331182740</v>
      </c>
      <c r="P2800">
        <v>1329856839</v>
      </c>
      <c r="Q2800" t="b">
        <v>0</v>
      </c>
      <c r="R2800">
        <v>11</v>
      </c>
      <c r="S2800" t="b">
        <v>1</v>
      </c>
      <c r="T2800">
        <f>ROUND(E2800/D2800*100,0)</f>
        <v>103</v>
      </c>
      <c r="U2800" s="12">
        <f>(E2800/R2800)</f>
        <v>56.363636363636367</v>
      </c>
      <c r="V2800" t="str">
        <f>LEFT(Z2800,SEARCH("/",Z2800)-1)</f>
        <v>music</v>
      </c>
      <c r="W2800" t="str">
        <f>RIGHT(Z2800,LEN(Z2800)-SEARCH("/",Z2800))</f>
        <v>indie rock</v>
      </c>
      <c r="X2800" s="2">
        <f>(((P2800/60)/60)/24)+DATE(1970,1,1)</f>
        <v>40960.861562500002</v>
      </c>
      <c r="Y2800" s="2">
        <f>(((O2800/60)/60)/24)+DATE(1970,1,1)</f>
        <v>40976.207638888889</v>
      </c>
      <c r="Z2800" t="s">
        <v>8283</v>
      </c>
    </row>
    <row r="2801" spans="1:26" ht="28.8" x14ac:dyDescent="0.3">
      <c r="A2801">
        <f>ROW(A2801)-2</f>
        <v>2799</v>
      </c>
      <c r="B2801" s="1" t="s">
        <v>3905</v>
      </c>
      <c r="C2801" s="1" t="s">
        <v>3906</v>
      </c>
      <c r="D2801">
        <v>2550</v>
      </c>
      <c r="E2801">
        <v>2630</v>
      </c>
      <c r="F2801" t="s">
        <v>17</v>
      </c>
      <c r="J2801" t="s">
        <v>17</v>
      </c>
      <c r="K2801" t="b">
        <v>0</v>
      </c>
      <c r="L2801" t="s">
        <v>18</v>
      </c>
      <c r="M2801" t="s">
        <v>19</v>
      </c>
      <c r="N2801" t="b">
        <v>1</v>
      </c>
      <c r="O2801">
        <v>1367940794</v>
      </c>
      <c r="P2801">
        <v>1365348794</v>
      </c>
      <c r="Q2801" t="b">
        <v>0</v>
      </c>
      <c r="R2801">
        <v>34</v>
      </c>
      <c r="S2801" t="b">
        <v>1</v>
      </c>
      <c r="T2801">
        <f>ROUND(E2801/D2801*100,0)</f>
        <v>103</v>
      </c>
      <c r="U2801" s="12">
        <f>(E2801/R2801)</f>
        <v>77.352941176470594</v>
      </c>
      <c r="V2801" t="str">
        <f>LEFT(Z2801,SEARCH("/",Z2801)-1)</f>
        <v>music</v>
      </c>
      <c r="W2801" t="str">
        <f>RIGHT(Z2801,LEN(Z2801)-SEARCH("/",Z2801))</f>
        <v>indie rock</v>
      </c>
      <c r="X2801" s="2">
        <f>(((P2801/60)/60)/24)+DATE(1970,1,1)</f>
        <v>41371.648078703707</v>
      </c>
      <c r="Y2801" s="2">
        <f>(((O2801/60)/60)/24)+DATE(1970,1,1)</f>
        <v>41401.648078703707</v>
      </c>
      <c r="Z2801" t="s">
        <v>8283</v>
      </c>
    </row>
    <row r="2802" spans="1:26" ht="43.2" x14ac:dyDescent="0.3">
      <c r="A2802">
        <f>ROW(A2802)-2</f>
        <v>2800</v>
      </c>
      <c r="B2802" s="1" t="s">
        <v>3907</v>
      </c>
      <c r="C2802" s="1" t="s">
        <v>3908</v>
      </c>
      <c r="D2802">
        <v>3200</v>
      </c>
      <c r="E2802">
        <v>3210</v>
      </c>
      <c r="F2802" t="s">
        <v>17</v>
      </c>
      <c r="J2802" t="s">
        <v>17</v>
      </c>
      <c r="K2802" t="b">
        <v>0</v>
      </c>
      <c r="L2802" t="s">
        <v>18</v>
      </c>
      <c r="M2802" t="s">
        <v>19</v>
      </c>
      <c r="N2802" t="b">
        <v>1</v>
      </c>
      <c r="O2802">
        <v>1309825866</v>
      </c>
      <c r="P2802">
        <v>1306197066</v>
      </c>
      <c r="Q2802" t="b">
        <v>0</v>
      </c>
      <c r="R2802">
        <v>75</v>
      </c>
      <c r="S2802" t="b">
        <v>1</v>
      </c>
      <c r="T2802">
        <f>ROUND(E2802/D2802*100,0)</f>
        <v>100</v>
      </c>
      <c r="U2802" s="12">
        <f>(E2802/R2802)</f>
        <v>42.8</v>
      </c>
      <c r="V2802" t="str">
        <f>LEFT(Z2802,SEARCH("/",Z2802)-1)</f>
        <v>music</v>
      </c>
      <c r="W2802" t="str">
        <f>RIGHT(Z2802,LEN(Z2802)-SEARCH("/",Z2802))</f>
        <v>indie rock</v>
      </c>
      <c r="X2802" s="2">
        <f>(((P2802/60)/60)/24)+DATE(1970,1,1)</f>
        <v>40687.021597222221</v>
      </c>
      <c r="Y2802" s="2">
        <f>(((O2802/60)/60)/24)+DATE(1970,1,1)</f>
        <v>40729.021597222221</v>
      </c>
      <c r="Z2802" t="s">
        <v>8283</v>
      </c>
    </row>
    <row r="2803" spans="1:26" ht="28.8" x14ac:dyDescent="0.3">
      <c r="A2803">
        <f>ROW(A2803)-2</f>
        <v>2801</v>
      </c>
      <c r="B2803" s="1" t="s">
        <v>3909</v>
      </c>
      <c r="C2803" s="1" t="s">
        <v>3910</v>
      </c>
      <c r="D2803">
        <v>1000</v>
      </c>
      <c r="E2803">
        <v>1270</v>
      </c>
      <c r="F2803" t="s">
        <v>17</v>
      </c>
      <c r="J2803" t="s">
        <v>17</v>
      </c>
      <c r="K2803" t="b">
        <v>0</v>
      </c>
      <c r="L2803" t="s">
        <v>18</v>
      </c>
      <c r="M2803" t="s">
        <v>19</v>
      </c>
      <c r="N2803" t="b">
        <v>1</v>
      </c>
      <c r="O2803">
        <v>1373203482</v>
      </c>
      <c r="P2803">
        <v>1368019482</v>
      </c>
      <c r="Q2803" t="b">
        <v>0</v>
      </c>
      <c r="R2803">
        <v>26</v>
      </c>
      <c r="S2803" t="b">
        <v>1</v>
      </c>
      <c r="T2803">
        <f>ROUND(E2803/D2803*100,0)</f>
        <v>127</v>
      </c>
      <c r="U2803" s="12">
        <f>(E2803/R2803)</f>
        <v>48.846153846153847</v>
      </c>
      <c r="V2803" t="str">
        <f>LEFT(Z2803,SEARCH("/",Z2803)-1)</f>
        <v>music</v>
      </c>
      <c r="W2803" t="str">
        <f>RIGHT(Z2803,LEN(Z2803)-SEARCH("/",Z2803))</f>
        <v>indie rock</v>
      </c>
      <c r="X2803" s="2">
        <f>(((P2803/60)/60)/24)+DATE(1970,1,1)</f>
        <v>41402.558819444443</v>
      </c>
      <c r="Y2803" s="2">
        <f>(((O2803/60)/60)/24)+DATE(1970,1,1)</f>
        <v>41462.558819444443</v>
      </c>
      <c r="Z2803" t="s">
        <v>8283</v>
      </c>
    </row>
    <row r="2804" spans="1:26" ht="43.2" x14ac:dyDescent="0.3">
      <c r="A2804">
        <f>ROW(A2804)-2</f>
        <v>2802</v>
      </c>
      <c r="B2804" s="1" t="s">
        <v>3911</v>
      </c>
      <c r="C2804" s="1" t="s">
        <v>3912</v>
      </c>
      <c r="D2804">
        <v>2000</v>
      </c>
      <c r="E2804">
        <v>2412.02</v>
      </c>
      <c r="F2804" t="s">
        <v>17</v>
      </c>
      <c r="J2804" t="s">
        <v>17</v>
      </c>
      <c r="K2804" t="b">
        <v>0</v>
      </c>
      <c r="L2804" t="s">
        <v>18</v>
      </c>
      <c r="M2804" t="s">
        <v>19</v>
      </c>
      <c r="N2804" t="b">
        <v>1</v>
      </c>
      <c r="O2804">
        <v>1337657400</v>
      </c>
      <c r="P2804">
        <v>1336512309</v>
      </c>
      <c r="Q2804" t="b">
        <v>0</v>
      </c>
      <c r="R2804">
        <v>50</v>
      </c>
      <c r="S2804" t="b">
        <v>1</v>
      </c>
      <c r="T2804">
        <f>ROUND(E2804/D2804*100,0)</f>
        <v>121</v>
      </c>
      <c r="U2804" s="12">
        <f>(E2804/R2804)</f>
        <v>48.240400000000001</v>
      </c>
      <c r="V2804" t="str">
        <f>LEFT(Z2804,SEARCH("/",Z2804)-1)</f>
        <v>music</v>
      </c>
      <c r="W2804" t="str">
        <f>RIGHT(Z2804,LEN(Z2804)-SEARCH("/",Z2804))</f>
        <v>indie rock</v>
      </c>
      <c r="X2804" s="2">
        <f>(((P2804/60)/60)/24)+DATE(1970,1,1)</f>
        <v>41037.892465277779</v>
      </c>
      <c r="Y2804" s="2">
        <f>(((O2804/60)/60)/24)+DATE(1970,1,1)</f>
        <v>41051.145833333336</v>
      </c>
      <c r="Z2804" t="s">
        <v>8283</v>
      </c>
    </row>
    <row r="2805" spans="1:26" ht="57.6" x14ac:dyDescent="0.3">
      <c r="A2805">
        <f>ROW(A2805)-2</f>
        <v>2803</v>
      </c>
      <c r="B2805" s="1" t="s">
        <v>3913</v>
      </c>
      <c r="C2805" s="1" t="s">
        <v>3914</v>
      </c>
      <c r="D2805">
        <v>5250</v>
      </c>
      <c r="E2805">
        <v>5617</v>
      </c>
      <c r="F2805" t="s">
        <v>17</v>
      </c>
      <c r="J2805" t="s">
        <v>17</v>
      </c>
      <c r="K2805" t="b">
        <v>0</v>
      </c>
      <c r="L2805" t="s">
        <v>18</v>
      </c>
      <c r="M2805" t="s">
        <v>19</v>
      </c>
      <c r="N2805" t="b">
        <v>1</v>
      </c>
      <c r="O2805">
        <v>1327433173</v>
      </c>
      <c r="P2805">
        <v>1325618773</v>
      </c>
      <c r="Q2805" t="b">
        <v>0</v>
      </c>
      <c r="R2805">
        <v>80</v>
      </c>
      <c r="S2805" t="b">
        <v>1</v>
      </c>
      <c r="T2805">
        <f>ROUND(E2805/D2805*100,0)</f>
        <v>107</v>
      </c>
      <c r="U2805" s="12">
        <f>(E2805/R2805)</f>
        <v>70.212500000000006</v>
      </c>
      <c r="V2805" t="str">
        <f>LEFT(Z2805,SEARCH("/",Z2805)-1)</f>
        <v>music</v>
      </c>
      <c r="W2805" t="str">
        <f>RIGHT(Z2805,LEN(Z2805)-SEARCH("/",Z2805))</f>
        <v>indie rock</v>
      </c>
      <c r="X2805" s="2">
        <f>(((P2805/60)/60)/24)+DATE(1970,1,1)</f>
        <v>40911.809872685182</v>
      </c>
      <c r="Y2805" s="2">
        <f>(((O2805/60)/60)/24)+DATE(1970,1,1)</f>
        <v>40932.809872685182</v>
      </c>
      <c r="Z2805" t="s">
        <v>8283</v>
      </c>
    </row>
    <row r="2806" spans="1:26" ht="43.2" x14ac:dyDescent="0.3">
      <c r="A2806">
        <f>ROW(A2806)-2</f>
        <v>2804</v>
      </c>
      <c r="B2806" s="1" t="s">
        <v>3915</v>
      </c>
      <c r="C2806" s="1" t="s">
        <v>3916</v>
      </c>
      <c r="D2806">
        <v>6000</v>
      </c>
      <c r="E2806">
        <v>10346</v>
      </c>
      <c r="F2806" t="s">
        <v>17</v>
      </c>
      <c r="J2806" t="s">
        <v>17</v>
      </c>
      <c r="K2806" t="b">
        <v>0</v>
      </c>
      <c r="L2806" t="s">
        <v>18</v>
      </c>
      <c r="M2806" t="s">
        <v>19</v>
      </c>
      <c r="N2806" t="b">
        <v>1</v>
      </c>
      <c r="O2806">
        <v>1411787307</v>
      </c>
      <c r="P2806">
        <v>1409195307</v>
      </c>
      <c r="Q2806" t="b">
        <v>0</v>
      </c>
      <c r="R2806">
        <v>110</v>
      </c>
      <c r="S2806" t="b">
        <v>1</v>
      </c>
      <c r="T2806">
        <f>ROUND(E2806/D2806*100,0)</f>
        <v>172</v>
      </c>
      <c r="U2806" s="12">
        <f>(E2806/R2806)</f>
        <v>94.054545454545448</v>
      </c>
      <c r="V2806" t="str">
        <f>LEFT(Z2806,SEARCH("/",Z2806)-1)</f>
        <v>music</v>
      </c>
      <c r="W2806" t="str">
        <f>RIGHT(Z2806,LEN(Z2806)-SEARCH("/",Z2806))</f>
        <v>indie rock</v>
      </c>
      <c r="X2806" s="2">
        <f>(((P2806/60)/60)/24)+DATE(1970,1,1)</f>
        <v>41879.130868055552</v>
      </c>
      <c r="Y2806" s="2">
        <f>(((O2806/60)/60)/24)+DATE(1970,1,1)</f>
        <v>41909.130868055552</v>
      </c>
      <c r="Z2806" t="s">
        <v>8283</v>
      </c>
    </row>
    <row r="2807" spans="1:26" ht="43.2" x14ac:dyDescent="0.3">
      <c r="A2807">
        <f>ROW(A2807)-2</f>
        <v>2805</v>
      </c>
      <c r="B2807" s="1" t="s">
        <v>3917</v>
      </c>
      <c r="C2807" s="1" t="s">
        <v>3918</v>
      </c>
      <c r="D2807">
        <v>5000</v>
      </c>
      <c r="E2807">
        <v>6181</v>
      </c>
      <c r="F2807" t="s">
        <v>17</v>
      </c>
      <c r="J2807" t="s">
        <v>17</v>
      </c>
      <c r="K2807" t="b">
        <v>0</v>
      </c>
      <c r="L2807" t="s">
        <v>18</v>
      </c>
      <c r="M2807" t="s">
        <v>19</v>
      </c>
      <c r="N2807" t="b">
        <v>1</v>
      </c>
      <c r="O2807">
        <v>1324789200</v>
      </c>
      <c r="P2807">
        <v>1321649321</v>
      </c>
      <c r="Q2807" t="b">
        <v>0</v>
      </c>
      <c r="R2807">
        <v>77</v>
      </c>
      <c r="S2807" t="b">
        <v>1</v>
      </c>
      <c r="T2807">
        <f>ROUND(E2807/D2807*100,0)</f>
        <v>124</v>
      </c>
      <c r="U2807" s="12">
        <f>(E2807/R2807)</f>
        <v>80.272727272727266</v>
      </c>
      <c r="V2807" t="str">
        <f>LEFT(Z2807,SEARCH("/",Z2807)-1)</f>
        <v>music</v>
      </c>
      <c r="W2807" t="str">
        <f>RIGHT(Z2807,LEN(Z2807)-SEARCH("/",Z2807))</f>
        <v>indie rock</v>
      </c>
      <c r="X2807" s="2">
        <f>(((P2807/60)/60)/24)+DATE(1970,1,1)</f>
        <v>40865.867141203707</v>
      </c>
      <c r="Y2807" s="2">
        <f>(((O2807/60)/60)/24)+DATE(1970,1,1)</f>
        <v>40902.208333333336</v>
      </c>
      <c r="Z2807" t="s">
        <v>8283</v>
      </c>
    </row>
    <row r="2808" spans="1:26" ht="43.2" x14ac:dyDescent="0.3">
      <c r="A2808">
        <f>ROW(A2808)-2</f>
        <v>2806</v>
      </c>
      <c r="B2808" s="1" t="s">
        <v>3919</v>
      </c>
      <c r="C2808" s="1" t="s">
        <v>3920</v>
      </c>
      <c r="D2808">
        <v>2500</v>
      </c>
      <c r="E2808">
        <v>2710</v>
      </c>
      <c r="F2808" t="s">
        <v>17</v>
      </c>
      <c r="J2808" t="s">
        <v>17</v>
      </c>
      <c r="K2808" t="b">
        <v>0</v>
      </c>
      <c r="L2808" t="s">
        <v>18</v>
      </c>
      <c r="M2808" t="s">
        <v>19</v>
      </c>
      <c r="N2808" t="b">
        <v>1</v>
      </c>
      <c r="O2808">
        <v>1403326740</v>
      </c>
      <c r="P2808">
        <v>1400106171</v>
      </c>
      <c r="Q2808" t="b">
        <v>0</v>
      </c>
      <c r="R2808">
        <v>50</v>
      </c>
      <c r="S2808" t="b">
        <v>1</v>
      </c>
      <c r="T2808">
        <f>ROUND(E2808/D2808*100,0)</f>
        <v>108</v>
      </c>
      <c r="U2808" s="12">
        <f>(E2808/R2808)</f>
        <v>54.2</v>
      </c>
      <c r="V2808" t="str">
        <f>LEFT(Z2808,SEARCH("/",Z2808)-1)</f>
        <v>music</v>
      </c>
      <c r="W2808" t="str">
        <f>RIGHT(Z2808,LEN(Z2808)-SEARCH("/",Z2808))</f>
        <v>indie rock</v>
      </c>
      <c r="X2808" s="2">
        <f>(((P2808/60)/60)/24)+DATE(1970,1,1)</f>
        <v>41773.932534722226</v>
      </c>
      <c r="Y2808" s="2">
        <f>(((O2808/60)/60)/24)+DATE(1970,1,1)</f>
        <v>41811.207638888889</v>
      </c>
      <c r="Z2808" t="s">
        <v>8283</v>
      </c>
    </row>
    <row r="2809" spans="1:26" ht="43.2" x14ac:dyDescent="0.3">
      <c r="A2809">
        <f>ROW(A2809)-2</f>
        <v>2807</v>
      </c>
      <c r="B2809" s="1" t="s">
        <v>3921</v>
      </c>
      <c r="C2809" s="1" t="s">
        <v>3922</v>
      </c>
      <c r="D2809">
        <v>7500</v>
      </c>
      <c r="E2809">
        <v>8739.01</v>
      </c>
      <c r="F2809" t="s">
        <v>17</v>
      </c>
      <c r="J2809" t="s">
        <v>17</v>
      </c>
      <c r="K2809" t="b">
        <v>0</v>
      </c>
      <c r="L2809" t="s">
        <v>18</v>
      </c>
      <c r="M2809" t="s">
        <v>19</v>
      </c>
      <c r="N2809" t="b">
        <v>1</v>
      </c>
      <c r="O2809">
        <v>1323151140</v>
      </c>
      <c r="P2809">
        <v>1320528070</v>
      </c>
      <c r="Q2809" t="b">
        <v>0</v>
      </c>
      <c r="R2809">
        <v>145</v>
      </c>
      <c r="S2809" t="b">
        <v>1</v>
      </c>
      <c r="T2809">
        <f>ROUND(E2809/D2809*100,0)</f>
        <v>117</v>
      </c>
      <c r="U2809" s="12">
        <f>(E2809/R2809)</f>
        <v>60.26903448275862</v>
      </c>
      <c r="V2809" t="str">
        <f>LEFT(Z2809,SEARCH("/",Z2809)-1)</f>
        <v>music</v>
      </c>
      <c r="W2809" t="str">
        <f>RIGHT(Z2809,LEN(Z2809)-SEARCH("/",Z2809))</f>
        <v>indie rock</v>
      </c>
      <c r="X2809" s="2">
        <f>(((P2809/60)/60)/24)+DATE(1970,1,1)</f>
        <v>40852.889699074076</v>
      </c>
      <c r="Y2809" s="2">
        <f>(((O2809/60)/60)/24)+DATE(1970,1,1)</f>
        <v>40883.249305555553</v>
      </c>
      <c r="Z2809" t="s">
        <v>8283</v>
      </c>
    </row>
    <row r="2810" spans="1:26" ht="43.2" x14ac:dyDescent="0.3">
      <c r="A2810">
        <f>ROW(A2810)-2</f>
        <v>2808</v>
      </c>
      <c r="B2810" s="1" t="s">
        <v>3923</v>
      </c>
      <c r="C2810" s="1" t="s">
        <v>3924</v>
      </c>
      <c r="D2810">
        <v>600</v>
      </c>
      <c r="E2810">
        <v>1123.47</v>
      </c>
      <c r="F2810" t="s">
        <v>17</v>
      </c>
      <c r="J2810" t="s">
        <v>17</v>
      </c>
      <c r="K2810" t="b">
        <v>0</v>
      </c>
      <c r="L2810" t="s">
        <v>18</v>
      </c>
      <c r="M2810" t="s">
        <v>19</v>
      </c>
      <c r="N2810" t="b">
        <v>1</v>
      </c>
      <c r="O2810">
        <v>1339732740</v>
      </c>
      <c r="P2810">
        <v>1338346281</v>
      </c>
      <c r="Q2810" t="b">
        <v>0</v>
      </c>
      <c r="R2810">
        <v>29</v>
      </c>
      <c r="S2810" t="b">
        <v>1</v>
      </c>
      <c r="T2810">
        <f>ROUND(E2810/D2810*100,0)</f>
        <v>187</v>
      </c>
      <c r="U2810" s="12">
        <f>(E2810/R2810)</f>
        <v>38.740344827586206</v>
      </c>
      <c r="V2810" t="str">
        <f>LEFT(Z2810,SEARCH("/",Z2810)-1)</f>
        <v>music</v>
      </c>
      <c r="W2810" t="str">
        <f>RIGHT(Z2810,LEN(Z2810)-SEARCH("/",Z2810))</f>
        <v>indie rock</v>
      </c>
      <c r="X2810" s="2">
        <f>(((P2810/60)/60)/24)+DATE(1970,1,1)</f>
        <v>41059.118993055556</v>
      </c>
      <c r="Y2810" s="2">
        <f>(((O2810/60)/60)/24)+DATE(1970,1,1)</f>
        <v>41075.165972222225</v>
      </c>
      <c r="Z2810" t="s">
        <v>8283</v>
      </c>
    </row>
    <row r="2811" spans="1:26" ht="43.2" x14ac:dyDescent="0.3">
      <c r="A2811">
        <f>ROW(A2811)-2</f>
        <v>2809</v>
      </c>
      <c r="B2811" s="1" t="s">
        <v>3925</v>
      </c>
      <c r="C2811" s="1" t="s">
        <v>3926</v>
      </c>
      <c r="D2811">
        <v>15000</v>
      </c>
      <c r="E2811">
        <v>17390</v>
      </c>
      <c r="F2811" t="s">
        <v>17</v>
      </c>
      <c r="J2811" t="s">
        <v>17</v>
      </c>
      <c r="K2811" t="b">
        <v>0</v>
      </c>
      <c r="L2811" t="s">
        <v>18</v>
      </c>
      <c r="M2811" t="s">
        <v>19</v>
      </c>
      <c r="N2811" t="b">
        <v>1</v>
      </c>
      <c r="O2811">
        <v>1372741200</v>
      </c>
      <c r="P2811">
        <v>1370067231</v>
      </c>
      <c r="Q2811" t="b">
        <v>0</v>
      </c>
      <c r="R2811">
        <v>114</v>
      </c>
      <c r="S2811" t="b">
        <v>1</v>
      </c>
      <c r="T2811">
        <f>ROUND(E2811/D2811*100,0)</f>
        <v>116</v>
      </c>
      <c r="U2811" s="12">
        <f>(E2811/R2811)</f>
        <v>152.54385964912279</v>
      </c>
      <c r="V2811" t="str">
        <f>LEFT(Z2811,SEARCH("/",Z2811)-1)</f>
        <v>music</v>
      </c>
      <c r="W2811" t="str">
        <f>RIGHT(Z2811,LEN(Z2811)-SEARCH("/",Z2811))</f>
        <v>indie rock</v>
      </c>
      <c r="X2811" s="2">
        <f>(((P2811/60)/60)/24)+DATE(1970,1,1)</f>
        <v>41426.259618055556</v>
      </c>
      <c r="Y2811" s="2">
        <f>(((O2811/60)/60)/24)+DATE(1970,1,1)</f>
        <v>41457.208333333336</v>
      </c>
      <c r="Z2811" t="s">
        <v>8283</v>
      </c>
    </row>
    <row r="2812" spans="1:26" ht="57.6" x14ac:dyDescent="0.3">
      <c r="A2812">
        <f>ROW(A2812)-2</f>
        <v>2810</v>
      </c>
      <c r="B2812" s="1" t="s">
        <v>3927</v>
      </c>
      <c r="C2812" s="1" t="s">
        <v>3928</v>
      </c>
      <c r="D2812">
        <v>10000</v>
      </c>
      <c r="E2812">
        <v>11070</v>
      </c>
      <c r="F2812" t="s">
        <v>17</v>
      </c>
      <c r="J2812" t="s">
        <v>17</v>
      </c>
      <c r="K2812" t="b">
        <v>0</v>
      </c>
      <c r="L2812" t="s">
        <v>18</v>
      </c>
      <c r="M2812" t="s">
        <v>19</v>
      </c>
      <c r="N2812" t="b">
        <v>1</v>
      </c>
      <c r="O2812">
        <v>1362955108</v>
      </c>
      <c r="P2812">
        <v>1360366708</v>
      </c>
      <c r="Q2812" t="b">
        <v>0</v>
      </c>
      <c r="R2812">
        <v>96</v>
      </c>
      <c r="S2812" t="b">
        <v>1</v>
      </c>
      <c r="T2812">
        <f>ROUND(E2812/D2812*100,0)</f>
        <v>111</v>
      </c>
      <c r="U2812" s="12">
        <f>(E2812/R2812)</f>
        <v>115.3125</v>
      </c>
      <c r="V2812" t="str">
        <f>LEFT(Z2812,SEARCH("/",Z2812)-1)</f>
        <v>music</v>
      </c>
      <c r="W2812" t="str">
        <f>RIGHT(Z2812,LEN(Z2812)-SEARCH("/",Z2812))</f>
        <v>indie rock</v>
      </c>
      <c r="X2812" s="2">
        <f>(((P2812/60)/60)/24)+DATE(1970,1,1)</f>
        <v>41313.985046296293</v>
      </c>
      <c r="Y2812" s="2">
        <f>(((O2812/60)/60)/24)+DATE(1970,1,1)</f>
        <v>41343.943379629629</v>
      </c>
      <c r="Z2812" t="s">
        <v>8283</v>
      </c>
    </row>
    <row r="2813" spans="1:26" ht="43.2" x14ac:dyDescent="0.3">
      <c r="A2813">
        <f>ROW(A2813)-2</f>
        <v>2811</v>
      </c>
      <c r="B2813" s="1" t="s">
        <v>3929</v>
      </c>
      <c r="C2813" s="1" t="s">
        <v>3930</v>
      </c>
      <c r="D2813">
        <v>650</v>
      </c>
      <c r="E2813">
        <v>1111</v>
      </c>
      <c r="F2813" t="s">
        <v>17</v>
      </c>
      <c r="J2813" t="s">
        <v>17</v>
      </c>
      <c r="K2813" t="b">
        <v>0</v>
      </c>
      <c r="L2813" t="s">
        <v>18</v>
      </c>
      <c r="M2813" t="s">
        <v>19</v>
      </c>
      <c r="N2813" t="b">
        <v>1</v>
      </c>
      <c r="O2813">
        <v>1308110340</v>
      </c>
      <c r="P2813">
        <v>1304770233</v>
      </c>
      <c r="Q2813" t="b">
        <v>0</v>
      </c>
      <c r="R2813">
        <v>31</v>
      </c>
      <c r="S2813" t="b">
        <v>1</v>
      </c>
      <c r="T2813">
        <f>ROUND(E2813/D2813*100,0)</f>
        <v>171</v>
      </c>
      <c r="U2813" s="12">
        <f>(E2813/R2813)</f>
        <v>35.838709677419352</v>
      </c>
      <c r="V2813" t="str">
        <f>LEFT(Z2813,SEARCH("/",Z2813)-1)</f>
        <v>music</v>
      </c>
      <c r="W2813" t="str">
        <f>RIGHT(Z2813,LEN(Z2813)-SEARCH("/",Z2813))</f>
        <v>indie rock</v>
      </c>
      <c r="X2813" s="2">
        <f>(((P2813/60)/60)/24)+DATE(1970,1,1)</f>
        <v>40670.507326388892</v>
      </c>
      <c r="Y2813" s="2">
        <f>(((O2813/60)/60)/24)+DATE(1970,1,1)</f>
        <v>40709.165972222225</v>
      </c>
      <c r="Z2813" t="s">
        <v>8283</v>
      </c>
    </row>
    <row r="2814" spans="1:26" ht="43.2" x14ac:dyDescent="0.3">
      <c r="A2814">
        <f>ROW(A2814)-2</f>
        <v>2812</v>
      </c>
      <c r="B2814" s="1" t="s">
        <v>3931</v>
      </c>
      <c r="C2814" s="1" t="s">
        <v>3932</v>
      </c>
      <c r="D2814">
        <v>250000</v>
      </c>
      <c r="E2814">
        <v>315295.89</v>
      </c>
      <c r="F2814" t="s">
        <v>17</v>
      </c>
      <c r="J2814" t="s">
        <v>17</v>
      </c>
      <c r="K2814" t="b">
        <v>0</v>
      </c>
      <c r="L2814" t="s">
        <v>18</v>
      </c>
      <c r="M2814" t="s">
        <v>19</v>
      </c>
      <c r="N2814" t="b">
        <v>1</v>
      </c>
      <c r="O2814">
        <v>1400137131</v>
      </c>
      <c r="P2814">
        <v>1397545131</v>
      </c>
      <c r="Q2814" t="b">
        <v>1</v>
      </c>
      <c r="R2814">
        <v>4883</v>
      </c>
      <c r="S2814" t="b">
        <v>1</v>
      </c>
      <c r="T2814">
        <f>ROUND(E2814/D2814*100,0)</f>
        <v>126</v>
      </c>
      <c r="U2814" s="12">
        <f>(E2814/R2814)</f>
        <v>64.570118779438872</v>
      </c>
      <c r="V2814" t="str">
        <f>LEFT(Z2814,SEARCH("/",Z2814)-1)</f>
        <v>technology</v>
      </c>
      <c r="W2814" t="str">
        <f>RIGHT(Z2814,LEN(Z2814)-SEARCH("/",Z2814))</f>
        <v>hardware</v>
      </c>
      <c r="X2814" s="2">
        <f>(((P2814/60)/60)/24)+DATE(1970,1,1)</f>
        <v>41744.290868055556</v>
      </c>
      <c r="Y2814" s="2">
        <f>(((O2814/60)/60)/24)+DATE(1970,1,1)</f>
        <v>41774.290868055556</v>
      </c>
      <c r="Z2814" t="s">
        <v>8299</v>
      </c>
    </row>
    <row r="2815" spans="1:26" ht="43.2" x14ac:dyDescent="0.3">
      <c r="A2815">
        <f>ROW(A2815)-2</f>
        <v>2813</v>
      </c>
      <c r="B2815" s="1" t="s">
        <v>3933</v>
      </c>
      <c r="C2815" s="1" t="s">
        <v>3934</v>
      </c>
      <c r="D2815">
        <v>6000</v>
      </c>
      <c r="E2815">
        <v>8306.42</v>
      </c>
      <c r="F2815" t="s">
        <v>17</v>
      </c>
      <c r="J2815" t="s">
        <v>17</v>
      </c>
      <c r="K2815" t="b">
        <v>0</v>
      </c>
      <c r="L2815" t="s">
        <v>18</v>
      </c>
      <c r="M2815" t="s">
        <v>19</v>
      </c>
      <c r="N2815" t="b">
        <v>1</v>
      </c>
      <c r="O2815">
        <v>1309809140</v>
      </c>
      <c r="P2815">
        <v>1302033140</v>
      </c>
      <c r="Q2815" t="b">
        <v>1</v>
      </c>
      <c r="R2815">
        <v>95</v>
      </c>
      <c r="S2815" t="b">
        <v>1</v>
      </c>
      <c r="T2815">
        <f>ROUND(E2815/D2815*100,0)</f>
        <v>138</v>
      </c>
      <c r="U2815" s="12">
        <f>(E2815/R2815)</f>
        <v>87.436000000000007</v>
      </c>
      <c r="V2815" t="str">
        <f>LEFT(Z2815,SEARCH("/",Z2815)-1)</f>
        <v>technology</v>
      </c>
      <c r="W2815" t="str">
        <f>RIGHT(Z2815,LEN(Z2815)-SEARCH("/",Z2815))</f>
        <v>hardware</v>
      </c>
      <c r="X2815" s="2">
        <f>(((P2815/60)/60)/24)+DATE(1970,1,1)</f>
        <v>40638.828009259261</v>
      </c>
      <c r="Y2815" s="2">
        <f>(((O2815/60)/60)/24)+DATE(1970,1,1)</f>
        <v>40728.828009259261</v>
      </c>
      <c r="Z2815" t="s">
        <v>8299</v>
      </c>
    </row>
    <row r="2816" spans="1:26" ht="43.2" x14ac:dyDescent="0.3">
      <c r="A2816">
        <f>ROW(A2816)-2</f>
        <v>2814</v>
      </c>
      <c r="B2816" s="1" t="s">
        <v>3935</v>
      </c>
      <c r="C2816" s="1" t="s">
        <v>3936</v>
      </c>
      <c r="D2816">
        <v>10000</v>
      </c>
      <c r="E2816">
        <v>170525</v>
      </c>
      <c r="F2816" t="s">
        <v>17</v>
      </c>
      <c r="J2816" t="s">
        <v>17</v>
      </c>
      <c r="K2816" t="b">
        <v>0</v>
      </c>
      <c r="L2816" t="s">
        <v>18</v>
      </c>
      <c r="M2816" t="s">
        <v>19</v>
      </c>
      <c r="N2816" t="b">
        <v>1</v>
      </c>
      <c r="O2816">
        <v>1470896916</v>
      </c>
      <c r="P2816">
        <v>1467008916</v>
      </c>
      <c r="Q2816" t="b">
        <v>1</v>
      </c>
      <c r="R2816">
        <v>2478</v>
      </c>
      <c r="S2816" t="b">
        <v>1</v>
      </c>
      <c r="T2816">
        <f>ROUND(E2816/D2816*100,0)</f>
        <v>1705</v>
      </c>
      <c r="U2816" s="12">
        <f>(E2816/R2816)</f>
        <v>68.815577078288939</v>
      </c>
      <c r="V2816" t="str">
        <f>LEFT(Z2816,SEARCH("/",Z2816)-1)</f>
        <v>technology</v>
      </c>
      <c r="W2816" t="str">
        <f>RIGHT(Z2816,LEN(Z2816)-SEARCH("/",Z2816))</f>
        <v>hardware</v>
      </c>
      <c r="X2816" s="2">
        <f>(((P2816/60)/60)/24)+DATE(1970,1,1)</f>
        <v>42548.269861111112</v>
      </c>
      <c r="Y2816" s="2">
        <f>(((O2816/60)/60)/24)+DATE(1970,1,1)</f>
        <v>42593.269861111112</v>
      </c>
      <c r="Z2816" t="s">
        <v>8299</v>
      </c>
    </row>
    <row r="2817" spans="1:26" ht="43.2" x14ac:dyDescent="0.3">
      <c r="A2817">
        <f>ROW(A2817)-2</f>
        <v>2815</v>
      </c>
      <c r="B2817" s="1" t="s">
        <v>3937</v>
      </c>
      <c r="C2817" s="1" t="s">
        <v>3938</v>
      </c>
      <c r="D2817">
        <v>40000</v>
      </c>
      <c r="E2817">
        <v>315222.2</v>
      </c>
      <c r="F2817" t="s">
        <v>17</v>
      </c>
      <c r="J2817" t="s">
        <v>17</v>
      </c>
      <c r="K2817" t="b">
        <v>0</v>
      </c>
      <c r="L2817" t="s">
        <v>18</v>
      </c>
      <c r="M2817" t="s">
        <v>19</v>
      </c>
      <c r="N2817" t="b">
        <v>1</v>
      </c>
      <c r="O2817">
        <v>1398952890</v>
      </c>
      <c r="P2817">
        <v>1396360890</v>
      </c>
      <c r="Q2817" t="b">
        <v>1</v>
      </c>
      <c r="R2817">
        <v>1789</v>
      </c>
      <c r="S2817" t="b">
        <v>1</v>
      </c>
      <c r="T2817">
        <f>ROUND(E2817/D2817*100,0)</f>
        <v>788</v>
      </c>
      <c r="U2817" s="12">
        <f>(E2817/R2817)</f>
        <v>176.200223588597</v>
      </c>
      <c r="V2817" t="str">
        <f>LEFT(Z2817,SEARCH("/",Z2817)-1)</f>
        <v>technology</v>
      </c>
      <c r="W2817" t="str">
        <f>RIGHT(Z2817,LEN(Z2817)-SEARCH("/",Z2817))</f>
        <v>hardware</v>
      </c>
      <c r="X2817" s="2">
        <f>(((P2817/60)/60)/24)+DATE(1970,1,1)</f>
        <v>41730.584374999999</v>
      </c>
      <c r="Y2817" s="2">
        <f>(((O2817/60)/60)/24)+DATE(1970,1,1)</f>
        <v>41760.584374999999</v>
      </c>
      <c r="Z2817" t="s">
        <v>8299</v>
      </c>
    </row>
    <row r="2818" spans="1:26" ht="43.2" x14ac:dyDescent="0.3">
      <c r="A2818">
        <f>ROW(A2818)-2</f>
        <v>2816</v>
      </c>
      <c r="B2818" s="1" t="s">
        <v>3939</v>
      </c>
      <c r="C2818" s="1" t="s">
        <v>3940</v>
      </c>
      <c r="D2818">
        <v>100000</v>
      </c>
      <c r="E2818">
        <v>348018</v>
      </c>
      <c r="F2818" t="s">
        <v>17</v>
      </c>
      <c r="J2818" t="s">
        <v>17</v>
      </c>
      <c r="K2818" t="b">
        <v>0</v>
      </c>
      <c r="L2818" t="s">
        <v>54</v>
      </c>
      <c r="M2818" t="s">
        <v>55</v>
      </c>
      <c r="N2818" t="b">
        <v>0</v>
      </c>
      <c r="O2818">
        <v>1436680958</v>
      </c>
      <c r="P2818">
        <v>1433224958</v>
      </c>
      <c r="Q2818" t="b">
        <v>1</v>
      </c>
      <c r="R2818">
        <v>680</v>
      </c>
      <c r="S2818" t="b">
        <v>1</v>
      </c>
      <c r="T2818">
        <f>ROUND(E2818/D2818*100,0)</f>
        <v>348</v>
      </c>
      <c r="U2818" s="12">
        <f>(E2818/R2818)</f>
        <v>511.79117647058825</v>
      </c>
      <c r="V2818" t="str">
        <f>LEFT(Z2818,SEARCH("/",Z2818)-1)</f>
        <v>technology</v>
      </c>
      <c r="W2818" t="str">
        <f>RIGHT(Z2818,LEN(Z2818)-SEARCH("/",Z2818))</f>
        <v>hardware</v>
      </c>
      <c r="X2818" s="2">
        <f>(((P2818/60)/60)/24)+DATE(1970,1,1)</f>
        <v>42157.251828703709</v>
      </c>
      <c r="Y2818" s="2">
        <f>(((O2818/60)/60)/24)+DATE(1970,1,1)</f>
        <v>42197.251828703709</v>
      </c>
      <c r="Z2818" t="s">
        <v>8299</v>
      </c>
    </row>
    <row r="2819" spans="1:26" ht="43.2" x14ac:dyDescent="0.3">
      <c r="A2819">
        <f>ROW(A2819)-2</f>
        <v>2817</v>
      </c>
      <c r="B2819" s="1" t="s">
        <v>3941</v>
      </c>
      <c r="C2819" s="1" t="s">
        <v>3942</v>
      </c>
      <c r="D2819">
        <v>7500</v>
      </c>
      <c r="E2819">
        <v>11231</v>
      </c>
      <c r="F2819" t="s">
        <v>17</v>
      </c>
      <c r="J2819" t="s">
        <v>17</v>
      </c>
      <c r="K2819" t="b">
        <v>0</v>
      </c>
      <c r="L2819" t="s">
        <v>18</v>
      </c>
      <c r="M2819" t="s">
        <v>19</v>
      </c>
      <c r="N2819" t="b">
        <v>1</v>
      </c>
      <c r="O2819">
        <v>1397961361</v>
      </c>
      <c r="P2819">
        <v>1392780961</v>
      </c>
      <c r="Q2819" t="b">
        <v>1</v>
      </c>
      <c r="R2819">
        <v>70</v>
      </c>
      <c r="S2819" t="b">
        <v>1</v>
      </c>
      <c r="T2819">
        <f>ROUND(E2819/D2819*100,0)</f>
        <v>150</v>
      </c>
      <c r="U2819" s="12">
        <f>(E2819/R2819)</f>
        <v>160.44285714285715</v>
      </c>
      <c r="V2819" t="str">
        <f>LEFT(Z2819,SEARCH("/",Z2819)-1)</f>
        <v>technology</v>
      </c>
      <c r="W2819" t="str">
        <f>RIGHT(Z2819,LEN(Z2819)-SEARCH("/",Z2819))</f>
        <v>hardware</v>
      </c>
      <c r="X2819" s="2">
        <f>(((P2819/60)/60)/24)+DATE(1970,1,1)</f>
        <v>41689.150011574071</v>
      </c>
      <c r="Y2819" s="2">
        <f>(((O2819/60)/60)/24)+DATE(1970,1,1)</f>
        <v>41749.108344907407</v>
      </c>
      <c r="Z2819" t="s">
        <v>8299</v>
      </c>
    </row>
    <row r="2820" spans="1:26" ht="57.6" x14ac:dyDescent="0.3">
      <c r="A2820">
        <f>ROW(A2820)-2</f>
        <v>2818</v>
      </c>
      <c r="B2820" s="1" t="s">
        <v>3943</v>
      </c>
      <c r="C2820" s="1" t="s">
        <v>3944</v>
      </c>
      <c r="D2820">
        <v>800</v>
      </c>
      <c r="E2820">
        <v>805.07</v>
      </c>
      <c r="F2820" t="s">
        <v>17</v>
      </c>
      <c r="J2820" t="s">
        <v>17</v>
      </c>
      <c r="K2820" t="b">
        <v>0</v>
      </c>
      <c r="L2820" t="s">
        <v>18</v>
      </c>
      <c r="M2820" t="s">
        <v>19</v>
      </c>
      <c r="N2820" t="b">
        <v>1</v>
      </c>
      <c r="O2820">
        <v>1258955940</v>
      </c>
      <c r="P2820">
        <v>1255730520</v>
      </c>
      <c r="Q2820" t="b">
        <v>1</v>
      </c>
      <c r="R2820">
        <v>23</v>
      </c>
      <c r="S2820" t="b">
        <v>1</v>
      </c>
      <c r="T2820">
        <f>ROUND(E2820/D2820*100,0)</f>
        <v>101</v>
      </c>
      <c r="U2820" s="12">
        <f>(E2820/R2820)</f>
        <v>35.003043478260871</v>
      </c>
      <c r="V2820" t="str">
        <f>LEFT(Z2820,SEARCH("/",Z2820)-1)</f>
        <v>technology</v>
      </c>
      <c r="W2820" t="str">
        <f>RIGHT(Z2820,LEN(Z2820)-SEARCH("/",Z2820))</f>
        <v>hardware</v>
      </c>
      <c r="X2820" s="2">
        <f>(((P2820/60)/60)/24)+DATE(1970,1,1)</f>
        <v>40102.918055555558</v>
      </c>
      <c r="Y2820" s="2">
        <f>(((O2820/60)/60)/24)+DATE(1970,1,1)</f>
        <v>40140.249305555553</v>
      </c>
      <c r="Z2820" t="s">
        <v>8299</v>
      </c>
    </row>
    <row r="2821" spans="1:26" ht="28.8" x14ac:dyDescent="0.3">
      <c r="A2821">
        <f>ROW(A2821)-2</f>
        <v>2819</v>
      </c>
      <c r="B2821" s="1" t="s">
        <v>3945</v>
      </c>
      <c r="C2821" s="1" t="s">
        <v>3946</v>
      </c>
      <c r="D2821">
        <v>100000</v>
      </c>
      <c r="E2821">
        <v>800211</v>
      </c>
      <c r="F2821" t="s">
        <v>17</v>
      </c>
      <c r="J2821" t="s">
        <v>17</v>
      </c>
      <c r="K2821" t="b">
        <v>0</v>
      </c>
      <c r="L2821" t="s">
        <v>18</v>
      </c>
      <c r="M2821" t="s">
        <v>19</v>
      </c>
      <c r="N2821" t="b">
        <v>1</v>
      </c>
      <c r="O2821">
        <v>1465232520</v>
      </c>
      <c r="P2821">
        <v>1460557809</v>
      </c>
      <c r="Q2821" t="b">
        <v>1</v>
      </c>
      <c r="R2821">
        <v>4245</v>
      </c>
      <c r="S2821" t="b">
        <v>1</v>
      </c>
      <c r="T2821">
        <f>ROUND(E2821/D2821*100,0)</f>
        <v>800</v>
      </c>
      <c r="U2821" s="12">
        <f>(E2821/R2821)</f>
        <v>188.50671378091872</v>
      </c>
      <c r="V2821" t="str">
        <f>LEFT(Z2821,SEARCH("/",Z2821)-1)</f>
        <v>technology</v>
      </c>
      <c r="W2821" t="str">
        <f>RIGHT(Z2821,LEN(Z2821)-SEARCH("/",Z2821))</f>
        <v>hardware</v>
      </c>
      <c r="X2821" s="2">
        <f>(((P2821/60)/60)/24)+DATE(1970,1,1)</f>
        <v>42473.604270833333</v>
      </c>
      <c r="Y2821" s="2">
        <f>(((O2821/60)/60)/24)+DATE(1970,1,1)</f>
        <v>42527.709722222222</v>
      </c>
      <c r="Z2821" t="s">
        <v>8299</v>
      </c>
    </row>
    <row r="2822" spans="1:26" ht="43.2" x14ac:dyDescent="0.3">
      <c r="A2822">
        <f>ROW(A2822)-2</f>
        <v>2820</v>
      </c>
      <c r="B2822" s="1" t="s">
        <v>3947</v>
      </c>
      <c r="C2822" s="1" t="s">
        <v>3948</v>
      </c>
      <c r="D2822">
        <v>50000</v>
      </c>
      <c r="E2822">
        <v>53001.3</v>
      </c>
      <c r="F2822" t="s">
        <v>17</v>
      </c>
      <c r="J2822" t="s">
        <v>17</v>
      </c>
      <c r="K2822" t="b">
        <v>0</v>
      </c>
      <c r="L2822" t="s">
        <v>24</v>
      </c>
      <c r="M2822" t="s">
        <v>25</v>
      </c>
      <c r="N2822" t="b">
        <v>0</v>
      </c>
      <c r="O2822">
        <v>1404986951</v>
      </c>
      <c r="P2822">
        <v>1402394951</v>
      </c>
      <c r="Q2822" t="b">
        <v>1</v>
      </c>
      <c r="R2822">
        <v>943</v>
      </c>
      <c r="S2822" t="b">
        <v>1</v>
      </c>
      <c r="T2822">
        <f>ROUND(E2822/D2822*100,0)</f>
        <v>106</v>
      </c>
      <c r="U2822" s="12">
        <f>(E2822/R2822)</f>
        <v>56.204984093319197</v>
      </c>
      <c r="V2822" t="str">
        <f>LEFT(Z2822,SEARCH("/",Z2822)-1)</f>
        <v>technology</v>
      </c>
      <c r="W2822" t="str">
        <f>RIGHT(Z2822,LEN(Z2822)-SEARCH("/",Z2822))</f>
        <v>hardware</v>
      </c>
      <c r="X2822" s="2">
        <f>(((P2822/60)/60)/24)+DATE(1970,1,1)</f>
        <v>41800.423043981478</v>
      </c>
      <c r="Y2822" s="2">
        <f>(((O2822/60)/60)/24)+DATE(1970,1,1)</f>
        <v>41830.423043981478</v>
      </c>
      <c r="Z2822" t="s">
        <v>8299</v>
      </c>
    </row>
    <row r="2823" spans="1:26" ht="43.2" x14ac:dyDescent="0.3">
      <c r="A2823">
        <f>ROW(A2823)-2</f>
        <v>2821</v>
      </c>
      <c r="B2823" s="1" t="s">
        <v>3949</v>
      </c>
      <c r="C2823" s="1" t="s">
        <v>3950</v>
      </c>
      <c r="D2823">
        <v>48000</v>
      </c>
      <c r="E2823">
        <v>96248.960000000006</v>
      </c>
      <c r="F2823" t="s">
        <v>17</v>
      </c>
      <c r="J2823" t="s">
        <v>17</v>
      </c>
      <c r="K2823" t="b">
        <v>0</v>
      </c>
      <c r="L2823" t="s">
        <v>18</v>
      </c>
      <c r="M2823" t="s">
        <v>19</v>
      </c>
      <c r="N2823" t="b">
        <v>1</v>
      </c>
      <c r="O2823">
        <v>1303446073</v>
      </c>
      <c r="P2823">
        <v>1300767673</v>
      </c>
      <c r="Q2823" t="b">
        <v>1</v>
      </c>
      <c r="R2823">
        <v>1876</v>
      </c>
      <c r="S2823" t="b">
        <v>1</v>
      </c>
      <c r="T2823">
        <f>ROUND(E2823/D2823*100,0)</f>
        <v>201</v>
      </c>
      <c r="U2823" s="12">
        <f>(E2823/R2823)</f>
        <v>51.3054157782516</v>
      </c>
      <c r="V2823" t="str">
        <f>LEFT(Z2823,SEARCH("/",Z2823)-1)</f>
        <v>technology</v>
      </c>
      <c r="W2823" t="str">
        <f>RIGHT(Z2823,LEN(Z2823)-SEARCH("/",Z2823))</f>
        <v>hardware</v>
      </c>
      <c r="X2823" s="2">
        <f>(((P2823/60)/60)/24)+DATE(1970,1,1)</f>
        <v>40624.181400462963</v>
      </c>
      <c r="Y2823" s="2">
        <f>(((O2823/60)/60)/24)+DATE(1970,1,1)</f>
        <v>40655.181400462963</v>
      </c>
      <c r="Z2823" t="s">
        <v>8299</v>
      </c>
    </row>
    <row r="2824" spans="1:26" ht="43.2" x14ac:dyDescent="0.3">
      <c r="A2824">
        <f>ROW(A2824)-2</f>
        <v>2822</v>
      </c>
      <c r="B2824" s="1" t="s">
        <v>3951</v>
      </c>
      <c r="C2824" s="1" t="s">
        <v>3952</v>
      </c>
      <c r="D2824">
        <v>50000</v>
      </c>
      <c r="E2824">
        <v>106222</v>
      </c>
      <c r="F2824" t="s">
        <v>17</v>
      </c>
      <c r="J2824" t="s">
        <v>17</v>
      </c>
      <c r="K2824" t="b">
        <v>0</v>
      </c>
      <c r="L2824" t="s">
        <v>18</v>
      </c>
      <c r="M2824" t="s">
        <v>19</v>
      </c>
      <c r="N2824" t="b">
        <v>1</v>
      </c>
      <c r="O2824">
        <v>1478516737</v>
      </c>
      <c r="P2824">
        <v>1475921137</v>
      </c>
      <c r="Q2824" t="b">
        <v>1</v>
      </c>
      <c r="R2824">
        <v>834</v>
      </c>
      <c r="S2824" t="b">
        <v>1</v>
      </c>
      <c r="T2824">
        <f>ROUND(E2824/D2824*100,0)</f>
        <v>212</v>
      </c>
      <c r="U2824" s="12">
        <f>(E2824/R2824)</f>
        <v>127.36450839328538</v>
      </c>
      <c r="V2824" t="str">
        <f>LEFT(Z2824,SEARCH("/",Z2824)-1)</f>
        <v>technology</v>
      </c>
      <c r="W2824" t="str">
        <f>RIGHT(Z2824,LEN(Z2824)-SEARCH("/",Z2824))</f>
        <v>hardware</v>
      </c>
      <c r="X2824" s="2">
        <f>(((P2824/60)/60)/24)+DATE(1970,1,1)</f>
        <v>42651.420567129629</v>
      </c>
      <c r="Y2824" s="2">
        <f>(((O2824/60)/60)/24)+DATE(1970,1,1)</f>
        <v>42681.462233796294</v>
      </c>
      <c r="Z2824" t="s">
        <v>8299</v>
      </c>
    </row>
    <row r="2825" spans="1:26" ht="43.2" x14ac:dyDescent="0.3">
      <c r="A2825">
        <f>ROW(A2825)-2</f>
        <v>2823</v>
      </c>
      <c r="B2825" s="1" t="s">
        <v>3953</v>
      </c>
      <c r="C2825" s="1" t="s">
        <v>3954</v>
      </c>
      <c r="D2825">
        <v>35000</v>
      </c>
      <c r="E2825">
        <v>69465.33</v>
      </c>
      <c r="F2825" t="s">
        <v>17</v>
      </c>
      <c r="J2825" t="s">
        <v>17</v>
      </c>
      <c r="K2825" t="b">
        <v>0</v>
      </c>
      <c r="L2825" t="s">
        <v>158</v>
      </c>
      <c r="M2825" t="s">
        <v>159</v>
      </c>
      <c r="N2825" t="b">
        <v>1</v>
      </c>
      <c r="O2825">
        <v>1381934015</v>
      </c>
      <c r="P2825">
        <v>1378737215</v>
      </c>
      <c r="Q2825" t="b">
        <v>1</v>
      </c>
      <c r="R2825">
        <v>682</v>
      </c>
      <c r="S2825" t="b">
        <v>1</v>
      </c>
      <c r="T2825">
        <f>ROUND(E2825/D2825*100,0)</f>
        <v>198</v>
      </c>
      <c r="U2825" s="12">
        <f>(E2825/R2825)</f>
        <v>101.85532258064516</v>
      </c>
      <c r="V2825" t="str">
        <f>LEFT(Z2825,SEARCH("/",Z2825)-1)</f>
        <v>technology</v>
      </c>
      <c r="W2825" t="str">
        <f>RIGHT(Z2825,LEN(Z2825)-SEARCH("/",Z2825))</f>
        <v>hardware</v>
      </c>
      <c r="X2825" s="2">
        <f>(((P2825/60)/60)/24)+DATE(1970,1,1)</f>
        <v>41526.60665509259</v>
      </c>
      <c r="Y2825" s="2">
        <f>(((O2825/60)/60)/24)+DATE(1970,1,1)</f>
        <v>41563.60665509259</v>
      </c>
      <c r="Z2825" t="s">
        <v>8299</v>
      </c>
    </row>
    <row r="2826" spans="1:26" ht="43.2" x14ac:dyDescent="0.3">
      <c r="A2826">
        <f>ROW(A2826)-2</f>
        <v>2824</v>
      </c>
      <c r="B2826" s="1" t="s">
        <v>3955</v>
      </c>
      <c r="C2826" s="1" t="s">
        <v>3956</v>
      </c>
      <c r="D2826">
        <v>15000</v>
      </c>
      <c r="E2826">
        <v>33892</v>
      </c>
      <c r="F2826" t="s">
        <v>17</v>
      </c>
      <c r="J2826" t="s">
        <v>17</v>
      </c>
      <c r="K2826" t="b">
        <v>0</v>
      </c>
      <c r="L2826" t="s">
        <v>18</v>
      </c>
      <c r="M2826" t="s">
        <v>19</v>
      </c>
      <c r="N2826" t="b">
        <v>1</v>
      </c>
      <c r="O2826">
        <v>1330657200</v>
      </c>
      <c r="P2826">
        <v>1328158065</v>
      </c>
      <c r="Q2826" t="b">
        <v>1</v>
      </c>
      <c r="R2826">
        <v>147</v>
      </c>
      <c r="S2826" t="b">
        <v>1</v>
      </c>
      <c r="T2826">
        <f>ROUND(E2826/D2826*100,0)</f>
        <v>226</v>
      </c>
      <c r="U2826" s="12">
        <f>(E2826/R2826)</f>
        <v>230.55782312925169</v>
      </c>
      <c r="V2826" t="str">
        <f>LEFT(Z2826,SEARCH("/",Z2826)-1)</f>
        <v>technology</v>
      </c>
      <c r="W2826" t="str">
        <f>RIGHT(Z2826,LEN(Z2826)-SEARCH("/",Z2826))</f>
        <v>hardware</v>
      </c>
      <c r="X2826" s="2">
        <f>(((P2826/60)/60)/24)+DATE(1970,1,1)</f>
        <v>40941.199826388889</v>
      </c>
      <c r="Y2826" s="2">
        <f>(((O2826/60)/60)/24)+DATE(1970,1,1)</f>
        <v>40970.125</v>
      </c>
      <c r="Z2826" t="s">
        <v>8299</v>
      </c>
    </row>
    <row r="2827" spans="1:26" ht="28.8" x14ac:dyDescent="0.3">
      <c r="A2827">
        <f>ROW(A2827)-2</f>
        <v>2825</v>
      </c>
      <c r="B2827" s="1" t="s">
        <v>3957</v>
      </c>
      <c r="C2827" s="1" t="s">
        <v>3958</v>
      </c>
      <c r="D2827">
        <v>50000</v>
      </c>
      <c r="E2827">
        <v>349474</v>
      </c>
      <c r="F2827" t="s">
        <v>17</v>
      </c>
      <c r="J2827" t="s">
        <v>17</v>
      </c>
      <c r="K2827" t="b">
        <v>0</v>
      </c>
      <c r="L2827" t="s">
        <v>18</v>
      </c>
      <c r="M2827" t="s">
        <v>19</v>
      </c>
      <c r="N2827" t="b">
        <v>1</v>
      </c>
      <c r="O2827">
        <v>1457758800</v>
      </c>
      <c r="P2827">
        <v>1453730176</v>
      </c>
      <c r="Q2827" t="b">
        <v>1</v>
      </c>
      <c r="R2827">
        <v>415</v>
      </c>
      <c r="S2827" t="b">
        <v>1</v>
      </c>
      <c r="T2827">
        <f>ROUND(E2827/D2827*100,0)</f>
        <v>699</v>
      </c>
      <c r="U2827" s="12">
        <f>(E2827/R2827)</f>
        <v>842.10602409638557</v>
      </c>
      <c r="V2827" t="str">
        <f>LEFT(Z2827,SEARCH("/",Z2827)-1)</f>
        <v>technology</v>
      </c>
      <c r="W2827" t="str">
        <f>RIGHT(Z2827,LEN(Z2827)-SEARCH("/",Z2827))</f>
        <v>hardware</v>
      </c>
      <c r="X2827" s="2">
        <f>(((P2827/60)/60)/24)+DATE(1970,1,1)</f>
        <v>42394.580740740741</v>
      </c>
      <c r="Y2827" s="2">
        <f>(((O2827/60)/60)/24)+DATE(1970,1,1)</f>
        <v>42441.208333333328</v>
      </c>
      <c r="Z2827" t="s">
        <v>8299</v>
      </c>
    </row>
    <row r="2828" spans="1:26" ht="43.2" x14ac:dyDescent="0.3">
      <c r="A2828">
        <f>ROW(A2828)-2</f>
        <v>2826</v>
      </c>
      <c r="B2828" s="1" t="s">
        <v>3959</v>
      </c>
      <c r="C2828" s="1" t="s">
        <v>3960</v>
      </c>
      <c r="D2828">
        <v>42000</v>
      </c>
      <c r="E2828">
        <v>167410.01999999999</v>
      </c>
      <c r="F2828" t="s">
        <v>17</v>
      </c>
      <c r="J2828" t="s">
        <v>17</v>
      </c>
      <c r="K2828" t="b">
        <v>0</v>
      </c>
      <c r="L2828" t="s">
        <v>18</v>
      </c>
      <c r="M2828" t="s">
        <v>19</v>
      </c>
      <c r="N2828" t="b">
        <v>1</v>
      </c>
      <c r="O2828">
        <v>1337799600</v>
      </c>
      <c r="P2828">
        <v>1334989881</v>
      </c>
      <c r="Q2828" t="b">
        <v>1</v>
      </c>
      <c r="R2828">
        <v>290</v>
      </c>
      <c r="S2828" t="b">
        <v>1</v>
      </c>
      <c r="T2828">
        <f>ROUND(E2828/D2828*100,0)</f>
        <v>399</v>
      </c>
      <c r="U2828" s="12">
        <f>(E2828/R2828)</f>
        <v>577.27593103448271</v>
      </c>
      <c r="V2828" t="str">
        <f>LEFT(Z2828,SEARCH("/",Z2828)-1)</f>
        <v>technology</v>
      </c>
      <c r="W2828" t="str">
        <f>RIGHT(Z2828,LEN(Z2828)-SEARCH("/",Z2828))</f>
        <v>hardware</v>
      </c>
      <c r="X2828" s="2">
        <f>(((P2828/60)/60)/24)+DATE(1970,1,1)</f>
        <v>41020.271770833337</v>
      </c>
      <c r="Y2828" s="2">
        <f>(((O2828/60)/60)/24)+DATE(1970,1,1)</f>
        <v>41052.791666666664</v>
      </c>
      <c r="Z2828" t="s">
        <v>8299</v>
      </c>
    </row>
    <row r="2829" spans="1:26" ht="43.2" x14ac:dyDescent="0.3">
      <c r="A2829">
        <f>ROW(A2829)-2</f>
        <v>2827</v>
      </c>
      <c r="B2829" s="1" t="s">
        <v>3961</v>
      </c>
      <c r="C2829" s="1" t="s">
        <v>3962</v>
      </c>
      <c r="D2829">
        <v>60000</v>
      </c>
      <c r="E2829">
        <v>176420</v>
      </c>
      <c r="F2829" t="s">
        <v>17</v>
      </c>
      <c r="J2829" t="s">
        <v>17</v>
      </c>
      <c r="K2829" t="b">
        <v>0</v>
      </c>
      <c r="L2829" t="s">
        <v>18</v>
      </c>
      <c r="M2829" t="s">
        <v>19</v>
      </c>
      <c r="N2829" t="b">
        <v>1</v>
      </c>
      <c r="O2829">
        <v>1429391405</v>
      </c>
      <c r="P2829">
        <v>1425507005</v>
      </c>
      <c r="Q2829" t="b">
        <v>1</v>
      </c>
      <c r="R2829">
        <v>365</v>
      </c>
      <c r="S2829" t="b">
        <v>1</v>
      </c>
      <c r="T2829">
        <f>ROUND(E2829/D2829*100,0)</f>
        <v>294</v>
      </c>
      <c r="U2829" s="12">
        <f>(E2829/R2829)</f>
        <v>483.34246575342468</v>
      </c>
      <c r="V2829" t="str">
        <f>LEFT(Z2829,SEARCH("/",Z2829)-1)</f>
        <v>technology</v>
      </c>
      <c r="W2829" t="str">
        <f>RIGHT(Z2829,LEN(Z2829)-SEARCH("/",Z2829))</f>
        <v>hardware</v>
      </c>
      <c r="X2829" s="2">
        <f>(((P2829/60)/60)/24)+DATE(1970,1,1)</f>
        <v>42067.923668981486</v>
      </c>
      <c r="Y2829" s="2">
        <f>(((O2829/60)/60)/24)+DATE(1970,1,1)</f>
        <v>42112.882002314815</v>
      </c>
      <c r="Z2829" t="s">
        <v>8299</v>
      </c>
    </row>
    <row r="2830" spans="1:26" ht="28.8" x14ac:dyDescent="0.3">
      <c r="A2830">
        <f>ROW(A2830)-2</f>
        <v>2828</v>
      </c>
      <c r="B2830" s="1" t="s">
        <v>3963</v>
      </c>
      <c r="C2830" s="1" t="s">
        <v>3964</v>
      </c>
      <c r="D2830">
        <v>30000</v>
      </c>
      <c r="E2830">
        <v>50251.41</v>
      </c>
      <c r="F2830" t="s">
        <v>17</v>
      </c>
      <c r="J2830" t="s">
        <v>17</v>
      </c>
      <c r="K2830" t="b">
        <v>0</v>
      </c>
      <c r="L2830" t="s">
        <v>18</v>
      </c>
      <c r="M2830" t="s">
        <v>19</v>
      </c>
      <c r="N2830" t="b">
        <v>1</v>
      </c>
      <c r="O2830">
        <v>1351304513</v>
      </c>
      <c r="P2830">
        <v>1348712513</v>
      </c>
      <c r="Q2830" t="b">
        <v>1</v>
      </c>
      <c r="R2830">
        <v>660</v>
      </c>
      <c r="S2830" t="b">
        <v>1</v>
      </c>
      <c r="T2830">
        <f>ROUND(E2830/D2830*100,0)</f>
        <v>168</v>
      </c>
      <c r="U2830" s="12">
        <f>(E2830/R2830)</f>
        <v>76.138500000000008</v>
      </c>
      <c r="V2830" t="str">
        <f>LEFT(Z2830,SEARCH("/",Z2830)-1)</f>
        <v>technology</v>
      </c>
      <c r="W2830" t="str">
        <f>RIGHT(Z2830,LEN(Z2830)-SEARCH("/",Z2830))</f>
        <v>hardware</v>
      </c>
      <c r="X2830" s="2">
        <f>(((P2830/60)/60)/24)+DATE(1970,1,1)</f>
        <v>41179.098530092589</v>
      </c>
      <c r="Y2830" s="2">
        <f>(((O2830/60)/60)/24)+DATE(1970,1,1)</f>
        <v>41209.098530092589</v>
      </c>
      <c r="Z2830" t="s">
        <v>8299</v>
      </c>
    </row>
    <row r="2831" spans="1:26" ht="43.2" x14ac:dyDescent="0.3">
      <c r="A2831">
        <f>ROW(A2831)-2</f>
        <v>2829</v>
      </c>
      <c r="B2831" s="1" t="s">
        <v>3965</v>
      </c>
      <c r="C2831" s="1" t="s">
        <v>3966</v>
      </c>
      <c r="D2831">
        <v>7000</v>
      </c>
      <c r="E2831">
        <v>100490.02</v>
      </c>
      <c r="F2831" t="s">
        <v>17</v>
      </c>
      <c r="J2831" t="s">
        <v>17</v>
      </c>
      <c r="K2831" t="b">
        <v>0</v>
      </c>
      <c r="L2831" t="s">
        <v>18</v>
      </c>
      <c r="M2831" t="s">
        <v>19</v>
      </c>
      <c r="N2831" t="b">
        <v>1</v>
      </c>
      <c r="O2831">
        <v>1364078561</v>
      </c>
      <c r="P2831">
        <v>1361490161</v>
      </c>
      <c r="Q2831" t="b">
        <v>1</v>
      </c>
      <c r="R2831">
        <v>1356</v>
      </c>
      <c r="S2831" t="b">
        <v>1</v>
      </c>
      <c r="T2831">
        <f>ROUND(E2831/D2831*100,0)</f>
        <v>1436</v>
      </c>
      <c r="U2831" s="12">
        <f>(E2831/R2831)</f>
        <v>74.107684365781708</v>
      </c>
      <c r="V2831" t="str">
        <f>LEFT(Z2831,SEARCH("/",Z2831)-1)</f>
        <v>technology</v>
      </c>
      <c r="W2831" t="str">
        <f>RIGHT(Z2831,LEN(Z2831)-SEARCH("/",Z2831))</f>
        <v>hardware</v>
      </c>
      <c r="X2831" s="2">
        <f>(((P2831/60)/60)/24)+DATE(1970,1,1)</f>
        <v>41326.987974537034</v>
      </c>
      <c r="Y2831" s="2">
        <f>(((O2831/60)/60)/24)+DATE(1970,1,1)</f>
        <v>41356.94630787037</v>
      </c>
      <c r="Z2831" t="s">
        <v>8299</v>
      </c>
    </row>
    <row r="2832" spans="1:26" ht="57.6" x14ac:dyDescent="0.3">
      <c r="A2832">
        <f>ROW(A2832)-2</f>
        <v>2830</v>
      </c>
      <c r="B2832" s="1" t="s">
        <v>3967</v>
      </c>
      <c r="C2832" s="1" t="s">
        <v>3968</v>
      </c>
      <c r="D2832">
        <v>10000</v>
      </c>
      <c r="E2832">
        <v>15673.44</v>
      </c>
      <c r="F2832" t="s">
        <v>17</v>
      </c>
      <c r="J2832" t="s">
        <v>17</v>
      </c>
      <c r="K2832" t="b">
        <v>0</v>
      </c>
      <c r="L2832" t="s">
        <v>18</v>
      </c>
      <c r="M2832" t="s">
        <v>19</v>
      </c>
      <c r="N2832" t="b">
        <v>1</v>
      </c>
      <c r="O2832">
        <v>1412121600</v>
      </c>
      <c r="P2832">
        <v>1408565860</v>
      </c>
      <c r="Q2832" t="b">
        <v>1</v>
      </c>
      <c r="R2832">
        <v>424</v>
      </c>
      <c r="S2832" t="b">
        <v>1</v>
      </c>
      <c r="T2832">
        <f>ROUND(E2832/D2832*100,0)</f>
        <v>157</v>
      </c>
      <c r="U2832" s="12">
        <f>(E2832/R2832)</f>
        <v>36.965660377358489</v>
      </c>
      <c r="V2832" t="str">
        <f>LEFT(Z2832,SEARCH("/",Z2832)-1)</f>
        <v>technology</v>
      </c>
      <c r="W2832" t="str">
        <f>RIGHT(Z2832,LEN(Z2832)-SEARCH("/",Z2832))</f>
        <v>hardware</v>
      </c>
      <c r="X2832" s="2">
        <f>(((P2832/60)/60)/24)+DATE(1970,1,1)</f>
        <v>41871.845601851855</v>
      </c>
      <c r="Y2832" s="2">
        <f>(((O2832/60)/60)/24)+DATE(1970,1,1)</f>
        <v>41913</v>
      </c>
      <c r="Z2832" t="s">
        <v>8299</v>
      </c>
    </row>
    <row r="2833" spans="1:26" ht="43.2" x14ac:dyDescent="0.3">
      <c r="A2833">
        <f>ROW(A2833)-2</f>
        <v>2831</v>
      </c>
      <c r="B2833" s="1" t="s">
        <v>3969</v>
      </c>
      <c r="C2833" s="1" t="s">
        <v>3970</v>
      </c>
      <c r="D2833">
        <v>70000</v>
      </c>
      <c r="E2833">
        <v>82532</v>
      </c>
      <c r="F2833" t="s">
        <v>17</v>
      </c>
      <c r="J2833" t="s">
        <v>17</v>
      </c>
      <c r="K2833" t="b">
        <v>0</v>
      </c>
      <c r="L2833" t="s">
        <v>473</v>
      </c>
      <c r="M2833" t="s">
        <v>474</v>
      </c>
      <c r="N2833" t="b">
        <v>1</v>
      </c>
      <c r="O2833">
        <v>1419151341</v>
      </c>
      <c r="P2833">
        <v>1416559341</v>
      </c>
      <c r="Q2833" t="b">
        <v>1</v>
      </c>
      <c r="R2833">
        <v>33</v>
      </c>
      <c r="S2833" t="b">
        <v>1</v>
      </c>
      <c r="T2833">
        <f>ROUND(E2833/D2833*100,0)</f>
        <v>118</v>
      </c>
      <c r="U2833" s="12">
        <f>(E2833/R2833)</f>
        <v>2500.969696969697</v>
      </c>
      <c r="V2833" t="str">
        <f>LEFT(Z2833,SEARCH("/",Z2833)-1)</f>
        <v>technology</v>
      </c>
      <c r="W2833" t="str">
        <f>RIGHT(Z2833,LEN(Z2833)-SEARCH("/",Z2833))</f>
        <v>hardware</v>
      </c>
      <c r="X2833" s="2">
        <f>(((P2833/60)/60)/24)+DATE(1970,1,1)</f>
        <v>41964.362743055557</v>
      </c>
      <c r="Y2833" s="2">
        <f>(((O2833/60)/60)/24)+DATE(1970,1,1)</f>
        <v>41994.362743055557</v>
      </c>
      <c r="Z2833" t="s">
        <v>8299</v>
      </c>
    </row>
    <row r="2834" spans="1:26" ht="43.2" x14ac:dyDescent="0.3">
      <c r="A2834">
        <f>ROW(A2834)-2</f>
        <v>2832</v>
      </c>
      <c r="B2834" s="1" t="s">
        <v>3971</v>
      </c>
      <c r="C2834" s="1" t="s">
        <v>3972</v>
      </c>
      <c r="D2834">
        <v>10000</v>
      </c>
      <c r="E2834">
        <v>110538.12</v>
      </c>
      <c r="F2834" t="s">
        <v>17</v>
      </c>
      <c r="J2834" t="s">
        <v>17</v>
      </c>
      <c r="K2834" t="b">
        <v>0</v>
      </c>
      <c r="L2834" t="s">
        <v>18</v>
      </c>
      <c r="M2834" t="s">
        <v>19</v>
      </c>
      <c r="N2834" t="b">
        <v>1</v>
      </c>
      <c r="O2834">
        <v>1349495940</v>
      </c>
      <c r="P2834">
        <v>1346042417</v>
      </c>
      <c r="Q2834" t="b">
        <v>1</v>
      </c>
      <c r="R2834">
        <v>1633</v>
      </c>
      <c r="S2834" t="b">
        <v>1</v>
      </c>
      <c r="T2834">
        <f>ROUND(E2834/D2834*100,0)</f>
        <v>1105</v>
      </c>
      <c r="U2834" s="12">
        <f>(E2834/R2834)</f>
        <v>67.690214329454989</v>
      </c>
      <c r="V2834" t="str">
        <f>LEFT(Z2834,SEARCH("/",Z2834)-1)</f>
        <v>technology</v>
      </c>
      <c r="W2834" t="str">
        <f>RIGHT(Z2834,LEN(Z2834)-SEARCH("/",Z2834))</f>
        <v>hardware</v>
      </c>
      <c r="X2834" s="2">
        <f>(((P2834/60)/60)/24)+DATE(1970,1,1)</f>
        <v>41148.194641203707</v>
      </c>
      <c r="Y2834" s="2">
        <f>(((O2834/60)/60)/24)+DATE(1970,1,1)</f>
        <v>41188.165972222225</v>
      </c>
      <c r="Z2834" t="s">
        <v>8299</v>
      </c>
    </row>
    <row r="2835" spans="1:26" ht="43.2" x14ac:dyDescent="0.3">
      <c r="A2835">
        <f>ROW(A2835)-2</f>
        <v>2833</v>
      </c>
      <c r="B2835" s="1" t="s">
        <v>3973</v>
      </c>
      <c r="C2835" s="1" t="s">
        <v>3974</v>
      </c>
      <c r="D2835">
        <v>10000</v>
      </c>
      <c r="E2835">
        <v>19292.5</v>
      </c>
      <c r="F2835" t="s">
        <v>17</v>
      </c>
      <c r="J2835" t="s">
        <v>17</v>
      </c>
      <c r="K2835" t="b">
        <v>0</v>
      </c>
      <c r="L2835" t="s">
        <v>18</v>
      </c>
      <c r="M2835" t="s">
        <v>19</v>
      </c>
      <c r="N2835" t="b">
        <v>1</v>
      </c>
      <c r="O2835">
        <v>1400006636</v>
      </c>
      <c r="P2835">
        <v>1397414636</v>
      </c>
      <c r="Q2835" t="b">
        <v>1</v>
      </c>
      <c r="R2835">
        <v>306</v>
      </c>
      <c r="S2835" t="b">
        <v>1</v>
      </c>
      <c r="T2835">
        <f>ROUND(E2835/D2835*100,0)</f>
        <v>193</v>
      </c>
      <c r="U2835" s="12">
        <f>(E2835/R2835)</f>
        <v>63.04738562091503</v>
      </c>
      <c r="V2835" t="str">
        <f>LEFT(Z2835,SEARCH("/",Z2835)-1)</f>
        <v>technology</v>
      </c>
      <c r="W2835" t="str">
        <f>RIGHT(Z2835,LEN(Z2835)-SEARCH("/",Z2835))</f>
        <v>hardware</v>
      </c>
      <c r="X2835" s="2">
        <f>(((P2835/60)/60)/24)+DATE(1970,1,1)</f>
        <v>41742.780509259261</v>
      </c>
      <c r="Y2835" s="2">
        <f>(((O2835/60)/60)/24)+DATE(1970,1,1)</f>
        <v>41772.780509259261</v>
      </c>
      <c r="Z2835" t="s">
        <v>8299</v>
      </c>
    </row>
    <row r="2836" spans="1:26" ht="43.2" x14ac:dyDescent="0.3">
      <c r="A2836">
        <f>ROW(A2836)-2</f>
        <v>2834</v>
      </c>
      <c r="B2836" s="1" t="s">
        <v>3975</v>
      </c>
      <c r="C2836" s="1" t="s">
        <v>3976</v>
      </c>
      <c r="D2836">
        <v>19000</v>
      </c>
      <c r="E2836">
        <v>24108</v>
      </c>
      <c r="F2836" t="s">
        <v>17</v>
      </c>
      <c r="J2836" t="s">
        <v>17</v>
      </c>
      <c r="K2836" t="b">
        <v>0</v>
      </c>
      <c r="L2836" t="s">
        <v>24</v>
      </c>
      <c r="M2836" t="s">
        <v>25</v>
      </c>
      <c r="N2836" t="b">
        <v>0</v>
      </c>
      <c r="O2836">
        <v>1410862734</v>
      </c>
      <c r="P2836">
        <v>1407838734</v>
      </c>
      <c r="Q2836" t="b">
        <v>1</v>
      </c>
      <c r="R2836">
        <v>205</v>
      </c>
      <c r="S2836" t="b">
        <v>1</v>
      </c>
      <c r="T2836">
        <f>ROUND(E2836/D2836*100,0)</f>
        <v>127</v>
      </c>
      <c r="U2836" s="12">
        <f>(E2836/R2836)</f>
        <v>117.6</v>
      </c>
      <c r="V2836" t="str">
        <f>LEFT(Z2836,SEARCH("/",Z2836)-1)</f>
        <v>technology</v>
      </c>
      <c r="W2836" t="str">
        <f>RIGHT(Z2836,LEN(Z2836)-SEARCH("/",Z2836))</f>
        <v>hardware</v>
      </c>
      <c r="X2836" s="2">
        <f>(((P2836/60)/60)/24)+DATE(1970,1,1)</f>
        <v>41863.429791666669</v>
      </c>
      <c r="Y2836" s="2">
        <f>(((O2836/60)/60)/24)+DATE(1970,1,1)</f>
        <v>41898.429791666669</v>
      </c>
      <c r="Z2836" t="s">
        <v>8299</v>
      </c>
    </row>
    <row r="2837" spans="1:26" ht="43.2" x14ac:dyDescent="0.3">
      <c r="A2837">
        <f>ROW(A2837)-2</f>
        <v>2835</v>
      </c>
      <c r="B2837" s="1" t="s">
        <v>3977</v>
      </c>
      <c r="C2837" s="1" t="s">
        <v>3978</v>
      </c>
      <c r="D2837">
        <v>89200</v>
      </c>
      <c r="E2837">
        <v>231543.12</v>
      </c>
      <c r="F2837" t="s">
        <v>17</v>
      </c>
      <c r="J2837" t="s">
        <v>17</v>
      </c>
      <c r="K2837" t="b">
        <v>0</v>
      </c>
      <c r="L2837" t="s">
        <v>1217</v>
      </c>
      <c r="M2837" t="s">
        <v>55</v>
      </c>
      <c r="N2837" t="b">
        <v>0</v>
      </c>
      <c r="O2837">
        <v>1461306772</v>
      </c>
      <c r="P2837">
        <v>1458714772</v>
      </c>
      <c r="Q2837" t="b">
        <v>1</v>
      </c>
      <c r="R2837">
        <v>1281</v>
      </c>
      <c r="S2837" t="b">
        <v>1</v>
      </c>
      <c r="T2837">
        <f>ROUND(E2837/D2837*100,0)</f>
        <v>260</v>
      </c>
      <c r="U2837" s="12">
        <f>(E2837/R2837)</f>
        <v>180.75185011709601</v>
      </c>
      <c r="V2837" t="str">
        <f>LEFT(Z2837,SEARCH("/",Z2837)-1)</f>
        <v>technology</v>
      </c>
      <c r="W2837" t="str">
        <f>RIGHT(Z2837,LEN(Z2837)-SEARCH("/",Z2837))</f>
        <v>hardware</v>
      </c>
      <c r="X2837" s="2">
        <f>(((P2837/60)/60)/24)+DATE(1970,1,1)</f>
        <v>42452.272824074069</v>
      </c>
      <c r="Y2837" s="2">
        <f>(((O2837/60)/60)/24)+DATE(1970,1,1)</f>
        <v>42482.272824074069</v>
      </c>
      <c r="Z2837" t="s">
        <v>8299</v>
      </c>
    </row>
    <row r="2838" spans="1:26" ht="43.2" x14ac:dyDescent="0.3">
      <c r="A2838">
        <f>ROW(A2838)-2</f>
        <v>2836</v>
      </c>
      <c r="B2838" s="1" t="s">
        <v>3979</v>
      </c>
      <c r="C2838" s="1" t="s">
        <v>3980</v>
      </c>
      <c r="D2838">
        <v>5000</v>
      </c>
      <c r="E2838">
        <v>13114</v>
      </c>
      <c r="F2838" t="s">
        <v>17</v>
      </c>
      <c r="J2838" t="s">
        <v>17</v>
      </c>
      <c r="K2838" t="b">
        <v>0</v>
      </c>
      <c r="L2838" t="s">
        <v>18</v>
      </c>
      <c r="M2838" t="s">
        <v>19</v>
      </c>
      <c r="N2838" t="b">
        <v>1</v>
      </c>
      <c r="O2838">
        <v>1326330000</v>
      </c>
      <c r="P2838">
        <v>1324433310</v>
      </c>
      <c r="Q2838" t="b">
        <v>1</v>
      </c>
      <c r="R2838">
        <v>103</v>
      </c>
      <c r="S2838" t="b">
        <v>1</v>
      </c>
      <c r="T2838">
        <f>ROUND(E2838/D2838*100,0)</f>
        <v>262</v>
      </c>
      <c r="U2838" s="12">
        <f>(E2838/R2838)</f>
        <v>127.32038834951456</v>
      </c>
      <c r="V2838" t="str">
        <f>LEFT(Z2838,SEARCH("/",Z2838)-1)</f>
        <v>technology</v>
      </c>
      <c r="W2838" t="str">
        <f>RIGHT(Z2838,LEN(Z2838)-SEARCH("/",Z2838))</f>
        <v>hardware</v>
      </c>
      <c r="X2838" s="2">
        <f>(((P2838/60)/60)/24)+DATE(1970,1,1)</f>
        <v>40898.089236111111</v>
      </c>
      <c r="Y2838" s="2">
        <f>(((O2838/60)/60)/24)+DATE(1970,1,1)</f>
        <v>40920.041666666664</v>
      </c>
      <c r="Z2838" t="s">
        <v>8299</v>
      </c>
    </row>
    <row r="2839" spans="1:26" ht="43.2" x14ac:dyDescent="0.3">
      <c r="A2839">
        <f>ROW(A2839)-2</f>
        <v>2837</v>
      </c>
      <c r="B2839" s="1" t="s">
        <v>3981</v>
      </c>
      <c r="C2839" s="1" t="s">
        <v>3982</v>
      </c>
      <c r="D2839">
        <v>100000</v>
      </c>
      <c r="E2839">
        <v>206743.09</v>
      </c>
      <c r="F2839" t="s">
        <v>17</v>
      </c>
      <c r="J2839" t="s">
        <v>17</v>
      </c>
      <c r="K2839" t="b">
        <v>0</v>
      </c>
      <c r="L2839" t="s">
        <v>18</v>
      </c>
      <c r="M2839" t="s">
        <v>19</v>
      </c>
      <c r="N2839" t="b">
        <v>1</v>
      </c>
      <c r="O2839">
        <v>1408021098</v>
      </c>
      <c r="P2839">
        <v>1405429098</v>
      </c>
      <c r="Q2839" t="b">
        <v>1</v>
      </c>
      <c r="R2839">
        <v>1513</v>
      </c>
      <c r="S2839" t="b">
        <v>1</v>
      </c>
      <c r="T2839">
        <f>ROUND(E2839/D2839*100,0)</f>
        <v>207</v>
      </c>
      <c r="U2839" s="12">
        <f>(E2839/R2839)</f>
        <v>136.6444745538665</v>
      </c>
      <c r="V2839" t="str">
        <f>LEFT(Z2839,SEARCH("/",Z2839)-1)</f>
        <v>technology</v>
      </c>
      <c r="W2839" t="str">
        <f>RIGHT(Z2839,LEN(Z2839)-SEARCH("/",Z2839))</f>
        <v>hardware</v>
      </c>
      <c r="X2839" s="2">
        <f>(((P2839/60)/60)/24)+DATE(1970,1,1)</f>
        <v>41835.540486111109</v>
      </c>
      <c r="Y2839" s="2">
        <f>(((O2839/60)/60)/24)+DATE(1970,1,1)</f>
        <v>41865.540486111109</v>
      </c>
      <c r="Z2839" t="s">
        <v>8299</v>
      </c>
    </row>
    <row r="2840" spans="1:26" ht="43.2" x14ac:dyDescent="0.3">
      <c r="A2840">
        <f>ROW(A2840)-2</f>
        <v>2838</v>
      </c>
      <c r="B2840" s="1" t="s">
        <v>3983</v>
      </c>
      <c r="C2840" s="1" t="s">
        <v>3984</v>
      </c>
      <c r="D2840">
        <v>20000</v>
      </c>
      <c r="E2840">
        <v>74026</v>
      </c>
      <c r="F2840" t="s">
        <v>17</v>
      </c>
      <c r="J2840" t="s">
        <v>17</v>
      </c>
      <c r="K2840" t="b">
        <v>0</v>
      </c>
      <c r="L2840" t="s">
        <v>18</v>
      </c>
      <c r="M2840" t="s">
        <v>19</v>
      </c>
      <c r="N2840" t="b">
        <v>1</v>
      </c>
      <c r="O2840">
        <v>1398959729</v>
      </c>
      <c r="P2840">
        <v>1396367729</v>
      </c>
      <c r="Q2840" t="b">
        <v>1</v>
      </c>
      <c r="R2840">
        <v>405</v>
      </c>
      <c r="S2840" t="b">
        <v>1</v>
      </c>
      <c r="T2840">
        <f>ROUND(E2840/D2840*100,0)</f>
        <v>370</v>
      </c>
      <c r="U2840" s="12">
        <f>(E2840/R2840)</f>
        <v>182.78024691358024</v>
      </c>
      <c r="V2840" t="str">
        <f>LEFT(Z2840,SEARCH("/",Z2840)-1)</f>
        <v>technology</v>
      </c>
      <c r="W2840" t="str">
        <f>RIGHT(Z2840,LEN(Z2840)-SEARCH("/",Z2840))</f>
        <v>hardware</v>
      </c>
      <c r="X2840" s="2">
        <f>(((P2840/60)/60)/24)+DATE(1970,1,1)</f>
        <v>41730.663530092592</v>
      </c>
      <c r="Y2840" s="2">
        <f>(((O2840/60)/60)/24)+DATE(1970,1,1)</f>
        <v>41760.663530092592</v>
      </c>
      <c r="Z2840" t="s">
        <v>8299</v>
      </c>
    </row>
    <row r="2841" spans="1:26" ht="28.8" x14ac:dyDescent="0.3">
      <c r="A2841">
        <f>ROW(A2841)-2</f>
        <v>2839</v>
      </c>
      <c r="B2841" s="1" t="s">
        <v>3985</v>
      </c>
      <c r="C2841" s="1" t="s">
        <v>3986</v>
      </c>
      <c r="D2841">
        <v>50000</v>
      </c>
      <c r="E2841">
        <v>142483</v>
      </c>
      <c r="F2841" t="s">
        <v>17</v>
      </c>
      <c r="J2841" t="s">
        <v>17</v>
      </c>
      <c r="K2841" t="b">
        <v>0</v>
      </c>
      <c r="L2841" t="s">
        <v>18</v>
      </c>
      <c r="M2841" t="s">
        <v>19</v>
      </c>
      <c r="N2841" t="b">
        <v>1</v>
      </c>
      <c r="O2841">
        <v>1480777515</v>
      </c>
      <c r="P2841">
        <v>1478095515</v>
      </c>
      <c r="Q2841" t="b">
        <v>1</v>
      </c>
      <c r="R2841">
        <v>510</v>
      </c>
      <c r="S2841" t="b">
        <v>1</v>
      </c>
      <c r="T2841">
        <f>ROUND(E2841/D2841*100,0)</f>
        <v>285</v>
      </c>
      <c r="U2841" s="12">
        <f>(E2841/R2841)</f>
        <v>279.37843137254902</v>
      </c>
      <c r="V2841" t="str">
        <f>LEFT(Z2841,SEARCH("/",Z2841)-1)</f>
        <v>technology</v>
      </c>
      <c r="W2841" t="str">
        <f>RIGHT(Z2841,LEN(Z2841)-SEARCH("/",Z2841))</f>
        <v>hardware</v>
      </c>
      <c r="X2841" s="2">
        <f>(((P2841/60)/60)/24)+DATE(1970,1,1)</f>
        <v>42676.586979166663</v>
      </c>
      <c r="Y2841" s="2">
        <f>(((O2841/60)/60)/24)+DATE(1970,1,1)</f>
        <v>42707.628645833334</v>
      </c>
      <c r="Z2841" t="s">
        <v>8299</v>
      </c>
    </row>
    <row r="2842" spans="1:26" ht="43.2" x14ac:dyDescent="0.3">
      <c r="A2842">
        <f>ROW(A2842)-2</f>
        <v>2840</v>
      </c>
      <c r="B2842" s="1" t="s">
        <v>3987</v>
      </c>
      <c r="C2842" s="1" t="s">
        <v>3988</v>
      </c>
      <c r="D2842">
        <v>20000</v>
      </c>
      <c r="E2842">
        <v>115816</v>
      </c>
      <c r="F2842" t="s">
        <v>17</v>
      </c>
      <c r="J2842" t="s">
        <v>17</v>
      </c>
      <c r="K2842" t="b">
        <v>0</v>
      </c>
      <c r="L2842" t="s">
        <v>24</v>
      </c>
      <c r="M2842" t="s">
        <v>25</v>
      </c>
      <c r="N2842" t="b">
        <v>0</v>
      </c>
      <c r="O2842">
        <v>1470423668</v>
      </c>
      <c r="P2842">
        <v>1467831668</v>
      </c>
      <c r="Q2842" t="b">
        <v>1</v>
      </c>
      <c r="R2842">
        <v>1887</v>
      </c>
      <c r="S2842" t="b">
        <v>1</v>
      </c>
      <c r="T2842">
        <f>ROUND(E2842/D2842*100,0)</f>
        <v>579</v>
      </c>
      <c r="U2842" s="12">
        <f>(E2842/R2842)</f>
        <v>61.375728669846318</v>
      </c>
      <c r="V2842" t="str">
        <f>LEFT(Z2842,SEARCH("/",Z2842)-1)</f>
        <v>technology</v>
      </c>
      <c r="W2842" t="str">
        <f>RIGHT(Z2842,LEN(Z2842)-SEARCH("/",Z2842))</f>
        <v>hardware</v>
      </c>
      <c r="X2842" s="2">
        <f>(((P2842/60)/60)/24)+DATE(1970,1,1)</f>
        <v>42557.792453703703</v>
      </c>
      <c r="Y2842" s="2">
        <f>(((O2842/60)/60)/24)+DATE(1970,1,1)</f>
        <v>42587.792453703703</v>
      </c>
      <c r="Z2842" t="s">
        <v>8299</v>
      </c>
    </row>
    <row r="2843" spans="1:26" ht="43.2" x14ac:dyDescent="0.3">
      <c r="A2843">
        <f>ROW(A2843)-2</f>
        <v>2841</v>
      </c>
      <c r="B2843" s="1" t="s">
        <v>3989</v>
      </c>
      <c r="C2843" s="1" t="s">
        <v>3990</v>
      </c>
      <c r="D2843">
        <v>5000</v>
      </c>
      <c r="E2843">
        <v>56590</v>
      </c>
      <c r="F2843" t="s">
        <v>17</v>
      </c>
      <c r="J2843" t="s">
        <v>17</v>
      </c>
      <c r="K2843" t="b">
        <v>0</v>
      </c>
      <c r="L2843" t="s">
        <v>18</v>
      </c>
      <c r="M2843" t="s">
        <v>19</v>
      </c>
      <c r="N2843" t="b">
        <v>1</v>
      </c>
      <c r="O2843">
        <v>1366429101</v>
      </c>
      <c r="P2843">
        <v>1361248701</v>
      </c>
      <c r="Q2843" t="b">
        <v>1</v>
      </c>
      <c r="R2843">
        <v>701</v>
      </c>
      <c r="S2843" t="b">
        <v>1</v>
      </c>
      <c r="T2843">
        <f>ROUND(E2843/D2843*100,0)</f>
        <v>1132</v>
      </c>
      <c r="U2843" s="12">
        <f>(E2843/R2843)</f>
        <v>80.727532097004286</v>
      </c>
      <c r="V2843" t="str">
        <f>LEFT(Z2843,SEARCH("/",Z2843)-1)</f>
        <v>technology</v>
      </c>
      <c r="W2843" t="str">
        <f>RIGHT(Z2843,LEN(Z2843)-SEARCH("/",Z2843))</f>
        <v>hardware</v>
      </c>
      <c r="X2843" s="2">
        <f>(((P2843/60)/60)/24)+DATE(1970,1,1)</f>
        <v>41324.193298611113</v>
      </c>
      <c r="Y2843" s="2">
        <f>(((O2843/60)/60)/24)+DATE(1970,1,1)</f>
        <v>41384.151631944449</v>
      </c>
      <c r="Z2843" t="s">
        <v>8299</v>
      </c>
    </row>
    <row r="2844" spans="1:26" ht="43.2" x14ac:dyDescent="0.3">
      <c r="A2844">
        <f>ROW(A2844)-2</f>
        <v>2842</v>
      </c>
      <c r="B2844" s="1" t="s">
        <v>3991</v>
      </c>
      <c r="C2844" s="1" t="s">
        <v>3992</v>
      </c>
      <c r="D2844">
        <v>400000</v>
      </c>
      <c r="E2844">
        <v>1052110.8700000001</v>
      </c>
      <c r="F2844" t="s">
        <v>17</v>
      </c>
      <c r="J2844" t="s">
        <v>17</v>
      </c>
      <c r="K2844" t="b">
        <v>0</v>
      </c>
      <c r="L2844" t="s">
        <v>18</v>
      </c>
      <c r="M2844" t="s">
        <v>19</v>
      </c>
      <c r="N2844" t="b">
        <v>1</v>
      </c>
      <c r="O2844">
        <v>1384488000</v>
      </c>
      <c r="P2844">
        <v>1381752061</v>
      </c>
      <c r="Q2844" t="b">
        <v>1</v>
      </c>
      <c r="R2844">
        <v>3863</v>
      </c>
      <c r="S2844" t="b">
        <v>1</v>
      </c>
      <c r="T2844">
        <f>ROUND(E2844/D2844*100,0)</f>
        <v>263</v>
      </c>
      <c r="U2844" s="12">
        <f>(E2844/R2844)</f>
        <v>272.35590732591254</v>
      </c>
      <c r="V2844" t="str">
        <f>LEFT(Z2844,SEARCH("/",Z2844)-1)</f>
        <v>technology</v>
      </c>
      <c r="W2844" t="str">
        <f>RIGHT(Z2844,LEN(Z2844)-SEARCH("/",Z2844))</f>
        <v>hardware</v>
      </c>
      <c r="X2844" s="2">
        <f>(((P2844/60)/60)/24)+DATE(1970,1,1)</f>
        <v>41561.500706018516</v>
      </c>
      <c r="Y2844" s="2">
        <f>(((O2844/60)/60)/24)+DATE(1970,1,1)</f>
        <v>41593.166666666664</v>
      </c>
      <c r="Z2844" t="s">
        <v>8299</v>
      </c>
    </row>
    <row r="2845" spans="1:26" ht="43.2" x14ac:dyDescent="0.3">
      <c r="A2845">
        <f>ROW(A2845)-2</f>
        <v>2843</v>
      </c>
      <c r="B2845" s="1" t="s">
        <v>3993</v>
      </c>
      <c r="C2845" s="1" t="s">
        <v>3994</v>
      </c>
      <c r="D2845">
        <v>2500</v>
      </c>
      <c r="E2845">
        <v>16862</v>
      </c>
      <c r="F2845" t="s">
        <v>17</v>
      </c>
      <c r="J2845" t="s">
        <v>17</v>
      </c>
      <c r="K2845" t="b">
        <v>0</v>
      </c>
      <c r="L2845" t="s">
        <v>18</v>
      </c>
      <c r="M2845" t="s">
        <v>19</v>
      </c>
      <c r="N2845" t="b">
        <v>1</v>
      </c>
      <c r="O2845">
        <v>1353201444</v>
      </c>
      <c r="P2845">
        <v>1350605844</v>
      </c>
      <c r="Q2845" t="b">
        <v>1</v>
      </c>
      <c r="R2845">
        <v>238</v>
      </c>
      <c r="S2845" t="b">
        <v>1</v>
      </c>
      <c r="T2845">
        <f>ROUND(E2845/D2845*100,0)</f>
        <v>674</v>
      </c>
      <c r="U2845" s="12">
        <f>(E2845/R2845)</f>
        <v>70.848739495798313</v>
      </c>
      <c r="V2845" t="str">
        <f>LEFT(Z2845,SEARCH("/",Z2845)-1)</f>
        <v>technology</v>
      </c>
      <c r="W2845" t="str">
        <f>RIGHT(Z2845,LEN(Z2845)-SEARCH("/",Z2845))</f>
        <v>hardware</v>
      </c>
      <c r="X2845" s="2">
        <f>(((P2845/60)/60)/24)+DATE(1970,1,1)</f>
        <v>41201.012083333335</v>
      </c>
      <c r="Y2845" s="2">
        <f>(((O2845/60)/60)/24)+DATE(1970,1,1)</f>
        <v>41231.053749999999</v>
      </c>
      <c r="Z2845" t="s">
        <v>8299</v>
      </c>
    </row>
    <row r="2846" spans="1:26" ht="43.2" x14ac:dyDescent="0.3">
      <c r="A2846">
        <f>ROW(A2846)-2</f>
        <v>2844</v>
      </c>
      <c r="B2846" s="1" t="s">
        <v>3995</v>
      </c>
      <c r="C2846" s="1" t="s">
        <v>3996</v>
      </c>
      <c r="D2846">
        <v>198000</v>
      </c>
      <c r="E2846">
        <v>508525.01</v>
      </c>
      <c r="F2846" t="s">
        <v>17</v>
      </c>
      <c r="J2846" t="s">
        <v>17</v>
      </c>
      <c r="K2846" t="b">
        <v>0</v>
      </c>
      <c r="L2846" t="s">
        <v>18</v>
      </c>
      <c r="M2846" t="s">
        <v>19</v>
      </c>
      <c r="N2846" t="b">
        <v>1</v>
      </c>
      <c r="O2846">
        <v>1470466800</v>
      </c>
      <c r="P2846">
        <v>1467134464</v>
      </c>
      <c r="Q2846" t="b">
        <v>1</v>
      </c>
      <c r="R2846">
        <v>2051</v>
      </c>
      <c r="S2846" t="b">
        <v>1</v>
      </c>
      <c r="T2846">
        <f>ROUND(E2846/D2846*100,0)</f>
        <v>257</v>
      </c>
      <c r="U2846" s="12">
        <f>(E2846/R2846)</f>
        <v>247.94003412969283</v>
      </c>
      <c r="V2846" t="str">
        <f>LEFT(Z2846,SEARCH("/",Z2846)-1)</f>
        <v>technology</v>
      </c>
      <c r="W2846" t="str">
        <f>RIGHT(Z2846,LEN(Z2846)-SEARCH("/",Z2846))</f>
        <v>hardware</v>
      </c>
      <c r="X2846" s="2">
        <f>(((P2846/60)/60)/24)+DATE(1970,1,1)</f>
        <v>42549.722962962958</v>
      </c>
      <c r="Y2846" s="2">
        <f>(((O2846/60)/60)/24)+DATE(1970,1,1)</f>
        <v>42588.291666666672</v>
      </c>
      <c r="Z2846" t="s">
        <v>8299</v>
      </c>
    </row>
    <row r="2847" spans="1:26" ht="43.2" x14ac:dyDescent="0.3">
      <c r="A2847">
        <f>ROW(A2847)-2</f>
        <v>2845</v>
      </c>
      <c r="B2847" s="1" t="s">
        <v>3997</v>
      </c>
      <c r="C2847" s="1" t="s">
        <v>3998</v>
      </c>
      <c r="D2847">
        <v>20000</v>
      </c>
      <c r="E2847">
        <v>75099.199999999997</v>
      </c>
      <c r="F2847" t="s">
        <v>17</v>
      </c>
      <c r="J2847" t="s">
        <v>17</v>
      </c>
      <c r="K2847" t="b">
        <v>0</v>
      </c>
      <c r="L2847" t="s">
        <v>24</v>
      </c>
      <c r="M2847" t="s">
        <v>25</v>
      </c>
      <c r="N2847" t="b">
        <v>0</v>
      </c>
      <c r="O2847">
        <v>1376899269</v>
      </c>
      <c r="P2847">
        <v>1371715269</v>
      </c>
      <c r="Q2847" t="b">
        <v>1</v>
      </c>
      <c r="R2847">
        <v>402</v>
      </c>
      <c r="S2847" t="b">
        <v>1</v>
      </c>
      <c r="T2847">
        <f>ROUND(E2847/D2847*100,0)</f>
        <v>375</v>
      </c>
      <c r="U2847" s="12">
        <f>(E2847/R2847)</f>
        <v>186.81393034825871</v>
      </c>
      <c r="V2847" t="str">
        <f>LEFT(Z2847,SEARCH("/",Z2847)-1)</f>
        <v>technology</v>
      </c>
      <c r="W2847" t="str">
        <f>RIGHT(Z2847,LEN(Z2847)-SEARCH("/",Z2847))</f>
        <v>hardware</v>
      </c>
      <c r="X2847" s="2">
        <f>(((P2847/60)/60)/24)+DATE(1970,1,1)</f>
        <v>41445.334131944444</v>
      </c>
      <c r="Y2847" s="2">
        <f>(((O2847/60)/60)/24)+DATE(1970,1,1)</f>
        <v>41505.334131944444</v>
      </c>
      <c r="Z2847" t="s">
        <v>8299</v>
      </c>
    </row>
    <row r="2848" spans="1:26" ht="28.8" x14ac:dyDescent="0.3">
      <c r="A2848">
        <f>ROW(A2848)-2</f>
        <v>2846</v>
      </c>
      <c r="B2848" s="1" t="s">
        <v>3999</v>
      </c>
      <c r="C2848" s="1" t="s">
        <v>4000</v>
      </c>
      <c r="D2848">
        <v>16000</v>
      </c>
      <c r="E2848">
        <v>33393.339999999997</v>
      </c>
      <c r="F2848" t="s">
        <v>17</v>
      </c>
      <c r="J2848" t="s">
        <v>17</v>
      </c>
      <c r="K2848" t="b">
        <v>0</v>
      </c>
      <c r="L2848" t="s">
        <v>18</v>
      </c>
      <c r="M2848" t="s">
        <v>19</v>
      </c>
      <c r="N2848" t="b">
        <v>1</v>
      </c>
      <c r="O2848">
        <v>1362938851</v>
      </c>
      <c r="P2848">
        <v>1360346851</v>
      </c>
      <c r="Q2848" t="b">
        <v>1</v>
      </c>
      <c r="R2848">
        <v>253</v>
      </c>
      <c r="S2848" t="b">
        <v>1</v>
      </c>
      <c r="T2848">
        <f>ROUND(E2848/D2848*100,0)</f>
        <v>209</v>
      </c>
      <c r="U2848" s="12">
        <f>(E2848/R2848)</f>
        <v>131.98948616600788</v>
      </c>
      <c r="V2848" t="str">
        <f>LEFT(Z2848,SEARCH("/",Z2848)-1)</f>
        <v>technology</v>
      </c>
      <c r="W2848" t="str">
        <f>RIGHT(Z2848,LEN(Z2848)-SEARCH("/",Z2848))</f>
        <v>hardware</v>
      </c>
      <c r="X2848" s="2">
        <f>(((P2848/60)/60)/24)+DATE(1970,1,1)</f>
        <v>41313.755219907405</v>
      </c>
      <c r="Y2848" s="2">
        <f>(((O2848/60)/60)/24)+DATE(1970,1,1)</f>
        <v>41343.755219907405</v>
      </c>
      <c r="Z2848" t="s">
        <v>8299</v>
      </c>
    </row>
    <row r="2849" spans="1:26" ht="28.8" x14ac:dyDescent="0.3">
      <c r="A2849">
        <f>ROW(A2849)-2</f>
        <v>2847</v>
      </c>
      <c r="B2849" s="1" t="s">
        <v>4001</v>
      </c>
      <c r="C2849" s="1" t="s">
        <v>4002</v>
      </c>
      <c r="D2849">
        <v>4000</v>
      </c>
      <c r="E2849">
        <v>13864</v>
      </c>
      <c r="F2849" t="s">
        <v>17</v>
      </c>
      <c r="J2849" t="s">
        <v>17</v>
      </c>
      <c r="K2849" t="b">
        <v>0</v>
      </c>
      <c r="L2849" t="s">
        <v>24</v>
      </c>
      <c r="M2849" t="s">
        <v>25</v>
      </c>
      <c r="N2849" t="b">
        <v>0</v>
      </c>
      <c r="O2849">
        <v>1373751325</v>
      </c>
      <c r="P2849">
        <v>1371159325</v>
      </c>
      <c r="Q2849" t="b">
        <v>1</v>
      </c>
      <c r="R2849">
        <v>473</v>
      </c>
      <c r="S2849" t="b">
        <v>1</v>
      </c>
      <c r="T2849">
        <f>ROUND(E2849/D2849*100,0)</f>
        <v>347</v>
      </c>
      <c r="U2849" s="12">
        <f>(E2849/R2849)</f>
        <v>29.310782241014799</v>
      </c>
      <c r="V2849" t="str">
        <f>LEFT(Z2849,SEARCH("/",Z2849)-1)</f>
        <v>technology</v>
      </c>
      <c r="W2849" t="str">
        <f>RIGHT(Z2849,LEN(Z2849)-SEARCH("/",Z2849))</f>
        <v>hardware</v>
      </c>
      <c r="X2849" s="2">
        <f>(((P2849/60)/60)/24)+DATE(1970,1,1)</f>
        <v>41438.899594907409</v>
      </c>
      <c r="Y2849" s="2">
        <f>(((O2849/60)/60)/24)+DATE(1970,1,1)</f>
        <v>41468.899594907409</v>
      </c>
      <c r="Z2849" t="s">
        <v>8299</v>
      </c>
    </row>
    <row r="2850" spans="1:26" ht="43.2" x14ac:dyDescent="0.3">
      <c r="A2850">
        <f>ROW(A2850)-2</f>
        <v>2848</v>
      </c>
      <c r="B2850" s="1" t="s">
        <v>4003</v>
      </c>
      <c r="C2850" s="1" t="s">
        <v>4004</v>
      </c>
      <c r="D2850">
        <v>50000</v>
      </c>
      <c r="E2850">
        <v>201165</v>
      </c>
      <c r="F2850" t="s">
        <v>17</v>
      </c>
      <c r="J2850" t="s">
        <v>17</v>
      </c>
      <c r="K2850" t="b">
        <v>0</v>
      </c>
      <c r="L2850" t="s">
        <v>18</v>
      </c>
      <c r="M2850" t="s">
        <v>19</v>
      </c>
      <c r="N2850" t="b">
        <v>1</v>
      </c>
      <c r="O2850">
        <v>1450511940</v>
      </c>
      <c r="P2850">
        <v>1446527540</v>
      </c>
      <c r="Q2850" t="b">
        <v>1</v>
      </c>
      <c r="R2850">
        <v>821</v>
      </c>
      <c r="S2850" t="b">
        <v>1</v>
      </c>
      <c r="T2850">
        <f>ROUND(E2850/D2850*100,0)</f>
        <v>402</v>
      </c>
      <c r="U2850" s="12">
        <f>(E2850/R2850)</f>
        <v>245.02436053593178</v>
      </c>
      <c r="V2850" t="str">
        <f>LEFT(Z2850,SEARCH("/",Z2850)-1)</f>
        <v>technology</v>
      </c>
      <c r="W2850" t="str">
        <f>RIGHT(Z2850,LEN(Z2850)-SEARCH("/",Z2850))</f>
        <v>hardware</v>
      </c>
      <c r="X2850" s="2">
        <f>(((P2850/60)/60)/24)+DATE(1970,1,1)</f>
        <v>42311.216898148152</v>
      </c>
      <c r="Y2850" s="2">
        <f>(((O2850/60)/60)/24)+DATE(1970,1,1)</f>
        <v>42357.332638888889</v>
      </c>
      <c r="Z2850" t="s">
        <v>8299</v>
      </c>
    </row>
    <row r="2851" spans="1:26" ht="43.2" x14ac:dyDescent="0.3">
      <c r="A2851">
        <f>ROW(A2851)-2</f>
        <v>2849</v>
      </c>
      <c r="B2851" s="1" t="s">
        <v>4005</v>
      </c>
      <c r="C2851" s="1" t="s">
        <v>4006</v>
      </c>
      <c r="D2851">
        <v>50000</v>
      </c>
      <c r="E2851">
        <v>513422.57</v>
      </c>
      <c r="F2851" t="s">
        <v>17</v>
      </c>
      <c r="J2851" t="s">
        <v>17</v>
      </c>
      <c r="K2851" t="b">
        <v>0</v>
      </c>
      <c r="L2851" t="s">
        <v>18</v>
      </c>
      <c r="M2851" t="s">
        <v>19</v>
      </c>
      <c r="N2851" t="b">
        <v>1</v>
      </c>
      <c r="O2851">
        <v>1339484400</v>
      </c>
      <c r="P2851">
        <v>1336627492</v>
      </c>
      <c r="Q2851" t="b">
        <v>1</v>
      </c>
      <c r="R2851">
        <v>388</v>
      </c>
      <c r="S2851" t="b">
        <v>1</v>
      </c>
      <c r="T2851">
        <f>ROUND(E2851/D2851*100,0)</f>
        <v>1027</v>
      </c>
      <c r="U2851" s="12">
        <f>(E2851/R2851)</f>
        <v>1323.2540463917526</v>
      </c>
      <c r="V2851" t="str">
        <f>LEFT(Z2851,SEARCH("/",Z2851)-1)</f>
        <v>technology</v>
      </c>
      <c r="W2851" t="str">
        <f>RIGHT(Z2851,LEN(Z2851)-SEARCH("/",Z2851))</f>
        <v>hardware</v>
      </c>
      <c r="X2851" s="2">
        <f>(((P2851/60)/60)/24)+DATE(1970,1,1)</f>
        <v>41039.225601851853</v>
      </c>
      <c r="Y2851" s="2">
        <f>(((O2851/60)/60)/24)+DATE(1970,1,1)</f>
        <v>41072.291666666664</v>
      </c>
      <c r="Z2851" t="s">
        <v>8299</v>
      </c>
    </row>
    <row r="2852" spans="1:26" ht="43.2" x14ac:dyDescent="0.3">
      <c r="A2852">
        <f>ROW(A2852)-2</f>
        <v>2850</v>
      </c>
      <c r="B2852" s="1" t="s">
        <v>4007</v>
      </c>
      <c r="C2852" s="1" t="s">
        <v>4008</v>
      </c>
      <c r="D2852">
        <v>200000</v>
      </c>
      <c r="E2852">
        <v>229802.31</v>
      </c>
      <c r="F2852" t="s">
        <v>17</v>
      </c>
      <c r="J2852" t="s">
        <v>17</v>
      </c>
      <c r="K2852" t="b">
        <v>0</v>
      </c>
      <c r="L2852" t="s">
        <v>18</v>
      </c>
      <c r="M2852" t="s">
        <v>19</v>
      </c>
      <c r="N2852" t="b">
        <v>1</v>
      </c>
      <c r="O2852">
        <v>1447909140</v>
      </c>
      <c r="P2852">
        <v>1444734146</v>
      </c>
      <c r="Q2852" t="b">
        <v>1</v>
      </c>
      <c r="R2852">
        <v>813</v>
      </c>
      <c r="S2852" t="b">
        <v>1</v>
      </c>
      <c r="T2852">
        <f>ROUND(E2852/D2852*100,0)</f>
        <v>115</v>
      </c>
      <c r="U2852" s="12">
        <f>(E2852/R2852)</f>
        <v>282.65966789667897</v>
      </c>
      <c r="V2852" t="str">
        <f>LEFT(Z2852,SEARCH("/",Z2852)-1)</f>
        <v>technology</v>
      </c>
      <c r="W2852" t="str">
        <f>RIGHT(Z2852,LEN(Z2852)-SEARCH("/",Z2852))</f>
        <v>hardware</v>
      </c>
      <c r="X2852" s="2">
        <f>(((P2852/60)/60)/24)+DATE(1970,1,1)</f>
        <v>42290.460023148145</v>
      </c>
      <c r="Y2852" s="2">
        <f>(((O2852/60)/60)/24)+DATE(1970,1,1)</f>
        <v>42327.207638888889</v>
      </c>
      <c r="Z2852" t="s">
        <v>8299</v>
      </c>
    </row>
    <row r="2853" spans="1:26" ht="28.8" x14ac:dyDescent="0.3">
      <c r="A2853">
        <f>ROW(A2853)-2</f>
        <v>2851</v>
      </c>
      <c r="B2853" s="1" t="s">
        <v>4009</v>
      </c>
      <c r="C2853" s="1" t="s">
        <v>4010</v>
      </c>
      <c r="D2853">
        <v>50000</v>
      </c>
      <c r="E2853">
        <v>177412.01</v>
      </c>
      <c r="F2853" t="s">
        <v>17</v>
      </c>
      <c r="J2853" t="s">
        <v>17</v>
      </c>
      <c r="K2853" t="b">
        <v>0</v>
      </c>
      <c r="L2853" t="s">
        <v>499</v>
      </c>
      <c r="M2853" t="s">
        <v>55</v>
      </c>
      <c r="N2853" t="b">
        <v>0</v>
      </c>
      <c r="O2853">
        <v>1459684862</v>
      </c>
      <c r="P2853">
        <v>1456232462</v>
      </c>
      <c r="Q2853" t="b">
        <v>1</v>
      </c>
      <c r="R2853">
        <v>1945</v>
      </c>
      <c r="S2853" t="b">
        <v>1</v>
      </c>
      <c r="T2853">
        <f>ROUND(E2853/D2853*100,0)</f>
        <v>355</v>
      </c>
      <c r="U2853" s="12">
        <f>(E2853/R2853)</f>
        <v>91.214401028277635</v>
      </c>
      <c r="V2853" t="str">
        <f>LEFT(Z2853,SEARCH("/",Z2853)-1)</f>
        <v>technology</v>
      </c>
      <c r="W2853" t="str">
        <f>RIGHT(Z2853,LEN(Z2853)-SEARCH("/",Z2853))</f>
        <v>hardware</v>
      </c>
      <c r="X2853" s="2">
        <f>(((P2853/60)/60)/24)+DATE(1970,1,1)</f>
        <v>42423.542384259257</v>
      </c>
      <c r="Y2853" s="2">
        <f>(((O2853/60)/60)/24)+DATE(1970,1,1)</f>
        <v>42463.500717592593</v>
      </c>
      <c r="Z2853" t="s">
        <v>8299</v>
      </c>
    </row>
    <row r="2854" spans="1:26" ht="43.2" x14ac:dyDescent="0.3">
      <c r="A2854">
        <f>ROW(A2854)-2</f>
        <v>2852</v>
      </c>
      <c r="B2854" s="1" t="s">
        <v>4051</v>
      </c>
      <c r="C2854" s="1" t="s">
        <v>4052</v>
      </c>
      <c r="D2854">
        <v>55000</v>
      </c>
      <c r="E2854">
        <v>210171</v>
      </c>
      <c r="F2854" t="s">
        <v>17</v>
      </c>
      <c r="J2854" t="s">
        <v>17</v>
      </c>
      <c r="K2854" t="b">
        <v>0</v>
      </c>
      <c r="L2854" t="s">
        <v>499</v>
      </c>
      <c r="M2854" t="s">
        <v>55</v>
      </c>
      <c r="N2854" t="b">
        <v>0</v>
      </c>
      <c r="O2854">
        <v>1434139200</v>
      </c>
      <c r="P2854">
        <v>1431406916</v>
      </c>
      <c r="Q2854" t="b">
        <v>1</v>
      </c>
      <c r="R2854">
        <v>1637</v>
      </c>
      <c r="S2854" t="b">
        <v>1</v>
      </c>
      <c r="T2854">
        <f>ROUND(E2854/D2854*100,0)</f>
        <v>382</v>
      </c>
      <c r="U2854" s="12">
        <f>(E2854/R2854)</f>
        <v>128.38790470372632</v>
      </c>
      <c r="V2854" t="str">
        <f>LEFT(Z2854,SEARCH("/",Z2854)-1)</f>
        <v>technology</v>
      </c>
      <c r="W2854" t="str">
        <f>RIGHT(Z2854,LEN(Z2854)-SEARCH("/",Z2854))</f>
        <v>hardware</v>
      </c>
      <c r="X2854" s="2">
        <f>(((P2854/60)/60)/24)+DATE(1970,1,1)</f>
        <v>42136.209675925929</v>
      </c>
      <c r="Y2854" s="2">
        <f>(((O2854/60)/60)/24)+DATE(1970,1,1)</f>
        <v>42167.833333333328</v>
      </c>
      <c r="Z2854" t="s">
        <v>8299</v>
      </c>
    </row>
    <row r="2855" spans="1:26" ht="43.2" x14ac:dyDescent="0.3">
      <c r="A2855">
        <f>ROW(A2855)-2</f>
        <v>2853</v>
      </c>
      <c r="B2855" s="1" t="s">
        <v>4053</v>
      </c>
      <c r="C2855" s="1" t="s">
        <v>4054</v>
      </c>
      <c r="D2855">
        <v>50000</v>
      </c>
      <c r="E2855">
        <v>108397.11</v>
      </c>
      <c r="F2855" t="s">
        <v>17</v>
      </c>
      <c r="J2855" t="s">
        <v>17</v>
      </c>
      <c r="K2855" t="b">
        <v>0</v>
      </c>
      <c r="L2855" t="s">
        <v>18</v>
      </c>
      <c r="M2855" t="s">
        <v>19</v>
      </c>
      <c r="N2855" t="b">
        <v>1</v>
      </c>
      <c r="O2855">
        <v>1485191143</v>
      </c>
      <c r="P2855">
        <v>1482599143</v>
      </c>
      <c r="Q2855" t="b">
        <v>1</v>
      </c>
      <c r="R2855">
        <v>1375</v>
      </c>
      <c r="S2855" t="b">
        <v>1</v>
      </c>
      <c r="T2855">
        <f>ROUND(E2855/D2855*100,0)</f>
        <v>217</v>
      </c>
      <c r="U2855" s="12">
        <f>(E2855/R2855)</f>
        <v>78.834261818181815</v>
      </c>
      <c r="V2855" t="str">
        <f>LEFT(Z2855,SEARCH("/",Z2855)-1)</f>
        <v>technology</v>
      </c>
      <c r="W2855" t="str">
        <f>RIGHT(Z2855,LEN(Z2855)-SEARCH("/",Z2855))</f>
        <v>hardware</v>
      </c>
      <c r="X2855" s="2">
        <f>(((P2855/60)/60)/24)+DATE(1970,1,1)</f>
        <v>42728.71230324074</v>
      </c>
      <c r="Y2855" s="2">
        <f>(((O2855/60)/60)/24)+DATE(1970,1,1)</f>
        <v>42758.71230324074</v>
      </c>
      <c r="Z2855" t="s">
        <v>8299</v>
      </c>
    </row>
    <row r="2856" spans="1:26" ht="57.6" x14ac:dyDescent="0.3">
      <c r="A2856">
        <f>ROW(A2856)-2</f>
        <v>2854</v>
      </c>
      <c r="B2856" s="1" t="s">
        <v>4055</v>
      </c>
      <c r="C2856" s="1" t="s">
        <v>4056</v>
      </c>
      <c r="D2856">
        <v>500</v>
      </c>
      <c r="E2856">
        <v>1560</v>
      </c>
      <c r="F2856" t="s">
        <v>17</v>
      </c>
      <c r="J2856" t="s">
        <v>17</v>
      </c>
      <c r="K2856" t="b">
        <v>0</v>
      </c>
      <c r="L2856" t="s">
        <v>18</v>
      </c>
      <c r="M2856" t="s">
        <v>19</v>
      </c>
      <c r="N2856" t="b">
        <v>1</v>
      </c>
      <c r="O2856">
        <v>1278111600</v>
      </c>
      <c r="P2856">
        <v>1276830052</v>
      </c>
      <c r="Q2856" t="b">
        <v>1</v>
      </c>
      <c r="R2856">
        <v>17</v>
      </c>
      <c r="S2856" t="b">
        <v>1</v>
      </c>
      <c r="T2856">
        <f>ROUND(E2856/D2856*100,0)</f>
        <v>312</v>
      </c>
      <c r="U2856" s="12">
        <f>(E2856/R2856)</f>
        <v>91.764705882352942</v>
      </c>
      <c r="V2856" t="str">
        <f>LEFT(Z2856,SEARCH("/",Z2856)-1)</f>
        <v>technology</v>
      </c>
      <c r="W2856" t="str">
        <f>RIGHT(Z2856,LEN(Z2856)-SEARCH("/",Z2856))</f>
        <v>hardware</v>
      </c>
      <c r="X2856" s="2">
        <f>(((P2856/60)/60)/24)+DATE(1970,1,1)</f>
        <v>40347.125601851854</v>
      </c>
      <c r="Y2856" s="2">
        <f>(((O2856/60)/60)/24)+DATE(1970,1,1)</f>
        <v>40361.958333333336</v>
      </c>
      <c r="Z2856" t="s">
        <v>8299</v>
      </c>
    </row>
    <row r="2857" spans="1:26" ht="43.2" x14ac:dyDescent="0.3">
      <c r="A2857">
        <f>ROW(A2857)-2</f>
        <v>2855</v>
      </c>
      <c r="B2857" s="1" t="s">
        <v>4057</v>
      </c>
      <c r="C2857" s="1" t="s">
        <v>4058</v>
      </c>
      <c r="D2857">
        <v>50000</v>
      </c>
      <c r="E2857">
        <v>117210.24000000001</v>
      </c>
      <c r="F2857" t="s">
        <v>17</v>
      </c>
      <c r="J2857" t="s">
        <v>17</v>
      </c>
      <c r="K2857" t="b">
        <v>0</v>
      </c>
      <c r="L2857" t="s">
        <v>18</v>
      </c>
      <c r="M2857" t="s">
        <v>19</v>
      </c>
      <c r="N2857" t="b">
        <v>1</v>
      </c>
      <c r="O2857">
        <v>1405002663</v>
      </c>
      <c r="P2857">
        <v>1402410663</v>
      </c>
      <c r="Q2857" t="b">
        <v>1</v>
      </c>
      <c r="R2857">
        <v>354</v>
      </c>
      <c r="S2857" t="b">
        <v>1</v>
      </c>
      <c r="T2857">
        <f>ROUND(E2857/D2857*100,0)</f>
        <v>234</v>
      </c>
      <c r="U2857" s="12">
        <f>(E2857/R2857)</f>
        <v>331.10237288135596</v>
      </c>
      <c r="V2857" t="str">
        <f>LEFT(Z2857,SEARCH("/",Z2857)-1)</f>
        <v>technology</v>
      </c>
      <c r="W2857" t="str">
        <f>RIGHT(Z2857,LEN(Z2857)-SEARCH("/",Z2857))</f>
        <v>hardware</v>
      </c>
      <c r="X2857" s="2">
        <f>(((P2857/60)/60)/24)+DATE(1970,1,1)</f>
        <v>41800.604895833334</v>
      </c>
      <c r="Y2857" s="2">
        <f>(((O2857/60)/60)/24)+DATE(1970,1,1)</f>
        <v>41830.604895833334</v>
      </c>
      <c r="Z2857" t="s">
        <v>8299</v>
      </c>
    </row>
    <row r="2858" spans="1:26" ht="43.2" x14ac:dyDescent="0.3">
      <c r="A2858">
        <f>ROW(A2858)-2</f>
        <v>2856</v>
      </c>
      <c r="B2858" s="1" t="s">
        <v>4059</v>
      </c>
      <c r="C2858" s="1" t="s">
        <v>4060</v>
      </c>
      <c r="D2858">
        <v>30000</v>
      </c>
      <c r="E2858">
        <v>37104.03</v>
      </c>
      <c r="F2858" t="s">
        <v>17</v>
      </c>
      <c r="J2858" t="s">
        <v>17</v>
      </c>
      <c r="K2858" t="b">
        <v>0</v>
      </c>
      <c r="L2858" t="s">
        <v>18</v>
      </c>
      <c r="M2858" t="s">
        <v>19</v>
      </c>
      <c r="N2858" t="b">
        <v>1</v>
      </c>
      <c r="O2858">
        <v>1381895940</v>
      </c>
      <c r="P2858">
        <v>1379532618</v>
      </c>
      <c r="Q2858" t="b">
        <v>1</v>
      </c>
      <c r="R2858">
        <v>191</v>
      </c>
      <c r="S2858" t="b">
        <v>1</v>
      </c>
      <c r="T2858">
        <f>ROUND(E2858/D2858*100,0)</f>
        <v>124</v>
      </c>
      <c r="U2858" s="12">
        <f>(E2858/R2858)</f>
        <v>194.26193717277485</v>
      </c>
      <c r="V2858" t="str">
        <f>LEFT(Z2858,SEARCH("/",Z2858)-1)</f>
        <v>technology</v>
      </c>
      <c r="W2858" t="str">
        <f>RIGHT(Z2858,LEN(Z2858)-SEARCH("/",Z2858))</f>
        <v>hardware</v>
      </c>
      <c r="X2858" s="2">
        <f>(((P2858/60)/60)/24)+DATE(1970,1,1)</f>
        <v>41535.812708333331</v>
      </c>
      <c r="Y2858" s="2">
        <f>(((O2858/60)/60)/24)+DATE(1970,1,1)</f>
        <v>41563.165972222225</v>
      </c>
      <c r="Z2858" t="s">
        <v>8299</v>
      </c>
    </row>
    <row r="2859" spans="1:26" ht="57.6" x14ac:dyDescent="0.3">
      <c r="A2859">
        <f>ROW(A2859)-2</f>
        <v>2857</v>
      </c>
      <c r="B2859" s="1" t="s">
        <v>4061</v>
      </c>
      <c r="C2859" s="1" t="s">
        <v>4062</v>
      </c>
      <c r="D2859">
        <v>50000</v>
      </c>
      <c r="E2859">
        <v>123920</v>
      </c>
      <c r="F2859" t="s">
        <v>17</v>
      </c>
      <c r="J2859" t="s">
        <v>17</v>
      </c>
      <c r="K2859" t="b">
        <v>0</v>
      </c>
      <c r="L2859" t="s">
        <v>18</v>
      </c>
      <c r="M2859" t="s">
        <v>19</v>
      </c>
      <c r="N2859" t="b">
        <v>1</v>
      </c>
      <c r="O2859">
        <v>1417611645</v>
      </c>
      <c r="P2859">
        <v>1414584045</v>
      </c>
      <c r="Q2859" t="b">
        <v>1</v>
      </c>
      <c r="R2859">
        <v>303</v>
      </c>
      <c r="S2859" t="b">
        <v>1</v>
      </c>
      <c r="T2859">
        <f>ROUND(E2859/D2859*100,0)</f>
        <v>248</v>
      </c>
      <c r="U2859" s="12">
        <f>(E2859/R2859)</f>
        <v>408.97689768976898</v>
      </c>
      <c r="V2859" t="str">
        <f>LEFT(Z2859,SEARCH("/",Z2859)-1)</f>
        <v>technology</v>
      </c>
      <c r="W2859" t="str">
        <f>RIGHT(Z2859,LEN(Z2859)-SEARCH("/",Z2859))</f>
        <v>hardware</v>
      </c>
      <c r="X2859" s="2">
        <f>(((P2859/60)/60)/24)+DATE(1970,1,1)</f>
        <v>41941.500520833331</v>
      </c>
      <c r="Y2859" s="2">
        <f>(((O2859/60)/60)/24)+DATE(1970,1,1)</f>
        <v>41976.542187500003</v>
      </c>
      <c r="Z2859" t="s">
        <v>8299</v>
      </c>
    </row>
    <row r="2860" spans="1:26" ht="57.6" x14ac:dyDescent="0.3">
      <c r="A2860">
        <f>ROW(A2860)-2</f>
        <v>2858</v>
      </c>
      <c r="B2860" s="1" t="s">
        <v>4063</v>
      </c>
      <c r="C2860" s="1" t="s">
        <v>4064</v>
      </c>
      <c r="D2860">
        <v>10000</v>
      </c>
      <c r="E2860">
        <v>11570.92</v>
      </c>
      <c r="F2860" t="s">
        <v>17</v>
      </c>
      <c r="J2860" t="s">
        <v>17</v>
      </c>
      <c r="K2860" t="b">
        <v>0</v>
      </c>
      <c r="L2860" t="s">
        <v>18</v>
      </c>
      <c r="M2860" t="s">
        <v>19</v>
      </c>
      <c r="N2860" t="b">
        <v>1</v>
      </c>
      <c r="O2860">
        <v>1282622400</v>
      </c>
      <c r="P2860">
        <v>1276891586</v>
      </c>
      <c r="Q2860" t="b">
        <v>1</v>
      </c>
      <c r="R2860">
        <v>137</v>
      </c>
      <c r="S2860" t="b">
        <v>1</v>
      </c>
      <c r="T2860">
        <f>ROUND(E2860/D2860*100,0)</f>
        <v>116</v>
      </c>
      <c r="U2860" s="12">
        <f>(E2860/R2860)</f>
        <v>84.459270072992695</v>
      </c>
      <c r="V2860" t="str">
        <f>LEFT(Z2860,SEARCH("/",Z2860)-1)</f>
        <v>technology</v>
      </c>
      <c r="W2860" t="str">
        <f>RIGHT(Z2860,LEN(Z2860)-SEARCH("/",Z2860))</f>
        <v>hardware</v>
      </c>
      <c r="X2860" s="2">
        <f>(((P2860/60)/60)/24)+DATE(1970,1,1)</f>
        <v>40347.837800925925</v>
      </c>
      <c r="Y2860" s="2">
        <f>(((O2860/60)/60)/24)+DATE(1970,1,1)</f>
        <v>40414.166666666664</v>
      </c>
      <c r="Z2860" t="s">
        <v>8299</v>
      </c>
    </row>
    <row r="2861" spans="1:26" ht="43.2" x14ac:dyDescent="0.3">
      <c r="A2861">
        <f>ROW(A2861)-2</f>
        <v>2859</v>
      </c>
      <c r="B2861" s="1" t="s">
        <v>4065</v>
      </c>
      <c r="C2861" s="1" t="s">
        <v>4066</v>
      </c>
      <c r="D2861">
        <v>1570.79</v>
      </c>
      <c r="E2861">
        <v>1839</v>
      </c>
      <c r="F2861" t="s">
        <v>17</v>
      </c>
      <c r="J2861" t="s">
        <v>17</v>
      </c>
      <c r="K2861" t="b">
        <v>0</v>
      </c>
      <c r="L2861" t="s">
        <v>18</v>
      </c>
      <c r="M2861" t="s">
        <v>19</v>
      </c>
      <c r="N2861" t="b">
        <v>1</v>
      </c>
      <c r="O2861">
        <v>1316442622</v>
      </c>
      <c r="P2861">
        <v>1312641022</v>
      </c>
      <c r="Q2861" t="b">
        <v>1</v>
      </c>
      <c r="R2861">
        <v>41</v>
      </c>
      <c r="S2861" t="b">
        <v>1</v>
      </c>
      <c r="T2861">
        <f>ROUND(E2861/D2861*100,0)</f>
        <v>117</v>
      </c>
      <c r="U2861" s="12">
        <f>(E2861/R2861)</f>
        <v>44.853658536585364</v>
      </c>
      <c r="V2861" t="str">
        <f>LEFT(Z2861,SEARCH("/",Z2861)-1)</f>
        <v>technology</v>
      </c>
      <c r="W2861" t="str">
        <f>RIGHT(Z2861,LEN(Z2861)-SEARCH("/",Z2861))</f>
        <v>hardware</v>
      </c>
      <c r="X2861" s="2">
        <f>(((P2861/60)/60)/24)+DATE(1970,1,1)</f>
        <v>40761.604421296295</v>
      </c>
      <c r="Y2861" s="2">
        <f>(((O2861/60)/60)/24)+DATE(1970,1,1)</f>
        <v>40805.604421296295</v>
      </c>
      <c r="Z2861" t="s">
        <v>8299</v>
      </c>
    </row>
    <row r="2862" spans="1:26" ht="43.2" x14ac:dyDescent="0.3">
      <c r="A2862">
        <f>ROW(A2862)-2</f>
        <v>2860</v>
      </c>
      <c r="B2862" s="1" t="s">
        <v>4067</v>
      </c>
      <c r="C2862" s="1" t="s">
        <v>4068</v>
      </c>
      <c r="D2862">
        <v>50000</v>
      </c>
      <c r="E2862">
        <v>152579</v>
      </c>
      <c r="F2862" t="s">
        <v>17</v>
      </c>
      <c r="J2862" t="s">
        <v>17</v>
      </c>
      <c r="K2862" t="b">
        <v>0</v>
      </c>
      <c r="L2862" t="s">
        <v>499</v>
      </c>
      <c r="M2862" t="s">
        <v>55</v>
      </c>
      <c r="N2862" t="b">
        <v>0</v>
      </c>
      <c r="O2862">
        <v>1479890743</v>
      </c>
      <c r="P2862">
        <v>1476776743</v>
      </c>
      <c r="Q2862" t="b">
        <v>1</v>
      </c>
      <c r="R2862">
        <v>398</v>
      </c>
      <c r="S2862" t="b">
        <v>1</v>
      </c>
      <c r="T2862">
        <f>ROUND(E2862/D2862*100,0)</f>
        <v>305</v>
      </c>
      <c r="U2862" s="12">
        <f>(E2862/R2862)</f>
        <v>383.3643216080402</v>
      </c>
      <c r="V2862" t="str">
        <f>LEFT(Z2862,SEARCH("/",Z2862)-1)</f>
        <v>technology</v>
      </c>
      <c r="W2862" t="str">
        <f>RIGHT(Z2862,LEN(Z2862)-SEARCH("/",Z2862))</f>
        <v>hardware</v>
      </c>
      <c r="X2862" s="2">
        <f>(((P2862/60)/60)/24)+DATE(1970,1,1)</f>
        <v>42661.323414351849</v>
      </c>
      <c r="Y2862" s="2">
        <f>(((O2862/60)/60)/24)+DATE(1970,1,1)</f>
        <v>42697.365081018521</v>
      </c>
      <c r="Z2862" t="s">
        <v>8299</v>
      </c>
    </row>
    <row r="2863" spans="1:26" ht="28.8" x14ac:dyDescent="0.3">
      <c r="A2863">
        <f>ROW(A2863)-2</f>
        <v>2861</v>
      </c>
      <c r="B2863" s="1" t="s">
        <v>4069</v>
      </c>
      <c r="C2863" s="1" t="s">
        <v>4070</v>
      </c>
      <c r="D2863">
        <v>30000</v>
      </c>
      <c r="E2863">
        <v>96015.9</v>
      </c>
      <c r="F2863" t="s">
        <v>17</v>
      </c>
      <c r="J2863" t="s">
        <v>17</v>
      </c>
      <c r="K2863" t="b">
        <v>0</v>
      </c>
      <c r="L2863" t="s">
        <v>18</v>
      </c>
      <c r="M2863" t="s">
        <v>19</v>
      </c>
      <c r="N2863" t="b">
        <v>1</v>
      </c>
      <c r="O2863">
        <v>1471564491</v>
      </c>
      <c r="P2863">
        <v>1468972491</v>
      </c>
      <c r="Q2863" t="b">
        <v>1</v>
      </c>
      <c r="R2863">
        <v>1737</v>
      </c>
      <c r="S2863" t="b">
        <v>1</v>
      </c>
      <c r="T2863">
        <f>ROUND(E2863/D2863*100,0)</f>
        <v>320</v>
      </c>
      <c r="U2863" s="12">
        <f>(E2863/R2863)</f>
        <v>55.276856649395505</v>
      </c>
      <c r="V2863" t="str">
        <f>LEFT(Z2863,SEARCH("/",Z2863)-1)</f>
        <v>technology</v>
      </c>
      <c r="W2863" t="str">
        <f>RIGHT(Z2863,LEN(Z2863)-SEARCH("/",Z2863))</f>
        <v>hardware</v>
      </c>
      <c r="X2863" s="2">
        <f>(((P2863/60)/60)/24)+DATE(1970,1,1)</f>
        <v>42570.996423611112</v>
      </c>
      <c r="Y2863" s="2">
        <f>(((O2863/60)/60)/24)+DATE(1970,1,1)</f>
        <v>42600.996423611112</v>
      </c>
      <c r="Z2863" t="s">
        <v>8299</v>
      </c>
    </row>
    <row r="2864" spans="1:26" ht="43.2" x14ac:dyDescent="0.3">
      <c r="A2864">
        <f>ROW(A2864)-2</f>
        <v>2862</v>
      </c>
      <c r="B2864" s="1" t="s">
        <v>4071</v>
      </c>
      <c r="C2864" s="1" t="s">
        <v>4072</v>
      </c>
      <c r="D2864">
        <v>50000</v>
      </c>
      <c r="E2864">
        <v>409782</v>
      </c>
      <c r="F2864" t="s">
        <v>17</v>
      </c>
      <c r="J2864" t="s">
        <v>17</v>
      </c>
      <c r="K2864" t="b">
        <v>0</v>
      </c>
      <c r="L2864" t="s">
        <v>1998</v>
      </c>
      <c r="M2864" t="s">
        <v>55</v>
      </c>
      <c r="N2864" t="b">
        <v>0</v>
      </c>
      <c r="O2864">
        <v>1452553200</v>
      </c>
      <c r="P2864">
        <v>1449650173</v>
      </c>
      <c r="Q2864" t="b">
        <v>1</v>
      </c>
      <c r="R2864">
        <v>971</v>
      </c>
      <c r="S2864" t="b">
        <v>1</v>
      </c>
      <c r="T2864">
        <f>ROUND(E2864/D2864*100,0)</f>
        <v>820</v>
      </c>
      <c r="U2864" s="12">
        <f>(E2864/R2864)</f>
        <v>422.02059732234807</v>
      </c>
      <c r="V2864" t="str">
        <f>LEFT(Z2864,SEARCH("/",Z2864)-1)</f>
        <v>technology</v>
      </c>
      <c r="W2864" t="str">
        <f>RIGHT(Z2864,LEN(Z2864)-SEARCH("/",Z2864))</f>
        <v>hardware</v>
      </c>
      <c r="X2864" s="2">
        <f>(((P2864/60)/60)/24)+DATE(1970,1,1)</f>
        <v>42347.358483796299</v>
      </c>
      <c r="Y2864" s="2">
        <f>(((O2864/60)/60)/24)+DATE(1970,1,1)</f>
        <v>42380.958333333328</v>
      </c>
      <c r="Z2864" t="s">
        <v>8299</v>
      </c>
    </row>
    <row r="2865" spans="1:26" ht="43.2" x14ac:dyDescent="0.3">
      <c r="A2865">
        <f>ROW(A2865)-2</f>
        <v>2863</v>
      </c>
      <c r="B2865" s="1" t="s">
        <v>4073</v>
      </c>
      <c r="C2865" s="1" t="s">
        <v>4074</v>
      </c>
      <c r="D2865">
        <v>5000</v>
      </c>
      <c r="E2865">
        <v>11745</v>
      </c>
      <c r="F2865" t="s">
        <v>17</v>
      </c>
      <c r="J2865" t="s">
        <v>17</v>
      </c>
      <c r="K2865" t="b">
        <v>0</v>
      </c>
      <c r="L2865" t="s">
        <v>18</v>
      </c>
      <c r="M2865" t="s">
        <v>19</v>
      </c>
      <c r="N2865" t="b">
        <v>1</v>
      </c>
      <c r="O2865">
        <v>1423165441</v>
      </c>
      <c r="P2865">
        <v>1420573441</v>
      </c>
      <c r="Q2865" t="b">
        <v>1</v>
      </c>
      <c r="R2865">
        <v>183</v>
      </c>
      <c r="S2865" t="b">
        <v>1</v>
      </c>
      <c r="T2865">
        <f>ROUND(E2865/D2865*100,0)</f>
        <v>235</v>
      </c>
      <c r="U2865" s="12">
        <f>(E2865/R2865)</f>
        <v>64.180327868852459</v>
      </c>
      <c r="V2865" t="str">
        <f>LEFT(Z2865,SEARCH("/",Z2865)-1)</f>
        <v>technology</v>
      </c>
      <c r="W2865" t="str">
        <f>RIGHT(Z2865,LEN(Z2865)-SEARCH("/",Z2865))</f>
        <v>hardware</v>
      </c>
      <c r="X2865" s="2">
        <f>(((P2865/60)/60)/24)+DATE(1970,1,1)</f>
        <v>42010.822233796294</v>
      </c>
      <c r="Y2865" s="2">
        <f>(((O2865/60)/60)/24)+DATE(1970,1,1)</f>
        <v>42040.822233796294</v>
      </c>
      <c r="Z2865" t="s">
        <v>8299</v>
      </c>
    </row>
    <row r="2866" spans="1:26" ht="43.2" x14ac:dyDescent="0.3">
      <c r="A2866">
        <f>ROW(A2866)-2</f>
        <v>2864</v>
      </c>
      <c r="B2866" s="1" t="s">
        <v>4075</v>
      </c>
      <c r="C2866" s="1" t="s">
        <v>4076</v>
      </c>
      <c r="D2866">
        <v>160000</v>
      </c>
      <c r="E2866">
        <v>791862</v>
      </c>
      <c r="F2866" t="s">
        <v>17</v>
      </c>
      <c r="J2866" t="s">
        <v>17</v>
      </c>
      <c r="K2866" t="b">
        <v>0</v>
      </c>
      <c r="L2866" t="s">
        <v>18</v>
      </c>
      <c r="M2866" t="s">
        <v>19</v>
      </c>
      <c r="N2866" t="b">
        <v>1</v>
      </c>
      <c r="O2866">
        <v>1468019014</v>
      </c>
      <c r="P2866">
        <v>1462835014</v>
      </c>
      <c r="Q2866" t="b">
        <v>1</v>
      </c>
      <c r="R2866">
        <v>4562</v>
      </c>
      <c r="S2866" t="b">
        <v>1</v>
      </c>
      <c r="T2866">
        <f>ROUND(E2866/D2866*100,0)</f>
        <v>495</v>
      </c>
      <c r="U2866" s="12">
        <f>(E2866/R2866)</f>
        <v>173.57781674704077</v>
      </c>
      <c r="V2866" t="str">
        <f>LEFT(Z2866,SEARCH("/",Z2866)-1)</f>
        <v>technology</v>
      </c>
      <c r="W2866" t="str">
        <f>RIGHT(Z2866,LEN(Z2866)-SEARCH("/",Z2866))</f>
        <v>hardware</v>
      </c>
      <c r="X2866" s="2">
        <f>(((P2866/60)/60)/24)+DATE(1970,1,1)</f>
        <v>42499.960810185185</v>
      </c>
      <c r="Y2866" s="2">
        <f>(((O2866/60)/60)/24)+DATE(1970,1,1)</f>
        <v>42559.960810185185</v>
      </c>
      <c r="Z2866" t="s">
        <v>8299</v>
      </c>
    </row>
    <row r="2867" spans="1:26" ht="43.2" x14ac:dyDescent="0.3">
      <c r="A2867">
        <f>ROW(A2867)-2</f>
        <v>2865</v>
      </c>
      <c r="B2867" s="1" t="s">
        <v>4077</v>
      </c>
      <c r="C2867" s="1" t="s">
        <v>4078</v>
      </c>
      <c r="D2867">
        <v>30000</v>
      </c>
      <c r="E2867">
        <v>2344134.67</v>
      </c>
      <c r="F2867" t="s">
        <v>17</v>
      </c>
      <c r="J2867" t="s">
        <v>17</v>
      </c>
      <c r="K2867" t="b">
        <v>0</v>
      </c>
      <c r="L2867" t="s">
        <v>18</v>
      </c>
      <c r="M2867" t="s">
        <v>19</v>
      </c>
      <c r="N2867" t="b">
        <v>1</v>
      </c>
      <c r="O2867">
        <v>1364184539</v>
      </c>
      <c r="P2867">
        <v>1361250539</v>
      </c>
      <c r="Q2867" t="b">
        <v>1</v>
      </c>
      <c r="R2867">
        <v>26457</v>
      </c>
      <c r="S2867" t="b">
        <v>1</v>
      </c>
      <c r="T2867">
        <f>ROUND(E2867/D2867*100,0)</f>
        <v>7814</v>
      </c>
      <c r="U2867" s="12">
        <f>(E2867/R2867)</f>
        <v>88.601680840609291</v>
      </c>
      <c r="V2867" t="str">
        <f>LEFT(Z2867,SEARCH("/",Z2867)-1)</f>
        <v>technology</v>
      </c>
      <c r="W2867" t="str">
        <f>RIGHT(Z2867,LEN(Z2867)-SEARCH("/",Z2867))</f>
        <v>hardware</v>
      </c>
      <c r="X2867" s="2">
        <f>(((P2867/60)/60)/24)+DATE(1970,1,1)</f>
        <v>41324.214571759258</v>
      </c>
      <c r="Y2867" s="2">
        <f>(((O2867/60)/60)/24)+DATE(1970,1,1)</f>
        <v>41358.172905092593</v>
      </c>
      <c r="Z2867" t="s">
        <v>8299</v>
      </c>
    </row>
    <row r="2868" spans="1:26" ht="43.2" x14ac:dyDescent="0.3">
      <c r="A2868">
        <f>ROW(A2868)-2</f>
        <v>2866</v>
      </c>
      <c r="B2868" s="1" t="s">
        <v>4079</v>
      </c>
      <c r="C2868" s="1" t="s">
        <v>4080</v>
      </c>
      <c r="D2868">
        <v>7200</v>
      </c>
      <c r="E2868">
        <v>8136.01</v>
      </c>
      <c r="F2868" t="s">
        <v>17</v>
      </c>
      <c r="J2868" t="s">
        <v>17</v>
      </c>
      <c r="K2868" t="b">
        <v>0</v>
      </c>
      <c r="L2868" t="s">
        <v>18</v>
      </c>
      <c r="M2868" t="s">
        <v>19</v>
      </c>
      <c r="N2868" t="b">
        <v>1</v>
      </c>
      <c r="O2868">
        <v>1315602163</v>
      </c>
      <c r="P2868">
        <v>1313010163</v>
      </c>
      <c r="Q2868" t="b">
        <v>1</v>
      </c>
      <c r="R2868">
        <v>162</v>
      </c>
      <c r="S2868" t="b">
        <v>1</v>
      </c>
      <c r="T2868">
        <f>ROUND(E2868/D2868*100,0)</f>
        <v>113</v>
      </c>
      <c r="U2868" s="12">
        <f>(E2868/R2868)</f>
        <v>50.222283950617282</v>
      </c>
      <c r="V2868" t="str">
        <f>LEFT(Z2868,SEARCH("/",Z2868)-1)</f>
        <v>technology</v>
      </c>
      <c r="W2868" t="str">
        <f>RIGHT(Z2868,LEN(Z2868)-SEARCH("/",Z2868))</f>
        <v>hardware</v>
      </c>
      <c r="X2868" s="2">
        <f>(((P2868/60)/60)/24)+DATE(1970,1,1)</f>
        <v>40765.876886574071</v>
      </c>
      <c r="Y2868" s="2">
        <f>(((O2868/60)/60)/24)+DATE(1970,1,1)</f>
        <v>40795.876886574071</v>
      </c>
      <c r="Z2868" t="s">
        <v>8299</v>
      </c>
    </row>
    <row r="2869" spans="1:26" ht="28.8" x14ac:dyDescent="0.3">
      <c r="A2869">
        <f>ROW(A2869)-2</f>
        <v>2867</v>
      </c>
      <c r="B2869" s="1" t="s">
        <v>4081</v>
      </c>
      <c r="C2869" s="1" t="s">
        <v>4082</v>
      </c>
      <c r="D2869">
        <v>10000</v>
      </c>
      <c r="E2869">
        <v>92154.22</v>
      </c>
      <c r="F2869" t="s">
        <v>17</v>
      </c>
      <c r="J2869" t="s">
        <v>17</v>
      </c>
      <c r="K2869" t="b">
        <v>0</v>
      </c>
      <c r="L2869" t="s">
        <v>18</v>
      </c>
      <c r="M2869" t="s">
        <v>19</v>
      </c>
      <c r="N2869" t="b">
        <v>1</v>
      </c>
      <c r="O2869">
        <v>1362863299</v>
      </c>
      <c r="P2869">
        <v>1360271299</v>
      </c>
      <c r="Q2869" t="b">
        <v>1</v>
      </c>
      <c r="R2869">
        <v>479</v>
      </c>
      <c r="S2869" t="b">
        <v>1</v>
      </c>
      <c r="T2869">
        <f>ROUND(E2869/D2869*100,0)</f>
        <v>922</v>
      </c>
      <c r="U2869" s="12">
        <f>(E2869/R2869)</f>
        <v>192.38876826722338</v>
      </c>
      <c r="V2869" t="str">
        <f>LEFT(Z2869,SEARCH("/",Z2869)-1)</f>
        <v>technology</v>
      </c>
      <c r="W2869" t="str">
        <f>RIGHT(Z2869,LEN(Z2869)-SEARCH("/",Z2869))</f>
        <v>hardware</v>
      </c>
      <c r="X2869" s="2">
        <f>(((P2869/60)/60)/24)+DATE(1970,1,1)</f>
        <v>41312.88077546296</v>
      </c>
      <c r="Y2869" s="2">
        <f>(((O2869/60)/60)/24)+DATE(1970,1,1)</f>
        <v>41342.88077546296</v>
      </c>
      <c r="Z2869" t="s">
        <v>8299</v>
      </c>
    </row>
    <row r="2870" spans="1:26" ht="43.2" x14ac:dyDescent="0.3">
      <c r="A2870">
        <f>ROW(A2870)-2</f>
        <v>2868</v>
      </c>
      <c r="B2870" s="1" t="s">
        <v>4083</v>
      </c>
      <c r="C2870" s="1" t="s">
        <v>4084</v>
      </c>
      <c r="D2870">
        <v>25000</v>
      </c>
      <c r="E2870">
        <v>31275.599999999999</v>
      </c>
      <c r="F2870" t="s">
        <v>17</v>
      </c>
      <c r="J2870" t="s">
        <v>17</v>
      </c>
      <c r="K2870" t="b">
        <v>0</v>
      </c>
      <c r="L2870" t="s">
        <v>18</v>
      </c>
      <c r="M2870" t="s">
        <v>19</v>
      </c>
      <c r="N2870" t="b">
        <v>1</v>
      </c>
      <c r="O2870">
        <v>1332561600</v>
      </c>
      <c r="P2870">
        <v>1329873755</v>
      </c>
      <c r="Q2870" t="b">
        <v>1</v>
      </c>
      <c r="R2870">
        <v>426</v>
      </c>
      <c r="S2870" t="b">
        <v>1</v>
      </c>
      <c r="T2870">
        <f>ROUND(E2870/D2870*100,0)</f>
        <v>125</v>
      </c>
      <c r="U2870" s="12">
        <f>(E2870/R2870)</f>
        <v>73.416901408450698</v>
      </c>
      <c r="V2870" t="str">
        <f>LEFT(Z2870,SEARCH("/",Z2870)-1)</f>
        <v>technology</v>
      </c>
      <c r="W2870" t="str">
        <f>RIGHT(Z2870,LEN(Z2870)-SEARCH("/",Z2870))</f>
        <v>hardware</v>
      </c>
      <c r="X2870" s="2">
        <f>(((P2870/60)/60)/24)+DATE(1970,1,1)</f>
        <v>40961.057349537034</v>
      </c>
      <c r="Y2870" s="2">
        <f>(((O2870/60)/60)/24)+DATE(1970,1,1)</f>
        <v>40992.166666666664</v>
      </c>
      <c r="Z2870" t="s">
        <v>8299</v>
      </c>
    </row>
    <row r="2871" spans="1:26" ht="43.2" x14ac:dyDescent="0.3">
      <c r="A2871">
        <f>ROW(A2871)-2</f>
        <v>2869</v>
      </c>
      <c r="B2871" s="1" t="s">
        <v>4085</v>
      </c>
      <c r="C2871" s="1" t="s">
        <v>4086</v>
      </c>
      <c r="D2871">
        <v>65000</v>
      </c>
      <c r="E2871">
        <v>66458.23</v>
      </c>
      <c r="F2871" t="s">
        <v>17</v>
      </c>
      <c r="J2871" t="s">
        <v>17</v>
      </c>
      <c r="K2871" t="b">
        <v>0</v>
      </c>
      <c r="L2871" t="s">
        <v>2435</v>
      </c>
      <c r="M2871" t="s">
        <v>55</v>
      </c>
      <c r="N2871" t="b">
        <v>0</v>
      </c>
      <c r="O2871">
        <v>1439455609</v>
      </c>
      <c r="P2871">
        <v>1436863609</v>
      </c>
      <c r="Q2871" t="b">
        <v>1</v>
      </c>
      <c r="R2871">
        <v>450</v>
      </c>
      <c r="S2871" t="b">
        <v>1</v>
      </c>
      <c r="T2871">
        <f>ROUND(E2871/D2871*100,0)</f>
        <v>102</v>
      </c>
      <c r="U2871" s="12">
        <f>(E2871/R2871)</f>
        <v>147.68495555555555</v>
      </c>
      <c r="V2871" t="str">
        <f>LEFT(Z2871,SEARCH("/",Z2871)-1)</f>
        <v>technology</v>
      </c>
      <c r="W2871" t="str">
        <f>RIGHT(Z2871,LEN(Z2871)-SEARCH("/",Z2871))</f>
        <v>hardware</v>
      </c>
      <c r="X2871" s="2">
        <f>(((P2871/60)/60)/24)+DATE(1970,1,1)</f>
        <v>42199.365844907406</v>
      </c>
      <c r="Y2871" s="2">
        <f>(((O2871/60)/60)/24)+DATE(1970,1,1)</f>
        <v>42229.365844907406</v>
      </c>
      <c r="Z2871" t="s">
        <v>8299</v>
      </c>
    </row>
    <row r="2872" spans="1:26" ht="57.6" x14ac:dyDescent="0.3">
      <c r="A2872">
        <f>ROW(A2872)-2</f>
        <v>2870</v>
      </c>
      <c r="B2872" s="1" t="s">
        <v>4087</v>
      </c>
      <c r="C2872" s="1" t="s">
        <v>4088</v>
      </c>
      <c r="D2872">
        <v>40000</v>
      </c>
      <c r="E2872">
        <v>193963.9</v>
      </c>
      <c r="F2872" t="s">
        <v>17</v>
      </c>
      <c r="J2872" t="s">
        <v>17</v>
      </c>
      <c r="K2872" t="b">
        <v>0</v>
      </c>
      <c r="L2872" t="s">
        <v>18</v>
      </c>
      <c r="M2872" t="s">
        <v>19</v>
      </c>
      <c r="N2872" t="b">
        <v>1</v>
      </c>
      <c r="O2872">
        <v>1474563621</v>
      </c>
      <c r="P2872">
        <v>1471971621</v>
      </c>
      <c r="Q2872" t="b">
        <v>1</v>
      </c>
      <c r="R2872">
        <v>1780</v>
      </c>
      <c r="S2872" t="b">
        <v>1</v>
      </c>
      <c r="T2872">
        <f>ROUND(E2872/D2872*100,0)</f>
        <v>485</v>
      </c>
      <c r="U2872" s="12">
        <f>(E2872/R2872)</f>
        <v>108.96848314606741</v>
      </c>
      <c r="V2872" t="str">
        <f>LEFT(Z2872,SEARCH("/",Z2872)-1)</f>
        <v>technology</v>
      </c>
      <c r="W2872" t="str">
        <f>RIGHT(Z2872,LEN(Z2872)-SEARCH("/",Z2872))</f>
        <v>hardware</v>
      </c>
      <c r="X2872" s="2">
        <f>(((P2872/60)/60)/24)+DATE(1970,1,1)</f>
        <v>42605.70857638889</v>
      </c>
      <c r="Y2872" s="2">
        <f>(((O2872/60)/60)/24)+DATE(1970,1,1)</f>
        <v>42635.70857638889</v>
      </c>
      <c r="Z2872" t="s">
        <v>8299</v>
      </c>
    </row>
    <row r="2873" spans="1:26" ht="43.2" x14ac:dyDescent="0.3">
      <c r="A2873">
        <f>ROW(A2873)-2</f>
        <v>2871</v>
      </c>
      <c r="B2873" s="1" t="s">
        <v>4089</v>
      </c>
      <c r="C2873" s="1" t="s">
        <v>4090</v>
      </c>
      <c r="D2873">
        <v>1500</v>
      </c>
      <c r="E2873">
        <v>2885</v>
      </c>
      <c r="F2873" t="s">
        <v>17</v>
      </c>
      <c r="J2873" t="s">
        <v>17</v>
      </c>
      <c r="K2873" t="b">
        <v>0</v>
      </c>
      <c r="L2873" t="s">
        <v>18</v>
      </c>
      <c r="M2873" t="s">
        <v>19</v>
      </c>
      <c r="N2873" t="b">
        <v>1</v>
      </c>
      <c r="O2873">
        <v>1400108640</v>
      </c>
      <c r="P2873">
        <v>1396923624</v>
      </c>
      <c r="Q2873" t="b">
        <v>1</v>
      </c>
      <c r="R2873">
        <v>122</v>
      </c>
      <c r="S2873" t="b">
        <v>1</v>
      </c>
      <c r="T2873">
        <f>ROUND(E2873/D2873*100,0)</f>
        <v>192</v>
      </c>
      <c r="U2873" s="12">
        <f>(E2873/R2873)</f>
        <v>23.647540983606557</v>
      </c>
      <c r="V2873" t="str">
        <f>LEFT(Z2873,SEARCH("/",Z2873)-1)</f>
        <v>technology</v>
      </c>
      <c r="W2873" t="str">
        <f>RIGHT(Z2873,LEN(Z2873)-SEARCH("/",Z2873))</f>
        <v>hardware</v>
      </c>
      <c r="X2873" s="2">
        <f>(((P2873/60)/60)/24)+DATE(1970,1,1)</f>
        <v>41737.097499999996</v>
      </c>
      <c r="Y2873" s="2">
        <f>(((O2873/60)/60)/24)+DATE(1970,1,1)</f>
        <v>41773.961111111108</v>
      </c>
      <c r="Z2873" t="s">
        <v>8299</v>
      </c>
    </row>
    <row r="2874" spans="1:26" ht="43.2" x14ac:dyDescent="0.3">
      <c r="A2874">
        <f>ROW(A2874)-2</f>
        <v>2872</v>
      </c>
      <c r="B2874" s="1" t="s">
        <v>4091</v>
      </c>
      <c r="C2874" s="1" t="s">
        <v>4092</v>
      </c>
      <c r="D2874">
        <v>5000</v>
      </c>
      <c r="E2874">
        <v>14055</v>
      </c>
      <c r="F2874" t="s">
        <v>17</v>
      </c>
      <c r="J2874" t="s">
        <v>17</v>
      </c>
      <c r="K2874" t="b">
        <v>0</v>
      </c>
      <c r="L2874" t="s">
        <v>18</v>
      </c>
      <c r="M2874" t="s">
        <v>19</v>
      </c>
      <c r="N2874" t="b">
        <v>1</v>
      </c>
      <c r="O2874">
        <v>1411522897</v>
      </c>
      <c r="P2874">
        <v>1407634897</v>
      </c>
      <c r="Q2874" t="b">
        <v>1</v>
      </c>
      <c r="R2874">
        <v>95</v>
      </c>
      <c r="S2874" t="b">
        <v>1</v>
      </c>
      <c r="T2874">
        <f>ROUND(E2874/D2874*100,0)</f>
        <v>281</v>
      </c>
      <c r="U2874" s="12">
        <f>(E2874/R2874)</f>
        <v>147.94736842105263</v>
      </c>
      <c r="V2874" t="str">
        <f>LEFT(Z2874,SEARCH("/",Z2874)-1)</f>
        <v>technology</v>
      </c>
      <c r="W2874" t="str">
        <f>RIGHT(Z2874,LEN(Z2874)-SEARCH("/",Z2874))</f>
        <v>hardware</v>
      </c>
      <c r="X2874" s="2">
        <f>(((P2874/60)/60)/24)+DATE(1970,1,1)</f>
        <v>41861.070567129631</v>
      </c>
      <c r="Y2874" s="2">
        <f>(((O2874/60)/60)/24)+DATE(1970,1,1)</f>
        <v>41906.070567129631</v>
      </c>
      <c r="Z2874" t="s">
        <v>8299</v>
      </c>
    </row>
    <row r="2875" spans="1:26" ht="43.2" x14ac:dyDescent="0.3">
      <c r="A2875">
        <f>ROW(A2875)-2</f>
        <v>2873</v>
      </c>
      <c r="B2875" s="1" t="s">
        <v>4093</v>
      </c>
      <c r="C2875" s="1" t="s">
        <v>4094</v>
      </c>
      <c r="D2875">
        <v>100000</v>
      </c>
      <c r="E2875">
        <v>125137</v>
      </c>
      <c r="F2875" t="s">
        <v>17</v>
      </c>
      <c r="J2875" t="s">
        <v>17</v>
      </c>
      <c r="K2875" t="b">
        <v>0</v>
      </c>
      <c r="L2875" t="s">
        <v>18</v>
      </c>
      <c r="M2875" t="s">
        <v>19</v>
      </c>
      <c r="N2875" t="b">
        <v>1</v>
      </c>
      <c r="O2875">
        <v>1465652372</v>
      </c>
      <c r="P2875">
        <v>1463060372</v>
      </c>
      <c r="Q2875" t="b">
        <v>1</v>
      </c>
      <c r="R2875">
        <v>325</v>
      </c>
      <c r="S2875" t="b">
        <v>1</v>
      </c>
      <c r="T2875">
        <f>ROUND(E2875/D2875*100,0)</f>
        <v>125</v>
      </c>
      <c r="U2875" s="12">
        <f>(E2875/R2875)</f>
        <v>385.03692307692307</v>
      </c>
      <c r="V2875" t="str">
        <f>LEFT(Z2875,SEARCH("/",Z2875)-1)</f>
        <v>technology</v>
      </c>
      <c r="W2875" t="str">
        <f>RIGHT(Z2875,LEN(Z2875)-SEARCH("/",Z2875))</f>
        <v>hardware</v>
      </c>
      <c r="X2875" s="2">
        <f>(((P2875/60)/60)/24)+DATE(1970,1,1)</f>
        <v>42502.569120370375</v>
      </c>
      <c r="Y2875" s="2">
        <f>(((O2875/60)/60)/24)+DATE(1970,1,1)</f>
        <v>42532.569120370375</v>
      </c>
      <c r="Z2875" t="s">
        <v>8299</v>
      </c>
    </row>
    <row r="2876" spans="1:26" ht="57.6" x14ac:dyDescent="0.3">
      <c r="A2876">
        <f>ROW(A2876)-2</f>
        <v>2874</v>
      </c>
      <c r="B2876" s="1" t="s">
        <v>4095</v>
      </c>
      <c r="C2876" s="1" t="s">
        <v>4096</v>
      </c>
      <c r="D2876">
        <v>100000</v>
      </c>
      <c r="E2876">
        <v>161459</v>
      </c>
      <c r="F2876" t="s">
        <v>17</v>
      </c>
      <c r="J2876" t="s">
        <v>17</v>
      </c>
      <c r="K2876" t="b">
        <v>0</v>
      </c>
      <c r="L2876" t="s">
        <v>18</v>
      </c>
      <c r="M2876" t="s">
        <v>19</v>
      </c>
      <c r="N2876" t="b">
        <v>1</v>
      </c>
      <c r="O2876">
        <v>1434017153</v>
      </c>
      <c r="P2876">
        <v>1431425153</v>
      </c>
      <c r="Q2876" t="b">
        <v>1</v>
      </c>
      <c r="R2876">
        <v>353</v>
      </c>
      <c r="S2876" t="b">
        <v>1</v>
      </c>
      <c r="T2876">
        <f>ROUND(E2876/D2876*100,0)</f>
        <v>161</v>
      </c>
      <c r="U2876" s="12">
        <f>(E2876/R2876)</f>
        <v>457.39093484419266</v>
      </c>
      <c r="V2876" t="str">
        <f>LEFT(Z2876,SEARCH("/",Z2876)-1)</f>
        <v>technology</v>
      </c>
      <c r="W2876" t="str">
        <f>RIGHT(Z2876,LEN(Z2876)-SEARCH("/",Z2876))</f>
        <v>hardware</v>
      </c>
      <c r="X2876" s="2">
        <f>(((P2876/60)/60)/24)+DATE(1970,1,1)</f>
        <v>42136.420752314814</v>
      </c>
      <c r="Y2876" s="2">
        <f>(((O2876/60)/60)/24)+DATE(1970,1,1)</f>
        <v>42166.420752314814</v>
      </c>
      <c r="Z2876" t="s">
        <v>8299</v>
      </c>
    </row>
    <row r="2877" spans="1:26" ht="43.2" x14ac:dyDescent="0.3">
      <c r="A2877">
        <f>ROW(A2877)-2</f>
        <v>2875</v>
      </c>
      <c r="B2877" s="1" t="s">
        <v>4097</v>
      </c>
      <c r="C2877" s="1" t="s">
        <v>4098</v>
      </c>
      <c r="D2877">
        <v>4000</v>
      </c>
      <c r="E2877">
        <v>23414</v>
      </c>
      <c r="F2877" t="s">
        <v>17</v>
      </c>
      <c r="J2877" t="s">
        <v>17</v>
      </c>
      <c r="K2877" t="b">
        <v>0</v>
      </c>
      <c r="L2877" t="s">
        <v>18</v>
      </c>
      <c r="M2877" t="s">
        <v>19</v>
      </c>
      <c r="N2877" t="b">
        <v>1</v>
      </c>
      <c r="O2877">
        <v>1344826800</v>
      </c>
      <c r="P2877">
        <v>1341875544</v>
      </c>
      <c r="Q2877" t="b">
        <v>1</v>
      </c>
      <c r="R2877">
        <v>105</v>
      </c>
      <c r="S2877" t="b">
        <v>1</v>
      </c>
      <c r="T2877">
        <f>ROUND(E2877/D2877*100,0)</f>
        <v>585</v>
      </c>
      <c r="U2877" s="12">
        <f>(E2877/R2877)</f>
        <v>222.99047619047619</v>
      </c>
      <c r="V2877" t="str">
        <f>LEFT(Z2877,SEARCH("/",Z2877)-1)</f>
        <v>technology</v>
      </c>
      <c r="W2877" t="str">
        <f>RIGHT(Z2877,LEN(Z2877)-SEARCH("/",Z2877))</f>
        <v>hardware</v>
      </c>
      <c r="X2877" s="2">
        <f>(((P2877/60)/60)/24)+DATE(1970,1,1)</f>
        <v>41099.966944444444</v>
      </c>
      <c r="Y2877" s="2">
        <f>(((O2877/60)/60)/24)+DATE(1970,1,1)</f>
        <v>41134.125</v>
      </c>
      <c r="Z2877" t="s">
        <v>8299</v>
      </c>
    </row>
    <row r="2878" spans="1:26" ht="43.2" x14ac:dyDescent="0.3">
      <c r="A2878">
        <f>ROW(A2878)-2</f>
        <v>2876</v>
      </c>
      <c r="B2878" s="1" t="s">
        <v>4099</v>
      </c>
      <c r="C2878" s="1" t="s">
        <v>4100</v>
      </c>
      <c r="D2878">
        <v>80000</v>
      </c>
      <c r="E2878">
        <v>160920</v>
      </c>
      <c r="F2878" t="s">
        <v>17</v>
      </c>
      <c r="J2878" t="s">
        <v>17</v>
      </c>
      <c r="K2878" t="b">
        <v>0</v>
      </c>
      <c r="L2878" t="s">
        <v>499</v>
      </c>
      <c r="M2878" t="s">
        <v>55</v>
      </c>
      <c r="N2878" t="b">
        <v>0</v>
      </c>
      <c r="O2878">
        <v>1433996746</v>
      </c>
      <c r="P2878">
        <v>1431404746</v>
      </c>
      <c r="Q2878" t="b">
        <v>1</v>
      </c>
      <c r="R2878">
        <v>729</v>
      </c>
      <c r="S2878" t="b">
        <v>1</v>
      </c>
      <c r="T2878">
        <f>ROUND(E2878/D2878*100,0)</f>
        <v>201</v>
      </c>
      <c r="U2878" s="12">
        <f>(E2878/R2878)</f>
        <v>220.74074074074073</v>
      </c>
      <c r="V2878" t="str">
        <f>LEFT(Z2878,SEARCH("/",Z2878)-1)</f>
        <v>technology</v>
      </c>
      <c r="W2878" t="str">
        <f>RIGHT(Z2878,LEN(Z2878)-SEARCH("/",Z2878))</f>
        <v>hardware</v>
      </c>
      <c r="X2878" s="2">
        <f>(((P2878/60)/60)/24)+DATE(1970,1,1)</f>
        <v>42136.184560185182</v>
      </c>
      <c r="Y2878" s="2">
        <f>(((O2878/60)/60)/24)+DATE(1970,1,1)</f>
        <v>42166.184560185182</v>
      </c>
      <c r="Z2878" t="s">
        <v>8299</v>
      </c>
    </row>
    <row r="2879" spans="1:26" ht="28.8" x14ac:dyDescent="0.3">
      <c r="A2879">
        <f>ROW(A2879)-2</f>
        <v>2877</v>
      </c>
      <c r="B2879" s="1" t="s">
        <v>4101</v>
      </c>
      <c r="C2879" s="1" t="s">
        <v>4102</v>
      </c>
      <c r="D2879">
        <v>25000</v>
      </c>
      <c r="E2879">
        <v>33370.769999999997</v>
      </c>
      <c r="F2879" t="s">
        <v>17</v>
      </c>
      <c r="J2879" t="s">
        <v>17</v>
      </c>
      <c r="K2879" t="b">
        <v>0</v>
      </c>
      <c r="L2879" t="s">
        <v>18</v>
      </c>
      <c r="M2879" t="s">
        <v>19</v>
      </c>
      <c r="N2879" t="b">
        <v>1</v>
      </c>
      <c r="O2879">
        <v>1398052740</v>
      </c>
      <c r="P2879">
        <v>1394127585</v>
      </c>
      <c r="Q2879" t="b">
        <v>1</v>
      </c>
      <c r="R2879">
        <v>454</v>
      </c>
      <c r="S2879" t="b">
        <v>1</v>
      </c>
      <c r="T2879">
        <f>ROUND(E2879/D2879*100,0)</f>
        <v>133</v>
      </c>
      <c r="U2879" s="12">
        <f>(E2879/R2879)</f>
        <v>73.503898678414089</v>
      </c>
      <c r="V2879" t="str">
        <f>LEFT(Z2879,SEARCH("/",Z2879)-1)</f>
        <v>technology</v>
      </c>
      <c r="W2879" t="str">
        <f>RIGHT(Z2879,LEN(Z2879)-SEARCH("/",Z2879))</f>
        <v>hardware</v>
      </c>
      <c r="X2879" s="2">
        <f>(((P2879/60)/60)/24)+DATE(1970,1,1)</f>
        <v>41704.735937500001</v>
      </c>
      <c r="Y2879" s="2">
        <f>(((O2879/60)/60)/24)+DATE(1970,1,1)</f>
        <v>41750.165972222225</v>
      </c>
      <c r="Z2879" t="s">
        <v>8299</v>
      </c>
    </row>
    <row r="2880" spans="1:26" ht="43.2" x14ac:dyDescent="0.3">
      <c r="A2880">
        <f>ROW(A2880)-2</f>
        <v>2878</v>
      </c>
      <c r="B2880" s="1" t="s">
        <v>4103</v>
      </c>
      <c r="C2880" s="1" t="s">
        <v>4104</v>
      </c>
      <c r="D2880">
        <v>100000</v>
      </c>
      <c r="E2880">
        <v>120249</v>
      </c>
      <c r="F2880" t="s">
        <v>17</v>
      </c>
      <c r="J2880" t="s">
        <v>17</v>
      </c>
      <c r="K2880" t="b">
        <v>0</v>
      </c>
      <c r="L2880" t="s">
        <v>18</v>
      </c>
      <c r="M2880" t="s">
        <v>19</v>
      </c>
      <c r="N2880" t="b">
        <v>1</v>
      </c>
      <c r="O2880">
        <v>1427740319</v>
      </c>
      <c r="P2880">
        <v>1423855919</v>
      </c>
      <c r="Q2880" t="b">
        <v>1</v>
      </c>
      <c r="R2880">
        <v>539</v>
      </c>
      <c r="S2880" t="b">
        <v>1</v>
      </c>
      <c r="T2880">
        <f>ROUND(E2880/D2880*100,0)</f>
        <v>120</v>
      </c>
      <c r="U2880" s="12">
        <f>(E2880/R2880)</f>
        <v>223.09647495361781</v>
      </c>
      <c r="V2880" t="str">
        <f>LEFT(Z2880,SEARCH("/",Z2880)-1)</f>
        <v>technology</v>
      </c>
      <c r="W2880" t="str">
        <f>RIGHT(Z2880,LEN(Z2880)-SEARCH("/",Z2880))</f>
        <v>hardware</v>
      </c>
      <c r="X2880" s="2">
        <f>(((P2880/60)/60)/24)+DATE(1970,1,1)</f>
        <v>42048.813877314817</v>
      </c>
      <c r="Y2880" s="2">
        <f>(((O2880/60)/60)/24)+DATE(1970,1,1)</f>
        <v>42093.772210648152</v>
      </c>
      <c r="Z2880" t="s">
        <v>8299</v>
      </c>
    </row>
    <row r="2881" spans="1:26" ht="28.8" x14ac:dyDescent="0.3">
      <c r="A2881">
        <f>ROW(A2881)-2</f>
        <v>2879</v>
      </c>
      <c r="B2881" s="1" t="s">
        <v>4105</v>
      </c>
      <c r="C2881" s="1" t="s">
        <v>4106</v>
      </c>
      <c r="D2881">
        <v>3000</v>
      </c>
      <c r="E2881">
        <v>3785</v>
      </c>
      <c r="F2881" t="s">
        <v>17</v>
      </c>
      <c r="J2881" t="s">
        <v>17</v>
      </c>
      <c r="K2881" t="b">
        <v>0</v>
      </c>
      <c r="L2881" t="s">
        <v>18</v>
      </c>
      <c r="M2881" t="s">
        <v>19</v>
      </c>
      <c r="N2881" t="b">
        <v>1</v>
      </c>
      <c r="O2881">
        <v>1268690100</v>
      </c>
      <c r="P2881">
        <v>1265493806</v>
      </c>
      <c r="Q2881" t="b">
        <v>1</v>
      </c>
      <c r="R2881">
        <v>79</v>
      </c>
      <c r="S2881" t="b">
        <v>1</v>
      </c>
      <c r="T2881">
        <f>ROUND(E2881/D2881*100,0)</f>
        <v>126</v>
      </c>
      <c r="U2881" s="12">
        <f>(E2881/R2881)</f>
        <v>47.911392405063289</v>
      </c>
      <c r="V2881" t="str">
        <f>LEFT(Z2881,SEARCH("/",Z2881)-1)</f>
        <v>technology</v>
      </c>
      <c r="W2881" t="str">
        <f>RIGHT(Z2881,LEN(Z2881)-SEARCH("/",Z2881))</f>
        <v>hardware</v>
      </c>
      <c r="X2881" s="2">
        <f>(((P2881/60)/60)/24)+DATE(1970,1,1)</f>
        <v>40215.919050925928</v>
      </c>
      <c r="Y2881" s="2">
        <f>(((O2881/60)/60)/24)+DATE(1970,1,1)</f>
        <v>40252.913194444445</v>
      </c>
      <c r="Z2881" t="s">
        <v>8299</v>
      </c>
    </row>
    <row r="2882" spans="1:26" ht="43.2" x14ac:dyDescent="0.3">
      <c r="A2882">
        <f>ROW(A2882)-2</f>
        <v>2880</v>
      </c>
      <c r="B2882" s="1" t="s">
        <v>4107</v>
      </c>
      <c r="C2882" s="1" t="s">
        <v>4108</v>
      </c>
      <c r="D2882">
        <v>2500</v>
      </c>
      <c r="E2882">
        <v>9030</v>
      </c>
      <c r="F2882" t="s">
        <v>17</v>
      </c>
      <c r="J2882" t="s">
        <v>17</v>
      </c>
      <c r="K2882" t="b">
        <v>0</v>
      </c>
      <c r="L2882" t="s">
        <v>18</v>
      </c>
      <c r="M2882" t="s">
        <v>19</v>
      </c>
      <c r="N2882" t="b">
        <v>1</v>
      </c>
      <c r="O2882">
        <v>1409099481</v>
      </c>
      <c r="P2882">
        <v>1406507481</v>
      </c>
      <c r="Q2882" t="b">
        <v>1</v>
      </c>
      <c r="R2882">
        <v>94</v>
      </c>
      <c r="S2882" t="b">
        <v>1</v>
      </c>
      <c r="T2882">
        <f>ROUND(E2882/D2882*100,0)</f>
        <v>361</v>
      </c>
      <c r="U2882" s="12">
        <f>(E2882/R2882)</f>
        <v>96.063829787234042</v>
      </c>
      <c r="V2882" t="str">
        <f>LEFT(Z2882,SEARCH("/",Z2882)-1)</f>
        <v>technology</v>
      </c>
      <c r="W2882" t="str">
        <f>RIGHT(Z2882,LEN(Z2882)-SEARCH("/",Z2882))</f>
        <v>hardware</v>
      </c>
      <c r="X2882" s="2">
        <f>(((P2882/60)/60)/24)+DATE(1970,1,1)</f>
        <v>41848.021770833337</v>
      </c>
      <c r="Y2882" s="2">
        <f>(((O2882/60)/60)/24)+DATE(1970,1,1)</f>
        <v>41878.021770833337</v>
      </c>
      <c r="Z2882" t="s">
        <v>8299</v>
      </c>
    </row>
    <row r="2883" spans="1:26" ht="43.2" x14ac:dyDescent="0.3">
      <c r="A2883">
        <f>ROW(A2883)-2</f>
        <v>2881</v>
      </c>
      <c r="B2883" s="1" t="s">
        <v>4109</v>
      </c>
      <c r="C2883" s="1" t="s">
        <v>4110</v>
      </c>
      <c r="D2883">
        <v>32768</v>
      </c>
      <c r="E2883">
        <v>74134</v>
      </c>
      <c r="F2883" t="s">
        <v>17</v>
      </c>
      <c r="J2883" t="s">
        <v>17</v>
      </c>
      <c r="K2883" t="b">
        <v>0</v>
      </c>
      <c r="L2883" t="s">
        <v>24</v>
      </c>
      <c r="M2883" t="s">
        <v>25</v>
      </c>
      <c r="N2883" t="b">
        <v>0</v>
      </c>
      <c r="O2883">
        <v>1354233296</v>
      </c>
      <c r="P2883">
        <v>1351641296</v>
      </c>
      <c r="Q2883" t="b">
        <v>1</v>
      </c>
      <c r="R2883">
        <v>625</v>
      </c>
      <c r="S2883" t="b">
        <v>1</v>
      </c>
      <c r="T2883">
        <f>ROUND(E2883/D2883*100,0)</f>
        <v>226</v>
      </c>
      <c r="U2883" s="12">
        <f>(E2883/R2883)</f>
        <v>118.6144</v>
      </c>
      <c r="V2883" t="str">
        <f>LEFT(Z2883,SEARCH("/",Z2883)-1)</f>
        <v>technology</v>
      </c>
      <c r="W2883" t="str">
        <f>RIGHT(Z2883,LEN(Z2883)-SEARCH("/",Z2883))</f>
        <v>hardware</v>
      </c>
      <c r="X2883" s="2">
        <f>(((P2883/60)/60)/24)+DATE(1970,1,1)</f>
        <v>41212.996481481481</v>
      </c>
      <c r="Y2883" s="2">
        <f>(((O2883/60)/60)/24)+DATE(1970,1,1)</f>
        <v>41242.996481481481</v>
      </c>
      <c r="Z2883" t="s">
        <v>8299</v>
      </c>
    </row>
    <row r="2884" spans="1:26" ht="43.2" x14ac:dyDescent="0.3">
      <c r="A2884">
        <f>ROW(A2884)-2</f>
        <v>2882</v>
      </c>
      <c r="B2884" s="1" t="s">
        <v>4111</v>
      </c>
      <c r="C2884" s="1" t="s">
        <v>4112</v>
      </c>
      <c r="D2884">
        <v>50000</v>
      </c>
      <c r="E2884">
        <v>60175</v>
      </c>
      <c r="F2884" t="s">
        <v>17</v>
      </c>
      <c r="J2884" t="s">
        <v>17</v>
      </c>
      <c r="K2884" t="b">
        <v>0</v>
      </c>
      <c r="L2884" t="s">
        <v>384</v>
      </c>
      <c r="M2884" t="s">
        <v>55</v>
      </c>
      <c r="N2884" t="b">
        <v>0</v>
      </c>
      <c r="O2884">
        <v>1420765200</v>
      </c>
      <c r="P2884">
        <v>1417506853</v>
      </c>
      <c r="Q2884" t="b">
        <v>1</v>
      </c>
      <c r="R2884">
        <v>508</v>
      </c>
      <c r="S2884" t="b">
        <v>1</v>
      </c>
      <c r="T2884">
        <f>ROUND(E2884/D2884*100,0)</f>
        <v>120</v>
      </c>
      <c r="U2884" s="12">
        <f>(E2884/R2884)</f>
        <v>118.45472440944881</v>
      </c>
      <c r="V2884" t="str">
        <f>LEFT(Z2884,SEARCH("/",Z2884)-1)</f>
        <v>technology</v>
      </c>
      <c r="W2884" t="str">
        <f>RIGHT(Z2884,LEN(Z2884)-SEARCH("/",Z2884))</f>
        <v>hardware</v>
      </c>
      <c r="X2884" s="2">
        <f>(((P2884/60)/60)/24)+DATE(1970,1,1)</f>
        <v>41975.329317129625</v>
      </c>
      <c r="Y2884" s="2">
        <f>(((O2884/60)/60)/24)+DATE(1970,1,1)</f>
        <v>42013.041666666672</v>
      </c>
      <c r="Z2884" t="s">
        <v>8299</v>
      </c>
    </row>
    <row r="2885" spans="1:26" ht="43.2" x14ac:dyDescent="0.3">
      <c r="A2885">
        <f>ROW(A2885)-2</f>
        <v>2883</v>
      </c>
      <c r="B2885" s="1" t="s">
        <v>4113</v>
      </c>
      <c r="C2885" s="1" t="s">
        <v>4114</v>
      </c>
      <c r="D2885">
        <v>25000</v>
      </c>
      <c r="E2885">
        <v>76047</v>
      </c>
      <c r="F2885" t="s">
        <v>17</v>
      </c>
      <c r="J2885" t="s">
        <v>17</v>
      </c>
      <c r="K2885" t="b">
        <v>0</v>
      </c>
      <c r="L2885" t="s">
        <v>18</v>
      </c>
      <c r="M2885" t="s">
        <v>19</v>
      </c>
      <c r="N2885" t="b">
        <v>1</v>
      </c>
      <c r="O2885">
        <v>1481778000</v>
      </c>
      <c r="P2885">
        <v>1479216874</v>
      </c>
      <c r="Q2885" t="b">
        <v>1</v>
      </c>
      <c r="R2885">
        <v>531</v>
      </c>
      <c r="S2885" t="b">
        <v>1</v>
      </c>
      <c r="T2885">
        <f>ROUND(E2885/D2885*100,0)</f>
        <v>304</v>
      </c>
      <c r="U2885" s="12">
        <f>(E2885/R2885)</f>
        <v>143.21468926553672</v>
      </c>
      <c r="V2885" t="str">
        <f>LEFT(Z2885,SEARCH("/",Z2885)-1)</f>
        <v>technology</v>
      </c>
      <c r="W2885" t="str">
        <f>RIGHT(Z2885,LEN(Z2885)-SEARCH("/",Z2885))</f>
        <v>hardware</v>
      </c>
      <c r="X2885" s="2">
        <f>(((P2885/60)/60)/24)+DATE(1970,1,1)</f>
        <v>42689.565671296295</v>
      </c>
      <c r="Y2885" s="2">
        <f>(((O2885/60)/60)/24)+DATE(1970,1,1)</f>
        <v>42719.208333333328</v>
      </c>
      <c r="Z2885" t="s">
        <v>8299</v>
      </c>
    </row>
    <row r="2886" spans="1:26" ht="43.2" x14ac:dyDescent="0.3">
      <c r="A2886">
        <f>ROW(A2886)-2</f>
        <v>2884</v>
      </c>
      <c r="B2886" s="1" t="s">
        <v>4115</v>
      </c>
      <c r="C2886" s="1" t="s">
        <v>4116</v>
      </c>
      <c r="D2886">
        <v>25000</v>
      </c>
      <c r="E2886">
        <v>44669</v>
      </c>
      <c r="F2886" t="s">
        <v>17</v>
      </c>
      <c r="J2886" t="s">
        <v>17</v>
      </c>
      <c r="K2886" t="b">
        <v>0</v>
      </c>
      <c r="L2886" t="s">
        <v>18</v>
      </c>
      <c r="M2886" t="s">
        <v>19</v>
      </c>
      <c r="N2886" t="b">
        <v>1</v>
      </c>
      <c r="O2886">
        <v>1398477518</v>
      </c>
      <c r="P2886">
        <v>1395885518</v>
      </c>
      <c r="Q2886" t="b">
        <v>1</v>
      </c>
      <c r="R2886">
        <v>158</v>
      </c>
      <c r="S2886" t="b">
        <v>1</v>
      </c>
      <c r="T2886">
        <f>ROUND(E2886/D2886*100,0)</f>
        <v>179</v>
      </c>
      <c r="U2886" s="12">
        <f>(E2886/R2886)</f>
        <v>282.71518987341773</v>
      </c>
      <c r="V2886" t="str">
        <f>LEFT(Z2886,SEARCH("/",Z2886)-1)</f>
        <v>technology</v>
      </c>
      <c r="W2886" t="str">
        <f>RIGHT(Z2886,LEN(Z2886)-SEARCH("/",Z2886))</f>
        <v>hardware</v>
      </c>
      <c r="X2886" s="2">
        <f>(((P2886/60)/60)/24)+DATE(1970,1,1)</f>
        <v>41725.082384259258</v>
      </c>
      <c r="Y2886" s="2">
        <f>(((O2886/60)/60)/24)+DATE(1970,1,1)</f>
        <v>41755.082384259258</v>
      </c>
      <c r="Z2886" t="s">
        <v>8299</v>
      </c>
    </row>
    <row r="2887" spans="1:26" ht="57.6" x14ac:dyDescent="0.3">
      <c r="A2887">
        <f>ROW(A2887)-2</f>
        <v>2885</v>
      </c>
      <c r="B2887" s="1" t="s">
        <v>4117</v>
      </c>
      <c r="C2887" s="1" t="s">
        <v>4118</v>
      </c>
      <c r="D2887">
        <v>78000</v>
      </c>
      <c r="E2887">
        <v>301719.59000000003</v>
      </c>
      <c r="F2887" t="s">
        <v>17</v>
      </c>
      <c r="J2887" t="s">
        <v>17</v>
      </c>
      <c r="K2887" t="b">
        <v>0</v>
      </c>
      <c r="L2887" t="s">
        <v>18</v>
      </c>
      <c r="M2887" t="s">
        <v>19</v>
      </c>
      <c r="N2887" t="b">
        <v>1</v>
      </c>
      <c r="O2887">
        <v>1430981880</v>
      </c>
      <c r="P2887">
        <v>1426216033</v>
      </c>
      <c r="Q2887" t="b">
        <v>1</v>
      </c>
      <c r="R2887">
        <v>508</v>
      </c>
      <c r="S2887" t="b">
        <v>1</v>
      </c>
      <c r="T2887">
        <f>ROUND(E2887/D2887*100,0)</f>
        <v>387</v>
      </c>
      <c r="U2887" s="12">
        <f>(E2887/R2887)</f>
        <v>593.93620078740162</v>
      </c>
      <c r="V2887" t="str">
        <f>LEFT(Z2887,SEARCH("/",Z2887)-1)</f>
        <v>technology</v>
      </c>
      <c r="W2887" t="str">
        <f>RIGHT(Z2887,LEN(Z2887)-SEARCH("/",Z2887))</f>
        <v>hardware</v>
      </c>
      <c r="X2887" s="2">
        <f>(((P2887/60)/60)/24)+DATE(1970,1,1)</f>
        <v>42076.130011574074</v>
      </c>
      <c r="Y2887" s="2">
        <f>(((O2887/60)/60)/24)+DATE(1970,1,1)</f>
        <v>42131.290277777778</v>
      </c>
      <c r="Z2887" t="s">
        <v>8299</v>
      </c>
    </row>
    <row r="2888" spans="1:26" ht="43.2" x14ac:dyDescent="0.3">
      <c r="A2888">
        <f>ROW(A2888)-2</f>
        <v>2886</v>
      </c>
      <c r="B2888" s="1" t="s">
        <v>4119</v>
      </c>
      <c r="C2888" s="1" t="s">
        <v>4120</v>
      </c>
      <c r="D2888">
        <v>80000</v>
      </c>
      <c r="E2888">
        <v>168829.14</v>
      </c>
      <c r="F2888" t="s">
        <v>17</v>
      </c>
      <c r="J2888" t="s">
        <v>17</v>
      </c>
      <c r="K2888" t="b">
        <v>0</v>
      </c>
      <c r="L2888" t="s">
        <v>18</v>
      </c>
      <c r="M2888" t="s">
        <v>19</v>
      </c>
      <c r="N2888" t="b">
        <v>1</v>
      </c>
      <c r="O2888">
        <v>1450486800</v>
      </c>
      <c r="P2888">
        <v>1446562807</v>
      </c>
      <c r="Q2888" t="b">
        <v>1</v>
      </c>
      <c r="R2888">
        <v>644</v>
      </c>
      <c r="S2888" t="b">
        <v>1</v>
      </c>
      <c r="T2888">
        <f>ROUND(E2888/D2888*100,0)</f>
        <v>211</v>
      </c>
      <c r="U2888" s="12">
        <f>(E2888/R2888)</f>
        <v>262.15704968944101</v>
      </c>
      <c r="V2888" t="str">
        <f>LEFT(Z2888,SEARCH("/",Z2888)-1)</f>
        <v>technology</v>
      </c>
      <c r="W2888" t="str">
        <f>RIGHT(Z2888,LEN(Z2888)-SEARCH("/",Z2888))</f>
        <v>hardware</v>
      </c>
      <c r="X2888" s="2">
        <f>(((P2888/60)/60)/24)+DATE(1970,1,1)</f>
        <v>42311.625081018516</v>
      </c>
      <c r="Y2888" s="2">
        <f>(((O2888/60)/60)/24)+DATE(1970,1,1)</f>
        <v>42357.041666666672</v>
      </c>
      <c r="Z2888" t="s">
        <v>8299</v>
      </c>
    </row>
    <row r="2889" spans="1:26" ht="43.2" x14ac:dyDescent="0.3">
      <c r="A2889">
        <f>ROW(A2889)-2</f>
        <v>2887</v>
      </c>
      <c r="B2889" s="1" t="s">
        <v>4121</v>
      </c>
      <c r="C2889" s="1" t="s">
        <v>4122</v>
      </c>
      <c r="D2889">
        <v>30000</v>
      </c>
      <c r="E2889">
        <v>39500.5</v>
      </c>
      <c r="F2889" t="s">
        <v>17</v>
      </c>
      <c r="J2889" t="s">
        <v>17</v>
      </c>
      <c r="K2889" t="b">
        <v>0</v>
      </c>
      <c r="L2889" t="s">
        <v>18</v>
      </c>
      <c r="M2889" t="s">
        <v>19</v>
      </c>
      <c r="N2889" t="b">
        <v>1</v>
      </c>
      <c r="O2889">
        <v>1399668319</v>
      </c>
      <c r="P2889">
        <v>1397076319</v>
      </c>
      <c r="Q2889" t="b">
        <v>1</v>
      </c>
      <c r="R2889">
        <v>848</v>
      </c>
      <c r="S2889" t="b">
        <v>1</v>
      </c>
      <c r="T2889">
        <f>ROUND(E2889/D2889*100,0)</f>
        <v>132</v>
      </c>
      <c r="U2889" s="12">
        <f>(E2889/R2889)</f>
        <v>46.580778301886795</v>
      </c>
      <c r="V2889" t="str">
        <f>LEFT(Z2889,SEARCH("/",Z2889)-1)</f>
        <v>technology</v>
      </c>
      <c r="W2889" t="str">
        <f>RIGHT(Z2889,LEN(Z2889)-SEARCH("/",Z2889))</f>
        <v>hardware</v>
      </c>
      <c r="X2889" s="2">
        <f>(((P2889/60)/60)/24)+DATE(1970,1,1)</f>
        <v>41738.864803240744</v>
      </c>
      <c r="Y2889" s="2">
        <f>(((O2889/60)/60)/24)+DATE(1970,1,1)</f>
        <v>41768.864803240744</v>
      </c>
      <c r="Z2889" t="s">
        <v>8299</v>
      </c>
    </row>
    <row r="2890" spans="1:26" ht="43.2" x14ac:dyDescent="0.3">
      <c r="A2890">
        <f>ROW(A2890)-2</f>
        <v>2888</v>
      </c>
      <c r="B2890" s="1" t="s">
        <v>4123</v>
      </c>
      <c r="C2890" s="1" t="s">
        <v>4124</v>
      </c>
      <c r="D2890">
        <v>10000</v>
      </c>
      <c r="E2890">
        <v>30047.64</v>
      </c>
      <c r="F2890" t="s">
        <v>17</v>
      </c>
      <c r="J2890" t="s">
        <v>17</v>
      </c>
      <c r="K2890" t="b">
        <v>0</v>
      </c>
      <c r="L2890" t="s">
        <v>18</v>
      </c>
      <c r="M2890" t="s">
        <v>19</v>
      </c>
      <c r="N2890" t="b">
        <v>1</v>
      </c>
      <c r="O2890">
        <v>1388383353</v>
      </c>
      <c r="P2890">
        <v>1383195753</v>
      </c>
      <c r="Q2890" t="b">
        <v>1</v>
      </c>
      <c r="R2890">
        <v>429</v>
      </c>
      <c r="S2890" t="b">
        <v>1</v>
      </c>
      <c r="T2890">
        <f>ROUND(E2890/D2890*100,0)</f>
        <v>300</v>
      </c>
      <c r="U2890" s="12">
        <f>(E2890/R2890)</f>
        <v>70.041118881118877</v>
      </c>
      <c r="V2890" t="str">
        <f>LEFT(Z2890,SEARCH("/",Z2890)-1)</f>
        <v>technology</v>
      </c>
      <c r="W2890" t="str">
        <f>RIGHT(Z2890,LEN(Z2890)-SEARCH("/",Z2890))</f>
        <v>hardware</v>
      </c>
      <c r="X2890" s="2">
        <f>(((P2890/60)/60)/24)+DATE(1970,1,1)</f>
        <v>41578.210104166668</v>
      </c>
      <c r="Y2890" s="2">
        <f>(((O2890/60)/60)/24)+DATE(1970,1,1)</f>
        <v>41638.251770833333</v>
      </c>
      <c r="Z2890" t="s">
        <v>8299</v>
      </c>
    </row>
    <row r="2891" spans="1:26" ht="43.2" x14ac:dyDescent="0.3">
      <c r="A2891">
        <f>ROW(A2891)-2</f>
        <v>2889</v>
      </c>
      <c r="B2891" s="1" t="s">
        <v>4125</v>
      </c>
      <c r="C2891" s="1" t="s">
        <v>4126</v>
      </c>
      <c r="D2891">
        <v>8000</v>
      </c>
      <c r="E2891">
        <v>33641</v>
      </c>
      <c r="F2891" t="s">
        <v>17</v>
      </c>
      <c r="J2891" t="s">
        <v>17</v>
      </c>
      <c r="K2891" t="b">
        <v>0</v>
      </c>
      <c r="L2891" t="s">
        <v>24</v>
      </c>
      <c r="M2891" t="s">
        <v>25</v>
      </c>
      <c r="N2891" t="b">
        <v>0</v>
      </c>
      <c r="O2891">
        <v>1372701600</v>
      </c>
      <c r="P2891">
        <v>1369895421</v>
      </c>
      <c r="Q2891" t="b">
        <v>1</v>
      </c>
      <c r="R2891">
        <v>204</v>
      </c>
      <c r="S2891" t="b">
        <v>1</v>
      </c>
      <c r="T2891">
        <f>ROUND(E2891/D2891*100,0)</f>
        <v>421</v>
      </c>
      <c r="U2891" s="12">
        <f>(E2891/R2891)</f>
        <v>164.90686274509804</v>
      </c>
      <c r="V2891" t="str">
        <f>LEFT(Z2891,SEARCH("/",Z2891)-1)</f>
        <v>technology</v>
      </c>
      <c r="W2891" t="str">
        <f>RIGHT(Z2891,LEN(Z2891)-SEARCH("/",Z2891))</f>
        <v>hardware</v>
      </c>
      <c r="X2891" s="2">
        <f>(((P2891/60)/60)/24)+DATE(1970,1,1)</f>
        <v>41424.27107638889</v>
      </c>
      <c r="Y2891" s="2">
        <f>(((O2891/60)/60)/24)+DATE(1970,1,1)</f>
        <v>41456.75</v>
      </c>
      <c r="Z2891" t="s">
        <v>8299</v>
      </c>
    </row>
    <row r="2892" spans="1:26" ht="28.8" x14ac:dyDescent="0.3">
      <c r="A2892">
        <f>ROW(A2892)-2</f>
        <v>2890</v>
      </c>
      <c r="B2892" s="1" t="s">
        <v>4127</v>
      </c>
      <c r="C2892" s="1" t="s">
        <v>4128</v>
      </c>
      <c r="D2892">
        <v>125000</v>
      </c>
      <c r="E2892">
        <v>170271</v>
      </c>
      <c r="F2892" t="s">
        <v>17</v>
      </c>
      <c r="J2892" t="s">
        <v>17</v>
      </c>
      <c r="K2892" t="b">
        <v>0</v>
      </c>
      <c r="L2892" t="s">
        <v>18</v>
      </c>
      <c r="M2892" t="s">
        <v>19</v>
      </c>
      <c r="N2892" t="b">
        <v>1</v>
      </c>
      <c r="O2892">
        <v>1480568340</v>
      </c>
      <c r="P2892">
        <v>1477996325</v>
      </c>
      <c r="Q2892" t="b">
        <v>1</v>
      </c>
      <c r="R2892">
        <v>379</v>
      </c>
      <c r="S2892" t="b">
        <v>1</v>
      </c>
      <c r="T2892">
        <f>ROUND(E2892/D2892*100,0)</f>
        <v>136</v>
      </c>
      <c r="U2892" s="12">
        <f>(E2892/R2892)</f>
        <v>449.26385224274406</v>
      </c>
      <c r="V2892" t="str">
        <f>LEFT(Z2892,SEARCH("/",Z2892)-1)</f>
        <v>technology</v>
      </c>
      <c r="W2892" t="str">
        <f>RIGHT(Z2892,LEN(Z2892)-SEARCH("/",Z2892))</f>
        <v>hardware</v>
      </c>
      <c r="X2892" s="2">
        <f>(((P2892/60)/60)/24)+DATE(1970,1,1)</f>
        <v>42675.438946759255</v>
      </c>
      <c r="Y2892" s="2">
        <f>(((O2892/60)/60)/24)+DATE(1970,1,1)</f>
        <v>42705.207638888889</v>
      </c>
      <c r="Z2892" t="s">
        <v>8299</v>
      </c>
    </row>
    <row r="2893" spans="1:26" ht="28.8" x14ac:dyDescent="0.3">
      <c r="A2893">
        <f>ROW(A2893)-2</f>
        <v>2891</v>
      </c>
      <c r="B2893" s="1" t="s">
        <v>4129</v>
      </c>
      <c r="C2893" s="1" t="s">
        <v>4130</v>
      </c>
      <c r="D2893">
        <v>3000</v>
      </c>
      <c r="E2893">
        <v>7445.14</v>
      </c>
      <c r="F2893" t="s">
        <v>17</v>
      </c>
      <c r="J2893" t="s">
        <v>17</v>
      </c>
      <c r="K2893" t="b">
        <v>0</v>
      </c>
      <c r="L2893" t="s">
        <v>18</v>
      </c>
      <c r="M2893" t="s">
        <v>19</v>
      </c>
      <c r="N2893" t="b">
        <v>1</v>
      </c>
      <c r="O2893">
        <v>1384557303</v>
      </c>
      <c r="P2893">
        <v>1383257703</v>
      </c>
      <c r="Q2893" t="b">
        <v>1</v>
      </c>
      <c r="R2893">
        <v>271</v>
      </c>
      <c r="S2893" t="b">
        <v>1</v>
      </c>
      <c r="T2893">
        <f>ROUND(E2893/D2893*100,0)</f>
        <v>248</v>
      </c>
      <c r="U2893" s="12">
        <f>(E2893/R2893)</f>
        <v>27.472841328413285</v>
      </c>
      <c r="V2893" t="str">
        <f>LEFT(Z2893,SEARCH("/",Z2893)-1)</f>
        <v>technology</v>
      </c>
      <c r="W2893" t="str">
        <f>RIGHT(Z2893,LEN(Z2893)-SEARCH("/",Z2893))</f>
        <v>hardware</v>
      </c>
      <c r="X2893" s="2">
        <f>(((P2893/60)/60)/24)+DATE(1970,1,1)</f>
        <v>41578.927118055559</v>
      </c>
      <c r="Y2893" s="2">
        <f>(((O2893/60)/60)/24)+DATE(1970,1,1)</f>
        <v>41593.968784722223</v>
      </c>
      <c r="Z2893" t="s">
        <v>8299</v>
      </c>
    </row>
    <row r="2894" spans="1:26" ht="43.2" x14ac:dyDescent="0.3">
      <c r="A2894">
        <f>ROW(A2894)-2</f>
        <v>2892</v>
      </c>
      <c r="B2894" s="1" t="s">
        <v>4131</v>
      </c>
      <c r="C2894" s="1" t="s">
        <v>4132</v>
      </c>
      <c r="D2894">
        <v>9500</v>
      </c>
      <c r="E2894">
        <v>17277</v>
      </c>
      <c r="F2894" t="s">
        <v>17</v>
      </c>
      <c r="J2894" t="s">
        <v>17</v>
      </c>
      <c r="K2894" t="b">
        <v>0</v>
      </c>
      <c r="L2894" t="s">
        <v>18</v>
      </c>
      <c r="M2894" t="s">
        <v>19</v>
      </c>
      <c r="N2894" t="b">
        <v>1</v>
      </c>
      <c r="O2894">
        <v>1478785027</v>
      </c>
      <c r="P2894">
        <v>1476189427</v>
      </c>
      <c r="Q2894" t="b">
        <v>0</v>
      </c>
      <c r="R2894">
        <v>120</v>
      </c>
      <c r="S2894" t="b">
        <v>1</v>
      </c>
      <c r="T2894">
        <f>ROUND(E2894/D2894*100,0)</f>
        <v>182</v>
      </c>
      <c r="U2894" s="12">
        <f>(E2894/R2894)</f>
        <v>143.97499999999999</v>
      </c>
      <c r="V2894" t="str">
        <f>LEFT(Z2894,SEARCH("/",Z2894)-1)</f>
        <v>technology</v>
      </c>
      <c r="W2894" t="str">
        <f>RIGHT(Z2894,LEN(Z2894)-SEARCH("/",Z2894))</f>
        <v>hardware</v>
      </c>
      <c r="X2894" s="2">
        <f>(((P2894/60)/60)/24)+DATE(1970,1,1)</f>
        <v>42654.525775462964</v>
      </c>
      <c r="Y2894" s="2">
        <f>(((O2894/60)/60)/24)+DATE(1970,1,1)</f>
        <v>42684.567442129628</v>
      </c>
      <c r="Z2894" t="s">
        <v>8299</v>
      </c>
    </row>
    <row r="2895" spans="1:26" ht="43.2" x14ac:dyDescent="0.3">
      <c r="A2895">
        <f>ROW(A2895)-2</f>
        <v>2893</v>
      </c>
      <c r="B2895" s="1" t="s">
        <v>4133</v>
      </c>
      <c r="C2895" s="1" t="s">
        <v>4134</v>
      </c>
      <c r="D2895">
        <v>10000</v>
      </c>
      <c r="E2895">
        <v>12353</v>
      </c>
      <c r="F2895" t="s">
        <v>17</v>
      </c>
      <c r="J2895" t="s">
        <v>17</v>
      </c>
      <c r="K2895" t="b">
        <v>0</v>
      </c>
      <c r="L2895" t="s">
        <v>18</v>
      </c>
      <c r="M2895" t="s">
        <v>19</v>
      </c>
      <c r="N2895" t="b">
        <v>1</v>
      </c>
      <c r="O2895">
        <v>1453481974</v>
      </c>
      <c r="P2895">
        <v>1448297974</v>
      </c>
      <c r="Q2895" t="b">
        <v>0</v>
      </c>
      <c r="R2895">
        <v>140</v>
      </c>
      <c r="S2895" t="b">
        <v>1</v>
      </c>
      <c r="T2895">
        <f>ROUND(E2895/D2895*100,0)</f>
        <v>124</v>
      </c>
      <c r="U2895" s="12">
        <f>(E2895/R2895)</f>
        <v>88.23571428571428</v>
      </c>
      <c r="V2895" t="str">
        <f>LEFT(Z2895,SEARCH("/",Z2895)-1)</f>
        <v>technology</v>
      </c>
      <c r="W2895" t="str">
        <f>RIGHT(Z2895,LEN(Z2895)-SEARCH("/",Z2895))</f>
        <v>hardware</v>
      </c>
      <c r="X2895" s="2">
        <f>(((P2895/60)/60)/24)+DATE(1970,1,1)</f>
        <v>42331.708032407405</v>
      </c>
      <c r="Y2895" s="2">
        <f>(((O2895/60)/60)/24)+DATE(1970,1,1)</f>
        <v>42391.708032407405</v>
      </c>
      <c r="Z2895" t="s">
        <v>8299</v>
      </c>
    </row>
    <row r="2896" spans="1:26" ht="43.2" x14ac:dyDescent="0.3">
      <c r="A2896">
        <f>ROW(A2896)-2</f>
        <v>2894</v>
      </c>
      <c r="B2896" s="1" t="s">
        <v>4135</v>
      </c>
      <c r="C2896" s="1" t="s">
        <v>4136</v>
      </c>
      <c r="D2896">
        <v>1385</v>
      </c>
      <c r="E2896">
        <v>7011</v>
      </c>
      <c r="F2896" t="s">
        <v>17</v>
      </c>
      <c r="J2896" t="s">
        <v>17</v>
      </c>
      <c r="K2896" t="b">
        <v>0</v>
      </c>
      <c r="L2896" t="s">
        <v>18</v>
      </c>
      <c r="M2896" t="s">
        <v>19</v>
      </c>
      <c r="N2896" t="b">
        <v>1</v>
      </c>
      <c r="O2896">
        <v>1481432340</v>
      </c>
      <c r="P2896">
        <v>1476764077</v>
      </c>
      <c r="Q2896" t="b">
        <v>0</v>
      </c>
      <c r="R2896">
        <v>193</v>
      </c>
      <c r="S2896" t="b">
        <v>1</v>
      </c>
      <c r="T2896">
        <f>ROUND(E2896/D2896*100,0)</f>
        <v>506</v>
      </c>
      <c r="U2896" s="12">
        <f>(E2896/R2896)</f>
        <v>36.326424870466319</v>
      </c>
      <c r="V2896" t="str">
        <f>LEFT(Z2896,SEARCH("/",Z2896)-1)</f>
        <v>technology</v>
      </c>
      <c r="W2896" t="str">
        <f>RIGHT(Z2896,LEN(Z2896)-SEARCH("/",Z2896))</f>
        <v>hardware</v>
      </c>
      <c r="X2896" s="2">
        <f>(((P2896/60)/60)/24)+DATE(1970,1,1)</f>
        <v>42661.176817129628</v>
      </c>
      <c r="Y2896" s="2">
        <f>(((O2896/60)/60)/24)+DATE(1970,1,1)</f>
        <v>42715.207638888889</v>
      </c>
      <c r="Z2896" t="s">
        <v>8299</v>
      </c>
    </row>
    <row r="2897" spans="1:26" ht="43.2" x14ac:dyDescent="0.3">
      <c r="A2897">
        <f>ROW(A2897)-2</f>
        <v>2895</v>
      </c>
      <c r="B2897" s="1" t="s">
        <v>4137</v>
      </c>
      <c r="C2897" s="1" t="s">
        <v>4138</v>
      </c>
      <c r="D2897">
        <v>15000</v>
      </c>
      <c r="E2897">
        <v>16232</v>
      </c>
      <c r="F2897" t="s">
        <v>17</v>
      </c>
      <c r="J2897" t="s">
        <v>17</v>
      </c>
      <c r="K2897" t="b">
        <v>0</v>
      </c>
      <c r="L2897" t="s">
        <v>18</v>
      </c>
      <c r="M2897" t="s">
        <v>19</v>
      </c>
      <c r="N2897" t="b">
        <v>1</v>
      </c>
      <c r="O2897">
        <v>1434212714</v>
      </c>
      <c r="P2897">
        <v>1431620714</v>
      </c>
      <c r="Q2897" t="b">
        <v>0</v>
      </c>
      <c r="R2897">
        <v>180</v>
      </c>
      <c r="S2897" t="b">
        <v>1</v>
      </c>
      <c r="T2897">
        <f>ROUND(E2897/D2897*100,0)</f>
        <v>108</v>
      </c>
      <c r="U2897" s="12">
        <f>(E2897/R2897)</f>
        <v>90.177777777777777</v>
      </c>
      <c r="V2897" t="str">
        <f>LEFT(Z2897,SEARCH("/",Z2897)-1)</f>
        <v>technology</v>
      </c>
      <c r="W2897" t="str">
        <f>RIGHT(Z2897,LEN(Z2897)-SEARCH("/",Z2897))</f>
        <v>hardware</v>
      </c>
      <c r="X2897" s="2">
        <f>(((P2897/60)/60)/24)+DATE(1970,1,1)</f>
        <v>42138.684189814812</v>
      </c>
      <c r="Y2897" s="2">
        <f>(((O2897/60)/60)/24)+DATE(1970,1,1)</f>
        <v>42168.684189814812</v>
      </c>
      <c r="Z2897" t="s">
        <v>8299</v>
      </c>
    </row>
    <row r="2898" spans="1:26" ht="43.2" x14ac:dyDescent="0.3">
      <c r="A2898">
        <f>ROW(A2898)-2</f>
        <v>2896</v>
      </c>
      <c r="B2898" s="1" t="s">
        <v>4139</v>
      </c>
      <c r="C2898" s="1" t="s">
        <v>4140</v>
      </c>
      <c r="D2898">
        <v>4900</v>
      </c>
      <c r="E2898">
        <v>40140.01</v>
      </c>
      <c r="F2898" t="s">
        <v>17</v>
      </c>
      <c r="J2898" t="s">
        <v>17</v>
      </c>
      <c r="K2898" t="b">
        <v>0</v>
      </c>
      <c r="L2898" t="s">
        <v>18</v>
      </c>
      <c r="M2898" t="s">
        <v>19</v>
      </c>
      <c r="N2898" t="b">
        <v>1</v>
      </c>
      <c r="O2898">
        <v>1341799647</v>
      </c>
      <c r="P2898">
        <v>1339207647</v>
      </c>
      <c r="Q2898" t="b">
        <v>0</v>
      </c>
      <c r="R2898">
        <v>263</v>
      </c>
      <c r="S2898" t="b">
        <v>1</v>
      </c>
      <c r="T2898">
        <f>ROUND(E2898/D2898*100,0)</f>
        <v>819</v>
      </c>
      <c r="U2898" s="12">
        <f>(E2898/R2898)</f>
        <v>152.62361216730039</v>
      </c>
      <c r="V2898" t="str">
        <f>LEFT(Z2898,SEARCH("/",Z2898)-1)</f>
        <v>technology</v>
      </c>
      <c r="W2898" t="str">
        <f>RIGHT(Z2898,LEN(Z2898)-SEARCH("/",Z2898))</f>
        <v>hardware</v>
      </c>
      <c r="X2898" s="2">
        <f>(((P2898/60)/60)/24)+DATE(1970,1,1)</f>
        <v>41069.088506944441</v>
      </c>
      <c r="Y2898" s="2">
        <f>(((O2898/60)/60)/24)+DATE(1970,1,1)</f>
        <v>41099.088506944441</v>
      </c>
      <c r="Z2898" t="s">
        <v>8299</v>
      </c>
    </row>
    <row r="2899" spans="1:26" ht="43.2" x14ac:dyDescent="0.3">
      <c r="A2899">
        <f>ROW(A2899)-2</f>
        <v>2897</v>
      </c>
      <c r="B2899" s="1" t="s">
        <v>4141</v>
      </c>
      <c r="C2899" s="1" t="s">
        <v>4142</v>
      </c>
      <c r="D2899">
        <v>10000</v>
      </c>
      <c r="E2899">
        <v>12110</v>
      </c>
      <c r="F2899" t="s">
        <v>17</v>
      </c>
      <c r="J2899" t="s">
        <v>17</v>
      </c>
      <c r="K2899" t="b">
        <v>0</v>
      </c>
      <c r="L2899" t="s">
        <v>18</v>
      </c>
      <c r="M2899" t="s">
        <v>19</v>
      </c>
      <c r="N2899" t="b">
        <v>1</v>
      </c>
      <c r="O2899">
        <v>1369282044</v>
      </c>
      <c r="P2899">
        <v>1366690044</v>
      </c>
      <c r="Q2899" t="b">
        <v>0</v>
      </c>
      <c r="R2899">
        <v>217</v>
      </c>
      <c r="S2899" t="b">
        <v>1</v>
      </c>
      <c r="T2899">
        <f>ROUND(E2899/D2899*100,0)</f>
        <v>121</v>
      </c>
      <c r="U2899" s="12">
        <f>(E2899/R2899)</f>
        <v>55.806451612903224</v>
      </c>
      <c r="V2899" t="str">
        <f>LEFT(Z2899,SEARCH("/",Z2899)-1)</f>
        <v>technology</v>
      </c>
      <c r="W2899" t="str">
        <f>RIGHT(Z2899,LEN(Z2899)-SEARCH("/",Z2899))</f>
        <v>hardware</v>
      </c>
      <c r="X2899" s="2">
        <f>(((P2899/60)/60)/24)+DATE(1970,1,1)</f>
        <v>41387.171805555554</v>
      </c>
      <c r="Y2899" s="2">
        <f>(((O2899/60)/60)/24)+DATE(1970,1,1)</f>
        <v>41417.171805555554</v>
      </c>
      <c r="Z2899" t="s">
        <v>8299</v>
      </c>
    </row>
    <row r="2900" spans="1:26" ht="43.2" x14ac:dyDescent="0.3">
      <c r="A2900">
        <f>ROW(A2900)-2</f>
        <v>2898</v>
      </c>
      <c r="B2900" s="1" t="s">
        <v>4143</v>
      </c>
      <c r="C2900" s="1" t="s">
        <v>4144</v>
      </c>
      <c r="D2900">
        <v>98000</v>
      </c>
      <c r="E2900">
        <v>100939</v>
      </c>
      <c r="F2900" t="s">
        <v>17</v>
      </c>
      <c r="J2900" t="s">
        <v>17</v>
      </c>
      <c r="K2900" t="b">
        <v>0</v>
      </c>
      <c r="L2900" t="s">
        <v>50</v>
      </c>
      <c r="M2900" t="s">
        <v>51</v>
      </c>
      <c r="N2900" t="b">
        <v>1</v>
      </c>
      <c r="O2900">
        <v>1429228800</v>
      </c>
      <c r="P2900">
        <v>1426714870</v>
      </c>
      <c r="Q2900" t="b">
        <v>0</v>
      </c>
      <c r="R2900">
        <v>443</v>
      </c>
      <c r="S2900" t="b">
        <v>1</v>
      </c>
      <c r="T2900">
        <f>ROUND(E2900/D2900*100,0)</f>
        <v>103</v>
      </c>
      <c r="U2900" s="12">
        <f>(E2900/R2900)</f>
        <v>227.85327313769753</v>
      </c>
      <c r="V2900" t="str">
        <f>LEFT(Z2900,SEARCH("/",Z2900)-1)</f>
        <v>technology</v>
      </c>
      <c r="W2900" t="str">
        <f>RIGHT(Z2900,LEN(Z2900)-SEARCH("/",Z2900))</f>
        <v>hardware</v>
      </c>
      <c r="X2900" s="2">
        <f>(((P2900/60)/60)/24)+DATE(1970,1,1)</f>
        <v>42081.903587962966</v>
      </c>
      <c r="Y2900" s="2">
        <f>(((O2900/60)/60)/24)+DATE(1970,1,1)</f>
        <v>42111</v>
      </c>
      <c r="Z2900" t="s">
        <v>8299</v>
      </c>
    </row>
    <row r="2901" spans="1:26" ht="43.2" x14ac:dyDescent="0.3">
      <c r="A2901">
        <f>ROW(A2901)-2</f>
        <v>2899</v>
      </c>
      <c r="B2901" s="1" t="s">
        <v>4145</v>
      </c>
      <c r="C2901" s="1" t="s">
        <v>4146</v>
      </c>
      <c r="D2901">
        <v>85000</v>
      </c>
      <c r="E2901">
        <v>126082.45</v>
      </c>
      <c r="F2901" t="s">
        <v>17</v>
      </c>
      <c r="J2901" t="s">
        <v>17</v>
      </c>
      <c r="K2901" t="b">
        <v>0</v>
      </c>
      <c r="L2901" t="s">
        <v>18</v>
      </c>
      <c r="M2901" t="s">
        <v>19</v>
      </c>
      <c r="N2901" t="b">
        <v>1</v>
      </c>
      <c r="O2901">
        <v>1369323491</v>
      </c>
      <c r="P2901">
        <v>1366731491</v>
      </c>
      <c r="Q2901" t="b">
        <v>0</v>
      </c>
      <c r="R2901">
        <v>1373</v>
      </c>
      <c r="S2901" t="b">
        <v>1</v>
      </c>
      <c r="T2901">
        <f>ROUND(E2901/D2901*100,0)</f>
        <v>148</v>
      </c>
      <c r="U2901" s="12">
        <f>(E2901/R2901)</f>
        <v>91.82989803350327</v>
      </c>
      <c r="V2901" t="str">
        <f>LEFT(Z2901,SEARCH("/",Z2901)-1)</f>
        <v>technology</v>
      </c>
      <c r="W2901" t="str">
        <f>RIGHT(Z2901,LEN(Z2901)-SEARCH("/",Z2901))</f>
        <v>hardware</v>
      </c>
      <c r="X2901" s="2">
        <f>(((P2901/60)/60)/24)+DATE(1970,1,1)</f>
        <v>41387.651516203703</v>
      </c>
      <c r="Y2901" s="2">
        <f>(((O2901/60)/60)/24)+DATE(1970,1,1)</f>
        <v>41417.651516203703</v>
      </c>
      <c r="Z2901" t="s">
        <v>8299</v>
      </c>
    </row>
    <row r="2902" spans="1:26" x14ac:dyDescent="0.3">
      <c r="A2902">
        <f>ROW(A2902)-2</f>
        <v>2900</v>
      </c>
      <c r="B2902" s="1" t="s">
        <v>4147</v>
      </c>
      <c r="C2902" s="1" t="s">
        <v>4148</v>
      </c>
      <c r="D2902">
        <v>50000</v>
      </c>
      <c r="E2902">
        <v>60095.35</v>
      </c>
      <c r="F2902" t="s">
        <v>17</v>
      </c>
      <c r="J2902" t="s">
        <v>17</v>
      </c>
      <c r="K2902" t="b">
        <v>0</v>
      </c>
      <c r="L2902" t="s">
        <v>24</v>
      </c>
      <c r="M2902" t="s">
        <v>25</v>
      </c>
      <c r="N2902" t="b">
        <v>0</v>
      </c>
      <c r="O2902">
        <v>1386025140</v>
      </c>
      <c r="P2902">
        <v>1382963963</v>
      </c>
      <c r="Q2902" t="b">
        <v>0</v>
      </c>
      <c r="R2902">
        <v>742</v>
      </c>
      <c r="S2902" t="b">
        <v>1</v>
      </c>
      <c r="T2902">
        <f>ROUND(E2902/D2902*100,0)</f>
        <v>120</v>
      </c>
      <c r="U2902" s="12">
        <f>(E2902/R2902)</f>
        <v>80.991037735849048</v>
      </c>
      <c r="V2902" t="str">
        <f>LEFT(Z2902,SEARCH("/",Z2902)-1)</f>
        <v>technology</v>
      </c>
      <c r="W2902" t="str">
        <f>RIGHT(Z2902,LEN(Z2902)-SEARCH("/",Z2902))</f>
        <v>hardware</v>
      </c>
      <c r="X2902" s="2">
        <f>(((P2902/60)/60)/24)+DATE(1970,1,1)</f>
        <v>41575.527349537035</v>
      </c>
      <c r="Y2902" s="2">
        <f>(((O2902/60)/60)/24)+DATE(1970,1,1)</f>
        <v>41610.957638888889</v>
      </c>
      <c r="Z2902" t="s">
        <v>8299</v>
      </c>
    </row>
    <row r="2903" spans="1:26" ht="43.2" x14ac:dyDescent="0.3">
      <c r="A2903">
        <f>ROW(A2903)-2</f>
        <v>2901</v>
      </c>
      <c r="B2903" s="1" t="s">
        <v>4149</v>
      </c>
      <c r="C2903" s="1" t="s">
        <v>4150</v>
      </c>
      <c r="D2903">
        <v>10000</v>
      </c>
      <c r="E2903">
        <v>47327</v>
      </c>
      <c r="F2903" t="s">
        <v>17</v>
      </c>
      <c r="J2903" t="s">
        <v>17</v>
      </c>
      <c r="K2903" t="b">
        <v>0</v>
      </c>
      <c r="L2903" t="s">
        <v>18</v>
      </c>
      <c r="M2903" t="s">
        <v>19</v>
      </c>
      <c r="N2903" t="b">
        <v>1</v>
      </c>
      <c r="O2903">
        <v>1433036578</v>
      </c>
      <c r="P2903">
        <v>1429580578</v>
      </c>
      <c r="Q2903" t="b">
        <v>0</v>
      </c>
      <c r="R2903">
        <v>170</v>
      </c>
      <c r="S2903" t="b">
        <v>1</v>
      </c>
      <c r="T2903">
        <f>ROUND(E2903/D2903*100,0)</f>
        <v>473</v>
      </c>
      <c r="U2903" s="12">
        <f>(E2903/R2903)</f>
        <v>278.39411764705881</v>
      </c>
      <c r="V2903" t="str">
        <f>LEFT(Z2903,SEARCH("/",Z2903)-1)</f>
        <v>technology</v>
      </c>
      <c r="W2903" t="str">
        <f>RIGHT(Z2903,LEN(Z2903)-SEARCH("/",Z2903))</f>
        <v>hardware</v>
      </c>
      <c r="X2903" s="2">
        <f>(((P2903/60)/60)/24)+DATE(1970,1,1)</f>
        <v>42115.071504629625</v>
      </c>
      <c r="Y2903" s="2">
        <f>(((O2903/60)/60)/24)+DATE(1970,1,1)</f>
        <v>42155.071504629625</v>
      </c>
      <c r="Z2903" t="s">
        <v>8299</v>
      </c>
    </row>
    <row r="2904" spans="1:26" ht="43.2" x14ac:dyDescent="0.3">
      <c r="A2904">
        <f>ROW(A2904)-2</f>
        <v>2902</v>
      </c>
      <c r="B2904" s="1" t="s">
        <v>4151</v>
      </c>
      <c r="C2904" s="1" t="s">
        <v>4152</v>
      </c>
      <c r="D2904">
        <v>8000</v>
      </c>
      <c r="E2904">
        <v>10429</v>
      </c>
      <c r="F2904" t="s">
        <v>17</v>
      </c>
      <c r="J2904" t="s">
        <v>17</v>
      </c>
      <c r="K2904" t="b">
        <v>0</v>
      </c>
      <c r="L2904" t="s">
        <v>18</v>
      </c>
      <c r="M2904" t="s">
        <v>19</v>
      </c>
      <c r="N2904" t="b">
        <v>1</v>
      </c>
      <c r="O2904">
        <v>1388017937</v>
      </c>
      <c r="P2904">
        <v>1385425937</v>
      </c>
      <c r="Q2904" t="b">
        <v>0</v>
      </c>
      <c r="R2904">
        <v>242</v>
      </c>
      <c r="S2904" t="b">
        <v>1</v>
      </c>
      <c r="T2904">
        <f>ROUND(E2904/D2904*100,0)</f>
        <v>130</v>
      </c>
      <c r="U2904" s="12">
        <f>(E2904/R2904)</f>
        <v>43.095041322314053</v>
      </c>
      <c r="V2904" t="str">
        <f>LEFT(Z2904,SEARCH("/",Z2904)-1)</f>
        <v>technology</v>
      </c>
      <c r="W2904" t="str">
        <f>RIGHT(Z2904,LEN(Z2904)-SEARCH("/",Z2904))</f>
        <v>hardware</v>
      </c>
      <c r="X2904" s="2">
        <f>(((P2904/60)/60)/24)+DATE(1970,1,1)</f>
        <v>41604.022418981483</v>
      </c>
      <c r="Y2904" s="2">
        <f>(((O2904/60)/60)/24)+DATE(1970,1,1)</f>
        <v>41634.022418981483</v>
      </c>
      <c r="Z2904" t="s">
        <v>8299</v>
      </c>
    </row>
    <row r="2905" spans="1:26" ht="43.2" x14ac:dyDescent="0.3">
      <c r="A2905">
        <f>ROW(A2905)-2</f>
        <v>2903</v>
      </c>
      <c r="B2905" s="1" t="s">
        <v>4153</v>
      </c>
      <c r="C2905" s="1" t="s">
        <v>4154</v>
      </c>
      <c r="D2905">
        <v>50000</v>
      </c>
      <c r="E2905">
        <v>176524</v>
      </c>
      <c r="F2905" t="s">
        <v>17</v>
      </c>
      <c r="J2905" t="s">
        <v>17</v>
      </c>
      <c r="K2905" t="b">
        <v>0</v>
      </c>
      <c r="L2905" t="s">
        <v>18</v>
      </c>
      <c r="M2905" t="s">
        <v>19</v>
      </c>
      <c r="N2905" t="b">
        <v>1</v>
      </c>
      <c r="O2905">
        <v>1455933653</v>
      </c>
      <c r="P2905">
        <v>1452045653</v>
      </c>
      <c r="Q2905" t="b">
        <v>0</v>
      </c>
      <c r="R2905">
        <v>541</v>
      </c>
      <c r="S2905" t="b">
        <v>1</v>
      </c>
      <c r="T2905">
        <f>ROUND(E2905/D2905*100,0)</f>
        <v>353</v>
      </c>
      <c r="U2905" s="12">
        <f>(E2905/R2905)</f>
        <v>326.29205175600737</v>
      </c>
      <c r="V2905" t="str">
        <f>LEFT(Z2905,SEARCH("/",Z2905)-1)</f>
        <v>technology</v>
      </c>
      <c r="W2905" t="str">
        <f>RIGHT(Z2905,LEN(Z2905)-SEARCH("/",Z2905))</f>
        <v>hardware</v>
      </c>
      <c r="X2905" s="2">
        <f>(((P2905/60)/60)/24)+DATE(1970,1,1)</f>
        <v>42375.08394675926</v>
      </c>
      <c r="Y2905" s="2">
        <f>(((O2905/60)/60)/24)+DATE(1970,1,1)</f>
        <v>42420.08394675926</v>
      </c>
      <c r="Z2905" t="s">
        <v>8299</v>
      </c>
    </row>
    <row r="2906" spans="1:26" ht="43.2" x14ac:dyDescent="0.3">
      <c r="A2906">
        <f>ROW(A2906)-2</f>
        <v>2904</v>
      </c>
      <c r="B2906" s="1" t="s">
        <v>4155</v>
      </c>
      <c r="C2906" s="1" t="s">
        <v>4156</v>
      </c>
      <c r="D2906">
        <v>5000</v>
      </c>
      <c r="E2906">
        <v>5051</v>
      </c>
      <c r="F2906" t="s">
        <v>17</v>
      </c>
      <c r="J2906" t="s">
        <v>17</v>
      </c>
      <c r="K2906" t="b">
        <v>0</v>
      </c>
      <c r="L2906" t="s">
        <v>18</v>
      </c>
      <c r="M2906" t="s">
        <v>19</v>
      </c>
      <c r="N2906" t="b">
        <v>1</v>
      </c>
      <c r="O2906">
        <v>1448466551</v>
      </c>
      <c r="P2906">
        <v>1445870951</v>
      </c>
      <c r="Q2906" t="b">
        <v>0</v>
      </c>
      <c r="R2906">
        <v>121</v>
      </c>
      <c r="S2906" t="b">
        <v>1</v>
      </c>
      <c r="T2906">
        <f>ROUND(E2906/D2906*100,0)</f>
        <v>101</v>
      </c>
      <c r="U2906" s="12">
        <f>(E2906/R2906)</f>
        <v>41.743801652892564</v>
      </c>
      <c r="V2906" t="str">
        <f>LEFT(Z2906,SEARCH("/",Z2906)-1)</f>
        <v>technology</v>
      </c>
      <c r="W2906" t="str">
        <f>RIGHT(Z2906,LEN(Z2906)-SEARCH("/",Z2906))</f>
        <v>hardware</v>
      </c>
      <c r="X2906" s="2">
        <f>(((P2906/60)/60)/24)+DATE(1970,1,1)</f>
        <v>42303.617488425924</v>
      </c>
      <c r="Y2906" s="2">
        <f>(((O2906/60)/60)/24)+DATE(1970,1,1)</f>
        <v>42333.659155092595</v>
      </c>
      <c r="Z2906" t="s">
        <v>8299</v>
      </c>
    </row>
    <row r="2907" spans="1:26" ht="43.2" x14ac:dyDescent="0.3">
      <c r="A2907">
        <f>ROW(A2907)-2</f>
        <v>2905</v>
      </c>
      <c r="B2907" s="1" t="s">
        <v>4157</v>
      </c>
      <c r="C2907" s="1" t="s">
        <v>4158</v>
      </c>
      <c r="D2907">
        <v>35000</v>
      </c>
      <c r="E2907">
        <v>39757</v>
      </c>
      <c r="F2907" t="s">
        <v>17</v>
      </c>
      <c r="J2907" t="s">
        <v>17</v>
      </c>
      <c r="K2907" t="b">
        <v>0</v>
      </c>
      <c r="L2907" t="s">
        <v>24</v>
      </c>
      <c r="M2907" t="s">
        <v>25</v>
      </c>
      <c r="N2907" t="b">
        <v>0</v>
      </c>
      <c r="O2907">
        <v>1399033810</v>
      </c>
      <c r="P2907">
        <v>1396441810</v>
      </c>
      <c r="Q2907" t="b">
        <v>0</v>
      </c>
      <c r="R2907">
        <v>621</v>
      </c>
      <c r="S2907" t="b">
        <v>1</v>
      </c>
      <c r="T2907">
        <f>ROUND(E2907/D2907*100,0)</f>
        <v>114</v>
      </c>
      <c r="U2907" s="12">
        <f>(E2907/R2907)</f>
        <v>64.020933977455712</v>
      </c>
      <c r="V2907" t="str">
        <f>LEFT(Z2907,SEARCH("/",Z2907)-1)</f>
        <v>technology</v>
      </c>
      <c r="W2907" t="str">
        <f>RIGHT(Z2907,LEN(Z2907)-SEARCH("/",Z2907))</f>
        <v>hardware</v>
      </c>
      <c r="X2907" s="2">
        <f>(((P2907/60)/60)/24)+DATE(1970,1,1)</f>
        <v>41731.520949074074</v>
      </c>
      <c r="Y2907" s="2">
        <f>(((O2907/60)/60)/24)+DATE(1970,1,1)</f>
        <v>41761.520949074074</v>
      </c>
      <c r="Z2907" t="s">
        <v>8299</v>
      </c>
    </row>
    <row r="2908" spans="1:26" ht="43.2" x14ac:dyDescent="0.3">
      <c r="A2908">
        <f>ROW(A2908)-2</f>
        <v>2906</v>
      </c>
      <c r="B2908" s="1" t="s">
        <v>4159</v>
      </c>
      <c r="C2908" s="1" t="s">
        <v>4160</v>
      </c>
      <c r="D2908">
        <v>6000</v>
      </c>
      <c r="E2908">
        <v>10045</v>
      </c>
      <c r="F2908" t="s">
        <v>17</v>
      </c>
      <c r="J2908" t="s">
        <v>17</v>
      </c>
      <c r="K2908" t="b">
        <v>0</v>
      </c>
      <c r="L2908" t="s">
        <v>18</v>
      </c>
      <c r="M2908" t="s">
        <v>19</v>
      </c>
      <c r="N2908" t="b">
        <v>1</v>
      </c>
      <c r="O2908">
        <v>1417579200</v>
      </c>
      <c r="P2908">
        <v>1415031043</v>
      </c>
      <c r="Q2908" t="b">
        <v>0</v>
      </c>
      <c r="R2908">
        <v>101</v>
      </c>
      <c r="S2908" t="b">
        <v>1</v>
      </c>
      <c r="T2908">
        <f>ROUND(E2908/D2908*100,0)</f>
        <v>167</v>
      </c>
      <c r="U2908" s="12">
        <f>(E2908/R2908)</f>
        <v>99.455445544554451</v>
      </c>
      <c r="V2908" t="str">
        <f>LEFT(Z2908,SEARCH("/",Z2908)-1)</f>
        <v>technology</v>
      </c>
      <c r="W2908" t="str">
        <f>RIGHT(Z2908,LEN(Z2908)-SEARCH("/",Z2908))</f>
        <v>hardware</v>
      </c>
      <c r="X2908" s="2">
        <f>(((P2908/60)/60)/24)+DATE(1970,1,1)</f>
        <v>41946.674108796295</v>
      </c>
      <c r="Y2908" s="2">
        <f>(((O2908/60)/60)/24)+DATE(1970,1,1)</f>
        <v>41976.166666666672</v>
      </c>
      <c r="Z2908" t="s">
        <v>8299</v>
      </c>
    </row>
    <row r="2909" spans="1:26" ht="43.2" x14ac:dyDescent="0.3">
      <c r="A2909">
        <f>ROW(A2909)-2</f>
        <v>2907</v>
      </c>
      <c r="B2909" s="1" t="s">
        <v>4161</v>
      </c>
      <c r="C2909" s="1" t="s">
        <v>4162</v>
      </c>
      <c r="D2909">
        <v>50000</v>
      </c>
      <c r="E2909">
        <v>76726</v>
      </c>
      <c r="F2909" t="s">
        <v>17</v>
      </c>
      <c r="J2909" t="s">
        <v>17</v>
      </c>
      <c r="K2909" t="b">
        <v>0</v>
      </c>
      <c r="L2909" t="s">
        <v>18</v>
      </c>
      <c r="M2909" t="s">
        <v>19</v>
      </c>
      <c r="N2909" t="b">
        <v>1</v>
      </c>
      <c r="O2909">
        <v>1366222542</v>
      </c>
      <c r="P2909">
        <v>1363630542</v>
      </c>
      <c r="Q2909" t="b">
        <v>0</v>
      </c>
      <c r="R2909">
        <v>554</v>
      </c>
      <c r="S2909" t="b">
        <v>1</v>
      </c>
      <c r="T2909">
        <f>ROUND(E2909/D2909*100,0)</f>
        <v>153</v>
      </c>
      <c r="U2909" s="12">
        <f>(E2909/R2909)</f>
        <v>138.49458483754512</v>
      </c>
      <c r="V2909" t="str">
        <f>LEFT(Z2909,SEARCH("/",Z2909)-1)</f>
        <v>technology</v>
      </c>
      <c r="W2909" t="str">
        <f>RIGHT(Z2909,LEN(Z2909)-SEARCH("/",Z2909))</f>
        <v>hardware</v>
      </c>
      <c r="X2909" s="2">
        <f>(((P2909/60)/60)/24)+DATE(1970,1,1)</f>
        <v>41351.76090277778</v>
      </c>
      <c r="Y2909" s="2">
        <f>(((O2909/60)/60)/24)+DATE(1970,1,1)</f>
        <v>41381.76090277778</v>
      </c>
      <c r="Z2909" t="s">
        <v>8299</v>
      </c>
    </row>
    <row r="2910" spans="1:26" ht="57.6" x14ac:dyDescent="0.3">
      <c r="A2910">
        <f>ROW(A2910)-2</f>
        <v>2908</v>
      </c>
      <c r="B2910" s="1" t="s">
        <v>4163</v>
      </c>
      <c r="C2910" s="1" t="s">
        <v>4164</v>
      </c>
      <c r="D2910">
        <v>15000</v>
      </c>
      <c r="E2910">
        <v>30334.83</v>
      </c>
      <c r="F2910" t="s">
        <v>17</v>
      </c>
      <c r="J2910" t="s">
        <v>17</v>
      </c>
      <c r="K2910" t="b">
        <v>0</v>
      </c>
      <c r="L2910" t="s">
        <v>24</v>
      </c>
      <c r="M2910" t="s">
        <v>25</v>
      </c>
      <c r="N2910" t="b">
        <v>0</v>
      </c>
      <c r="O2910">
        <v>1456487532</v>
      </c>
      <c r="P2910">
        <v>1453895532</v>
      </c>
      <c r="Q2910" t="b">
        <v>0</v>
      </c>
      <c r="R2910">
        <v>666</v>
      </c>
      <c r="S2910" t="b">
        <v>1</v>
      </c>
      <c r="T2910">
        <f>ROUND(E2910/D2910*100,0)</f>
        <v>202</v>
      </c>
      <c r="U2910" s="12">
        <f>(E2910/R2910)</f>
        <v>45.547792792792798</v>
      </c>
      <c r="V2910" t="str">
        <f>LEFT(Z2910,SEARCH("/",Z2910)-1)</f>
        <v>technology</v>
      </c>
      <c r="W2910" t="str">
        <f>RIGHT(Z2910,LEN(Z2910)-SEARCH("/",Z2910))</f>
        <v>hardware</v>
      </c>
      <c r="X2910" s="2">
        <f>(((P2910/60)/60)/24)+DATE(1970,1,1)</f>
        <v>42396.494583333333</v>
      </c>
      <c r="Y2910" s="2">
        <f>(((O2910/60)/60)/24)+DATE(1970,1,1)</f>
        <v>42426.494583333333</v>
      </c>
      <c r="Z2910" t="s">
        <v>8299</v>
      </c>
    </row>
    <row r="2911" spans="1:26" ht="28.8" x14ac:dyDescent="0.3">
      <c r="A2911">
        <f>ROW(A2911)-2</f>
        <v>2909</v>
      </c>
      <c r="B2911" s="1" t="s">
        <v>4165</v>
      </c>
      <c r="C2911" s="1" t="s">
        <v>4166</v>
      </c>
      <c r="D2911">
        <v>2560</v>
      </c>
      <c r="E2911">
        <v>4308</v>
      </c>
      <c r="F2911" t="s">
        <v>17</v>
      </c>
      <c r="J2911" t="s">
        <v>17</v>
      </c>
      <c r="K2911" t="b">
        <v>0</v>
      </c>
      <c r="L2911" t="s">
        <v>24</v>
      </c>
      <c r="M2911" t="s">
        <v>25</v>
      </c>
      <c r="N2911" t="b">
        <v>0</v>
      </c>
      <c r="O2911">
        <v>1425326400</v>
      </c>
      <c r="P2911">
        <v>1421916830</v>
      </c>
      <c r="Q2911" t="b">
        <v>0</v>
      </c>
      <c r="R2911">
        <v>410</v>
      </c>
      <c r="S2911" t="b">
        <v>1</v>
      </c>
      <c r="T2911">
        <f>ROUND(E2911/D2911*100,0)</f>
        <v>168</v>
      </c>
      <c r="U2911" s="12">
        <f>(E2911/R2911)</f>
        <v>10.507317073170732</v>
      </c>
      <c r="V2911" t="str">
        <f>LEFT(Z2911,SEARCH("/",Z2911)-1)</f>
        <v>technology</v>
      </c>
      <c r="W2911" t="str">
        <f>RIGHT(Z2911,LEN(Z2911)-SEARCH("/",Z2911))</f>
        <v>hardware</v>
      </c>
      <c r="X2911" s="2">
        <f>(((P2911/60)/60)/24)+DATE(1970,1,1)</f>
        <v>42026.370717592596</v>
      </c>
      <c r="Y2911" s="2">
        <f>(((O2911/60)/60)/24)+DATE(1970,1,1)</f>
        <v>42065.833333333328</v>
      </c>
      <c r="Z2911" t="s">
        <v>8299</v>
      </c>
    </row>
    <row r="2912" spans="1:26" ht="43.2" x14ac:dyDescent="0.3">
      <c r="A2912">
        <f>ROW(A2912)-2</f>
        <v>2910</v>
      </c>
      <c r="B2912" s="1" t="s">
        <v>4167</v>
      </c>
      <c r="C2912" s="1" t="s">
        <v>4168</v>
      </c>
      <c r="D2912">
        <v>30000</v>
      </c>
      <c r="E2912">
        <v>43037</v>
      </c>
      <c r="F2912" t="s">
        <v>17</v>
      </c>
      <c r="J2912" t="s">
        <v>17</v>
      </c>
      <c r="K2912" t="b">
        <v>0</v>
      </c>
      <c r="L2912" t="s">
        <v>18</v>
      </c>
      <c r="M2912" t="s">
        <v>19</v>
      </c>
      <c r="N2912" t="b">
        <v>1</v>
      </c>
      <c r="O2912">
        <v>1454277540</v>
      </c>
      <c r="P2912">
        <v>1450880854</v>
      </c>
      <c r="Q2912" t="b">
        <v>0</v>
      </c>
      <c r="R2912">
        <v>375</v>
      </c>
      <c r="S2912" t="b">
        <v>1</v>
      </c>
      <c r="T2912">
        <f>ROUND(E2912/D2912*100,0)</f>
        <v>143</v>
      </c>
      <c r="U2912" s="12">
        <f>(E2912/R2912)</f>
        <v>114.76533333333333</v>
      </c>
      <c r="V2912" t="str">
        <f>LEFT(Z2912,SEARCH("/",Z2912)-1)</f>
        <v>technology</v>
      </c>
      <c r="W2912" t="str">
        <f>RIGHT(Z2912,LEN(Z2912)-SEARCH("/",Z2912))</f>
        <v>hardware</v>
      </c>
      <c r="X2912" s="2">
        <f>(((P2912/60)/60)/24)+DATE(1970,1,1)</f>
        <v>42361.602476851855</v>
      </c>
      <c r="Y2912" s="2">
        <f>(((O2912/60)/60)/24)+DATE(1970,1,1)</f>
        <v>42400.915972222225</v>
      </c>
      <c r="Z2912" t="s">
        <v>8299</v>
      </c>
    </row>
    <row r="2913" spans="1:26" ht="43.2" x14ac:dyDescent="0.3">
      <c r="A2913">
        <f>ROW(A2913)-2</f>
        <v>2911</v>
      </c>
      <c r="B2913" s="1" t="s">
        <v>4169</v>
      </c>
      <c r="C2913" s="1" t="s">
        <v>4170</v>
      </c>
      <c r="D2913">
        <v>25000</v>
      </c>
      <c r="E2913">
        <v>49100</v>
      </c>
      <c r="F2913" t="s">
        <v>17</v>
      </c>
      <c r="J2913" t="s">
        <v>17</v>
      </c>
      <c r="K2913" t="b">
        <v>0</v>
      </c>
      <c r="L2913" t="s">
        <v>18</v>
      </c>
      <c r="M2913" t="s">
        <v>19</v>
      </c>
      <c r="N2913" t="b">
        <v>1</v>
      </c>
      <c r="O2913">
        <v>1406129150</v>
      </c>
      <c r="P2913">
        <v>1400945150</v>
      </c>
      <c r="Q2913" t="b">
        <v>0</v>
      </c>
      <c r="R2913">
        <v>1364</v>
      </c>
      <c r="S2913" t="b">
        <v>1</v>
      </c>
      <c r="T2913">
        <f>ROUND(E2913/D2913*100,0)</f>
        <v>196</v>
      </c>
      <c r="U2913" s="12">
        <f>(E2913/R2913)</f>
        <v>35.997067448680355</v>
      </c>
      <c r="V2913" t="str">
        <f>LEFT(Z2913,SEARCH("/",Z2913)-1)</f>
        <v>technology</v>
      </c>
      <c r="W2913" t="str">
        <f>RIGHT(Z2913,LEN(Z2913)-SEARCH("/",Z2913))</f>
        <v>hardware</v>
      </c>
      <c r="X2913" s="2">
        <f>(((P2913/60)/60)/24)+DATE(1970,1,1)</f>
        <v>41783.642939814818</v>
      </c>
      <c r="Y2913" s="2">
        <f>(((O2913/60)/60)/24)+DATE(1970,1,1)</f>
        <v>41843.642939814818</v>
      </c>
      <c r="Z2913" t="s">
        <v>8299</v>
      </c>
    </row>
    <row r="2914" spans="1:26" ht="43.2" x14ac:dyDescent="0.3">
      <c r="A2914">
        <f>ROW(A2914)-2</f>
        <v>2912</v>
      </c>
      <c r="B2914" s="1" t="s">
        <v>4171</v>
      </c>
      <c r="C2914" s="1" t="s">
        <v>4172</v>
      </c>
      <c r="D2914">
        <v>5000</v>
      </c>
      <c r="E2914">
        <v>5396</v>
      </c>
      <c r="F2914" t="s">
        <v>17</v>
      </c>
      <c r="J2914" t="s">
        <v>17</v>
      </c>
      <c r="K2914" t="b">
        <v>0</v>
      </c>
      <c r="L2914" t="s">
        <v>18</v>
      </c>
      <c r="M2914" t="s">
        <v>19</v>
      </c>
      <c r="N2914" t="b">
        <v>1</v>
      </c>
      <c r="O2914">
        <v>1483208454</v>
      </c>
      <c r="P2914">
        <v>1480616454</v>
      </c>
      <c r="Q2914" t="b">
        <v>0</v>
      </c>
      <c r="R2914">
        <v>35</v>
      </c>
      <c r="S2914" t="b">
        <v>1</v>
      </c>
      <c r="T2914">
        <f>ROUND(E2914/D2914*100,0)</f>
        <v>108</v>
      </c>
      <c r="U2914" s="12">
        <f>(E2914/R2914)</f>
        <v>154.17142857142858</v>
      </c>
      <c r="V2914" t="str">
        <f>LEFT(Z2914,SEARCH("/",Z2914)-1)</f>
        <v>technology</v>
      </c>
      <c r="W2914" t="str">
        <f>RIGHT(Z2914,LEN(Z2914)-SEARCH("/",Z2914))</f>
        <v>hardware</v>
      </c>
      <c r="X2914" s="2">
        <f>(((P2914/60)/60)/24)+DATE(1970,1,1)</f>
        <v>42705.764513888891</v>
      </c>
      <c r="Y2914" s="2">
        <f>(((O2914/60)/60)/24)+DATE(1970,1,1)</f>
        <v>42735.764513888891</v>
      </c>
      <c r="Z2914" t="s">
        <v>8299</v>
      </c>
    </row>
    <row r="2915" spans="1:26" ht="57.6" x14ac:dyDescent="0.3">
      <c r="A2915">
        <f>ROW(A2915)-2</f>
        <v>2913</v>
      </c>
      <c r="B2915" s="1" t="s">
        <v>4173</v>
      </c>
      <c r="C2915" s="1" t="s">
        <v>4174</v>
      </c>
      <c r="D2915">
        <v>100000</v>
      </c>
      <c r="E2915">
        <v>114977</v>
      </c>
      <c r="F2915" t="s">
        <v>17</v>
      </c>
      <c r="J2915" t="s">
        <v>17</v>
      </c>
      <c r="K2915" t="b">
        <v>0</v>
      </c>
      <c r="L2915" t="s">
        <v>307</v>
      </c>
      <c r="M2915" t="s">
        <v>308</v>
      </c>
      <c r="N2915" t="b">
        <v>1</v>
      </c>
      <c r="O2915">
        <v>1458807098</v>
      </c>
      <c r="P2915">
        <v>1456218698</v>
      </c>
      <c r="Q2915" t="b">
        <v>0</v>
      </c>
      <c r="R2915">
        <v>203</v>
      </c>
      <c r="S2915" t="b">
        <v>1</v>
      </c>
      <c r="T2915">
        <f>ROUND(E2915/D2915*100,0)</f>
        <v>115</v>
      </c>
      <c r="U2915" s="12">
        <f>(E2915/R2915)</f>
        <v>566.38916256157631</v>
      </c>
      <c r="V2915" t="str">
        <f>LEFT(Z2915,SEARCH("/",Z2915)-1)</f>
        <v>technology</v>
      </c>
      <c r="W2915" t="str">
        <f>RIGHT(Z2915,LEN(Z2915)-SEARCH("/",Z2915))</f>
        <v>hardware</v>
      </c>
      <c r="X2915" s="2">
        <f>(((P2915/60)/60)/24)+DATE(1970,1,1)</f>
        <v>42423.3830787037</v>
      </c>
      <c r="Y2915" s="2">
        <f>(((O2915/60)/60)/24)+DATE(1970,1,1)</f>
        <v>42453.341412037036</v>
      </c>
      <c r="Z2915" t="s">
        <v>8299</v>
      </c>
    </row>
    <row r="2916" spans="1:26" ht="28.8" x14ac:dyDescent="0.3">
      <c r="A2916">
        <f>ROW(A2916)-2</f>
        <v>2914</v>
      </c>
      <c r="B2916" s="1" t="s">
        <v>4175</v>
      </c>
      <c r="C2916" s="1" t="s">
        <v>4176</v>
      </c>
      <c r="D2916">
        <v>4000</v>
      </c>
      <c r="E2916">
        <v>5922</v>
      </c>
      <c r="F2916" t="s">
        <v>17</v>
      </c>
      <c r="J2916" t="s">
        <v>17</v>
      </c>
      <c r="K2916" t="b">
        <v>0</v>
      </c>
      <c r="L2916" t="s">
        <v>499</v>
      </c>
      <c r="M2916" t="s">
        <v>55</v>
      </c>
      <c r="N2916" t="b">
        <v>0</v>
      </c>
      <c r="O2916">
        <v>1463333701</v>
      </c>
      <c r="P2916">
        <v>1460482501</v>
      </c>
      <c r="Q2916" t="b">
        <v>0</v>
      </c>
      <c r="R2916">
        <v>49</v>
      </c>
      <c r="S2916" t="b">
        <v>1</v>
      </c>
      <c r="T2916">
        <f>ROUND(E2916/D2916*100,0)</f>
        <v>148</v>
      </c>
      <c r="U2916" s="12">
        <f>(E2916/R2916)</f>
        <v>120.85714285714286</v>
      </c>
      <c r="V2916" t="str">
        <f>LEFT(Z2916,SEARCH("/",Z2916)-1)</f>
        <v>technology</v>
      </c>
      <c r="W2916" t="str">
        <f>RIGHT(Z2916,LEN(Z2916)-SEARCH("/",Z2916))</f>
        <v>hardware</v>
      </c>
      <c r="X2916" s="2">
        <f>(((P2916/60)/60)/24)+DATE(1970,1,1)</f>
        <v>42472.73265046296</v>
      </c>
      <c r="Y2916" s="2">
        <f>(((O2916/60)/60)/24)+DATE(1970,1,1)</f>
        <v>42505.73265046296</v>
      </c>
      <c r="Z2916" t="s">
        <v>8299</v>
      </c>
    </row>
    <row r="2917" spans="1:26" ht="43.2" x14ac:dyDescent="0.3">
      <c r="A2917">
        <f>ROW(A2917)-2</f>
        <v>2915</v>
      </c>
      <c r="B2917" s="1" t="s">
        <v>4177</v>
      </c>
      <c r="C2917" s="1" t="s">
        <v>4178</v>
      </c>
      <c r="D2917">
        <v>261962</v>
      </c>
      <c r="E2917">
        <v>500784.27</v>
      </c>
      <c r="F2917" t="s">
        <v>17</v>
      </c>
      <c r="J2917" t="s">
        <v>17</v>
      </c>
      <c r="K2917" t="b">
        <v>0</v>
      </c>
      <c r="L2917" t="s">
        <v>18</v>
      </c>
      <c r="M2917" t="s">
        <v>19</v>
      </c>
      <c r="N2917" t="b">
        <v>1</v>
      </c>
      <c r="O2917">
        <v>1370001600</v>
      </c>
      <c r="P2917">
        <v>1366879523</v>
      </c>
      <c r="Q2917" t="b">
        <v>0</v>
      </c>
      <c r="R2917">
        <v>5812</v>
      </c>
      <c r="S2917" t="b">
        <v>1</v>
      </c>
      <c r="T2917">
        <f>ROUND(E2917/D2917*100,0)</f>
        <v>191</v>
      </c>
      <c r="U2917" s="12">
        <f>(E2917/R2917)</f>
        <v>86.163845492085343</v>
      </c>
      <c r="V2917" t="str">
        <f>LEFT(Z2917,SEARCH("/",Z2917)-1)</f>
        <v>technology</v>
      </c>
      <c r="W2917" t="str">
        <f>RIGHT(Z2917,LEN(Z2917)-SEARCH("/",Z2917))</f>
        <v>hardware</v>
      </c>
      <c r="X2917" s="2">
        <f>(((P2917/60)/60)/24)+DATE(1970,1,1)</f>
        <v>41389.364849537036</v>
      </c>
      <c r="Y2917" s="2">
        <f>(((O2917/60)/60)/24)+DATE(1970,1,1)</f>
        <v>41425.5</v>
      </c>
      <c r="Z2917" t="s">
        <v>8299</v>
      </c>
    </row>
    <row r="2918" spans="1:26" ht="43.2" x14ac:dyDescent="0.3">
      <c r="A2918">
        <f>ROW(A2918)-2</f>
        <v>2916</v>
      </c>
      <c r="B2918" s="1" t="s">
        <v>4179</v>
      </c>
      <c r="C2918" s="1" t="s">
        <v>4180</v>
      </c>
      <c r="D2918">
        <v>40000</v>
      </c>
      <c r="E2918">
        <v>79686.05</v>
      </c>
      <c r="F2918" t="s">
        <v>17</v>
      </c>
      <c r="J2918" t="s">
        <v>17</v>
      </c>
      <c r="K2918" t="b">
        <v>0</v>
      </c>
      <c r="L2918" t="s">
        <v>24</v>
      </c>
      <c r="M2918" t="s">
        <v>25</v>
      </c>
      <c r="N2918" t="b">
        <v>0</v>
      </c>
      <c r="O2918">
        <v>1387958429</v>
      </c>
      <c r="P2918">
        <v>1385366429</v>
      </c>
      <c r="Q2918" t="b">
        <v>0</v>
      </c>
      <c r="R2918">
        <v>1556</v>
      </c>
      <c r="S2918" t="b">
        <v>1</v>
      </c>
      <c r="T2918">
        <f>ROUND(E2918/D2918*100,0)</f>
        <v>199</v>
      </c>
      <c r="U2918" s="12">
        <f>(E2918/R2918)</f>
        <v>51.212114395886893</v>
      </c>
      <c r="V2918" t="str">
        <f>LEFT(Z2918,SEARCH("/",Z2918)-1)</f>
        <v>technology</v>
      </c>
      <c r="W2918" t="str">
        <f>RIGHT(Z2918,LEN(Z2918)-SEARCH("/",Z2918))</f>
        <v>hardware</v>
      </c>
      <c r="X2918" s="2">
        <f>(((P2918/60)/60)/24)+DATE(1970,1,1)</f>
        <v>41603.333668981482</v>
      </c>
      <c r="Y2918" s="2">
        <f>(((O2918/60)/60)/24)+DATE(1970,1,1)</f>
        <v>41633.333668981482</v>
      </c>
      <c r="Z2918" t="s">
        <v>8299</v>
      </c>
    </row>
    <row r="2919" spans="1:26" ht="43.2" x14ac:dyDescent="0.3">
      <c r="A2919">
        <f>ROW(A2919)-2</f>
        <v>2917</v>
      </c>
      <c r="B2919" s="1" t="s">
        <v>4181</v>
      </c>
      <c r="C2919" s="1" t="s">
        <v>4182</v>
      </c>
      <c r="D2919">
        <v>2000</v>
      </c>
      <c r="E2919">
        <v>4372</v>
      </c>
      <c r="F2919" t="s">
        <v>17</v>
      </c>
      <c r="J2919" t="s">
        <v>17</v>
      </c>
      <c r="K2919" t="b">
        <v>0</v>
      </c>
      <c r="L2919" t="s">
        <v>18</v>
      </c>
      <c r="M2919" t="s">
        <v>19</v>
      </c>
      <c r="N2919" t="b">
        <v>1</v>
      </c>
      <c r="O2919">
        <v>1408818683</v>
      </c>
      <c r="P2919">
        <v>1406226683</v>
      </c>
      <c r="Q2919" t="b">
        <v>0</v>
      </c>
      <c r="R2919">
        <v>65</v>
      </c>
      <c r="S2919" t="b">
        <v>1</v>
      </c>
      <c r="T2919">
        <f>ROUND(E2919/D2919*100,0)</f>
        <v>219</v>
      </c>
      <c r="U2919" s="12">
        <f>(E2919/R2919)</f>
        <v>67.261538461538464</v>
      </c>
      <c r="V2919" t="str">
        <f>LEFT(Z2919,SEARCH("/",Z2919)-1)</f>
        <v>technology</v>
      </c>
      <c r="W2919" t="str">
        <f>RIGHT(Z2919,LEN(Z2919)-SEARCH("/",Z2919))</f>
        <v>hardware</v>
      </c>
      <c r="X2919" s="2">
        <f>(((P2919/60)/60)/24)+DATE(1970,1,1)</f>
        <v>41844.771793981483</v>
      </c>
      <c r="Y2919" s="2">
        <f>(((O2919/60)/60)/24)+DATE(1970,1,1)</f>
        <v>41874.771793981483</v>
      </c>
      <c r="Z2919" t="s">
        <v>8299</v>
      </c>
    </row>
    <row r="2920" spans="1:26" ht="43.2" x14ac:dyDescent="0.3">
      <c r="A2920">
        <f>ROW(A2920)-2</f>
        <v>2918</v>
      </c>
      <c r="B2920" s="1" t="s">
        <v>4183</v>
      </c>
      <c r="C2920" s="1" t="s">
        <v>4184</v>
      </c>
      <c r="D2920">
        <v>495</v>
      </c>
      <c r="E2920">
        <v>628</v>
      </c>
      <c r="F2920" t="s">
        <v>17</v>
      </c>
      <c r="J2920" t="s">
        <v>17</v>
      </c>
      <c r="K2920" t="b">
        <v>0</v>
      </c>
      <c r="L2920" t="s">
        <v>24</v>
      </c>
      <c r="M2920" t="s">
        <v>25</v>
      </c>
      <c r="N2920" t="b">
        <v>0</v>
      </c>
      <c r="O2920">
        <v>1432499376</v>
      </c>
      <c r="P2920">
        <v>1429648176</v>
      </c>
      <c r="Q2920" t="b">
        <v>0</v>
      </c>
      <c r="R2920">
        <v>10</v>
      </c>
      <c r="S2920" t="b">
        <v>1</v>
      </c>
      <c r="T2920">
        <f>ROUND(E2920/D2920*100,0)</f>
        <v>127</v>
      </c>
      <c r="U2920" s="12">
        <f>(E2920/R2920)</f>
        <v>62.8</v>
      </c>
      <c r="V2920" t="str">
        <f>LEFT(Z2920,SEARCH("/",Z2920)-1)</f>
        <v>technology</v>
      </c>
      <c r="W2920" t="str">
        <f>RIGHT(Z2920,LEN(Z2920)-SEARCH("/",Z2920))</f>
        <v>hardware</v>
      </c>
      <c r="X2920" s="2">
        <f>(((P2920/60)/60)/24)+DATE(1970,1,1)</f>
        <v>42115.853888888887</v>
      </c>
      <c r="Y2920" s="2">
        <f>(((O2920/60)/60)/24)+DATE(1970,1,1)</f>
        <v>42148.853888888887</v>
      </c>
      <c r="Z2920" t="s">
        <v>8299</v>
      </c>
    </row>
    <row r="2921" spans="1:26" ht="43.2" x14ac:dyDescent="0.3">
      <c r="A2921">
        <f>ROW(A2921)-2</f>
        <v>2919</v>
      </c>
      <c r="B2921" s="1" t="s">
        <v>4185</v>
      </c>
      <c r="C2921" s="1" t="s">
        <v>4186</v>
      </c>
      <c r="D2921">
        <v>25000</v>
      </c>
      <c r="E2921">
        <v>26305.97</v>
      </c>
      <c r="F2921" t="s">
        <v>17</v>
      </c>
      <c r="J2921" t="s">
        <v>17</v>
      </c>
      <c r="K2921" t="b">
        <v>0</v>
      </c>
      <c r="L2921" t="s">
        <v>18</v>
      </c>
      <c r="M2921" t="s">
        <v>19</v>
      </c>
      <c r="N2921" t="b">
        <v>1</v>
      </c>
      <c r="O2921">
        <v>1476994315</v>
      </c>
      <c r="P2921">
        <v>1474402315</v>
      </c>
      <c r="Q2921" t="b">
        <v>0</v>
      </c>
      <c r="R2921">
        <v>76</v>
      </c>
      <c r="S2921" t="b">
        <v>1</v>
      </c>
      <c r="T2921">
        <f>ROUND(E2921/D2921*100,0)</f>
        <v>105</v>
      </c>
      <c r="U2921" s="12">
        <f>(E2921/R2921)</f>
        <v>346.13118421052633</v>
      </c>
      <c r="V2921" t="str">
        <f>LEFT(Z2921,SEARCH("/",Z2921)-1)</f>
        <v>technology</v>
      </c>
      <c r="W2921" t="str">
        <f>RIGHT(Z2921,LEN(Z2921)-SEARCH("/",Z2921))</f>
        <v>hardware</v>
      </c>
      <c r="X2921" s="2">
        <f>(((P2921/60)/60)/24)+DATE(1970,1,1)</f>
        <v>42633.841608796298</v>
      </c>
      <c r="Y2921" s="2">
        <f>(((O2921/60)/60)/24)+DATE(1970,1,1)</f>
        <v>42663.841608796298</v>
      </c>
      <c r="Z2921" t="s">
        <v>8299</v>
      </c>
    </row>
    <row r="2922" spans="1:26" ht="57.6" x14ac:dyDescent="0.3">
      <c r="A2922">
        <f>ROW(A2922)-2</f>
        <v>2920</v>
      </c>
      <c r="B2922" s="1" t="s">
        <v>4187</v>
      </c>
      <c r="C2922" s="1" t="s">
        <v>4188</v>
      </c>
      <c r="D2922">
        <v>50000</v>
      </c>
      <c r="E2922">
        <v>64203.33</v>
      </c>
      <c r="F2922" t="s">
        <v>17</v>
      </c>
      <c r="J2922" t="s">
        <v>17</v>
      </c>
      <c r="K2922" t="b">
        <v>0</v>
      </c>
      <c r="L2922" t="s">
        <v>18</v>
      </c>
      <c r="M2922" t="s">
        <v>19</v>
      </c>
      <c r="N2922" t="b">
        <v>1</v>
      </c>
      <c r="O2922">
        <v>1451776791</v>
      </c>
      <c r="P2922">
        <v>1449098391</v>
      </c>
      <c r="Q2922" t="b">
        <v>0</v>
      </c>
      <c r="R2922">
        <v>263</v>
      </c>
      <c r="S2922" t="b">
        <v>1</v>
      </c>
      <c r="T2922">
        <f>ROUND(E2922/D2922*100,0)</f>
        <v>128</v>
      </c>
      <c r="U2922" s="12">
        <f>(E2922/R2922)</f>
        <v>244.11912547528519</v>
      </c>
      <c r="V2922" t="str">
        <f>LEFT(Z2922,SEARCH("/",Z2922)-1)</f>
        <v>technology</v>
      </c>
      <c r="W2922" t="str">
        <f>RIGHT(Z2922,LEN(Z2922)-SEARCH("/",Z2922))</f>
        <v>hardware</v>
      </c>
      <c r="X2922" s="2">
        <f>(((P2922/60)/60)/24)+DATE(1970,1,1)</f>
        <v>42340.972118055557</v>
      </c>
      <c r="Y2922" s="2">
        <f>(((O2922/60)/60)/24)+DATE(1970,1,1)</f>
        <v>42371.972118055557</v>
      </c>
      <c r="Z2922" t="s">
        <v>8299</v>
      </c>
    </row>
    <row r="2923" spans="1:26" ht="43.2" x14ac:dyDescent="0.3">
      <c r="A2923">
        <f>ROW(A2923)-2</f>
        <v>2921</v>
      </c>
      <c r="B2923" s="1" t="s">
        <v>4189</v>
      </c>
      <c r="C2923" s="1" t="s">
        <v>4190</v>
      </c>
      <c r="D2923">
        <v>125000</v>
      </c>
      <c r="E2923">
        <v>396659</v>
      </c>
      <c r="F2923" t="s">
        <v>17</v>
      </c>
      <c r="J2923" t="s">
        <v>17</v>
      </c>
      <c r="K2923" t="b">
        <v>0</v>
      </c>
      <c r="L2923" t="s">
        <v>499</v>
      </c>
      <c r="M2923" t="s">
        <v>55</v>
      </c>
      <c r="N2923" t="b">
        <v>0</v>
      </c>
      <c r="O2923">
        <v>1467128723</v>
      </c>
      <c r="P2923">
        <v>1464536723</v>
      </c>
      <c r="Q2923" t="b">
        <v>0</v>
      </c>
      <c r="R2923">
        <v>1530</v>
      </c>
      <c r="S2923" t="b">
        <v>1</v>
      </c>
      <c r="T2923">
        <f>ROUND(E2923/D2923*100,0)</f>
        <v>317</v>
      </c>
      <c r="U2923" s="12">
        <f>(E2923/R2923)</f>
        <v>259.25424836601309</v>
      </c>
      <c r="V2923" t="str">
        <f>LEFT(Z2923,SEARCH("/",Z2923)-1)</f>
        <v>technology</v>
      </c>
      <c r="W2923" t="str">
        <f>RIGHT(Z2923,LEN(Z2923)-SEARCH("/",Z2923))</f>
        <v>hardware</v>
      </c>
      <c r="X2923" s="2">
        <f>(((P2923/60)/60)/24)+DATE(1970,1,1)</f>
        <v>42519.6565162037</v>
      </c>
      <c r="Y2923" s="2">
        <f>(((O2923/60)/60)/24)+DATE(1970,1,1)</f>
        <v>42549.6565162037</v>
      </c>
      <c r="Z2923" t="s">
        <v>8299</v>
      </c>
    </row>
    <row r="2924" spans="1:26" ht="43.2" x14ac:dyDescent="0.3">
      <c r="A2924">
        <f>ROW(A2924)-2</f>
        <v>2922</v>
      </c>
      <c r="B2924" s="1" t="s">
        <v>4191</v>
      </c>
      <c r="C2924" s="1" t="s">
        <v>4192</v>
      </c>
      <c r="D2924">
        <v>20000</v>
      </c>
      <c r="E2924">
        <v>56146</v>
      </c>
      <c r="F2924" t="s">
        <v>17</v>
      </c>
      <c r="J2924" t="s">
        <v>17</v>
      </c>
      <c r="K2924" t="b">
        <v>0</v>
      </c>
      <c r="L2924" t="s">
        <v>18</v>
      </c>
      <c r="M2924" t="s">
        <v>19</v>
      </c>
      <c r="N2924" t="b">
        <v>1</v>
      </c>
      <c r="O2924">
        <v>1475390484</v>
      </c>
      <c r="P2924">
        <v>1471502484</v>
      </c>
      <c r="Q2924" t="b">
        <v>0</v>
      </c>
      <c r="R2924">
        <v>278</v>
      </c>
      <c r="S2924" t="b">
        <v>1</v>
      </c>
      <c r="T2924">
        <f>ROUND(E2924/D2924*100,0)</f>
        <v>281</v>
      </c>
      <c r="U2924" s="12">
        <f>(E2924/R2924)</f>
        <v>201.96402877697841</v>
      </c>
      <c r="V2924" t="str">
        <f>LEFT(Z2924,SEARCH("/",Z2924)-1)</f>
        <v>technology</v>
      </c>
      <c r="W2924" t="str">
        <f>RIGHT(Z2924,LEN(Z2924)-SEARCH("/",Z2924))</f>
        <v>hardware</v>
      </c>
      <c r="X2924" s="2">
        <f>(((P2924/60)/60)/24)+DATE(1970,1,1)</f>
        <v>42600.278749999998</v>
      </c>
      <c r="Y2924" s="2">
        <f>(((O2924/60)/60)/24)+DATE(1970,1,1)</f>
        <v>42645.278749999998</v>
      </c>
      <c r="Z2924" t="s">
        <v>8299</v>
      </c>
    </row>
    <row r="2925" spans="1:26" ht="57.6" x14ac:dyDescent="0.3">
      <c r="A2925">
        <f>ROW(A2925)-2</f>
        <v>2923</v>
      </c>
      <c r="B2925" s="1" t="s">
        <v>4193</v>
      </c>
      <c r="C2925" s="1" t="s">
        <v>4194</v>
      </c>
      <c r="D2925">
        <v>71500</v>
      </c>
      <c r="E2925">
        <v>79173</v>
      </c>
      <c r="F2925" t="s">
        <v>17</v>
      </c>
      <c r="J2925" t="s">
        <v>17</v>
      </c>
      <c r="K2925" t="b">
        <v>0</v>
      </c>
      <c r="L2925" t="s">
        <v>18</v>
      </c>
      <c r="M2925" t="s">
        <v>19</v>
      </c>
      <c r="N2925" t="b">
        <v>1</v>
      </c>
      <c r="O2925">
        <v>1462629432</v>
      </c>
      <c r="P2925">
        <v>1460037432</v>
      </c>
      <c r="Q2925" t="b">
        <v>0</v>
      </c>
      <c r="R2925">
        <v>350</v>
      </c>
      <c r="S2925" t="b">
        <v>1</v>
      </c>
      <c r="T2925">
        <f>ROUND(E2925/D2925*100,0)</f>
        <v>111</v>
      </c>
      <c r="U2925" s="12">
        <f>(E2925/R2925)</f>
        <v>226.20857142857142</v>
      </c>
      <c r="V2925" t="str">
        <f>LEFT(Z2925,SEARCH("/",Z2925)-1)</f>
        <v>technology</v>
      </c>
      <c r="W2925" t="str">
        <f>RIGHT(Z2925,LEN(Z2925)-SEARCH("/",Z2925))</f>
        <v>hardware</v>
      </c>
      <c r="X2925" s="2">
        <f>(((P2925/60)/60)/24)+DATE(1970,1,1)</f>
        <v>42467.581388888888</v>
      </c>
      <c r="Y2925" s="2">
        <f>(((O2925/60)/60)/24)+DATE(1970,1,1)</f>
        <v>42497.581388888888</v>
      </c>
      <c r="Z2925" t="s">
        <v>8299</v>
      </c>
    </row>
    <row r="2926" spans="1:26" ht="43.2" x14ac:dyDescent="0.3">
      <c r="A2926">
        <f>ROW(A2926)-2</f>
        <v>2924</v>
      </c>
      <c r="B2926" s="1" t="s">
        <v>4195</v>
      </c>
      <c r="C2926" s="1" t="s">
        <v>4196</v>
      </c>
      <c r="D2926">
        <v>100000</v>
      </c>
      <c r="E2926">
        <v>152604.29999999999</v>
      </c>
      <c r="F2926" t="s">
        <v>17</v>
      </c>
      <c r="J2926" t="s">
        <v>17</v>
      </c>
      <c r="K2926" t="b">
        <v>0</v>
      </c>
      <c r="L2926" t="s">
        <v>18</v>
      </c>
      <c r="M2926" t="s">
        <v>19</v>
      </c>
      <c r="N2926" t="b">
        <v>1</v>
      </c>
      <c r="O2926">
        <v>1431100918</v>
      </c>
      <c r="P2926">
        <v>1427212918</v>
      </c>
      <c r="Q2926" t="b">
        <v>0</v>
      </c>
      <c r="R2926">
        <v>470</v>
      </c>
      <c r="S2926" t="b">
        <v>1</v>
      </c>
      <c r="T2926">
        <f>ROUND(E2926/D2926*100,0)</f>
        <v>153</v>
      </c>
      <c r="U2926" s="12">
        <f>(E2926/R2926)</f>
        <v>324.69</v>
      </c>
      <c r="V2926" t="str">
        <f>LEFT(Z2926,SEARCH("/",Z2926)-1)</f>
        <v>technology</v>
      </c>
      <c r="W2926" t="str">
        <f>RIGHT(Z2926,LEN(Z2926)-SEARCH("/",Z2926))</f>
        <v>hardware</v>
      </c>
      <c r="X2926" s="2">
        <f>(((P2926/60)/60)/24)+DATE(1970,1,1)</f>
        <v>42087.668032407411</v>
      </c>
      <c r="Y2926" s="2">
        <f>(((O2926/60)/60)/24)+DATE(1970,1,1)</f>
        <v>42132.668032407411</v>
      </c>
      <c r="Z2926" t="s">
        <v>8299</v>
      </c>
    </row>
    <row r="2927" spans="1:26" ht="28.8" x14ac:dyDescent="0.3">
      <c r="A2927">
        <f>ROW(A2927)-2</f>
        <v>2925</v>
      </c>
      <c r="B2927" s="1" t="s">
        <v>4197</v>
      </c>
      <c r="C2927" s="1" t="s">
        <v>4198</v>
      </c>
      <c r="D2927">
        <v>600</v>
      </c>
      <c r="E2927">
        <v>615</v>
      </c>
      <c r="F2927" t="s">
        <v>17</v>
      </c>
      <c r="J2927" t="s">
        <v>17</v>
      </c>
      <c r="K2927" t="b">
        <v>0</v>
      </c>
      <c r="L2927" t="s">
        <v>18</v>
      </c>
      <c r="M2927" t="s">
        <v>19</v>
      </c>
      <c r="N2927" t="b">
        <v>1</v>
      </c>
      <c r="O2927">
        <v>1462564182</v>
      </c>
      <c r="P2927">
        <v>1459972182</v>
      </c>
      <c r="Q2927" t="b">
        <v>0</v>
      </c>
      <c r="R2927">
        <v>3</v>
      </c>
      <c r="S2927" t="b">
        <v>1</v>
      </c>
      <c r="T2927">
        <f>ROUND(E2927/D2927*100,0)</f>
        <v>103</v>
      </c>
      <c r="U2927" s="12">
        <f>(E2927/R2927)</f>
        <v>205</v>
      </c>
      <c r="V2927" t="str">
        <f>LEFT(Z2927,SEARCH("/",Z2927)-1)</f>
        <v>technology</v>
      </c>
      <c r="W2927" t="str">
        <f>RIGHT(Z2927,LEN(Z2927)-SEARCH("/",Z2927))</f>
        <v>hardware</v>
      </c>
      <c r="X2927" s="2">
        <f>(((P2927/60)/60)/24)+DATE(1970,1,1)</f>
        <v>42466.826180555552</v>
      </c>
      <c r="Y2927" s="2">
        <f>(((O2927/60)/60)/24)+DATE(1970,1,1)</f>
        <v>42496.826180555552</v>
      </c>
      <c r="Z2927" t="s">
        <v>8299</v>
      </c>
    </row>
    <row r="2928" spans="1:26" ht="43.2" x14ac:dyDescent="0.3">
      <c r="A2928">
        <f>ROW(A2928)-2</f>
        <v>2926</v>
      </c>
      <c r="B2928" s="1" t="s">
        <v>4199</v>
      </c>
      <c r="C2928" s="1" t="s">
        <v>4200</v>
      </c>
      <c r="D2928">
        <v>9999</v>
      </c>
      <c r="E2928">
        <v>167820.6</v>
      </c>
      <c r="F2928" t="s">
        <v>17</v>
      </c>
      <c r="J2928" t="s">
        <v>17</v>
      </c>
      <c r="K2928" t="b">
        <v>0</v>
      </c>
      <c r="L2928" t="s">
        <v>18</v>
      </c>
      <c r="M2928" t="s">
        <v>19</v>
      </c>
      <c r="N2928" t="b">
        <v>1</v>
      </c>
      <c r="O2928">
        <v>1374769288</v>
      </c>
      <c r="P2928">
        <v>1372177288</v>
      </c>
      <c r="Q2928" t="b">
        <v>0</v>
      </c>
      <c r="R2928">
        <v>8200</v>
      </c>
      <c r="S2928" t="b">
        <v>1</v>
      </c>
      <c r="T2928">
        <f>ROUND(E2928/D2928*100,0)</f>
        <v>1678</v>
      </c>
      <c r="U2928" s="12">
        <f>(E2928/R2928)</f>
        <v>20.465926829268295</v>
      </c>
      <c r="V2928" t="str">
        <f>LEFT(Z2928,SEARCH("/",Z2928)-1)</f>
        <v>technology</v>
      </c>
      <c r="W2928" t="str">
        <f>RIGHT(Z2928,LEN(Z2928)-SEARCH("/",Z2928))</f>
        <v>hardware</v>
      </c>
      <c r="X2928" s="2">
        <f>(((P2928/60)/60)/24)+DATE(1970,1,1)</f>
        <v>41450.681574074071</v>
      </c>
      <c r="Y2928" s="2">
        <f>(((O2928/60)/60)/24)+DATE(1970,1,1)</f>
        <v>41480.681574074071</v>
      </c>
      <c r="Z2928" t="s">
        <v>8299</v>
      </c>
    </row>
    <row r="2929" spans="1:26" ht="28.8" x14ac:dyDescent="0.3">
      <c r="A2929">
        <f>ROW(A2929)-2</f>
        <v>2927</v>
      </c>
      <c r="B2929" s="1" t="s">
        <v>4201</v>
      </c>
      <c r="C2929" s="1" t="s">
        <v>4202</v>
      </c>
      <c r="D2929">
        <v>179000</v>
      </c>
      <c r="E2929">
        <v>972594.99</v>
      </c>
      <c r="F2929" t="s">
        <v>17</v>
      </c>
      <c r="J2929" t="s">
        <v>17</v>
      </c>
      <c r="K2929" t="b">
        <v>0</v>
      </c>
      <c r="L2929" t="s">
        <v>24</v>
      </c>
      <c r="M2929" t="s">
        <v>25</v>
      </c>
      <c r="N2929" t="b">
        <v>0</v>
      </c>
      <c r="O2929">
        <v>1406149689</v>
      </c>
      <c r="P2929">
        <v>1402693689</v>
      </c>
      <c r="Q2929" t="b">
        <v>0</v>
      </c>
      <c r="R2929">
        <v>8359</v>
      </c>
      <c r="S2929" t="b">
        <v>1</v>
      </c>
      <c r="T2929">
        <f>ROUND(E2929/D2929*100,0)</f>
        <v>543</v>
      </c>
      <c r="U2929" s="12">
        <f>(E2929/R2929)</f>
        <v>116.35303146309367</v>
      </c>
      <c r="V2929" t="str">
        <f>LEFT(Z2929,SEARCH("/",Z2929)-1)</f>
        <v>technology</v>
      </c>
      <c r="W2929" t="str">
        <f>RIGHT(Z2929,LEN(Z2929)-SEARCH("/",Z2929))</f>
        <v>hardware</v>
      </c>
      <c r="X2929" s="2">
        <f>(((P2929/60)/60)/24)+DATE(1970,1,1)</f>
        <v>41803.880659722221</v>
      </c>
      <c r="Y2929" s="2">
        <f>(((O2929/60)/60)/24)+DATE(1970,1,1)</f>
        <v>41843.880659722221</v>
      </c>
      <c r="Z2929" t="s">
        <v>8299</v>
      </c>
    </row>
    <row r="2930" spans="1:26" ht="43.2" x14ac:dyDescent="0.3">
      <c r="A2930">
        <f>ROW(A2930)-2</f>
        <v>2928</v>
      </c>
      <c r="B2930" s="1" t="s">
        <v>4203</v>
      </c>
      <c r="C2930" s="1" t="s">
        <v>4204</v>
      </c>
      <c r="D2930">
        <v>50000</v>
      </c>
      <c r="E2930">
        <v>57754</v>
      </c>
      <c r="F2930" t="s">
        <v>17</v>
      </c>
      <c r="J2930" t="s">
        <v>17</v>
      </c>
      <c r="K2930" t="b">
        <v>0</v>
      </c>
      <c r="L2930" t="s">
        <v>18</v>
      </c>
      <c r="M2930" t="s">
        <v>19</v>
      </c>
      <c r="N2930" t="b">
        <v>1</v>
      </c>
      <c r="O2930">
        <v>1433538000</v>
      </c>
      <c r="P2930">
        <v>1428541276</v>
      </c>
      <c r="Q2930" t="b">
        <v>0</v>
      </c>
      <c r="R2930">
        <v>188</v>
      </c>
      <c r="S2930" t="b">
        <v>1</v>
      </c>
      <c r="T2930">
        <f>ROUND(E2930/D2930*100,0)</f>
        <v>116</v>
      </c>
      <c r="U2930" s="12">
        <f>(E2930/R2930)</f>
        <v>307.20212765957444</v>
      </c>
      <c r="V2930" t="str">
        <f>LEFT(Z2930,SEARCH("/",Z2930)-1)</f>
        <v>technology</v>
      </c>
      <c r="W2930" t="str">
        <f>RIGHT(Z2930,LEN(Z2930)-SEARCH("/",Z2930))</f>
        <v>hardware</v>
      </c>
      <c r="X2930" s="2">
        <f>(((P2930/60)/60)/24)+DATE(1970,1,1)</f>
        <v>42103.042546296296</v>
      </c>
      <c r="Y2930" s="2">
        <f>(((O2930/60)/60)/24)+DATE(1970,1,1)</f>
        <v>42160.875</v>
      </c>
      <c r="Z2930" t="s">
        <v>8299</v>
      </c>
    </row>
    <row r="2931" spans="1:26" ht="43.2" x14ac:dyDescent="0.3">
      <c r="A2931">
        <f>ROW(A2931)-2</f>
        <v>2929</v>
      </c>
      <c r="B2931" s="1" t="s">
        <v>4205</v>
      </c>
      <c r="C2931" s="1" t="s">
        <v>4206</v>
      </c>
      <c r="D2931">
        <v>20000</v>
      </c>
      <c r="E2931">
        <v>26241</v>
      </c>
      <c r="F2931" t="s">
        <v>17</v>
      </c>
      <c r="J2931" t="s">
        <v>17</v>
      </c>
      <c r="K2931" t="b">
        <v>0</v>
      </c>
      <c r="L2931" t="s">
        <v>54</v>
      </c>
      <c r="M2931" t="s">
        <v>55</v>
      </c>
      <c r="N2931" t="b">
        <v>0</v>
      </c>
      <c r="O2931">
        <v>1482085857</v>
      </c>
      <c r="P2931">
        <v>1479493857</v>
      </c>
      <c r="Q2931" t="b">
        <v>0</v>
      </c>
      <c r="R2931">
        <v>48</v>
      </c>
      <c r="S2931" t="b">
        <v>1</v>
      </c>
      <c r="T2931">
        <f>ROUND(E2931/D2931*100,0)</f>
        <v>131</v>
      </c>
      <c r="U2931" s="12">
        <f>(E2931/R2931)</f>
        <v>546.6875</v>
      </c>
      <c r="V2931" t="str">
        <f>LEFT(Z2931,SEARCH("/",Z2931)-1)</f>
        <v>technology</v>
      </c>
      <c r="W2931" t="str">
        <f>RIGHT(Z2931,LEN(Z2931)-SEARCH("/",Z2931))</f>
        <v>hardware</v>
      </c>
      <c r="X2931" s="2">
        <f>(((P2931/60)/60)/24)+DATE(1970,1,1)</f>
        <v>42692.771493055552</v>
      </c>
      <c r="Y2931" s="2">
        <f>(((O2931/60)/60)/24)+DATE(1970,1,1)</f>
        <v>42722.771493055552</v>
      </c>
      <c r="Z2931" t="s">
        <v>8299</v>
      </c>
    </row>
    <row r="2932" spans="1:26" ht="57.6" x14ac:dyDescent="0.3">
      <c r="A2932">
        <f>ROW(A2932)-2</f>
        <v>2930</v>
      </c>
      <c r="B2932" s="1" t="s">
        <v>4207</v>
      </c>
      <c r="C2932" s="1" t="s">
        <v>4208</v>
      </c>
      <c r="D2932">
        <v>10000</v>
      </c>
      <c r="E2932">
        <v>28817</v>
      </c>
      <c r="F2932" t="s">
        <v>17</v>
      </c>
      <c r="J2932" t="s">
        <v>17</v>
      </c>
      <c r="K2932" t="b">
        <v>0</v>
      </c>
      <c r="L2932" t="s">
        <v>24</v>
      </c>
      <c r="M2932" t="s">
        <v>25</v>
      </c>
      <c r="N2932" t="b">
        <v>0</v>
      </c>
      <c r="O2932">
        <v>1435258800</v>
      </c>
      <c r="P2932">
        <v>1432659793</v>
      </c>
      <c r="Q2932" t="b">
        <v>0</v>
      </c>
      <c r="R2932">
        <v>607</v>
      </c>
      <c r="S2932" t="b">
        <v>1</v>
      </c>
      <c r="T2932">
        <f>ROUND(E2932/D2932*100,0)</f>
        <v>288</v>
      </c>
      <c r="U2932" s="12">
        <f>(E2932/R2932)</f>
        <v>47.474464579901152</v>
      </c>
      <c r="V2932" t="str">
        <f>LEFT(Z2932,SEARCH("/",Z2932)-1)</f>
        <v>technology</v>
      </c>
      <c r="W2932" t="str">
        <f>RIGHT(Z2932,LEN(Z2932)-SEARCH("/",Z2932))</f>
        <v>hardware</v>
      </c>
      <c r="X2932" s="2">
        <f>(((P2932/60)/60)/24)+DATE(1970,1,1)</f>
        <v>42150.71056712963</v>
      </c>
      <c r="Y2932" s="2">
        <f>(((O2932/60)/60)/24)+DATE(1970,1,1)</f>
        <v>42180.791666666672</v>
      </c>
      <c r="Z2932" t="s">
        <v>8299</v>
      </c>
    </row>
    <row r="2933" spans="1:26" ht="43.2" x14ac:dyDescent="0.3">
      <c r="A2933">
        <f>ROW(A2933)-2</f>
        <v>2931</v>
      </c>
      <c r="B2933" s="1" t="s">
        <v>4209</v>
      </c>
      <c r="C2933" s="1" t="s">
        <v>4210</v>
      </c>
      <c r="D2933">
        <v>1000</v>
      </c>
      <c r="E2933">
        <v>5078</v>
      </c>
      <c r="F2933" t="s">
        <v>17</v>
      </c>
      <c r="J2933" t="s">
        <v>17</v>
      </c>
      <c r="K2933" t="b">
        <v>0</v>
      </c>
      <c r="L2933" t="s">
        <v>18</v>
      </c>
      <c r="M2933" t="s">
        <v>19</v>
      </c>
      <c r="N2933" t="b">
        <v>1</v>
      </c>
      <c r="O2933">
        <v>1447286300</v>
      </c>
      <c r="P2933">
        <v>1444690700</v>
      </c>
      <c r="Q2933" t="b">
        <v>0</v>
      </c>
      <c r="R2933">
        <v>50</v>
      </c>
      <c r="S2933" t="b">
        <v>1</v>
      </c>
      <c r="T2933">
        <f>ROUND(E2933/D2933*100,0)</f>
        <v>508</v>
      </c>
      <c r="U2933" s="12">
        <f>(E2933/R2933)</f>
        <v>101.56</v>
      </c>
      <c r="V2933" t="str">
        <f>LEFT(Z2933,SEARCH("/",Z2933)-1)</f>
        <v>technology</v>
      </c>
      <c r="W2933" t="str">
        <f>RIGHT(Z2933,LEN(Z2933)-SEARCH("/",Z2933))</f>
        <v>hardware</v>
      </c>
      <c r="X2933" s="2">
        <f>(((P2933/60)/60)/24)+DATE(1970,1,1)</f>
        <v>42289.957175925927</v>
      </c>
      <c r="Y2933" s="2">
        <f>(((O2933/60)/60)/24)+DATE(1970,1,1)</f>
        <v>42319.998842592591</v>
      </c>
      <c r="Z2933" t="s">
        <v>8299</v>
      </c>
    </row>
    <row r="2934" spans="1:26" ht="43.2" x14ac:dyDescent="0.3">
      <c r="A2934">
        <f>ROW(A2934)-2</f>
        <v>2932</v>
      </c>
      <c r="B2934" s="1" t="s">
        <v>4211</v>
      </c>
      <c r="C2934" s="1" t="s">
        <v>4212</v>
      </c>
      <c r="D2934">
        <v>3500</v>
      </c>
      <c r="E2934">
        <v>4010</v>
      </c>
      <c r="F2934" t="s">
        <v>17</v>
      </c>
      <c r="J2934" t="s">
        <v>17</v>
      </c>
      <c r="K2934" t="b">
        <v>0</v>
      </c>
      <c r="L2934" t="s">
        <v>18</v>
      </c>
      <c r="M2934" t="s">
        <v>19</v>
      </c>
      <c r="N2934" t="b">
        <v>1</v>
      </c>
      <c r="O2934">
        <v>1337144340</v>
      </c>
      <c r="P2934">
        <v>1333597555</v>
      </c>
      <c r="Q2934" t="b">
        <v>0</v>
      </c>
      <c r="R2934">
        <v>55</v>
      </c>
      <c r="S2934" t="b">
        <v>1</v>
      </c>
      <c r="T2934">
        <f>ROUND(E2934/D2934*100,0)</f>
        <v>115</v>
      </c>
      <c r="U2934" s="12">
        <f>(E2934/R2934)</f>
        <v>72.909090909090907</v>
      </c>
      <c r="V2934" t="str">
        <f>LEFT(Z2934,SEARCH("/",Z2934)-1)</f>
        <v>music</v>
      </c>
      <c r="W2934" t="str">
        <f>RIGHT(Z2934,LEN(Z2934)-SEARCH("/",Z2934))</f>
        <v>indie rock</v>
      </c>
      <c r="X2934" s="2">
        <f>(((P2934/60)/60)/24)+DATE(1970,1,1)</f>
        <v>41004.156886574077</v>
      </c>
      <c r="Y2934" s="2">
        <f>(((O2934/60)/60)/24)+DATE(1970,1,1)</f>
        <v>41045.207638888889</v>
      </c>
      <c r="Z2934" t="s">
        <v>8283</v>
      </c>
    </row>
    <row r="2935" spans="1:26" ht="43.2" x14ac:dyDescent="0.3">
      <c r="A2935">
        <f>ROW(A2935)-2</f>
        <v>2933</v>
      </c>
      <c r="B2935" s="1" t="s">
        <v>4213</v>
      </c>
      <c r="C2935" s="1" t="s">
        <v>4214</v>
      </c>
      <c r="D2935">
        <v>1500</v>
      </c>
      <c r="E2935">
        <v>1661</v>
      </c>
      <c r="F2935" t="s">
        <v>17</v>
      </c>
      <c r="J2935" t="s">
        <v>17</v>
      </c>
      <c r="K2935" t="b">
        <v>0</v>
      </c>
      <c r="L2935" t="s">
        <v>18</v>
      </c>
      <c r="M2935" t="s">
        <v>19</v>
      </c>
      <c r="N2935" t="b">
        <v>1</v>
      </c>
      <c r="O2935">
        <v>1322106796</v>
      </c>
      <c r="P2935">
        <v>1316919196</v>
      </c>
      <c r="Q2935" t="b">
        <v>0</v>
      </c>
      <c r="R2935">
        <v>38</v>
      </c>
      <c r="S2935" t="b">
        <v>1</v>
      </c>
      <c r="T2935">
        <f>ROUND(E2935/D2935*100,0)</f>
        <v>111</v>
      </c>
      <c r="U2935" s="12">
        <f>(E2935/R2935)</f>
        <v>43.710526315789473</v>
      </c>
      <c r="V2935" t="str">
        <f>LEFT(Z2935,SEARCH("/",Z2935)-1)</f>
        <v>music</v>
      </c>
      <c r="W2935" t="str">
        <f>RIGHT(Z2935,LEN(Z2935)-SEARCH("/",Z2935))</f>
        <v>indie rock</v>
      </c>
      <c r="X2935" s="2">
        <f>(((P2935/60)/60)/24)+DATE(1970,1,1)</f>
        <v>40811.120324074072</v>
      </c>
      <c r="Y2935" s="2">
        <f>(((O2935/60)/60)/24)+DATE(1970,1,1)</f>
        <v>40871.161990740737</v>
      </c>
      <c r="Z2935" t="s">
        <v>8283</v>
      </c>
    </row>
    <row r="2936" spans="1:26" ht="43.2" x14ac:dyDescent="0.3">
      <c r="A2936">
        <f>ROW(A2936)-2</f>
        <v>2934</v>
      </c>
      <c r="B2936" s="1" t="s">
        <v>4215</v>
      </c>
      <c r="C2936" s="1" t="s">
        <v>4216</v>
      </c>
      <c r="D2936">
        <v>750</v>
      </c>
      <c r="E2936">
        <v>850</v>
      </c>
      <c r="F2936" t="s">
        <v>17</v>
      </c>
      <c r="J2936" t="s">
        <v>17</v>
      </c>
      <c r="K2936" t="b">
        <v>0</v>
      </c>
      <c r="L2936" t="s">
        <v>18</v>
      </c>
      <c r="M2936" t="s">
        <v>19</v>
      </c>
      <c r="N2936" t="b">
        <v>1</v>
      </c>
      <c r="O2936">
        <v>1338830395</v>
      </c>
      <c r="P2936">
        <v>1336238395</v>
      </c>
      <c r="Q2936" t="b">
        <v>0</v>
      </c>
      <c r="R2936">
        <v>25</v>
      </c>
      <c r="S2936" t="b">
        <v>1</v>
      </c>
      <c r="T2936">
        <f>ROUND(E2936/D2936*100,0)</f>
        <v>113</v>
      </c>
      <c r="U2936" s="12">
        <f>(E2936/R2936)</f>
        <v>34</v>
      </c>
      <c r="V2936" t="str">
        <f>LEFT(Z2936,SEARCH("/",Z2936)-1)</f>
        <v>music</v>
      </c>
      <c r="W2936" t="str">
        <f>RIGHT(Z2936,LEN(Z2936)-SEARCH("/",Z2936))</f>
        <v>indie rock</v>
      </c>
      <c r="X2936" s="2">
        <f>(((P2936/60)/60)/24)+DATE(1970,1,1)</f>
        <v>41034.72216435185</v>
      </c>
      <c r="Y2936" s="2">
        <f>(((O2936/60)/60)/24)+DATE(1970,1,1)</f>
        <v>41064.72216435185</v>
      </c>
      <c r="Z2936" t="s">
        <v>8283</v>
      </c>
    </row>
    <row r="2937" spans="1:26" ht="43.2" x14ac:dyDescent="0.3">
      <c r="A2937">
        <f>ROW(A2937)-2</f>
        <v>2935</v>
      </c>
      <c r="B2937" s="1" t="s">
        <v>4217</v>
      </c>
      <c r="C2937" s="1" t="s">
        <v>4218</v>
      </c>
      <c r="D2937">
        <v>3000</v>
      </c>
      <c r="E2937">
        <v>3250</v>
      </c>
      <c r="F2937" t="s">
        <v>17</v>
      </c>
      <c r="J2937" t="s">
        <v>17</v>
      </c>
      <c r="K2937" t="b">
        <v>0</v>
      </c>
      <c r="L2937" t="s">
        <v>18</v>
      </c>
      <c r="M2937" t="s">
        <v>19</v>
      </c>
      <c r="N2937" t="b">
        <v>1</v>
      </c>
      <c r="O2937">
        <v>1399186740</v>
      </c>
      <c r="P2937">
        <v>1396468782</v>
      </c>
      <c r="Q2937" t="b">
        <v>0</v>
      </c>
      <c r="R2937">
        <v>46</v>
      </c>
      <c r="S2937" t="b">
        <v>1</v>
      </c>
      <c r="T2937">
        <f>ROUND(E2937/D2937*100,0)</f>
        <v>108</v>
      </c>
      <c r="U2937" s="12">
        <f>(E2937/R2937)</f>
        <v>70.652173913043484</v>
      </c>
      <c r="V2937" t="str">
        <f>LEFT(Z2937,SEARCH("/",Z2937)-1)</f>
        <v>music</v>
      </c>
      <c r="W2937" t="str">
        <f>RIGHT(Z2937,LEN(Z2937)-SEARCH("/",Z2937))</f>
        <v>indie rock</v>
      </c>
      <c r="X2937" s="2">
        <f>(((P2937/60)/60)/24)+DATE(1970,1,1)</f>
        <v>41731.833124999997</v>
      </c>
      <c r="Y2937" s="2">
        <f>(((O2937/60)/60)/24)+DATE(1970,1,1)</f>
        <v>41763.290972222225</v>
      </c>
      <c r="Z2937" t="s">
        <v>8283</v>
      </c>
    </row>
    <row r="2938" spans="1:26" ht="57.6" x14ac:dyDescent="0.3">
      <c r="A2938">
        <f>ROW(A2938)-2</f>
        <v>2936</v>
      </c>
      <c r="B2938" s="1" t="s">
        <v>4219</v>
      </c>
      <c r="C2938" s="1" t="s">
        <v>4220</v>
      </c>
      <c r="D2938">
        <v>6000</v>
      </c>
      <c r="E2938">
        <v>7412</v>
      </c>
      <c r="F2938" t="s">
        <v>17</v>
      </c>
      <c r="J2938" t="s">
        <v>17</v>
      </c>
      <c r="K2938" t="b">
        <v>0</v>
      </c>
      <c r="L2938" t="s">
        <v>18</v>
      </c>
      <c r="M2938" t="s">
        <v>19</v>
      </c>
      <c r="N2938" t="b">
        <v>1</v>
      </c>
      <c r="O2938">
        <v>1342382587</v>
      </c>
      <c r="P2938">
        <v>1339790587</v>
      </c>
      <c r="Q2938" t="b">
        <v>0</v>
      </c>
      <c r="R2938">
        <v>83</v>
      </c>
      <c r="S2938" t="b">
        <v>1</v>
      </c>
      <c r="T2938">
        <f>ROUND(E2938/D2938*100,0)</f>
        <v>124</v>
      </c>
      <c r="U2938" s="12">
        <f>(E2938/R2938)</f>
        <v>89.301204819277103</v>
      </c>
      <c r="V2938" t="str">
        <f>LEFT(Z2938,SEARCH("/",Z2938)-1)</f>
        <v>music</v>
      </c>
      <c r="W2938" t="str">
        <f>RIGHT(Z2938,LEN(Z2938)-SEARCH("/",Z2938))</f>
        <v>indie rock</v>
      </c>
      <c r="X2938" s="2">
        <f>(((P2938/60)/60)/24)+DATE(1970,1,1)</f>
        <v>41075.835497685184</v>
      </c>
      <c r="Y2938" s="2">
        <f>(((O2938/60)/60)/24)+DATE(1970,1,1)</f>
        <v>41105.835497685184</v>
      </c>
      <c r="Z2938" t="s">
        <v>8283</v>
      </c>
    </row>
    <row r="2939" spans="1:26" ht="43.2" x14ac:dyDescent="0.3">
      <c r="A2939">
        <f>ROW(A2939)-2</f>
        <v>2937</v>
      </c>
      <c r="B2939" s="1" t="s">
        <v>4221</v>
      </c>
      <c r="C2939" s="1" t="s">
        <v>4222</v>
      </c>
      <c r="D2939">
        <v>4000</v>
      </c>
      <c r="E2939">
        <v>4028</v>
      </c>
      <c r="F2939" t="s">
        <v>17</v>
      </c>
      <c r="J2939" t="s">
        <v>17</v>
      </c>
      <c r="K2939" t="b">
        <v>0</v>
      </c>
      <c r="L2939" t="s">
        <v>18</v>
      </c>
      <c r="M2939" t="s">
        <v>19</v>
      </c>
      <c r="N2939" t="b">
        <v>1</v>
      </c>
      <c r="O2939">
        <v>1323838740</v>
      </c>
      <c r="P2939">
        <v>1321200332</v>
      </c>
      <c r="Q2939" t="b">
        <v>0</v>
      </c>
      <c r="R2939">
        <v>35</v>
      </c>
      <c r="S2939" t="b">
        <v>1</v>
      </c>
      <c r="T2939">
        <f>ROUND(E2939/D2939*100,0)</f>
        <v>101</v>
      </c>
      <c r="U2939" s="12">
        <f>(E2939/R2939)</f>
        <v>115.08571428571429</v>
      </c>
      <c r="V2939" t="str">
        <f>LEFT(Z2939,SEARCH("/",Z2939)-1)</f>
        <v>music</v>
      </c>
      <c r="W2939" t="str">
        <f>RIGHT(Z2939,LEN(Z2939)-SEARCH("/",Z2939))</f>
        <v>indie rock</v>
      </c>
      <c r="X2939" s="2">
        <f>(((P2939/60)/60)/24)+DATE(1970,1,1)</f>
        <v>40860.67050925926</v>
      </c>
      <c r="Y2939" s="2">
        <f>(((O2939/60)/60)/24)+DATE(1970,1,1)</f>
        <v>40891.207638888889</v>
      </c>
      <c r="Z2939" t="s">
        <v>8283</v>
      </c>
    </row>
    <row r="2940" spans="1:26" ht="57.6" x14ac:dyDescent="0.3">
      <c r="A2940">
        <f>ROW(A2940)-2</f>
        <v>2938</v>
      </c>
      <c r="B2940" s="1" t="s">
        <v>4223</v>
      </c>
      <c r="C2940" s="1" t="s">
        <v>4224</v>
      </c>
      <c r="D2940">
        <v>1500</v>
      </c>
      <c r="E2940">
        <v>1553</v>
      </c>
      <c r="F2940" t="s">
        <v>17</v>
      </c>
      <c r="J2940" t="s">
        <v>17</v>
      </c>
      <c r="K2940" t="b">
        <v>0</v>
      </c>
      <c r="L2940" t="s">
        <v>18</v>
      </c>
      <c r="M2940" t="s">
        <v>19</v>
      </c>
      <c r="N2940" t="b">
        <v>1</v>
      </c>
      <c r="O2940">
        <v>1315457658</v>
      </c>
      <c r="P2940">
        <v>1312865658</v>
      </c>
      <c r="Q2940" t="b">
        <v>0</v>
      </c>
      <c r="R2940">
        <v>25</v>
      </c>
      <c r="S2940" t="b">
        <v>1</v>
      </c>
      <c r="T2940">
        <f>ROUND(E2940/D2940*100,0)</f>
        <v>104</v>
      </c>
      <c r="U2940" s="12">
        <f>(E2940/R2940)</f>
        <v>62.12</v>
      </c>
      <c r="V2940" t="str">
        <f>LEFT(Z2940,SEARCH("/",Z2940)-1)</f>
        <v>music</v>
      </c>
      <c r="W2940" t="str">
        <f>RIGHT(Z2940,LEN(Z2940)-SEARCH("/",Z2940))</f>
        <v>indie rock</v>
      </c>
      <c r="X2940" s="2">
        <f>(((P2940/60)/60)/24)+DATE(1970,1,1)</f>
        <v>40764.204375000001</v>
      </c>
      <c r="Y2940" s="2">
        <f>(((O2940/60)/60)/24)+DATE(1970,1,1)</f>
        <v>40794.204375000001</v>
      </c>
      <c r="Z2940" t="s">
        <v>8283</v>
      </c>
    </row>
    <row r="2941" spans="1:26" ht="43.2" x14ac:dyDescent="0.3">
      <c r="A2941">
        <f>ROW(A2941)-2</f>
        <v>2939</v>
      </c>
      <c r="B2941" s="1" t="s">
        <v>4225</v>
      </c>
      <c r="C2941" s="1" t="s">
        <v>4226</v>
      </c>
      <c r="D2941">
        <v>3000</v>
      </c>
      <c r="E2941">
        <v>3465.32</v>
      </c>
      <c r="F2941" t="s">
        <v>17</v>
      </c>
      <c r="J2941" t="s">
        <v>17</v>
      </c>
      <c r="K2941" t="b">
        <v>0</v>
      </c>
      <c r="L2941" t="s">
        <v>18</v>
      </c>
      <c r="M2941" t="s">
        <v>19</v>
      </c>
      <c r="N2941" t="b">
        <v>1</v>
      </c>
      <c r="O2941">
        <v>1284177540</v>
      </c>
      <c r="P2941">
        <v>1281028152</v>
      </c>
      <c r="Q2941" t="b">
        <v>0</v>
      </c>
      <c r="R2941">
        <v>75</v>
      </c>
      <c r="S2941" t="b">
        <v>1</v>
      </c>
      <c r="T2941">
        <f>ROUND(E2941/D2941*100,0)</f>
        <v>116</v>
      </c>
      <c r="U2941" s="12">
        <f>(E2941/R2941)</f>
        <v>46.204266666666669</v>
      </c>
      <c r="V2941" t="str">
        <f>LEFT(Z2941,SEARCH("/",Z2941)-1)</f>
        <v>music</v>
      </c>
      <c r="W2941" t="str">
        <f>RIGHT(Z2941,LEN(Z2941)-SEARCH("/",Z2941))</f>
        <v>indie rock</v>
      </c>
      <c r="X2941" s="2">
        <f>(((P2941/60)/60)/24)+DATE(1970,1,1)</f>
        <v>40395.714722222219</v>
      </c>
      <c r="Y2941" s="2">
        <f>(((O2941/60)/60)/24)+DATE(1970,1,1)</f>
        <v>40432.165972222225</v>
      </c>
      <c r="Z2941" t="s">
        <v>8283</v>
      </c>
    </row>
    <row r="2942" spans="1:26" ht="28.8" x14ac:dyDescent="0.3">
      <c r="A2942">
        <f>ROW(A2942)-2</f>
        <v>2940</v>
      </c>
      <c r="B2942" s="1" t="s">
        <v>4227</v>
      </c>
      <c r="C2942" s="1" t="s">
        <v>4228</v>
      </c>
      <c r="D2942">
        <v>2500</v>
      </c>
      <c r="E2942">
        <v>3010.01</v>
      </c>
      <c r="F2942" t="s">
        <v>17</v>
      </c>
      <c r="J2942" t="s">
        <v>17</v>
      </c>
      <c r="K2942" t="b">
        <v>0</v>
      </c>
      <c r="L2942" t="s">
        <v>18</v>
      </c>
      <c r="M2942" t="s">
        <v>19</v>
      </c>
      <c r="N2942" t="b">
        <v>1</v>
      </c>
      <c r="O2942">
        <v>1375408194</v>
      </c>
      <c r="P2942">
        <v>1372384194</v>
      </c>
      <c r="Q2942" t="b">
        <v>0</v>
      </c>
      <c r="R2942">
        <v>62</v>
      </c>
      <c r="S2942" t="b">
        <v>1</v>
      </c>
      <c r="T2942">
        <f>ROUND(E2942/D2942*100,0)</f>
        <v>120</v>
      </c>
      <c r="U2942" s="12">
        <f>(E2942/R2942)</f>
        <v>48.54854838709678</v>
      </c>
      <c r="V2942" t="str">
        <f>LEFT(Z2942,SEARCH("/",Z2942)-1)</f>
        <v>music</v>
      </c>
      <c r="W2942" t="str">
        <f>RIGHT(Z2942,LEN(Z2942)-SEARCH("/",Z2942))</f>
        <v>indie rock</v>
      </c>
      <c r="X2942" s="2">
        <f>(((P2942/60)/60)/24)+DATE(1970,1,1)</f>
        <v>41453.076319444444</v>
      </c>
      <c r="Y2942" s="2">
        <f>(((O2942/60)/60)/24)+DATE(1970,1,1)</f>
        <v>41488.076319444444</v>
      </c>
      <c r="Z2942" t="s">
        <v>8283</v>
      </c>
    </row>
    <row r="2943" spans="1:26" ht="43.2" x14ac:dyDescent="0.3">
      <c r="A2943">
        <f>ROW(A2943)-2</f>
        <v>2941</v>
      </c>
      <c r="B2943" s="1" t="s">
        <v>4229</v>
      </c>
      <c r="C2943" s="1" t="s">
        <v>4230</v>
      </c>
      <c r="D2943">
        <v>8000</v>
      </c>
      <c r="E2943">
        <v>9203.23</v>
      </c>
      <c r="F2943" t="s">
        <v>17</v>
      </c>
      <c r="J2943" t="s">
        <v>17</v>
      </c>
      <c r="K2943" t="b">
        <v>0</v>
      </c>
      <c r="L2943" t="s">
        <v>18</v>
      </c>
      <c r="M2943" t="s">
        <v>19</v>
      </c>
      <c r="N2943" t="b">
        <v>1</v>
      </c>
      <c r="O2943">
        <v>1361696955</v>
      </c>
      <c r="P2943">
        <v>1359104955</v>
      </c>
      <c r="Q2943" t="b">
        <v>0</v>
      </c>
      <c r="R2943">
        <v>160</v>
      </c>
      <c r="S2943" t="b">
        <v>1</v>
      </c>
      <c r="T2943">
        <f>ROUND(E2943/D2943*100,0)</f>
        <v>115</v>
      </c>
      <c r="U2943" s="12">
        <f>(E2943/R2943)</f>
        <v>57.520187499999999</v>
      </c>
      <c r="V2943" t="str">
        <f>LEFT(Z2943,SEARCH("/",Z2943)-1)</f>
        <v>music</v>
      </c>
      <c r="W2943" t="str">
        <f>RIGHT(Z2943,LEN(Z2943)-SEARCH("/",Z2943))</f>
        <v>indie rock</v>
      </c>
      <c r="X2943" s="2">
        <f>(((P2943/60)/60)/24)+DATE(1970,1,1)</f>
        <v>41299.381423611114</v>
      </c>
      <c r="Y2943" s="2">
        <f>(((O2943/60)/60)/24)+DATE(1970,1,1)</f>
        <v>41329.381423611114</v>
      </c>
      <c r="Z2943" t="s">
        <v>8283</v>
      </c>
    </row>
    <row r="2944" spans="1:26" ht="57.6" x14ac:dyDescent="0.3">
      <c r="A2944">
        <f>ROW(A2944)-2</f>
        <v>2942</v>
      </c>
      <c r="B2944" s="1" t="s">
        <v>4231</v>
      </c>
      <c r="C2944" s="1" t="s">
        <v>4232</v>
      </c>
      <c r="D2944">
        <v>18000</v>
      </c>
      <c r="E2944">
        <v>21684.2</v>
      </c>
      <c r="F2944" t="s">
        <v>17</v>
      </c>
      <c r="J2944" t="s">
        <v>17</v>
      </c>
      <c r="K2944" t="b">
        <v>0</v>
      </c>
      <c r="L2944" t="s">
        <v>18</v>
      </c>
      <c r="M2944" t="s">
        <v>19</v>
      </c>
      <c r="N2944" t="b">
        <v>1</v>
      </c>
      <c r="O2944">
        <v>1299009600</v>
      </c>
      <c r="P2944">
        <v>1294818278</v>
      </c>
      <c r="Q2944" t="b">
        <v>0</v>
      </c>
      <c r="R2944">
        <v>246</v>
      </c>
      <c r="S2944" t="b">
        <v>1</v>
      </c>
      <c r="T2944">
        <f>ROUND(E2944/D2944*100,0)</f>
        <v>120</v>
      </c>
      <c r="U2944" s="12">
        <f>(E2944/R2944)</f>
        <v>88.147154471544724</v>
      </c>
      <c r="V2944" t="str">
        <f>LEFT(Z2944,SEARCH("/",Z2944)-1)</f>
        <v>music</v>
      </c>
      <c r="W2944" t="str">
        <f>RIGHT(Z2944,LEN(Z2944)-SEARCH("/",Z2944))</f>
        <v>indie rock</v>
      </c>
      <c r="X2944" s="2">
        <f>(((P2944/60)/60)/24)+DATE(1970,1,1)</f>
        <v>40555.322662037033</v>
      </c>
      <c r="Y2944" s="2">
        <f>(((O2944/60)/60)/24)+DATE(1970,1,1)</f>
        <v>40603.833333333336</v>
      </c>
      <c r="Z2944" t="s">
        <v>8283</v>
      </c>
    </row>
    <row r="2945" spans="1:26" ht="43.2" x14ac:dyDescent="0.3">
      <c r="A2945">
        <f>ROW(A2945)-2</f>
        <v>2943</v>
      </c>
      <c r="B2945" s="1" t="s">
        <v>4233</v>
      </c>
      <c r="C2945" s="1" t="s">
        <v>4234</v>
      </c>
      <c r="D2945">
        <v>6000</v>
      </c>
      <c r="E2945">
        <v>6077</v>
      </c>
      <c r="F2945" t="s">
        <v>17</v>
      </c>
      <c r="J2945" t="s">
        <v>17</v>
      </c>
      <c r="K2945" t="b">
        <v>0</v>
      </c>
      <c r="L2945" t="s">
        <v>18</v>
      </c>
      <c r="M2945" t="s">
        <v>19</v>
      </c>
      <c r="N2945" t="b">
        <v>1</v>
      </c>
      <c r="O2945">
        <v>1318006732</v>
      </c>
      <c r="P2945">
        <v>1312822732</v>
      </c>
      <c r="Q2945" t="b">
        <v>0</v>
      </c>
      <c r="R2945">
        <v>55</v>
      </c>
      <c r="S2945" t="b">
        <v>1</v>
      </c>
      <c r="T2945">
        <f>ROUND(E2945/D2945*100,0)</f>
        <v>101</v>
      </c>
      <c r="U2945" s="12">
        <f>(E2945/R2945)</f>
        <v>110.49090909090908</v>
      </c>
      <c r="V2945" t="str">
        <f>LEFT(Z2945,SEARCH("/",Z2945)-1)</f>
        <v>music</v>
      </c>
      <c r="W2945" t="str">
        <f>RIGHT(Z2945,LEN(Z2945)-SEARCH("/",Z2945))</f>
        <v>indie rock</v>
      </c>
      <c r="X2945" s="2">
        <f>(((P2945/60)/60)/24)+DATE(1970,1,1)</f>
        <v>40763.707546296297</v>
      </c>
      <c r="Y2945" s="2">
        <f>(((O2945/60)/60)/24)+DATE(1970,1,1)</f>
        <v>40823.707546296297</v>
      </c>
      <c r="Z2945" t="s">
        <v>8283</v>
      </c>
    </row>
    <row r="2946" spans="1:26" ht="43.2" x14ac:dyDescent="0.3">
      <c r="A2946">
        <f>ROW(A2946)-2</f>
        <v>2944</v>
      </c>
      <c r="B2946" s="1" t="s">
        <v>4235</v>
      </c>
      <c r="C2946" s="1" t="s">
        <v>4236</v>
      </c>
      <c r="D2946">
        <v>1500</v>
      </c>
      <c r="E2946">
        <v>1537</v>
      </c>
      <c r="F2946" t="s">
        <v>17</v>
      </c>
      <c r="J2946" t="s">
        <v>17</v>
      </c>
      <c r="K2946" t="b">
        <v>0</v>
      </c>
      <c r="L2946" t="s">
        <v>18</v>
      </c>
      <c r="M2946" t="s">
        <v>19</v>
      </c>
      <c r="N2946" t="b">
        <v>1</v>
      </c>
      <c r="O2946">
        <v>1356211832</v>
      </c>
      <c r="P2946">
        <v>1351024232</v>
      </c>
      <c r="Q2946" t="b">
        <v>0</v>
      </c>
      <c r="R2946">
        <v>23</v>
      </c>
      <c r="S2946" t="b">
        <v>1</v>
      </c>
      <c r="T2946">
        <f>ROUND(E2946/D2946*100,0)</f>
        <v>102</v>
      </c>
      <c r="U2946" s="12">
        <f>(E2946/R2946)</f>
        <v>66.826086956521735</v>
      </c>
      <c r="V2946" t="str">
        <f>LEFT(Z2946,SEARCH("/",Z2946)-1)</f>
        <v>music</v>
      </c>
      <c r="W2946" t="str">
        <f>RIGHT(Z2946,LEN(Z2946)-SEARCH("/",Z2946))</f>
        <v>indie rock</v>
      </c>
      <c r="X2946" s="2">
        <f>(((P2946/60)/60)/24)+DATE(1970,1,1)</f>
        <v>41205.854537037041</v>
      </c>
      <c r="Y2946" s="2">
        <f>(((O2946/60)/60)/24)+DATE(1970,1,1)</f>
        <v>41265.896203703705</v>
      </c>
      <c r="Z2946" t="s">
        <v>8283</v>
      </c>
    </row>
    <row r="2947" spans="1:26" ht="57.6" x14ac:dyDescent="0.3">
      <c r="A2947">
        <f>ROW(A2947)-2</f>
        <v>2945</v>
      </c>
      <c r="B2947" s="1" t="s">
        <v>4237</v>
      </c>
      <c r="C2947" s="1" t="s">
        <v>4238</v>
      </c>
      <c r="D2947">
        <v>3500</v>
      </c>
      <c r="E2947">
        <v>4219</v>
      </c>
      <c r="F2947" t="s">
        <v>17</v>
      </c>
      <c r="J2947" t="s">
        <v>17</v>
      </c>
      <c r="K2947" t="b">
        <v>0</v>
      </c>
      <c r="L2947" t="s">
        <v>18</v>
      </c>
      <c r="M2947" t="s">
        <v>19</v>
      </c>
      <c r="N2947" t="b">
        <v>1</v>
      </c>
      <c r="O2947">
        <v>1330916400</v>
      </c>
      <c r="P2947">
        <v>1327969730</v>
      </c>
      <c r="Q2947" t="b">
        <v>0</v>
      </c>
      <c r="R2947">
        <v>72</v>
      </c>
      <c r="S2947" t="b">
        <v>1</v>
      </c>
      <c r="T2947">
        <f>ROUND(E2947/D2947*100,0)</f>
        <v>121</v>
      </c>
      <c r="U2947" s="12">
        <f>(E2947/R2947)</f>
        <v>58.597222222222221</v>
      </c>
      <c r="V2947" t="str">
        <f>LEFT(Z2947,SEARCH("/",Z2947)-1)</f>
        <v>music</v>
      </c>
      <c r="W2947" t="str">
        <f>RIGHT(Z2947,LEN(Z2947)-SEARCH("/",Z2947))</f>
        <v>indie rock</v>
      </c>
      <c r="X2947" s="2">
        <f>(((P2947/60)/60)/24)+DATE(1970,1,1)</f>
        <v>40939.02002314815</v>
      </c>
      <c r="Y2947" s="2">
        <f>(((O2947/60)/60)/24)+DATE(1970,1,1)</f>
        <v>40973.125</v>
      </c>
      <c r="Z2947" t="s">
        <v>8283</v>
      </c>
    </row>
    <row r="2948" spans="1:26" ht="43.2" x14ac:dyDescent="0.3">
      <c r="A2948">
        <f>ROW(A2948)-2</f>
        <v>2946</v>
      </c>
      <c r="B2948" s="1" t="s">
        <v>4239</v>
      </c>
      <c r="C2948" s="1" t="s">
        <v>4240</v>
      </c>
      <c r="D2948">
        <v>2500</v>
      </c>
      <c r="E2948">
        <v>2500</v>
      </c>
      <c r="F2948" t="s">
        <v>17</v>
      </c>
      <c r="J2948" t="s">
        <v>17</v>
      </c>
      <c r="K2948" t="b">
        <v>0</v>
      </c>
      <c r="L2948" t="s">
        <v>18</v>
      </c>
      <c r="M2948" t="s">
        <v>19</v>
      </c>
      <c r="N2948" t="b">
        <v>1</v>
      </c>
      <c r="O2948">
        <v>1317576973</v>
      </c>
      <c r="P2948">
        <v>1312392973</v>
      </c>
      <c r="Q2948" t="b">
        <v>0</v>
      </c>
      <c r="R2948">
        <v>22</v>
      </c>
      <c r="S2948" t="b">
        <v>1</v>
      </c>
      <c r="T2948">
        <f>ROUND(E2948/D2948*100,0)</f>
        <v>100</v>
      </c>
      <c r="U2948" s="12">
        <f>(E2948/R2948)</f>
        <v>113.63636363636364</v>
      </c>
      <c r="V2948" t="str">
        <f>LEFT(Z2948,SEARCH("/",Z2948)-1)</f>
        <v>music</v>
      </c>
      <c r="W2948" t="str">
        <f>RIGHT(Z2948,LEN(Z2948)-SEARCH("/",Z2948))</f>
        <v>indie rock</v>
      </c>
      <c r="X2948" s="2">
        <f>(((P2948/60)/60)/24)+DATE(1970,1,1)</f>
        <v>40758.733483796292</v>
      </c>
      <c r="Y2948" s="2">
        <f>(((O2948/60)/60)/24)+DATE(1970,1,1)</f>
        <v>40818.733483796292</v>
      </c>
      <c r="Z2948" t="s">
        <v>8283</v>
      </c>
    </row>
    <row r="2949" spans="1:26" ht="43.2" x14ac:dyDescent="0.3">
      <c r="A2949">
        <f>ROW(A2949)-2</f>
        <v>2947</v>
      </c>
      <c r="B2949" s="1" t="s">
        <v>4241</v>
      </c>
      <c r="C2949" s="1" t="s">
        <v>4242</v>
      </c>
      <c r="D2949">
        <v>600</v>
      </c>
      <c r="E2949">
        <v>610</v>
      </c>
      <c r="F2949" t="s">
        <v>17</v>
      </c>
      <c r="J2949" t="s">
        <v>17</v>
      </c>
      <c r="K2949" t="b">
        <v>0</v>
      </c>
      <c r="L2949" t="s">
        <v>18</v>
      </c>
      <c r="M2949" t="s">
        <v>19</v>
      </c>
      <c r="N2949" t="b">
        <v>1</v>
      </c>
      <c r="O2949">
        <v>1351223940</v>
      </c>
      <c r="P2949">
        <v>1349892735</v>
      </c>
      <c r="Q2949" t="b">
        <v>0</v>
      </c>
      <c r="R2949">
        <v>14</v>
      </c>
      <c r="S2949" t="b">
        <v>1</v>
      </c>
      <c r="T2949">
        <f>ROUND(E2949/D2949*100,0)</f>
        <v>102</v>
      </c>
      <c r="U2949" s="12">
        <f>(E2949/R2949)</f>
        <v>43.571428571428569</v>
      </c>
      <c r="V2949" t="str">
        <f>LEFT(Z2949,SEARCH("/",Z2949)-1)</f>
        <v>music</v>
      </c>
      <c r="W2949" t="str">
        <f>RIGHT(Z2949,LEN(Z2949)-SEARCH("/",Z2949))</f>
        <v>indie rock</v>
      </c>
      <c r="X2949" s="2">
        <f>(((P2949/60)/60)/24)+DATE(1970,1,1)</f>
        <v>41192.758506944447</v>
      </c>
      <c r="Y2949" s="2">
        <f>(((O2949/60)/60)/24)+DATE(1970,1,1)</f>
        <v>41208.165972222225</v>
      </c>
      <c r="Z2949" t="s">
        <v>8283</v>
      </c>
    </row>
    <row r="2950" spans="1:26" ht="43.2" x14ac:dyDescent="0.3">
      <c r="A2950">
        <f>ROW(A2950)-2</f>
        <v>2948</v>
      </c>
      <c r="B2950" s="1" t="s">
        <v>4243</v>
      </c>
      <c r="C2950" s="1" t="s">
        <v>4244</v>
      </c>
      <c r="D2950">
        <v>3000</v>
      </c>
      <c r="E2950">
        <v>3000</v>
      </c>
      <c r="F2950" t="s">
        <v>17</v>
      </c>
      <c r="J2950" t="s">
        <v>17</v>
      </c>
      <c r="K2950" t="b">
        <v>0</v>
      </c>
      <c r="L2950" t="s">
        <v>18</v>
      </c>
      <c r="M2950" t="s">
        <v>19</v>
      </c>
      <c r="N2950" t="b">
        <v>1</v>
      </c>
      <c r="O2950">
        <v>1322751735</v>
      </c>
      <c r="P2950">
        <v>1317564135</v>
      </c>
      <c r="Q2950" t="b">
        <v>0</v>
      </c>
      <c r="R2950">
        <v>38</v>
      </c>
      <c r="S2950" t="b">
        <v>1</v>
      </c>
      <c r="T2950">
        <f>ROUND(E2950/D2950*100,0)</f>
        <v>100</v>
      </c>
      <c r="U2950" s="12">
        <f>(E2950/R2950)</f>
        <v>78.94736842105263</v>
      </c>
      <c r="V2950" t="str">
        <f>LEFT(Z2950,SEARCH("/",Z2950)-1)</f>
        <v>music</v>
      </c>
      <c r="W2950" t="str">
        <f>RIGHT(Z2950,LEN(Z2950)-SEARCH("/",Z2950))</f>
        <v>indie rock</v>
      </c>
      <c r="X2950" s="2">
        <f>(((P2950/60)/60)/24)+DATE(1970,1,1)</f>
        <v>40818.58489583333</v>
      </c>
      <c r="Y2950" s="2">
        <f>(((O2950/60)/60)/24)+DATE(1970,1,1)</f>
        <v>40878.626562500001</v>
      </c>
      <c r="Z2950" t="s">
        <v>8283</v>
      </c>
    </row>
    <row r="2951" spans="1:26" ht="43.2" x14ac:dyDescent="0.3">
      <c r="A2951">
        <f>ROW(A2951)-2</f>
        <v>2949</v>
      </c>
      <c r="B2951" s="1" t="s">
        <v>4245</v>
      </c>
      <c r="C2951" s="1" t="s">
        <v>4246</v>
      </c>
      <c r="D2951">
        <v>6000</v>
      </c>
      <c r="E2951">
        <v>6020</v>
      </c>
      <c r="F2951" t="s">
        <v>17</v>
      </c>
      <c r="J2951" t="s">
        <v>17</v>
      </c>
      <c r="K2951" t="b">
        <v>0</v>
      </c>
      <c r="L2951" t="s">
        <v>18</v>
      </c>
      <c r="M2951" t="s">
        <v>19</v>
      </c>
      <c r="N2951" t="b">
        <v>1</v>
      </c>
      <c r="O2951">
        <v>1331174635</v>
      </c>
      <c r="P2951">
        <v>1328582635</v>
      </c>
      <c r="Q2951" t="b">
        <v>0</v>
      </c>
      <c r="R2951">
        <v>32</v>
      </c>
      <c r="S2951" t="b">
        <v>1</v>
      </c>
      <c r="T2951">
        <f>ROUND(E2951/D2951*100,0)</f>
        <v>100</v>
      </c>
      <c r="U2951" s="12">
        <f>(E2951/R2951)</f>
        <v>188.125</v>
      </c>
      <c r="V2951" t="str">
        <f>LEFT(Z2951,SEARCH("/",Z2951)-1)</f>
        <v>music</v>
      </c>
      <c r="W2951" t="str">
        <f>RIGHT(Z2951,LEN(Z2951)-SEARCH("/",Z2951))</f>
        <v>indie rock</v>
      </c>
      <c r="X2951" s="2">
        <f>(((P2951/60)/60)/24)+DATE(1970,1,1)</f>
        <v>40946.11383101852</v>
      </c>
      <c r="Y2951" s="2">
        <f>(((O2951/60)/60)/24)+DATE(1970,1,1)</f>
        <v>40976.11383101852</v>
      </c>
      <c r="Z2951" t="s">
        <v>8283</v>
      </c>
    </row>
    <row r="2952" spans="1:26" x14ac:dyDescent="0.3">
      <c r="A2952">
        <f>ROW(A2952)-2</f>
        <v>2950</v>
      </c>
      <c r="B2952" s="1" t="s">
        <v>4247</v>
      </c>
      <c r="C2952" s="1" t="s">
        <v>4248</v>
      </c>
      <c r="D2952">
        <v>3000</v>
      </c>
      <c r="E2952">
        <v>3971</v>
      </c>
      <c r="F2952" t="s">
        <v>17</v>
      </c>
      <c r="J2952" t="s">
        <v>17</v>
      </c>
      <c r="K2952" t="b">
        <v>0</v>
      </c>
      <c r="L2952" t="s">
        <v>18</v>
      </c>
      <c r="M2952" t="s">
        <v>19</v>
      </c>
      <c r="N2952" t="b">
        <v>1</v>
      </c>
      <c r="O2952">
        <v>1435808400</v>
      </c>
      <c r="P2952">
        <v>1434650084</v>
      </c>
      <c r="Q2952" t="b">
        <v>0</v>
      </c>
      <c r="R2952">
        <v>63</v>
      </c>
      <c r="S2952" t="b">
        <v>1</v>
      </c>
      <c r="T2952">
        <f>ROUND(E2952/D2952*100,0)</f>
        <v>132</v>
      </c>
      <c r="U2952" s="12">
        <f>(E2952/R2952)</f>
        <v>63.031746031746032</v>
      </c>
      <c r="V2952" t="str">
        <f>LEFT(Z2952,SEARCH("/",Z2952)-1)</f>
        <v>music</v>
      </c>
      <c r="W2952" t="str">
        <f>RIGHT(Z2952,LEN(Z2952)-SEARCH("/",Z2952))</f>
        <v>indie rock</v>
      </c>
      <c r="X2952" s="2">
        <f>(((P2952/60)/60)/24)+DATE(1970,1,1)</f>
        <v>42173.746342592596</v>
      </c>
      <c r="Y2952" s="2">
        <f>(((O2952/60)/60)/24)+DATE(1970,1,1)</f>
        <v>42187.152777777781</v>
      </c>
      <c r="Z2952" t="s">
        <v>8283</v>
      </c>
    </row>
    <row r="2953" spans="1:26" ht="43.2" x14ac:dyDescent="0.3">
      <c r="A2953">
        <f>ROW(A2953)-2</f>
        <v>2951</v>
      </c>
      <c r="B2953" s="1" t="s">
        <v>4249</v>
      </c>
      <c r="C2953" s="1" t="s">
        <v>4250</v>
      </c>
      <c r="D2953">
        <v>600</v>
      </c>
      <c r="E2953">
        <v>820</v>
      </c>
      <c r="F2953" t="s">
        <v>17</v>
      </c>
      <c r="J2953" t="s">
        <v>17</v>
      </c>
      <c r="K2953" t="b">
        <v>0</v>
      </c>
      <c r="L2953" t="s">
        <v>18</v>
      </c>
      <c r="M2953" t="s">
        <v>19</v>
      </c>
      <c r="N2953" t="b">
        <v>1</v>
      </c>
      <c r="O2953">
        <v>1341028740</v>
      </c>
      <c r="P2953">
        <v>1339704141</v>
      </c>
      <c r="Q2953" t="b">
        <v>0</v>
      </c>
      <c r="R2953">
        <v>27</v>
      </c>
      <c r="S2953" t="b">
        <v>1</v>
      </c>
      <c r="T2953">
        <f>ROUND(E2953/D2953*100,0)</f>
        <v>137</v>
      </c>
      <c r="U2953" s="12">
        <f>(E2953/R2953)</f>
        <v>30.37037037037037</v>
      </c>
      <c r="V2953" t="str">
        <f>LEFT(Z2953,SEARCH("/",Z2953)-1)</f>
        <v>music</v>
      </c>
      <c r="W2953" t="str">
        <f>RIGHT(Z2953,LEN(Z2953)-SEARCH("/",Z2953))</f>
        <v>indie rock</v>
      </c>
      <c r="X2953" s="2">
        <f>(((P2953/60)/60)/24)+DATE(1970,1,1)</f>
        <v>41074.834965277776</v>
      </c>
      <c r="Y2953" s="2">
        <f>(((O2953/60)/60)/24)+DATE(1970,1,1)</f>
        <v>41090.165972222225</v>
      </c>
      <c r="Z2953" t="s">
        <v>8283</v>
      </c>
    </row>
    <row r="2954" spans="1:26" ht="43.2" x14ac:dyDescent="0.3">
      <c r="A2954">
        <f>ROW(A2954)-2</f>
        <v>2952</v>
      </c>
      <c r="B2954" s="1" t="s">
        <v>4251</v>
      </c>
      <c r="C2954" s="1" t="s">
        <v>4252</v>
      </c>
      <c r="D2954">
        <v>2000</v>
      </c>
      <c r="E2954">
        <v>2265</v>
      </c>
      <c r="F2954" t="s">
        <v>17</v>
      </c>
      <c r="J2954" t="s">
        <v>17</v>
      </c>
      <c r="K2954" t="b">
        <v>0</v>
      </c>
      <c r="L2954" t="s">
        <v>18</v>
      </c>
      <c r="M2954" t="s">
        <v>19</v>
      </c>
      <c r="N2954" t="b">
        <v>1</v>
      </c>
      <c r="O2954">
        <v>1329104114</v>
      </c>
      <c r="P2954">
        <v>1323920114</v>
      </c>
      <c r="Q2954" t="b">
        <v>0</v>
      </c>
      <c r="R2954">
        <v>44</v>
      </c>
      <c r="S2954" t="b">
        <v>1</v>
      </c>
      <c r="T2954">
        <f>ROUND(E2954/D2954*100,0)</f>
        <v>113</v>
      </c>
      <c r="U2954" s="12">
        <f>(E2954/R2954)</f>
        <v>51.477272727272727</v>
      </c>
      <c r="V2954" t="str">
        <f>LEFT(Z2954,SEARCH("/",Z2954)-1)</f>
        <v>music</v>
      </c>
      <c r="W2954" t="str">
        <f>RIGHT(Z2954,LEN(Z2954)-SEARCH("/",Z2954))</f>
        <v>indie rock</v>
      </c>
      <c r="X2954" s="2">
        <f>(((P2954/60)/60)/24)+DATE(1970,1,1)</f>
        <v>40892.149467592593</v>
      </c>
      <c r="Y2954" s="2">
        <f>(((O2954/60)/60)/24)+DATE(1970,1,1)</f>
        <v>40952.149467592593</v>
      </c>
      <c r="Z2954" t="s">
        <v>8283</v>
      </c>
    </row>
    <row r="2955" spans="1:26" ht="43.2" x14ac:dyDescent="0.3">
      <c r="A2955">
        <f>ROW(A2955)-2</f>
        <v>2953</v>
      </c>
      <c r="B2955" s="1" t="s">
        <v>4253</v>
      </c>
      <c r="C2955" s="1" t="s">
        <v>4254</v>
      </c>
      <c r="D2955">
        <v>1000</v>
      </c>
      <c r="E2955">
        <v>1360</v>
      </c>
      <c r="F2955" t="s">
        <v>17</v>
      </c>
      <c r="J2955" t="s">
        <v>17</v>
      </c>
      <c r="K2955" t="b">
        <v>0</v>
      </c>
      <c r="L2955" t="s">
        <v>18</v>
      </c>
      <c r="M2955" t="s">
        <v>19</v>
      </c>
      <c r="N2955" t="b">
        <v>1</v>
      </c>
      <c r="O2955">
        <v>1304628648</v>
      </c>
      <c r="P2955">
        <v>1302036648</v>
      </c>
      <c r="Q2955" t="b">
        <v>0</v>
      </c>
      <c r="R2955">
        <v>38</v>
      </c>
      <c r="S2955" t="b">
        <v>1</v>
      </c>
      <c r="T2955">
        <f>ROUND(E2955/D2955*100,0)</f>
        <v>136</v>
      </c>
      <c r="U2955" s="12">
        <f>(E2955/R2955)</f>
        <v>35.789473684210527</v>
      </c>
      <c r="V2955" t="str">
        <f>LEFT(Z2955,SEARCH("/",Z2955)-1)</f>
        <v>music</v>
      </c>
      <c r="W2955" t="str">
        <f>RIGHT(Z2955,LEN(Z2955)-SEARCH("/",Z2955))</f>
        <v>indie rock</v>
      </c>
      <c r="X2955" s="2">
        <f>(((P2955/60)/60)/24)+DATE(1970,1,1)</f>
        <v>40638.868611111109</v>
      </c>
      <c r="Y2955" s="2">
        <f>(((O2955/60)/60)/24)+DATE(1970,1,1)</f>
        <v>40668.868611111109</v>
      </c>
      <c r="Z2955" t="s">
        <v>8283</v>
      </c>
    </row>
    <row r="2956" spans="1:26" ht="28.8" x14ac:dyDescent="0.3">
      <c r="A2956">
        <f>ROW(A2956)-2</f>
        <v>2954</v>
      </c>
      <c r="B2956" s="1" t="s">
        <v>4255</v>
      </c>
      <c r="C2956" s="1" t="s">
        <v>4256</v>
      </c>
      <c r="D2956">
        <v>7777</v>
      </c>
      <c r="E2956">
        <v>11364</v>
      </c>
      <c r="F2956" t="s">
        <v>17</v>
      </c>
      <c r="J2956" t="s">
        <v>17</v>
      </c>
      <c r="K2956" t="b">
        <v>0</v>
      </c>
      <c r="L2956" t="s">
        <v>18</v>
      </c>
      <c r="M2956" t="s">
        <v>19</v>
      </c>
      <c r="N2956" t="b">
        <v>1</v>
      </c>
      <c r="O2956">
        <v>1352488027</v>
      </c>
      <c r="P2956">
        <v>1349892427</v>
      </c>
      <c r="Q2956" t="b">
        <v>0</v>
      </c>
      <c r="R2956">
        <v>115</v>
      </c>
      <c r="S2956" t="b">
        <v>1</v>
      </c>
      <c r="T2956">
        <f>ROUND(E2956/D2956*100,0)</f>
        <v>146</v>
      </c>
      <c r="U2956" s="12">
        <f>(E2956/R2956)</f>
        <v>98.817391304347822</v>
      </c>
      <c r="V2956" t="str">
        <f>LEFT(Z2956,SEARCH("/",Z2956)-1)</f>
        <v>music</v>
      </c>
      <c r="W2956" t="str">
        <f>RIGHT(Z2956,LEN(Z2956)-SEARCH("/",Z2956))</f>
        <v>indie rock</v>
      </c>
      <c r="X2956" s="2">
        <f>(((P2956/60)/60)/24)+DATE(1970,1,1)</f>
        <v>41192.754942129628</v>
      </c>
      <c r="Y2956" s="2">
        <f>(((O2956/60)/60)/24)+DATE(1970,1,1)</f>
        <v>41222.7966087963</v>
      </c>
      <c r="Z2956" t="s">
        <v>8283</v>
      </c>
    </row>
    <row r="2957" spans="1:26" ht="43.2" x14ac:dyDescent="0.3">
      <c r="A2957">
        <f>ROW(A2957)-2</f>
        <v>2955</v>
      </c>
      <c r="B2957" s="1" t="s">
        <v>4257</v>
      </c>
      <c r="C2957" s="1" t="s">
        <v>4258</v>
      </c>
      <c r="D2957">
        <v>800</v>
      </c>
      <c r="E2957">
        <v>1036</v>
      </c>
      <c r="F2957" t="s">
        <v>17</v>
      </c>
      <c r="J2957" t="s">
        <v>17</v>
      </c>
      <c r="K2957" t="b">
        <v>0</v>
      </c>
      <c r="L2957" t="s">
        <v>18</v>
      </c>
      <c r="M2957" t="s">
        <v>19</v>
      </c>
      <c r="N2957" t="b">
        <v>1</v>
      </c>
      <c r="O2957">
        <v>1369958400</v>
      </c>
      <c r="P2957">
        <v>1367286434</v>
      </c>
      <c r="Q2957" t="b">
        <v>0</v>
      </c>
      <c r="R2957">
        <v>37</v>
      </c>
      <c r="S2957" t="b">
        <v>1</v>
      </c>
      <c r="T2957">
        <f>ROUND(E2957/D2957*100,0)</f>
        <v>130</v>
      </c>
      <c r="U2957" s="12">
        <f>(E2957/R2957)</f>
        <v>28</v>
      </c>
      <c r="V2957" t="str">
        <f>LEFT(Z2957,SEARCH("/",Z2957)-1)</f>
        <v>music</v>
      </c>
      <c r="W2957" t="str">
        <f>RIGHT(Z2957,LEN(Z2957)-SEARCH("/",Z2957))</f>
        <v>indie rock</v>
      </c>
      <c r="X2957" s="2">
        <f>(((P2957/60)/60)/24)+DATE(1970,1,1)</f>
        <v>41394.074467592596</v>
      </c>
      <c r="Y2957" s="2">
        <f>(((O2957/60)/60)/24)+DATE(1970,1,1)</f>
        <v>41425</v>
      </c>
      <c r="Z2957" t="s">
        <v>8283</v>
      </c>
    </row>
    <row r="2958" spans="1:26" ht="43.2" x14ac:dyDescent="0.3">
      <c r="A2958">
        <f>ROW(A2958)-2</f>
        <v>2956</v>
      </c>
      <c r="B2958" s="1" t="s">
        <v>4259</v>
      </c>
      <c r="C2958" s="1" t="s">
        <v>4260</v>
      </c>
      <c r="D2958">
        <v>2000</v>
      </c>
      <c r="E2958">
        <v>5080</v>
      </c>
      <c r="F2958" t="s">
        <v>17</v>
      </c>
      <c r="J2958" t="s">
        <v>17</v>
      </c>
      <c r="K2958" t="b">
        <v>0</v>
      </c>
      <c r="L2958" t="s">
        <v>18</v>
      </c>
      <c r="M2958" t="s">
        <v>19</v>
      </c>
      <c r="N2958" t="b">
        <v>1</v>
      </c>
      <c r="O2958">
        <v>1416542400</v>
      </c>
      <c r="P2958">
        <v>1415472953</v>
      </c>
      <c r="Q2958" t="b">
        <v>0</v>
      </c>
      <c r="R2958">
        <v>99</v>
      </c>
      <c r="S2958" t="b">
        <v>1</v>
      </c>
      <c r="T2958">
        <f>ROUND(E2958/D2958*100,0)</f>
        <v>254</v>
      </c>
      <c r="U2958" s="12">
        <f>(E2958/R2958)</f>
        <v>51.313131313131315</v>
      </c>
      <c r="V2958" t="str">
        <f>LEFT(Z2958,SEARCH("/",Z2958)-1)</f>
        <v>music</v>
      </c>
      <c r="W2958" t="str">
        <f>RIGHT(Z2958,LEN(Z2958)-SEARCH("/",Z2958))</f>
        <v>indie rock</v>
      </c>
      <c r="X2958" s="2">
        <f>(((P2958/60)/60)/24)+DATE(1970,1,1)</f>
        <v>41951.788807870369</v>
      </c>
      <c r="Y2958" s="2">
        <f>(((O2958/60)/60)/24)+DATE(1970,1,1)</f>
        <v>41964.166666666672</v>
      </c>
      <c r="Z2958" t="s">
        <v>8283</v>
      </c>
    </row>
    <row r="2959" spans="1:26" ht="43.2" x14ac:dyDescent="0.3">
      <c r="A2959">
        <f>ROW(A2959)-2</f>
        <v>2957</v>
      </c>
      <c r="B2959" s="1" t="s">
        <v>4261</v>
      </c>
      <c r="C2959" s="1" t="s">
        <v>4262</v>
      </c>
      <c r="D2959">
        <v>2200</v>
      </c>
      <c r="E2959">
        <v>2355</v>
      </c>
      <c r="F2959" t="s">
        <v>17</v>
      </c>
      <c r="J2959" t="s">
        <v>17</v>
      </c>
      <c r="K2959" t="b">
        <v>0</v>
      </c>
      <c r="L2959" t="s">
        <v>18</v>
      </c>
      <c r="M2959" t="s">
        <v>19</v>
      </c>
      <c r="N2959" t="b">
        <v>1</v>
      </c>
      <c r="O2959">
        <v>1359176974</v>
      </c>
      <c r="P2959">
        <v>1356584974</v>
      </c>
      <c r="Q2959" t="b">
        <v>0</v>
      </c>
      <c r="R2959">
        <v>44</v>
      </c>
      <c r="S2959" t="b">
        <v>1</v>
      </c>
      <c r="T2959">
        <f>ROUND(E2959/D2959*100,0)</f>
        <v>107</v>
      </c>
      <c r="U2959" s="12">
        <f>(E2959/R2959)</f>
        <v>53.522727272727273</v>
      </c>
      <c r="V2959" t="str">
        <f>LEFT(Z2959,SEARCH("/",Z2959)-1)</f>
        <v>music</v>
      </c>
      <c r="W2959" t="str">
        <f>RIGHT(Z2959,LEN(Z2959)-SEARCH("/",Z2959))</f>
        <v>indie rock</v>
      </c>
      <c r="X2959" s="2">
        <f>(((P2959/60)/60)/24)+DATE(1970,1,1)</f>
        <v>41270.21497685185</v>
      </c>
      <c r="Y2959" s="2">
        <f>(((O2959/60)/60)/24)+DATE(1970,1,1)</f>
        <v>41300.21497685185</v>
      </c>
      <c r="Z2959" t="s">
        <v>8283</v>
      </c>
    </row>
    <row r="2960" spans="1:26" ht="43.2" x14ac:dyDescent="0.3">
      <c r="A2960">
        <f>ROW(A2960)-2</f>
        <v>2958</v>
      </c>
      <c r="B2960" s="1" t="s">
        <v>4263</v>
      </c>
      <c r="C2960" s="1" t="s">
        <v>4264</v>
      </c>
      <c r="D2960">
        <v>2000</v>
      </c>
      <c r="E2960">
        <v>2154.66</v>
      </c>
      <c r="F2960" t="s">
        <v>17</v>
      </c>
      <c r="J2960" t="s">
        <v>17</v>
      </c>
      <c r="K2960" t="b">
        <v>0</v>
      </c>
      <c r="L2960" t="s">
        <v>18</v>
      </c>
      <c r="M2960" t="s">
        <v>19</v>
      </c>
      <c r="N2960" t="b">
        <v>1</v>
      </c>
      <c r="O2960">
        <v>1415815393</v>
      </c>
      <c r="P2960">
        <v>1413997393</v>
      </c>
      <c r="Q2960" t="b">
        <v>0</v>
      </c>
      <c r="R2960">
        <v>58</v>
      </c>
      <c r="S2960" t="b">
        <v>1</v>
      </c>
      <c r="T2960">
        <f>ROUND(E2960/D2960*100,0)</f>
        <v>108</v>
      </c>
      <c r="U2960" s="12">
        <f>(E2960/R2960)</f>
        <v>37.149310344827583</v>
      </c>
      <c r="V2960" t="str">
        <f>LEFT(Z2960,SEARCH("/",Z2960)-1)</f>
        <v>music</v>
      </c>
      <c r="W2960" t="str">
        <f>RIGHT(Z2960,LEN(Z2960)-SEARCH("/",Z2960))</f>
        <v>indie rock</v>
      </c>
      <c r="X2960" s="2">
        <f>(((P2960/60)/60)/24)+DATE(1970,1,1)</f>
        <v>41934.71056712963</v>
      </c>
      <c r="Y2960" s="2">
        <f>(((O2960/60)/60)/24)+DATE(1970,1,1)</f>
        <v>41955.752233796295</v>
      </c>
      <c r="Z2960" t="s">
        <v>8283</v>
      </c>
    </row>
    <row r="2961" spans="1:26" ht="57.6" x14ac:dyDescent="0.3">
      <c r="A2961">
        <f>ROW(A2961)-2</f>
        <v>2959</v>
      </c>
      <c r="B2961" s="1" t="s">
        <v>4265</v>
      </c>
      <c r="C2961" s="1" t="s">
        <v>4266</v>
      </c>
      <c r="D2961">
        <v>16000</v>
      </c>
      <c r="E2961">
        <v>17170</v>
      </c>
      <c r="F2961" t="s">
        <v>17</v>
      </c>
      <c r="J2961" t="s">
        <v>17</v>
      </c>
      <c r="K2961" t="b">
        <v>0</v>
      </c>
      <c r="L2961" t="s">
        <v>18</v>
      </c>
      <c r="M2961" t="s">
        <v>19</v>
      </c>
      <c r="N2961" t="b">
        <v>1</v>
      </c>
      <c r="O2961">
        <v>1347249300</v>
      </c>
      <c r="P2961">
        <v>1344917580</v>
      </c>
      <c r="Q2961" t="b">
        <v>0</v>
      </c>
      <c r="R2961">
        <v>191</v>
      </c>
      <c r="S2961" t="b">
        <v>1</v>
      </c>
      <c r="T2961">
        <f>ROUND(E2961/D2961*100,0)</f>
        <v>107</v>
      </c>
      <c r="U2961" s="12">
        <f>(E2961/R2961)</f>
        <v>89.895287958115176</v>
      </c>
      <c r="V2961" t="str">
        <f>LEFT(Z2961,SEARCH("/",Z2961)-1)</f>
        <v>music</v>
      </c>
      <c r="W2961" t="str">
        <f>RIGHT(Z2961,LEN(Z2961)-SEARCH("/",Z2961))</f>
        <v>indie rock</v>
      </c>
      <c r="X2961" s="2">
        <f>(((P2961/60)/60)/24)+DATE(1970,1,1)</f>
        <v>41135.175694444442</v>
      </c>
      <c r="Y2961" s="2">
        <f>(((O2961/60)/60)/24)+DATE(1970,1,1)</f>
        <v>41162.163194444445</v>
      </c>
      <c r="Z2961" t="s">
        <v>8283</v>
      </c>
    </row>
    <row r="2962" spans="1:26" ht="43.2" x14ac:dyDescent="0.3">
      <c r="A2962">
        <f>ROW(A2962)-2</f>
        <v>2960</v>
      </c>
      <c r="B2962" s="1" t="s">
        <v>4267</v>
      </c>
      <c r="C2962" s="1" t="s">
        <v>4268</v>
      </c>
      <c r="D2962">
        <v>4000</v>
      </c>
      <c r="E2962">
        <v>4261</v>
      </c>
      <c r="F2962" t="s">
        <v>17</v>
      </c>
      <c r="J2962" t="s">
        <v>17</v>
      </c>
      <c r="K2962" t="b">
        <v>0</v>
      </c>
      <c r="L2962" t="s">
        <v>18</v>
      </c>
      <c r="M2962" t="s">
        <v>19</v>
      </c>
      <c r="N2962" t="b">
        <v>1</v>
      </c>
      <c r="O2962">
        <v>1436115617</v>
      </c>
      <c r="P2962">
        <v>1433523617</v>
      </c>
      <c r="Q2962" t="b">
        <v>0</v>
      </c>
      <c r="R2962">
        <v>40</v>
      </c>
      <c r="S2962" t="b">
        <v>1</v>
      </c>
      <c r="T2962">
        <f>ROUND(E2962/D2962*100,0)</f>
        <v>107</v>
      </c>
      <c r="U2962" s="12">
        <f>(E2962/R2962)</f>
        <v>106.52500000000001</v>
      </c>
      <c r="V2962" t="str">
        <f>LEFT(Z2962,SEARCH("/",Z2962)-1)</f>
        <v>music</v>
      </c>
      <c r="W2962" t="str">
        <f>RIGHT(Z2962,LEN(Z2962)-SEARCH("/",Z2962))</f>
        <v>indie rock</v>
      </c>
      <c r="X2962" s="2">
        <f>(((P2962/60)/60)/24)+DATE(1970,1,1)</f>
        <v>42160.708530092597</v>
      </c>
      <c r="Y2962" s="2">
        <f>(((O2962/60)/60)/24)+DATE(1970,1,1)</f>
        <v>42190.708530092597</v>
      </c>
      <c r="Z2962" t="s">
        <v>8283</v>
      </c>
    </row>
    <row r="2963" spans="1:26" ht="28.8" x14ac:dyDescent="0.3">
      <c r="A2963">
        <f>ROW(A2963)-2</f>
        <v>2961</v>
      </c>
      <c r="B2963" s="1" t="s">
        <v>4269</v>
      </c>
      <c r="C2963" s="1" t="s">
        <v>4270</v>
      </c>
      <c r="D2963">
        <v>2000</v>
      </c>
      <c r="E2963">
        <v>2007</v>
      </c>
      <c r="F2963" t="s">
        <v>17</v>
      </c>
      <c r="J2963" t="s">
        <v>17</v>
      </c>
      <c r="K2963" t="b">
        <v>0</v>
      </c>
      <c r="L2963" t="s">
        <v>18</v>
      </c>
      <c r="M2963" t="s">
        <v>19</v>
      </c>
      <c r="N2963" t="b">
        <v>1</v>
      </c>
      <c r="O2963">
        <v>1401253140</v>
      </c>
      <c r="P2963">
        <v>1398873969</v>
      </c>
      <c r="Q2963" t="b">
        <v>0</v>
      </c>
      <c r="R2963">
        <v>38</v>
      </c>
      <c r="S2963" t="b">
        <v>1</v>
      </c>
      <c r="T2963">
        <f>ROUND(E2963/D2963*100,0)</f>
        <v>100</v>
      </c>
      <c r="U2963" s="12">
        <f>(E2963/R2963)</f>
        <v>52.815789473684212</v>
      </c>
      <c r="V2963" t="str">
        <f>LEFT(Z2963,SEARCH("/",Z2963)-1)</f>
        <v>music</v>
      </c>
      <c r="W2963" t="str">
        <f>RIGHT(Z2963,LEN(Z2963)-SEARCH("/",Z2963))</f>
        <v>indie rock</v>
      </c>
      <c r="X2963" s="2">
        <f>(((P2963/60)/60)/24)+DATE(1970,1,1)</f>
        <v>41759.670937499999</v>
      </c>
      <c r="Y2963" s="2">
        <f>(((O2963/60)/60)/24)+DATE(1970,1,1)</f>
        <v>41787.207638888889</v>
      </c>
      <c r="Z2963" t="s">
        <v>8283</v>
      </c>
    </row>
    <row r="2964" spans="1:26" ht="43.2" x14ac:dyDescent="0.3">
      <c r="A2964">
        <f>ROW(A2964)-2</f>
        <v>2962</v>
      </c>
      <c r="B2964" s="1" t="s">
        <v>4271</v>
      </c>
      <c r="C2964" s="1" t="s">
        <v>4272</v>
      </c>
      <c r="D2964">
        <v>2000</v>
      </c>
      <c r="E2964">
        <v>2130</v>
      </c>
      <c r="F2964" t="s">
        <v>17</v>
      </c>
      <c r="J2964" t="s">
        <v>17</v>
      </c>
      <c r="K2964" t="b">
        <v>0</v>
      </c>
      <c r="L2964" t="s">
        <v>18</v>
      </c>
      <c r="M2964" t="s">
        <v>19</v>
      </c>
      <c r="N2964" t="b">
        <v>1</v>
      </c>
      <c r="O2964">
        <v>1313370000</v>
      </c>
      <c r="P2964">
        <v>1307594625</v>
      </c>
      <c r="Q2964" t="b">
        <v>0</v>
      </c>
      <c r="R2964">
        <v>39</v>
      </c>
      <c r="S2964" t="b">
        <v>1</v>
      </c>
      <c r="T2964">
        <f>ROUND(E2964/D2964*100,0)</f>
        <v>107</v>
      </c>
      <c r="U2964" s="12">
        <f>(E2964/R2964)</f>
        <v>54.615384615384613</v>
      </c>
      <c r="V2964" t="str">
        <f>LEFT(Z2964,SEARCH("/",Z2964)-1)</f>
        <v>music</v>
      </c>
      <c r="W2964" t="str">
        <f>RIGHT(Z2964,LEN(Z2964)-SEARCH("/",Z2964))</f>
        <v>indie rock</v>
      </c>
      <c r="X2964" s="2">
        <f>(((P2964/60)/60)/24)+DATE(1970,1,1)</f>
        <v>40703.197048611109</v>
      </c>
      <c r="Y2964" s="2">
        <f>(((O2964/60)/60)/24)+DATE(1970,1,1)</f>
        <v>40770.041666666664</v>
      </c>
      <c r="Z2964" t="s">
        <v>8283</v>
      </c>
    </row>
    <row r="2965" spans="1:26" ht="43.2" x14ac:dyDescent="0.3">
      <c r="A2965">
        <f>ROW(A2965)-2</f>
        <v>2963</v>
      </c>
      <c r="B2965" s="1" t="s">
        <v>4273</v>
      </c>
      <c r="C2965" s="1" t="s">
        <v>4274</v>
      </c>
      <c r="D2965">
        <v>300</v>
      </c>
      <c r="E2965">
        <v>300</v>
      </c>
      <c r="F2965" t="s">
        <v>17</v>
      </c>
      <c r="J2965" t="s">
        <v>17</v>
      </c>
      <c r="K2965" t="b">
        <v>0</v>
      </c>
      <c r="L2965" t="s">
        <v>18</v>
      </c>
      <c r="M2965" t="s">
        <v>19</v>
      </c>
      <c r="N2965" t="b">
        <v>1</v>
      </c>
      <c r="O2965">
        <v>1366064193</v>
      </c>
      <c r="P2965">
        <v>1364854593</v>
      </c>
      <c r="Q2965" t="b">
        <v>0</v>
      </c>
      <c r="R2965">
        <v>11</v>
      </c>
      <c r="S2965" t="b">
        <v>1</v>
      </c>
      <c r="T2965">
        <f>ROUND(E2965/D2965*100,0)</f>
        <v>100</v>
      </c>
      <c r="U2965" s="12">
        <f>(E2965/R2965)</f>
        <v>27.272727272727273</v>
      </c>
      <c r="V2965" t="str">
        <f>LEFT(Z2965,SEARCH("/",Z2965)-1)</f>
        <v>music</v>
      </c>
      <c r="W2965" t="str">
        <f>RIGHT(Z2965,LEN(Z2965)-SEARCH("/",Z2965))</f>
        <v>indie rock</v>
      </c>
      <c r="X2965" s="2">
        <f>(((P2965/60)/60)/24)+DATE(1970,1,1)</f>
        <v>41365.928159722222</v>
      </c>
      <c r="Y2965" s="2">
        <f>(((O2965/60)/60)/24)+DATE(1970,1,1)</f>
        <v>41379.928159722222</v>
      </c>
      <c r="Z2965" t="s">
        <v>8283</v>
      </c>
    </row>
    <row r="2966" spans="1:26" ht="28.8" x14ac:dyDescent="0.3">
      <c r="A2966">
        <f>ROW(A2966)-2</f>
        <v>2964</v>
      </c>
      <c r="B2966" s="1" t="s">
        <v>4275</v>
      </c>
      <c r="C2966" s="1" t="s">
        <v>4276</v>
      </c>
      <c r="D2966">
        <v>7000</v>
      </c>
      <c r="E2966">
        <v>7340</v>
      </c>
      <c r="F2966" t="s">
        <v>17</v>
      </c>
      <c r="J2966" t="s">
        <v>17</v>
      </c>
      <c r="K2966" t="b">
        <v>0</v>
      </c>
      <c r="L2966" t="s">
        <v>18</v>
      </c>
      <c r="M2966" t="s">
        <v>19</v>
      </c>
      <c r="N2966" t="b">
        <v>1</v>
      </c>
      <c r="O2966">
        <v>1411505176</v>
      </c>
      <c r="P2966">
        <v>1408481176</v>
      </c>
      <c r="Q2966" t="b">
        <v>0</v>
      </c>
      <c r="R2966">
        <v>107</v>
      </c>
      <c r="S2966" t="b">
        <v>1</v>
      </c>
      <c r="T2966">
        <f>ROUND(E2966/D2966*100,0)</f>
        <v>105</v>
      </c>
      <c r="U2966" s="12">
        <f>(E2966/R2966)</f>
        <v>68.598130841121488</v>
      </c>
      <c r="V2966" t="str">
        <f>LEFT(Z2966,SEARCH("/",Z2966)-1)</f>
        <v>music</v>
      </c>
      <c r="W2966" t="str">
        <f>RIGHT(Z2966,LEN(Z2966)-SEARCH("/",Z2966))</f>
        <v>indie rock</v>
      </c>
      <c r="X2966" s="2">
        <f>(((P2966/60)/60)/24)+DATE(1970,1,1)</f>
        <v>41870.86546296296</v>
      </c>
      <c r="Y2966" s="2">
        <f>(((O2966/60)/60)/24)+DATE(1970,1,1)</f>
        <v>41905.86546296296</v>
      </c>
      <c r="Z2966" t="s">
        <v>8283</v>
      </c>
    </row>
    <row r="2967" spans="1:26" ht="43.2" x14ac:dyDescent="0.3">
      <c r="A2967">
        <f>ROW(A2967)-2</f>
        <v>2965</v>
      </c>
      <c r="B2967" s="1" t="s">
        <v>4277</v>
      </c>
      <c r="C2967" s="1" t="s">
        <v>4278</v>
      </c>
      <c r="D2967">
        <v>5000</v>
      </c>
      <c r="E2967">
        <v>5235</v>
      </c>
      <c r="F2967" t="s">
        <v>17</v>
      </c>
      <c r="J2967" t="s">
        <v>17</v>
      </c>
      <c r="K2967" t="b">
        <v>0</v>
      </c>
      <c r="L2967" t="s">
        <v>18</v>
      </c>
      <c r="M2967" t="s">
        <v>19</v>
      </c>
      <c r="N2967" t="b">
        <v>1</v>
      </c>
      <c r="O2967">
        <v>1291870740</v>
      </c>
      <c r="P2967">
        <v>1286480070</v>
      </c>
      <c r="Q2967" t="b">
        <v>0</v>
      </c>
      <c r="R2967">
        <v>147</v>
      </c>
      <c r="S2967" t="b">
        <v>1</v>
      </c>
      <c r="T2967">
        <f>ROUND(E2967/D2967*100,0)</f>
        <v>105</v>
      </c>
      <c r="U2967" s="12">
        <f>(E2967/R2967)</f>
        <v>35.612244897959187</v>
      </c>
      <c r="V2967" t="str">
        <f>LEFT(Z2967,SEARCH("/",Z2967)-1)</f>
        <v>music</v>
      </c>
      <c r="W2967" t="str">
        <f>RIGHT(Z2967,LEN(Z2967)-SEARCH("/",Z2967))</f>
        <v>indie rock</v>
      </c>
      <c r="X2967" s="2">
        <f>(((P2967/60)/60)/24)+DATE(1970,1,1)</f>
        <v>40458.815625000003</v>
      </c>
      <c r="Y2967" s="2">
        <f>(((O2967/60)/60)/24)+DATE(1970,1,1)</f>
        <v>40521.207638888889</v>
      </c>
      <c r="Z2967" t="s">
        <v>8283</v>
      </c>
    </row>
    <row r="2968" spans="1:26" ht="43.2" x14ac:dyDescent="0.3">
      <c r="A2968">
        <f>ROW(A2968)-2</f>
        <v>2966</v>
      </c>
      <c r="B2968" s="1" t="s">
        <v>4279</v>
      </c>
      <c r="C2968" s="1" t="s">
        <v>4280</v>
      </c>
      <c r="D2968">
        <v>1500</v>
      </c>
      <c r="E2968">
        <v>3385</v>
      </c>
      <c r="F2968" t="s">
        <v>17</v>
      </c>
      <c r="J2968" t="s">
        <v>17</v>
      </c>
      <c r="K2968" t="b">
        <v>0</v>
      </c>
      <c r="L2968" t="s">
        <v>18</v>
      </c>
      <c r="M2968" t="s">
        <v>19</v>
      </c>
      <c r="N2968" t="b">
        <v>1</v>
      </c>
      <c r="O2968">
        <v>1298167001</v>
      </c>
      <c r="P2968">
        <v>1295575001</v>
      </c>
      <c r="Q2968" t="b">
        <v>0</v>
      </c>
      <c r="R2968">
        <v>36</v>
      </c>
      <c r="S2968" t="b">
        <v>1</v>
      </c>
      <c r="T2968">
        <f>ROUND(E2968/D2968*100,0)</f>
        <v>226</v>
      </c>
      <c r="U2968" s="12">
        <f>(E2968/R2968)</f>
        <v>94.027777777777771</v>
      </c>
      <c r="V2968" t="str">
        <f>LEFT(Z2968,SEARCH("/",Z2968)-1)</f>
        <v>music</v>
      </c>
      <c r="W2968" t="str">
        <f>RIGHT(Z2968,LEN(Z2968)-SEARCH("/",Z2968))</f>
        <v>indie rock</v>
      </c>
      <c r="X2968" s="2">
        <f>(((P2968/60)/60)/24)+DATE(1970,1,1)</f>
        <v>40564.081030092595</v>
      </c>
      <c r="Y2968" s="2">
        <f>(((O2968/60)/60)/24)+DATE(1970,1,1)</f>
        <v>40594.081030092595</v>
      </c>
      <c r="Z2968" t="s">
        <v>8283</v>
      </c>
    </row>
    <row r="2969" spans="1:26" ht="43.2" x14ac:dyDescent="0.3">
      <c r="A2969">
        <f>ROW(A2969)-2</f>
        <v>2967</v>
      </c>
      <c r="B2969" s="1" t="s">
        <v>4281</v>
      </c>
      <c r="C2969" s="1" t="s">
        <v>4282</v>
      </c>
      <c r="D2969">
        <v>48000</v>
      </c>
      <c r="E2969">
        <v>48434</v>
      </c>
      <c r="F2969" t="s">
        <v>17</v>
      </c>
      <c r="J2969" t="s">
        <v>17</v>
      </c>
      <c r="K2969" t="b">
        <v>0</v>
      </c>
      <c r="L2969" t="s">
        <v>18</v>
      </c>
      <c r="M2969" t="s">
        <v>19</v>
      </c>
      <c r="N2969" t="b">
        <v>1</v>
      </c>
      <c r="O2969">
        <v>1349203203</v>
      </c>
      <c r="P2969">
        <v>1345056003</v>
      </c>
      <c r="Q2969" t="b">
        <v>0</v>
      </c>
      <c r="R2969">
        <v>92</v>
      </c>
      <c r="S2969" t="b">
        <v>1</v>
      </c>
      <c r="T2969">
        <f>ROUND(E2969/D2969*100,0)</f>
        <v>101</v>
      </c>
      <c r="U2969" s="12">
        <f>(E2969/R2969)</f>
        <v>526.45652173913038</v>
      </c>
      <c r="V2969" t="str">
        <f>LEFT(Z2969,SEARCH("/",Z2969)-1)</f>
        <v>music</v>
      </c>
      <c r="W2969" t="str">
        <f>RIGHT(Z2969,LEN(Z2969)-SEARCH("/",Z2969))</f>
        <v>indie rock</v>
      </c>
      <c r="X2969" s="2">
        <f>(((P2969/60)/60)/24)+DATE(1970,1,1)</f>
        <v>41136.777812500004</v>
      </c>
      <c r="Y2969" s="2">
        <f>(((O2969/60)/60)/24)+DATE(1970,1,1)</f>
        <v>41184.777812500004</v>
      </c>
      <c r="Z2969" t="s">
        <v>8283</v>
      </c>
    </row>
    <row r="2970" spans="1:26" ht="43.2" x14ac:dyDescent="0.3">
      <c r="A2970">
        <f>ROW(A2970)-2</f>
        <v>2968</v>
      </c>
      <c r="B2970" s="1" t="s">
        <v>4283</v>
      </c>
      <c r="C2970" s="1" t="s">
        <v>4284</v>
      </c>
      <c r="D2970">
        <v>1200</v>
      </c>
      <c r="E2970">
        <v>1773</v>
      </c>
      <c r="F2970" t="s">
        <v>17</v>
      </c>
      <c r="J2970" t="s">
        <v>17</v>
      </c>
      <c r="K2970" t="b">
        <v>0</v>
      </c>
      <c r="L2970" t="s">
        <v>18</v>
      </c>
      <c r="M2970" t="s">
        <v>19</v>
      </c>
      <c r="N2970" t="b">
        <v>1</v>
      </c>
      <c r="O2970">
        <v>1445921940</v>
      </c>
      <c r="P2970">
        <v>1444699549</v>
      </c>
      <c r="Q2970" t="b">
        <v>0</v>
      </c>
      <c r="R2970">
        <v>35</v>
      </c>
      <c r="S2970" t="b">
        <v>1</v>
      </c>
      <c r="T2970">
        <f>ROUND(E2970/D2970*100,0)</f>
        <v>148</v>
      </c>
      <c r="U2970" s="12">
        <f>(E2970/R2970)</f>
        <v>50.657142857142858</v>
      </c>
      <c r="V2970" t="str">
        <f>LEFT(Z2970,SEARCH("/",Z2970)-1)</f>
        <v>music</v>
      </c>
      <c r="W2970" t="str">
        <f>RIGHT(Z2970,LEN(Z2970)-SEARCH("/",Z2970))</f>
        <v>indie rock</v>
      </c>
      <c r="X2970" s="2">
        <f>(((P2970/60)/60)/24)+DATE(1970,1,1)</f>
        <v>42290.059594907405</v>
      </c>
      <c r="Y2970" s="2">
        <f>(((O2970/60)/60)/24)+DATE(1970,1,1)</f>
        <v>42304.207638888889</v>
      </c>
      <c r="Z2970" t="s">
        <v>8283</v>
      </c>
    </row>
    <row r="2971" spans="1:26" ht="28.8" x14ac:dyDescent="0.3">
      <c r="A2971">
        <f>ROW(A2971)-2</f>
        <v>2969</v>
      </c>
      <c r="B2971" s="1" t="s">
        <v>4285</v>
      </c>
      <c r="C2971" s="1" t="s">
        <v>4286</v>
      </c>
      <c r="D2971">
        <v>1000</v>
      </c>
      <c r="E2971">
        <v>1346.11</v>
      </c>
      <c r="F2971" t="s">
        <v>17</v>
      </c>
      <c r="J2971" t="s">
        <v>17</v>
      </c>
      <c r="K2971" t="b">
        <v>0</v>
      </c>
      <c r="L2971" t="s">
        <v>18</v>
      </c>
      <c r="M2971" t="s">
        <v>19</v>
      </c>
      <c r="N2971" t="b">
        <v>1</v>
      </c>
      <c r="O2971">
        <v>1311538136</v>
      </c>
      <c r="P2971">
        <v>1308946136</v>
      </c>
      <c r="Q2971" t="b">
        <v>0</v>
      </c>
      <c r="R2971">
        <v>17</v>
      </c>
      <c r="S2971" t="b">
        <v>1</v>
      </c>
      <c r="T2971">
        <f>ROUND(E2971/D2971*100,0)</f>
        <v>135</v>
      </c>
      <c r="U2971" s="12">
        <f>(E2971/R2971)</f>
        <v>79.182941176470578</v>
      </c>
      <c r="V2971" t="str">
        <f>LEFT(Z2971,SEARCH("/",Z2971)-1)</f>
        <v>music</v>
      </c>
      <c r="W2971" t="str">
        <f>RIGHT(Z2971,LEN(Z2971)-SEARCH("/",Z2971))</f>
        <v>indie rock</v>
      </c>
      <c r="X2971" s="2">
        <f>(((P2971/60)/60)/24)+DATE(1970,1,1)</f>
        <v>40718.839537037034</v>
      </c>
      <c r="Y2971" s="2">
        <f>(((O2971/60)/60)/24)+DATE(1970,1,1)</f>
        <v>40748.839537037034</v>
      </c>
      <c r="Z2971" t="s">
        <v>8283</v>
      </c>
    </row>
    <row r="2972" spans="1:26" ht="43.2" x14ac:dyDescent="0.3">
      <c r="A2972">
        <f>ROW(A2972)-2</f>
        <v>2970</v>
      </c>
      <c r="B2972" s="1" t="s">
        <v>4287</v>
      </c>
      <c r="C2972" s="1" t="s">
        <v>4288</v>
      </c>
      <c r="D2972">
        <v>2000</v>
      </c>
      <c r="E2972">
        <v>2015</v>
      </c>
      <c r="F2972" t="s">
        <v>17</v>
      </c>
      <c r="J2972" t="s">
        <v>17</v>
      </c>
      <c r="K2972" t="b">
        <v>0</v>
      </c>
      <c r="L2972" t="s">
        <v>18</v>
      </c>
      <c r="M2972" t="s">
        <v>19</v>
      </c>
      <c r="N2972" t="b">
        <v>1</v>
      </c>
      <c r="O2972">
        <v>1345086445</v>
      </c>
      <c r="P2972">
        <v>1342494445</v>
      </c>
      <c r="Q2972" t="b">
        <v>0</v>
      </c>
      <c r="R2972">
        <v>22</v>
      </c>
      <c r="S2972" t="b">
        <v>1</v>
      </c>
      <c r="T2972">
        <f>ROUND(E2972/D2972*100,0)</f>
        <v>101</v>
      </c>
      <c r="U2972" s="12">
        <f>(E2972/R2972)</f>
        <v>91.590909090909093</v>
      </c>
      <c r="V2972" t="str">
        <f>LEFT(Z2972,SEARCH("/",Z2972)-1)</f>
        <v>music</v>
      </c>
      <c r="W2972" t="str">
        <f>RIGHT(Z2972,LEN(Z2972)-SEARCH("/",Z2972))</f>
        <v>indie rock</v>
      </c>
      <c r="X2972" s="2">
        <f>(((P2972/60)/60)/24)+DATE(1970,1,1)</f>
        <v>41107.130150462966</v>
      </c>
      <c r="Y2972" s="2">
        <f>(((O2972/60)/60)/24)+DATE(1970,1,1)</f>
        <v>41137.130150462966</v>
      </c>
      <c r="Z2972" t="s">
        <v>8283</v>
      </c>
    </row>
    <row r="2973" spans="1:26" ht="43.2" x14ac:dyDescent="0.3">
      <c r="A2973">
        <f>ROW(A2973)-2</f>
        <v>2971</v>
      </c>
      <c r="B2973" s="1" t="s">
        <v>4289</v>
      </c>
      <c r="C2973" s="1" t="s">
        <v>4290</v>
      </c>
      <c r="D2973">
        <v>8000</v>
      </c>
      <c r="E2973">
        <v>8070.43</v>
      </c>
      <c r="F2973" t="s">
        <v>17</v>
      </c>
      <c r="J2973" t="s">
        <v>17</v>
      </c>
      <c r="K2973" t="b">
        <v>0</v>
      </c>
      <c r="L2973" t="s">
        <v>18</v>
      </c>
      <c r="M2973" t="s">
        <v>19</v>
      </c>
      <c r="N2973" t="b">
        <v>1</v>
      </c>
      <c r="O2973">
        <v>1388617736</v>
      </c>
      <c r="P2973">
        <v>1384384136</v>
      </c>
      <c r="Q2973" t="b">
        <v>0</v>
      </c>
      <c r="R2973">
        <v>69</v>
      </c>
      <c r="S2973" t="b">
        <v>1</v>
      </c>
      <c r="T2973">
        <f>ROUND(E2973/D2973*100,0)</f>
        <v>101</v>
      </c>
      <c r="U2973" s="12">
        <f>(E2973/R2973)</f>
        <v>116.96275362318841</v>
      </c>
      <c r="V2973" t="str">
        <f>LEFT(Z2973,SEARCH("/",Z2973)-1)</f>
        <v>music</v>
      </c>
      <c r="W2973" t="str">
        <f>RIGHT(Z2973,LEN(Z2973)-SEARCH("/",Z2973))</f>
        <v>indie rock</v>
      </c>
      <c r="X2973" s="2">
        <f>(((P2973/60)/60)/24)+DATE(1970,1,1)</f>
        <v>41591.964537037034</v>
      </c>
      <c r="Y2973" s="2">
        <f>(((O2973/60)/60)/24)+DATE(1970,1,1)</f>
        <v>41640.964537037034</v>
      </c>
      <c r="Z2973" t="s">
        <v>8283</v>
      </c>
    </row>
    <row r="2974" spans="1:26" ht="28.8" x14ac:dyDescent="0.3">
      <c r="A2974">
        <f>ROW(A2974)-2</f>
        <v>2972</v>
      </c>
      <c r="B2974" s="1" t="s">
        <v>4371</v>
      </c>
      <c r="C2974" s="1" t="s">
        <v>4372</v>
      </c>
      <c r="D2974">
        <v>400</v>
      </c>
      <c r="E2974">
        <v>463</v>
      </c>
      <c r="F2974" t="s">
        <v>17</v>
      </c>
      <c r="J2974" t="s">
        <v>17</v>
      </c>
      <c r="K2974" t="b">
        <v>0</v>
      </c>
      <c r="L2974" t="s">
        <v>18</v>
      </c>
      <c r="M2974" t="s">
        <v>19</v>
      </c>
      <c r="N2974" t="b">
        <v>1</v>
      </c>
      <c r="O2974">
        <v>1443040059</v>
      </c>
      <c r="P2974">
        <v>1440448059</v>
      </c>
      <c r="Q2974" t="b">
        <v>0</v>
      </c>
      <c r="R2974">
        <v>13</v>
      </c>
      <c r="S2974" t="b">
        <v>1</v>
      </c>
      <c r="T2974">
        <f>ROUND(E2974/D2974*100,0)</f>
        <v>116</v>
      </c>
      <c r="U2974" s="12">
        <f>(E2974/R2974)</f>
        <v>35.615384615384613</v>
      </c>
      <c r="V2974" t="str">
        <f>LEFT(Z2974,SEARCH("/",Z2974)-1)</f>
        <v>music</v>
      </c>
      <c r="W2974" t="str">
        <f>RIGHT(Z2974,LEN(Z2974)-SEARCH("/",Z2974))</f>
        <v>rock</v>
      </c>
      <c r="X2974" s="2">
        <f>(((P2974/60)/60)/24)+DATE(1970,1,1)</f>
        <v>42240.852534722217</v>
      </c>
      <c r="Y2974" s="2">
        <f>(((O2974/60)/60)/24)+DATE(1970,1,1)</f>
        <v>42270.852534722217</v>
      </c>
      <c r="Z2974" t="s">
        <v>8280</v>
      </c>
    </row>
    <row r="2975" spans="1:26" ht="43.2" x14ac:dyDescent="0.3">
      <c r="A2975">
        <f>ROW(A2975)-2</f>
        <v>2973</v>
      </c>
      <c r="B2975" s="1" t="s">
        <v>4373</v>
      </c>
      <c r="C2975" s="1" t="s">
        <v>4374</v>
      </c>
      <c r="D2975">
        <v>4500</v>
      </c>
      <c r="E2975">
        <v>5052</v>
      </c>
      <c r="F2975" t="s">
        <v>17</v>
      </c>
      <c r="J2975" t="s">
        <v>17</v>
      </c>
      <c r="K2975" t="b">
        <v>0</v>
      </c>
      <c r="L2975" t="s">
        <v>18</v>
      </c>
      <c r="M2975" t="s">
        <v>19</v>
      </c>
      <c r="N2975" t="b">
        <v>1</v>
      </c>
      <c r="O2975">
        <v>1406226191</v>
      </c>
      <c r="P2975">
        <v>1403547791</v>
      </c>
      <c r="Q2975" t="b">
        <v>0</v>
      </c>
      <c r="R2975">
        <v>58</v>
      </c>
      <c r="S2975" t="b">
        <v>1</v>
      </c>
      <c r="T2975">
        <f>ROUND(E2975/D2975*100,0)</f>
        <v>112</v>
      </c>
      <c r="U2975" s="12">
        <f>(E2975/R2975)</f>
        <v>87.103448275862064</v>
      </c>
      <c r="V2975" t="str">
        <f>LEFT(Z2975,SEARCH("/",Z2975)-1)</f>
        <v>music</v>
      </c>
      <c r="W2975" t="str">
        <f>RIGHT(Z2975,LEN(Z2975)-SEARCH("/",Z2975))</f>
        <v>rock</v>
      </c>
      <c r="X2975" s="2">
        <f>(((P2975/60)/60)/24)+DATE(1970,1,1)</f>
        <v>41813.766099537039</v>
      </c>
      <c r="Y2975" s="2">
        <f>(((O2975/60)/60)/24)+DATE(1970,1,1)</f>
        <v>41844.766099537039</v>
      </c>
      <c r="Z2975" t="s">
        <v>8280</v>
      </c>
    </row>
    <row r="2976" spans="1:26" ht="43.2" x14ac:dyDescent="0.3">
      <c r="A2976">
        <f>ROW(A2976)-2</f>
        <v>2974</v>
      </c>
      <c r="B2976" s="1" t="s">
        <v>4375</v>
      </c>
      <c r="C2976" s="1" t="s">
        <v>4376</v>
      </c>
      <c r="D2976">
        <v>2500</v>
      </c>
      <c r="E2976">
        <v>3305</v>
      </c>
      <c r="F2976" t="s">
        <v>17</v>
      </c>
      <c r="J2976" t="s">
        <v>17</v>
      </c>
      <c r="K2976" t="b">
        <v>0</v>
      </c>
      <c r="L2976" t="s">
        <v>18</v>
      </c>
      <c r="M2976" t="s">
        <v>19</v>
      </c>
      <c r="N2976" t="b">
        <v>1</v>
      </c>
      <c r="O2976">
        <v>1433735400</v>
      </c>
      <c r="P2976">
        <v>1429306520</v>
      </c>
      <c r="Q2976" t="b">
        <v>0</v>
      </c>
      <c r="R2976">
        <v>44</v>
      </c>
      <c r="S2976" t="b">
        <v>1</v>
      </c>
      <c r="T2976">
        <f>ROUND(E2976/D2976*100,0)</f>
        <v>132</v>
      </c>
      <c r="U2976" s="12">
        <f>(E2976/R2976)</f>
        <v>75.11363636363636</v>
      </c>
      <c r="V2976" t="str">
        <f>LEFT(Z2976,SEARCH("/",Z2976)-1)</f>
        <v>music</v>
      </c>
      <c r="W2976" t="str">
        <f>RIGHT(Z2976,LEN(Z2976)-SEARCH("/",Z2976))</f>
        <v>rock</v>
      </c>
      <c r="X2976" s="2">
        <f>(((P2976/60)/60)/24)+DATE(1970,1,1)</f>
        <v>42111.899537037039</v>
      </c>
      <c r="Y2976" s="2">
        <f>(((O2976/60)/60)/24)+DATE(1970,1,1)</f>
        <v>42163.159722222219</v>
      </c>
      <c r="Z2976" t="s">
        <v>8280</v>
      </c>
    </row>
    <row r="2977" spans="1:26" ht="28.8" x14ac:dyDescent="0.3">
      <c r="A2977">
        <f>ROW(A2977)-2</f>
        <v>2975</v>
      </c>
      <c r="B2977" s="1" t="s">
        <v>4377</v>
      </c>
      <c r="C2977" s="1" t="s">
        <v>4378</v>
      </c>
      <c r="D2977">
        <v>5500</v>
      </c>
      <c r="E2977">
        <v>5645</v>
      </c>
      <c r="F2977" t="s">
        <v>17</v>
      </c>
      <c r="J2977" t="s">
        <v>17</v>
      </c>
      <c r="K2977" t="b">
        <v>0</v>
      </c>
      <c r="L2977" t="s">
        <v>18</v>
      </c>
      <c r="M2977" t="s">
        <v>19</v>
      </c>
      <c r="N2977" t="b">
        <v>1</v>
      </c>
      <c r="O2977">
        <v>1466827140</v>
      </c>
      <c r="P2977">
        <v>1464196414</v>
      </c>
      <c r="Q2977" t="b">
        <v>0</v>
      </c>
      <c r="R2977">
        <v>83</v>
      </c>
      <c r="S2977" t="b">
        <v>1</v>
      </c>
      <c r="T2977">
        <f>ROUND(E2977/D2977*100,0)</f>
        <v>103</v>
      </c>
      <c r="U2977" s="12">
        <f>(E2977/R2977)</f>
        <v>68.01204819277109</v>
      </c>
      <c r="V2977" t="str">
        <f>LEFT(Z2977,SEARCH("/",Z2977)-1)</f>
        <v>music</v>
      </c>
      <c r="W2977" t="str">
        <f>RIGHT(Z2977,LEN(Z2977)-SEARCH("/",Z2977))</f>
        <v>rock</v>
      </c>
      <c r="X2977" s="2">
        <f>(((P2977/60)/60)/24)+DATE(1970,1,1)</f>
        <v>42515.71775462963</v>
      </c>
      <c r="Y2977" s="2">
        <f>(((O2977/60)/60)/24)+DATE(1970,1,1)</f>
        <v>42546.165972222225</v>
      </c>
      <c r="Z2977" t="s">
        <v>8280</v>
      </c>
    </row>
    <row r="2978" spans="1:26" ht="43.2" x14ac:dyDescent="0.3">
      <c r="A2978">
        <f>ROW(A2978)-2</f>
        <v>2976</v>
      </c>
      <c r="B2978" s="1" t="s">
        <v>4379</v>
      </c>
      <c r="C2978" s="1" t="s">
        <v>4380</v>
      </c>
      <c r="D2978">
        <v>2500</v>
      </c>
      <c r="E2978">
        <v>3466</v>
      </c>
      <c r="F2978" t="s">
        <v>17</v>
      </c>
      <c r="J2978" t="s">
        <v>17</v>
      </c>
      <c r="K2978" t="b">
        <v>0</v>
      </c>
      <c r="L2978" t="s">
        <v>178</v>
      </c>
      <c r="M2978" t="s">
        <v>55</v>
      </c>
      <c r="N2978" t="b">
        <v>0</v>
      </c>
      <c r="O2978">
        <v>1460127635</v>
      </c>
      <c r="P2978">
        <v>1457539235</v>
      </c>
      <c r="Q2978" t="b">
        <v>0</v>
      </c>
      <c r="R2978">
        <v>117</v>
      </c>
      <c r="S2978" t="b">
        <v>1</v>
      </c>
      <c r="T2978">
        <f>ROUND(E2978/D2978*100,0)</f>
        <v>139</v>
      </c>
      <c r="U2978" s="12">
        <f>(E2978/R2978)</f>
        <v>29.623931623931625</v>
      </c>
      <c r="V2978" t="str">
        <f>LEFT(Z2978,SEARCH("/",Z2978)-1)</f>
        <v>music</v>
      </c>
      <c r="W2978" t="str">
        <f>RIGHT(Z2978,LEN(Z2978)-SEARCH("/",Z2978))</f>
        <v>rock</v>
      </c>
      <c r="X2978" s="2">
        <f>(((P2978/60)/60)/24)+DATE(1970,1,1)</f>
        <v>42438.667071759264</v>
      </c>
      <c r="Y2978" s="2">
        <f>(((O2978/60)/60)/24)+DATE(1970,1,1)</f>
        <v>42468.625405092593</v>
      </c>
      <c r="Z2978" t="s">
        <v>8280</v>
      </c>
    </row>
    <row r="2979" spans="1:26" ht="57.6" x14ac:dyDescent="0.3">
      <c r="A2979">
        <f>ROW(A2979)-2</f>
        <v>2977</v>
      </c>
      <c r="B2979" s="1" t="s">
        <v>4381</v>
      </c>
      <c r="C2979" s="1" t="s">
        <v>4382</v>
      </c>
      <c r="D2979">
        <v>2000</v>
      </c>
      <c r="E2979">
        <v>2932</v>
      </c>
      <c r="F2979" t="s">
        <v>17</v>
      </c>
      <c r="J2979" t="s">
        <v>17</v>
      </c>
      <c r="K2979" t="b">
        <v>0</v>
      </c>
      <c r="L2979" t="s">
        <v>18</v>
      </c>
      <c r="M2979" t="s">
        <v>19</v>
      </c>
      <c r="N2979" t="b">
        <v>1</v>
      </c>
      <c r="O2979">
        <v>1417813618</v>
      </c>
      <c r="P2979">
        <v>1413922018</v>
      </c>
      <c r="Q2979" t="b">
        <v>0</v>
      </c>
      <c r="R2979">
        <v>32</v>
      </c>
      <c r="S2979" t="b">
        <v>1</v>
      </c>
      <c r="T2979">
        <f>ROUND(E2979/D2979*100,0)</f>
        <v>147</v>
      </c>
      <c r="U2979" s="12">
        <f>(E2979/R2979)</f>
        <v>91.625</v>
      </c>
      <c r="V2979" t="str">
        <f>LEFT(Z2979,SEARCH("/",Z2979)-1)</f>
        <v>music</v>
      </c>
      <c r="W2979" t="str">
        <f>RIGHT(Z2979,LEN(Z2979)-SEARCH("/",Z2979))</f>
        <v>rock</v>
      </c>
      <c r="X2979" s="2">
        <f>(((P2979/60)/60)/24)+DATE(1970,1,1)</f>
        <v>41933.838171296295</v>
      </c>
      <c r="Y2979" s="2">
        <f>(((O2979/60)/60)/24)+DATE(1970,1,1)</f>
        <v>41978.879837962959</v>
      </c>
      <c r="Z2979" t="s">
        <v>8280</v>
      </c>
    </row>
    <row r="2980" spans="1:26" ht="28.8" x14ac:dyDescent="0.3">
      <c r="A2980">
        <f>ROW(A2980)-2</f>
        <v>2978</v>
      </c>
      <c r="B2980" s="1" t="s">
        <v>4383</v>
      </c>
      <c r="C2980" s="1" t="s">
        <v>4384</v>
      </c>
      <c r="D2980">
        <v>150</v>
      </c>
      <c r="E2980">
        <v>180</v>
      </c>
      <c r="F2980" t="s">
        <v>17</v>
      </c>
      <c r="J2980" t="s">
        <v>17</v>
      </c>
      <c r="K2980" t="b">
        <v>0</v>
      </c>
      <c r="L2980" t="s">
        <v>18</v>
      </c>
      <c r="M2980" t="s">
        <v>19</v>
      </c>
      <c r="N2980" t="b">
        <v>1</v>
      </c>
      <c r="O2980">
        <v>1347672937</v>
      </c>
      <c r="P2980">
        <v>1346463337</v>
      </c>
      <c r="Q2980" t="b">
        <v>0</v>
      </c>
      <c r="R2980">
        <v>8</v>
      </c>
      <c r="S2980" t="b">
        <v>1</v>
      </c>
      <c r="T2980">
        <f>ROUND(E2980/D2980*100,0)</f>
        <v>120</v>
      </c>
      <c r="U2980" s="12">
        <f>(E2980/R2980)</f>
        <v>22.5</v>
      </c>
      <c r="V2980" t="str">
        <f>LEFT(Z2980,SEARCH("/",Z2980)-1)</f>
        <v>music</v>
      </c>
      <c r="W2980" t="str">
        <f>RIGHT(Z2980,LEN(Z2980)-SEARCH("/",Z2980))</f>
        <v>rock</v>
      </c>
      <c r="X2980" s="2">
        <f>(((P2980/60)/60)/24)+DATE(1970,1,1)</f>
        <v>41153.066400462965</v>
      </c>
      <c r="Y2980" s="2">
        <f>(((O2980/60)/60)/24)+DATE(1970,1,1)</f>
        <v>41167.066400462965</v>
      </c>
      <c r="Z2980" t="s">
        <v>8280</v>
      </c>
    </row>
    <row r="2981" spans="1:26" ht="28.8" x14ac:dyDescent="0.3">
      <c r="A2981">
        <f>ROW(A2981)-2</f>
        <v>2979</v>
      </c>
      <c r="B2981" s="1" t="s">
        <v>4385</v>
      </c>
      <c r="C2981" s="1" t="s">
        <v>4386</v>
      </c>
      <c r="D2981">
        <v>18000</v>
      </c>
      <c r="E2981">
        <v>21884.69</v>
      </c>
      <c r="F2981" t="s">
        <v>17</v>
      </c>
      <c r="J2981" t="s">
        <v>17</v>
      </c>
      <c r="K2981" t="b">
        <v>0</v>
      </c>
      <c r="L2981" t="s">
        <v>18</v>
      </c>
      <c r="M2981" t="s">
        <v>19</v>
      </c>
      <c r="N2981" t="b">
        <v>1</v>
      </c>
      <c r="O2981">
        <v>1486702800</v>
      </c>
      <c r="P2981">
        <v>1484058261</v>
      </c>
      <c r="Q2981" t="b">
        <v>0</v>
      </c>
      <c r="R2981">
        <v>340</v>
      </c>
      <c r="S2981" t="b">
        <v>1</v>
      </c>
      <c r="T2981">
        <f>ROUND(E2981/D2981*100,0)</f>
        <v>122</v>
      </c>
      <c r="U2981" s="12">
        <f>(E2981/R2981)</f>
        <v>64.366735294117646</v>
      </c>
      <c r="V2981" t="str">
        <f>LEFT(Z2981,SEARCH("/",Z2981)-1)</f>
        <v>music</v>
      </c>
      <c r="W2981" t="str">
        <f>RIGHT(Z2981,LEN(Z2981)-SEARCH("/",Z2981))</f>
        <v>rock</v>
      </c>
      <c r="X2981" s="2">
        <f>(((P2981/60)/60)/24)+DATE(1970,1,1)</f>
        <v>42745.600243055553</v>
      </c>
      <c r="Y2981" s="2">
        <f>(((O2981/60)/60)/24)+DATE(1970,1,1)</f>
        <v>42776.208333333328</v>
      </c>
      <c r="Z2981" t="s">
        <v>8280</v>
      </c>
    </row>
    <row r="2982" spans="1:26" ht="57.6" x14ac:dyDescent="0.3">
      <c r="A2982">
        <f>ROW(A2982)-2</f>
        <v>2980</v>
      </c>
      <c r="B2982" s="1" t="s">
        <v>4387</v>
      </c>
      <c r="C2982" s="1" t="s">
        <v>4388</v>
      </c>
      <c r="D2982">
        <v>153</v>
      </c>
      <c r="E2982">
        <v>153</v>
      </c>
      <c r="F2982" t="s">
        <v>17</v>
      </c>
      <c r="J2982" t="s">
        <v>17</v>
      </c>
      <c r="K2982" t="b">
        <v>0</v>
      </c>
      <c r="L2982" t="s">
        <v>18</v>
      </c>
      <c r="M2982" t="s">
        <v>19</v>
      </c>
      <c r="N2982" t="b">
        <v>1</v>
      </c>
      <c r="O2982">
        <v>1488473351</v>
      </c>
      <c r="P2982">
        <v>1488214151</v>
      </c>
      <c r="Q2982" t="b">
        <v>0</v>
      </c>
      <c r="R2982">
        <v>7</v>
      </c>
      <c r="S2982" t="b">
        <v>1</v>
      </c>
      <c r="T2982">
        <f>ROUND(E2982/D2982*100,0)</f>
        <v>100</v>
      </c>
      <c r="U2982" s="12">
        <f>(E2982/R2982)</f>
        <v>21.857142857142858</v>
      </c>
      <c r="V2982" t="str">
        <f>LEFT(Z2982,SEARCH("/",Z2982)-1)</f>
        <v>music</v>
      </c>
      <c r="W2982" t="str">
        <f>RIGHT(Z2982,LEN(Z2982)-SEARCH("/",Z2982))</f>
        <v>rock</v>
      </c>
      <c r="X2982" s="2">
        <f>(((P2982/60)/60)/24)+DATE(1970,1,1)</f>
        <v>42793.700821759259</v>
      </c>
      <c r="Y2982" s="2">
        <f>(((O2982/60)/60)/24)+DATE(1970,1,1)</f>
        <v>42796.700821759259</v>
      </c>
      <c r="Z2982" t="s">
        <v>8280</v>
      </c>
    </row>
    <row r="2983" spans="1:26" ht="43.2" x14ac:dyDescent="0.3">
      <c r="A2983">
        <f>ROW(A2983)-2</f>
        <v>2981</v>
      </c>
      <c r="B2983" s="1" t="s">
        <v>4389</v>
      </c>
      <c r="C2983" s="1" t="s">
        <v>4390</v>
      </c>
      <c r="D2983">
        <v>350</v>
      </c>
      <c r="E2983">
        <v>633</v>
      </c>
      <c r="F2983" t="s">
        <v>17</v>
      </c>
      <c r="J2983" t="s">
        <v>17</v>
      </c>
      <c r="K2983" t="b">
        <v>0</v>
      </c>
      <c r="L2983" t="s">
        <v>18</v>
      </c>
      <c r="M2983" t="s">
        <v>19</v>
      </c>
      <c r="N2983" t="b">
        <v>1</v>
      </c>
      <c r="O2983">
        <v>1440266422</v>
      </c>
      <c r="P2983">
        <v>1436810422</v>
      </c>
      <c r="Q2983" t="b">
        <v>0</v>
      </c>
      <c r="R2983">
        <v>19</v>
      </c>
      <c r="S2983" t="b">
        <v>1</v>
      </c>
      <c r="T2983">
        <f>ROUND(E2983/D2983*100,0)</f>
        <v>181</v>
      </c>
      <c r="U2983" s="12">
        <f>(E2983/R2983)</f>
        <v>33.315789473684212</v>
      </c>
      <c r="V2983" t="str">
        <f>LEFT(Z2983,SEARCH("/",Z2983)-1)</f>
        <v>music</v>
      </c>
      <c r="W2983" t="str">
        <f>RIGHT(Z2983,LEN(Z2983)-SEARCH("/",Z2983))</f>
        <v>rock</v>
      </c>
      <c r="X2983" s="2">
        <f>(((P2983/60)/60)/24)+DATE(1970,1,1)</f>
        <v>42198.750254629631</v>
      </c>
      <c r="Y2983" s="2">
        <f>(((O2983/60)/60)/24)+DATE(1970,1,1)</f>
        <v>42238.750254629631</v>
      </c>
      <c r="Z2983" t="s">
        <v>8280</v>
      </c>
    </row>
    <row r="2984" spans="1:26" ht="43.2" x14ac:dyDescent="0.3">
      <c r="A2984">
        <f>ROW(A2984)-2</f>
        <v>2982</v>
      </c>
      <c r="B2984" s="1" t="s">
        <v>4391</v>
      </c>
      <c r="C2984" s="1" t="s">
        <v>4392</v>
      </c>
      <c r="D2984">
        <v>4000</v>
      </c>
      <c r="E2984">
        <v>4243</v>
      </c>
      <c r="F2984" t="s">
        <v>17</v>
      </c>
      <c r="J2984" t="s">
        <v>17</v>
      </c>
      <c r="K2984" t="b">
        <v>0</v>
      </c>
      <c r="L2984" t="s">
        <v>18</v>
      </c>
      <c r="M2984" t="s">
        <v>19</v>
      </c>
      <c r="N2984" t="b">
        <v>1</v>
      </c>
      <c r="O2984">
        <v>1434949200</v>
      </c>
      <c r="P2984">
        <v>1431903495</v>
      </c>
      <c r="Q2984" t="b">
        <v>0</v>
      </c>
      <c r="R2984">
        <v>47</v>
      </c>
      <c r="S2984" t="b">
        <v>1</v>
      </c>
      <c r="T2984">
        <f>ROUND(E2984/D2984*100,0)</f>
        <v>106</v>
      </c>
      <c r="U2984" s="12">
        <f>(E2984/R2984)</f>
        <v>90.276595744680847</v>
      </c>
      <c r="V2984" t="str">
        <f>LEFT(Z2984,SEARCH("/",Z2984)-1)</f>
        <v>music</v>
      </c>
      <c r="W2984" t="str">
        <f>RIGHT(Z2984,LEN(Z2984)-SEARCH("/",Z2984))</f>
        <v>rock</v>
      </c>
      <c r="X2984" s="2">
        <f>(((P2984/60)/60)/24)+DATE(1970,1,1)</f>
        <v>42141.95711805555</v>
      </c>
      <c r="Y2984" s="2">
        <f>(((O2984/60)/60)/24)+DATE(1970,1,1)</f>
        <v>42177.208333333328</v>
      </c>
      <c r="Z2984" t="s">
        <v>8280</v>
      </c>
    </row>
    <row r="2985" spans="1:26" ht="43.2" x14ac:dyDescent="0.3">
      <c r="A2985">
        <f>ROW(A2985)-2</f>
        <v>2983</v>
      </c>
      <c r="B2985" s="1" t="s">
        <v>4393</v>
      </c>
      <c r="C2985" s="1" t="s">
        <v>4394</v>
      </c>
      <c r="D2985">
        <v>1000</v>
      </c>
      <c r="E2985">
        <v>1000</v>
      </c>
      <c r="F2985" t="s">
        <v>17</v>
      </c>
      <c r="J2985" t="s">
        <v>17</v>
      </c>
      <c r="K2985" t="b">
        <v>0</v>
      </c>
      <c r="L2985" t="s">
        <v>18</v>
      </c>
      <c r="M2985" t="s">
        <v>19</v>
      </c>
      <c r="N2985" t="b">
        <v>1</v>
      </c>
      <c r="O2985">
        <v>1429365320</v>
      </c>
      <c r="P2985">
        <v>1426773320</v>
      </c>
      <c r="Q2985" t="b">
        <v>0</v>
      </c>
      <c r="R2985">
        <v>13</v>
      </c>
      <c r="S2985" t="b">
        <v>1</v>
      </c>
      <c r="T2985">
        <f>ROUND(E2985/D2985*100,0)</f>
        <v>100</v>
      </c>
      <c r="U2985" s="12">
        <f>(E2985/R2985)</f>
        <v>76.92307692307692</v>
      </c>
      <c r="V2985" t="str">
        <f>LEFT(Z2985,SEARCH("/",Z2985)-1)</f>
        <v>music</v>
      </c>
      <c r="W2985" t="str">
        <f>RIGHT(Z2985,LEN(Z2985)-SEARCH("/",Z2985))</f>
        <v>rock</v>
      </c>
      <c r="X2985" s="2">
        <f>(((P2985/60)/60)/24)+DATE(1970,1,1)</f>
        <v>42082.580092592587</v>
      </c>
      <c r="Y2985" s="2">
        <f>(((O2985/60)/60)/24)+DATE(1970,1,1)</f>
        <v>42112.580092592587</v>
      </c>
      <c r="Z2985" t="s">
        <v>8280</v>
      </c>
    </row>
    <row r="2986" spans="1:26" ht="43.2" x14ac:dyDescent="0.3">
      <c r="A2986">
        <f>ROW(A2986)-2</f>
        <v>2984</v>
      </c>
      <c r="B2986" s="1" t="s">
        <v>4395</v>
      </c>
      <c r="C2986" s="1" t="s">
        <v>4396</v>
      </c>
      <c r="D2986">
        <v>4200</v>
      </c>
      <c r="E2986">
        <v>5331</v>
      </c>
      <c r="F2986" t="s">
        <v>17</v>
      </c>
      <c r="J2986" t="s">
        <v>17</v>
      </c>
      <c r="K2986" t="b">
        <v>0</v>
      </c>
      <c r="L2986" t="s">
        <v>18</v>
      </c>
      <c r="M2986" t="s">
        <v>19</v>
      </c>
      <c r="N2986" t="b">
        <v>1</v>
      </c>
      <c r="O2986">
        <v>1378785540</v>
      </c>
      <c r="P2986">
        <v>1376066243</v>
      </c>
      <c r="Q2986" t="b">
        <v>0</v>
      </c>
      <c r="R2986">
        <v>90</v>
      </c>
      <c r="S2986" t="b">
        <v>1</v>
      </c>
      <c r="T2986">
        <f>ROUND(E2986/D2986*100,0)</f>
        <v>127</v>
      </c>
      <c r="U2986" s="12">
        <f>(E2986/R2986)</f>
        <v>59.233333333333334</v>
      </c>
      <c r="V2986" t="str">
        <f>LEFT(Z2986,SEARCH("/",Z2986)-1)</f>
        <v>music</v>
      </c>
      <c r="W2986" t="str">
        <f>RIGHT(Z2986,LEN(Z2986)-SEARCH("/",Z2986))</f>
        <v>rock</v>
      </c>
      <c r="X2986" s="2">
        <f>(((P2986/60)/60)/24)+DATE(1970,1,1)</f>
        <v>41495.692627314813</v>
      </c>
      <c r="Y2986" s="2">
        <f>(((O2986/60)/60)/24)+DATE(1970,1,1)</f>
        <v>41527.165972222225</v>
      </c>
      <c r="Z2986" t="s">
        <v>8280</v>
      </c>
    </row>
    <row r="2987" spans="1:26" ht="57.6" x14ac:dyDescent="0.3">
      <c r="A2987">
        <f>ROW(A2987)-2</f>
        <v>2985</v>
      </c>
      <c r="B2987" s="1" t="s">
        <v>4397</v>
      </c>
      <c r="C2987" s="1" t="s">
        <v>4398</v>
      </c>
      <c r="D2987">
        <v>4000</v>
      </c>
      <c r="E2987">
        <v>4119</v>
      </c>
      <c r="F2987" t="s">
        <v>17</v>
      </c>
      <c r="J2987" t="s">
        <v>17</v>
      </c>
      <c r="K2987" t="b">
        <v>0</v>
      </c>
      <c r="L2987" t="s">
        <v>24</v>
      </c>
      <c r="M2987" t="s">
        <v>25</v>
      </c>
      <c r="N2987" t="b">
        <v>0</v>
      </c>
      <c r="O2987">
        <v>1462453307</v>
      </c>
      <c r="P2987">
        <v>1459861307</v>
      </c>
      <c r="Q2987" t="b">
        <v>0</v>
      </c>
      <c r="R2987">
        <v>63</v>
      </c>
      <c r="S2987" t="b">
        <v>1</v>
      </c>
      <c r="T2987">
        <f>ROUND(E2987/D2987*100,0)</f>
        <v>103</v>
      </c>
      <c r="U2987" s="12">
        <f>(E2987/R2987)</f>
        <v>65.38095238095238</v>
      </c>
      <c r="V2987" t="str">
        <f>LEFT(Z2987,SEARCH("/",Z2987)-1)</f>
        <v>music</v>
      </c>
      <c r="W2987" t="str">
        <f>RIGHT(Z2987,LEN(Z2987)-SEARCH("/",Z2987))</f>
        <v>rock</v>
      </c>
      <c r="X2987" s="2">
        <f>(((P2987/60)/60)/24)+DATE(1970,1,1)</f>
        <v>42465.542905092589</v>
      </c>
      <c r="Y2987" s="2">
        <f>(((O2987/60)/60)/24)+DATE(1970,1,1)</f>
        <v>42495.542905092589</v>
      </c>
      <c r="Z2987" t="s">
        <v>8280</v>
      </c>
    </row>
    <row r="2988" spans="1:26" ht="43.2" x14ac:dyDescent="0.3">
      <c r="A2988">
        <f>ROW(A2988)-2</f>
        <v>2986</v>
      </c>
      <c r="B2988" s="1" t="s">
        <v>4399</v>
      </c>
      <c r="C2988" s="1" t="s">
        <v>4400</v>
      </c>
      <c r="D2988">
        <v>700</v>
      </c>
      <c r="E2988">
        <v>1750</v>
      </c>
      <c r="F2988" t="s">
        <v>17</v>
      </c>
      <c r="J2988" t="s">
        <v>17</v>
      </c>
      <c r="K2988" t="b">
        <v>0</v>
      </c>
      <c r="L2988" t="s">
        <v>18</v>
      </c>
      <c r="M2988" t="s">
        <v>19</v>
      </c>
      <c r="N2988" t="b">
        <v>1</v>
      </c>
      <c r="O2988">
        <v>1469059986</v>
      </c>
      <c r="P2988">
        <v>1468455186</v>
      </c>
      <c r="Q2988" t="b">
        <v>0</v>
      </c>
      <c r="R2988">
        <v>26</v>
      </c>
      <c r="S2988" t="b">
        <v>1</v>
      </c>
      <c r="T2988">
        <f>ROUND(E2988/D2988*100,0)</f>
        <v>250</v>
      </c>
      <c r="U2988" s="12">
        <f>(E2988/R2988)</f>
        <v>67.307692307692307</v>
      </c>
      <c r="V2988" t="str">
        <f>LEFT(Z2988,SEARCH("/",Z2988)-1)</f>
        <v>music</v>
      </c>
      <c r="W2988" t="str">
        <f>RIGHT(Z2988,LEN(Z2988)-SEARCH("/",Z2988))</f>
        <v>rock</v>
      </c>
      <c r="X2988" s="2">
        <f>(((P2988/60)/60)/24)+DATE(1970,1,1)</f>
        <v>42565.009097222224</v>
      </c>
      <c r="Y2988" s="2">
        <f>(((O2988/60)/60)/24)+DATE(1970,1,1)</f>
        <v>42572.009097222224</v>
      </c>
      <c r="Z2988" t="s">
        <v>8280</v>
      </c>
    </row>
    <row r="2989" spans="1:26" ht="43.2" x14ac:dyDescent="0.3">
      <c r="A2989">
        <f>ROW(A2989)-2</f>
        <v>2987</v>
      </c>
      <c r="B2989" s="1" t="s">
        <v>4401</v>
      </c>
      <c r="C2989" s="1" t="s">
        <v>4402</v>
      </c>
      <c r="D2989">
        <v>5000</v>
      </c>
      <c r="E2989">
        <v>6301</v>
      </c>
      <c r="F2989" t="s">
        <v>17</v>
      </c>
      <c r="J2989" t="s">
        <v>17</v>
      </c>
      <c r="K2989" t="b">
        <v>0</v>
      </c>
      <c r="L2989" t="s">
        <v>18</v>
      </c>
      <c r="M2989" t="s">
        <v>19</v>
      </c>
      <c r="N2989" t="b">
        <v>1</v>
      </c>
      <c r="O2989">
        <v>1430579509</v>
      </c>
      <c r="P2989">
        <v>1427987509</v>
      </c>
      <c r="Q2989" t="b">
        <v>0</v>
      </c>
      <c r="R2989">
        <v>71</v>
      </c>
      <c r="S2989" t="b">
        <v>1</v>
      </c>
      <c r="T2989">
        <f>ROUND(E2989/D2989*100,0)</f>
        <v>126</v>
      </c>
      <c r="U2989" s="12">
        <f>(E2989/R2989)</f>
        <v>88.74647887323944</v>
      </c>
      <c r="V2989" t="str">
        <f>LEFT(Z2989,SEARCH("/",Z2989)-1)</f>
        <v>music</v>
      </c>
      <c r="W2989" t="str">
        <f>RIGHT(Z2989,LEN(Z2989)-SEARCH("/",Z2989))</f>
        <v>rock</v>
      </c>
      <c r="X2989" s="2">
        <f>(((P2989/60)/60)/24)+DATE(1970,1,1)</f>
        <v>42096.633206018523</v>
      </c>
      <c r="Y2989" s="2">
        <f>(((O2989/60)/60)/24)+DATE(1970,1,1)</f>
        <v>42126.633206018523</v>
      </c>
      <c r="Z2989" t="s">
        <v>8280</v>
      </c>
    </row>
    <row r="2990" spans="1:26" ht="72" x14ac:dyDescent="0.3">
      <c r="A2990">
        <f>ROW(A2990)-2</f>
        <v>2988</v>
      </c>
      <c r="B2990" s="1" t="s">
        <v>4403</v>
      </c>
      <c r="C2990" s="1" t="s">
        <v>4404</v>
      </c>
      <c r="D2990">
        <v>2500</v>
      </c>
      <c r="E2990">
        <v>2503</v>
      </c>
      <c r="F2990" t="s">
        <v>17</v>
      </c>
      <c r="J2990" t="s">
        <v>17</v>
      </c>
      <c r="K2990" t="b">
        <v>0</v>
      </c>
      <c r="L2990" t="s">
        <v>18</v>
      </c>
      <c r="M2990" t="s">
        <v>19</v>
      </c>
      <c r="N2990" t="b">
        <v>1</v>
      </c>
      <c r="O2990">
        <v>1465192867</v>
      </c>
      <c r="P2990">
        <v>1463032867</v>
      </c>
      <c r="Q2990" t="b">
        <v>0</v>
      </c>
      <c r="R2990">
        <v>38</v>
      </c>
      <c r="S2990" t="b">
        <v>1</v>
      </c>
      <c r="T2990">
        <f>ROUND(E2990/D2990*100,0)</f>
        <v>100</v>
      </c>
      <c r="U2990" s="12">
        <f>(E2990/R2990)</f>
        <v>65.868421052631575</v>
      </c>
      <c r="V2990" t="str">
        <f>LEFT(Z2990,SEARCH("/",Z2990)-1)</f>
        <v>music</v>
      </c>
      <c r="W2990" t="str">
        <f>RIGHT(Z2990,LEN(Z2990)-SEARCH("/",Z2990))</f>
        <v>rock</v>
      </c>
      <c r="X2990" s="2">
        <f>(((P2990/60)/60)/24)+DATE(1970,1,1)</f>
        <v>42502.250775462962</v>
      </c>
      <c r="Y2990" s="2">
        <f>(((O2990/60)/60)/24)+DATE(1970,1,1)</f>
        <v>42527.250775462962</v>
      </c>
      <c r="Z2990" t="s">
        <v>8280</v>
      </c>
    </row>
    <row r="2991" spans="1:26" ht="43.2" x14ac:dyDescent="0.3">
      <c r="A2991">
        <f>ROW(A2991)-2</f>
        <v>2989</v>
      </c>
      <c r="B2991" s="1" t="s">
        <v>4405</v>
      </c>
      <c r="C2991" s="1" t="s">
        <v>4406</v>
      </c>
      <c r="D2991">
        <v>25000</v>
      </c>
      <c r="E2991">
        <v>34660</v>
      </c>
      <c r="F2991" t="s">
        <v>17</v>
      </c>
      <c r="J2991" t="s">
        <v>17</v>
      </c>
      <c r="K2991" t="b">
        <v>0</v>
      </c>
      <c r="L2991" t="s">
        <v>18</v>
      </c>
      <c r="M2991" t="s">
        <v>19</v>
      </c>
      <c r="N2991" t="b">
        <v>1</v>
      </c>
      <c r="O2991">
        <v>1484752597</v>
      </c>
      <c r="P2991">
        <v>1482160597</v>
      </c>
      <c r="Q2991" t="b">
        <v>0</v>
      </c>
      <c r="R2991">
        <v>859</v>
      </c>
      <c r="S2991" t="b">
        <v>1</v>
      </c>
      <c r="T2991">
        <f>ROUND(E2991/D2991*100,0)</f>
        <v>139</v>
      </c>
      <c r="U2991" s="12">
        <f>(E2991/R2991)</f>
        <v>40.349243306169967</v>
      </c>
      <c r="V2991" t="str">
        <f>LEFT(Z2991,SEARCH("/",Z2991)-1)</f>
        <v>music</v>
      </c>
      <c r="W2991" t="str">
        <f>RIGHT(Z2991,LEN(Z2991)-SEARCH("/",Z2991))</f>
        <v>rock</v>
      </c>
      <c r="X2991" s="2">
        <f>(((P2991/60)/60)/24)+DATE(1970,1,1)</f>
        <v>42723.63653935185</v>
      </c>
      <c r="Y2991" s="2">
        <f>(((O2991/60)/60)/24)+DATE(1970,1,1)</f>
        <v>42753.63653935185</v>
      </c>
      <c r="Z2991" t="s">
        <v>8280</v>
      </c>
    </row>
    <row r="2992" spans="1:26" ht="43.2" x14ac:dyDescent="0.3">
      <c r="A2992">
        <f>ROW(A2992)-2</f>
        <v>2990</v>
      </c>
      <c r="B2992" s="1" t="s">
        <v>4407</v>
      </c>
      <c r="C2992" s="1" t="s">
        <v>4408</v>
      </c>
      <c r="D2992">
        <v>1000</v>
      </c>
      <c r="E2992">
        <v>1614</v>
      </c>
      <c r="F2992" t="s">
        <v>17</v>
      </c>
      <c r="J2992" t="s">
        <v>17</v>
      </c>
      <c r="K2992" t="b">
        <v>0</v>
      </c>
      <c r="L2992" t="s">
        <v>18</v>
      </c>
      <c r="M2992" t="s">
        <v>19</v>
      </c>
      <c r="N2992" t="b">
        <v>1</v>
      </c>
      <c r="O2992">
        <v>1428725192</v>
      </c>
      <c r="P2992">
        <v>1426133192</v>
      </c>
      <c r="Q2992" t="b">
        <v>0</v>
      </c>
      <c r="R2992">
        <v>21</v>
      </c>
      <c r="S2992" t="b">
        <v>1</v>
      </c>
      <c r="T2992">
        <f>ROUND(E2992/D2992*100,0)</f>
        <v>161</v>
      </c>
      <c r="U2992" s="12">
        <f>(E2992/R2992)</f>
        <v>76.857142857142861</v>
      </c>
      <c r="V2992" t="str">
        <f>LEFT(Z2992,SEARCH("/",Z2992)-1)</f>
        <v>music</v>
      </c>
      <c r="W2992" t="str">
        <f>RIGHT(Z2992,LEN(Z2992)-SEARCH("/",Z2992))</f>
        <v>rock</v>
      </c>
      <c r="X2992" s="2">
        <f>(((P2992/60)/60)/24)+DATE(1970,1,1)</f>
        <v>42075.171203703707</v>
      </c>
      <c r="Y2992" s="2">
        <f>(((O2992/60)/60)/24)+DATE(1970,1,1)</f>
        <v>42105.171203703707</v>
      </c>
      <c r="Z2992" t="s">
        <v>8280</v>
      </c>
    </row>
    <row r="2993" spans="1:26" ht="28.8" x14ac:dyDescent="0.3">
      <c r="A2993">
        <f>ROW(A2993)-2</f>
        <v>2991</v>
      </c>
      <c r="B2993" s="1" t="s">
        <v>4409</v>
      </c>
      <c r="C2993" s="1" t="s">
        <v>4410</v>
      </c>
      <c r="D2993">
        <v>5000</v>
      </c>
      <c r="E2993">
        <v>5359.21</v>
      </c>
      <c r="F2993" t="s">
        <v>17</v>
      </c>
      <c r="J2993" t="s">
        <v>17</v>
      </c>
      <c r="K2993" t="b">
        <v>0</v>
      </c>
      <c r="L2993" t="s">
        <v>18</v>
      </c>
      <c r="M2993" t="s">
        <v>19</v>
      </c>
      <c r="N2993" t="b">
        <v>1</v>
      </c>
      <c r="O2993">
        <v>1447434268</v>
      </c>
      <c r="P2993">
        <v>1443801868</v>
      </c>
      <c r="Q2993" t="b">
        <v>0</v>
      </c>
      <c r="R2993">
        <v>78</v>
      </c>
      <c r="S2993" t="b">
        <v>1</v>
      </c>
      <c r="T2993">
        <f>ROUND(E2993/D2993*100,0)</f>
        <v>107</v>
      </c>
      <c r="U2993" s="12">
        <f>(E2993/R2993)</f>
        <v>68.707820512820518</v>
      </c>
      <c r="V2993" t="str">
        <f>LEFT(Z2993,SEARCH("/",Z2993)-1)</f>
        <v>music</v>
      </c>
      <c r="W2993" t="str">
        <f>RIGHT(Z2993,LEN(Z2993)-SEARCH("/",Z2993))</f>
        <v>rock</v>
      </c>
      <c r="X2993" s="2">
        <f>(((P2993/60)/60)/24)+DATE(1970,1,1)</f>
        <v>42279.669768518521</v>
      </c>
      <c r="Y2993" s="2">
        <f>(((O2993/60)/60)/24)+DATE(1970,1,1)</f>
        <v>42321.711435185185</v>
      </c>
      <c r="Z2993" t="s">
        <v>8280</v>
      </c>
    </row>
    <row r="2994" spans="1:26" ht="57.6" x14ac:dyDescent="0.3">
      <c r="A2994">
        <f>ROW(A2994)-2</f>
        <v>2992</v>
      </c>
      <c r="B2994" s="1" t="s">
        <v>4411</v>
      </c>
      <c r="C2994" s="1" t="s">
        <v>4412</v>
      </c>
      <c r="D2994">
        <v>2000</v>
      </c>
      <c r="E2994">
        <v>3062</v>
      </c>
      <c r="F2994" t="s">
        <v>17</v>
      </c>
      <c r="J2994" t="s">
        <v>17</v>
      </c>
      <c r="K2994" t="b">
        <v>0</v>
      </c>
      <c r="L2994" t="s">
        <v>18</v>
      </c>
      <c r="M2994" t="s">
        <v>19</v>
      </c>
      <c r="N2994" t="b">
        <v>1</v>
      </c>
      <c r="O2994">
        <v>1487635653</v>
      </c>
      <c r="P2994">
        <v>1486426053</v>
      </c>
      <c r="Q2994" t="b">
        <v>0</v>
      </c>
      <c r="R2994">
        <v>53</v>
      </c>
      <c r="S2994" t="b">
        <v>1</v>
      </c>
      <c r="T2994">
        <f>ROUND(E2994/D2994*100,0)</f>
        <v>153</v>
      </c>
      <c r="U2994" s="12">
        <f>(E2994/R2994)</f>
        <v>57.773584905660378</v>
      </c>
      <c r="V2994" t="str">
        <f>LEFT(Z2994,SEARCH("/",Z2994)-1)</f>
        <v>games</v>
      </c>
      <c r="W2994" t="str">
        <f>RIGHT(Z2994,LEN(Z2994)-SEARCH("/",Z2994))</f>
        <v>tabletop games</v>
      </c>
      <c r="X2994" s="2">
        <f>(((P2994/60)/60)/24)+DATE(1970,1,1)</f>
        <v>42773.005243055552</v>
      </c>
      <c r="Y2994" s="2">
        <f>(((O2994/60)/60)/24)+DATE(1970,1,1)</f>
        <v>42787.005243055552</v>
      </c>
      <c r="Z2994" t="s">
        <v>8301</v>
      </c>
    </row>
    <row r="2995" spans="1:26" ht="43.2" x14ac:dyDescent="0.3">
      <c r="A2995">
        <f>ROW(A2995)-2</f>
        <v>2993</v>
      </c>
      <c r="B2995" s="1" t="s">
        <v>4413</v>
      </c>
      <c r="C2995" s="1" t="s">
        <v>4414</v>
      </c>
      <c r="D2995">
        <v>3000</v>
      </c>
      <c r="E2995">
        <v>15725</v>
      </c>
      <c r="F2995" t="s">
        <v>17</v>
      </c>
      <c r="J2995" t="s">
        <v>17</v>
      </c>
      <c r="K2995" t="b">
        <v>0</v>
      </c>
      <c r="L2995" t="s">
        <v>158</v>
      </c>
      <c r="M2995" t="s">
        <v>159</v>
      </c>
      <c r="N2995" t="b">
        <v>1</v>
      </c>
      <c r="O2995">
        <v>1412285825</v>
      </c>
      <c r="P2995">
        <v>1409261825</v>
      </c>
      <c r="Q2995" t="b">
        <v>0</v>
      </c>
      <c r="R2995">
        <v>356</v>
      </c>
      <c r="S2995" t="b">
        <v>1</v>
      </c>
      <c r="T2995">
        <f>ROUND(E2995/D2995*100,0)</f>
        <v>524</v>
      </c>
      <c r="U2995" s="12">
        <f>(E2995/R2995)</f>
        <v>44.171348314606739</v>
      </c>
      <c r="V2995" t="str">
        <f>LEFT(Z2995,SEARCH("/",Z2995)-1)</f>
        <v>games</v>
      </c>
      <c r="W2995" t="str">
        <f>RIGHT(Z2995,LEN(Z2995)-SEARCH("/",Z2995))</f>
        <v>tabletop games</v>
      </c>
      <c r="X2995" s="2">
        <f>(((P2995/60)/60)/24)+DATE(1970,1,1)</f>
        <v>41879.900752314818</v>
      </c>
      <c r="Y2995" s="2">
        <f>(((O2995/60)/60)/24)+DATE(1970,1,1)</f>
        <v>41914.900752314818</v>
      </c>
      <c r="Z2995" t="s">
        <v>8301</v>
      </c>
    </row>
    <row r="2996" spans="1:26" ht="43.2" x14ac:dyDescent="0.3">
      <c r="A2996">
        <f>ROW(A2996)-2</f>
        <v>2994</v>
      </c>
      <c r="B2996" s="1" t="s">
        <v>4415</v>
      </c>
      <c r="C2996" s="1" t="s">
        <v>4416</v>
      </c>
      <c r="D2996">
        <v>1800</v>
      </c>
      <c r="E2996">
        <v>8807</v>
      </c>
      <c r="F2996" t="s">
        <v>17</v>
      </c>
      <c r="J2996" t="s">
        <v>17</v>
      </c>
      <c r="K2996" t="b">
        <v>0</v>
      </c>
      <c r="L2996" t="s">
        <v>18</v>
      </c>
      <c r="M2996" t="s">
        <v>19</v>
      </c>
      <c r="N2996" t="b">
        <v>1</v>
      </c>
      <c r="O2996">
        <v>1486616400</v>
      </c>
      <c r="P2996">
        <v>1484037977</v>
      </c>
      <c r="Q2996" t="b">
        <v>0</v>
      </c>
      <c r="R2996">
        <v>279</v>
      </c>
      <c r="S2996" t="b">
        <v>1</v>
      </c>
      <c r="T2996">
        <f>ROUND(E2996/D2996*100,0)</f>
        <v>489</v>
      </c>
      <c r="U2996" s="12">
        <f>(E2996/R2996)</f>
        <v>31.566308243727597</v>
      </c>
      <c r="V2996" t="str">
        <f>LEFT(Z2996,SEARCH("/",Z2996)-1)</f>
        <v>games</v>
      </c>
      <c r="W2996" t="str">
        <f>RIGHT(Z2996,LEN(Z2996)-SEARCH("/",Z2996))</f>
        <v>tabletop games</v>
      </c>
      <c r="X2996" s="2">
        <f>(((P2996/60)/60)/24)+DATE(1970,1,1)</f>
        <v>42745.365474537044</v>
      </c>
      <c r="Y2996" s="2">
        <f>(((O2996/60)/60)/24)+DATE(1970,1,1)</f>
        <v>42775.208333333328</v>
      </c>
      <c r="Z2996" t="s">
        <v>8301</v>
      </c>
    </row>
    <row r="2997" spans="1:26" ht="57.6" x14ac:dyDescent="0.3">
      <c r="A2997">
        <f>ROW(A2997)-2</f>
        <v>2995</v>
      </c>
      <c r="B2997" s="1" t="s">
        <v>4417</v>
      </c>
      <c r="C2997" s="1" t="s">
        <v>4418</v>
      </c>
      <c r="D2997">
        <v>10000</v>
      </c>
      <c r="E2997">
        <v>28474</v>
      </c>
      <c r="F2997" t="s">
        <v>17</v>
      </c>
      <c r="J2997" t="s">
        <v>17</v>
      </c>
      <c r="K2997" t="b">
        <v>0</v>
      </c>
      <c r="L2997" t="s">
        <v>18</v>
      </c>
      <c r="M2997" t="s">
        <v>19</v>
      </c>
      <c r="N2997" t="b">
        <v>1</v>
      </c>
      <c r="O2997">
        <v>1453737600</v>
      </c>
      <c r="P2997">
        <v>1452530041</v>
      </c>
      <c r="Q2997" t="b">
        <v>1</v>
      </c>
      <c r="R2997">
        <v>266</v>
      </c>
      <c r="S2997" t="b">
        <v>1</v>
      </c>
      <c r="T2997">
        <f>ROUND(E2997/D2997*100,0)</f>
        <v>285</v>
      </c>
      <c r="U2997" s="12">
        <f>(E2997/R2997)</f>
        <v>107.04511278195488</v>
      </c>
      <c r="V2997" t="str">
        <f>LEFT(Z2997,SEARCH("/",Z2997)-1)</f>
        <v>games</v>
      </c>
      <c r="W2997" t="str">
        <f>RIGHT(Z2997,LEN(Z2997)-SEARCH("/",Z2997))</f>
        <v>tabletop games</v>
      </c>
      <c r="X2997" s="2">
        <f>(((P2997/60)/60)/24)+DATE(1970,1,1)</f>
        <v>42380.690289351856</v>
      </c>
      <c r="Y2997" s="2">
        <f>(((O2997/60)/60)/24)+DATE(1970,1,1)</f>
        <v>42394.666666666672</v>
      </c>
      <c r="Z2997" t="s">
        <v>8301</v>
      </c>
    </row>
    <row r="2998" spans="1:26" ht="43.2" x14ac:dyDescent="0.3">
      <c r="A2998">
        <f>ROW(A2998)-2</f>
        <v>2996</v>
      </c>
      <c r="B2998" s="1" t="s">
        <v>4419</v>
      </c>
      <c r="C2998" s="1" t="s">
        <v>4420</v>
      </c>
      <c r="D2998">
        <v>5000</v>
      </c>
      <c r="E2998">
        <v>92848.5</v>
      </c>
      <c r="F2998" t="s">
        <v>17</v>
      </c>
      <c r="J2998" t="s">
        <v>17</v>
      </c>
      <c r="K2998" t="b">
        <v>0</v>
      </c>
      <c r="L2998" t="s">
        <v>24</v>
      </c>
      <c r="M2998" t="s">
        <v>25</v>
      </c>
      <c r="N2998" t="b">
        <v>0</v>
      </c>
      <c r="O2998">
        <v>1364286239</v>
      </c>
      <c r="P2998">
        <v>1360830239</v>
      </c>
      <c r="Q2998" t="b">
        <v>0</v>
      </c>
      <c r="R2998">
        <v>623</v>
      </c>
      <c r="S2998" t="b">
        <v>1</v>
      </c>
      <c r="T2998">
        <f>ROUND(E2998/D2998*100,0)</f>
        <v>1857</v>
      </c>
      <c r="U2998" s="12">
        <f>(E2998/R2998)</f>
        <v>149.03451043338683</v>
      </c>
      <c r="V2998" t="str">
        <f>LEFT(Z2998,SEARCH("/",Z2998)-1)</f>
        <v>games</v>
      </c>
      <c r="W2998" t="str">
        <f>RIGHT(Z2998,LEN(Z2998)-SEARCH("/",Z2998))</f>
        <v>tabletop games</v>
      </c>
      <c r="X2998" s="2">
        <f>(((P2998/60)/60)/24)+DATE(1970,1,1)</f>
        <v>41319.349988425929</v>
      </c>
      <c r="Y2998" s="2">
        <f>(((O2998/60)/60)/24)+DATE(1970,1,1)</f>
        <v>41359.349988425929</v>
      </c>
      <c r="Z2998" t="s">
        <v>8301</v>
      </c>
    </row>
    <row r="2999" spans="1:26" ht="43.2" x14ac:dyDescent="0.3">
      <c r="A2999">
        <f>ROW(A2999)-2</f>
        <v>2997</v>
      </c>
      <c r="B2999" s="1" t="s">
        <v>4421</v>
      </c>
      <c r="C2999" s="1" t="s">
        <v>4422</v>
      </c>
      <c r="D2999">
        <v>20000</v>
      </c>
      <c r="E2999">
        <v>21935</v>
      </c>
      <c r="F2999" t="s">
        <v>17</v>
      </c>
      <c r="J2999" t="s">
        <v>17</v>
      </c>
      <c r="K2999" t="b">
        <v>0</v>
      </c>
      <c r="L2999" t="s">
        <v>18</v>
      </c>
      <c r="M2999" t="s">
        <v>19</v>
      </c>
      <c r="N2999" t="b">
        <v>1</v>
      </c>
      <c r="O2999">
        <v>1473213600</v>
      </c>
      <c r="P2999">
        <v>1470062743</v>
      </c>
      <c r="Q2999" t="b">
        <v>0</v>
      </c>
      <c r="R2999">
        <v>392</v>
      </c>
      <c r="S2999" t="b">
        <v>1</v>
      </c>
      <c r="T2999">
        <f>ROUND(E2999/D2999*100,0)</f>
        <v>110</v>
      </c>
      <c r="U2999" s="12">
        <f>(E2999/R2999)</f>
        <v>55.956632653061227</v>
      </c>
      <c r="V2999" t="str">
        <f>LEFT(Z2999,SEARCH("/",Z2999)-1)</f>
        <v>games</v>
      </c>
      <c r="W2999" t="str">
        <f>RIGHT(Z2999,LEN(Z2999)-SEARCH("/",Z2999))</f>
        <v>tabletop games</v>
      </c>
      <c r="X2999" s="2">
        <f>(((P2999/60)/60)/24)+DATE(1970,1,1)</f>
        <v>42583.615081018521</v>
      </c>
      <c r="Y2999" s="2">
        <f>(((O2999/60)/60)/24)+DATE(1970,1,1)</f>
        <v>42620.083333333328</v>
      </c>
      <c r="Z2999" t="s">
        <v>8301</v>
      </c>
    </row>
    <row r="3000" spans="1:26" ht="43.2" x14ac:dyDescent="0.3">
      <c r="A3000">
        <f>ROW(A3000)-2</f>
        <v>2998</v>
      </c>
      <c r="B3000" s="1" t="s">
        <v>4423</v>
      </c>
      <c r="C3000" s="1" t="s">
        <v>4424</v>
      </c>
      <c r="D3000">
        <v>20000</v>
      </c>
      <c r="E3000">
        <v>202928.5</v>
      </c>
      <c r="F3000" t="s">
        <v>17</v>
      </c>
      <c r="J3000" t="s">
        <v>17</v>
      </c>
      <c r="K3000" t="b">
        <v>0</v>
      </c>
      <c r="L3000" t="s">
        <v>18</v>
      </c>
      <c r="M3000" t="s">
        <v>19</v>
      </c>
      <c r="N3000" t="b">
        <v>1</v>
      </c>
      <c r="O3000">
        <v>1428033540</v>
      </c>
      <c r="P3000">
        <v>1425531666</v>
      </c>
      <c r="Q3000" t="b">
        <v>1</v>
      </c>
      <c r="R3000">
        <v>3562</v>
      </c>
      <c r="S3000" t="b">
        <v>1</v>
      </c>
      <c r="T3000">
        <f>ROUND(E3000/D3000*100,0)</f>
        <v>1015</v>
      </c>
      <c r="U3000" s="12">
        <f>(E3000/R3000)</f>
        <v>56.970381807973048</v>
      </c>
      <c r="V3000" t="str">
        <f>LEFT(Z3000,SEARCH("/",Z3000)-1)</f>
        <v>games</v>
      </c>
      <c r="W3000" t="str">
        <f>RIGHT(Z3000,LEN(Z3000)-SEARCH("/",Z3000))</f>
        <v>tabletop games</v>
      </c>
      <c r="X3000" s="2">
        <f>(((P3000/60)/60)/24)+DATE(1970,1,1)</f>
        <v>42068.209097222221</v>
      </c>
      <c r="Y3000" s="2">
        <f>(((O3000/60)/60)/24)+DATE(1970,1,1)</f>
        <v>42097.165972222225</v>
      </c>
      <c r="Z3000" t="s">
        <v>8301</v>
      </c>
    </row>
    <row r="3001" spans="1:26" ht="43.2" x14ac:dyDescent="0.3">
      <c r="A3001">
        <f>ROW(A3001)-2</f>
        <v>2999</v>
      </c>
      <c r="B3001" s="1" t="s">
        <v>4425</v>
      </c>
      <c r="C3001" s="1" t="s">
        <v>4426</v>
      </c>
      <c r="D3001">
        <v>5494</v>
      </c>
      <c r="E3001">
        <v>22645</v>
      </c>
      <c r="F3001" t="s">
        <v>17</v>
      </c>
      <c r="J3001" t="s">
        <v>17</v>
      </c>
      <c r="K3001" t="b">
        <v>0</v>
      </c>
      <c r="L3001" t="s">
        <v>50</v>
      </c>
      <c r="M3001" t="s">
        <v>51</v>
      </c>
      <c r="N3001" t="b">
        <v>1</v>
      </c>
      <c r="O3001">
        <v>1477414800</v>
      </c>
      <c r="P3001">
        <v>1474380241</v>
      </c>
      <c r="Q3001" t="b">
        <v>0</v>
      </c>
      <c r="R3001">
        <v>514</v>
      </c>
      <c r="S3001" t="b">
        <v>1</v>
      </c>
      <c r="T3001">
        <f>ROUND(E3001/D3001*100,0)</f>
        <v>412</v>
      </c>
      <c r="U3001" s="12">
        <f>(E3001/R3001)</f>
        <v>44.056420233463037</v>
      </c>
      <c r="V3001" t="str">
        <f>LEFT(Z3001,SEARCH("/",Z3001)-1)</f>
        <v>games</v>
      </c>
      <c r="W3001" t="str">
        <f>RIGHT(Z3001,LEN(Z3001)-SEARCH("/",Z3001))</f>
        <v>tabletop games</v>
      </c>
      <c r="X3001" s="2">
        <f>(((P3001/60)/60)/24)+DATE(1970,1,1)</f>
        <v>42633.586122685185</v>
      </c>
      <c r="Y3001" s="2">
        <f>(((O3001/60)/60)/24)+DATE(1970,1,1)</f>
        <v>42668.708333333328</v>
      </c>
      <c r="Z3001" t="s">
        <v>8301</v>
      </c>
    </row>
    <row r="3002" spans="1:26" ht="43.2" x14ac:dyDescent="0.3">
      <c r="A3002">
        <f>ROW(A3002)-2</f>
        <v>3000</v>
      </c>
      <c r="B3002" s="1" t="s">
        <v>4427</v>
      </c>
      <c r="C3002" s="1" t="s">
        <v>4428</v>
      </c>
      <c r="D3002">
        <v>1200</v>
      </c>
      <c r="E3002">
        <v>6039</v>
      </c>
      <c r="F3002" t="s">
        <v>17</v>
      </c>
      <c r="J3002" t="s">
        <v>17</v>
      </c>
      <c r="K3002" t="b">
        <v>0</v>
      </c>
      <c r="L3002" t="s">
        <v>24</v>
      </c>
      <c r="M3002" t="s">
        <v>25</v>
      </c>
      <c r="N3002" t="b">
        <v>0</v>
      </c>
      <c r="O3002">
        <v>1461276000</v>
      </c>
      <c r="P3002">
        <v>1460055300</v>
      </c>
      <c r="Q3002" t="b">
        <v>0</v>
      </c>
      <c r="R3002">
        <v>88</v>
      </c>
      <c r="S3002" t="b">
        <v>1</v>
      </c>
      <c r="T3002">
        <f>ROUND(E3002/D3002*100,0)</f>
        <v>503</v>
      </c>
      <c r="U3002" s="12">
        <f>(E3002/R3002)</f>
        <v>68.625</v>
      </c>
      <c r="V3002" t="str">
        <f>LEFT(Z3002,SEARCH("/",Z3002)-1)</f>
        <v>games</v>
      </c>
      <c r="W3002" t="str">
        <f>RIGHT(Z3002,LEN(Z3002)-SEARCH("/",Z3002))</f>
        <v>tabletop games</v>
      </c>
      <c r="X3002" s="2">
        <f>(((P3002/60)/60)/24)+DATE(1970,1,1)</f>
        <v>42467.788194444445</v>
      </c>
      <c r="Y3002" s="2">
        <f>(((O3002/60)/60)/24)+DATE(1970,1,1)</f>
        <v>42481.916666666672</v>
      </c>
      <c r="Z3002" t="s">
        <v>8301</v>
      </c>
    </row>
    <row r="3003" spans="1:26" ht="43.2" x14ac:dyDescent="0.3">
      <c r="A3003">
        <f>ROW(A3003)-2</f>
        <v>3001</v>
      </c>
      <c r="B3003" s="1" t="s">
        <v>4429</v>
      </c>
      <c r="C3003" s="1" t="s">
        <v>4430</v>
      </c>
      <c r="D3003">
        <v>19000</v>
      </c>
      <c r="E3003">
        <v>35076</v>
      </c>
      <c r="F3003" t="s">
        <v>17</v>
      </c>
      <c r="J3003" t="s">
        <v>17</v>
      </c>
      <c r="K3003" t="b">
        <v>0</v>
      </c>
      <c r="L3003" t="s">
        <v>18</v>
      </c>
      <c r="M3003" t="s">
        <v>19</v>
      </c>
      <c r="N3003" t="b">
        <v>1</v>
      </c>
      <c r="O3003">
        <v>1458716340</v>
      </c>
      <c r="P3003">
        <v>1455721204</v>
      </c>
      <c r="Q3003" t="b">
        <v>0</v>
      </c>
      <c r="R3003">
        <v>537</v>
      </c>
      <c r="S3003" t="b">
        <v>1</v>
      </c>
      <c r="T3003">
        <f>ROUND(E3003/D3003*100,0)</f>
        <v>185</v>
      </c>
      <c r="U3003" s="12">
        <f>(E3003/R3003)</f>
        <v>65.318435754189949</v>
      </c>
      <c r="V3003" t="str">
        <f>LEFT(Z3003,SEARCH("/",Z3003)-1)</f>
        <v>games</v>
      </c>
      <c r="W3003" t="str">
        <f>RIGHT(Z3003,LEN(Z3003)-SEARCH("/",Z3003))</f>
        <v>tabletop games</v>
      </c>
      <c r="X3003" s="2">
        <f>(((P3003/60)/60)/24)+DATE(1970,1,1)</f>
        <v>42417.625046296293</v>
      </c>
      <c r="Y3003" s="2">
        <f>(((O3003/60)/60)/24)+DATE(1970,1,1)</f>
        <v>42452.290972222225</v>
      </c>
      <c r="Z3003" t="s">
        <v>8301</v>
      </c>
    </row>
    <row r="3004" spans="1:26" ht="43.2" x14ac:dyDescent="0.3">
      <c r="A3004">
        <f>ROW(A3004)-2</f>
        <v>3002</v>
      </c>
      <c r="B3004" s="1" t="s">
        <v>4431</v>
      </c>
      <c r="C3004" s="1" t="s">
        <v>4432</v>
      </c>
      <c r="D3004">
        <v>750</v>
      </c>
      <c r="E3004">
        <v>898</v>
      </c>
      <c r="F3004" t="s">
        <v>17</v>
      </c>
      <c r="J3004" t="s">
        <v>17</v>
      </c>
      <c r="K3004" t="b">
        <v>0</v>
      </c>
      <c r="L3004" t="s">
        <v>24</v>
      </c>
      <c r="M3004" t="s">
        <v>25</v>
      </c>
      <c r="N3004" t="b">
        <v>0</v>
      </c>
      <c r="O3004">
        <v>1487102427</v>
      </c>
      <c r="P3004">
        <v>1486065627</v>
      </c>
      <c r="Q3004" t="b">
        <v>0</v>
      </c>
      <c r="R3004">
        <v>25</v>
      </c>
      <c r="S3004" t="b">
        <v>1</v>
      </c>
      <c r="T3004">
        <f>ROUND(E3004/D3004*100,0)</f>
        <v>120</v>
      </c>
      <c r="U3004" s="12">
        <f>(E3004/R3004)</f>
        <v>35.92</v>
      </c>
      <c r="V3004" t="str">
        <f>LEFT(Z3004,SEARCH("/",Z3004)-1)</f>
        <v>games</v>
      </c>
      <c r="W3004" t="str">
        <f>RIGHT(Z3004,LEN(Z3004)-SEARCH("/",Z3004))</f>
        <v>tabletop games</v>
      </c>
      <c r="X3004" s="2">
        <f>(((P3004/60)/60)/24)+DATE(1970,1,1)</f>
        <v>42768.833645833336</v>
      </c>
      <c r="Y3004" s="2">
        <f>(((O3004/60)/60)/24)+DATE(1970,1,1)</f>
        <v>42780.833645833336</v>
      </c>
      <c r="Z3004" t="s">
        <v>8301</v>
      </c>
    </row>
    <row r="3005" spans="1:26" ht="43.2" x14ac:dyDescent="0.3">
      <c r="A3005">
        <f>ROW(A3005)-2</f>
        <v>3003</v>
      </c>
      <c r="B3005" s="1" t="s">
        <v>4433</v>
      </c>
      <c r="C3005" s="1" t="s">
        <v>4434</v>
      </c>
      <c r="D3005">
        <v>12000</v>
      </c>
      <c r="E3005">
        <v>129748.82</v>
      </c>
      <c r="F3005" t="s">
        <v>17</v>
      </c>
      <c r="J3005" t="s">
        <v>17</v>
      </c>
      <c r="K3005" t="b">
        <v>0</v>
      </c>
      <c r="L3005" t="s">
        <v>24</v>
      </c>
      <c r="M3005" t="s">
        <v>25</v>
      </c>
      <c r="N3005" t="b">
        <v>0</v>
      </c>
      <c r="O3005">
        <v>1481842800</v>
      </c>
      <c r="P3005">
        <v>1479414344</v>
      </c>
      <c r="Q3005" t="b">
        <v>0</v>
      </c>
      <c r="R3005">
        <v>3238</v>
      </c>
      <c r="S3005" t="b">
        <v>1</v>
      </c>
      <c r="T3005">
        <f>ROUND(E3005/D3005*100,0)</f>
        <v>1081</v>
      </c>
      <c r="U3005" s="12">
        <f>(E3005/R3005)</f>
        <v>40.070667078443485</v>
      </c>
      <c r="V3005" t="str">
        <f>LEFT(Z3005,SEARCH("/",Z3005)-1)</f>
        <v>games</v>
      </c>
      <c r="W3005" t="str">
        <f>RIGHT(Z3005,LEN(Z3005)-SEARCH("/",Z3005))</f>
        <v>tabletop games</v>
      </c>
      <c r="X3005" s="2">
        <f>(((P3005/60)/60)/24)+DATE(1970,1,1)</f>
        <v>42691.8512037037</v>
      </c>
      <c r="Y3005" s="2">
        <f>(((O3005/60)/60)/24)+DATE(1970,1,1)</f>
        <v>42719.958333333328</v>
      </c>
      <c r="Z3005" t="s">
        <v>8301</v>
      </c>
    </row>
    <row r="3006" spans="1:26" ht="57.6" x14ac:dyDescent="0.3">
      <c r="A3006">
        <f>ROW(A3006)-2</f>
        <v>3004</v>
      </c>
      <c r="B3006" s="1" t="s">
        <v>4435</v>
      </c>
      <c r="C3006" s="1" t="s">
        <v>4436</v>
      </c>
      <c r="D3006">
        <v>15000</v>
      </c>
      <c r="E3006">
        <v>67856</v>
      </c>
      <c r="F3006" t="s">
        <v>17</v>
      </c>
      <c r="J3006" t="s">
        <v>17</v>
      </c>
      <c r="K3006" t="b">
        <v>0</v>
      </c>
      <c r="L3006" t="s">
        <v>18</v>
      </c>
      <c r="M3006" t="s">
        <v>19</v>
      </c>
      <c r="N3006" t="b">
        <v>1</v>
      </c>
      <c r="O3006">
        <v>1479704340</v>
      </c>
      <c r="P3006">
        <v>1477043072</v>
      </c>
      <c r="Q3006" t="b">
        <v>0</v>
      </c>
      <c r="R3006">
        <v>897</v>
      </c>
      <c r="S3006" t="b">
        <v>1</v>
      </c>
      <c r="T3006">
        <f>ROUND(E3006/D3006*100,0)</f>
        <v>452</v>
      </c>
      <c r="U3006" s="12">
        <f>(E3006/R3006)</f>
        <v>75.647714604236342</v>
      </c>
      <c r="V3006" t="str">
        <f>LEFT(Z3006,SEARCH("/",Z3006)-1)</f>
        <v>games</v>
      </c>
      <c r="W3006" t="str">
        <f>RIGHT(Z3006,LEN(Z3006)-SEARCH("/",Z3006))</f>
        <v>tabletop games</v>
      </c>
      <c r="X3006" s="2">
        <f>(((P3006/60)/60)/24)+DATE(1970,1,1)</f>
        <v>42664.405925925923</v>
      </c>
      <c r="Y3006" s="2">
        <f>(((O3006/60)/60)/24)+DATE(1970,1,1)</f>
        <v>42695.207638888889</v>
      </c>
      <c r="Z3006" t="s">
        <v>8301</v>
      </c>
    </row>
    <row r="3007" spans="1:26" ht="57.6" x14ac:dyDescent="0.3">
      <c r="A3007">
        <f>ROW(A3007)-2</f>
        <v>3005</v>
      </c>
      <c r="B3007" s="1" t="s">
        <v>4437</v>
      </c>
      <c r="C3007" s="1" t="s">
        <v>4438</v>
      </c>
      <c r="D3007">
        <v>10000</v>
      </c>
      <c r="E3007">
        <v>53737</v>
      </c>
      <c r="F3007" t="s">
        <v>17</v>
      </c>
      <c r="J3007" t="s">
        <v>17</v>
      </c>
      <c r="K3007" t="b">
        <v>0</v>
      </c>
      <c r="L3007" t="s">
        <v>18</v>
      </c>
      <c r="M3007" t="s">
        <v>19</v>
      </c>
      <c r="N3007" t="b">
        <v>1</v>
      </c>
      <c r="O3007">
        <v>1459012290</v>
      </c>
      <c r="P3007">
        <v>1456423890</v>
      </c>
      <c r="Q3007" t="b">
        <v>0</v>
      </c>
      <c r="R3007">
        <v>878</v>
      </c>
      <c r="S3007" t="b">
        <v>1</v>
      </c>
      <c r="T3007">
        <f>ROUND(E3007/D3007*100,0)</f>
        <v>537</v>
      </c>
      <c r="U3007" s="12">
        <f>(E3007/R3007)</f>
        <v>61.203872437357631</v>
      </c>
      <c r="V3007" t="str">
        <f>LEFT(Z3007,SEARCH("/",Z3007)-1)</f>
        <v>games</v>
      </c>
      <c r="W3007" t="str">
        <f>RIGHT(Z3007,LEN(Z3007)-SEARCH("/",Z3007))</f>
        <v>tabletop games</v>
      </c>
      <c r="X3007" s="2">
        <f>(((P3007/60)/60)/24)+DATE(1970,1,1)</f>
        <v>42425.757986111115</v>
      </c>
      <c r="Y3007" s="2">
        <f>(((O3007/60)/60)/24)+DATE(1970,1,1)</f>
        <v>42455.716319444444</v>
      </c>
      <c r="Z3007" t="s">
        <v>8301</v>
      </c>
    </row>
    <row r="3008" spans="1:26" ht="28.8" x14ac:dyDescent="0.3">
      <c r="A3008">
        <f>ROW(A3008)-2</f>
        <v>3006</v>
      </c>
      <c r="B3008" s="1" t="s">
        <v>4439</v>
      </c>
      <c r="C3008" s="1" t="s">
        <v>4440</v>
      </c>
      <c r="D3008">
        <v>4600</v>
      </c>
      <c r="E3008">
        <v>5535</v>
      </c>
      <c r="F3008" t="s">
        <v>17</v>
      </c>
      <c r="J3008" t="s">
        <v>17</v>
      </c>
      <c r="K3008" t="b">
        <v>0</v>
      </c>
      <c r="L3008" t="s">
        <v>18</v>
      </c>
      <c r="M3008" t="s">
        <v>19</v>
      </c>
      <c r="N3008" t="b">
        <v>1</v>
      </c>
      <c r="O3008">
        <v>1439317900</v>
      </c>
      <c r="P3008">
        <v>1436725900</v>
      </c>
      <c r="Q3008" t="b">
        <v>0</v>
      </c>
      <c r="R3008">
        <v>115</v>
      </c>
      <c r="S3008" t="b">
        <v>1</v>
      </c>
      <c r="T3008">
        <f>ROUND(E3008/D3008*100,0)</f>
        <v>120</v>
      </c>
      <c r="U3008" s="12">
        <f>(E3008/R3008)</f>
        <v>48.130434782608695</v>
      </c>
      <c r="V3008" t="str">
        <f>LEFT(Z3008,SEARCH("/",Z3008)-1)</f>
        <v>games</v>
      </c>
      <c r="W3008" t="str">
        <f>RIGHT(Z3008,LEN(Z3008)-SEARCH("/",Z3008))</f>
        <v>tabletop games</v>
      </c>
      <c r="X3008" s="2">
        <f>(((P3008/60)/60)/24)+DATE(1970,1,1)</f>
        <v>42197.771990740745</v>
      </c>
      <c r="Y3008" s="2">
        <f>(((O3008/60)/60)/24)+DATE(1970,1,1)</f>
        <v>42227.771990740745</v>
      </c>
      <c r="Z3008" t="s">
        <v>8301</v>
      </c>
    </row>
    <row r="3009" spans="1:26" ht="28.8" x14ac:dyDescent="0.3">
      <c r="A3009">
        <f>ROW(A3009)-2</f>
        <v>3007</v>
      </c>
      <c r="B3009" s="1" t="s">
        <v>4441</v>
      </c>
      <c r="C3009" s="1" t="s">
        <v>4442</v>
      </c>
      <c r="D3009">
        <v>14000</v>
      </c>
      <c r="E3009">
        <v>15937</v>
      </c>
      <c r="F3009" t="s">
        <v>17</v>
      </c>
      <c r="J3009" t="s">
        <v>17</v>
      </c>
      <c r="K3009" t="b">
        <v>0</v>
      </c>
      <c r="L3009" t="s">
        <v>18</v>
      </c>
      <c r="M3009" t="s">
        <v>19</v>
      </c>
      <c r="N3009" t="b">
        <v>1</v>
      </c>
      <c r="O3009">
        <v>1480662000</v>
      </c>
      <c r="P3009">
        <v>1478000502</v>
      </c>
      <c r="Q3009" t="b">
        <v>0</v>
      </c>
      <c r="R3009">
        <v>234</v>
      </c>
      <c r="S3009" t="b">
        <v>1</v>
      </c>
      <c r="T3009">
        <f>ROUND(E3009/D3009*100,0)</f>
        <v>114</v>
      </c>
      <c r="U3009" s="12">
        <f>(E3009/R3009)</f>
        <v>68.106837606837601</v>
      </c>
      <c r="V3009" t="str">
        <f>LEFT(Z3009,SEARCH("/",Z3009)-1)</f>
        <v>games</v>
      </c>
      <c r="W3009" t="str">
        <f>RIGHT(Z3009,LEN(Z3009)-SEARCH("/",Z3009))</f>
        <v>tabletop games</v>
      </c>
      <c r="X3009" s="2">
        <f>(((P3009/60)/60)/24)+DATE(1970,1,1)</f>
        <v>42675.487291666665</v>
      </c>
      <c r="Y3009" s="2">
        <f>(((O3009/60)/60)/24)+DATE(1970,1,1)</f>
        <v>42706.291666666672</v>
      </c>
      <c r="Z3009" t="s">
        <v>8301</v>
      </c>
    </row>
    <row r="3010" spans="1:26" ht="43.2" x14ac:dyDescent="0.3">
      <c r="A3010">
        <f>ROW(A3010)-2</f>
        <v>3008</v>
      </c>
      <c r="B3010" s="1" t="s">
        <v>4443</v>
      </c>
      <c r="C3010" s="1" t="s">
        <v>4444</v>
      </c>
      <c r="D3010">
        <v>30000</v>
      </c>
      <c r="E3010">
        <v>285309.33</v>
      </c>
      <c r="F3010" t="s">
        <v>17</v>
      </c>
      <c r="J3010" t="s">
        <v>17</v>
      </c>
      <c r="K3010" t="b">
        <v>0</v>
      </c>
      <c r="L3010" t="s">
        <v>18</v>
      </c>
      <c r="M3010" t="s">
        <v>19</v>
      </c>
      <c r="N3010" t="b">
        <v>1</v>
      </c>
      <c r="O3010">
        <v>1425132059</v>
      </c>
      <c r="P3010">
        <v>1422540059</v>
      </c>
      <c r="Q3010" t="b">
        <v>0</v>
      </c>
      <c r="R3010">
        <v>4330</v>
      </c>
      <c r="S3010" t="b">
        <v>1</v>
      </c>
      <c r="T3010">
        <f>ROUND(E3010/D3010*100,0)</f>
        <v>951</v>
      </c>
      <c r="U3010" s="12">
        <f>(E3010/R3010)</f>
        <v>65.891300230946882</v>
      </c>
      <c r="V3010" t="str">
        <f>LEFT(Z3010,SEARCH("/",Z3010)-1)</f>
        <v>games</v>
      </c>
      <c r="W3010" t="str">
        <f>RIGHT(Z3010,LEN(Z3010)-SEARCH("/",Z3010))</f>
        <v>tabletop games</v>
      </c>
      <c r="X3010" s="2">
        <f>(((P3010/60)/60)/24)+DATE(1970,1,1)</f>
        <v>42033.584016203706</v>
      </c>
      <c r="Y3010" s="2">
        <f>(((O3010/60)/60)/24)+DATE(1970,1,1)</f>
        <v>42063.584016203706</v>
      </c>
      <c r="Z3010" t="s">
        <v>8301</v>
      </c>
    </row>
    <row r="3011" spans="1:26" ht="43.2" x14ac:dyDescent="0.3">
      <c r="A3011">
        <f>ROW(A3011)-2</f>
        <v>3009</v>
      </c>
      <c r="B3011" s="1" t="s">
        <v>4445</v>
      </c>
      <c r="C3011" s="1" t="s">
        <v>4446</v>
      </c>
      <c r="D3011">
        <v>40000</v>
      </c>
      <c r="E3011">
        <v>53157</v>
      </c>
      <c r="F3011" t="s">
        <v>17</v>
      </c>
      <c r="J3011" t="s">
        <v>17</v>
      </c>
      <c r="K3011" t="b">
        <v>0</v>
      </c>
      <c r="L3011" t="s">
        <v>18</v>
      </c>
      <c r="M3011" t="s">
        <v>19</v>
      </c>
      <c r="N3011" t="b">
        <v>1</v>
      </c>
      <c r="O3011">
        <v>1447507200</v>
      </c>
      <c r="P3011">
        <v>1444911600</v>
      </c>
      <c r="Q3011" t="b">
        <v>0</v>
      </c>
      <c r="R3011">
        <v>651</v>
      </c>
      <c r="S3011" t="b">
        <v>1</v>
      </c>
      <c r="T3011">
        <f>ROUND(E3011/D3011*100,0)</f>
        <v>133</v>
      </c>
      <c r="U3011" s="12">
        <f>(E3011/R3011)</f>
        <v>81.654377880184327</v>
      </c>
      <c r="V3011" t="str">
        <f>LEFT(Z3011,SEARCH("/",Z3011)-1)</f>
        <v>games</v>
      </c>
      <c r="W3011" t="str">
        <f>RIGHT(Z3011,LEN(Z3011)-SEARCH("/",Z3011))</f>
        <v>tabletop games</v>
      </c>
      <c r="X3011" s="2">
        <f>(((P3011/60)/60)/24)+DATE(1970,1,1)</f>
        <v>42292.513888888891</v>
      </c>
      <c r="Y3011" s="2">
        <f>(((O3011/60)/60)/24)+DATE(1970,1,1)</f>
        <v>42322.555555555555</v>
      </c>
      <c r="Z3011" t="s">
        <v>8301</v>
      </c>
    </row>
    <row r="3012" spans="1:26" ht="28.8" x14ac:dyDescent="0.3">
      <c r="A3012">
        <f>ROW(A3012)-2</f>
        <v>3010</v>
      </c>
      <c r="B3012" s="1" t="s">
        <v>4447</v>
      </c>
      <c r="C3012" s="1" t="s">
        <v>4448</v>
      </c>
      <c r="D3012">
        <v>9000</v>
      </c>
      <c r="E3012">
        <v>13228</v>
      </c>
      <c r="F3012" t="s">
        <v>17</v>
      </c>
      <c r="J3012" t="s">
        <v>17</v>
      </c>
      <c r="K3012" t="b">
        <v>0</v>
      </c>
      <c r="L3012" t="s">
        <v>2435</v>
      </c>
      <c r="M3012" t="s">
        <v>55</v>
      </c>
      <c r="N3012" t="b">
        <v>0</v>
      </c>
      <c r="O3012">
        <v>1444903198</v>
      </c>
      <c r="P3012">
        <v>1442311198</v>
      </c>
      <c r="Q3012" t="b">
        <v>1</v>
      </c>
      <c r="R3012">
        <v>251</v>
      </c>
      <c r="S3012" t="b">
        <v>1</v>
      </c>
      <c r="T3012">
        <f>ROUND(E3012/D3012*100,0)</f>
        <v>147</v>
      </c>
      <c r="U3012" s="12">
        <f>(E3012/R3012)</f>
        <v>52.701195219123505</v>
      </c>
      <c r="V3012" t="str">
        <f>LEFT(Z3012,SEARCH("/",Z3012)-1)</f>
        <v>games</v>
      </c>
      <c r="W3012" t="str">
        <f>RIGHT(Z3012,LEN(Z3012)-SEARCH("/",Z3012))</f>
        <v>tabletop games</v>
      </c>
      <c r="X3012" s="2">
        <f>(((P3012/60)/60)/24)+DATE(1970,1,1)</f>
        <v>42262.416643518518</v>
      </c>
      <c r="Y3012" s="2">
        <f>(((O3012/60)/60)/24)+DATE(1970,1,1)</f>
        <v>42292.416643518518</v>
      </c>
      <c r="Z3012" t="s">
        <v>8301</v>
      </c>
    </row>
    <row r="3013" spans="1:26" ht="43.2" x14ac:dyDescent="0.3">
      <c r="A3013">
        <f>ROW(A3013)-2</f>
        <v>3011</v>
      </c>
      <c r="B3013" s="1" t="s">
        <v>4449</v>
      </c>
      <c r="C3013" s="1" t="s">
        <v>4450</v>
      </c>
      <c r="D3013">
        <v>2000</v>
      </c>
      <c r="E3013">
        <v>10843</v>
      </c>
      <c r="F3013" t="s">
        <v>17</v>
      </c>
      <c r="J3013" t="s">
        <v>17</v>
      </c>
      <c r="K3013" t="b">
        <v>0</v>
      </c>
      <c r="L3013" t="s">
        <v>24</v>
      </c>
      <c r="M3013" t="s">
        <v>25</v>
      </c>
      <c r="N3013" t="b">
        <v>0</v>
      </c>
      <c r="O3013">
        <v>1436151600</v>
      </c>
      <c r="P3013">
        <v>1433775668</v>
      </c>
      <c r="Q3013" t="b">
        <v>0</v>
      </c>
      <c r="R3013">
        <v>263</v>
      </c>
      <c r="S3013" t="b">
        <v>1</v>
      </c>
      <c r="T3013">
        <f>ROUND(E3013/D3013*100,0)</f>
        <v>542</v>
      </c>
      <c r="U3013" s="12">
        <f>(E3013/R3013)</f>
        <v>41.228136882129277</v>
      </c>
      <c r="V3013" t="str">
        <f>LEFT(Z3013,SEARCH("/",Z3013)-1)</f>
        <v>games</v>
      </c>
      <c r="W3013" t="str">
        <f>RIGHT(Z3013,LEN(Z3013)-SEARCH("/",Z3013))</f>
        <v>tabletop games</v>
      </c>
      <c r="X3013" s="2">
        <f>(((P3013/60)/60)/24)+DATE(1970,1,1)</f>
        <v>42163.625787037032</v>
      </c>
      <c r="Y3013" s="2">
        <f>(((O3013/60)/60)/24)+DATE(1970,1,1)</f>
        <v>42191.125</v>
      </c>
      <c r="Z3013" t="s">
        <v>8301</v>
      </c>
    </row>
    <row r="3014" spans="1:26" ht="43.2" x14ac:dyDescent="0.3">
      <c r="A3014">
        <f>ROW(A3014)-2</f>
        <v>3012</v>
      </c>
      <c r="B3014" s="1" t="s">
        <v>4451</v>
      </c>
      <c r="C3014" s="1" t="s">
        <v>4452</v>
      </c>
      <c r="D3014">
        <v>110</v>
      </c>
      <c r="E3014">
        <v>420.99</v>
      </c>
      <c r="F3014" t="s">
        <v>17</v>
      </c>
      <c r="J3014" t="s">
        <v>17</v>
      </c>
      <c r="K3014" t="b">
        <v>0</v>
      </c>
      <c r="L3014" t="s">
        <v>24</v>
      </c>
      <c r="M3014" t="s">
        <v>25</v>
      </c>
      <c r="N3014" t="b">
        <v>0</v>
      </c>
      <c r="O3014">
        <v>1358367565</v>
      </c>
      <c r="P3014">
        <v>1357157965</v>
      </c>
      <c r="Q3014" t="b">
        <v>0</v>
      </c>
      <c r="R3014">
        <v>28</v>
      </c>
      <c r="S3014" t="b">
        <v>1</v>
      </c>
      <c r="T3014">
        <f>ROUND(E3014/D3014*100,0)</f>
        <v>383</v>
      </c>
      <c r="U3014" s="12">
        <f>(E3014/R3014)</f>
        <v>15.035357142857142</v>
      </c>
      <c r="V3014" t="str">
        <f>LEFT(Z3014,SEARCH("/",Z3014)-1)</f>
        <v>music</v>
      </c>
      <c r="W3014" t="str">
        <f>RIGHT(Z3014,LEN(Z3014)-SEARCH("/",Z3014))</f>
        <v>electronic music</v>
      </c>
      <c r="X3014" s="2">
        <f>(((P3014/60)/60)/24)+DATE(1970,1,1)</f>
        <v>41276.846817129634</v>
      </c>
      <c r="Y3014" s="2">
        <f>(((O3014/60)/60)/24)+DATE(1970,1,1)</f>
        <v>41290.846817129634</v>
      </c>
      <c r="Z3014" t="s">
        <v>8284</v>
      </c>
    </row>
    <row r="3015" spans="1:26" ht="28.8" x14ac:dyDescent="0.3">
      <c r="A3015">
        <f>ROW(A3015)-2</f>
        <v>3013</v>
      </c>
      <c r="B3015" s="1" t="s">
        <v>4453</v>
      </c>
      <c r="C3015" s="1" t="s">
        <v>4454</v>
      </c>
      <c r="D3015">
        <v>4000</v>
      </c>
      <c r="E3015">
        <v>28167.25</v>
      </c>
      <c r="F3015" t="s">
        <v>17</v>
      </c>
      <c r="J3015" t="s">
        <v>17</v>
      </c>
      <c r="K3015" t="b">
        <v>0</v>
      </c>
      <c r="L3015" t="s">
        <v>18</v>
      </c>
      <c r="M3015" t="s">
        <v>19</v>
      </c>
      <c r="N3015" t="b">
        <v>1</v>
      </c>
      <c r="O3015">
        <v>1351801368</v>
      </c>
      <c r="P3015">
        <v>1349209368</v>
      </c>
      <c r="Q3015" t="b">
        <v>0</v>
      </c>
      <c r="R3015">
        <v>721</v>
      </c>
      <c r="S3015" t="b">
        <v>1</v>
      </c>
      <c r="T3015">
        <f>ROUND(E3015/D3015*100,0)</f>
        <v>704</v>
      </c>
      <c r="U3015" s="12">
        <f>(E3015/R3015)</f>
        <v>39.066920943134534</v>
      </c>
      <c r="V3015" t="str">
        <f>LEFT(Z3015,SEARCH("/",Z3015)-1)</f>
        <v>music</v>
      </c>
      <c r="W3015" t="str">
        <f>RIGHT(Z3015,LEN(Z3015)-SEARCH("/",Z3015))</f>
        <v>electronic music</v>
      </c>
      <c r="X3015" s="2">
        <f>(((P3015/60)/60)/24)+DATE(1970,1,1)</f>
        <v>41184.849166666667</v>
      </c>
      <c r="Y3015" s="2">
        <f>(((O3015/60)/60)/24)+DATE(1970,1,1)</f>
        <v>41214.849166666667</v>
      </c>
      <c r="Z3015" t="s">
        <v>8284</v>
      </c>
    </row>
    <row r="3016" spans="1:26" ht="43.2" x14ac:dyDescent="0.3">
      <c r="A3016">
        <f>ROW(A3016)-2</f>
        <v>3014</v>
      </c>
      <c r="B3016" s="1" t="s">
        <v>4455</v>
      </c>
      <c r="C3016" s="1" t="s">
        <v>4456</v>
      </c>
      <c r="D3016">
        <v>2000</v>
      </c>
      <c r="E3016">
        <v>2191</v>
      </c>
      <c r="F3016" t="s">
        <v>17</v>
      </c>
      <c r="J3016" t="s">
        <v>17</v>
      </c>
      <c r="K3016" t="b">
        <v>0</v>
      </c>
      <c r="L3016" t="s">
        <v>158</v>
      </c>
      <c r="M3016" t="s">
        <v>159</v>
      </c>
      <c r="N3016" t="b">
        <v>1</v>
      </c>
      <c r="O3016">
        <v>1443127082</v>
      </c>
      <c r="P3016">
        <v>1440535082</v>
      </c>
      <c r="Q3016" t="b">
        <v>0</v>
      </c>
      <c r="R3016">
        <v>50</v>
      </c>
      <c r="S3016" t="b">
        <v>1</v>
      </c>
      <c r="T3016">
        <f>ROUND(E3016/D3016*100,0)</f>
        <v>110</v>
      </c>
      <c r="U3016" s="12">
        <f>(E3016/R3016)</f>
        <v>43.82</v>
      </c>
      <c r="V3016" t="str">
        <f>LEFT(Z3016,SEARCH("/",Z3016)-1)</f>
        <v>music</v>
      </c>
      <c r="W3016" t="str">
        <f>RIGHT(Z3016,LEN(Z3016)-SEARCH("/",Z3016))</f>
        <v>electronic music</v>
      </c>
      <c r="X3016" s="2">
        <f>(((P3016/60)/60)/24)+DATE(1970,1,1)</f>
        <v>42241.85974537037</v>
      </c>
      <c r="Y3016" s="2">
        <f>(((O3016/60)/60)/24)+DATE(1970,1,1)</f>
        <v>42271.85974537037</v>
      </c>
      <c r="Z3016" t="s">
        <v>8284</v>
      </c>
    </row>
    <row r="3017" spans="1:26" ht="43.2" x14ac:dyDescent="0.3">
      <c r="A3017">
        <f>ROW(A3017)-2</f>
        <v>3015</v>
      </c>
      <c r="B3017" s="1" t="s">
        <v>4457</v>
      </c>
      <c r="C3017" s="1" t="s">
        <v>4458</v>
      </c>
      <c r="D3017">
        <v>1500</v>
      </c>
      <c r="E3017">
        <v>1993</v>
      </c>
      <c r="F3017" t="s">
        <v>17</v>
      </c>
      <c r="J3017" t="s">
        <v>17</v>
      </c>
      <c r="K3017" t="b">
        <v>0</v>
      </c>
      <c r="L3017" t="s">
        <v>18</v>
      </c>
      <c r="M3017" t="s">
        <v>19</v>
      </c>
      <c r="N3017" t="b">
        <v>1</v>
      </c>
      <c r="O3017">
        <v>1362814119</v>
      </c>
      <c r="P3017">
        <v>1360222119</v>
      </c>
      <c r="Q3017" t="b">
        <v>0</v>
      </c>
      <c r="R3017">
        <v>73</v>
      </c>
      <c r="S3017" t="b">
        <v>1</v>
      </c>
      <c r="T3017">
        <f>ROUND(E3017/D3017*100,0)</f>
        <v>133</v>
      </c>
      <c r="U3017" s="12">
        <f>(E3017/R3017)</f>
        <v>27.301369863013697</v>
      </c>
      <c r="V3017" t="str">
        <f>LEFT(Z3017,SEARCH("/",Z3017)-1)</f>
        <v>music</v>
      </c>
      <c r="W3017" t="str">
        <f>RIGHT(Z3017,LEN(Z3017)-SEARCH("/",Z3017))</f>
        <v>electronic music</v>
      </c>
      <c r="X3017" s="2">
        <f>(((P3017/60)/60)/24)+DATE(1970,1,1)</f>
        <v>41312.311562499999</v>
      </c>
      <c r="Y3017" s="2">
        <f>(((O3017/60)/60)/24)+DATE(1970,1,1)</f>
        <v>41342.311562499999</v>
      </c>
      <c r="Z3017" t="s">
        <v>8284</v>
      </c>
    </row>
    <row r="3018" spans="1:26" ht="43.2" x14ac:dyDescent="0.3">
      <c r="A3018">
        <f>ROW(A3018)-2</f>
        <v>3016</v>
      </c>
      <c r="B3018" s="1" t="s">
        <v>4459</v>
      </c>
      <c r="C3018" s="1" t="s">
        <v>4460</v>
      </c>
      <c r="D3018">
        <v>750</v>
      </c>
      <c r="E3018">
        <v>1140</v>
      </c>
      <c r="F3018" t="s">
        <v>17</v>
      </c>
      <c r="J3018" t="s">
        <v>17</v>
      </c>
      <c r="K3018" t="b">
        <v>0</v>
      </c>
      <c r="L3018" t="s">
        <v>18</v>
      </c>
      <c r="M3018" t="s">
        <v>19</v>
      </c>
      <c r="N3018" t="b">
        <v>1</v>
      </c>
      <c r="O3018">
        <v>1338579789</v>
      </c>
      <c r="P3018">
        <v>1335987789</v>
      </c>
      <c r="Q3018" t="b">
        <v>0</v>
      </c>
      <c r="R3018">
        <v>27</v>
      </c>
      <c r="S3018" t="b">
        <v>1</v>
      </c>
      <c r="T3018">
        <f>ROUND(E3018/D3018*100,0)</f>
        <v>152</v>
      </c>
      <c r="U3018" s="12">
        <f>(E3018/R3018)</f>
        <v>42.222222222222221</v>
      </c>
      <c r="V3018" t="str">
        <f>LEFT(Z3018,SEARCH("/",Z3018)-1)</f>
        <v>music</v>
      </c>
      <c r="W3018" t="str">
        <f>RIGHT(Z3018,LEN(Z3018)-SEARCH("/",Z3018))</f>
        <v>electronic music</v>
      </c>
      <c r="X3018" s="2">
        <f>(((P3018/60)/60)/24)+DATE(1970,1,1)</f>
        <v>41031.82163194444</v>
      </c>
      <c r="Y3018" s="2">
        <f>(((O3018/60)/60)/24)+DATE(1970,1,1)</f>
        <v>41061.82163194444</v>
      </c>
      <c r="Z3018" t="s">
        <v>8284</v>
      </c>
    </row>
    <row r="3019" spans="1:26" ht="43.2" x14ac:dyDescent="0.3">
      <c r="A3019">
        <f>ROW(A3019)-2</f>
        <v>3017</v>
      </c>
      <c r="B3019" s="1" t="s">
        <v>4461</v>
      </c>
      <c r="C3019" s="1" t="s">
        <v>4462</v>
      </c>
      <c r="D3019">
        <v>1100</v>
      </c>
      <c r="E3019">
        <v>1130</v>
      </c>
      <c r="F3019" t="s">
        <v>17</v>
      </c>
      <c r="J3019" t="s">
        <v>17</v>
      </c>
      <c r="K3019" t="b">
        <v>0</v>
      </c>
      <c r="L3019" t="s">
        <v>18</v>
      </c>
      <c r="M3019" t="s">
        <v>19</v>
      </c>
      <c r="N3019" t="b">
        <v>1</v>
      </c>
      <c r="O3019">
        <v>1334556624</v>
      </c>
      <c r="P3019">
        <v>1333001424</v>
      </c>
      <c r="Q3019" t="b">
        <v>0</v>
      </c>
      <c r="R3019">
        <v>34</v>
      </c>
      <c r="S3019" t="b">
        <v>1</v>
      </c>
      <c r="T3019">
        <f>ROUND(E3019/D3019*100,0)</f>
        <v>103</v>
      </c>
      <c r="U3019" s="12">
        <f>(E3019/R3019)</f>
        <v>33.235294117647058</v>
      </c>
      <c r="V3019" t="str">
        <f>LEFT(Z3019,SEARCH("/",Z3019)-1)</f>
        <v>music</v>
      </c>
      <c r="W3019" t="str">
        <f>RIGHT(Z3019,LEN(Z3019)-SEARCH("/",Z3019))</f>
        <v>electronic music</v>
      </c>
      <c r="X3019" s="2">
        <f>(((P3019/60)/60)/24)+DATE(1970,1,1)</f>
        <v>40997.257222222222</v>
      </c>
      <c r="Y3019" s="2">
        <f>(((O3019/60)/60)/24)+DATE(1970,1,1)</f>
        <v>41015.257222222222</v>
      </c>
      <c r="Z3019" t="s">
        <v>8284</v>
      </c>
    </row>
    <row r="3020" spans="1:26" ht="43.2" x14ac:dyDescent="0.3">
      <c r="A3020">
        <f>ROW(A3020)-2</f>
        <v>3018</v>
      </c>
      <c r="B3020" s="1" t="s">
        <v>4463</v>
      </c>
      <c r="C3020" s="1" t="s">
        <v>4464</v>
      </c>
      <c r="D3020">
        <v>2000</v>
      </c>
      <c r="E3020">
        <v>2000</v>
      </c>
      <c r="F3020" t="s">
        <v>17</v>
      </c>
      <c r="J3020" t="s">
        <v>17</v>
      </c>
      <c r="K3020" t="b">
        <v>0</v>
      </c>
      <c r="L3020" t="s">
        <v>18</v>
      </c>
      <c r="M3020" t="s">
        <v>19</v>
      </c>
      <c r="N3020" t="b">
        <v>1</v>
      </c>
      <c r="O3020">
        <v>1384580373</v>
      </c>
      <c r="P3020">
        <v>1381984773</v>
      </c>
      <c r="Q3020" t="b">
        <v>0</v>
      </c>
      <c r="R3020">
        <v>7</v>
      </c>
      <c r="S3020" t="b">
        <v>1</v>
      </c>
      <c r="T3020">
        <f>ROUND(E3020/D3020*100,0)</f>
        <v>100</v>
      </c>
      <c r="U3020" s="12">
        <f>(E3020/R3020)</f>
        <v>285.71428571428572</v>
      </c>
      <c r="V3020" t="str">
        <f>LEFT(Z3020,SEARCH("/",Z3020)-1)</f>
        <v>music</v>
      </c>
      <c r="W3020" t="str">
        <f>RIGHT(Z3020,LEN(Z3020)-SEARCH("/",Z3020))</f>
        <v>electronic music</v>
      </c>
      <c r="X3020" s="2">
        <f>(((P3020/60)/60)/24)+DATE(1970,1,1)</f>
        <v>41564.194131944445</v>
      </c>
      <c r="Y3020" s="2">
        <f>(((O3020/60)/60)/24)+DATE(1970,1,1)</f>
        <v>41594.235798611109</v>
      </c>
      <c r="Z3020" t="s">
        <v>8284</v>
      </c>
    </row>
    <row r="3021" spans="1:26" ht="43.2" x14ac:dyDescent="0.3">
      <c r="A3021">
        <f>ROW(A3021)-2</f>
        <v>3019</v>
      </c>
      <c r="B3021" s="1" t="s">
        <v>4465</v>
      </c>
      <c r="C3021" s="1" t="s">
        <v>4466</v>
      </c>
      <c r="D3021">
        <v>1000</v>
      </c>
      <c r="E3021">
        <v>1016</v>
      </c>
      <c r="F3021" t="s">
        <v>17</v>
      </c>
      <c r="J3021" t="s">
        <v>17</v>
      </c>
      <c r="K3021" t="b">
        <v>0</v>
      </c>
      <c r="L3021" t="s">
        <v>18</v>
      </c>
      <c r="M3021" t="s">
        <v>19</v>
      </c>
      <c r="N3021" t="b">
        <v>1</v>
      </c>
      <c r="O3021">
        <v>1333771200</v>
      </c>
      <c r="P3021">
        <v>1328649026</v>
      </c>
      <c r="Q3021" t="b">
        <v>0</v>
      </c>
      <c r="R3021">
        <v>24</v>
      </c>
      <c r="S3021" t="b">
        <v>1</v>
      </c>
      <c r="T3021">
        <f>ROUND(E3021/D3021*100,0)</f>
        <v>102</v>
      </c>
      <c r="U3021" s="12">
        <f>(E3021/R3021)</f>
        <v>42.333333333333336</v>
      </c>
      <c r="V3021" t="str">
        <f>LEFT(Z3021,SEARCH("/",Z3021)-1)</f>
        <v>music</v>
      </c>
      <c r="W3021" t="str">
        <f>RIGHT(Z3021,LEN(Z3021)-SEARCH("/",Z3021))</f>
        <v>electronic music</v>
      </c>
      <c r="X3021" s="2">
        <f>(((P3021/60)/60)/24)+DATE(1970,1,1)</f>
        <v>40946.882245370369</v>
      </c>
      <c r="Y3021" s="2">
        <f>(((O3021/60)/60)/24)+DATE(1970,1,1)</f>
        <v>41006.166666666664</v>
      </c>
      <c r="Z3021" t="s">
        <v>8284</v>
      </c>
    </row>
    <row r="3022" spans="1:26" ht="28.8" x14ac:dyDescent="0.3">
      <c r="A3022">
        <f>ROW(A3022)-2</f>
        <v>3020</v>
      </c>
      <c r="B3022" s="1" t="s">
        <v>4467</v>
      </c>
      <c r="C3022" s="1" t="s">
        <v>4468</v>
      </c>
      <c r="D3022">
        <v>500</v>
      </c>
      <c r="E3022">
        <v>754</v>
      </c>
      <c r="F3022" t="s">
        <v>17</v>
      </c>
      <c r="J3022" t="s">
        <v>17</v>
      </c>
      <c r="K3022" t="b">
        <v>0</v>
      </c>
      <c r="L3022" t="s">
        <v>24</v>
      </c>
      <c r="M3022" t="s">
        <v>25</v>
      </c>
      <c r="N3022" t="b">
        <v>0</v>
      </c>
      <c r="O3022">
        <v>1397516400</v>
      </c>
      <c r="P3022">
        <v>1396524644</v>
      </c>
      <c r="Q3022" t="b">
        <v>0</v>
      </c>
      <c r="R3022">
        <v>15</v>
      </c>
      <c r="S3022" t="b">
        <v>1</v>
      </c>
      <c r="T3022">
        <f>ROUND(E3022/D3022*100,0)</f>
        <v>151</v>
      </c>
      <c r="U3022" s="12">
        <f>(E3022/R3022)</f>
        <v>50.266666666666666</v>
      </c>
      <c r="V3022" t="str">
        <f>LEFT(Z3022,SEARCH("/",Z3022)-1)</f>
        <v>music</v>
      </c>
      <c r="W3022" t="str">
        <f>RIGHT(Z3022,LEN(Z3022)-SEARCH("/",Z3022))</f>
        <v>electronic music</v>
      </c>
      <c r="X3022" s="2">
        <f>(((P3022/60)/60)/24)+DATE(1970,1,1)</f>
        <v>41732.479675925926</v>
      </c>
      <c r="Y3022" s="2">
        <f>(((O3022/60)/60)/24)+DATE(1970,1,1)</f>
        <v>41743.958333333336</v>
      </c>
      <c r="Z3022" t="s">
        <v>8284</v>
      </c>
    </row>
    <row r="3023" spans="1:26" ht="43.2" x14ac:dyDescent="0.3">
      <c r="A3023">
        <f>ROW(A3023)-2</f>
        <v>3021</v>
      </c>
      <c r="B3023" s="1" t="s">
        <v>4469</v>
      </c>
      <c r="C3023" s="1" t="s">
        <v>4470</v>
      </c>
      <c r="D3023">
        <v>4000</v>
      </c>
      <c r="E3023">
        <v>4457</v>
      </c>
      <c r="F3023" t="s">
        <v>17</v>
      </c>
      <c r="J3023" t="s">
        <v>17</v>
      </c>
      <c r="K3023" t="b">
        <v>0</v>
      </c>
      <c r="L3023" t="s">
        <v>18</v>
      </c>
      <c r="M3023" t="s">
        <v>19</v>
      </c>
      <c r="N3023" t="b">
        <v>1</v>
      </c>
      <c r="O3023">
        <v>1334424960</v>
      </c>
      <c r="P3023">
        <v>1329442510</v>
      </c>
      <c r="Q3023" t="b">
        <v>0</v>
      </c>
      <c r="R3023">
        <v>72</v>
      </c>
      <c r="S3023" t="b">
        <v>1</v>
      </c>
      <c r="T3023">
        <f>ROUND(E3023/D3023*100,0)</f>
        <v>111</v>
      </c>
      <c r="U3023" s="12">
        <f>(E3023/R3023)</f>
        <v>61.902777777777779</v>
      </c>
      <c r="V3023" t="str">
        <f>LEFT(Z3023,SEARCH("/",Z3023)-1)</f>
        <v>music</v>
      </c>
      <c r="W3023" t="str">
        <f>RIGHT(Z3023,LEN(Z3023)-SEARCH("/",Z3023))</f>
        <v>electronic music</v>
      </c>
      <c r="X3023" s="2">
        <f>(((P3023/60)/60)/24)+DATE(1970,1,1)</f>
        <v>40956.066087962965</v>
      </c>
      <c r="Y3023" s="2">
        <f>(((O3023/60)/60)/24)+DATE(1970,1,1)</f>
        <v>41013.73333333333</v>
      </c>
      <c r="Z3023" t="s">
        <v>8284</v>
      </c>
    </row>
    <row r="3024" spans="1:26" ht="43.2" x14ac:dyDescent="0.3">
      <c r="A3024">
        <f>ROW(A3024)-2</f>
        <v>3022</v>
      </c>
      <c r="B3024" s="1" t="s">
        <v>4471</v>
      </c>
      <c r="C3024" s="1" t="s">
        <v>4472</v>
      </c>
      <c r="D3024">
        <v>2500</v>
      </c>
      <c r="E3024">
        <v>4890</v>
      </c>
      <c r="F3024" t="s">
        <v>17</v>
      </c>
      <c r="J3024" t="s">
        <v>17</v>
      </c>
      <c r="K3024" t="b">
        <v>0</v>
      </c>
      <c r="L3024" t="s">
        <v>18</v>
      </c>
      <c r="M3024" t="s">
        <v>19</v>
      </c>
      <c r="N3024" t="b">
        <v>1</v>
      </c>
      <c r="O3024">
        <v>1397113140</v>
      </c>
      <c r="P3024">
        <v>1395168625</v>
      </c>
      <c r="Q3024" t="b">
        <v>0</v>
      </c>
      <c r="R3024">
        <v>120</v>
      </c>
      <c r="S3024" t="b">
        <v>1</v>
      </c>
      <c r="T3024">
        <f>ROUND(E3024/D3024*100,0)</f>
        <v>196</v>
      </c>
      <c r="U3024" s="12">
        <f>(E3024/R3024)</f>
        <v>40.75</v>
      </c>
      <c r="V3024" t="str">
        <f>LEFT(Z3024,SEARCH("/",Z3024)-1)</f>
        <v>music</v>
      </c>
      <c r="W3024" t="str">
        <f>RIGHT(Z3024,LEN(Z3024)-SEARCH("/",Z3024))</f>
        <v>electronic music</v>
      </c>
      <c r="X3024" s="2">
        <f>(((P3024/60)/60)/24)+DATE(1970,1,1)</f>
        <v>41716.785011574073</v>
      </c>
      <c r="Y3024" s="2">
        <f>(((O3024/60)/60)/24)+DATE(1970,1,1)</f>
        <v>41739.290972222225</v>
      </c>
      <c r="Z3024" t="s">
        <v>8284</v>
      </c>
    </row>
    <row r="3025" spans="1:26" ht="43.2" x14ac:dyDescent="0.3">
      <c r="A3025">
        <f>ROW(A3025)-2</f>
        <v>3023</v>
      </c>
      <c r="B3025" s="1" t="s">
        <v>4473</v>
      </c>
      <c r="C3025" s="1" t="s">
        <v>4474</v>
      </c>
      <c r="D3025">
        <v>6000</v>
      </c>
      <c r="E3025">
        <v>6863</v>
      </c>
      <c r="F3025" t="s">
        <v>17</v>
      </c>
      <c r="J3025" t="s">
        <v>17</v>
      </c>
      <c r="K3025" t="b">
        <v>0</v>
      </c>
      <c r="L3025" t="s">
        <v>18</v>
      </c>
      <c r="M3025" t="s">
        <v>19</v>
      </c>
      <c r="N3025" t="b">
        <v>1</v>
      </c>
      <c r="O3025">
        <v>1383526800</v>
      </c>
      <c r="P3025">
        <v>1380650177</v>
      </c>
      <c r="Q3025" t="b">
        <v>0</v>
      </c>
      <c r="R3025">
        <v>123</v>
      </c>
      <c r="S3025" t="b">
        <v>1</v>
      </c>
      <c r="T3025">
        <f>ROUND(E3025/D3025*100,0)</f>
        <v>114</v>
      </c>
      <c r="U3025" s="12">
        <f>(E3025/R3025)</f>
        <v>55.796747967479675</v>
      </c>
      <c r="V3025" t="str">
        <f>LEFT(Z3025,SEARCH("/",Z3025)-1)</f>
        <v>music</v>
      </c>
      <c r="W3025" t="str">
        <f>RIGHT(Z3025,LEN(Z3025)-SEARCH("/",Z3025))</f>
        <v>electronic music</v>
      </c>
      <c r="X3025" s="2">
        <f>(((P3025/60)/60)/24)+DATE(1970,1,1)</f>
        <v>41548.747418981482</v>
      </c>
      <c r="Y3025" s="2">
        <f>(((O3025/60)/60)/24)+DATE(1970,1,1)</f>
        <v>41582.041666666664</v>
      </c>
      <c r="Z3025" t="s">
        <v>8284</v>
      </c>
    </row>
    <row r="3026" spans="1:26" ht="57.6" x14ac:dyDescent="0.3">
      <c r="A3026">
        <f>ROW(A3026)-2</f>
        <v>3024</v>
      </c>
      <c r="B3026" s="1" t="s">
        <v>4475</v>
      </c>
      <c r="C3026" s="1" t="s">
        <v>4476</v>
      </c>
      <c r="D3026">
        <v>5</v>
      </c>
      <c r="E3026">
        <v>10</v>
      </c>
      <c r="F3026" t="s">
        <v>17</v>
      </c>
      <c r="J3026" t="s">
        <v>17</v>
      </c>
      <c r="K3026" t="b">
        <v>0</v>
      </c>
      <c r="L3026" t="s">
        <v>18</v>
      </c>
      <c r="M3026" t="s">
        <v>19</v>
      </c>
      <c r="N3026" t="b">
        <v>1</v>
      </c>
      <c r="O3026">
        <v>1431719379</v>
      </c>
      <c r="P3026">
        <v>1429127379</v>
      </c>
      <c r="Q3026" t="b">
        <v>0</v>
      </c>
      <c r="R3026">
        <v>1</v>
      </c>
      <c r="S3026" t="b">
        <v>1</v>
      </c>
      <c r="T3026">
        <f>ROUND(E3026/D3026*100,0)</f>
        <v>200</v>
      </c>
      <c r="U3026" s="12">
        <f>(E3026/R3026)</f>
        <v>10</v>
      </c>
      <c r="V3026" t="str">
        <f>LEFT(Z3026,SEARCH("/",Z3026)-1)</f>
        <v>music</v>
      </c>
      <c r="W3026" t="str">
        <f>RIGHT(Z3026,LEN(Z3026)-SEARCH("/",Z3026))</f>
        <v>electronic music</v>
      </c>
      <c r="X3026" s="2">
        <f>(((P3026/60)/60)/24)+DATE(1970,1,1)</f>
        <v>42109.826145833329</v>
      </c>
      <c r="Y3026" s="2">
        <f>(((O3026/60)/60)/24)+DATE(1970,1,1)</f>
        <v>42139.826145833329</v>
      </c>
      <c r="Z3026" t="s">
        <v>8284</v>
      </c>
    </row>
    <row r="3027" spans="1:26" ht="43.2" x14ac:dyDescent="0.3">
      <c r="A3027">
        <f>ROW(A3027)-2</f>
        <v>3025</v>
      </c>
      <c r="B3027" s="1" t="s">
        <v>4477</v>
      </c>
      <c r="C3027" s="1" t="s">
        <v>4478</v>
      </c>
      <c r="D3027">
        <v>600</v>
      </c>
      <c r="E3027">
        <v>1755.01</v>
      </c>
      <c r="F3027" t="s">
        <v>17</v>
      </c>
      <c r="J3027" t="s">
        <v>17</v>
      </c>
      <c r="K3027" t="b">
        <v>0</v>
      </c>
      <c r="L3027" t="s">
        <v>18</v>
      </c>
      <c r="M3027" t="s">
        <v>19</v>
      </c>
      <c r="N3027" t="b">
        <v>1</v>
      </c>
      <c r="O3027">
        <v>1391713248</v>
      </c>
      <c r="P3027">
        <v>1389121248</v>
      </c>
      <c r="Q3027" t="b">
        <v>0</v>
      </c>
      <c r="R3027">
        <v>24</v>
      </c>
      <c r="S3027" t="b">
        <v>1</v>
      </c>
      <c r="T3027">
        <f>ROUND(E3027/D3027*100,0)</f>
        <v>293</v>
      </c>
      <c r="U3027" s="12">
        <f>(E3027/R3027)</f>
        <v>73.125416666666666</v>
      </c>
      <c r="V3027" t="str">
        <f>LEFT(Z3027,SEARCH("/",Z3027)-1)</f>
        <v>music</v>
      </c>
      <c r="W3027" t="str">
        <f>RIGHT(Z3027,LEN(Z3027)-SEARCH("/",Z3027))</f>
        <v>electronic music</v>
      </c>
      <c r="X3027" s="2">
        <f>(((P3027/60)/60)/24)+DATE(1970,1,1)</f>
        <v>41646.792222222226</v>
      </c>
      <c r="Y3027" s="2">
        <f>(((O3027/60)/60)/24)+DATE(1970,1,1)</f>
        <v>41676.792222222226</v>
      </c>
      <c r="Z3027" t="s">
        <v>8284</v>
      </c>
    </row>
    <row r="3028" spans="1:26" ht="28.8" x14ac:dyDescent="0.3">
      <c r="A3028">
        <f>ROW(A3028)-2</f>
        <v>3026</v>
      </c>
      <c r="B3028" s="1" t="s">
        <v>4479</v>
      </c>
      <c r="C3028" s="1" t="s">
        <v>4480</v>
      </c>
      <c r="D3028">
        <v>550</v>
      </c>
      <c r="E3028">
        <v>860</v>
      </c>
      <c r="F3028" t="s">
        <v>17</v>
      </c>
      <c r="J3028" t="s">
        <v>17</v>
      </c>
      <c r="K3028" t="b">
        <v>0</v>
      </c>
      <c r="L3028" t="s">
        <v>18</v>
      </c>
      <c r="M3028" t="s">
        <v>19</v>
      </c>
      <c r="N3028" t="b">
        <v>1</v>
      </c>
      <c r="O3028">
        <v>1331621940</v>
      </c>
      <c r="P3028">
        <v>1329671572</v>
      </c>
      <c r="Q3028" t="b">
        <v>0</v>
      </c>
      <c r="R3028">
        <v>33</v>
      </c>
      <c r="S3028" t="b">
        <v>1</v>
      </c>
      <c r="T3028">
        <f>ROUND(E3028/D3028*100,0)</f>
        <v>156</v>
      </c>
      <c r="U3028" s="12">
        <f>(E3028/R3028)</f>
        <v>26.060606060606062</v>
      </c>
      <c r="V3028" t="str">
        <f>LEFT(Z3028,SEARCH("/",Z3028)-1)</f>
        <v>music</v>
      </c>
      <c r="W3028" t="str">
        <f>RIGHT(Z3028,LEN(Z3028)-SEARCH("/",Z3028))</f>
        <v>electronic music</v>
      </c>
      <c r="X3028" s="2">
        <f>(((P3028/60)/60)/24)+DATE(1970,1,1)</f>
        <v>40958.717268518521</v>
      </c>
      <c r="Y3028" s="2">
        <f>(((O3028/60)/60)/24)+DATE(1970,1,1)</f>
        <v>40981.290972222225</v>
      </c>
      <c r="Z3028" t="s">
        <v>8284</v>
      </c>
    </row>
    <row r="3029" spans="1:26" ht="43.2" x14ac:dyDescent="0.3">
      <c r="A3029">
        <f>ROW(A3029)-2</f>
        <v>3027</v>
      </c>
      <c r="B3029" s="1" t="s">
        <v>4481</v>
      </c>
      <c r="C3029" s="1" t="s">
        <v>4482</v>
      </c>
      <c r="D3029">
        <v>300</v>
      </c>
      <c r="E3029">
        <v>317</v>
      </c>
      <c r="F3029" t="s">
        <v>17</v>
      </c>
      <c r="J3029" t="s">
        <v>17</v>
      </c>
      <c r="K3029" t="b">
        <v>0</v>
      </c>
      <c r="L3029" t="s">
        <v>18</v>
      </c>
      <c r="M3029" t="s">
        <v>19</v>
      </c>
      <c r="N3029" t="b">
        <v>1</v>
      </c>
      <c r="O3029">
        <v>1437674545</v>
      </c>
      <c r="P3029">
        <v>1436464945</v>
      </c>
      <c r="Q3029" t="b">
        <v>0</v>
      </c>
      <c r="R3029">
        <v>14</v>
      </c>
      <c r="S3029" t="b">
        <v>1</v>
      </c>
      <c r="T3029">
        <f>ROUND(E3029/D3029*100,0)</f>
        <v>106</v>
      </c>
      <c r="U3029" s="12">
        <f>(E3029/R3029)</f>
        <v>22.642857142857142</v>
      </c>
      <c r="V3029" t="str">
        <f>LEFT(Z3029,SEARCH("/",Z3029)-1)</f>
        <v>music</v>
      </c>
      <c r="W3029" t="str">
        <f>RIGHT(Z3029,LEN(Z3029)-SEARCH("/",Z3029))</f>
        <v>electronic music</v>
      </c>
      <c r="X3029" s="2">
        <f>(((P3029/60)/60)/24)+DATE(1970,1,1)</f>
        <v>42194.751678240747</v>
      </c>
      <c r="Y3029" s="2">
        <f>(((O3029/60)/60)/24)+DATE(1970,1,1)</f>
        <v>42208.751678240747</v>
      </c>
      <c r="Z3029" t="s">
        <v>8284</v>
      </c>
    </row>
    <row r="3030" spans="1:26" ht="43.2" x14ac:dyDescent="0.3">
      <c r="A3030">
        <f>ROW(A3030)-2</f>
        <v>3028</v>
      </c>
      <c r="B3030" s="1" t="s">
        <v>4483</v>
      </c>
      <c r="C3030" s="1" t="s">
        <v>4484</v>
      </c>
      <c r="D3030">
        <v>420</v>
      </c>
      <c r="E3030">
        <v>425</v>
      </c>
      <c r="F3030" t="s">
        <v>17</v>
      </c>
      <c r="J3030" t="s">
        <v>17</v>
      </c>
      <c r="K3030" t="b">
        <v>0</v>
      </c>
      <c r="L3030" t="s">
        <v>18</v>
      </c>
      <c r="M3030" t="s">
        <v>19</v>
      </c>
      <c r="N3030" t="b">
        <v>1</v>
      </c>
      <c r="O3030">
        <v>1446451200</v>
      </c>
      <c r="P3030">
        <v>1445539113</v>
      </c>
      <c r="Q3030" t="b">
        <v>0</v>
      </c>
      <c r="R3030">
        <v>9</v>
      </c>
      <c r="S3030" t="b">
        <v>1</v>
      </c>
      <c r="T3030">
        <f>ROUND(E3030/D3030*100,0)</f>
        <v>101</v>
      </c>
      <c r="U3030" s="12">
        <f>(E3030/R3030)</f>
        <v>47.222222222222221</v>
      </c>
      <c r="V3030" t="str">
        <f>LEFT(Z3030,SEARCH("/",Z3030)-1)</f>
        <v>music</v>
      </c>
      <c r="W3030" t="str">
        <f>RIGHT(Z3030,LEN(Z3030)-SEARCH("/",Z3030))</f>
        <v>electronic music</v>
      </c>
      <c r="X3030" s="2">
        <f>(((P3030/60)/60)/24)+DATE(1970,1,1)</f>
        <v>42299.776770833334</v>
      </c>
      <c r="Y3030" s="2">
        <f>(((O3030/60)/60)/24)+DATE(1970,1,1)</f>
        <v>42310.333333333328</v>
      </c>
      <c r="Z3030" t="s">
        <v>8284</v>
      </c>
    </row>
    <row r="3031" spans="1:26" ht="43.2" x14ac:dyDescent="0.3">
      <c r="A3031">
        <f>ROW(A3031)-2</f>
        <v>3029</v>
      </c>
      <c r="B3031" s="1" t="s">
        <v>4485</v>
      </c>
      <c r="C3031" s="1" t="s">
        <v>4486</v>
      </c>
      <c r="D3031">
        <v>2000</v>
      </c>
      <c r="E3031">
        <v>2456.66</v>
      </c>
      <c r="F3031" t="s">
        <v>17</v>
      </c>
      <c r="J3031" t="s">
        <v>17</v>
      </c>
      <c r="K3031" t="b">
        <v>0</v>
      </c>
      <c r="L3031" t="s">
        <v>18</v>
      </c>
      <c r="M3031" t="s">
        <v>19</v>
      </c>
      <c r="N3031" t="b">
        <v>1</v>
      </c>
      <c r="O3031">
        <v>1346198400</v>
      </c>
      <c r="P3031">
        <v>1344281383</v>
      </c>
      <c r="Q3031" t="b">
        <v>0</v>
      </c>
      <c r="R3031">
        <v>76</v>
      </c>
      <c r="S3031" t="b">
        <v>1</v>
      </c>
      <c r="T3031">
        <f>ROUND(E3031/D3031*100,0)</f>
        <v>123</v>
      </c>
      <c r="U3031" s="12">
        <f>(E3031/R3031)</f>
        <v>32.324473684210524</v>
      </c>
      <c r="V3031" t="str">
        <f>LEFT(Z3031,SEARCH("/",Z3031)-1)</f>
        <v>music</v>
      </c>
      <c r="W3031" t="str">
        <f>RIGHT(Z3031,LEN(Z3031)-SEARCH("/",Z3031))</f>
        <v>electronic music</v>
      </c>
      <c r="X3031" s="2">
        <f>(((P3031/60)/60)/24)+DATE(1970,1,1)</f>
        <v>41127.812303240738</v>
      </c>
      <c r="Y3031" s="2">
        <f>(((O3031/60)/60)/24)+DATE(1970,1,1)</f>
        <v>41150</v>
      </c>
      <c r="Z3031" t="s">
        <v>8284</v>
      </c>
    </row>
    <row r="3032" spans="1:26" ht="43.2" x14ac:dyDescent="0.3">
      <c r="A3032">
        <f>ROW(A3032)-2</f>
        <v>3030</v>
      </c>
      <c r="B3032" s="1" t="s">
        <v>4487</v>
      </c>
      <c r="C3032" s="1" t="s">
        <v>4488</v>
      </c>
      <c r="D3032">
        <v>1000</v>
      </c>
      <c r="E3032">
        <v>1015</v>
      </c>
      <c r="F3032" t="s">
        <v>17</v>
      </c>
      <c r="J3032" t="s">
        <v>17</v>
      </c>
      <c r="K3032" t="b">
        <v>0</v>
      </c>
      <c r="L3032" t="s">
        <v>18</v>
      </c>
      <c r="M3032" t="s">
        <v>19</v>
      </c>
      <c r="N3032" t="b">
        <v>1</v>
      </c>
      <c r="O3032">
        <v>1440004512</v>
      </c>
      <c r="P3032">
        <v>1437412512</v>
      </c>
      <c r="Q3032" t="b">
        <v>0</v>
      </c>
      <c r="R3032">
        <v>19</v>
      </c>
      <c r="S3032" t="b">
        <v>1</v>
      </c>
      <c r="T3032">
        <f>ROUND(E3032/D3032*100,0)</f>
        <v>102</v>
      </c>
      <c r="U3032" s="12">
        <f>(E3032/R3032)</f>
        <v>53.421052631578945</v>
      </c>
      <c r="V3032" t="str">
        <f>LEFT(Z3032,SEARCH("/",Z3032)-1)</f>
        <v>music</v>
      </c>
      <c r="W3032" t="str">
        <f>RIGHT(Z3032,LEN(Z3032)-SEARCH("/",Z3032))</f>
        <v>electronic music</v>
      </c>
      <c r="X3032" s="2">
        <f>(((P3032/60)/60)/24)+DATE(1970,1,1)</f>
        <v>42205.718888888892</v>
      </c>
      <c r="Y3032" s="2">
        <f>(((O3032/60)/60)/24)+DATE(1970,1,1)</f>
        <v>42235.718888888892</v>
      </c>
      <c r="Z3032" t="s">
        <v>8284</v>
      </c>
    </row>
    <row r="3033" spans="1:26" ht="43.2" x14ac:dyDescent="0.3">
      <c r="A3033">
        <f>ROW(A3033)-2</f>
        <v>3031</v>
      </c>
      <c r="B3033" s="1" t="s">
        <v>4489</v>
      </c>
      <c r="C3033" s="1" t="s">
        <v>4490</v>
      </c>
      <c r="D3033">
        <v>3500</v>
      </c>
      <c r="E3033">
        <v>3540</v>
      </c>
      <c r="F3033" t="s">
        <v>17</v>
      </c>
      <c r="J3033" t="s">
        <v>17</v>
      </c>
      <c r="K3033" t="b">
        <v>0</v>
      </c>
      <c r="L3033" t="s">
        <v>18</v>
      </c>
      <c r="M3033" t="s">
        <v>19</v>
      </c>
      <c r="N3033" t="b">
        <v>1</v>
      </c>
      <c r="O3033">
        <v>1374888436</v>
      </c>
      <c r="P3033">
        <v>1372296436</v>
      </c>
      <c r="Q3033" t="b">
        <v>0</v>
      </c>
      <c r="R3033">
        <v>69</v>
      </c>
      <c r="S3033" t="b">
        <v>1</v>
      </c>
      <c r="T3033">
        <f>ROUND(E3033/D3033*100,0)</f>
        <v>101</v>
      </c>
      <c r="U3033" s="12">
        <f>(E3033/R3033)</f>
        <v>51.304347826086953</v>
      </c>
      <c r="V3033" t="str">
        <f>LEFT(Z3033,SEARCH("/",Z3033)-1)</f>
        <v>music</v>
      </c>
      <c r="W3033" t="str">
        <f>RIGHT(Z3033,LEN(Z3033)-SEARCH("/",Z3033))</f>
        <v>electronic music</v>
      </c>
      <c r="X3033" s="2">
        <f>(((P3033/60)/60)/24)+DATE(1970,1,1)</f>
        <v>41452.060601851852</v>
      </c>
      <c r="Y3033" s="2">
        <f>(((O3033/60)/60)/24)+DATE(1970,1,1)</f>
        <v>41482.060601851852</v>
      </c>
      <c r="Z3033" t="s">
        <v>8284</v>
      </c>
    </row>
    <row r="3034" spans="1:26" ht="43.2" x14ac:dyDescent="0.3">
      <c r="A3034">
        <f>ROW(A3034)-2</f>
        <v>3032</v>
      </c>
      <c r="B3034" s="1" t="s">
        <v>4491</v>
      </c>
      <c r="C3034" s="1" t="s">
        <v>4492</v>
      </c>
      <c r="D3034">
        <v>7500</v>
      </c>
      <c r="E3034">
        <v>8109</v>
      </c>
      <c r="F3034" t="s">
        <v>17</v>
      </c>
      <c r="J3034" t="s">
        <v>17</v>
      </c>
      <c r="K3034" t="b">
        <v>0</v>
      </c>
      <c r="L3034" t="s">
        <v>18</v>
      </c>
      <c r="M3034" t="s">
        <v>19</v>
      </c>
      <c r="N3034" t="b">
        <v>1</v>
      </c>
      <c r="O3034">
        <v>1461369600</v>
      </c>
      <c r="P3034">
        <v>1458748809</v>
      </c>
      <c r="Q3034" t="b">
        <v>0</v>
      </c>
      <c r="R3034">
        <v>218</v>
      </c>
      <c r="S3034" t="b">
        <v>1</v>
      </c>
      <c r="T3034">
        <f>ROUND(E3034/D3034*100,0)</f>
        <v>108</v>
      </c>
      <c r="U3034" s="12">
        <f>(E3034/R3034)</f>
        <v>37.197247706422019</v>
      </c>
      <c r="V3034" t="str">
        <f>LEFT(Z3034,SEARCH("/",Z3034)-1)</f>
        <v>games</v>
      </c>
      <c r="W3034" t="str">
        <f>RIGHT(Z3034,LEN(Z3034)-SEARCH("/",Z3034))</f>
        <v>tabletop games</v>
      </c>
      <c r="X3034" s="2">
        <f>(((P3034/60)/60)/24)+DATE(1970,1,1)</f>
        <v>42452.666770833333</v>
      </c>
      <c r="Y3034" s="2">
        <f>(((O3034/60)/60)/24)+DATE(1970,1,1)</f>
        <v>42483</v>
      </c>
      <c r="Z3034" t="s">
        <v>8301</v>
      </c>
    </row>
    <row r="3035" spans="1:26" ht="43.2" x14ac:dyDescent="0.3">
      <c r="A3035">
        <f>ROW(A3035)-2</f>
        <v>3033</v>
      </c>
      <c r="B3035" s="1" t="s">
        <v>4493</v>
      </c>
      <c r="C3035" s="1" t="s">
        <v>4494</v>
      </c>
      <c r="D3035">
        <v>500</v>
      </c>
      <c r="E3035">
        <v>813</v>
      </c>
      <c r="F3035" t="s">
        <v>17</v>
      </c>
      <c r="J3035" t="s">
        <v>17</v>
      </c>
      <c r="K3035" t="b">
        <v>0</v>
      </c>
      <c r="L3035" t="s">
        <v>18</v>
      </c>
      <c r="M3035" t="s">
        <v>19</v>
      </c>
      <c r="N3035" t="b">
        <v>1</v>
      </c>
      <c r="O3035">
        <v>1327776847</v>
      </c>
      <c r="P3035">
        <v>1325184847</v>
      </c>
      <c r="Q3035" t="b">
        <v>0</v>
      </c>
      <c r="R3035">
        <v>30</v>
      </c>
      <c r="S3035" t="b">
        <v>1</v>
      </c>
      <c r="T3035">
        <f>ROUND(E3035/D3035*100,0)</f>
        <v>163</v>
      </c>
      <c r="U3035" s="12">
        <f>(E3035/R3035)</f>
        <v>27.1</v>
      </c>
      <c r="V3035" t="str">
        <f>LEFT(Z3035,SEARCH("/",Z3035)-1)</f>
        <v>games</v>
      </c>
      <c r="W3035" t="str">
        <f>RIGHT(Z3035,LEN(Z3035)-SEARCH("/",Z3035))</f>
        <v>tabletop games</v>
      </c>
      <c r="X3035" s="2">
        <f>(((P3035/60)/60)/24)+DATE(1970,1,1)</f>
        <v>40906.787581018521</v>
      </c>
      <c r="Y3035" s="2">
        <f>(((O3035/60)/60)/24)+DATE(1970,1,1)</f>
        <v>40936.787581018521</v>
      </c>
      <c r="Z3035" t="s">
        <v>8301</v>
      </c>
    </row>
    <row r="3036" spans="1:26" ht="57.6" x14ac:dyDescent="0.3">
      <c r="A3036">
        <f>ROW(A3036)-2</f>
        <v>3034</v>
      </c>
      <c r="B3036" s="1" t="s">
        <v>4495</v>
      </c>
      <c r="C3036" s="1" t="s">
        <v>4496</v>
      </c>
      <c r="D3036">
        <v>19500</v>
      </c>
      <c r="E3036">
        <v>20631</v>
      </c>
      <c r="F3036" t="s">
        <v>17</v>
      </c>
      <c r="J3036" t="s">
        <v>17</v>
      </c>
      <c r="K3036" t="b">
        <v>0</v>
      </c>
      <c r="L3036" t="s">
        <v>158</v>
      </c>
      <c r="M3036" t="s">
        <v>159</v>
      </c>
      <c r="N3036" t="b">
        <v>1</v>
      </c>
      <c r="O3036">
        <v>1435418568</v>
      </c>
      <c r="P3036">
        <v>1432826568</v>
      </c>
      <c r="Q3036" t="b">
        <v>0</v>
      </c>
      <c r="R3036">
        <v>100</v>
      </c>
      <c r="S3036" t="b">
        <v>1</v>
      </c>
      <c r="T3036">
        <f>ROUND(E3036/D3036*100,0)</f>
        <v>106</v>
      </c>
      <c r="U3036" s="12">
        <f>(E3036/R3036)</f>
        <v>206.31</v>
      </c>
      <c r="V3036" t="str">
        <f>LEFT(Z3036,SEARCH("/",Z3036)-1)</f>
        <v>games</v>
      </c>
      <c r="W3036" t="str">
        <f>RIGHT(Z3036,LEN(Z3036)-SEARCH("/",Z3036))</f>
        <v>tabletop games</v>
      </c>
      <c r="X3036" s="2">
        <f>(((P3036/60)/60)/24)+DATE(1970,1,1)</f>
        <v>42152.640833333338</v>
      </c>
      <c r="Y3036" s="2">
        <f>(((O3036/60)/60)/24)+DATE(1970,1,1)</f>
        <v>42182.640833333338</v>
      </c>
      <c r="Z3036" t="s">
        <v>8301</v>
      </c>
    </row>
    <row r="3037" spans="1:26" ht="43.2" x14ac:dyDescent="0.3">
      <c r="A3037">
        <f>ROW(A3037)-2</f>
        <v>3035</v>
      </c>
      <c r="B3037" s="1" t="s">
        <v>4497</v>
      </c>
      <c r="C3037" s="1" t="s">
        <v>4498</v>
      </c>
      <c r="D3037">
        <v>10000</v>
      </c>
      <c r="E3037">
        <v>24315</v>
      </c>
      <c r="F3037" t="s">
        <v>17</v>
      </c>
      <c r="J3037" t="s">
        <v>17</v>
      </c>
      <c r="K3037" t="b">
        <v>0</v>
      </c>
      <c r="L3037" t="s">
        <v>18</v>
      </c>
      <c r="M3037" t="s">
        <v>19</v>
      </c>
      <c r="N3037" t="b">
        <v>1</v>
      </c>
      <c r="O3037">
        <v>1477767600</v>
      </c>
      <c r="P3037">
        <v>1475337675</v>
      </c>
      <c r="Q3037" t="b">
        <v>0</v>
      </c>
      <c r="R3037">
        <v>296</v>
      </c>
      <c r="S3037" t="b">
        <v>1</v>
      </c>
      <c r="T3037">
        <f>ROUND(E3037/D3037*100,0)</f>
        <v>243</v>
      </c>
      <c r="U3037" s="12">
        <f>(E3037/R3037)</f>
        <v>82.145270270270274</v>
      </c>
      <c r="V3037" t="str">
        <f>LEFT(Z3037,SEARCH("/",Z3037)-1)</f>
        <v>games</v>
      </c>
      <c r="W3037" t="str">
        <f>RIGHT(Z3037,LEN(Z3037)-SEARCH("/",Z3037))</f>
        <v>tabletop games</v>
      </c>
      <c r="X3037" s="2">
        <f>(((P3037/60)/60)/24)+DATE(1970,1,1)</f>
        <v>42644.667534722219</v>
      </c>
      <c r="Y3037" s="2">
        <f>(((O3037/60)/60)/24)+DATE(1970,1,1)</f>
        <v>42672.791666666672</v>
      </c>
      <c r="Z3037" t="s">
        <v>8301</v>
      </c>
    </row>
    <row r="3038" spans="1:26" ht="43.2" x14ac:dyDescent="0.3">
      <c r="A3038">
        <f>ROW(A3038)-2</f>
        <v>3036</v>
      </c>
      <c r="B3038" s="1" t="s">
        <v>4499</v>
      </c>
      <c r="C3038" s="1" t="s">
        <v>4500</v>
      </c>
      <c r="D3038">
        <v>21000</v>
      </c>
      <c r="E3038">
        <v>198415.01</v>
      </c>
      <c r="F3038" t="s">
        <v>17</v>
      </c>
      <c r="J3038" t="s">
        <v>17</v>
      </c>
      <c r="K3038" t="b">
        <v>0</v>
      </c>
      <c r="L3038" t="s">
        <v>24</v>
      </c>
      <c r="M3038" t="s">
        <v>25</v>
      </c>
      <c r="N3038" t="b">
        <v>0</v>
      </c>
      <c r="O3038">
        <v>1411326015</v>
      </c>
      <c r="P3038">
        <v>1408734015</v>
      </c>
      <c r="Q3038" t="b">
        <v>0</v>
      </c>
      <c r="R3038">
        <v>1204</v>
      </c>
      <c r="S3038" t="b">
        <v>1</v>
      </c>
      <c r="T3038">
        <f>ROUND(E3038/D3038*100,0)</f>
        <v>945</v>
      </c>
      <c r="U3038" s="12">
        <f>(E3038/R3038)</f>
        <v>164.79651993355483</v>
      </c>
      <c r="V3038" t="str">
        <f>LEFT(Z3038,SEARCH("/",Z3038)-1)</f>
        <v>games</v>
      </c>
      <c r="W3038" t="str">
        <f>RIGHT(Z3038,LEN(Z3038)-SEARCH("/",Z3038))</f>
        <v>tabletop games</v>
      </c>
      <c r="X3038" s="2">
        <f>(((P3038/60)/60)/24)+DATE(1970,1,1)</f>
        <v>41873.79184027778</v>
      </c>
      <c r="Y3038" s="2">
        <f>(((O3038/60)/60)/24)+DATE(1970,1,1)</f>
        <v>41903.79184027778</v>
      </c>
      <c r="Z3038" t="s">
        <v>8301</v>
      </c>
    </row>
    <row r="3039" spans="1:26" ht="43.2" x14ac:dyDescent="0.3">
      <c r="A3039">
        <f>ROW(A3039)-2</f>
        <v>3037</v>
      </c>
      <c r="B3039" s="1" t="s">
        <v>4501</v>
      </c>
      <c r="C3039" s="1" t="s">
        <v>4502</v>
      </c>
      <c r="D3039">
        <v>18000</v>
      </c>
      <c r="E3039">
        <v>19523.310000000001</v>
      </c>
      <c r="F3039" t="s">
        <v>17</v>
      </c>
      <c r="J3039" t="s">
        <v>17</v>
      </c>
      <c r="K3039" t="b">
        <v>0</v>
      </c>
      <c r="L3039" t="s">
        <v>18</v>
      </c>
      <c r="M3039" t="s">
        <v>19</v>
      </c>
      <c r="N3039" t="b">
        <v>1</v>
      </c>
      <c r="O3039">
        <v>1455253140</v>
      </c>
      <c r="P3039">
        <v>1452625822</v>
      </c>
      <c r="Q3039" t="b">
        <v>0</v>
      </c>
      <c r="R3039">
        <v>321</v>
      </c>
      <c r="S3039" t="b">
        <v>1</v>
      </c>
      <c r="T3039">
        <f>ROUND(E3039/D3039*100,0)</f>
        <v>108</v>
      </c>
      <c r="U3039" s="12">
        <f>(E3039/R3039)</f>
        <v>60.820280373831778</v>
      </c>
      <c r="V3039" t="str">
        <f>LEFT(Z3039,SEARCH("/",Z3039)-1)</f>
        <v>games</v>
      </c>
      <c r="W3039" t="str">
        <f>RIGHT(Z3039,LEN(Z3039)-SEARCH("/",Z3039))</f>
        <v>tabletop games</v>
      </c>
      <c r="X3039" s="2">
        <f>(((P3039/60)/60)/24)+DATE(1970,1,1)</f>
        <v>42381.79886574074</v>
      </c>
      <c r="Y3039" s="2">
        <f>(((O3039/60)/60)/24)+DATE(1970,1,1)</f>
        <v>42412.207638888889</v>
      </c>
      <c r="Z3039" t="s">
        <v>8301</v>
      </c>
    </row>
    <row r="3040" spans="1:26" ht="43.2" x14ac:dyDescent="0.3">
      <c r="A3040">
        <f>ROW(A3040)-2</f>
        <v>3038</v>
      </c>
      <c r="B3040" s="1" t="s">
        <v>4503</v>
      </c>
      <c r="C3040" s="1" t="s">
        <v>4504</v>
      </c>
      <c r="D3040">
        <v>13000</v>
      </c>
      <c r="E3040">
        <v>20459</v>
      </c>
      <c r="F3040" t="s">
        <v>17</v>
      </c>
      <c r="J3040" t="s">
        <v>17</v>
      </c>
      <c r="K3040" t="b">
        <v>0</v>
      </c>
      <c r="L3040" t="s">
        <v>24</v>
      </c>
      <c r="M3040" t="s">
        <v>25</v>
      </c>
      <c r="N3040" t="b">
        <v>0</v>
      </c>
      <c r="O3040">
        <v>1384374155</v>
      </c>
      <c r="P3040">
        <v>1381778555</v>
      </c>
      <c r="Q3040" t="b">
        <v>0</v>
      </c>
      <c r="R3040">
        <v>301</v>
      </c>
      <c r="S3040" t="b">
        <v>1</v>
      </c>
      <c r="T3040">
        <f>ROUND(E3040/D3040*100,0)</f>
        <v>157</v>
      </c>
      <c r="U3040" s="12">
        <f>(E3040/R3040)</f>
        <v>67.970099667774093</v>
      </c>
      <c r="V3040" t="str">
        <f>LEFT(Z3040,SEARCH("/",Z3040)-1)</f>
        <v>games</v>
      </c>
      <c r="W3040" t="str">
        <f>RIGHT(Z3040,LEN(Z3040)-SEARCH("/",Z3040))</f>
        <v>tabletop games</v>
      </c>
      <c r="X3040" s="2">
        <f>(((P3040/60)/60)/24)+DATE(1970,1,1)</f>
        <v>41561.807349537034</v>
      </c>
      <c r="Y3040" s="2">
        <f>(((O3040/60)/60)/24)+DATE(1970,1,1)</f>
        <v>41591.849016203705</v>
      </c>
      <c r="Z3040" t="s">
        <v>8301</v>
      </c>
    </row>
    <row r="3041" spans="1:26" ht="57.6" x14ac:dyDescent="0.3">
      <c r="A3041">
        <f>ROW(A3041)-2</f>
        <v>3039</v>
      </c>
      <c r="B3041" s="1" t="s">
        <v>4505</v>
      </c>
      <c r="C3041" s="1" t="s">
        <v>4506</v>
      </c>
      <c r="D3041">
        <v>1000</v>
      </c>
      <c r="E3041">
        <v>11744.9</v>
      </c>
      <c r="F3041" t="s">
        <v>17</v>
      </c>
      <c r="J3041" t="s">
        <v>17</v>
      </c>
      <c r="K3041" t="b">
        <v>0</v>
      </c>
      <c r="L3041" t="s">
        <v>499</v>
      </c>
      <c r="M3041" t="s">
        <v>55</v>
      </c>
      <c r="N3041" t="b">
        <v>0</v>
      </c>
      <c r="O3041">
        <v>1439707236</v>
      </c>
      <c r="P3041">
        <v>1437115236</v>
      </c>
      <c r="Q3041" t="b">
        <v>0</v>
      </c>
      <c r="R3041">
        <v>144</v>
      </c>
      <c r="S3041" t="b">
        <v>1</v>
      </c>
      <c r="T3041">
        <f>ROUND(E3041/D3041*100,0)</f>
        <v>1174</v>
      </c>
      <c r="U3041" s="12">
        <f>(E3041/R3041)</f>
        <v>81.561805555555551</v>
      </c>
      <c r="V3041" t="str">
        <f>LEFT(Z3041,SEARCH("/",Z3041)-1)</f>
        <v>games</v>
      </c>
      <c r="W3041" t="str">
        <f>RIGHT(Z3041,LEN(Z3041)-SEARCH("/",Z3041))</f>
        <v>tabletop games</v>
      </c>
      <c r="X3041" s="2">
        <f>(((P3041/60)/60)/24)+DATE(1970,1,1)</f>
        <v>42202.278194444443</v>
      </c>
      <c r="Y3041" s="2">
        <f>(((O3041/60)/60)/24)+DATE(1970,1,1)</f>
        <v>42232.278194444443</v>
      </c>
      <c r="Z3041" t="s">
        <v>8301</v>
      </c>
    </row>
    <row r="3042" spans="1:26" ht="43.2" x14ac:dyDescent="0.3">
      <c r="A3042">
        <f>ROW(A3042)-2</f>
        <v>3040</v>
      </c>
      <c r="B3042" s="1" t="s">
        <v>4507</v>
      </c>
      <c r="C3042" s="1" t="s">
        <v>4508</v>
      </c>
      <c r="D3042">
        <v>8012</v>
      </c>
      <c r="E3042">
        <v>13704.33</v>
      </c>
      <c r="F3042" t="s">
        <v>17</v>
      </c>
      <c r="J3042" t="s">
        <v>17</v>
      </c>
      <c r="K3042" t="b">
        <v>0</v>
      </c>
      <c r="L3042" t="s">
        <v>18</v>
      </c>
      <c r="M3042" t="s">
        <v>19</v>
      </c>
      <c r="N3042" t="b">
        <v>1</v>
      </c>
      <c r="O3042">
        <v>1378180800</v>
      </c>
      <c r="P3042">
        <v>1375113391</v>
      </c>
      <c r="Q3042" t="b">
        <v>0</v>
      </c>
      <c r="R3042">
        <v>539</v>
      </c>
      <c r="S3042" t="b">
        <v>1</v>
      </c>
      <c r="T3042">
        <f>ROUND(E3042/D3042*100,0)</f>
        <v>171</v>
      </c>
      <c r="U3042" s="12">
        <f>(E3042/R3042)</f>
        <v>25.42547309833024</v>
      </c>
      <c r="V3042" t="str">
        <f>LEFT(Z3042,SEARCH("/",Z3042)-1)</f>
        <v>games</v>
      </c>
      <c r="W3042" t="str">
        <f>RIGHT(Z3042,LEN(Z3042)-SEARCH("/",Z3042))</f>
        <v>tabletop games</v>
      </c>
      <c r="X3042" s="2">
        <f>(((P3042/60)/60)/24)+DATE(1970,1,1)</f>
        <v>41484.664247685185</v>
      </c>
      <c r="Y3042" s="2">
        <f>(((O3042/60)/60)/24)+DATE(1970,1,1)</f>
        <v>41520.166666666664</v>
      </c>
      <c r="Z3042" t="s">
        <v>8301</v>
      </c>
    </row>
    <row r="3043" spans="1:26" ht="43.2" x14ac:dyDescent="0.3">
      <c r="A3043">
        <f>ROW(A3043)-2</f>
        <v>3041</v>
      </c>
      <c r="B3043" s="1" t="s">
        <v>4509</v>
      </c>
      <c r="C3043" s="1" t="s">
        <v>4510</v>
      </c>
      <c r="D3043">
        <v>8500</v>
      </c>
      <c r="E3043">
        <v>10706</v>
      </c>
      <c r="F3043" t="s">
        <v>17</v>
      </c>
      <c r="J3043" t="s">
        <v>17</v>
      </c>
      <c r="K3043" t="b">
        <v>0</v>
      </c>
      <c r="L3043" t="s">
        <v>18</v>
      </c>
      <c r="M3043" t="s">
        <v>19</v>
      </c>
      <c r="N3043" t="b">
        <v>1</v>
      </c>
      <c r="O3043">
        <v>1398460127</v>
      </c>
      <c r="P3043">
        <v>1395868127</v>
      </c>
      <c r="Q3043" t="b">
        <v>0</v>
      </c>
      <c r="R3043">
        <v>498</v>
      </c>
      <c r="S3043" t="b">
        <v>1</v>
      </c>
      <c r="T3043">
        <f>ROUND(E3043/D3043*100,0)</f>
        <v>126</v>
      </c>
      <c r="U3043" s="12">
        <f>(E3043/R3043)</f>
        <v>21.497991967871485</v>
      </c>
      <c r="V3043" t="str">
        <f>LEFT(Z3043,SEARCH("/",Z3043)-1)</f>
        <v>games</v>
      </c>
      <c r="W3043" t="str">
        <f>RIGHT(Z3043,LEN(Z3043)-SEARCH("/",Z3043))</f>
        <v>tabletop games</v>
      </c>
      <c r="X3043" s="2">
        <f>(((P3043/60)/60)/24)+DATE(1970,1,1)</f>
        <v>41724.881099537037</v>
      </c>
      <c r="Y3043" s="2">
        <f>(((O3043/60)/60)/24)+DATE(1970,1,1)</f>
        <v>41754.881099537037</v>
      </c>
      <c r="Z3043" t="s">
        <v>8301</v>
      </c>
    </row>
    <row r="3044" spans="1:26" ht="43.2" x14ac:dyDescent="0.3">
      <c r="A3044">
        <f>ROW(A3044)-2</f>
        <v>3042</v>
      </c>
      <c r="B3044" s="1" t="s">
        <v>4511</v>
      </c>
      <c r="C3044" s="1" t="s">
        <v>4512</v>
      </c>
      <c r="D3044">
        <v>2500</v>
      </c>
      <c r="E3044">
        <v>30303.24</v>
      </c>
      <c r="F3044" t="s">
        <v>17</v>
      </c>
      <c r="J3044" t="s">
        <v>17</v>
      </c>
      <c r="K3044" t="b">
        <v>0</v>
      </c>
      <c r="L3044" t="s">
        <v>18</v>
      </c>
      <c r="M3044" t="s">
        <v>19</v>
      </c>
      <c r="N3044" t="b">
        <v>1</v>
      </c>
      <c r="O3044">
        <v>1372136400</v>
      </c>
      <c r="P3044">
        <v>1369864301</v>
      </c>
      <c r="Q3044" t="b">
        <v>0</v>
      </c>
      <c r="R3044">
        <v>1113</v>
      </c>
      <c r="S3044" t="b">
        <v>1</v>
      </c>
      <c r="T3044">
        <f>ROUND(E3044/D3044*100,0)</f>
        <v>1212</v>
      </c>
      <c r="U3044" s="12">
        <f>(E3044/R3044)</f>
        <v>27.226630727762803</v>
      </c>
      <c r="V3044" t="str">
        <f>LEFT(Z3044,SEARCH("/",Z3044)-1)</f>
        <v>games</v>
      </c>
      <c r="W3044" t="str">
        <f>RIGHT(Z3044,LEN(Z3044)-SEARCH("/",Z3044))</f>
        <v>tabletop games</v>
      </c>
      <c r="X3044" s="2">
        <f>(((P3044/60)/60)/24)+DATE(1970,1,1)</f>
        <v>41423.910891203705</v>
      </c>
      <c r="Y3044" s="2">
        <f>(((O3044/60)/60)/24)+DATE(1970,1,1)</f>
        <v>41450.208333333336</v>
      </c>
      <c r="Z3044" t="s">
        <v>8301</v>
      </c>
    </row>
    <row r="3045" spans="1:26" ht="43.2" x14ac:dyDescent="0.3">
      <c r="A3045">
        <f>ROW(A3045)-2</f>
        <v>3043</v>
      </c>
      <c r="B3045" s="1" t="s">
        <v>4513</v>
      </c>
      <c r="C3045" s="1" t="s">
        <v>4514</v>
      </c>
      <c r="D3045">
        <v>5000</v>
      </c>
      <c r="E3045">
        <v>24790</v>
      </c>
      <c r="F3045" t="s">
        <v>17</v>
      </c>
      <c r="J3045" t="s">
        <v>17</v>
      </c>
      <c r="K3045" t="b">
        <v>0</v>
      </c>
      <c r="L3045" t="s">
        <v>18</v>
      </c>
      <c r="M3045" t="s">
        <v>19</v>
      </c>
      <c r="N3045" t="b">
        <v>1</v>
      </c>
      <c r="O3045">
        <v>1405738800</v>
      </c>
      <c r="P3045">
        <v>1402945408</v>
      </c>
      <c r="Q3045" t="b">
        <v>0</v>
      </c>
      <c r="R3045">
        <v>988</v>
      </c>
      <c r="S3045" t="b">
        <v>1</v>
      </c>
      <c r="T3045">
        <f>ROUND(E3045/D3045*100,0)</f>
        <v>496</v>
      </c>
      <c r="U3045" s="12">
        <f>(E3045/R3045)</f>
        <v>25.091093117408906</v>
      </c>
      <c r="V3045" t="str">
        <f>LEFT(Z3045,SEARCH("/",Z3045)-1)</f>
        <v>games</v>
      </c>
      <c r="W3045" t="str">
        <f>RIGHT(Z3045,LEN(Z3045)-SEARCH("/",Z3045))</f>
        <v>tabletop games</v>
      </c>
      <c r="X3045" s="2">
        <f>(((P3045/60)/60)/24)+DATE(1970,1,1)</f>
        <v>41806.794074074074</v>
      </c>
      <c r="Y3045" s="2">
        <f>(((O3045/60)/60)/24)+DATE(1970,1,1)</f>
        <v>41839.125</v>
      </c>
      <c r="Z3045" t="s">
        <v>8301</v>
      </c>
    </row>
    <row r="3046" spans="1:26" ht="43.2" x14ac:dyDescent="0.3">
      <c r="A3046">
        <f>ROW(A3046)-2</f>
        <v>3044</v>
      </c>
      <c r="B3046" s="1" t="s">
        <v>4515</v>
      </c>
      <c r="C3046" s="1" t="s">
        <v>4516</v>
      </c>
      <c r="D3046">
        <v>2500</v>
      </c>
      <c r="E3046">
        <v>8301</v>
      </c>
      <c r="F3046" t="s">
        <v>17</v>
      </c>
      <c r="J3046" t="s">
        <v>17</v>
      </c>
      <c r="K3046" t="b">
        <v>0</v>
      </c>
      <c r="L3046" t="s">
        <v>24</v>
      </c>
      <c r="M3046" t="s">
        <v>25</v>
      </c>
      <c r="N3046" t="b">
        <v>0</v>
      </c>
      <c r="O3046">
        <v>1450051200</v>
      </c>
      <c r="P3046">
        <v>1448269539</v>
      </c>
      <c r="Q3046" t="b">
        <v>0</v>
      </c>
      <c r="R3046">
        <v>391</v>
      </c>
      <c r="S3046" t="b">
        <v>1</v>
      </c>
      <c r="T3046">
        <f>ROUND(E3046/D3046*100,0)</f>
        <v>332</v>
      </c>
      <c r="U3046" s="12">
        <f>(E3046/R3046)</f>
        <v>21.230179028132991</v>
      </c>
      <c r="V3046" t="str">
        <f>LEFT(Z3046,SEARCH("/",Z3046)-1)</f>
        <v>games</v>
      </c>
      <c r="W3046" t="str">
        <f>RIGHT(Z3046,LEN(Z3046)-SEARCH("/",Z3046))</f>
        <v>tabletop games</v>
      </c>
      <c r="X3046" s="2">
        <f>(((P3046/60)/60)/24)+DATE(1970,1,1)</f>
        <v>42331.378923611104</v>
      </c>
      <c r="Y3046" s="2">
        <f>(((O3046/60)/60)/24)+DATE(1970,1,1)</f>
        <v>42352</v>
      </c>
      <c r="Z3046" t="s">
        <v>8301</v>
      </c>
    </row>
    <row r="3047" spans="1:26" ht="43.2" x14ac:dyDescent="0.3">
      <c r="A3047">
        <f>ROW(A3047)-2</f>
        <v>3045</v>
      </c>
      <c r="B3047" s="1" t="s">
        <v>4517</v>
      </c>
      <c r="C3047" s="1" t="s">
        <v>4518</v>
      </c>
      <c r="D3047">
        <v>100</v>
      </c>
      <c r="E3047">
        <v>1165</v>
      </c>
      <c r="F3047" t="s">
        <v>17</v>
      </c>
      <c r="J3047" t="s">
        <v>17</v>
      </c>
      <c r="K3047" t="b">
        <v>0</v>
      </c>
      <c r="L3047" t="s">
        <v>18</v>
      </c>
      <c r="M3047" t="s">
        <v>19</v>
      </c>
      <c r="N3047" t="b">
        <v>1</v>
      </c>
      <c r="O3047">
        <v>1483645647</v>
      </c>
      <c r="P3047">
        <v>1481053647</v>
      </c>
      <c r="Q3047" t="b">
        <v>0</v>
      </c>
      <c r="R3047">
        <v>28</v>
      </c>
      <c r="S3047" t="b">
        <v>1</v>
      </c>
      <c r="T3047">
        <f>ROUND(E3047/D3047*100,0)</f>
        <v>1165</v>
      </c>
      <c r="U3047" s="12">
        <f>(E3047/R3047)</f>
        <v>41.607142857142854</v>
      </c>
      <c r="V3047" t="str">
        <f>LEFT(Z3047,SEARCH("/",Z3047)-1)</f>
        <v>games</v>
      </c>
      <c r="W3047" t="str">
        <f>RIGHT(Z3047,LEN(Z3047)-SEARCH("/",Z3047))</f>
        <v>tabletop games</v>
      </c>
      <c r="X3047" s="2">
        <f>(((P3047/60)/60)/24)+DATE(1970,1,1)</f>
        <v>42710.824618055558</v>
      </c>
      <c r="Y3047" s="2">
        <f>(((O3047/60)/60)/24)+DATE(1970,1,1)</f>
        <v>42740.824618055558</v>
      </c>
      <c r="Z3047" t="s">
        <v>8301</v>
      </c>
    </row>
    <row r="3048" spans="1:26" ht="28.8" x14ac:dyDescent="0.3">
      <c r="A3048">
        <f>ROW(A3048)-2</f>
        <v>3046</v>
      </c>
      <c r="B3048" s="1" t="s">
        <v>4519</v>
      </c>
      <c r="C3048" s="1" t="s">
        <v>4520</v>
      </c>
      <c r="D3048">
        <v>13000</v>
      </c>
      <c r="E3048">
        <v>19931</v>
      </c>
      <c r="F3048" t="s">
        <v>17</v>
      </c>
      <c r="J3048" t="s">
        <v>17</v>
      </c>
      <c r="K3048" t="b">
        <v>0</v>
      </c>
      <c r="L3048" t="s">
        <v>158</v>
      </c>
      <c r="M3048" t="s">
        <v>159</v>
      </c>
      <c r="N3048" t="b">
        <v>1</v>
      </c>
      <c r="O3048">
        <v>1427585511</v>
      </c>
      <c r="P3048">
        <v>1424997111</v>
      </c>
      <c r="Q3048" t="b">
        <v>0</v>
      </c>
      <c r="R3048">
        <v>147</v>
      </c>
      <c r="S3048" t="b">
        <v>1</v>
      </c>
      <c r="T3048">
        <f>ROUND(E3048/D3048*100,0)</f>
        <v>153</v>
      </c>
      <c r="U3048" s="12">
        <f>(E3048/R3048)</f>
        <v>135.58503401360545</v>
      </c>
      <c r="V3048" t="str">
        <f>LEFT(Z3048,SEARCH("/",Z3048)-1)</f>
        <v>games</v>
      </c>
      <c r="W3048" t="str">
        <f>RIGHT(Z3048,LEN(Z3048)-SEARCH("/",Z3048))</f>
        <v>tabletop games</v>
      </c>
      <c r="X3048" s="2">
        <f>(((P3048/60)/60)/24)+DATE(1970,1,1)</f>
        <v>42062.022118055553</v>
      </c>
      <c r="Y3048" s="2">
        <f>(((O3048/60)/60)/24)+DATE(1970,1,1)</f>
        <v>42091.980451388896</v>
      </c>
      <c r="Z3048" t="s">
        <v>8301</v>
      </c>
    </row>
    <row r="3049" spans="1:26" ht="43.2" x14ac:dyDescent="0.3">
      <c r="A3049">
        <f>ROW(A3049)-2</f>
        <v>3047</v>
      </c>
      <c r="B3049" s="1" t="s">
        <v>4521</v>
      </c>
      <c r="C3049" s="1" t="s">
        <v>4522</v>
      </c>
      <c r="D3049">
        <v>2800</v>
      </c>
      <c r="E3049">
        <v>15039</v>
      </c>
      <c r="F3049" t="s">
        <v>17</v>
      </c>
      <c r="J3049" t="s">
        <v>17</v>
      </c>
      <c r="K3049" t="b">
        <v>0</v>
      </c>
      <c r="L3049" t="s">
        <v>18</v>
      </c>
      <c r="M3049" t="s">
        <v>19</v>
      </c>
      <c r="N3049" t="b">
        <v>1</v>
      </c>
      <c r="O3049">
        <v>1454338123</v>
      </c>
      <c r="P3049">
        <v>1451746123</v>
      </c>
      <c r="Q3049" t="b">
        <v>0</v>
      </c>
      <c r="R3049">
        <v>680</v>
      </c>
      <c r="S3049" t="b">
        <v>1</v>
      </c>
      <c r="T3049">
        <f>ROUND(E3049/D3049*100,0)</f>
        <v>537</v>
      </c>
      <c r="U3049" s="12">
        <f>(E3049/R3049)</f>
        <v>22.116176470588236</v>
      </c>
      <c r="V3049" t="str">
        <f>LEFT(Z3049,SEARCH("/",Z3049)-1)</f>
        <v>games</v>
      </c>
      <c r="W3049" t="str">
        <f>RIGHT(Z3049,LEN(Z3049)-SEARCH("/",Z3049))</f>
        <v>tabletop games</v>
      </c>
      <c r="X3049" s="2">
        <f>(((P3049/60)/60)/24)+DATE(1970,1,1)</f>
        <v>42371.617164351846</v>
      </c>
      <c r="Y3049" s="2">
        <f>(((O3049/60)/60)/24)+DATE(1970,1,1)</f>
        <v>42401.617164351846</v>
      </c>
      <c r="Z3049" t="s">
        <v>8301</v>
      </c>
    </row>
    <row r="3050" spans="1:26" ht="43.2" x14ac:dyDescent="0.3">
      <c r="A3050">
        <f>ROW(A3050)-2</f>
        <v>3048</v>
      </c>
      <c r="B3050" s="1" t="s">
        <v>4523</v>
      </c>
      <c r="C3050" s="1" t="s">
        <v>4524</v>
      </c>
      <c r="D3050">
        <v>18000</v>
      </c>
      <c r="E3050">
        <v>63527</v>
      </c>
      <c r="F3050" t="s">
        <v>17</v>
      </c>
      <c r="J3050" t="s">
        <v>17</v>
      </c>
      <c r="K3050" t="b">
        <v>0</v>
      </c>
      <c r="L3050" t="s">
        <v>18</v>
      </c>
      <c r="M3050" t="s">
        <v>19</v>
      </c>
      <c r="N3050" t="b">
        <v>1</v>
      </c>
      <c r="O3050">
        <v>1415779140</v>
      </c>
      <c r="P3050">
        <v>1412294683</v>
      </c>
      <c r="Q3050" t="b">
        <v>0</v>
      </c>
      <c r="R3050">
        <v>983</v>
      </c>
      <c r="S3050" t="b">
        <v>1</v>
      </c>
      <c r="T3050">
        <f>ROUND(E3050/D3050*100,0)</f>
        <v>353</v>
      </c>
      <c r="U3050" s="12">
        <f>(E3050/R3050)</f>
        <v>64.625635808748726</v>
      </c>
      <c r="V3050" t="str">
        <f>LEFT(Z3050,SEARCH("/",Z3050)-1)</f>
        <v>games</v>
      </c>
      <c r="W3050" t="str">
        <f>RIGHT(Z3050,LEN(Z3050)-SEARCH("/",Z3050))</f>
        <v>tabletop games</v>
      </c>
      <c r="X3050" s="2">
        <f>(((P3050/60)/60)/24)+DATE(1970,1,1)</f>
        <v>41915.003275462965</v>
      </c>
      <c r="Y3050" s="2">
        <f>(((O3050/60)/60)/24)+DATE(1970,1,1)</f>
        <v>41955.332638888889</v>
      </c>
      <c r="Z3050" t="s">
        <v>8301</v>
      </c>
    </row>
    <row r="3051" spans="1:26" ht="28.8" x14ac:dyDescent="0.3">
      <c r="A3051">
        <f>ROW(A3051)-2</f>
        <v>3049</v>
      </c>
      <c r="B3051" s="1" t="s">
        <v>4525</v>
      </c>
      <c r="C3051" s="1" t="s">
        <v>4526</v>
      </c>
      <c r="D3051">
        <v>4000</v>
      </c>
      <c r="E3051">
        <v>5496</v>
      </c>
      <c r="F3051" t="s">
        <v>17</v>
      </c>
      <c r="J3051" t="s">
        <v>17</v>
      </c>
      <c r="K3051" t="b">
        <v>0</v>
      </c>
      <c r="L3051" t="s">
        <v>499</v>
      </c>
      <c r="M3051" t="s">
        <v>55</v>
      </c>
      <c r="N3051" t="b">
        <v>0</v>
      </c>
      <c r="O3051">
        <v>1489157716</v>
      </c>
      <c r="P3051">
        <v>1486565716</v>
      </c>
      <c r="Q3051" t="b">
        <v>0</v>
      </c>
      <c r="R3051">
        <v>79</v>
      </c>
      <c r="S3051" t="b">
        <v>1</v>
      </c>
      <c r="T3051">
        <f>ROUND(E3051/D3051*100,0)</f>
        <v>137</v>
      </c>
      <c r="U3051" s="12">
        <f>(E3051/R3051)</f>
        <v>69.569620253164558</v>
      </c>
      <c r="V3051" t="str">
        <f>LEFT(Z3051,SEARCH("/",Z3051)-1)</f>
        <v>games</v>
      </c>
      <c r="W3051" t="str">
        <f>RIGHT(Z3051,LEN(Z3051)-SEARCH("/",Z3051))</f>
        <v>tabletop games</v>
      </c>
      <c r="X3051" s="2">
        <f>(((P3051/60)/60)/24)+DATE(1970,1,1)</f>
        <v>42774.621712962966</v>
      </c>
      <c r="Y3051" s="2">
        <f>(((O3051/60)/60)/24)+DATE(1970,1,1)</f>
        <v>42804.621712962966</v>
      </c>
      <c r="Z3051" t="s">
        <v>8301</v>
      </c>
    </row>
    <row r="3052" spans="1:26" ht="28.8" x14ac:dyDescent="0.3">
      <c r="A3052">
        <f>ROW(A3052)-2</f>
        <v>3050</v>
      </c>
      <c r="B3052" s="1" t="s">
        <v>4527</v>
      </c>
      <c r="C3052" s="1" t="s">
        <v>4528</v>
      </c>
      <c r="D3052">
        <v>25000</v>
      </c>
      <c r="E3052">
        <v>32006.67</v>
      </c>
      <c r="F3052" t="s">
        <v>17</v>
      </c>
      <c r="J3052" t="s">
        <v>17</v>
      </c>
      <c r="K3052" t="b">
        <v>0</v>
      </c>
      <c r="L3052" t="s">
        <v>18</v>
      </c>
      <c r="M3052" t="s">
        <v>19</v>
      </c>
      <c r="N3052" t="b">
        <v>1</v>
      </c>
      <c r="O3052">
        <v>1385870520</v>
      </c>
      <c r="P3052">
        <v>1382742014</v>
      </c>
      <c r="Q3052" t="b">
        <v>0</v>
      </c>
      <c r="R3052">
        <v>426</v>
      </c>
      <c r="S3052" t="b">
        <v>1</v>
      </c>
      <c r="T3052">
        <f>ROUND(E3052/D3052*100,0)</f>
        <v>128</v>
      </c>
      <c r="U3052" s="12">
        <f>(E3052/R3052)</f>
        <v>75.133028169014082</v>
      </c>
      <c r="V3052" t="str">
        <f>LEFT(Z3052,SEARCH("/",Z3052)-1)</f>
        <v>games</v>
      </c>
      <c r="W3052" t="str">
        <f>RIGHT(Z3052,LEN(Z3052)-SEARCH("/",Z3052))</f>
        <v>tabletop games</v>
      </c>
      <c r="X3052" s="2">
        <f>(((P3052/60)/60)/24)+DATE(1970,1,1)</f>
        <v>41572.958495370374</v>
      </c>
      <c r="Y3052" s="2">
        <f>(((O3052/60)/60)/24)+DATE(1970,1,1)</f>
        <v>41609.168055555558</v>
      </c>
      <c r="Z3052" t="s">
        <v>8301</v>
      </c>
    </row>
    <row r="3053" spans="1:26" ht="43.2" x14ac:dyDescent="0.3">
      <c r="A3053">
        <f>ROW(A3053)-2</f>
        <v>3051</v>
      </c>
      <c r="B3053" s="1" t="s">
        <v>4529</v>
      </c>
      <c r="C3053" s="1" t="s">
        <v>4530</v>
      </c>
      <c r="D3053">
        <v>5000</v>
      </c>
      <c r="E3053">
        <v>13534</v>
      </c>
      <c r="F3053" t="s">
        <v>17</v>
      </c>
      <c r="J3053" t="s">
        <v>17</v>
      </c>
      <c r="K3053" t="b">
        <v>0</v>
      </c>
      <c r="L3053" t="s">
        <v>18</v>
      </c>
      <c r="M3053" t="s">
        <v>19</v>
      </c>
      <c r="N3053" t="b">
        <v>1</v>
      </c>
      <c r="O3053">
        <v>1461354544</v>
      </c>
      <c r="P3053">
        <v>1458762544</v>
      </c>
      <c r="Q3053" t="b">
        <v>0</v>
      </c>
      <c r="R3053">
        <v>96</v>
      </c>
      <c r="S3053" t="b">
        <v>1</v>
      </c>
      <c r="T3053">
        <f>ROUND(E3053/D3053*100,0)</f>
        <v>271</v>
      </c>
      <c r="U3053" s="12">
        <f>(E3053/R3053)</f>
        <v>140.97916666666666</v>
      </c>
      <c r="V3053" t="str">
        <f>LEFT(Z3053,SEARCH("/",Z3053)-1)</f>
        <v>games</v>
      </c>
      <c r="W3053" t="str">
        <f>RIGHT(Z3053,LEN(Z3053)-SEARCH("/",Z3053))</f>
        <v>tabletop games</v>
      </c>
      <c r="X3053" s="2">
        <f>(((P3053/60)/60)/24)+DATE(1970,1,1)</f>
        <v>42452.825740740736</v>
      </c>
      <c r="Y3053" s="2">
        <f>(((O3053/60)/60)/24)+DATE(1970,1,1)</f>
        <v>42482.825740740736</v>
      </c>
      <c r="Z3053" t="s">
        <v>8301</v>
      </c>
    </row>
    <row r="3054" spans="1:26" ht="43.2" x14ac:dyDescent="0.3">
      <c r="A3054">
        <f>ROW(A3054)-2</f>
        <v>3052</v>
      </c>
      <c r="B3054" s="1" t="s">
        <v>4531</v>
      </c>
      <c r="C3054" s="1" t="s">
        <v>4532</v>
      </c>
      <c r="D3054">
        <v>1000</v>
      </c>
      <c r="E3054">
        <v>8064</v>
      </c>
      <c r="F3054" t="s">
        <v>17</v>
      </c>
      <c r="J3054" t="s">
        <v>17</v>
      </c>
      <c r="K3054" t="b">
        <v>0</v>
      </c>
      <c r="L3054" t="s">
        <v>24</v>
      </c>
      <c r="M3054" t="s">
        <v>25</v>
      </c>
      <c r="N3054" t="b">
        <v>0</v>
      </c>
      <c r="O3054">
        <v>1488484300</v>
      </c>
      <c r="P3054">
        <v>1485892300</v>
      </c>
      <c r="Q3054" t="b">
        <v>0</v>
      </c>
      <c r="R3054">
        <v>163</v>
      </c>
      <c r="S3054" t="b">
        <v>1</v>
      </c>
      <c r="T3054">
        <f>ROUND(E3054/D3054*100,0)</f>
        <v>806</v>
      </c>
      <c r="U3054" s="12">
        <f>(E3054/R3054)</f>
        <v>49.472392638036808</v>
      </c>
      <c r="V3054" t="str">
        <f>LEFT(Z3054,SEARCH("/",Z3054)-1)</f>
        <v>games</v>
      </c>
      <c r="W3054" t="str">
        <f>RIGHT(Z3054,LEN(Z3054)-SEARCH("/",Z3054))</f>
        <v>tabletop games</v>
      </c>
      <c r="X3054" s="2">
        <f>(((P3054/60)/60)/24)+DATE(1970,1,1)</f>
        <v>42766.827546296292</v>
      </c>
      <c r="Y3054" s="2">
        <f>(((O3054/60)/60)/24)+DATE(1970,1,1)</f>
        <v>42796.827546296292</v>
      </c>
      <c r="Z3054" t="s">
        <v>8301</v>
      </c>
    </row>
    <row r="3055" spans="1:26" ht="28.8" x14ac:dyDescent="0.3">
      <c r="A3055">
        <f>ROW(A3055)-2</f>
        <v>3053</v>
      </c>
      <c r="B3055" s="1" t="s">
        <v>4533</v>
      </c>
      <c r="C3055" s="1" t="s">
        <v>4534</v>
      </c>
      <c r="D3055">
        <v>10000</v>
      </c>
      <c r="E3055">
        <v>136009.76</v>
      </c>
      <c r="F3055" t="s">
        <v>17</v>
      </c>
      <c r="J3055" t="s">
        <v>17</v>
      </c>
      <c r="K3055" t="b">
        <v>0</v>
      </c>
      <c r="L3055" t="s">
        <v>18</v>
      </c>
      <c r="M3055" t="s">
        <v>19</v>
      </c>
      <c r="N3055" t="b">
        <v>1</v>
      </c>
      <c r="O3055">
        <v>1385521320</v>
      </c>
      <c r="P3055">
        <v>1382449733</v>
      </c>
      <c r="Q3055" t="b">
        <v>0</v>
      </c>
      <c r="R3055">
        <v>2525</v>
      </c>
      <c r="S3055" t="b">
        <v>1</v>
      </c>
      <c r="T3055">
        <f>ROUND(E3055/D3055*100,0)</f>
        <v>1360</v>
      </c>
      <c r="U3055" s="12">
        <f>(E3055/R3055)</f>
        <v>53.865251485148519</v>
      </c>
      <c r="V3055" t="str">
        <f>LEFT(Z3055,SEARCH("/",Z3055)-1)</f>
        <v>games</v>
      </c>
      <c r="W3055" t="str">
        <f>RIGHT(Z3055,LEN(Z3055)-SEARCH("/",Z3055))</f>
        <v>tabletop games</v>
      </c>
      <c r="X3055" s="2">
        <f>(((P3055/60)/60)/24)+DATE(1970,1,1)</f>
        <v>41569.575613425928</v>
      </c>
      <c r="Y3055" s="2">
        <f>(((O3055/60)/60)/24)+DATE(1970,1,1)</f>
        <v>41605.126388888886</v>
      </c>
      <c r="Z3055" t="s">
        <v>8301</v>
      </c>
    </row>
    <row r="3056" spans="1:26" ht="43.2" x14ac:dyDescent="0.3">
      <c r="A3056">
        <f>ROW(A3056)-2</f>
        <v>3054</v>
      </c>
      <c r="B3056" s="1" t="s">
        <v>4535</v>
      </c>
      <c r="C3056" s="1" t="s">
        <v>4536</v>
      </c>
      <c r="D3056">
        <v>1</v>
      </c>
      <c r="E3056">
        <v>9302.5</v>
      </c>
      <c r="F3056" t="s">
        <v>17</v>
      </c>
      <c r="J3056" t="s">
        <v>17</v>
      </c>
      <c r="K3056" t="b">
        <v>0</v>
      </c>
      <c r="L3056" t="s">
        <v>18</v>
      </c>
      <c r="M3056" t="s">
        <v>19</v>
      </c>
      <c r="N3056" t="b">
        <v>1</v>
      </c>
      <c r="O3056">
        <v>1489374000</v>
      </c>
      <c r="P3056">
        <v>1488823290</v>
      </c>
      <c r="Q3056" t="b">
        <v>0</v>
      </c>
      <c r="R3056">
        <v>2035</v>
      </c>
      <c r="S3056" t="b">
        <v>1</v>
      </c>
      <c r="T3056">
        <f>ROUND(E3056/D3056*100,0)</f>
        <v>930250</v>
      </c>
      <c r="U3056" s="12">
        <f>(E3056/R3056)</f>
        <v>4.5712530712530715</v>
      </c>
      <c r="V3056" t="str">
        <f>LEFT(Z3056,SEARCH("/",Z3056)-1)</f>
        <v>games</v>
      </c>
      <c r="W3056" t="str">
        <f>RIGHT(Z3056,LEN(Z3056)-SEARCH("/",Z3056))</f>
        <v>tabletop games</v>
      </c>
      <c r="X3056" s="2">
        <f>(((P3056/60)/60)/24)+DATE(1970,1,1)</f>
        <v>42800.751041666663</v>
      </c>
      <c r="Y3056" s="2">
        <f>(((O3056/60)/60)/24)+DATE(1970,1,1)</f>
        <v>42807.125</v>
      </c>
      <c r="Z3056" t="s">
        <v>8301</v>
      </c>
    </row>
    <row r="3057" spans="1:26" ht="43.2" x14ac:dyDescent="0.3">
      <c r="A3057">
        <f>ROW(A3057)-2</f>
        <v>3055</v>
      </c>
      <c r="B3057" s="1" t="s">
        <v>4537</v>
      </c>
      <c r="C3057" s="1" t="s">
        <v>4538</v>
      </c>
      <c r="D3057">
        <v>5000</v>
      </c>
      <c r="E3057">
        <v>18851</v>
      </c>
      <c r="F3057" t="s">
        <v>17</v>
      </c>
      <c r="J3057" t="s">
        <v>17</v>
      </c>
      <c r="K3057" t="b">
        <v>0</v>
      </c>
      <c r="L3057" t="s">
        <v>18</v>
      </c>
      <c r="M3057" t="s">
        <v>19</v>
      </c>
      <c r="N3057" t="b">
        <v>1</v>
      </c>
      <c r="O3057">
        <v>1476649800</v>
      </c>
      <c r="P3057">
        <v>1475609946</v>
      </c>
      <c r="Q3057" t="b">
        <v>0</v>
      </c>
      <c r="R3057">
        <v>290</v>
      </c>
      <c r="S3057" t="b">
        <v>1</v>
      </c>
      <c r="T3057">
        <f>ROUND(E3057/D3057*100,0)</f>
        <v>377</v>
      </c>
      <c r="U3057" s="12">
        <f>(E3057/R3057)</f>
        <v>65.00344827586207</v>
      </c>
      <c r="V3057" t="str">
        <f>LEFT(Z3057,SEARCH("/",Z3057)-1)</f>
        <v>games</v>
      </c>
      <c r="W3057" t="str">
        <f>RIGHT(Z3057,LEN(Z3057)-SEARCH("/",Z3057))</f>
        <v>tabletop games</v>
      </c>
      <c r="X3057" s="2">
        <f>(((P3057/60)/60)/24)+DATE(1970,1,1)</f>
        <v>42647.818819444445</v>
      </c>
      <c r="Y3057" s="2">
        <f>(((O3057/60)/60)/24)+DATE(1970,1,1)</f>
        <v>42659.854166666672</v>
      </c>
      <c r="Z3057" t="s">
        <v>8301</v>
      </c>
    </row>
    <row r="3058" spans="1:26" ht="43.2" x14ac:dyDescent="0.3">
      <c r="A3058">
        <f>ROW(A3058)-2</f>
        <v>3056</v>
      </c>
      <c r="B3058" s="1" t="s">
        <v>4539</v>
      </c>
      <c r="C3058" s="1" t="s">
        <v>4540</v>
      </c>
      <c r="D3058">
        <v>4000</v>
      </c>
      <c r="E3058">
        <v>105881</v>
      </c>
      <c r="F3058" t="s">
        <v>17</v>
      </c>
      <c r="J3058" t="s">
        <v>17</v>
      </c>
      <c r="K3058" t="b">
        <v>0</v>
      </c>
      <c r="L3058" t="s">
        <v>18</v>
      </c>
      <c r="M3058" t="s">
        <v>19</v>
      </c>
      <c r="N3058" t="b">
        <v>1</v>
      </c>
      <c r="O3058">
        <v>1393005600</v>
      </c>
      <c r="P3058">
        <v>1390323617</v>
      </c>
      <c r="Q3058" t="b">
        <v>0</v>
      </c>
      <c r="R3058">
        <v>1980</v>
      </c>
      <c r="S3058" t="b">
        <v>1</v>
      </c>
      <c r="T3058">
        <f>ROUND(E3058/D3058*100,0)</f>
        <v>2647</v>
      </c>
      <c r="U3058" s="12">
        <f>(E3058/R3058)</f>
        <v>53.475252525252522</v>
      </c>
      <c r="V3058" t="str">
        <f>LEFT(Z3058,SEARCH("/",Z3058)-1)</f>
        <v>games</v>
      </c>
      <c r="W3058" t="str">
        <f>RIGHT(Z3058,LEN(Z3058)-SEARCH("/",Z3058))</f>
        <v>tabletop games</v>
      </c>
      <c r="X3058" s="2">
        <f>(((P3058/60)/60)/24)+DATE(1970,1,1)</f>
        <v>41660.708530092597</v>
      </c>
      <c r="Y3058" s="2">
        <f>(((O3058/60)/60)/24)+DATE(1970,1,1)</f>
        <v>41691.75</v>
      </c>
      <c r="Z3058" t="s">
        <v>8301</v>
      </c>
    </row>
    <row r="3059" spans="1:26" ht="43.2" x14ac:dyDescent="0.3">
      <c r="A3059">
        <f>ROW(A3059)-2</f>
        <v>3057</v>
      </c>
      <c r="B3059" s="1" t="s">
        <v>4541</v>
      </c>
      <c r="C3059" s="1" t="s">
        <v>4542</v>
      </c>
      <c r="D3059">
        <v>2500</v>
      </c>
      <c r="E3059">
        <v>2503</v>
      </c>
      <c r="F3059" t="s">
        <v>17</v>
      </c>
      <c r="J3059" t="s">
        <v>17</v>
      </c>
      <c r="K3059" t="b">
        <v>0</v>
      </c>
      <c r="L3059" t="s">
        <v>24</v>
      </c>
      <c r="M3059" t="s">
        <v>25</v>
      </c>
      <c r="N3059" t="b">
        <v>0</v>
      </c>
      <c r="O3059">
        <v>1441393210</v>
      </c>
      <c r="P3059">
        <v>1438801210</v>
      </c>
      <c r="Q3059" t="b">
        <v>0</v>
      </c>
      <c r="R3059">
        <v>57</v>
      </c>
      <c r="S3059" t="b">
        <v>1</v>
      </c>
      <c r="T3059">
        <f>ROUND(E3059/D3059*100,0)</f>
        <v>100</v>
      </c>
      <c r="U3059" s="12">
        <f>(E3059/R3059)</f>
        <v>43.912280701754383</v>
      </c>
      <c r="V3059" t="str">
        <f>LEFT(Z3059,SEARCH("/",Z3059)-1)</f>
        <v>games</v>
      </c>
      <c r="W3059" t="str">
        <f>RIGHT(Z3059,LEN(Z3059)-SEARCH("/",Z3059))</f>
        <v>tabletop games</v>
      </c>
      <c r="X3059" s="2">
        <f>(((P3059/60)/60)/24)+DATE(1970,1,1)</f>
        <v>42221.79178240741</v>
      </c>
      <c r="Y3059" s="2">
        <f>(((O3059/60)/60)/24)+DATE(1970,1,1)</f>
        <v>42251.79178240741</v>
      </c>
      <c r="Z3059" t="s">
        <v>8301</v>
      </c>
    </row>
    <row r="3060" spans="1:26" ht="28.8" x14ac:dyDescent="0.3">
      <c r="A3060">
        <f>ROW(A3060)-2</f>
        <v>3058</v>
      </c>
      <c r="B3060" s="1" t="s">
        <v>4543</v>
      </c>
      <c r="C3060" s="1" t="s">
        <v>4544</v>
      </c>
      <c r="D3060">
        <v>18500</v>
      </c>
      <c r="E3060">
        <v>19324</v>
      </c>
      <c r="F3060" t="s">
        <v>17</v>
      </c>
      <c r="J3060" t="s">
        <v>17</v>
      </c>
      <c r="K3060" t="b">
        <v>0</v>
      </c>
      <c r="L3060" t="s">
        <v>18</v>
      </c>
      <c r="M3060" t="s">
        <v>19</v>
      </c>
      <c r="N3060" t="b">
        <v>1</v>
      </c>
      <c r="O3060">
        <v>1438185565</v>
      </c>
      <c r="P3060">
        <v>1436975965</v>
      </c>
      <c r="Q3060" t="b">
        <v>0</v>
      </c>
      <c r="R3060">
        <v>380</v>
      </c>
      <c r="S3060" t="b">
        <v>1</v>
      </c>
      <c r="T3060">
        <f>ROUND(E3060/D3060*100,0)</f>
        <v>104</v>
      </c>
      <c r="U3060" s="12">
        <f>(E3060/R3060)</f>
        <v>50.852631578947367</v>
      </c>
      <c r="V3060" t="str">
        <f>LEFT(Z3060,SEARCH("/",Z3060)-1)</f>
        <v>games</v>
      </c>
      <c r="W3060" t="str">
        <f>RIGHT(Z3060,LEN(Z3060)-SEARCH("/",Z3060))</f>
        <v>tabletop games</v>
      </c>
      <c r="X3060" s="2">
        <f>(((P3060/60)/60)/24)+DATE(1970,1,1)</f>
        <v>42200.666261574079</v>
      </c>
      <c r="Y3060" s="2">
        <f>(((O3060/60)/60)/24)+DATE(1970,1,1)</f>
        <v>42214.666261574079</v>
      </c>
      <c r="Z3060" t="s">
        <v>8301</v>
      </c>
    </row>
    <row r="3061" spans="1:26" ht="43.2" x14ac:dyDescent="0.3">
      <c r="A3061">
        <f>ROW(A3061)-2</f>
        <v>3059</v>
      </c>
      <c r="B3061" s="1" t="s">
        <v>4545</v>
      </c>
      <c r="C3061" s="1" t="s">
        <v>4546</v>
      </c>
      <c r="D3061">
        <v>7000</v>
      </c>
      <c r="E3061">
        <v>7505</v>
      </c>
      <c r="F3061" t="s">
        <v>17</v>
      </c>
      <c r="J3061" t="s">
        <v>17</v>
      </c>
      <c r="K3061" t="b">
        <v>0</v>
      </c>
      <c r="L3061" t="s">
        <v>24</v>
      </c>
      <c r="M3061" t="s">
        <v>25</v>
      </c>
      <c r="N3061" t="b">
        <v>0</v>
      </c>
      <c r="O3061">
        <v>1481749278</v>
      </c>
      <c r="P3061">
        <v>1479157278</v>
      </c>
      <c r="Q3061" t="b">
        <v>0</v>
      </c>
      <c r="R3061">
        <v>128</v>
      </c>
      <c r="S3061" t="b">
        <v>1</v>
      </c>
      <c r="T3061">
        <f>ROUND(E3061/D3061*100,0)</f>
        <v>107</v>
      </c>
      <c r="U3061" s="12">
        <f>(E3061/R3061)</f>
        <v>58.6328125</v>
      </c>
      <c r="V3061" t="str">
        <f>LEFT(Z3061,SEARCH("/",Z3061)-1)</f>
        <v>games</v>
      </c>
      <c r="W3061" t="str">
        <f>RIGHT(Z3061,LEN(Z3061)-SEARCH("/",Z3061))</f>
        <v>tabletop games</v>
      </c>
      <c r="X3061" s="2">
        <f>(((P3061/60)/60)/24)+DATE(1970,1,1)</f>
        <v>42688.875902777778</v>
      </c>
      <c r="Y3061" s="2">
        <f>(((O3061/60)/60)/24)+DATE(1970,1,1)</f>
        <v>42718.875902777778</v>
      </c>
      <c r="Z3061" t="s">
        <v>8301</v>
      </c>
    </row>
    <row r="3062" spans="1:26" ht="43.2" x14ac:dyDescent="0.3">
      <c r="A3062">
        <f>ROW(A3062)-2</f>
        <v>3060</v>
      </c>
      <c r="B3062" s="1" t="s">
        <v>4547</v>
      </c>
      <c r="C3062" s="1" t="s">
        <v>4548</v>
      </c>
      <c r="D3062">
        <v>3500</v>
      </c>
      <c r="E3062">
        <v>5907</v>
      </c>
      <c r="F3062" t="s">
        <v>17</v>
      </c>
      <c r="J3062" t="s">
        <v>17</v>
      </c>
      <c r="K3062" t="b">
        <v>0</v>
      </c>
      <c r="L3062" t="s">
        <v>18</v>
      </c>
      <c r="M3062" t="s">
        <v>19</v>
      </c>
      <c r="N3062" t="b">
        <v>1</v>
      </c>
      <c r="O3062">
        <v>1364917965</v>
      </c>
      <c r="P3062">
        <v>1362329565</v>
      </c>
      <c r="Q3062" t="b">
        <v>0</v>
      </c>
      <c r="R3062">
        <v>180</v>
      </c>
      <c r="S3062" t="b">
        <v>1</v>
      </c>
      <c r="T3062">
        <f>ROUND(E3062/D3062*100,0)</f>
        <v>169</v>
      </c>
      <c r="U3062" s="12">
        <f>(E3062/R3062)</f>
        <v>32.81666666666667</v>
      </c>
      <c r="V3062" t="str">
        <f>LEFT(Z3062,SEARCH("/",Z3062)-1)</f>
        <v>games</v>
      </c>
      <c r="W3062" t="str">
        <f>RIGHT(Z3062,LEN(Z3062)-SEARCH("/",Z3062))</f>
        <v>tabletop games</v>
      </c>
      <c r="X3062" s="2">
        <f>(((P3062/60)/60)/24)+DATE(1970,1,1)</f>
        <v>41336.703298611108</v>
      </c>
      <c r="Y3062" s="2">
        <f>(((O3062/60)/60)/24)+DATE(1970,1,1)</f>
        <v>41366.661631944444</v>
      </c>
      <c r="Z3062" t="s">
        <v>8301</v>
      </c>
    </row>
    <row r="3063" spans="1:26" ht="43.2" x14ac:dyDescent="0.3">
      <c r="A3063">
        <f>ROW(A3063)-2</f>
        <v>3061</v>
      </c>
      <c r="B3063" s="1" t="s">
        <v>4549</v>
      </c>
      <c r="C3063" s="1" t="s">
        <v>4550</v>
      </c>
      <c r="D3063">
        <v>25000</v>
      </c>
      <c r="E3063">
        <v>243778</v>
      </c>
      <c r="F3063" t="s">
        <v>17</v>
      </c>
      <c r="J3063" t="s">
        <v>17</v>
      </c>
      <c r="K3063" t="b">
        <v>0</v>
      </c>
      <c r="L3063" t="s">
        <v>18</v>
      </c>
      <c r="M3063" t="s">
        <v>19</v>
      </c>
      <c r="N3063" t="b">
        <v>1</v>
      </c>
      <c r="O3063">
        <v>1480727273</v>
      </c>
      <c r="P3063">
        <v>1478131673</v>
      </c>
      <c r="Q3063" t="b">
        <v>0</v>
      </c>
      <c r="R3063">
        <v>571</v>
      </c>
      <c r="S3063" t="b">
        <v>1</v>
      </c>
      <c r="T3063">
        <f>ROUND(E3063/D3063*100,0)</f>
        <v>975</v>
      </c>
      <c r="U3063" s="12">
        <f>(E3063/R3063)</f>
        <v>426.93169877408059</v>
      </c>
      <c r="V3063" t="str">
        <f>LEFT(Z3063,SEARCH("/",Z3063)-1)</f>
        <v>games</v>
      </c>
      <c r="W3063" t="str">
        <f>RIGHT(Z3063,LEN(Z3063)-SEARCH("/",Z3063))</f>
        <v>tabletop games</v>
      </c>
      <c r="X3063" s="2">
        <f>(((P3063/60)/60)/24)+DATE(1970,1,1)</f>
        <v>42677.005474537036</v>
      </c>
      <c r="Y3063" s="2">
        <f>(((O3063/60)/60)/24)+DATE(1970,1,1)</f>
        <v>42707.0471412037</v>
      </c>
      <c r="Z3063" t="s">
        <v>8301</v>
      </c>
    </row>
    <row r="3064" spans="1:26" ht="43.2" x14ac:dyDescent="0.3">
      <c r="A3064">
        <f>ROW(A3064)-2</f>
        <v>3062</v>
      </c>
      <c r="B3064" s="1" t="s">
        <v>4551</v>
      </c>
      <c r="C3064" s="1" t="s">
        <v>4552</v>
      </c>
      <c r="D3064">
        <v>8500</v>
      </c>
      <c r="E3064">
        <v>11428.19</v>
      </c>
      <c r="F3064" t="s">
        <v>17</v>
      </c>
      <c r="J3064" t="s">
        <v>17</v>
      </c>
      <c r="K3064" t="b">
        <v>0</v>
      </c>
      <c r="L3064" t="s">
        <v>18</v>
      </c>
      <c r="M3064" t="s">
        <v>19</v>
      </c>
      <c r="N3064" t="b">
        <v>1</v>
      </c>
      <c r="O3064">
        <v>1408177077</v>
      </c>
      <c r="P3064">
        <v>1406362677</v>
      </c>
      <c r="Q3064" t="b">
        <v>0</v>
      </c>
      <c r="R3064">
        <v>480</v>
      </c>
      <c r="S3064" t="b">
        <v>1</v>
      </c>
      <c r="T3064">
        <f>ROUND(E3064/D3064*100,0)</f>
        <v>134</v>
      </c>
      <c r="U3064" s="12">
        <f>(E3064/R3064)</f>
        <v>23.808729166666669</v>
      </c>
      <c r="V3064" t="str">
        <f>LEFT(Z3064,SEARCH("/",Z3064)-1)</f>
        <v>games</v>
      </c>
      <c r="W3064" t="str">
        <f>RIGHT(Z3064,LEN(Z3064)-SEARCH("/",Z3064))</f>
        <v>tabletop games</v>
      </c>
      <c r="X3064" s="2">
        <f>(((P3064/60)/60)/24)+DATE(1970,1,1)</f>
        <v>41846.34579861111</v>
      </c>
      <c r="Y3064" s="2">
        <f>(((O3064/60)/60)/24)+DATE(1970,1,1)</f>
        <v>41867.34579861111</v>
      </c>
      <c r="Z3064" t="s">
        <v>8301</v>
      </c>
    </row>
    <row r="3065" spans="1:26" ht="43.2" x14ac:dyDescent="0.3">
      <c r="A3065">
        <f>ROW(A3065)-2</f>
        <v>3063</v>
      </c>
      <c r="B3065" s="1" t="s">
        <v>4553</v>
      </c>
      <c r="C3065" s="1" t="s">
        <v>4554</v>
      </c>
      <c r="D3065">
        <v>9000</v>
      </c>
      <c r="E3065">
        <v>24505</v>
      </c>
      <c r="F3065" t="s">
        <v>17</v>
      </c>
      <c r="J3065" t="s">
        <v>17</v>
      </c>
      <c r="K3065" t="b">
        <v>0</v>
      </c>
      <c r="L3065" t="s">
        <v>54</v>
      </c>
      <c r="M3065" t="s">
        <v>55</v>
      </c>
      <c r="N3065" t="b">
        <v>0</v>
      </c>
      <c r="O3065">
        <v>1470469938</v>
      </c>
      <c r="P3065">
        <v>1469173938</v>
      </c>
      <c r="Q3065" t="b">
        <v>0</v>
      </c>
      <c r="R3065">
        <v>249</v>
      </c>
      <c r="S3065" t="b">
        <v>1</v>
      </c>
      <c r="T3065">
        <f>ROUND(E3065/D3065*100,0)</f>
        <v>272</v>
      </c>
      <c r="U3065" s="12">
        <f>(E3065/R3065)</f>
        <v>98.413654618473899</v>
      </c>
      <c r="V3065" t="str">
        <f>LEFT(Z3065,SEARCH("/",Z3065)-1)</f>
        <v>games</v>
      </c>
      <c r="W3065" t="str">
        <f>RIGHT(Z3065,LEN(Z3065)-SEARCH("/",Z3065))</f>
        <v>tabletop games</v>
      </c>
      <c r="X3065" s="2">
        <f>(((P3065/60)/60)/24)+DATE(1970,1,1)</f>
        <v>42573.327986111108</v>
      </c>
      <c r="Y3065" s="2">
        <f>(((O3065/60)/60)/24)+DATE(1970,1,1)</f>
        <v>42588.327986111108</v>
      </c>
      <c r="Z3065" t="s">
        <v>8301</v>
      </c>
    </row>
    <row r="3066" spans="1:26" ht="43.2" x14ac:dyDescent="0.3">
      <c r="A3066">
        <f>ROW(A3066)-2</f>
        <v>3064</v>
      </c>
      <c r="B3066" s="1" t="s">
        <v>4555</v>
      </c>
      <c r="C3066" s="1" t="s">
        <v>4556</v>
      </c>
      <c r="D3066">
        <v>8000</v>
      </c>
      <c r="E3066">
        <v>9015</v>
      </c>
      <c r="F3066" t="s">
        <v>17</v>
      </c>
      <c r="J3066" t="s">
        <v>17</v>
      </c>
      <c r="K3066" t="b">
        <v>0</v>
      </c>
      <c r="L3066" t="s">
        <v>18</v>
      </c>
      <c r="M3066" t="s">
        <v>19</v>
      </c>
      <c r="N3066" t="b">
        <v>1</v>
      </c>
      <c r="O3066">
        <v>1447862947</v>
      </c>
      <c r="P3066">
        <v>1445267347</v>
      </c>
      <c r="Q3066" t="b">
        <v>0</v>
      </c>
      <c r="R3066">
        <v>84</v>
      </c>
      <c r="S3066" t="b">
        <v>1</v>
      </c>
      <c r="T3066">
        <f>ROUND(E3066/D3066*100,0)</f>
        <v>113</v>
      </c>
      <c r="U3066" s="12">
        <f>(E3066/R3066)</f>
        <v>107.32142857142857</v>
      </c>
      <c r="V3066" t="str">
        <f>LEFT(Z3066,SEARCH("/",Z3066)-1)</f>
        <v>games</v>
      </c>
      <c r="W3066" t="str">
        <f>RIGHT(Z3066,LEN(Z3066)-SEARCH("/",Z3066))</f>
        <v>tabletop games</v>
      </c>
      <c r="X3066" s="2">
        <f>(((P3066/60)/60)/24)+DATE(1970,1,1)</f>
        <v>42296.631331018521</v>
      </c>
      <c r="Y3066" s="2">
        <f>(((O3066/60)/60)/24)+DATE(1970,1,1)</f>
        <v>42326.672997685186</v>
      </c>
      <c r="Z3066" t="s">
        <v>8301</v>
      </c>
    </row>
    <row r="3067" spans="1:26" ht="43.2" x14ac:dyDescent="0.3">
      <c r="A3067">
        <f>ROW(A3067)-2</f>
        <v>3065</v>
      </c>
      <c r="B3067" s="1" t="s">
        <v>4557</v>
      </c>
      <c r="C3067" s="1" t="s">
        <v>4558</v>
      </c>
      <c r="D3067">
        <v>500</v>
      </c>
      <c r="E3067">
        <v>2299</v>
      </c>
      <c r="F3067" t="s">
        <v>17</v>
      </c>
      <c r="J3067" t="s">
        <v>17</v>
      </c>
      <c r="K3067" t="b">
        <v>0</v>
      </c>
      <c r="L3067" t="s">
        <v>18</v>
      </c>
      <c r="M3067" t="s">
        <v>19</v>
      </c>
      <c r="N3067" t="b">
        <v>1</v>
      </c>
      <c r="O3067">
        <v>1485271968</v>
      </c>
      <c r="P3067">
        <v>1484667168</v>
      </c>
      <c r="Q3067" t="b">
        <v>0</v>
      </c>
      <c r="R3067">
        <v>197</v>
      </c>
      <c r="S3067" t="b">
        <v>1</v>
      </c>
      <c r="T3067">
        <f>ROUND(E3067/D3067*100,0)</f>
        <v>460</v>
      </c>
      <c r="U3067" s="12">
        <f>(E3067/R3067)</f>
        <v>11.67005076142132</v>
      </c>
      <c r="V3067" t="str">
        <f>LEFT(Z3067,SEARCH("/",Z3067)-1)</f>
        <v>games</v>
      </c>
      <c r="W3067" t="str">
        <f>RIGHT(Z3067,LEN(Z3067)-SEARCH("/",Z3067))</f>
        <v>tabletop games</v>
      </c>
      <c r="X3067" s="2">
        <f>(((P3067/60)/60)/24)+DATE(1970,1,1)</f>
        <v>42752.647777777776</v>
      </c>
      <c r="Y3067" s="2">
        <f>(((O3067/60)/60)/24)+DATE(1970,1,1)</f>
        <v>42759.647777777776</v>
      </c>
      <c r="Z3067" t="s">
        <v>8301</v>
      </c>
    </row>
    <row r="3068" spans="1:26" ht="28.8" x14ac:dyDescent="0.3">
      <c r="A3068">
        <f>ROW(A3068)-2</f>
        <v>3066</v>
      </c>
      <c r="B3068" s="1" t="s">
        <v>4559</v>
      </c>
      <c r="C3068" s="1" t="s">
        <v>4560</v>
      </c>
      <c r="D3068">
        <v>3950</v>
      </c>
      <c r="E3068">
        <v>11323</v>
      </c>
      <c r="F3068" t="s">
        <v>17</v>
      </c>
      <c r="J3068" t="s">
        <v>17</v>
      </c>
      <c r="K3068" t="b">
        <v>0</v>
      </c>
      <c r="L3068" t="s">
        <v>18</v>
      </c>
      <c r="M3068" t="s">
        <v>19</v>
      </c>
      <c r="N3068" t="b">
        <v>1</v>
      </c>
      <c r="O3068">
        <v>1462661451</v>
      </c>
      <c r="P3068">
        <v>1460069451</v>
      </c>
      <c r="Q3068" t="b">
        <v>0</v>
      </c>
      <c r="R3068">
        <v>271</v>
      </c>
      <c r="S3068" t="b">
        <v>1</v>
      </c>
      <c r="T3068">
        <f>ROUND(E3068/D3068*100,0)</f>
        <v>287</v>
      </c>
      <c r="U3068" s="12">
        <f>(E3068/R3068)</f>
        <v>41.782287822878232</v>
      </c>
      <c r="V3068" t="str">
        <f>LEFT(Z3068,SEARCH("/",Z3068)-1)</f>
        <v>games</v>
      </c>
      <c r="W3068" t="str">
        <f>RIGHT(Z3068,LEN(Z3068)-SEARCH("/",Z3068))</f>
        <v>tabletop games</v>
      </c>
      <c r="X3068" s="2">
        <f>(((P3068/60)/60)/24)+DATE(1970,1,1)</f>
        <v>42467.951979166668</v>
      </c>
      <c r="Y3068" s="2">
        <f>(((O3068/60)/60)/24)+DATE(1970,1,1)</f>
        <v>42497.951979166668</v>
      </c>
      <c r="Z3068" t="s">
        <v>8301</v>
      </c>
    </row>
    <row r="3069" spans="1:26" ht="43.2" x14ac:dyDescent="0.3">
      <c r="A3069">
        <f>ROW(A3069)-2</f>
        <v>3067</v>
      </c>
      <c r="B3069" s="1" t="s">
        <v>4561</v>
      </c>
      <c r="C3069" s="1" t="s">
        <v>4562</v>
      </c>
      <c r="D3069">
        <v>480</v>
      </c>
      <c r="E3069">
        <v>1069</v>
      </c>
      <c r="F3069" t="s">
        <v>17</v>
      </c>
      <c r="J3069" t="s">
        <v>17</v>
      </c>
      <c r="K3069" t="b">
        <v>0</v>
      </c>
      <c r="L3069" t="s">
        <v>24</v>
      </c>
      <c r="M3069" t="s">
        <v>25</v>
      </c>
      <c r="N3069" t="b">
        <v>0</v>
      </c>
      <c r="O3069">
        <v>1479811846</v>
      </c>
      <c r="P3069">
        <v>1478602246</v>
      </c>
      <c r="Q3069" t="b">
        <v>0</v>
      </c>
      <c r="R3069">
        <v>50</v>
      </c>
      <c r="S3069" t="b">
        <v>1</v>
      </c>
      <c r="T3069">
        <f>ROUND(E3069/D3069*100,0)</f>
        <v>223</v>
      </c>
      <c r="U3069" s="12">
        <f>(E3069/R3069)</f>
        <v>21.38</v>
      </c>
      <c r="V3069" t="str">
        <f>LEFT(Z3069,SEARCH("/",Z3069)-1)</f>
        <v>games</v>
      </c>
      <c r="W3069" t="str">
        <f>RIGHT(Z3069,LEN(Z3069)-SEARCH("/",Z3069))</f>
        <v>tabletop games</v>
      </c>
      <c r="X3069" s="2">
        <f>(((P3069/60)/60)/24)+DATE(1970,1,1)</f>
        <v>42682.451921296291</v>
      </c>
      <c r="Y3069" s="2">
        <f>(((O3069/60)/60)/24)+DATE(1970,1,1)</f>
        <v>42696.451921296291</v>
      </c>
      <c r="Z3069" t="s">
        <v>8301</v>
      </c>
    </row>
    <row r="3070" spans="1:26" ht="57.6" x14ac:dyDescent="0.3">
      <c r="A3070">
        <f>ROW(A3070)-2</f>
        <v>3068</v>
      </c>
      <c r="B3070" s="1" t="s">
        <v>4563</v>
      </c>
      <c r="C3070" s="1" t="s">
        <v>4564</v>
      </c>
      <c r="D3070">
        <v>2500</v>
      </c>
      <c r="E3070">
        <v>15903.5</v>
      </c>
      <c r="F3070" t="s">
        <v>17</v>
      </c>
      <c r="J3070" t="s">
        <v>17</v>
      </c>
      <c r="K3070" t="b">
        <v>0</v>
      </c>
      <c r="L3070" t="s">
        <v>24</v>
      </c>
      <c r="M3070" t="s">
        <v>25</v>
      </c>
      <c r="N3070" t="b">
        <v>0</v>
      </c>
      <c r="O3070">
        <v>1466377200</v>
      </c>
      <c r="P3070">
        <v>1463351329</v>
      </c>
      <c r="Q3070" t="b">
        <v>0</v>
      </c>
      <c r="R3070">
        <v>169</v>
      </c>
      <c r="S3070" t="b">
        <v>1</v>
      </c>
      <c r="T3070">
        <f>ROUND(E3070/D3070*100,0)</f>
        <v>636</v>
      </c>
      <c r="U3070" s="12">
        <f>(E3070/R3070)</f>
        <v>94.103550295857985</v>
      </c>
      <c r="V3070" t="str">
        <f>LEFT(Z3070,SEARCH("/",Z3070)-1)</f>
        <v>games</v>
      </c>
      <c r="W3070" t="str">
        <f>RIGHT(Z3070,LEN(Z3070)-SEARCH("/",Z3070))</f>
        <v>tabletop games</v>
      </c>
      <c r="X3070" s="2">
        <f>(((P3070/60)/60)/24)+DATE(1970,1,1)</f>
        <v>42505.936678240745</v>
      </c>
      <c r="Y3070" s="2">
        <f>(((O3070/60)/60)/24)+DATE(1970,1,1)</f>
        <v>42540.958333333328</v>
      </c>
      <c r="Z3070" t="s">
        <v>8301</v>
      </c>
    </row>
    <row r="3071" spans="1:26" ht="28.8" x14ac:dyDescent="0.3">
      <c r="A3071">
        <f>ROW(A3071)-2</f>
        <v>3069</v>
      </c>
      <c r="B3071" s="1" t="s">
        <v>4565</v>
      </c>
      <c r="C3071" s="1" t="s">
        <v>4566</v>
      </c>
      <c r="D3071">
        <v>2200</v>
      </c>
      <c r="E3071">
        <v>3223</v>
      </c>
      <c r="F3071" t="s">
        <v>17</v>
      </c>
      <c r="J3071" t="s">
        <v>17</v>
      </c>
      <c r="K3071" t="b">
        <v>0</v>
      </c>
      <c r="L3071" t="s">
        <v>18</v>
      </c>
      <c r="M3071" t="s">
        <v>19</v>
      </c>
      <c r="N3071" t="b">
        <v>1</v>
      </c>
      <c r="O3071">
        <v>1434045687</v>
      </c>
      <c r="P3071">
        <v>1431453687</v>
      </c>
      <c r="Q3071" t="b">
        <v>0</v>
      </c>
      <c r="R3071">
        <v>205</v>
      </c>
      <c r="S3071" t="b">
        <v>1</v>
      </c>
      <c r="T3071">
        <f>ROUND(E3071/D3071*100,0)</f>
        <v>147</v>
      </c>
      <c r="U3071" s="12">
        <f>(E3071/R3071)</f>
        <v>15.721951219512196</v>
      </c>
      <c r="V3071" t="str">
        <f>LEFT(Z3071,SEARCH("/",Z3071)-1)</f>
        <v>games</v>
      </c>
      <c r="W3071" t="str">
        <f>RIGHT(Z3071,LEN(Z3071)-SEARCH("/",Z3071))</f>
        <v>tabletop games</v>
      </c>
      <c r="X3071" s="2">
        <f>(((P3071/60)/60)/24)+DATE(1970,1,1)</f>
        <v>42136.75100694444</v>
      </c>
      <c r="Y3071" s="2">
        <f>(((O3071/60)/60)/24)+DATE(1970,1,1)</f>
        <v>42166.75100694444</v>
      </c>
      <c r="Z3071" t="s">
        <v>8301</v>
      </c>
    </row>
    <row r="3072" spans="1:26" ht="43.2" x14ac:dyDescent="0.3">
      <c r="A3072">
        <f>ROW(A3072)-2</f>
        <v>3070</v>
      </c>
      <c r="B3072" s="1" t="s">
        <v>4567</v>
      </c>
      <c r="C3072" s="1" t="s">
        <v>4568</v>
      </c>
      <c r="D3072">
        <v>1000</v>
      </c>
      <c r="E3072">
        <v>18671</v>
      </c>
      <c r="F3072" t="s">
        <v>17</v>
      </c>
      <c r="J3072" t="s">
        <v>17</v>
      </c>
      <c r="K3072" t="b">
        <v>0</v>
      </c>
      <c r="L3072" t="s">
        <v>24</v>
      </c>
      <c r="M3072" t="s">
        <v>25</v>
      </c>
      <c r="N3072" t="b">
        <v>0</v>
      </c>
      <c r="O3072">
        <v>1481224736</v>
      </c>
      <c r="P3072">
        <v>1480360736</v>
      </c>
      <c r="Q3072" t="b">
        <v>0</v>
      </c>
      <c r="R3072">
        <v>206</v>
      </c>
      <c r="S3072" t="b">
        <v>1</v>
      </c>
      <c r="T3072">
        <f>ROUND(E3072/D3072*100,0)</f>
        <v>1867</v>
      </c>
      <c r="U3072" s="12">
        <f>(E3072/R3072)</f>
        <v>90.635922330097088</v>
      </c>
      <c r="V3072" t="str">
        <f>LEFT(Z3072,SEARCH("/",Z3072)-1)</f>
        <v>games</v>
      </c>
      <c r="W3072" t="str">
        <f>RIGHT(Z3072,LEN(Z3072)-SEARCH("/",Z3072))</f>
        <v>tabletop games</v>
      </c>
      <c r="X3072" s="2">
        <f>(((P3072/60)/60)/24)+DATE(1970,1,1)</f>
        <v>42702.804814814815</v>
      </c>
      <c r="Y3072" s="2">
        <f>(((O3072/60)/60)/24)+DATE(1970,1,1)</f>
        <v>42712.804814814815</v>
      </c>
      <c r="Z3072" t="s">
        <v>8301</v>
      </c>
    </row>
    <row r="3073" spans="1:26" ht="43.2" x14ac:dyDescent="0.3">
      <c r="A3073">
        <f>ROW(A3073)-2</f>
        <v>3071</v>
      </c>
      <c r="B3073" s="1" t="s">
        <v>4569</v>
      </c>
      <c r="C3073" s="1" t="s">
        <v>4570</v>
      </c>
      <c r="D3073">
        <v>2500</v>
      </c>
      <c r="E3073">
        <v>8173</v>
      </c>
      <c r="F3073" t="s">
        <v>17</v>
      </c>
      <c r="J3073" t="s">
        <v>17</v>
      </c>
      <c r="K3073" t="b">
        <v>0</v>
      </c>
      <c r="L3073" t="s">
        <v>18</v>
      </c>
      <c r="M3073" t="s">
        <v>19</v>
      </c>
      <c r="N3073" t="b">
        <v>1</v>
      </c>
      <c r="O3073">
        <v>1395876250</v>
      </c>
      <c r="P3073">
        <v>1393287850</v>
      </c>
      <c r="Q3073" t="b">
        <v>0</v>
      </c>
      <c r="R3073">
        <v>84</v>
      </c>
      <c r="S3073" t="b">
        <v>1</v>
      </c>
      <c r="T3073">
        <f>ROUND(E3073/D3073*100,0)</f>
        <v>327</v>
      </c>
      <c r="U3073" s="12">
        <f>(E3073/R3073)</f>
        <v>97.297619047619051</v>
      </c>
      <c r="V3073" t="str">
        <f>LEFT(Z3073,SEARCH("/",Z3073)-1)</f>
        <v>games</v>
      </c>
      <c r="W3073" t="str">
        <f>RIGHT(Z3073,LEN(Z3073)-SEARCH("/",Z3073))</f>
        <v>tabletop games</v>
      </c>
      <c r="X3073" s="2">
        <f>(((P3073/60)/60)/24)+DATE(1970,1,1)</f>
        <v>41695.016782407409</v>
      </c>
      <c r="Y3073" s="2">
        <f>(((O3073/60)/60)/24)+DATE(1970,1,1)</f>
        <v>41724.975115740745</v>
      </c>
      <c r="Z3073" t="s">
        <v>8301</v>
      </c>
    </row>
    <row r="3074" spans="1:26" ht="43.2" x14ac:dyDescent="0.3">
      <c r="A3074">
        <f>ROW(A3074)-2</f>
        <v>3072</v>
      </c>
      <c r="B3074" s="1" t="s">
        <v>4571</v>
      </c>
      <c r="C3074" s="1" t="s">
        <v>4572</v>
      </c>
      <c r="D3074">
        <v>1000</v>
      </c>
      <c r="E3074">
        <v>7795</v>
      </c>
      <c r="F3074" t="s">
        <v>17</v>
      </c>
      <c r="J3074" t="s">
        <v>17</v>
      </c>
      <c r="K3074" t="b">
        <v>0</v>
      </c>
      <c r="L3074" t="s">
        <v>50</v>
      </c>
      <c r="M3074" t="s">
        <v>51</v>
      </c>
      <c r="N3074" t="b">
        <v>1</v>
      </c>
      <c r="O3074">
        <v>1487093020</v>
      </c>
      <c r="P3074">
        <v>1485278620</v>
      </c>
      <c r="Q3074" t="b">
        <v>0</v>
      </c>
      <c r="R3074">
        <v>210</v>
      </c>
      <c r="S3074" t="b">
        <v>1</v>
      </c>
      <c r="T3074">
        <f>ROUND(E3074/D3074*100,0)</f>
        <v>780</v>
      </c>
      <c r="U3074" s="12">
        <f>(E3074/R3074)</f>
        <v>37.11904761904762</v>
      </c>
      <c r="V3074" t="str">
        <f>LEFT(Z3074,SEARCH("/",Z3074)-1)</f>
        <v>games</v>
      </c>
      <c r="W3074" t="str">
        <f>RIGHT(Z3074,LEN(Z3074)-SEARCH("/",Z3074))</f>
        <v>tabletop games</v>
      </c>
      <c r="X3074" s="2">
        <f>(((P3074/60)/60)/24)+DATE(1970,1,1)</f>
        <v>42759.724768518514</v>
      </c>
      <c r="Y3074" s="2">
        <f>(((O3074/60)/60)/24)+DATE(1970,1,1)</f>
        <v>42780.724768518514</v>
      </c>
      <c r="Z3074" t="s">
        <v>8301</v>
      </c>
    </row>
    <row r="3075" spans="1:26" ht="43.2" x14ac:dyDescent="0.3">
      <c r="A3075">
        <f>ROW(A3075)-2</f>
        <v>3073</v>
      </c>
      <c r="B3075" s="1" t="s">
        <v>4573</v>
      </c>
      <c r="C3075" s="1" t="s">
        <v>4574</v>
      </c>
      <c r="D3075">
        <v>3300</v>
      </c>
      <c r="E3075">
        <v>5087</v>
      </c>
      <c r="F3075" t="s">
        <v>17</v>
      </c>
      <c r="J3075" t="s">
        <v>17</v>
      </c>
      <c r="K3075" t="b">
        <v>0</v>
      </c>
      <c r="L3075" t="s">
        <v>18</v>
      </c>
      <c r="M3075" t="s">
        <v>19</v>
      </c>
      <c r="N3075" t="b">
        <v>1</v>
      </c>
      <c r="O3075">
        <v>1416268800</v>
      </c>
      <c r="P3075">
        <v>1413295358</v>
      </c>
      <c r="Q3075" t="b">
        <v>0</v>
      </c>
      <c r="R3075">
        <v>181</v>
      </c>
      <c r="S3075" t="b">
        <v>1</v>
      </c>
      <c r="T3075">
        <f>ROUND(E3075/D3075*100,0)</f>
        <v>154</v>
      </c>
      <c r="U3075" s="12">
        <f>(E3075/R3075)</f>
        <v>28.104972375690608</v>
      </c>
      <c r="V3075" t="str">
        <f>LEFT(Z3075,SEARCH("/",Z3075)-1)</f>
        <v>games</v>
      </c>
      <c r="W3075" t="str">
        <f>RIGHT(Z3075,LEN(Z3075)-SEARCH("/",Z3075))</f>
        <v>tabletop games</v>
      </c>
      <c r="X3075" s="2">
        <f>(((P3075/60)/60)/24)+DATE(1970,1,1)</f>
        <v>41926.585162037038</v>
      </c>
      <c r="Y3075" s="2">
        <f>(((O3075/60)/60)/24)+DATE(1970,1,1)</f>
        <v>41961</v>
      </c>
      <c r="Z3075" t="s">
        <v>8301</v>
      </c>
    </row>
    <row r="3076" spans="1:26" ht="43.2" x14ac:dyDescent="0.3">
      <c r="A3076">
        <f>ROW(A3076)-2</f>
        <v>3074</v>
      </c>
      <c r="B3076" s="1" t="s">
        <v>4575</v>
      </c>
      <c r="C3076" s="1" t="s">
        <v>4576</v>
      </c>
      <c r="D3076">
        <v>7500</v>
      </c>
      <c r="E3076">
        <v>8666</v>
      </c>
      <c r="F3076" t="s">
        <v>17</v>
      </c>
      <c r="J3076" t="s">
        <v>17</v>
      </c>
      <c r="K3076" t="b">
        <v>0</v>
      </c>
      <c r="L3076" t="s">
        <v>473</v>
      </c>
      <c r="M3076" t="s">
        <v>474</v>
      </c>
      <c r="N3076" t="b">
        <v>1</v>
      </c>
      <c r="O3076">
        <v>1422734313</v>
      </c>
      <c r="P3076">
        <v>1420919913</v>
      </c>
      <c r="Q3076" t="b">
        <v>0</v>
      </c>
      <c r="R3076">
        <v>60</v>
      </c>
      <c r="S3076" t="b">
        <v>1</v>
      </c>
      <c r="T3076">
        <f>ROUND(E3076/D3076*100,0)</f>
        <v>116</v>
      </c>
      <c r="U3076" s="12">
        <f>(E3076/R3076)</f>
        <v>144.43333333333334</v>
      </c>
      <c r="V3076" t="str">
        <f>LEFT(Z3076,SEARCH("/",Z3076)-1)</f>
        <v>games</v>
      </c>
      <c r="W3076" t="str">
        <f>RIGHT(Z3076,LEN(Z3076)-SEARCH("/",Z3076))</f>
        <v>tabletop games</v>
      </c>
      <c r="X3076" s="2">
        <f>(((P3076/60)/60)/24)+DATE(1970,1,1)</f>
        <v>42014.832326388889</v>
      </c>
      <c r="Y3076" s="2">
        <f>(((O3076/60)/60)/24)+DATE(1970,1,1)</f>
        <v>42035.832326388889</v>
      </c>
      <c r="Z3076" t="s">
        <v>8301</v>
      </c>
    </row>
    <row r="3077" spans="1:26" ht="57.6" x14ac:dyDescent="0.3">
      <c r="A3077">
        <f>ROW(A3077)-2</f>
        <v>3075</v>
      </c>
      <c r="B3077" s="1" t="s">
        <v>4577</v>
      </c>
      <c r="C3077" s="1" t="s">
        <v>4578</v>
      </c>
      <c r="D3077">
        <v>6000</v>
      </c>
      <c r="E3077">
        <v>10802</v>
      </c>
      <c r="F3077" t="s">
        <v>17</v>
      </c>
      <c r="J3077" t="s">
        <v>17</v>
      </c>
      <c r="K3077" t="b">
        <v>0</v>
      </c>
      <c r="L3077" t="s">
        <v>18</v>
      </c>
      <c r="M3077" t="s">
        <v>19</v>
      </c>
      <c r="N3077" t="b">
        <v>1</v>
      </c>
      <c r="O3077">
        <v>1463972400</v>
      </c>
      <c r="P3077">
        <v>1462543114</v>
      </c>
      <c r="Q3077" t="b">
        <v>0</v>
      </c>
      <c r="R3077">
        <v>445</v>
      </c>
      <c r="S3077" t="b">
        <v>1</v>
      </c>
      <c r="T3077">
        <f>ROUND(E3077/D3077*100,0)</f>
        <v>180</v>
      </c>
      <c r="U3077" s="12">
        <f>(E3077/R3077)</f>
        <v>24.274157303370785</v>
      </c>
      <c r="V3077" t="str">
        <f>LEFT(Z3077,SEARCH("/",Z3077)-1)</f>
        <v>games</v>
      </c>
      <c r="W3077" t="str">
        <f>RIGHT(Z3077,LEN(Z3077)-SEARCH("/",Z3077))</f>
        <v>tabletop games</v>
      </c>
      <c r="X3077" s="2">
        <f>(((P3077/60)/60)/24)+DATE(1970,1,1)</f>
        <v>42496.582337962958</v>
      </c>
      <c r="Y3077" s="2">
        <f>(((O3077/60)/60)/24)+DATE(1970,1,1)</f>
        <v>42513.125</v>
      </c>
      <c r="Z3077" t="s">
        <v>8301</v>
      </c>
    </row>
    <row r="3078" spans="1:26" ht="43.2" x14ac:dyDescent="0.3">
      <c r="A3078">
        <f>ROW(A3078)-2</f>
        <v>3076</v>
      </c>
      <c r="B3078" s="1" t="s">
        <v>4579</v>
      </c>
      <c r="C3078" s="1" t="s">
        <v>4580</v>
      </c>
      <c r="D3078">
        <v>200</v>
      </c>
      <c r="E3078">
        <v>597</v>
      </c>
      <c r="F3078" t="s">
        <v>17</v>
      </c>
      <c r="J3078" t="s">
        <v>17</v>
      </c>
      <c r="K3078" t="b">
        <v>0</v>
      </c>
      <c r="L3078" t="s">
        <v>24</v>
      </c>
      <c r="M3078" t="s">
        <v>25</v>
      </c>
      <c r="N3078" t="b">
        <v>0</v>
      </c>
      <c r="O3078">
        <v>1479846507</v>
      </c>
      <c r="P3078">
        <v>1479241707</v>
      </c>
      <c r="Q3078" t="b">
        <v>0</v>
      </c>
      <c r="R3078">
        <v>17</v>
      </c>
      <c r="S3078" t="b">
        <v>1</v>
      </c>
      <c r="T3078">
        <f>ROUND(E3078/D3078*100,0)</f>
        <v>299</v>
      </c>
      <c r="U3078" s="12">
        <f>(E3078/R3078)</f>
        <v>35.117647058823529</v>
      </c>
      <c r="V3078" t="str">
        <f>LEFT(Z3078,SEARCH("/",Z3078)-1)</f>
        <v>games</v>
      </c>
      <c r="W3078" t="str">
        <f>RIGHT(Z3078,LEN(Z3078)-SEARCH("/",Z3078))</f>
        <v>tabletop games</v>
      </c>
      <c r="X3078" s="2">
        <f>(((P3078/60)/60)/24)+DATE(1970,1,1)</f>
        <v>42689.853090277778</v>
      </c>
      <c r="Y3078" s="2">
        <f>(((O3078/60)/60)/24)+DATE(1970,1,1)</f>
        <v>42696.853090277778</v>
      </c>
      <c r="Z3078" t="s">
        <v>8301</v>
      </c>
    </row>
    <row r="3079" spans="1:26" ht="43.2" x14ac:dyDescent="0.3">
      <c r="A3079">
        <f>ROW(A3079)-2</f>
        <v>3077</v>
      </c>
      <c r="B3079" s="1" t="s">
        <v>4581</v>
      </c>
      <c r="C3079" s="1" t="s">
        <v>4582</v>
      </c>
      <c r="D3079">
        <v>1500</v>
      </c>
      <c r="E3079">
        <v>4804</v>
      </c>
      <c r="F3079" t="s">
        <v>17</v>
      </c>
      <c r="J3079" t="s">
        <v>17</v>
      </c>
      <c r="K3079" t="b">
        <v>0</v>
      </c>
      <c r="L3079" t="s">
        <v>18</v>
      </c>
      <c r="M3079" t="s">
        <v>19</v>
      </c>
      <c r="N3079" t="b">
        <v>1</v>
      </c>
      <c r="O3079">
        <v>1461722400</v>
      </c>
      <c r="P3079">
        <v>1460235592</v>
      </c>
      <c r="Q3079" t="b">
        <v>0</v>
      </c>
      <c r="R3079">
        <v>194</v>
      </c>
      <c r="S3079" t="b">
        <v>1</v>
      </c>
      <c r="T3079">
        <f>ROUND(E3079/D3079*100,0)</f>
        <v>320</v>
      </c>
      <c r="U3079" s="12">
        <f>(E3079/R3079)</f>
        <v>24.762886597938145</v>
      </c>
      <c r="V3079" t="str">
        <f>LEFT(Z3079,SEARCH("/",Z3079)-1)</f>
        <v>games</v>
      </c>
      <c r="W3079" t="str">
        <f>RIGHT(Z3079,LEN(Z3079)-SEARCH("/",Z3079))</f>
        <v>tabletop games</v>
      </c>
      <c r="X3079" s="2">
        <f>(((P3079/60)/60)/24)+DATE(1970,1,1)</f>
        <v>42469.874907407408</v>
      </c>
      <c r="Y3079" s="2">
        <f>(((O3079/60)/60)/24)+DATE(1970,1,1)</f>
        <v>42487.083333333328</v>
      </c>
      <c r="Z3079" t="s">
        <v>8301</v>
      </c>
    </row>
    <row r="3080" spans="1:26" ht="43.2" x14ac:dyDescent="0.3">
      <c r="A3080">
        <f>ROW(A3080)-2</f>
        <v>3078</v>
      </c>
      <c r="B3080" s="1" t="s">
        <v>4583</v>
      </c>
      <c r="C3080" s="1" t="s">
        <v>4584</v>
      </c>
      <c r="D3080">
        <v>20000</v>
      </c>
      <c r="E3080">
        <v>76105</v>
      </c>
      <c r="F3080" t="s">
        <v>17</v>
      </c>
      <c r="J3080" t="s">
        <v>17</v>
      </c>
      <c r="K3080" t="b">
        <v>0</v>
      </c>
      <c r="L3080" t="s">
        <v>18</v>
      </c>
      <c r="M3080" t="s">
        <v>19</v>
      </c>
      <c r="N3080" t="b">
        <v>1</v>
      </c>
      <c r="O3080">
        <v>1419123600</v>
      </c>
      <c r="P3080">
        <v>1416945297</v>
      </c>
      <c r="Q3080" t="b">
        <v>0</v>
      </c>
      <c r="R3080">
        <v>404</v>
      </c>
      <c r="S3080" t="b">
        <v>1</v>
      </c>
      <c r="T3080">
        <f>ROUND(E3080/D3080*100,0)</f>
        <v>381</v>
      </c>
      <c r="U3080" s="12">
        <f>(E3080/R3080)</f>
        <v>188.37871287128712</v>
      </c>
      <c r="V3080" t="str">
        <f>LEFT(Z3080,SEARCH("/",Z3080)-1)</f>
        <v>games</v>
      </c>
      <c r="W3080" t="str">
        <f>RIGHT(Z3080,LEN(Z3080)-SEARCH("/",Z3080))</f>
        <v>tabletop games</v>
      </c>
      <c r="X3080" s="2">
        <f>(((P3080/60)/60)/24)+DATE(1970,1,1)</f>
        <v>41968.829826388886</v>
      </c>
      <c r="Y3080" s="2">
        <f>(((O3080/60)/60)/24)+DATE(1970,1,1)</f>
        <v>41994.041666666672</v>
      </c>
      <c r="Z3080" t="s">
        <v>8301</v>
      </c>
    </row>
    <row r="3081" spans="1:26" ht="43.2" x14ac:dyDescent="0.3">
      <c r="A3081">
        <f>ROW(A3081)-2</f>
        <v>3079</v>
      </c>
      <c r="B3081" s="1" t="s">
        <v>4585</v>
      </c>
      <c r="C3081" s="1" t="s">
        <v>4586</v>
      </c>
      <c r="D3081">
        <v>28000</v>
      </c>
      <c r="E3081">
        <v>28728</v>
      </c>
      <c r="F3081" t="s">
        <v>17</v>
      </c>
      <c r="J3081" t="s">
        <v>17</v>
      </c>
      <c r="K3081" t="b">
        <v>0</v>
      </c>
      <c r="L3081" t="s">
        <v>18</v>
      </c>
      <c r="M3081" t="s">
        <v>19</v>
      </c>
      <c r="N3081" t="b">
        <v>1</v>
      </c>
      <c r="O3081">
        <v>1489283915</v>
      </c>
      <c r="P3081">
        <v>1486691915</v>
      </c>
      <c r="Q3081" t="b">
        <v>0</v>
      </c>
      <c r="R3081">
        <v>194</v>
      </c>
      <c r="S3081" t="b">
        <v>1</v>
      </c>
      <c r="T3081">
        <f>ROUND(E3081/D3081*100,0)</f>
        <v>103</v>
      </c>
      <c r="U3081" s="12">
        <f>(E3081/R3081)</f>
        <v>148.08247422680412</v>
      </c>
      <c r="V3081" t="str">
        <f>LEFT(Z3081,SEARCH("/",Z3081)-1)</f>
        <v>games</v>
      </c>
      <c r="W3081" t="str">
        <f>RIGHT(Z3081,LEN(Z3081)-SEARCH("/",Z3081))</f>
        <v>tabletop games</v>
      </c>
      <c r="X3081" s="2">
        <f>(((P3081/60)/60)/24)+DATE(1970,1,1)</f>
        <v>42776.082349537035</v>
      </c>
      <c r="Y3081" s="2">
        <f>(((O3081/60)/60)/24)+DATE(1970,1,1)</f>
        <v>42806.082349537035</v>
      </c>
      <c r="Z3081" t="s">
        <v>8301</v>
      </c>
    </row>
    <row r="3082" spans="1:26" ht="43.2" x14ac:dyDescent="0.3">
      <c r="A3082">
        <f>ROW(A3082)-2</f>
        <v>3080</v>
      </c>
      <c r="B3082" s="1" t="s">
        <v>4587</v>
      </c>
      <c r="C3082" s="1" t="s">
        <v>4588</v>
      </c>
      <c r="D3082">
        <v>2500</v>
      </c>
      <c r="E3082">
        <v>45041</v>
      </c>
      <c r="F3082" t="s">
        <v>17</v>
      </c>
      <c r="J3082" t="s">
        <v>17</v>
      </c>
      <c r="K3082" t="b">
        <v>0</v>
      </c>
      <c r="L3082" t="s">
        <v>18</v>
      </c>
      <c r="M3082" t="s">
        <v>19</v>
      </c>
      <c r="N3082" t="b">
        <v>1</v>
      </c>
      <c r="O3082">
        <v>1488862800</v>
      </c>
      <c r="P3082">
        <v>1486745663</v>
      </c>
      <c r="Q3082" t="b">
        <v>0</v>
      </c>
      <c r="R3082">
        <v>902</v>
      </c>
      <c r="S3082" t="b">
        <v>1</v>
      </c>
      <c r="T3082">
        <f>ROUND(E3082/D3082*100,0)</f>
        <v>1802</v>
      </c>
      <c r="U3082" s="12">
        <f>(E3082/R3082)</f>
        <v>49.934589800443462</v>
      </c>
      <c r="V3082" t="str">
        <f>LEFT(Z3082,SEARCH("/",Z3082)-1)</f>
        <v>games</v>
      </c>
      <c r="W3082" t="str">
        <f>RIGHT(Z3082,LEN(Z3082)-SEARCH("/",Z3082))</f>
        <v>tabletop games</v>
      </c>
      <c r="X3082" s="2">
        <f>(((P3082/60)/60)/24)+DATE(1970,1,1)</f>
        <v>42776.704432870371</v>
      </c>
      <c r="Y3082" s="2">
        <f>(((O3082/60)/60)/24)+DATE(1970,1,1)</f>
        <v>42801.208333333328</v>
      </c>
      <c r="Z3082" t="s">
        <v>8301</v>
      </c>
    </row>
    <row r="3083" spans="1:26" ht="43.2" x14ac:dyDescent="0.3">
      <c r="A3083">
        <f>ROW(A3083)-2</f>
        <v>3081</v>
      </c>
      <c r="B3083" s="1" t="s">
        <v>4589</v>
      </c>
      <c r="C3083" s="1" t="s">
        <v>4590</v>
      </c>
      <c r="D3083">
        <v>25000</v>
      </c>
      <c r="E3083">
        <v>180062</v>
      </c>
      <c r="F3083" t="s">
        <v>17</v>
      </c>
      <c r="J3083" t="s">
        <v>17</v>
      </c>
      <c r="K3083" t="b">
        <v>0</v>
      </c>
      <c r="L3083" t="s">
        <v>18</v>
      </c>
      <c r="M3083" t="s">
        <v>19</v>
      </c>
      <c r="N3083" t="b">
        <v>1</v>
      </c>
      <c r="O3083">
        <v>1484085540</v>
      </c>
      <c r="P3083">
        <v>1482353513</v>
      </c>
      <c r="Q3083" t="b">
        <v>0</v>
      </c>
      <c r="R3083">
        <v>1670</v>
      </c>
      <c r="S3083" t="b">
        <v>1</v>
      </c>
      <c r="T3083">
        <f>ROUND(E3083/D3083*100,0)</f>
        <v>720</v>
      </c>
      <c r="U3083" s="12">
        <f>(E3083/R3083)</f>
        <v>107.82155688622754</v>
      </c>
      <c r="V3083" t="str">
        <f>LEFT(Z3083,SEARCH("/",Z3083)-1)</f>
        <v>games</v>
      </c>
      <c r="W3083" t="str">
        <f>RIGHT(Z3083,LEN(Z3083)-SEARCH("/",Z3083))</f>
        <v>tabletop games</v>
      </c>
      <c r="X3083" s="2">
        <f>(((P3083/60)/60)/24)+DATE(1970,1,1)</f>
        <v>42725.869363425925</v>
      </c>
      <c r="Y3083" s="2">
        <f>(((O3083/60)/60)/24)+DATE(1970,1,1)</f>
        <v>42745.915972222225</v>
      </c>
      <c r="Z3083" t="s">
        <v>8301</v>
      </c>
    </row>
    <row r="3084" spans="1:26" ht="43.2" x14ac:dyDescent="0.3">
      <c r="A3084">
        <f>ROW(A3084)-2</f>
        <v>3082</v>
      </c>
      <c r="B3084" s="1" t="s">
        <v>4591</v>
      </c>
      <c r="C3084" s="1" t="s">
        <v>4592</v>
      </c>
      <c r="D3084">
        <v>20000</v>
      </c>
      <c r="E3084">
        <v>56618</v>
      </c>
      <c r="F3084" t="s">
        <v>17</v>
      </c>
      <c r="J3084" t="s">
        <v>17</v>
      </c>
      <c r="K3084" t="b">
        <v>0</v>
      </c>
      <c r="L3084" t="s">
        <v>18</v>
      </c>
      <c r="M3084" t="s">
        <v>19</v>
      </c>
      <c r="N3084" t="b">
        <v>1</v>
      </c>
      <c r="O3084">
        <v>1481328004</v>
      </c>
      <c r="P3084">
        <v>1478736004</v>
      </c>
      <c r="Q3084" t="b">
        <v>0</v>
      </c>
      <c r="R3084">
        <v>1328</v>
      </c>
      <c r="S3084" t="b">
        <v>1</v>
      </c>
      <c r="T3084">
        <f>ROUND(E3084/D3084*100,0)</f>
        <v>283</v>
      </c>
      <c r="U3084" s="12">
        <f>(E3084/R3084)</f>
        <v>42.63403614457831</v>
      </c>
      <c r="V3084" t="str">
        <f>LEFT(Z3084,SEARCH("/",Z3084)-1)</f>
        <v>games</v>
      </c>
      <c r="W3084" t="str">
        <f>RIGHT(Z3084,LEN(Z3084)-SEARCH("/",Z3084))</f>
        <v>tabletop games</v>
      </c>
      <c r="X3084" s="2">
        <f>(((P3084/60)/60)/24)+DATE(1970,1,1)</f>
        <v>42684.000046296293</v>
      </c>
      <c r="Y3084" s="2">
        <f>(((O3084/60)/60)/24)+DATE(1970,1,1)</f>
        <v>42714.000046296293</v>
      </c>
      <c r="Z3084" t="s">
        <v>8301</v>
      </c>
    </row>
    <row r="3085" spans="1:26" ht="43.2" x14ac:dyDescent="0.3">
      <c r="A3085">
        <f>ROW(A3085)-2</f>
        <v>3083</v>
      </c>
      <c r="B3085" s="1" t="s">
        <v>4593</v>
      </c>
      <c r="C3085" s="1" t="s">
        <v>4594</v>
      </c>
      <c r="D3085">
        <v>1000</v>
      </c>
      <c r="E3085">
        <v>13566</v>
      </c>
      <c r="F3085" t="s">
        <v>17</v>
      </c>
      <c r="J3085" t="s">
        <v>17</v>
      </c>
      <c r="K3085" t="b">
        <v>0</v>
      </c>
      <c r="L3085" t="s">
        <v>18</v>
      </c>
      <c r="M3085" t="s">
        <v>19</v>
      </c>
      <c r="N3085" t="b">
        <v>1</v>
      </c>
      <c r="O3085">
        <v>1449506836</v>
      </c>
      <c r="P3085">
        <v>1446914836</v>
      </c>
      <c r="Q3085" t="b">
        <v>0</v>
      </c>
      <c r="R3085">
        <v>944</v>
      </c>
      <c r="S3085" t="b">
        <v>1</v>
      </c>
      <c r="T3085">
        <f>ROUND(E3085/D3085*100,0)</f>
        <v>1357</v>
      </c>
      <c r="U3085" s="12">
        <f>(E3085/R3085)</f>
        <v>14.370762711864407</v>
      </c>
      <c r="V3085" t="str">
        <f>LEFT(Z3085,SEARCH("/",Z3085)-1)</f>
        <v>games</v>
      </c>
      <c r="W3085" t="str">
        <f>RIGHT(Z3085,LEN(Z3085)-SEARCH("/",Z3085))</f>
        <v>tabletop games</v>
      </c>
      <c r="X3085" s="2">
        <f>(((P3085/60)/60)/24)+DATE(1970,1,1)</f>
        <v>42315.699490740735</v>
      </c>
      <c r="Y3085" s="2">
        <f>(((O3085/60)/60)/24)+DATE(1970,1,1)</f>
        <v>42345.699490740735</v>
      </c>
      <c r="Z3085" t="s">
        <v>8301</v>
      </c>
    </row>
    <row r="3086" spans="1:26" ht="43.2" x14ac:dyDescent="0.3">
      <c r="A3086">
        <f>ROW(A3086)-2</f>
        <v>3084</v>
      </c>
      <c r="B3086" s="1" t="s">
        <v>4595</v>
      </c>
      <c r="C3086" s="1" t="s">
        <v>4596</v>
      </c>
      <c r="D3086">
        <v>2500</v>
      </c>
      <c r="E3086">
        <v>5509</v>
      </c>
      <c r="F3086" t="s">
        <v>17</v>
      </c>
      <c r="J3086" t="s">
        <v>17</v>
      </c>
      <c r="K3086" t="b">
        <v>0</v>
      </c>
      <c r="L3086" t="s">
        <v>158</v>
      </c>
      <c r="M3086" t="s">
        <v>159</v>
      </c>
      <c r="N3086" t="b">
        <v>1</v>
      </c>
      <c r="O3086">
        <v>1489320642</v>
      </c>
      <c r="P3086">
        <v>1487164242</v>
      </c>
      <c r="Q3086" t="b">
        <v>0</v>
      </c>
      <c r="R3086">
        <v>147</v>
      </c>
      <c r="S3086" t="b">
        <v>1</v>
      </c>
      <c r="T3086">
        <f>ROUND(E3086/D3086*100,0)</f>
        <v>220</v>
      </c>
      <c r="U3086" s="12">
        <f>(E3086/R3086)</f>
        <v>37.476190476190474</v>
      </c>
      <c r="V3086" t="str">
        <f>LEFT(Z3086,SEARCH("/",Z3086)-1)</f>
        <v>games</v>
      </c>
      <c r="W3086" t="str">
        <f>RIGHT(Z3086,LEN(Z3086)-SEARCH("/",Z3086))</f>
        <v>tabletop games</v>
      </c>
      <c r="X3086" s="2">
        <f>(((P3086/60)/60)/24)+DATE(1970,1,1)</f>
        <v>42781.549097222218</v>
      </c>
      <c r="Y3086" s="2">
        <f>(((O3086/60)/60)/24)+DATE(1970,1,1)</f>
        <v>42806.507430555561</v>
      </c>
      <c r="Z3086" t="s">
        <v>8301</v>
      </c>
    </row>
    <row r="3087" spans="1:26" ht="57.6" x14ac:dyDescent="0.3">
      <c r="A3087">
        <f>ROW(A3087)-2</f>
        <v>3085</v>
      </c>
      <c r="B3087" s="1" t="s">
        <v>4597</v>
      </c>
      <c r="C3087" s="1" t="s">
        <v>4598</v>
      </c>
      <c r="D3087">
        <v>2500</v>
      </c>
      <c r="E3087">
        <v>2990</v>
      </c>
      <c r="F3087" t="s">
        <v>17</v>
      </c>
      <c r="J3087" t="s">
        <v>17</v>
      </c>
      <c r="K3087" t="b">
        <v>0</v>
      </c>
      <c r="L3087" t="s">
        <v>18</v>
      </c>
      <c r="M3087" t="s">
        <v>19</v>
      </c>
      <c r="N3087" t="b">
        <v>1</v>
      </c>
      <c r="O3087">
        <v>1393156857</v>
      </c>
      <c r="P3087">
        <v>1390564857</v>
      </c>
      <c r="Q3087" t="b">
        <v>0</v>
      </c>
      <c r="R3087">
        <v>99</v>
      </c>
      <c r="S3087" t="b">
        <v>1</v>
      </c>
      <c r="T3087">
        <f>ROUND(E3087/D3087*100,0)</f>
        <v>120</v>
      </c>
      <c r="U3087" s="12">
        <f>(E3087/R3087)</f>
        <v>30.202020202020201</v>
      </c>
      <c r="V3087" t="str">
        <f>LEFT(Z3087,SEARCH("/",Z3087)-1)</f>
        <v>games</v>
      </c>
      <c r="W3087" t="str">
        <f>RIGHT(Z3087,LEN(Z3087)-SEARCH("/",Z3087))</f>
        <v>tabletop games</v>
      </c>
      <c r="X3087" s="2">
        <f>(((P3087/60)/60)/24)+DATE(1970,1,1)</f>
        <v>41663.500659722224</v>
      </c>
      <c r="Y3087" s="2">
        <f>(((O3087/60)/60)/24)+DATE(1970,1,1)</f>
        <v>41693.500659722224</v>
      </c>
      <c r="Z3087" t="s">
        <v>8301</v>
      </c>
    </row>
    <row r="3088" spans="1:26" ht="43.2" x14ac:dyDescent="0.3">
      <c r="A3088">
        <f>ROW(A3088)-2</f>
        <v>3086</v>
      </c>
      <c r="B3088" s="1" t="s">
        <v>4599</v>
      </c>
      <c r="C3088" s="1" t="s">
        <v>4600</v>
      </c>
      <c r="D3088">
        <v>650</v>
      </c>
      <c r="E3088">
        <v>2650.5</v>
      </c>
      <c r="F3088" t="s">
        <v>17</v>
      </c>
      <c r="J3088" t="s">
        <v>17</v>
      </c>
      <c r="K3088" t="b">
        <v>0</v>
      </c>
      <c r="L3088" t="s">
        <v>24</v>
      </c>
      <c r="M3088" t="s">
        <v>25</v>
      </c>
      <c r="N3088" t="b">
        <v>0</v>
      </c>
      <c r="O3088">
        <v>1419259679</v>
      </c>
      <c r="P3088">
        <v>1416667679</v>
      </c>
      <c r="Q3088" t="b">
        <v>0</v>
      </c>
      <c r="R3088">
        <v>79</v>
      </c>
      <c r="S3088" t="b">
        <v>1</v>
      </c>
      <c r="T3088">
        <f>ROUND(E3088/D3088*100,0)</f>
        <v>408</v>
      </c>
      <c r="U3088" s="12">
        <f>(E3088/R3088)</f>
        <v>33.550632911392405</v>
      </c>
      <c r="V3088" t="str">
        <f>LEFT(Z3088,SEARCH("/",Z3088)-1)</f>
        <v>games</v>
      </c>
      <c r="W3088" t="str">
        <f>RIGHT(Z3088,LEN(Z3088)-SEARCH("/",Z3088))</f>
        <v>tabletop games</v>
      </c>
      <c r="X3088" s="2">
        <f>(((P3088/60)/60)/24)+DATE(1970,1,1)</f>
        <v>41965.616655092599</v>
      </c>
      <c r="Y3088" s="2">
        <f>(((O3088/60)/60)/24)+DATE(1970,1,1)</f>
        <v>41995.616655092599</v>
      </c>
      <c r="Z3088" t="s">
        <v>8301</v>
      </c>
    </row>
    <row r="3089" spans="1:26" ht="57.6" x14ac:dyDescent="0.3">
      <c r="A3089">
        <f>ROW(A3089)-2</f>
        <v>3087</v>
      </c>
      <c r="B3089" s="1" t="s">
        <v>4601</v>
      </c>
      <c r="C3089" s="1" t="s">
        <v>4602</v>
      </c>
      <c r="D3089">
        <v>4589</v>
      </c>
      <c r="E3089">
        <v>4856</v>
      </c>
      <c r="F3089" t="s">
        <v>17</v>
      </c>
      <c r="J3089" t="s">
        <v>17</v>
      </c>
      <c r="K3089" t="b">
        <v>0</v>
      </c>
      <c r="L3089" t="s">
        <v>18</v>
      </c>
      <c r="M3089" t="s">
        <v>19</v>
      </c>
      <c r="N3089" t="b">
        <v>1</v>
      </c>
      <c r="O3089">
        <v>1388936289</v>
      </c>
      <c r="P3089">
        <v>1386344289</v>
      </c>
      <c r="Q3089" t="b">
        <v>0</v>
      </c>
      <c r="R3089">
        <v>75</v>
      </c>
      <c r="S3089" t="b">
        <v>1</v>
      </c>
      <c r="T3089">
        <f>ROUND(E3089/D3089*100,0)</f>
        <v>106</v>
      </c>
      <c r="U3089" s="12">
        <f>(E3089/R3089)</f>
        <v>64.74666666666667</v>
      </c>
      <c r="V3089" t="str">
        <f>LEFT(Z3089,SEARCH("/",Z3089)-1)</f>
        <v>games</v>
      </c>
      <c r="W3089" t="str">
        <f>RIGHT(Z3089,LEN(Z3089)-SEARCH("/",Z3089))</f>
        <v>tabletop games</v>
      </c>
      <c r="X3089" s="2">
        <f>(((P3089/60)/60)/24)+DATE(1970,1,1)</f>
        <v>41614.651493055557</v>
      </c>
      <c r="Y3089" s="2">
        <f>(((O3089/60)/60)/24)+DATE(1970,1,1)</f>
        <v>41644.651493055557</v>
      </c>
      <c r="Z3089" t="s">
        <v>8301</v>
      </c>
    </row>
    <row r="3090" spans="1:26" ht="43.2" x14ac:dyDescent="0.3">
      <c r="A3090">
        <f>ROW(A3090)-2</f>
        <v>3088</v>
      </c>
      <c r="B3090" s="1" t="s">
        <v>4603</v>
      </c>
      <c r="C3090" s="1" t="s">
        <v>4604</v>
      </c>
      <c r="D3090">
        <v>8500</v>
      </c>
      <c r="E3090">
        <v>11992</v>
      </c>
      <c r="F3090" t="s">
        <v>17</v>
      </c>
      <c r="J3090" t="s">
        <v>17</v>
      </c>
      <c r="K3090" t="b">
        <v>0</v>
      </c>
      <c r="L3090" t="s">
        <v>18</v>
      </c>
      <c r="M3090" t="s">
        <v>19</v>
      </c>
      <c r="N3090" t="b">
        <v>1</v>
      </c>
      <c r="O3090">
        <v>1330359423</v>
      </c>
      <c r="P3090">
        <v>1327767423</v>
      </c>
      <c r="Q3090" t="b">
        <v>0</v>
      </c>
      <c r="R3090">
        <v>207</v>
      </c>
      <c r="S3090" t="b">
        <v>1</v>
      </c>
      <c r="T3090">
        <f>ROUND(E3090/D3090*100,0)</f>
        <v>141</v>
      </c>
      <c r="U3090" s="12">
        <f>(E3090/R3090)</f>
        <v>57.932367149758456</v>
      </c>
      <c r="V3090" t="str">
        <f>LEFT(Z3090,SEARCH("/",Z3090)-1)</f>
        <v>games</v>
      </c>
      <c r="W3090" t="str">
        <f>RIGHT(Z3090,LEN(Z3090)-SEARCH("/",Z3090))</f>
        <v>tabletop games</v>
      </c>
      <c r="X3090" s="2">
        <f>(((P3090/60)/60)/24)+DATE(1970,1,1)</f>
        <v>40936.678506944445</v>
      </c>
      <c r="Y3090" s="2">
        <f>(((O3090/60)/60)/24)+DATE(1970,1,1)</f>
        <v>40966.678506944445</v>
      </c>
      <c r="Z3090" t="s">
        <v>8301</v>
      </c>
    </row>
    <row r="3091" spans="1:26" ht="28.8" x14ac:dyDescent="0.3">
      <c r="A3091">
        <f>ROW(A3091)-2</f>
        <v>3089</v>
      </c>
      <c r="B3091" s="1" t="s">
        <v>4605</v>
      </c>
      <c r="C3091" s="1" t="s">
        <v>4606</v>
      </c>
      <c r="D3091">
        <v>2000</v>
      </c>
      <c r="E3091">
        <v>5414</v>
      </c>
      <c r="F3091" t="s">
        <v>17</v>
      </c>
      <c r="J3091" t="s">
        <v>17</v>
      </c>
      <c r="K3091" t="b">
        <v>0</v>
      </c>
      <c r="L3091" t="s">
        <v>1217</v>
      </c>
      <c r="M3091" t="s">
        <v>55</v>
      </c>
      <c r="N3091" t="b">
        <v>0</v>
      </c>
      <c r="O3091">
        <v>1451861940</v>
      </c>
      <c r="P3091">
        <v>1448902867</v>
      </c>
      <c r="Q3091" t="b">
        <v>0</v>
      </c>
      <c r="R3091">
        <v>102</v>
      </c>
      <c r="S3091" t="b">
        <v>1</v>
      </c>
      <c r="T3091">
        <f>ROUND(E3091/D3091*100,0)</f>
        <v>271</v>
      </c>
      <c r="U3091" s="12">
        <f>(E3091/R3091)</f>
        <v>53.078431372549019</v>
      </c>
      <c r="V3091" t="str">
        <f>LEFT(Z3091,SEARCH("/",Z3091)-1)</f>
        <v>games</v>
      </c>
      <c r="W3091" t="str">
        <f>RIGHT(Z3091,LEN(Z3091)-SEARCH("/",Z3091))</f>
        <v>tabletop games</v>
      </c>
      <c r="X3091" s="2">
        <f>(((P3091/60)/60)/24)+DATE(1970,1,1)</f>
        <v>42338.709108796291</v>
      </c>
      <c r="Y3091" s="2">
        <f>(((O3091/60)/60)/24)+DATE(1970,1,1)</f>
        <v>42372.957638888889</v>
      </c>
      <c r="Z3091" t="s">
        <v>8301</v>
      </c>
    </row>
    <row r="3092" spans="1:26" ht="43.2" x14ac:dyDescent="0.3">
      <c r="A3092">
        <f>ROW(A3092)-2</f>
        <v>3090</v>
      </c>
      <c r="B3092" s="1" t="s">
        <v>4607</v>
      </c>
      <c r="C3092" s="1" t="s">
        <v>4608</v>
      </c>
      <c r="D3092">
        <v>1000</v>
      </c>
      <c r="E3092">
        <v>1538</v>
      </c>
      <c r="F3092" t="s">
        <v>17</v>
      </c>
      <c r="J3092" t="s">
        <v>17</v>
      </c>
      <c r="K3092" t="b">
        <v>0</v>
      </c>
      <c r="L3092" t="s">
        <v>18</v>
      </c>
      <c r="M3092" t="s">
        <v>19</v>
      </c>
      <c r="N3092" t="b">
        <v>1</v>
      </c>
      <c r="O3092">
        <v>1423022400</v>
      </c>
      <c r="P3092">
        <v>1421436099</v>
      </c>
      <c r="Q3092" t="b">
        <v>0</v>
      </c>
      <c r="R3092">
        <v>32</v>
      </c>
      <c r="S3092" t="b">
        <v>1</v>
      </c>
      <c r="T3092">
        <f>ROUND(E3092/D3092*100,0)</f>
        <v>154</v>
      </c>
      <c r="U3092" s="12">
        <f>(E3092/R3092)</f>
        <v>48.0625</v>
      </c>
      <c r="V3092" t="str">
        <f>LEFT(Z3092,SEARCH("/",Z3092)-1)</f>
        <v>games</v>
      </c>
      <c r="W3092" t="str">
        <f>RIGHT(Z3092,LEN(Z3092)-SEARCH("/",Z3092))</f>
        <v>tabletop games</v>
      </c>
      <c r="X3092" s="2">
        <f>(((P3092/60)/60)/24)+DATE(1970,1,1)</f>
        <v>42020.806701388887</v>
      </c>
      <c r="Y3092" s="2">
        <f>(((O3092/60)/60)/24)+DATE(1970,1,1)</f>
        <v>42039.166666666672</v>
      </c>
      <c r="Z3092" t="s">
        <v>8301</v>
      </c>
    </row>
    <row r="3093" spans="1:26" ht="57.6" x14ac:dyDescent="0.3">
      <c r="A3093">
        <f>ROW(A3093)-2</f>
        <v>3091</v>
      </c>
      <c r="B3093" s="1" t="s">
        <v>4609</v>
      </c>
      <c r="C3093" s="1" t="s">
        <v>4610</v>
      </c>
      <c r="D3093">
        <v>9800</v>
      </c>
      <c r="E3093">
        <v>39550.5</v>
      </c>
      <c r="F3093" t="s">
        <v>17</v>
      </c>
      <c r="J3093" t="s">
        <v>17</v>
      </c>
      <c r="K3093" t="b">
        <v>0</v>
      </c>
      <c r="L3093" t="s">
        <v>18</v>
      </c>
      <c r="M3093" t="s">
        <v>19</v>
      </c>
      <c r="N3093" t="b">
        <v>1</v>
      </c>
      <c r="O3093">
        <v>1442501991</v>
      </c>
      <c r="P3093">
        <v>1439909991</v>
      </c>
      <c r="Q3093" t="b">
        <v>0</v>
      </c>
      <c r="R3093">
        <v>480</v>
      </c>
      <c r="S3093" t="b">
        <v>1</v>
      </c>
      <c r="T3093">
        <f>ROUND(E3093/D3093*100,0)</f>
        <v>404</v>
      </c>
      <c r="U3093" s="12">
        <f>(E3093/R3093)</f>
        <v>82.396874999999994</v>
      </c>
      <c r="V3093" t="str">
        <f>LEFT(Z3093,SEARCH("/",Z3093)-1)</f>
        <v>games</v>
      </c>
      <c r="W3093" t="str">
        <f>RIGHT(Z3093,LEN(Z3093)-SEARCH("/",Z3093))</f>
        <v>tabletop games</v>
      </c>
      <c r="X3093" s="2">
        <f>(((P3093/60)/60)/24)+DATE(1970,1,1)</f>
        <v>42234.624895833331</v>
      </c>
      <c r="Y3093" s="2">
        <f>(((O3093/60)/60)/24)+DATE(1970,1,1)</f>
        <v>42264.624895833331</v>
      </c>
      <c r="Z3093" t="s">
        <v>8301</v>
      </c>
    </row>
    <row r="3094" spans="1:26" ht="43.2" x14ac:dyDescent="0.3">
      <c r="A3094">
        <f>ROW(A3094)-2</f>
        <v>3092</v>
      </c>
      <c r="B3094" s="1" t="s">
        <v>4611</v>
      </c>
      <c r="C3094" s="1" t="s">
        <v>4612</v>
      </c>
      <c r="D3094">
        <v>300</v>
      </c>
      <c r="E3094">
        <v>555</v>
      </c>
      <c r="F3094" t="s">
        <v>17</v>
      </c>
      <c r="J3094" t="s">
        <v>17</v>
      </c>
      <c r="K3094" t="b">
        <v>0</v>
      </c>
      <c r="L3094" t="s">
        <v>18</v>
      </c>
      <c r="M3094" t="s">
        <v>19</v>
      </c>
      <c r="N3094" t="b">
        <v>1</v>
      </c>
      <c r="O3094">
        <v>1311576600</v>
      </c>
      <c r="P3094">
        <v>1306219897</v>
      </c>
      <c r="Q3094" t="b">
        <v>0</v>
      </c>
      <c r="R3094">
        <v>11</v>
      </c>
      <c r="S3094" t="b">
        <v>1</v>
      </c>
      <c r="T3094">
        <f>ROUND(E3094/D3094*100,0)</f>
        <v>185</v>
      </c>
      <c r="U3094" s="12">
        <f>(E3094/R3094)</f>
        <v>50.454545454545453</v>
      </c>
      <c r="V3094" t="str">
        <f>LEFT(Z3094,SEARCH("/",Z3094)-1)</f>
        <v>music</v>
      </c>
      <c r="W3094" t="str">
        <f>RIGHT(Z3094,LEN(Z3094)-SEARCH("/",Z3094))</f>
        <v>rock</v>
      </c>
      <c r="X3094" s="2">
        <f>(((P3094/60)/60)/24)+DATE(1970,1,1)</f>
        <v>40687.285844907405</v>
      </c>
      <c r="Y3094" s="2">
        <f>(((O3094/60)/60)/24)+DATE(1970,1,1)</f>
        <v>40749.284722222219</v>
      </c>
      <c r="Z3094" t="s">
        <v>8280</v>
      </c>
    </row>
    <row r="3095" spans="1:26" ht="28.8" x14ac:dyDescent="0.3">
      <c r="A3095">
        <f>ROW(A3095)-2</f>
        <v>3093</v>
      </c>
      <c r="B3095" s="1" t="s">
        <v>4613</v>
      </c>
      <c r="C3095" s="1" t="s">
        <v>4614</v>
      </c>
      <c r="D3095">
        <v>750</v>
      </c>
      <c r="E3095">
        <v>1390</v>
      </c>
      <c r="F3095" t="s">
        <v>17</v>
      </c>
      <c r="J3095" t="s">
        <v>17</v>
      </c>
      <c r="K3095" t="b">
        <v>0</v>
      </c>
      <c r="L3095" t="s">
        <v>18</v>
      </c>
      <c r="M3095" t="s">
        <v>19</v>
      </c>
      <c r="N3095" t="b">
        <v>1</v>
      </c>
      <c r="O3095">
        <v>1452744686</v>
      </c>
      <c r="P3095">
        <v>1447560686</v>
      </c>
      <c r="Q3095" t="b">
        <v>0</v>
      </c>
      <c r="R3095">
        <v>12</v>
      </c>
      <c r="S3095" t="b">
        <v>1</v>
      </c>
      <c r="T3095">
        <f>ROUND(E3095/D3095*100,0)</f>
        <v>185</v>
      </c>
      <c r="U3095" s="12">
        <f>(E3095/R3095)</f>
        <v>115.83333333333333</v>
      </c>
      <c r="V3095" t="str">
        <f>LEFT(Z3095,SEARCH("/",Z3095)-1)</f>
        <v>music</v>
      </c>
      <c r="W3095" t="str">
        <f>RIGHT(Z3095,LEN(Z3095)-SEARCH("/",Z3095))</f>
        <v>rock</v>
      </c>
      <c r="X3095" s="2">
        <f>(((P3095/60)/60)/24)+DATE(1970,1,1)</f>
        <v>42323.17460648148</v>
      </c>
      <c r="Y3095" s="2">
        <f>(((O3095/60)/60)/24)+DATE(1970,1,1)</f>
        <v>42383.17460648148</v>
      </c>
      <c r="Z3095" t="s">
        <v>8280</v>
      </c>
    </row>
    <row r="3096" spans="1:26" ht="43.2" x14ac:dyDescent="0.3">
      <c r="A3096">
        <f>ROW(A3096)-2</f>
        <v>3094</v>
      </c>
      <c r="B3096" s="1" t="s">
        <v>4615</v>
      </c>
      <c r="C3096" s="1" t="s">
        <v>4616</v>
      </c>
      <c r="D3096">
        <v>3000</v>
      </c>
      <c r="E3096">
        <v>3025.66</v>
      </c>
      <c r="F3096" t="s">
        <v>17</v>
      </c>
      <c r="J3096" t="s">
        <v>17</v>
      </c>
      <c r="K3096" t="b">
        <v>0</v>
      </c>
      <c r="L3096" t="s">
        <v>18</v>
      </c>
      <c r="M3096" t="s">
        <v>19</v>
      </c>
      <c r="N3096" t="b">
        <v>1</v>
      </c>
      <c r="O3096">
        <v>1336528804</v>
      </c>
      <c r="P3096">
        <v>1331348404</v>
      </c>
      <c r="Q3096" t="b">
        <v>0</v>
      </c>
      <c r="R3096">
        <v>48</v>
      </c>
      <c r="S3096" t="b">
        <v>1</v>
      </c>
      <c r="T3096">
        <f>ROUND(E3096/D3096*100,0)</f>
        <v>101</v>
      </c>
      <c r="U3096" s="12">
        <f>(E3096/R3096)</f>
        <v>63.03458333333333</v>
      </c>
      <c r="V3096" t="str">
        <f>LEFT(Z3096,SEARCH("/",Z3096)-1)</f>
        <v>music</v>
      </c>
      <c r="W3096" t="str">
        <f>RIGHT(Z3096,LEN(Z3096)-SEARCH("/",Z3096))</f>
        <v>rock</v>
      </c>
      <c r="X3096" s="2">
        <f>(((P3096/60)/60)/24)+DATE(1970,1,1)</f>
        <v>40978.125046296293</v>
      </c>
      <c r="Y3096" s="2">
        <f>(((O3096/60)/60)/24)+DATE(1970,1,1)</f>
        <v>41038.083379629628</v>
      </c>
      <c r="Z3096" t="s">
        <v>8280</v>
      </c>
    </row>
    <row r="3097" spans="1:26" ht="28.8" x14ac:dyDescent="0.3">
      <c r="A3097">
        <f>ROW(A3097)-2</f>
        <v>3095</v>
      </c>
      <c r="B3097" s="1" t="s">
        <v>4617</v>
      </c>
      <c r="C3097" s="1" t="s">
        <v>4618</v>
      </c>
      <c r="D3097">
        <v>6000</v>
      </c>
      <c r="E3097">
        <v>6373.27</v>
      </c>
      <c r="F3097" t="s">
        <v>17</v>
      </c>
      <c r="J3097" t="s">
        <v>17</v>
      </c>
      <c r="K3097" t="b">
        <v>0</v>
      </c>
      <c r="L3097" t="s">
        <v>18</v>
      </c>
      <c r="M3097" t="s">
        <v>19</v>
      </c>
      <c r="N3097" t="b">
        <v>1</v>
      </c>
      <c r="O3097">
        <v>1299902400</v>
      </c>
      <c r="P3097">
        <v>1297451245</v>
      </c>
      <c r="Q3097" t="b">
        <v>0</v>
      </c>
      <c r="R3097">
        <v>59</v>
      </c>
      <c r="S3097" t="b">
        <v>1</v>
      </c>
      <c r="T3097">
        <f>ROUND(E3097/D3097*100,0)</f>
        <v>106</v>
      </c>
      <c r="U3097" s="12">
        <f>(E3097/R3097)</f>
        <v>108.02152542372882</v>
      </c>
      <c r="V3097" t="str">
        <f>LEFT(Z3097,SEARCH("/",Z3097)-1)</f>
        <v>music</v>
      </c>
      <c r="W3097" t="str">
        <f>RIGHT(Z3097,LEN(Z3097)-SEARCH("/",Z3097))</f>
        <v>rock</v>
      </c>
      <c r="X3097" s="2">
        <f>(((P3097/60)/60)/24)+DATE(1970,1,1)</f>
        <v>40585.796817129631</v>
      </c>
      <c r="Y3097" s="2">
        <f>(((O3097/60)/60)/24)+DATE(1970,1,1)</f>
        <v>40614.166666666664</v>
      </c>
      <c r="Z3097" t="s">
        <v>8280</v>
      </c>
    </row>
    <row r="3098" spans="1:26" ht="43.2" x14ac:dyDescent="0.3">
      <c r="A3098">
        <f>ROW(A3098)-2</f>
        <v>3096</v>
      </c>
      <c r="B3098" s="1" t="s">
        <v>4619</v>
      </c>
      <c r="C3098" s="1" t="s">
        <v>4620</v>
      </c>
      <c r="D3098">
        <v>3000</v>
      </c>
      <c r="E3098">
        <v>3641</v>
      </c>
      <c r="F3098" t="s">
        <v>17</v>
      </c>
      <c r="J3098" t="s">
        <v>17</v>
      </c>
      <c r="K3098" t="b">
        <v>0</v>
      </c>
      <c r="L3098" t="s">
        <v>18</v>
      </c>
      <c r="M3098" t="s">
        <v>19</v>
      </c>
      <c r="N3098" t="b">
        <v>1</v>
      </c>
      <c r="O3098">
        <v>1340944043</v>
      </c>
      <c r="P3098">
        <v>1338352043</v>
      </c>
      <c r="Q3098" t="b">
        <v>0</v>
      </c>
      <c r="R3098">
        <v>79</v>
      </c>
      <c r="S3098" t="b">
        <v>1</v>
      </c>
      <c r="T3098">
        <f>ROUND(E3098/D3098*100,0)</f>
        <v>121</v>
      </c>
      <c r="U3098" s="12">
        <f>(E3098/R3098)</f>
        <v>46.088607594936711</v>
      </c>
      <c r="V3098" t="str">
        <f>LEFT(Z3098,SEARCH("/",Z3098)-1)</f>
        <v>music</v>
      </c>
      <c r="W3098" t="str">
        <f>RIGHT(Z3098,LEN(Z3098)-SEARCH("/",Z3098))</f>
        <v>rock</v>
      </c>
      <c r="X3098" s="2">
        <f>(((P3098/60)/60)/24)+DATE(1970,1,1)</f>
        <v>41059.185682870368</v>
      </c>
      <c r="Y3098" s="2">
        <f>(((O3098/60)/60)/24)+DATE(1970,1,1)</f>
        <v>41089.185682870368</v>
      </c>
      <c r="Z3098" t="s">
        <v>8280</v>
      </c>
    </row>
    <row r="3099" spans="1:26" ht="43.2" x14ac:dyDescent="0.3">
      <c r="A3099">
        <f>ROW(A3099)-2</f>
        <v>3097</v>
      </c>
      <c r="B3099" s="1" t="s">
        <v>4621</v>
      </c>
      <c r="C3099" s="1" t="s">
        <v>4622</v>
      </c>
      <c r="D3099">
        <v>1500</v>
      </c>
      <c r="E3099">
        <v>1501</v>
      </c>
      <c r="F3099" t="s">
        <v>17</v>
      </c>
      <c r="J3099" t="s">
        <v>17</v>
      </c>
      <c r="K3099" t="b">
        <v>0</v>
      </c>
      <c r="L3099" t="s">
        <v>18</v>
      </c>
      <c r="M3099" t="s">
        <v>19</v>
      </c>
      <c r="N3099" t="b">
        <v>1</v>
      </c>
      <c r="O3099">
        <v>1378439940</v>
      </c>
      <c r="P3099">
        <v>1376003254</v>
      </c>
      <c r="Q3099" t="b">
        <v>0</v>
      </c>
      <c r="R3099">
        <v>14</v>
      </c>
      <c r="S3099" t="b">
        <v>1</v>
      </c>
      <c r="T3099">
        <f>ROUND(E3099/D3099*100,0)</f>
        <v>100</v>
      </c>
      <c r="U3099" s="12">
        <f>(E3099/R3099)</f>
        <v>107.21428571428571</v>
      </c>
      <c r="V3099" t="str">
        <f>LEFT(Z3099,SEARCH("/",Z3099)-1)</f>
        <v>music</v>
      </c>
      <c r="W3099" t="str">
        <f>RIGHT(Z3099,LEN(Z3099)-SEARCH("/",Z3099))</f>
        <v>rock</v>
      </c>
      <c r="X3099" s="2">
        <f>(((P3099/60)/60)/24)+DATE(1970,1,1)</f>
        <v>41494.963587962964</v>
      </c>
      <c r="Y3099" s="2">
        <f>(((O3099/60)/60)/24)+DATE(1970,1,1)</f>
        <v>41523.165972222225</v>
      </c>
      <c r="Z3099" t="s">
        <v>8280</v>
      </c>
    </row>
    <row r="3100" spans="1:26" ht="43.2" x14ac:dyDescent="0.3">
      <c r="A3100">
        <f>ROW(A3100)-2</f>
        <v>3098</v>
      </c>
      <c r="B3100" s="1" t="s">
        <v>4623</v>
      </c>
      <c r="C3100" s="1" t="s">
        <v>4624</v>
      </c>
      <c r="D3100">
        <v>4500</v>
      </c>
      <c r="E3100">
        <v>5398.99</v>
      </c>
      <c r="F3100" t="s">
        <v>17</v>
      </c>
      <c r="J3100" t="s">
        <v>17</v>
      </c>
      <c r="K3100" t="b">
        <v>0</v>
      </c>
      <c r="L3100" t="s">
        <v>18</v>
      </c>
      <c r="M3100" t="s">
        <v>19</v>
      </c>
      <c r="N3100" t="b">
        <v>1</v>
      </c>
      <c r="O3100">
        <v>1403539260</v>
      </c>
      <c r="P3100">
        <v>1401724860</v>
      </c>
      <c r="Q3100" t="b">
        <v>0</v>
      </c>
      <c r="R3100">
        <v>106</v>
      </c>
      <c r="S3100" t="b">
        <v>1</v>
      </c>
      <c r="T3100">
        <f>ROUND(E3100/D3100*100,0)</f>
        <v>120</v>
      </c>
      <c r="U3100" s="12">
        <f>(E3100/R3100)</f>
        <v>50.9338679245283</v>
      </c>
      <c r="V3100" t="str">
        <f>LEFT(Z3100,SEARCH("/",Z3100)-1)</f>
        <v>music</v>
      </c>
      <c r="W3100" t="str">
        <f>RIGHT(Z3100,LEN(Z3100)-SEARCH("/",Z3100))</f>
        <v>rock</v>
      </c>
      <c r="X3100" s="2">
        <f>(((P3100/60)/60)/24)+DATE(1970,1,1)</f>
        <v>41792.667361111111</v>
      </c>
      <c r="Y3100" s="2">
        <f>(((O3100/60)/60)/24)+DATE(1970,1,1)</f>
        <v>41813.667361111111</v>
      </c>
      <c r="Z3100" t="s">
        <v>8280</v>
      </c>
    </row>
    <row r="3101" spans="1:26" ht="43.2" x14ac:dyDescent="0.3">
      <c r="A3101">
        <f>ROW(A3101)-2</f>
        <v>3099</v>
      </c>
      <c r="B3101" s="1" t="s">
        <v>4625</v>
      </c>
      <c r="C3101" s="1" t="s">
        <v>4626</v>
      </c>
      <c r="D3101">
        <v>1000</v>
      </c>
      <c r="E3101">
        <v>1001</v>
      </c>
      <c r="F3101" t="s">
        <v>17</v>
      </c>
      <c r="J3101" t="s">
        <v>17</v>
      </c>
      <c r="K3101" t="b">
        <v>0</v>
      </c>
      <c r="L3101" t="s">
        <v>18</v>
      </c>
      <c r="M3101" t="s">
        <v>19</v>
      </c>
      <c r="N3101" t="b">
        <v>1</v>
      </c>
      <c r="O3101">
        <v>1340733600</v>
      </c>
      <c r="P3101">
        <v>1339098689</v>
      </c>
      <c r="Q3101" t="b">
        <v>0</v>
      </c>
      <c r="R3101">
        <v>25</v>
      </c>
      <c r="S3101" t="b">
        <v>1</v>
      </c>
      <c r="T3101">
        <f>ROUND(E3101/D3101*100,0)</f>
        <v>100</v>
      </c>
      <c r="U3101" s="12">
        <f>(E3101/R3101)</f>
        <v>40.04</v>
      </c>
      <c r="V3101" t="str">
        <f>LEFT(Z3101,SEARCH("/",Z3101)-1)</f>
        <v>music</v>
      </c>
      <c r="W3101" t="str">
        <f>RIGHT(Z3101,LEN(Z3101)-SEARCH("/",Z3101))</f>
        <v>rock</v>
      </c>
      <c r="X3101" s="2">
        <f>(((P3101/60)/60)/24)+DATE(1970,1,1)</f>
        <v>41067.827418981484</v>
      </c>
      <c r="Y3101" s="2">
        <f>(((O3101/60)/60)/24)+DATE(1970,1,1)</f>
        <v>41086.75</v>
      </c>
      <c r="Z3101" t="s">
        <v>8280</v>
      </c>
    </row>
    <row r="3102" spans="1:26" ht="43.2" x14ac:dyDescent="0.3">
      <c r="A3102">
        <f>ROW(A3102)-2</f>
        <v>3100</v>
      </c>
      <c r="B3102" s="1" t="s">
        <v>4627</v>
      </c>
      <c r="C3102" s="1" t="s">
        <v>4628</v>
      </c>
      <c r="D3102">
        <v>1500</v>
      </c>
      <c r="E3102">
        <v>1611</v>
      </c>
      <c r="F3102" t="s">
        <v>17</v>
      </c>
      <c r="J3102" t="s">
        <v>17</v>
      </c>
      <c r="K3102" t="b">
        <v>0</v>
      </c>
      <c r="L3102" t="s">
        <v>18</v>
      </c>
      <c r="M3102" t="s">
        <v>19</v>
      </c>
      <c r="N3102" t="b">
        <v>1</v>
      </c>
      <c r="O3102">
        <v>1386372120</v>
      </c>
      <c r="P3102">
        <v>1382659060</v>
      </c>
      <c r="Q3102" t="b">
        <v>0</v>
      </c>
      <c r="R3102">
        <v>25</v>
      </c>
      <c r="S3102" t="b">
        <v>1</v>
      </c>
      <c r="T3102">
        <f>ROUND(E3102/D3102*100,0)</f>
        <v>107</v>
      </c>
      <c r="U3102" s="12">
        <f>(E3102/R3102)</f>
        <v>64.44</v>
      </c>
      <c r="V3102" t="str">
        <f>LEFT(Z3102,SEARCH("/",Z3102)-1)</f>
        <v>music</v>
      </c>
      <c r="W3102" t="str">
        <f>RIGHT(Z3102,LEN(Z3102)-SEARCH("/",Z3102))</f>
        <v>rock</v>
      </c>
      <c r="X3102" s="2">
        <f>(((P3102/60)/60)/24)+DATE(1970,1,1)</f>
        <v>41571.998379629629</v>
      </c>
      <c r="Y3102" s="2">
        <f>(((O3102/60)/60)/24)+DATE(1970,1,1)</f>
        <v>41614.973611111112</v>
      </c>
      <c r="Z3102" t="s">
        <v>8280</v>
      </c>
    </row>
    <row r="3103" spans="1:26" ht="43.2" x14ac:dyDescent="0.3">
      <c r="A3103">
        <f>ROW(A3103)-2</f>
        <v>3101</v>
      </c>
      <c r="B3103" s="1" t="s">
        <v>4629</v>
      </c>
      <c r="C3103" s="1" t="s">
        <v>4630</v>
      </c>
      <c r="D3103">
        <v>1500</v>
      </c>
      <c r="E3103">
        <v>1561</v>
      </c>
      <c r="F3103" t="s">
        <v>17</v>
      </c>
      <c r="J3103" t="s">
        <v>17</v>
      </c>
      <c r="K3103" t="b">
        <v>0</v>
      </c>
      <c r="L3103" t="s">
        <v>18</v>
      </c>
      <c r="M3103" t="s">
        <v>19</v>
      </c>
      <c r="N3103" t="b">
        <v>1</v>
      </c>
      <c r="O3103">
        <v>1259686800</v>
      </c>
      <c r="P3103">
        <v>1252908330</v>
      </c>
      <c r="Q3103" t="b">
        <v>0</v>
      </c>
      <c r="R3103">
        <v>29</v>
      </c>
      <c r="S3103" t="b">
        <v>1</v>
      </c>
      <c r="T3103">
        <f>ROUND(E3103/D3103*100,0)</f>
        <v>104</v>
      </c>
      <c r="U3103" s="12">
        <f>(E3103/R3103)</f>
        <v>53.827586206896555</v>
      </c>
      <c r="V3103" t="str">
        <f>LEFT(Z3103,SEARCH("/",Z3103)-1)</f>
        <v>music</v>
      </c>
      <c r="W3103" t="str">
        <f>RIGHT(Z3103,LEN(Z3103)-SEARCH("/",Z3103))</f>
        <v>rock</v>
      </c>
      <c r="X3103" s="2">
        <f>(((P3103/60)/60)/24)+DATE(1970,1,1)</f>
        <v>40070.253819444442</v>
      </c>
      <c r="Y3103" s="2">
        <f>(((O3103/60)/60)/24)+DATE(1970,1,1)</f>
        <v>40148.708333333336</v>
      </c>
      <c r="Z3103" t="s">
        <v>8280</v>
      </c>
    </row>
    <row r="3104" spans="1:26" ht="43.2" x14ac:dyDescent="0.3">
      <c r="A3104">
        <f>ROW(A3104)-2</f>
        <v>3102</v>
      </c>
      <c r="B3104" s="1" t="s">
        <v>4631</v>
      </c>
      <c r="C3104" s="1" t="s">
        <v>4632</v>
      </c>
      <c r="D3104">
        <v>2500</v>
      </c>
      <c r="E3104">
        <v>4320</v>
      </c>
      <c r="F3104" t="s">
        <v>17</v>
      </c>
      <c r="J3104" t="s">
        <v>17</v>
      </c>
      <c r="K3104" t="b">
        <v>0</v>
      </c>
      <c r="L3104" t="s">
        <v>18</v>
      </c>
      <c r="M3104" t="s">
        <v>19</v>
      </c>
      <c r="N3104" t="b">
        <v>1</v>
      </c>
      <c r="O3104">
        <v>1335153600</v>
      </c>
      <c r="P3104">
        <v>1332199618</v>
      </c>
      <c r="Q3104" t="b">
        <v>0</v>
      </c>
      <c r="R3104">
        <v>43</v>
      </c>
      <c r="S3104" t="b">
        <v>1</v>
      </c>
      <c r="T3104">
        <f>ROUND(E3104/D3104*100,0)</f>
        <v>173</v>
      </c>
      <c r="U3104" s="12">
        <f>(E3104/R3104)</f>
        <v>100.46511627906976</v>
      </c>
      <c r="V3104" t="str">
        <f>LEFT(Z3104,SEARCH("/",Z3104)-1)</f>
        <v>music</v>
      </c>
      <c r="W3104" t="str">
        <f>RIGHT(Z3104,LEN(Z3104)-SEARCH("/",Z3104))</f>
        <v>rock</v>
      </c>
      <c r="X3104" s="2">
        <f>(((P3104/60)/60)/24)+DATE(1970,1,1)</f>
        <v>40987.977060185185</v>
      </c>
      <c r="Y3104" s="2">
        <f>(((O3104/60)/60)/24)+DATE(1970,1,1)</f>
        <v>41022.166666666664</v>
      </c>
      <c r="Z3104" t="s">
        <v>8280</v>
      </c>
    </row>
    <row r="3105" spans="1:26" ht="43.2" x14ac:dyDescent="0.3">
      <c r="A3105">
        <f>ROW(A3105)-2</f>
        <v>3103</v>
      </c>
      <c r="B3105" s="1" t="s">
        <v>4633</v>
      </c>
      <c r="C3105" s="1" t="s">
        <v>4634</v>
      </c>
      <c r="D3105">
        <v>2000</v>
      </c>
      <c r="E3105">
        <v>2145.0100000000002</v>
      </c>
      <c r="F3105" t="s">
        <v>17</v>
      </c>
      <c r="J3105" t="s">
        <v>17</v>
      </c>
      <c r="K3105" t="b">
        <v>0</v>
      </c>
      <c r="L3105" t="s">
        <v>18</v>
      </c>
      <c r="M3105" t="s">
        <v>19</v>
      </c>
      <c r="N3105" t="b">
        <v>1</v>
      </c>
      <c r="O3105">
        <v>1334767476</v>
      </c>
      <c r="P3105">
        <v>1332175476</v>
      </c>
      <c r="Q3105" t="b">
        <v>0</v>
      </c>
      <c r="R3105">
        <v>46</v>
      </c>
      <c r="S3105" t="b">
        <v>1</v>
      </c>
      <c r="T3105">
        <f>ROUND(E3105/D3105*100,0)</f>
        <v>107</v>
      </c>
      <c r="U3105" s="12">
        <f>(E3105/R3105)</f>
        <v>46.630652173913049</v>
      </c>
      <c r="V3105" t="str">
        <f>LEFT(Z3105,SEARCH("/",Z3105)-1)</f>
        <v>music</v>
      </c>
      <c r="W3105" t="str">
        <f>RIGHT(Z3105,LEN(Z3105)-SEARCH("/",Z3105))</f>
        <v>rock</v>
      </c>
      <c r="X3105" s="2">
        <f>(((P3105/60)/60)/24)+DATE(1970,1,1)</f>
        <v>40987.697638888887</v>
      </c>
      <c r="Y3105" s="2">
        <f>(((O3105/60)/60)/24)+DATE(1970,1,1)</f>
        <v>41017.697638888887</v>
      </c>
      <c r="Z3105" t="s">
        <v>8280</v>
      </c>
    </row>
    <row r="3106" spans="1:26" ht="28.8" x14ac:dyDescent="0.3">
      <c r="A3106">
        <f>ROW(A3106)-2</f>
        <v>3104</v>
      </c>
      <c r="B3106" s="1" t="s">
        <v>4635</v>
      </c>
      <c r="C3106" s="1" t="s">
        <v>4636</v>
      </c>
      <c r="D3106">
        <v>850</v>
      </c>
      <c r="E3106">
        <v>920</v>
      </c>
      <c r="F3106" t="s">
        <v>17</v>
      </c>
      <c r="J3106" t="s">
        <v>17</v>
      </c>
      <c r="K3106" t="b">
        <v>0</v>
      </c>
      <c r="L3106" t="s">
        <v>18</v>
      </c>
      <c r="M3106" t="s">
        <v>19</v>
      </c>
      <c r="N3106" t="b">
        <v>1</v>
      </c>
      <c r="O3106">
        <v>1348545540</v>
      </c>
      <c r="P3106">
        <v>1346345999</v>
      </c>
      <c r="Q3106" t="b">
        <v>0</v>
      </c>
      <c r="R3106">
        <v>27</v>
      </c>
      <c r="S3106" t="b">
        <v>1</v>
      </c>
      <c r="T3106">
        <f>ROUND(E3106/D3106*100,0)</f>
        <v>108</v>
      </c>
      <c r="U3106" s="12">
        <f>(E3106/R3106)</f>
        <v>34.074074074074076</v>
      </c>
      <c r="V3106" t="str">
        <f>LEFT(Z3106,SEARCH("/",Z3106)-1)</f>
        <v>music</v>
      </c>
      <c r="W3106" t="str">
        <f>RIGHT(Z3106,LEN(Z3106)-SEARCH("/",Z3106))</f>
        <v>rock</v>
      </c>
      <c r="X3106" s="2">
        <f>(((P3106/60)/60)/24)+DATE(1970,1,1)</f>
        <v>41151.708321759259</v>
      </c>
      <c r="Y3106" s="2">
        <f>(((O3106/60)/60)/24)+DATE(1970,1,1)</f>
        <v>41177.165972222225</v>
      </c>
      <c r="Z3106" t="s">
        <v>8280</v>
      </c>
    </row>
    <row r="3107" spans="1:26" ht="43.2" x14ac:dyDescent="0.3">
      <c r="A3107">
        <f>ROW(A3107)-2</f>
        <v>3105</v>
      </c>
      <c r="B3107" s="1" t="s">
        <v>4637</v>
      </c>
      <c r="C3107" s="1" t="s">
        <v>4638</v>
      </c>
      <c r="D3107">
        <v>5000</v>
      </c>
      <c r="E3107">
        <v>7304.04</v>
      </c>
      <c r="F3107" t="s">
        <v>17</v>
      </c>
      <c r="J3107" t="s">
        <v>17</v>
      </c>
      <c r="K3107" t="b">
        <v>0</v>
      </c>
      <c r="L3107" t="s">
        <v>18</v>
      </c>
      <c r="M3107" t="s">
        <v>19</v>
      </c>
      <c r="N3107" t="b">
        <v>1</v>
      </c>
      <c r="O3107">
        <v>1358702480</v>
      </c>
      <c r="P3107">
        <v>1356110480</v>
      </c>
      <c r="Q3107" t="b">
        <v>0</v>
      </c>
      <c r="R3107">
        <v>112</v>
      </c>
      <c r="S3107" t="b">
        <v>1</v>
      </c>
      <c r="T3107">
        <f>ROUND(E3107/D3107*100,0)</f>
        <v>146</v>
      </c>
      <c r="U3107" s="12">
        <f>(E3107/R3107)</f>
        <v>65.214642857142863</v>
      </c>
      <c r="V3107" t="str">
        <f>LEFT(Z3107,SEARCH("/",Z3107)-1)</f>
        <v>music</v>
      </c>
      <c r="W3107" t="str">
        <f>RIGHT(Z3107,LEN(Z3107)-SEARCH("/",Z3107))</f>
        <v>rock</v>
      </c>
      <c r="X3107" s="2">
        <f>(((P3107/60)/60)/24)+DATE(1970,1,1)</f>
        <v>41264.72314814815</v>
      </c>
      <c r="Y3107" s="2">
        <f>(((O3107/60)/60)/24)+DATE(1970,1,1)</f>
        <v>41294.72314814815</v>
      </c>
      <c r="Z3107" t="s">
        <v>8280</v>
      </c>
    </row>
    <row r="3108" spans="1:26" ht="57.6" x14ac:dyDescent="0.3">
      <c r="A3108">
        <f>ROW(A3108)-2</f>
        <v>3106</v>
      </c>
      <c r="B3108" s="1" t="s">
        <v>4639</v>
      </c>
      <c r="C3108" s="1" t="s">
        <v>4640</v>
      </c>
      <c r="D3108">
        <v>1200</v>
      </c>
      <c r="E3108">
        <v>1503</v>
      </c>
      <c r="F3108" t="s">
        <v>17</v>
      </c>
      <c r="J3108" t="s">
        <v>17</v>
      </c>
      <c r="K3108" t="b">
        <v>0</v>
      </c>
      <c r="L3108" t="s">
        <v>18</v>
      </c>
      <c r="M3108" t="s">
        <v>19</v>
      </c>
      <c r="N3108" t="b">
        <v>1</v>
      </c>
      <c r="O3108">
        <v>1359240856</v>
      </c>
      <c r="P3108">
        <v>1356648856</v>
      </c>
      <c r="Q3108" t="b">
        <v>0</v>
      </c>
      <c r="R3108">
        <v>34</v>
      </c>
      <c r="S3108" t="b">
        <v>1</v>
      </c>
      <c r="T3108">
        <f>ROUND(E3108/D3108*100,0)</f>
        <v>125</v>
      </c>
      <c r="U3108" s="12">
        <f>(E3108/R3108)</f>
        <v>44.205882352941174</v>
      </c>
      <c r="V3108" t="str">
        <f>LEFT(Z3108,SEARCH("/",Z3108)-1)</f>
        <v>music</v>
      </c>
      <c r="W3108" t="str">
        <f>RIGHT(Z3108,LEN(Z3108)-SEARCH("/",Z3108))</f>
        <v>rock</v>
      </c>
      <c r="X3108" s="2">
        <f>(((P3108/60)/60)/24)+DATE(1970,1,1)</f>
        <v>41270.954351851848</v>
      </c>
      <c r="Y3108" s="2">
        <f>(((O3108/60)/60)/24)+DATE(1970,1,1)</f>
        <v>41300.954351851848</v>
      </c>
      <c r="Z3108" t="s">
        <v>8280</v>
      </c>
    </row>
    <row r="3109" spans="1:26" ht="43.2" x14ac:dyDescent="0.3">
      <c r="A3109">
        <f>ROW(A3109)-2</f>
        <v>3107</v>
      </c>
      <c r="B3109" s="1" t="s">
        <v>4641</v>
      </c>
      <c r="C3109" s="1" t="s">
        <v>4642</v>
      </c>
      <c r="D3109">
        <v>7000</v>
      </c>
      <c r="E3109">
        <v>10435</v>
      </c>
      <c r="F3109" t="s">
        <v>17</v>
      </c>
      <c r="J3109" t="s">
        <v>17</v>
      </c>
      <c r="K3109" t="b">
        <v>0</v>
      </c>
      <c r="L3109" t="s">
        <v>18</v>
      </c>
      <c r="M3109" t="s">
        <v>19</v>
      </c>
      <c r="N3109" t="b">
        <v>1</v>
      </c>
      <c r="O3109">
        <v>1330018426</v>
      </c>
      <c r="P3109">
        <v>1326994426</v>
      </c>
      <c r="Q3109" t="b">
        <v>0</v>
      </c>
      <c r="R3109">
        <v>145</v>
      </c>
      <c r="S3109" t="b">
        <v>1</v>
      </c>
      <c r="T3109">
        <f>ROUND(E3109/D3109*100,0)</f>
        <v>149</v>
      </c>
      <c r="U3109" s="12">
        <f>(E3109/R3109)</f>
        <v>71.965517241379317</v>
      </c>
      <c r="V3109" t="str">
        <f>LEFT(Z3109,SEARCH("/",Z3109)-1)</f>
        <v>music</v>
      </c>
      <c r="W3109" t="str">
        <f>RIGHT(Z3109,LEN(Z3109)-SEARCH("/",Z3109))</f>
        <v>rock</v>
      </c>
      <c r="X3109" s="2">
        <f>(((P3109/60)/60)/24)+DATE(1970,1,1)</f>
        <v>40927.731782407405</v>
      </c>
      <c r="Y3109" s="2">
        <f>(((O3109/60)/60)/24)+DATE(1970,1,1)</f>
        <v>40962.731782407405</v>
      </c>
      <c r="Z3109" t="s">
        <v>8280</v>
      </c>
    </row>
    <row r="3110" spans="1:26" ht="28.8" x14ac:dyDescent="0.3">
      <c r="A3110">
        <f>ROW(A3110)-2</f>
        <v>3108</v>
      </c>
      <c r="B3110" s="1" t="s">
        <v>4643</v>
      </c>
      <c r="C3110" s="1" t="s">
        <v>4644</v>
      </c>
      <c r="D3110">
        <v>1000</v>
      </c>
      <c r="E3110">
        <v>1006</v>
      </c>
      <c r="F3110" t="s">
        <v>17</v>
      </c>
      <c r="J3110" t="s">
        <v>17</v>
      </c>
      <c r="K3110" t="b">
        <v>0</v>
      </c>
      <c r="L3110" t="s">
        <v>18</v>
      </c>
      <c r="M3110" t="s">
        <v>19</v>
      </c>
      <c r="N3110" t="b">
        <v>1</v>
      </c>
      <c r="O3110">
        <v>1331697540</v>
      </c>
      <c r="P3110">
        <v>1328749249</v>
      </c>
      <c r="Q3110" t="b">
        <v>0</v>
      </c>
      <c r="R3110">
        <v>19</v>
      </c>
      <c r="S3110" t="b">
        <v>1</v>
      </c>
      <c r="T3110">
        <f>ROUND(E3110/D3110*100,0)</f>
        <v>101</v>
      </c>
      <c r="U3110" s="12">
        <f>(E3110/R3110)</f>
        <v>52.94736842105263</v>
      </c>
      <c r="V3110" t="str">
        <f>LEFT(Z3110,SEARCH("/",Z3110)-1)</f>
        <v>music</v>
      </c>
      <c r="W3110" t="str">
        <f>RIGHT(Z3110,LEN(Z3110)-SEARCH("/",Z3110))</f>
        <v>rock</v>
      </c>
      <c r="X3110" s="2">
        <f>(((P3110/60)/60)/24)+DATE(1970,1,1)</f>
        <v>40948.042233796295</v>
      </c>
      <c r="Y3110" s="2">
        <f>(((O3110/60)/60)/24)+DATE(1970,1,1)</f>
        <v>40982.165972222225</v>
      </c>
      <c r="Z3110" t="s">
        <v>8280</v>
      </c>
    </row>
    <row r="3111" spans="1:26" ht="43.2" x14ac:dyDescent="0.3">
      <c r="A3111">
        <f>ROW(A3111)-2</f>
        <v>3109</v>
      </c>
      <c r="B3111" s="1" t="s">
        <v>4645</v>
      </c>
      <c r="C3111" s="1" t="s">
        <v>4646</v>
      </c>
      <c r="D3111">
        <v>30000</v>
      </c>
      <c r="E3111">
        <v>31522</v>
      </c>
      <c r="F3111" t="s">
        <v>17</v>
      </c>
      <c r="J3111" t="s">
        <v>17</v>
      </c>
      <c r="K3111" t="b">
        <v>0</v>
      </c>
      <c r="L3111" t="s">
        <v>18</v>
      </c>
      <c r="M3111" t="s">
        <v>19</v>
      </c>
      <c r="N3111" t="b">
        <v>1</v>
      </c>
      <c r="O3111">
        <v>1395861033</v>
      </c>
      <c r="P3111">
        <v>1393272633</v>
      </c>
      <c r="Q3111" t="b">
        <v>0</v>
      </c>
      <c r="R3111">
        <v>288</v>
      </c>
      <c r="S3111" t="b">
        <v>1</v>
      </c>
      <c r="T3111">
        <f>ROUND(E3111/D3111*100,0)</f>
        <v>105</v>
      </c>
      <c r="U3111" s="12">
        <f>(E3111/R3111)</f>
        <v>109.45138888888889</v>
      </c>
      <c r="V3111" t="str">
        <f>LEFT(Z3111,SEARCH("/",Z3111)-1)</f>
        <v>music</v>
      </c>
      <c r="W3111" t="str">
        <f>RIGHT(Z3111,LEN(Z3111)-SEARCH("/",Z3111))</f>
        <v>rock</v>
      </c>
      <c r="X3111" s="2">
        <f>(((P3111/60)/60)/24)+DATE(1970,1,1)</f>
        <v>41694.84065972222</v>
      </c>
      <c r="Y3111" s="2">
        <f>(((O3111/60)/60)/24)+DATE(1970,1,1)</f>
        <v>41724.798993055556</v>
      </c>
      <c r="Z3111" t="s">
        <v>8280</v>
      </c>
    </row>
    <row r="3112" spans="1:26" ht="43.2" x14ac:dyDescent="0.3">
      <c r="A3112">
        <f>ROW(A3112)-2</f>
        <v>3110</v>
      </c>
      <c r="B3112" s="1" t="s">
        <v>4647</v>
      </c>
      <c r="C3112" s="1" t="s">
        <v>4648</v>
      </c>
      <c r="D3112">
        <v>300</v>
      </c>
      <c r="E3112">
        <v>1050.5</v>
      </c>
      <c r="F3112" t="s">
        <v>17</v>
      </c>
      <c r="J3112" t="s">
        <v>17</v>
      </c>
      <c r="K3112" t="b">
        <v>0</v>
      </c>
      <c r="L3112" t="s">
        <v>18</v>
      </c>
      <c r="M3112" t="s">
        <v>19</v>
      </c>
      <c r="N3112" t="b">
        <v>1</v>
      </c>
      <c r="O3112">
        <v>1296953209</v>
      </c>
      <c r="P3112">
        <v>1295657209</v>
      </c>
      <c r="Q3112" t="b">
        <v>0</v>
      </c>
      <c r="R3112">
        <v>14</v>
      </c>
      <c r="S3112" t="b">
        <v>1</v>
      </c>
      <c r="T3112">
        <f>ROUND(E3112/D3112*100,0)</f>
        <v>350</v>
      </c>
      <c r="U3112" s="12">
        <f>(E3112/R3112)</f>
        <v>75.035714285714292</v>
      </c>
      <c r="V3112" t="str">
        <f>LEFT(Z3112,SEARCH("/",Z3112)-1)</f>
        <v>music</v>
      </c>
      <c r="W3112" t="str">
        <f>RIGHT(Z3112,LEN(Z3112)-SEARCH("/",Z3112))</f>
        <v>rock</v>
      </c>
      <c r="X3112" s="2">
        <f>(((P3112/60)/60)/24)+DATE(1970,1,1)</f>
        <v>40565.032511574071</v>
      </c>
      <c r="Y3112" s="2">
        <f>(((O3112/60)/60)/24)+DATE(1970,1,1)</f>
        <v>40580.032511574071</v>
      </c>
      <c r="Z3112" t="s">
        <v>8280</v>
      </c>
    </row>
    <row r="3113" spans="1:26" ht="43.2" x14ac:dyDescent="0.3">
      <c r="A3113">
        <f>ROW(A3113)-2</f>
        <v>3111</v>
      </c>
      <c r="B3113" s="1" t="s">
        <v>4649</v>
      </c>
      <c r="C3113" s="1" t="s">
        <v>4650</v>
      </c>
      <c r="D3113">
        <v>800</v>
      </c>
      <c r="E3113">
        <v>810</v>
      </c>
      <c r="F3113" t="s">
        <v>17</v>
      </c>
      <c r="J3113" t="s">
        <v>17</v>
      </c>
      <c r="K3113" t="b">
        <v>0</v>
      </c>
      <c r="L3113" t="s">
        <v>18</v>
      </c>
      <c r="M3113" t="s">
        <v>19</v>
      </c>
      <c r="N3113" t="b">
        <v>1</v>
      </c>
      <c r="O3113">
        <v>1340904416</v>
      </c>
      <c r="P3113">
        <v>1339694816</v>
      </c>
      <c r="Q3113" t="b">
        <v>0</v>
      </c>
      <c r="R3113">
        <v>7</v>
      </c>
      <c r="S3113" t="b">
        <v>1</v>
      </c>
      <c r="T3113">
        <f>ROUND(E3113/D3113*100,0)</f>
        <v>101</v>
      </c>
      <c r="U3113" s="12">
        <f>(E3113/R3113)</f>
        <v>115.71428571428571</v>
      </c>
      <c r="V3113" t="str">
        <f>LEFT(Z3113,SEARCH("/",Z3113)-1)</f>
        <v>music</v>
      </c>
      <c r="W3113" t="str">
        <f>RIGHT(Z3113,LEN(Z3113)-SEARCH("/",Z3113))</f>
        <v>rock</v>
      </c>
      <c r="X3113" s="2">
        <f>(((P3113/60)/60)/24)+DATE(1970,1,1)</f>
        <v>41074.727037037039</v>
      </c>
      <c r="Y3113" s="2">
        <f>(((O3113/60)/60)/24)+DATE(1970,1,1)</f>
        <v>41088.727037037039</v>
      </c>
      <c r="Z3113" t="s">
        <v>8280</v>
      </c>
    </row>
    <row r="3114" spans="1:26" ht="28.8" x14ac:dyDescent="0.3">
      <c r="A3114">
        <f>ROW(A3114)-2</f>
        <v>3112</v>
      </c>
      <c r="B3114" s="1" t="s">
        <v>4651</v>
      </c>
      <c r="C3114" s="1" t="s">
        <v>4652</v>
      </c>
      <c r="D3114">
        <v>5000</v>
      </c>
      <c r="E3114">
        <v>6680.22</v>
      </c>
      <c r="F3114" t="s">
        <v>17</v>
      </c>
      <c r="J3114" t="s">
        <v>17</v>
      </c>
      <c r="K3114" t="b">
        <v>0</v>
      </c>
      <c r="L3114" t="s">
        <v>18</v>
      </c>
      <c r="M3114" t="s">
        <v>19</v>
      </c>
      <c r="N3114" t="b">
        <v>1</v>
      </c>
      <c r="O3114">
        <v>1371785496</v>
      </c>
      <c r="P3114">
        <v>1369193496</v>
      </c>
      <c r="Q3114" t="b">
        <v>1</v>
      </c>
      <c r="R3114">
        <v>211</v>
      </c>
      <c r="S3114" t="b">
        <v>1</v>
      </c>
      <c r="T3114">
        <f>ROUND(E3114/D3114*100,0)</f>
        <v>134</v>
      </c>
      <c r="U3114" s="12">
        <f>(E3114/R3114)</f>
        <v>31.659810426540286</v>
      </c>
      <c r="V3114" t="str">
        <f>LEFT(Z3114,SEARCH("/",Z3114)-1)</f>
        <v>music</v>
      </c>
      <c r="W3114" t="str">
        <f>RIGHT(Z3114,LEN(Z3114)-SEARCH("/",Z3114))</f>
        <v>indie rock</v>
      </c>
      <c r="X3114" s="2">
        <f>(((P3114/60)/60)/24)+DATE(1970,1,1)</f>
        <v>41416.146944444445</v>
      </c>
      <c r="Y3114" s="2">
        <f>(((O3114/60)/60)/24)+DATE(1970,1,1)</f>
        <v>41446.146944444445</v>
      </c>
      <c r="Z3114" t="s">
        <v>8283</v>
      </c>
    </row>
    <row r="3115" spans="1:26" ht="43.2" x14ac:dyDescent="0.3">
      <c r="A3115">
        <f>ROW(A3115)-2</f>
        <v>3113</v>
      </c>
      <c r="B3115" s="1" t="s">
        <v>4653</v>
      </c>
      <c r="C3115" s="1" t="s">
        <v>4654</v>
      </c>
      <c r="D3115">
        <v>2300</v>
      </c>
      <c r="E3115">
        <v>3925</v>
      </c>
      <c r="F3115" t="s">
        <v>17</v>
      </c>
      <c r="J3115" t="s">
        <v>17</v>
      </c>
      <c r="K3115" t="b">
        <v>0</v>
      </c>
      <c r="L3115" t="s">
        <v>18</v>
      </c>
      <c r="M3115" t="s">
        <v>19</v>
      </c>
      <c r="N3115" t="b">
        <v>1</v>
      </c>
      <c r="O3115">
        <v>1388473200</v>
      </c>
      <c r="P3115">
        <v>1385585434</v>
      </c>
      <c r="Q3115" t="b">
        <v>1</v>
      </c>
      <c r="R3115">
        <v>85</v>
      </c>
      <c r="S3115" t="b">
        <v>1</v>
      </c>
      <c r="T3115">
        <f>ROUND(E3115/D3115*100,0)</f>
        <v>171</v>
      </c>
      <c r="U3115" s="12">
        <f>(E3115/R3115)</f>
        <v>46.176470588235297</v>
      </c>
      <c r="V3115" t="str">
        <f>LEFT(Z3115,SEARCH("/",Z3115)-1)</f>
        <v>music</v>
      </c>
      <c r="W3115" t="str">
        <f>RIGHT(Z3115,LEN(Z3115)-SEARCH("/",Z3115))</f>
        <v>indie rock</v>
      </c>
      <c r="X3115" s="2">
        <f>(((P3115/60)/60)/24)+DATE(1970,1,1)</f>
        <v>41605.868449074071</v>
      </c>
      <c r="Y3115" s="2">
        <f>(((O3115/60)/60)/24)+DATE(1970,1,1)</f>
        <v>41639.291666666664</v>
      </c>
      <c r="Z3115" t="s">
        <v>8283</v>
      </c>
    </row>
    <row r="3116" spans="1:26" ht="57.6" x14ac:dyDescent="0.3">
      <c r="A3116">
        <f>ROW(A3116)-2</f>
        <v>3114</v>
      </c>
      <c r="B3116" s="1" t="s">
        <v>4655</v>
      </c>
      <c r="C3116" s="1" t="s">
        <v>4656</v>
      </c>
      <c r="D3116">
        <v>6450</v>
      </c>
      <c r="E3116">
        <v>7053.61</v>
      </c>
      <c r="F3116" t="s">
        <v>17</v>
      </c>
      <c r="J3116" t="s">
        <v>17</v>
      </c>
      <c r="K3116" t="b">
        <v>0</v>
      </c>
      <c r="L3116" t="s">
        <v>18</v>
      </c>
      <c r="M3116" t="s">
        <v>19</v>
      </c>
      <c r="N3116" t="b">
        <v>1</v>
      </c>
      <c r="O3116">
        <v>1323747596</v>
      </c>
      <c r="P3116">
        <v>1320287996</v>
      </c>
      <c r="Q3116" t="b">
        <v>1</v>
      </c>
      <c r="R3116">
        <v>103</v>
      </c>
      <c r="S3116" t="b">
        <v>1</v>
      </c>
      <c r="T3116">
        <f>ROUND(E3116/D3116*100,0)</f>
        <v>109</v>
      </c>
      <c r="U3116" s="12">
        <f>(E3116/R3116)</f>
        <v>68.481650485436887</v>
      </c>
      <c r="V3116" t="str">
        <f>LEFT(Z3116,SEARCH("/",Z3116)-1)</f>
        <v>music</v>
      </c>
      <c r="W3116" t="str">
        <f>RIGHT(Z3116,LEN(Z3116)-SEARCH("/",Z3116))</f>
        <v>indie rock</v>
      </c>
      <c r="X3116" s="2">
        <f>(((P3116/60)/60)/24)+DATE(1970,1,1)</f>
        <v>40850.111064814817</v>
      </c>
      <c r="Y3116" s="2">
        <f>(((O3116/60)/60)/24)+DATE(1970,1,1)</f>
        <v>40890.152731481481</v>
      </c>
      <c r="Z3116" t="s">
        <v>8283</v>
      </c>
    </row>
    <row r="3117" spans="1:26" ht="43.2" x14ac:dyDescent="0.3">
      <c r="A3117">
        <f>ROW(A3117)-2</f>
        <v>3115</v>
      </c>
      <c r="B3117" s="1" t="s">
        <v>4657</v>
      </c>
      <c r="C3117" s="1" t="s">
        <v>4658</v>
      </c>
      <c r="D3117">
        <v>6000</v>
      </c>
      <c r="E3117">
        <v>6042.02</v>
      </c>
      <c r="F3117" t="s">
        <v>17</v>
      </c>
      <c r="J3117" t="s">
        <v>17</v>
      </c>
      <c r="K3117" t="b">
        <v>0</v>
      </c>
      <c r="L3117" t="s">
        <v>18</v>
      </c>
      <c r="M3117" t="s">
        <v>19</v>
      </c>
      <c r="N3117" t="b">
        <v>1</v>
      </c>
      <c r="O3117">
        <v>1293857940</v>
      </c>
      <c r="P3117">
        <v>1290281691</v>
      </c>
      <c r="Q3117" t="b">
        <v>1</v>
      </c>
      <c r="R3117">
        <v>113</v>
      </c>
      <c r="S3117" t="b">
        <v>1</v>
      </c>
      <c r="T3117">
        <f>ROUND(E3117/D3117*100,0)</f>
        <v>101</v>
      </c>
      <c r="U3117" s="12">
        <f>(E3117/R3117)</f>
        <v>53.469203539823013</v>
      </c>
      <c r="V3117" t="str">
        <f>LEFT(Z3117,SEARCH("/",Z3117)-1)</f>
        <v>music</v>
      </c>
      <c r="W3117" t="str">
        <f>RIGHT(Z3117,LEN(Z3117)-SEARCH("/",Z3117))</f>
        <v>indie rock</v>
      </c>
      <c r="X3117" s="2">
        <f>(((P3117/60)/60)/24)+DATE(1970,1,1)</f>
        <v>40502.815868055557</v>
      </c>
      <c r="Y3117" s="2">
        <f>(((O3117/60)/60)/24)+DATE(1970,1,1)</f>
        <v>40544.207638888889</v>
      </c>
      <c r="Z3117" t="s">
        <v>8283</v>
      </c>
    </row>
    <row r="3118" spans="1:26" ht="43.2" x14ac:dyDescent="0.3">
      <c r="A3118">
        <f>ROW(A3118)-2</f>
        <v>3116</v>
      </c>
      <c r="B3118" s="1" t="s">
        <v>4659</v>
      </c>
      <c r="C3118" s="1" t="s">
        <v>4660</v>
      </c>
      <c r="D3118">
        <v>18000</v>
      </c>
      <c r="E3118">
        <v>18221</v>
      </c>
      <c r="F3118" t="s">
        <v>17</v>
      </c>
      <c r="J3118" t="s">
        <v>17</v>
      </c>
      <c r="K3118" t="b">
        <v>0</v>
      </c>
      <c r="L3118" t="s">
        <v>18</v>
      </c>
      <c r="M3118" t="s">
        <v>19</v>
      </c>
      <c r="N3118" t="b">
        <v>1</v>
      </c>
      <c r="O3118">
        <v>1407520800</v>
      </c>
      <c r="P3118">
        <v>1405356072</v>
      </c>
      <c r="Q3118" t="b">
        <v>1</v>
      </c>
      <c r="R3118">
        <v>167</v>
      </c>
      <c r="S3118" t="b">
        <v>1</v>
      </c>
      <c r="T3118">
        <f>ROUND(E3118/D3118*100,0)</f>
        <v>101</v>
      </c>
      <c r="U3118" s="12">
        <f>(E3118/R3118)</f>
        <v>109.10778443113773</v>
      </c>
      <c r="V3118" t="str">
        <f>LEFT(Z3118,SEARCH("/",Z3118)-1)</f>
        <v>music</v>
      </c>
      <c r="W3118" t="str">
        <f>RIGHT(Z3118,LEN(Z3118)-SEARCH("/",Z3118))</f>
        <v>indie rock</v>
      </c>
      <c r="X3118" s="2">
        <f>(((P3118/60)/60)/24)+DATE(1970,1,1)</f>
        <v>41834.695277777777</v>
      </c>
      <c r="Y3118" s="2">
        <f>(((O3118/60)/60)/24)+DATE(1970,1,1)</f>
        <v>41859.75</v>
      </c>
      <c r="Z3118" t="s">
        <v>8283</v>
      </c>
    </row>
    <row r="3119" spans="1:26" ht="43.2" x14ac:dyDescent="0.3">
      <c r="A3119">
        <f>ROW(A3119)-2</f>
        <v>3117</v>
      </c>
      <c r="B3119" s="1" t="s">
        <v>4661</v>
      </c>
      <c r="C3119" s="1" t="s">
        <v>4662</v>
      </c>
      <c r="D3119">
        <v>3500</v>
      </c>
      <c r="E3119">
        <v>3736.55</v>
      </c>
      <c r="F3119" t="s">
        <v>17</v>
      </c>
      <c r="J3119" t="s">
        <v>17</v>
      </c>
      <c r="K3119" t="b">
        <v>0</v>
      </c>
      <c r="L3119" t="s">
        <v>18</v>
      </c>
      <c r="M3119" t="s">
        <v>19</v>
      </c>
      <c r="N3119" t="b">
        <v>1</v>
      </c>
      <c r="O3119">
        <v>1331352129</v>
      </c>
      <c r="P3119">
        <v>1328760129</v>
      </c>
      <c r="Q3119" t="b">
        <v>1</v>
      </c>
      <c r="R3119">
        <v>73</v>
      </c>
      <c r="S3119" t="b">
        <v>1</v>
      </c>
      <c r="T3119">
        <f>ROUND(E3119/D3119*100,0)</f>
        <v>107</v>
      </c>
      <c r="U3119" s="12">
        <f>(E3119/R3119)</f>
        <v>51.185616438356163</v>
      </c>
      <c r="V3119" t="str">
        <f>LEFT(Z3119,SEARCH("/",Z3119)-1)</f>
        <v>music</v>
      </c>
      <c r="W3119" t="str">
        <f>RIGHT(Z3119,LEN(Z3119)-SEARCH("/",Z3119))</f>
        <v>indie rock</v>
      </c>
      <c r="X3119" s="2">
        <f>(((P3119/60)/60)/24)+DATE(1970,1,1)</f>
        <v>40948.16815972222</v>
      </c>
      <c r="Y3119" s="2">
        <f>(((O3119/60)/60)/24)+DATE(1970,1,1)</f>
        <v>40978.16815972222</v>
      </c>
      <c r="Z3119" t="s">
        <v>8283</v>
      </c>
    </row>
    <row r="3120" spans="1:26" ht="43.2" x14ac:dyDescent="0.3">
      <c r="A3120">
        <f>ROW(A3120)-2</f>
        <v>3118</v>
      </c>
      <c r="B3120" s="1" t="s">
        <v>4663</v>
      </c>
      <c r="C3120" s="1" t="s">
        <v>4664</v>
      </c>
      <c r="D3120">
        <v>1964.47</v>
      </c>
      <c r="E3120">
        <v>2095.2600000000002</v>
      </c>
      <c r="F3120" t="s">
        <v>17</v>
      </c>
      <c r="J3120" t="s">
        <v>17</v>
      </c>
      <c r="K3120" t="b">
        <v>0</v>
      </c>
      <c r="L3120" t="s">
        <v>18</v>
      </c>
      <c r="M3120" t="s">
        <v>19</v>
      </c>
      <c r="N3120" t="b">
        <v>1</v>
      </c>
      <c r="O3120">
        <v>1336245328</v>
      </c>
      <c r="P3120">
        <v>1333653333</v>
      </c>
      <c r="Q3120" t="b">
        <v>1</v>
      </c>
      <c r="R3120">
        <v>75</v>
      </c>
      <c r="S3120" t="b">
        <v>1</v>
      </c>
      <c r="T3120">
        <f>ROUND(E3120/D3120*100,0)</f>
        <v>107</v>
      </c>
      <c r="U3120" s="12">
        <f>(E3120/R3120)</f>
        <v>27.936800000000002</v>
      </c>
      <c r="V3120" t="str">
        <f>LEFT(Z3120,SEARCH("/",Z3120)-1)</f>
        <v>music</v>
      </c>
      <c r="W3120" t="str">
        <f>RIGHT(Z3120,LEN(Z3120)-SEARCH("/",Z3120))</f>
        <v>indie rock</v>
      </c>
      <c r="X3120" s="2">
        <f>(((P3120/60)/60)/24)+DATE(1970,1,1)</f>
        <v>41004.802465277775</v>
      </c>
      <c r="Y3120" s="2">
        <f>(((O3120/60)/60)/24)+DATE(1970,1,1)</f>
        <v>41034.802407407406</v>
      </c>
      <c r="Z3120" t="s">
        <v>8283</v>
      </c>
    </row>
    <row r="3121" spans="1:26" ht="43.2" x14ac:dyDescent="0.3">
      <c r="A3121">
        <f>ROW(A3121)-2</f>
        <v>3119</v>
      </c>
      <c r="B3121" s="1" t="s">
        <v>4665</v>
      </c>
      <c r="C3121" s="1" t="s">
        <v>4666</v>
      </c>
      <c r="D3121">
        <v>50000</v>
      </c>
      <c r="E3121">
        <v>50653.11</v>
      </c>
      <c r="F3121" t="s">
        <v>17</v>
      </c>
      <c r="J3121" t="s">
        <v>17</v>
      </c>
      <c r="K3121" t="b">
        <v>0</v>
      </c>
      <c r="L3121" t="s">
        <v>18</v>
      </c>
      <c r="M3121" t="s">
        <v>19</v>
      </c>
      <c r="N3121" t="b">
        <v>1</v>
      </c>
      <c r="O3121">
        <v>1409274000</v>
      </c>
      <c r="P3121">
        <v>1406847996</v>
      </c>
      <c r="Q3121" t="b">
        <v>1</v>
      </c>
      <c r="R3121">
        <v>614</v>
      </c>
      <c r="S3121" t="b">
        <v>1</v>
      </c>
      <c r="T3121">
        <f>ROUND(E3121/D3121*100,0)</f>
        <v>101</v>
      </c>
      <c r="U3121" s="12">
        <f>(E3121/R3121)</f>
        <v>82.496921824104234</v>
      </c>
      <c r="V3121" t="str">
        <f>LEFT(Z3121,SEARCH("/",Z3121)-1)</f>
        <v>music</v>
      </c>
      <c r="W3121" t="str">
        <f>RIGHT(Z3121,LEN(Z3121)-SEARCH("/",Z3121))</f>
        <v>indie rock</v>
      </c>
      <c r="X3121" s="2">
        <f>(((P3121/60)/60)/24)+DATE(1970,1,1)</f>
        <v>41851.962916666671</v>
      </c>
      <c r="Y3121" s="2">
        <f>(((O3121/60)/60)/24)+DATE(1970,1,1)</f>
        <v>41880.041666666664</v>
      </c>
      <c r="Z3121" t="s">
        <v>8283</v>
      </c>
    </row>
    <row r="3122" spans="1:26" ht="43.2" x14ac:dyDescent="0.3">
      <c r="A3122">
        <f>ROW(A3122)-2</f>
        <v>3120</v>
      </c>
      <c r="B3122" s="1" t="s">
        <v>4667</v>
      </c>
      <c r="C3122" s="1" t="s">
        <v>4668</v>
      </c>
      <c r="D3122">
        <v>6000</v>
      </c>
      <c r="E3122">
        <v>6400.47</v>
      </c>
      <c r="F3122" t="s">
        <v>17</v>
      </c>
      <c r="J3122" t="s">
        <v>17</v>
      </c>
      <c r="K3122" t="b">
        <v>0</v>
      </c>
      <c r="L3122" t="s">
        <v>18</v>
      </c>
      <c r="M3122" t="s">
        <v>19</v>
      </c>
      <c r="N3122" t="b">
        <v>1</v>
      </c>
      <c r="O3122">
        <v>1362872537</v>
      </c>
      <c r="P3122">
        <v>1359848537</v>
      </c>
      <c r="Q3122" t="b">
        <v>1</v>
      </c>
      <c r="R3122">
        <v>107</v>
      </c>
      <c r="S3122" t="b">
        <v>1</v>
      </c>
      <c r="T3122">
        <f>ROUND(E3122/D3122*100,0)</f>
        <v>107</v>
      </c>
      <c r="U3122" s="12">
        <f>(E3122/R3122)</f>
        <v>59.817476635514019</v>
      </c>
      <c r="V3122" t="str">
        <f>LEFT(Z3122,SEARCH("/",Z3122)-1)</f>
        <v>music</v>
      </c>
      <c r="W3122" t="str">
        <f>RIGHT(Z3122,LEN(Z3122)-SEARCH("/",Z3122))</f>
        <v>indie rock</v>
      </c>
      <c r="X3122" s="2">
        <f>(((P3122/60)/60)/24)+DATE(1970,1,1)</f>
        <v>41307.987696759257</v>
      </c>
      <c r="Y3122" s="2">
        <f>(((O3122/60)/60)/24)+DATE(1970,1,1)</f>
        <v>41342.987696759257</v>
      </c>
      <c r="Z3122" t="s">
        <v>8283</v>
      </c>
    </row>
    <row r="3123" spans="1:26" ht="57.6" x14ac:dyDescent="0.3">
      <c r="A3123">
        <f>ROW(A3123)-2</f>
        <v>3121</v>
      </c>
      <c r="B3123" s="1" t="s">
        <v>4669</v>
      </c>
      <c r="C3123" s="1" t="s">
        <v>4670</v>
      </c>
      <c r="D3123">
        <v>18500</v>
      </c>
      <c r="E3123">
        <v>79335.360000000001</v>
      </c>
      <c r="F3123" t="s">
        <v>17</v>
      </c>
      <c r="J3123" t="s">
        <v>17</v>
      </c>
      <c r="K3123" t="b">
        <v>0</v>
      </c>
      <c r="L3123" t="s">
        <v>18</v>
      </c>
      <c r="M3123" t="s">
        <v>19</v>
      </c>
      <c r="N3123" t="b">
        <v>1</v>
      </c>
      <c r="O3123">
        <v>1363889015</v>
      </c>
      <c r="P3123">
        <v>1361300615</v>
      </c>
      <c r="Q3123" t="b">
        <v>1</v>
      </c>
      <c r="R3123">
        <v>1224</v>
      </c>
      <c r="S3123" t="b">
        <v>1</v>
      </c>
      <c r="T3123">
        <f>ROUND(E3123/D3123*100,0)</f>
        <v>429</v>
      </c>
      <c r="U3123" s="12">
        <f>(E3123/R3123)</f>
        <v>64.816470588235291</v>
      </c>
      <c r="V3123" t="str">
        <f>LEFT(Z3123,SEARCH("/",Z3123)-1)</f>
        <v>music</v>
      </c>
      <c r="W3123" t="str">
        <f>RIGHT(Z3123,LEN(Z3123)-SEARCH("/",Z3123))</f>
        <v>indie rock</v>
      </c>
      <c r="X3123" s="2">
        <f>(((P3123/60)/60)/24)+DATE(1970,1,1)</f>
        <v>41324.79415509259</v>
      </c>
      <c r="Y3123" s="2">
        <f>(((O3123/60)/60)/24)+DATE(1970,1,1)</f>
        <v>41354.752488425926</v>
      </c>
      <c r="Z3123" t="s">
        <v>8283</v>
      </c>
    </row>
    <row r="3124" spans="1:26" ht="43.2" x14ac:dyDescent="0.3">
      <c r="A3124">
        <f>ROW(A3124)-2</f>
        <v>3122</v>
      </c>
      <c r="B3124" s="1" t="s">
        <v>4671</v>
      </c>
      <c r="C3124" s="1" t="s">
        <v>4672</v>
      </c>
      <c r="D3124">
        <v>9000</v>
      </c>
      <c r="E3124">
        <v>9370</v>
      </c>
      <c r="F3124" t="s">
        <v>17</v>
      </c>
      <c r="J3124" t="s">
        <v>17</v>
      </c>
      <c r="K3124" t="b">
        <v>0</v>
      </c>
      <c r="L3124" t="s">
        <v>18</v>
      </c>
      <c r="M3124" t="s">
        <v>19</v>
      </c>
      <c r="N3124" t="b">
        <v>1</v>
      </c>
      <c r="O3124">
        <v>1399421189</v>
      </c>
      <c r="P3124">
        <v>1396829189</v>
      </c>
      <c r="Q3124" t="b">
        <v>1</v>
      </c>
      <c r="R3124">
        <v>104</v>
      </c>
      <c r="S3124" t="b">
        <v>1</v>
      </c>
      <c r="T3124">
        <f>ROUND(E3124/D3124*100,0)</f>
        <v>104</v>
      </c>
      <c r="U3124" s="12">
        <f>(E3124/R3124)</f>
        <v>90.09615384615384</v>
      </c>
      <c r="V3124" t="str">
        <f>LEFT(Z3124,SEARCH("/",Z3124)-1)</f>
        <v>music</v>
      </c>
      <c r="W3124" t="str">
        <f>RIGHT(Z3124,LEN(Z3124)-SEARCH("/",Z3124))</f>
        <v>indie rock</v>
      </c>
      <c r="X3124" s="2">
        <f>(((P3124/60)/60)/24)+DATE(1970,1,1)</f>
        <v>41736.004502314812</v>
      </c>
      <c r="Y3124" s="2">
        <f>(((O3124/60)/60)/24)+DATE(1970,1,1)</f>
        <v>41766.004502314812</v>
      </c>
      <c r="Z3124" t="s">
        <v>8283</v>
      </c>
    </row>
    <row r="3125" spans="1:26" ht="43.2" x14ac:dyDescent="0.3">
      <c r="A3125">
        <f>ROW(A3125)-2</f>
        <v>3123</v>
      </c>
      <c r="B3125" s="1" t="s">
        <v>4673</v>
      </c>
      <c r="C3125" s="1" t="s">
        <v>4674</v>
      </c>
      <c r="D3125">
        <v>3000</v>
      </c>
      <c r="E3125">
        <v>3236</v>
      </c>
      <c r="F3125" t="s">
        <v>17</v>
      </c>
      <c r="J3125" t="s">
        <v>17</v>
      </c>
      <c r="K3125" t="b">
        <v>0</v>
      </c>
      <c r="L3125" t="s">
        <v>18</v>
      </c>
      <c r="M3125" t="s">
        <v>19</v>
      </c>
      <c r="N3125" t="b">
        <v>1</v>
      </c>
      <c r="O3125">
        <v>1397862000</v>
      </c>
      <c r="P3125">
        <v>1395155478</v>
      </c>
      <c r="Q3125" t="b">
        <v>1</v>
      </c>
      <c r="R3125">
        <v>79</v>
      </c>
      <c r="S3125" t="b">
        <v>1</v>
      </c>
      <c r="T3125">
        <f>ROUND(E3125/D3125*100,0)</f>
        <v>108</v>
      </c>
      <c r="U3125" s="12">
        <f>(E3125/R3125)</f>
        <v>40.962025316455694</v>
      </c>
      <c r="V3125" t="str">
        <f>LEFT(Z3125,SEARCH("/",Z3125)-1)</f>
        <v>music</v>
      </c>
      <c r="W3125" t="str">
        <f>RIGHT(Z3125,LEN(Z3125)-SEARCH("/",Z3125))</f>
        <v>indie rock</v>
      </c>
      <c r="X3125" s="2">
        <f>(((P3125/60)/60)/24)+DATE(1970,1,1)</f>
        <v>41716.632847222223</v>
      </c>
      <c r="Y3125" s="2">
        <f>(((O3125/60)/60)/24)+DATE(1970,1,1)</f>
        <v>41747.958333333336</v>
      </c>
      <c r="Z3125" t="s">
        <v>8283</v>
      </c>
    </row>
    <row r="3126" spans="1:26" ht="28.8" x14ac:dyDescent="0.3">
      <c r="A3126">
        <f>ROW(A3126)-2</f>
        <v>3124</v>
      </c>
      <c r="B3126" s="1" t="s">
        <v>4675</v>
      </c>
      <c r="C3126" s="1" t="s">
        <v>4676</v>
      </c>
      <c r="D3126">
        <v>5000</v>
      </c>
      <c r="E3126">
        <v>8792.02</v>
      </c>
      <c r="F3126" t="s">
        <v>17</v>
      </c>
      <c r="J3126" t="s">
        <v>17</v>
      </c>
      <c r="K3126" t="b">
        <v>0</v>
      </c>
      <c r="L3126" t="s">
        <v>18</v>
      </c>
      <c r="M3126" t="s">
        <v>19</v>
      </c>
      <c r="N3126" t="b">
        <v>1</v>
      </c>
      <c r="O3126">
        <v>1336086026</v>
      </c>
      <c r="P3126">
        <v>1333494026</v>
      </c>
      <c r="Q3126" t="b">
        <v>1</v>
      </c>
      <c r="R3126">
        <v>157</v>
      </c>
      <c r="S3126" t="b">
        <v>1</v>
      </c>
      <c r="T3126">
        <f>ROUND(E3126/D3126*100,0)</f>
        <v>176</v>
      </c>
      <c r="U3126" s="12">
        <f>(E3126/R3126)</f>
        <v>56.000127388535034</v>
      </c>
      <c r="V3126" t="str">
        <f>LEFT(Z3126,SEARCH("/",Z3126)-1)</f>
        <v>music</v>
      </c>
      <c r="W3126" t="str">
        <f>RIGHT(Z3126,LEN(Z3126)-SEARCH("/",Z3126))</f>
        <v>indie rock</v>
      </c>
      <c r="X3126" s="2">
        <f>(((P3126/60)/60)/24)+DATE(1970,1,1)</f>
        <v>41002.958634259259</v>
      </c>
      <c r="Y3126" s="2">
        <f>(((O3126/60)/60)/24)+DATE(1970,1,1)</f>
        <v>41032.958634259259</v>
      </c>
      <c r="Z3126" t="s">
        <v>8283</v>
      </c>
    </row>
    <row r="3127" spans="1:26" ht="43.2" x14ac:dyDescent="0.3">
      <c r="A3127">
        <f>ROW(A3127)-2</f>
        <v>3125</v>
      </c>
      <c r="B3127" s="1" t="s">
        <v>4677</v>
      </c>
      <c r="C3127" s="1" t="s">
        <v>4678</v>
      </c>
      <c r="D3127">
        <v>1200</v>
      </c>
      <c r="E3127">
        <v>1883.64</v>
      </c>
      <c r="F3127" t="s">
        <v>17</v>
      </c>
      <c r="J3127" t="s">
        <v>17</v>
      </c>
      <c r="K3127" t="b">
        <v>0</v>
      </c>
      <c r="L3127" t="s">
        <v>18</v>
      </c>
      <c r="M3127" t="s">
        <v>19</v>
      </c>
      <c r="N3127" t="b">
        <v>1</v>
      </c>
      <c r="O3127">
        <v>1339074857</v>
      </c>
      <c r="P3127">
        <v>1336482857</v>
      </c>
      <c r="Q3127" t="b">
        <v>1</v>
      </c>
      <c r="R3127">
        <v>50</v>
      </c>
      <c r="S3127" t="b">
        <v>1</v>
      </c>
      <c r="T3127">
        <f>ROUND(E3127/D3127*100,0)</f>
        <v>157</v>
      </c>
      <c r="U3127" s="12">
        <f>(E3127/R3127)</f>
        <v>37.672800000000002</v>
      </c>
      <c r="V3127" t="str">
        <f>LEFT(Z3127,SEARCH("/",Z3127)-1)</f>
        <v>music</v>
      </c>
      <c r="W3127" t="str">
        <f>RIGHT(Z3127,LEN(Z3127)-SEARCH("/",Z3127))</f>
        <v>indie rock</v>
      </c>
      <c r="X3127" s="2">
        <f>(((P3127/60)/60)/24)+DATE(1970,1,1)</f>
        <v>41037.551585648151</v>
      </c>
      <c r="Y3127" s="2">
        <f>(((O3127/60)/60)/24)+DATE(1970,1,1)</f>
        <v>41067.551585648151</v>
      </c>
      <c r="Z3127" t="s">
        <v>8283</v>
      </c>
    </row>
    <row r="3128" spans="1:26" ht="43.2" x14ac:dyDescent="0.3">
      <c r="A3128">
        <f>ROW(A3128)-2</f>
        <v>3126</v>
      </c>
      <c r="B3128" s="1" t="s">
        <v>4679</v>
      </c>
      <c r="C3128" s="1" t="s">
        <v>4680</v>
      </c>
      <c r="D3128">
        <v>2500</v>
      </c>
      <c r="E3128">
        <v>2565</v>
      </c>
      <c r="F3128" t="s">
        <v>17</v>
      </c>
      <c r="J3128" t="s">
        <v>17</v>
      </c>
      <c r="K3128" t="b">
        <v>0</v>
      </c>
      <c r="L3128" t="s">
        <v>18</v>
      </c>
      <c r="M3128" t="s">
        <v>19</v>
      </c>
      <c r="N3128" t="b">
        <v>1</v>
      </c>
      <c r="O3128">
        <v>1336238743</v>
      </c>
      <c r="P3128">
        <v>1333646743</v>
      </c>
      <c r="Q3128" t="b">
        <v>1</v>
      </c>
      <c r="R3128">
        <v>64</v>
      </c>
      <c r="S3128" t="b">
        <v>1</v>
      </c>
      <c r="T3128">
        <f>ROUND(E3128/D3128*100,0)</f>
        <v>103</v>
      </c>
      <c r="U3128" s="12">
        <f>(E3128/R3128)</f>
        <v>40.078125</v>
      </c>
      <c r="V3128" t="str">
        <f>LEFT(Z3128,SEARCH("/",Z3128)-1)</f>
        <v>music</v>
      </c>
      <c r="W3128" t="str">
        <f>RIGHT(Z3128,LEN(Z3128)-SEARCH("/",Z3128))</f>
        <v>indie rock</v>
      </c>
      <c r="X3128" s="2">
        <f>(((P3128/60)/60)/24)+DATE(1970,1,1)</f>
        <v>41004.72619212963</v>
      </c>
      <c r="Y3128" s="2">
        <f>(((O3128/60)/60)/24)+DATE(1970,1,1)</f>
        <v>41034.72619212963</v>
      </c>
      <c r="Z3128" t="s">
        <v>8283</v>
      </c>
    </row>
    <row r="3129" spans="1:26" ht="57.6" x14ac:dyDescent="0.3">
      <c r="A3129">
        <f>ROW(A3129)-2</f>
        <v>3127</v>
      </c>
      <c r="B3129" s="1" t="s">
        <v>4681</v>
      </c>
      <c r="C3129" s="1" t="s">
        <v>4682</v>
      </c>
      <c r="D3129">
        <v>15000</v>
      </c>
      <c r="E3129">
        <v>15606.4</v>
      </c>
      <c r="F3129" t="s">
        <v>17</v>
      </c>
      <c r="J3129" t="s">
        <v>17</v>
      </c>
      <c r="K3129" t="b">
        <v>0</v>
      </c>
      <c r="L3129" t="s">
        <v>18</v>
      </c>
      <c r="M3129" t="s">
        <v>19</v>
      </c>
      <c r="N3129" t="b">
        <v>1</v>
      </c>
      <c r="O3129">
        <v>1260383040</v>
      </c>
      <c r="P3129">
        <v>1253726650</v>
      </c>
      <c r="Q3129" t="b">
        <v>1</v>
      </c>
      <c r="R3129">
        <v>200</v>
      </c>
      <c r="S3129" t="b">
        <v>1</v>
      </c>
      <c r="T3129">
        <f>ROUND(E3129/D3129*100,0)</f>
        <v>104</v>
      </c>
      <c r="U3129" s="12">
        <f>(E3129/R3129)</f>
        <v>78.031999999999996</v>
      </c>
      <c r="V3129" t="str">
        <f>LEFT(Z3129,SEARCH("/",Z3129)-1)</f>
        <v>music</v>
      </c>
      <c r="W3129" t="str">
        <f>RIGHT(Z3129,LEN(Z3129)-SEARCH("/",Z3129))</f>
        <v>indie rock</v>
      </c>
      <c r="X3129" s="2">
        <f>(((P3129/60)/60)/24)+DATE(1970,1,1)</f>
        <v>40079.725115740745</v>
      </c>
      <c r="Y3129" s="2">
        <f>(((O3129/60)/60)/24)+DATE(1970,1,1)</f>
        <v>40156.76666666667</v>
      </c>
      <c r="Z3129" t="s">
        <v>8283</v>
      </c>
    </row>
    <row r="3130" spans="1:26" ht="43.2" x14ac:dyDescent="0.3">
      <c r="A3130">
        <f>ROW(A3130)-2</f>
        <v>3128</v>
      </c>
      <c r="B3130" s="1" t="s">
        <v>4683</v>
      </c>
      <c r="C3130" s="1" t="s">
        <v>4684</v>
      </c>
      <c r="D3130">
        <v>400</v>
      </c>
      <c r="E3130">
        <v>416</v>
      </c>
      <c r="F3130" t="s">
        <v>17</v>
      </c>
      <c r="J3130" t="s">
        <v>17</v>
      </c>
      <c r="K3130" t="b">
        <v>0</v>
      </c>
      <c r="L3130" t="s">
        <v>18</v>
      </c>
      <c r="M3130" t="s">
        <v>19</v>
      </c>
      <c r="N3130" t="b">
        <v>1</v>
      </c>
      <c r="O3130">
        <v>1266210000</v>
      </c>
      <c r="P3130">
        <v>1263474049</v>
      </c>
      <c r="Q3130" t="b">
        <v>1</v>
      </c>
      <c r="R3130">
        <v>22</v>
      </c>
      <c r="S3130" t="b">
        <v>1</v>
      </c>
      <c r="T3130">
        <f>ROUND(E3130/D3130*100,0)</f>
        <v>104</v>
      </c>
      <c r="U3130" s="12">
        <f>(E3130/R3130)</f>
        <v>18.90909090909091</v>
      </c>
      <c r="V3130" t="str">
        <f>LEFT(Z3130,SEARCH("/",Z3130)-1)</f>
        <v>music</v>
      </c>
      <c r="W3130" t="str">
        <f>RIGHT(Z3130,LEN(Z3130)-SEARCH("/",Z3130))</f>
        <v>indie rock</v>
      </c>
      <c r="X3130" s="2">
        <f>(((P3130/60)/60)/24)+DATE(1970,1,1)</f>
        <v>40192.542233796295</v>
      </c>
      <c r="Y3130" s="2">
        <f>(((O3130/60)/60)/24)+DATE(1970,1,1)</f>
        <v>40224.208333333336</v>
      </c>
      <c r="Z3130" t="s">
        <v>8283</v>
      </c>
    </row>
    <row r="3131" spans="1:26" ht="57.6" x14ac:dyDescent="0.3">
      <c r="A3131">
        <f>ROW(A3131)-2</f>
        <v>3129</v>
      </c>
      <c r="B3131" s="1" t="s">
        <v>4685</v>
      </c>
      <c r="C3131" s="1" t="s">
        <v>4686</v>
      </c>
      <c r="D3131">
        <v>5000</v>
      </c>
      <c r="E3131">
        <v>6053</v>
      </c>
      <c r="F3131" t="s">
        <v>17</v>
      </c>
      <c r="J3131" t="s">
        <v>17</v>
      </c>
      <c r="K3131" t="b">
        <v>0</v>
      </c>
      <c r="L3131" t="s">
        <v>18</v>
      </c>
      <c r="M3131" t="s">
        <v>19</v>
      </c>
      <c r="N3131" t="b">
        <v>1</v>
      </c>
      <c r="O3131">
        <v>1253937540</v>
      </c>
      <c r="P3131">
        <v>1251214014</v>
      </c>
      <c r="Q3131" t="b">
        <v>1</v>
      </c>
      <c r="R3131">
        <v>163</v>
      </c>
      <c r="S3131" t="b">
        <v>1</v>
      </c>
      <c r="T3131">
        <f>ROUND(E3131/D3131*100,0)</f>
        <v>121</v>
      </c>
      <c r="U3131" s="12">
        <f>(E3131/R3131)</f>
        <v>37.134969325153371</v>
      </c>
      <c r="V3131" t="str">
        <f>LEFT(Z3131,SEARCH("/",Z3131)-1)</f>
        <v>music</v>
      </c>
      <c r="W3131" t="str">
        <f>RIGHT(Z3131,LEN(Z3131)-SEARCH("/",Z3131))</f>
        <v>indie rock</v>
      </c>
      <c r="X3131" s="2">
        <f>(((P3131/60)/60)/24)+DATE(1970,1,1)</f>
        <v>40050.643680555557</v>
      </c>
      <c r="Y3131" s="2">
        <f>(((O3131/60)/60)/24)+DATE(1970,1,1)</f>
        <v>40082.165972222225</v>
      </c>
      <c r="Z3131" t="s">
        <v>8283</v>
      </c>
    </row>
    <row r="3132" spans="1:26" ht="43.2" x14ac:dyDescent="0.3">
      <c r="A3132">
        <f>ROW(A3132)-2</f>
        <v>3130</v>
      </c>
      <c r="B3132" s="1" t="s">
        <v>4687</v>
      </c>
      <c r="C3132" s="1" t="s">
        <v>4688</v>
      </c>
      <c r="D3132">
        <v>3000</v>
      </c>
      <c r="E3132">
        <v>3231</v>
      </c>
      <c r="F3132" t="s">
        <v>17</v>
      </c>
      <c r="J3132" t="s">
        <v>17</v>
      </c>
      <c r="K3132" t="b">
        <v>0</v>
      </c>
      <c r="L3132" t="s">
        <v>18</v>
      </c>
      <c r="M3132" t="s">
        <v>19</v>
      </c>
      <c r="N3132" t="b">
        <v>1</v>
      </c>
      <c r="O3132">
        <v>1387072685</v>
      </c>
      <c r="P3132">
        <v>1384480685</v>
      </c>
      <c r="Q3132" t="b">
        <v>1</v>
      </c>
      <c r="R3132">
        <v>77</v>
      </c>
      <c r="S3132" t="b">
        <v>1</v>
      </c>
      <c r="T3132">
        <f>ROUND(E3132/D3132*100,0)</f>
        <v>108</v>
      </c>
      <c r="U3132" s="12">
        <f>(E3132/R3132)</f>
        <v>41.961038961038959</v>
      </c>
      <c r="V3132" t="str">
        <f>LEFT(Z3132,SEARCH("/",Z3132)-1)</f>
        <v>music</v>
      </c>
      <c r="W3132" t="str">
        <f>RIGHT(Z3132,LEN(Z3132)-SEARCH("/",Z3132))</f>
        <v>indie rock</v>
      </c>
      <c r="X3132" s="2">
        <f>(((P3132/60)/60)/24)+DATE(1970,1,1)</f>
        <v>41593.082002314812</v>
      </c>
      <c r="Y3132" s="2">
        <f>(((O3132/60)/60)/24)+DATE(1970,1,1)</f>
        <v>41623.082002314812</v>
      </c>
      <c r="Z3132" t="s">
        <v>8283</v>
      </c>
    </row>
    <row r="3133" spans="1:26" ht="57.6" x14ac:dyDescent="0.3">
      <c r="A3133">
        <f>ROW(A3133)-2</f>
        <v>3131</v>
      </c>
      <c r="B3133" s="1" t="s">
        <v>4689</v>
      </c>
      <c r="C3133" s="1" t="s">
        <v>4690</v>
      </c>
      <c r="D3133">
        <v>5000</v>
      </c>
      <c r="E3133">
        <v>5433</v>
      </c>
      <c r="F3133" t="s">
        <v>17</v>
      </c>
      <c r="J3133" t="s">
        <v>17</v>
      </c>
      <c r="K3133" t="b">
        <v>0</v>
      </c>
      <c r="L3133" t="s">
        <v>18</v>
      </c>
      <c r="M3133" t="s">
        <v>19</v>
      </c>
      <c r="N3133" t="b">
        <v>1</v>
      </c>
      <c r="O3133">
        <v>1396463800</v>
      </c>
      <c r="P3133">
        <v>1393443400</v>
      </c>
      <c r="Q3133" t="b">
        <v>1</v>
      </c>
      <c r="R3133">
        <v>89</v>
      </c>
      <c r="S3133" t="b">
        <v>1</v>
      </c>
      <c r="T3133">
        <f>ROUND(E3133/D3133*100,0)</f>
        <v>109</v>
      </c>
      <c r="U3133" s="12">
        <f>(E3133/R3133)</f>
        <v>61.044943820224717</v>
      </c>
      <c r="V3133" t="str">
        <f>LEFT(Z3133,SEARCH("/",Z3133)-1)</f>
        <v>music</v>
      </c>
      <c r="W3133" t="str">
        <f>RIGHT(Z3133,LEN(Z3133)-SEARCH("/",Z3133))</f>
        <v>indie rock</v>
      </c>
      <c r="X3133" s="2">
        <f>(((P3133/60)/60)/24)+DATE(1970,1,1)</f>
        <v>41696.817129629628</v>
      </c>
      <c r="Y3133" s="2">
        <f>(((O3133/60)/60)/24)+DATE(1970,1,1)</f>
        <v>41731.775462962964</v>
      </c>
      <c r="Z3133" t="s">
        <v>8283</v>
      </c>
    </row>
    <row r="3134" spans="1:26" ht="28.8" x14ac:dyDescent="0.3">
      <c r="A3134">
        <f>ROW(A3134)-2</f>
        <v>3132</v>
      </c>
      <c r="B3134" s="1" t="s">
        <v>4703</v>
      </c>
      <c r="C3134" s="1" t="s">
        <v>4704</v>
      </c>
      <c r="D3134">
        <v>35000</v>
      </c>
      <c r="E3134">
        <v>184133.01</v>
      </c>
      <c r="F3134" t="s">
        <v>17</v>
      </c>
      <c r="J3134" t="s">
        <v>17</v>
      </c>
      <c r="K3134" t="b">
        <v>0</v>
      </c>
      <c r="L3134" t="s">
        <v>18</v>
      </c>
      <c r="M3134" t="s">
        <v>19</v>
      </c>
      <c r="N3134" t="b">
        <v>1</v>
      </c>
      <c r="O3134">
        <v>1409090440</v>
      </c>
      <c r="P3134">
        <v>1406066440</v>
      </c>
      <c r="Q3134" t="b">
        <v>1</v>
      </c>
      <c r="R3134">
        <v>3355</v>
      </c>
      <c r="S3134" t="b">
        <v>1</v>
      </c>
      <c r="T3134">
        <f>ROUND(E3134/D3134*100,0)</f>
        <v>526</v>
      </c>
      <c r="U3134" s="12">
        <f>(E3134/R3134)</f>
        <v>54.883162444113267</v>
      </c>
      <c r="V3134" t="str">
        <f>LEFT(Z3134,SEARCH("/",Z3134)-1)</f>
        <v>food</v>
      </c>
      <c r="W3134" t="str">
        <f>RIGHT(Z3134,LEN(Z3134)-SEARCH("/",Z3134))</f>
        <v>small batch</v>
      </c>
      <c r="X3134" s="2">
        <f>(((P3134/60)/60)/24)+DATE(1970,1,1)</f>
        <v>41842.917129629634</v>
      </c>
      <c r="Y3134" s="2">
        <f>(((O3134/60)/60)/24)+DATE(1970,1,1)</f>
        <v>41877.917129629634</v>
      </c>
      <c r="Z3134" t="s">
        <v>8302</v>
      </c>
    </row>
    <row r="3135" spans="1:26" ht="57.6" x14ac:dyDescent="0.3">
      <c r="A3135">
        <f>ROW(A3135)-2</f>
        <v>3133</v>
      </c>
      <c r="B3135" s="1" t="s">
        <v>4705</v>
      </c>
      <c r="C3135" s="1" t="s">
        <v>4706</v>
      </c>
      <c r="D3135">
        <v>10000</v>
      </c>
      <c r="E3135">
        <v>25445</v>
      </c>
      <c r="F3135" t="s">
        <v>17</v>
      </c>
      <c r="J3135" t="s">
        <v>17</v>
      </c>
      <c r="K3135" t="b">
        <v>0</v>
      </c>
      <c r="L3135" t="s">
        <v>18</v>
      </c>
      <c r="M3135" t="s">
        <v>19</v>
      </c>
      <c r="N3135" t="b">
        <v>1</v>
      </c>
      <c r="O3135">
        <v>1434307537</v>
      </c>
      <c r="P3135">
        <v>1431715537</v>
      </c>
      <c r="Q3135" t="b">
        <v>1</v>
      </c>
      <c r="R3135">
        <v>537</v>
      </c>
      <c r="S3135" t="b">
        <v>1</v>
      </c>
      <c r="T3135">
        <f>ROUND(E3135/D3135*100,0)</f>
        <v>254</v>
      </c>
      <c r="U3135" s="12">
        <f>(E3135/R3135)</f>
        <v>47.383612662942269</v>
      </c>
      <c r="V3135" t="str">
        <f>LEFT(Z3135,SEARCH("/",Z3135)-1)</f>
        <v>food</v>
      </c>
      <c r="W3135" t="str">
        <f>RIGHT(Z3135,LEN(Z3135)-SEARCH("/",Z3135))</f>
        <v>small batch</v>
      </c>
      <c r="X3135" s="2">
        <f>(((P3135/60)/60)/24)+DATE(1970,1,1)</f>
        <v>42139.781678240746</v>
      </c>
      <c r="Y3135" s="2">
        <f>(((O3135/60)/60)/24)+DATE(1970,1,1)</f>
        <v>42169.781678240746</v>
      </c>
      <c r="Z3135" t="s">
        <v>8302</v>
      </c>
    </row>
    <row r="3136" spans="1:26" ht="43.2" x14ac:dyDescent="0.3">
      <c r="A3136">
        <f>ROW(A3136)-2</f>
        <v>3134</v>
      </c>
      <c r="B3136" s="1" t="s">
        <v>4707</v>
      </c>
      <c r="C3136" s="1" t="s">
        <v>4708</v>
      </c>
      <c r="D3136">
        <v>25000</v>
      </c>
      <c r="E3136">
        <v>26480</v>
      </c>
      <c r="F3136" t="s">
        <v>17</v>
      </c>
      <c r="J3136" t="s">
        <v>17</v>
      </c>
      <c r="K3136" t="b">
        <v>0</v>
      </c>
      <c r="L3136" t="s">
        <v>18</v>
      </c>
      <c r="M3136" t="s">
        <v>19</v>
      </c>
      <c r="N3136" t="b">
        <v>1</v>
      </c>
      <c r="O3136">
        <v>1405609146</v>
      </c>
      <c r="P3136">
        <v>1403017146</v>
      </c>
      <c r="Q3136" t="b">
        <v>1</v>
      </c>
      <c r="R3136">
        <v>125</v>
      </c>
      <c r="S3136" t="b">
        <v>1</v>
      </c>
      <c r="T3136">
        <f>ROUND(E3136/D3136*100,0)</f>
        <v>106</v>
      </c>
      <c r="U3136" s="12">
        <f>(E3136/R3136)</f>
        <v>211.84</v>
      </c>
      <c r="V3136" t="str">
        <f>LEFT(Z3136,SEARCH("/",Z3136)-1)</f>
        <v>food</v>
      </c>
      <c r="W3136" t="str">
        <f>RIGHT(Z3136,LEN(Z3136)-SEARCH("/",Z3136))</f>
        <v>small batch</v>
      </c>
      <c r="X3136" s="2">
        <f>(((P3136/60)/60)/24)+DATE(1970,1,1)</f>
        <v>41807.624374999999</v>
      </c>
      <c r="Y3136" s="2">
        <f>(((O3136/60)/60)/24)+DATE(1970,1,1)</f>
        <v>41837.624374999999</v>
      </c>
      <c r="Z3136" t="s">
        <v>8302</v>
      </c>
    </row>
    <row r="3137" spans="1:26" ht="43.2" x14ac:dyDescent="0.3">
      <c r="A3137">
        <f>ROW(A3137)-2</f>
        <v>3135</v>
      </c>
      <c r="B3137" s="1" t="s">
        <v>4709</v>
      </c>
      <c r="C3137" s="1" t="s">
        <v>4710</v>
      </c>
      <c r="D3137">
        <v>35000</v>
      </c>
      <c r="E3137">
        <v>35848</v>
      </c>
      <c r="F3137" t="s">
        <v>17</v>
      </c>
      <c r="J3137" t="s">
        <v>17</v>
      </c>
      <c r="K3137" t="b">
        <v>0</v>
      </c>
      <c r="L3137" t="s">
        <v>18</v>
      </c>
      <c r="M3137" t="s">
        <v>19</v>
      </c>
      <c r="N3137" t="b">
        <v>1</v>
      </c>
      <c r="O3137">
        <v>1451001600</v>
      </c>
      <c r="P3137">
        <v>1448400943</v>
      </c>
      <c r="Q3137" t="b">
        <v>1</v>
      </c>
      <c r="R3137">
        <v>163</v>
      </c>
      <c r="S3137" t="b">
        <v>1</v>
      </c>
      <c r="T3137">
        <f>ROUND(E3137/D3137*100,0)</f>
        <v>102</v>
      </c>
      <c r="U3137" s="12">
        <f>(E3137/R3137)</f>
        <v>219.92638036809817</v>
      </c>
      <c r="V3137" t="str">
        <f>LEFT(Z3137,SEARCH("/",Z3137)-1)</f>
        <v>food</v>
      </c>
      <c r="W3137" t="str">
        <f>RIGHT(Z3137,LEN(Z3137)-SEARCH("/",Z3137))</f>
        <v>small batch</v>
      </c>
      <c r="X3137" s="2">
        <f>(((P3137/60)/60)/24)+DATE(1970,1,1)</f>
        <v>42332.89980324074</v>
      </c>
      <c r="Y3137" s="2">
        <f>(((O3137/60)/60)/24)+DATE(1970,1,1)</f>
        <v>42363</v>
      </c>
      <c r="Z3137" t="s">
        <v>8302</v>
      </c>
    </row>
    <row r="3138" spans="1:26" ht="43.2" x14ac:dyDescent="0.3">
      <c r="A3138">
        <f>ROW(A3138)-2</f>
        <v>3136</v>
      </c>
      <c r="B3138" s="1" t="s">
        <v>4711</v>
      </c>
      <c r="C3138" s="1" t="s">
        <v>4712</v>
      </c>
      <c r="D3138">
        <v>8000</v>
      </c>
      <c r="E3138">
        <v>11545.1</v>
      </c>
      <c r="F3138" t="s">
        <v>17</v>
      </c>
      <c r="J3138" t="s">
        <v>17</v>
      </c>
      <c r="K3138" t="b">
        <v>0</v>
      </c>
      <c r="L3138" t="s">
        <v>18</v>
      </c>
      <c r="M3138" t="s">
        <v>19</v>
      </c>
      <c r="N3138" t="b">
        <v>1</v>
      </c>
      <c r="O3138">
        <v>1408320490</v>
      </c>
      <c r="P3138">
        <v>1405728490</v>
      </c>
      <c r="Q3138" t="b">
        <v>1</v>
      </c>
      <c r="R3138">
        <v>283</v>
      </c>
      <c r="S3138" t="b">
        <v>1</v>
      </c>
      <c r="T3138">
        <f>ROUND(E3138/D3138*100,0)</f>
        <v>144</v>
      </c>
      <c r="U3138" s="12">
        <f>(E3138/R3138)</f>
        <v>40.795406360424032</v>
      </c>
      <c r="V3138" t="str">
        <f>LEFT(Z3138,SEARCH("/",Z3138)-1)</f>
        <v>food</v>
      </c>
      <c r="W3138" t="str">
        <f>RIGHT(Z3138,LEN(Z3138)-SEARCH("/",Z3138))</f>
        <v>small batch</v>
      </c>
      <c r="X3138" s="2">
        <f>(((P3138/60)/60)/24)+DATE(1970,1,1)</f>
        <v>41839.005671296298</v>
      </c>
      <c r="Y3138" s="2">
        <f>(((O3138/60)/60)/24)+DATE(1970,1,1)</f>
        <v>41869.005671296298</v>
      </c>
      <c r="Z3138" t="s">
        <v>8302</v>
      </c>
    </row>
    <row r="3139" spans="1:26" ht="43.2" x14ac:dyDescent="0.3">
      <c r="A3139">
        <f>ROW(A3139)-2</f>
        <v>3137</v>
      </c>
      <c r="B3139" s="1" t="s">
        <v>4713</v>
      </c>
      <c r="C3139" s="1" t="s">
        <v>4714</v>
      </c>
      <c r="D3139">
        <v>25000</v>
      </c>
      <c r="E3139">
        <v>26577</v>
      </c>
      <c r="F3139" t="s">
        <v>17</v>
      </c>
      <c r="J3139" t="s">
        <v>17</v>
      </c>
      <c r="K3139" t="b">
        <v>0</v>
      </c>
      <c r="L3139" t="s">
        <v>18</v>
      </c>
      <c r="M3139" t="s">
        <v>19</v>
      </c>
      <c r="N3139" t="b">
        <v>1</v>
      </c>
      <c r="O3139">
        <v>1423235071</v>
      </c>
      <c r="P3139">
        <v>1420643071</v>
      </c>
      <c r="Q3139" t="b">
        <v>1</v>
      </c>
      <c r="R3139">
        <v>352</v>
      </c>
      <c r="S3139" t="b">
        <v>1</v>
      </c>
      <c r="T3139">
        <f>ROUND(E3139/D3139*100,0)</f>
        <v>106</v>
      </c>
      <c r="U3139" s="12">
        <f>(E3139/R3139)</f>
        <v>75.502840909090907</v>
      </c>
      <c r="V3139" t="str">
        <f>LEFT(Z3139,SEARCH("/",Z3139)-1)</f>
        <v>food</v>
      </c>
      <c r="W3139" t="str">
        <f>RIGHT(Z3139,LEN(Z3139)-SEARCH("/",Z3139))</f>
        <v>small batch</v>
      </c>
      <c r="X3139" s="2">
        <f>(((P3139/60)/60)/24)+DATE(1970,1,1)</f>
        <v>42011.628136574072</v>
      </c>
      <c r="Y3139" s="2">
        <f>(((O3139/60)/60)/24)+DATE(1970,1,1)</f>
        <v>42041.628136574072</v>
      </c>
      <c r="Z3139" t="s">
        <v>8302</v>
      </c>
    </row>
    <row r="3140" spans="1:26" ht="43.2" x14ac:dyDescent="0.3">
      <c r="A3140">
        <f>ROW(A3140)-2</f>
        <v>3138</v>
      </c>
      <c r="B3140" s="1" t="s">
        <v>4715</v>
      </c>
      <c r="C3140" s="1" t="s">
        <v>4716</v>
      </c>
      <c r="D3140">
        <v>600</v>
      </c>
      <c r="E3140">
        <v>1273</v>
      </c>
      <c r="F3140" t="s">
        <v>17</v>
      </c>
      <c r="J3140" t="s">
        <v>17</v>
      </c>
      <c r="K3140" t="b">
        <v>0</v>
      </c>
      <c r="L3140" t="s">
        <v>18</v>
      </c>
      <c r="M3140" t="s">
        <v>19</v>
      </c>
      <c r="N3140" t="b">
        <v>1</v>
      </c>
      <c r="O3140">
        <v>1401385800</v>
      </c>
      <c r="P3140">
        <v>1399563390</v>
      </c>
      <c r="Q3140" t="b">
        <v>1</v>
      </c>
      <c r="R3140">
        <v>94</v>
      </c>
      <c r="S3140" t="b">
        <v>1</v>
      </c>
      <c r="T3140">
        <f>ROUND(E3140/D3140*100,0)</f>
        <v>212</v>
      </c>
      <c r="U3140" s="12">
        <f>(E3140/R3140)</f>
        <v>13.542553191489361</v>
      </c>
      <c r="V3140" t="str">
        <f>LEFT(Z3140,SEARCH("/",Z3140)-1)</f>
        <v>food</v>
      </c>
      <c r="W3140" t="str">
        <f>RIGHT(Z3140,LEN(Z3140)-SEARCH("/",Z3140))</f>
        <v>small batch</v>
      </c>
      <c r="X3140" s="2">
        <f>(((P3140/60)/60)/24)+DATE(1970,1,1)</f>
        <v>41767.650347222225</v>
      </c>
      <c r="Y3140" s="2">
        <f>(((O3140/60)/60)/24)+DATE(1970,1,1)</f>
        <v>41788.743055555555</v>
      </c>
      <c r="Z3140" t="s">
        <v>8302</v>
      </c>
    </row>
    <row r="3141" spans="1:26" ht="43.2" x14ac:dyDescent="0.3">
      <c r="A3141">
        <f>ROW(A3141)-2</f>
        <v>3139</v>
      </c>
      <c r="B3141" s="1" t="s">
        <v>4717</v>
      </c>
      <c r="C3141" s="1" t="s">
        <v>4718</v>
      </c>
      <c r="D3141">
        <v>4000</v>
      </c>
      <c r="E3141">
        <v>4078</v>
      </c>
      <c r="F3141" t="s">
        <v>17</v>
      </c>
      <c r="J3141" t="s">
        <v>17</v>
      </c>
      <c r="K3141" t="b">
        <v>0</v>
      </c>
      <c r="L3141" t="s">
        <v>18</v>
      </c>
      <c r="M3141" t="s">
        <v>19</v>
      </c>
      <c r="N3141" t="b">
        <v>1</v>
      </c>
      <c r="O3141">
        <v>1415208840</v>
      </c>
      <c r="P3141">
        <v>1412611498</v>
      </c>
      <c r="Q3141" t="b">
        <v>1</v>
      </c>
      <c r="R3141">
        <v>67</v>
      </c>
      <c r="S3141" t="b">
        <v>1</v>
      </c>
      <c r="T3141">
        <f>ROUND(E3141/D3141*100,0)</f>
        <v>102</v>
      </c>
      <c r="U3141" s="12">
        <f>(E3141/R3141)</f>
        <v>60.865671641791046</v>
      </c>
      <c r="V3141" t="str">
        <f>LEFT(Z3141,SEARCH("/",Z3141)-1)</f>
        <v>food</v>
      </c>
      <c r="W3141" t="str">
        <f>RIGHT(Z3141,LEN(Z3141)-SEARCH("/",Z3141))</f>
        <v>small batch</v>
      </c>
      <c r="X3141" s="2">
        <f>(((P3141/60)/60)/24)+DATE(1970,1,1)</f>
        <v>41918.670115740737</v>
      </c>
      <c r="Y3141" s="2">
        <f>(((O3141/60)/60)/24)+DATE(1970,1,1)</f>
        <v>41948.731944444444</v>
      </c>
      <c r="Z3141" t="s">
        <v>8302</v>
      </c>
    </row>
    <row r="3142" spans="1:26" ht="43.2" x14ac:dyDescent="0.3">
      <c r="A3142">
        <f>ROW(A3142)-2</f>
        <v>3140</v>
      </c>
      <c r="B3142" s="1" t="s">
        <v>4719</v>
      </c>
      <c r="C3142" s="1" t="s">
        <v>4720</v>
      </c>
      <c r="D3142">
        <v>25000</v>
      </c>
      <c r="E3142">
        <v>25568</v>
      </c>
      <c r="F3142" t="s">
        <v>17</v>
      </c>
      <c r="J3142" t="s">
        <v>17</v>
      </c>
      <c r="K3142" t="b">
        <v>0</v>
      </c>
      <c r="L3142" t="s">
        <v>18</v>
      </c>
      <c r="M3142" t="s">
        <v>19</v>
      </c>
      <c r="N3142" t="b">
        <v>1</v>
      </c>
      <c r="O3142">
        <v>1402494243</v>
      </c>
      <c r="P3142">
        <v>1399902243</v>
      </c>
      <c r="Q3142" t="b">
        <v>1</v>
      </c>
      <c r="R3142">
        <v>221</v>
      </c>
      <c r="S3142" t="b">
        <v>1</v>
      </c>
      <c r="T3142">
        <f>ROUND(E3142/D3142*100,0)</f>
        <v>102</v>
      </c>
      <c r="U3142" s="12">
        <f>(E3142/R3142)</f>
        <v>115.69230769230769</v>
      </c>
      <c r="V3142" t="str">
        <f>LEFT(Z3142,SEARCH("/",Z3142)-1)</f>
        <v>food</v>
      </c>
      <c r="W3142" t="str">
        <f>RIGHT(Z3142,LEN(Z3142)-SEARCH("/",Z3142))</f>
        <v>small batch</v>
      </c>
      <c r="X3142" s="2">
        <f>(((P3142/60)/60)/24)+DATE(1970,1,1)</f>
        <v>41771.572256944448</v>
      </c>
      <c r="Y3142" s="2">
        <f>(((O3142/60)/60)/24)+DATE(1970,1,1)</f>
        <v>41801.572256944448</v>
      </c>
      <c r="Z3142" t="s">
        <v>8302</v>
      </c>
    </row>
    <row r="3143" spans="1:26" ht="43.2" x14ac:dyDescent="0.3">
      <c r="A3143">
        <f>ROW(A3143)-2</f>
        <v>3141</v>
      </c>
      <c r="B3143" s="1" t="s">
        <v>4721</v>
      </c>
      <c r="C3143" s="1" t="s">
        <v>4722</v>
      </c>
      <c r="D3143">
        <v>20000</v>
      </c>
      <c r="E3143">
        <v>104146.51</v>
      </c>
      <c r="F3143" t="s">
        <v>17</v>
      </c>
      <c r="J3143" t="s">
        <v>17</v>
      </c>
      <c r="K3143" t="b">
        <v>0</v>
      </c>
      <c r="L3143" t="s">
        <v>18</v>
      </c>
      <c r="M3143" t="s">
        <v>19</v>
      </c>
      <c r="N3143" t="b">
        <v>1</v>
      </c>
      <c r="O3143">
        <v>1394316695</v>
      </c>
      <c r="P3143">
        <v>1390860695</v>
      </c>
      <c r="Q3143" t="b">
        <v>1</v>
      </c>
      <c r="R3143">
        <v>2165</v>
      </c>
      <c r="S3143" t="b">
        <v>1</v>
      </c>
      <c r="T3143">
        <f>ROUND(E3143/D3143*100,0)</f>
        <v>521</v>
      </c>
      <c r="U3143" s="12">
        <f>(E3143/R3143)</f>
        <v>48.104623556581984</v>
      </c>
      <c r="V3143" t="str">
        <f>LEFT(Z3143,SEARCH("/",Z3143)-1)</f>
        <v>food</v>
      </c>
      <c r="W3143" t="str">
        <f>RIGHT(Z3143,LEN(Z3143)-SEARCH("/",Z3143))</f>
        <v>small batch</v>
      </c>
      <c r="X3143" s="2">
        <f>(((P3143/60)/60)/24)+DATE(1970,1,1)</f>
        <v>41666.924710648149</v>
      </c>
      <c r="Y3143" s="2">
        <f>(((O3143/60)/60)/24)+DATE(1970,1,1)</f>
        <v>41706.924710648149</v>
      </c>
      <c r="Z3143" t="s">
        <v>8302</v>
      </c>
    </row>
    <row r="3144" spans="1:26" ht="28.8" x14ac:dyDescent="0.3">
      <c r="A3144">
        <f>ROW(A3144)-2</f>
        <v>3142</v>
      </c>
      <c r="B3144" s="1" t="s">
        <v>4723</v>
      </c>
      <c r="C3144" s="1" t="s">
        <v>4724</v>
      </c>
      <c r="D3144">
        <v>12000</v>
      </c>
      <c r="E3144">
        <v>13279</v>
      </c>
      <c r="F3144" t="s">
        <v>17</v>
      </c>
      <c r="J3144" t="s">
        <v>17</v>
      </c>
      <c r="K3144" t="b">
        <v>0</v>
      </c>
      <c r="L3144" t="s">
        <v>18</v>
      </c>
      <c r="M3144" t="s">
        <v>19</v>
      </c>
      <c r="N3144" t="b">
        <v>1</v>
      </c>
      <c r="O3144">
        <v>1403796143</v>
      </c>
      <c r="P3144">
        <v>1401204143</v>
      </c>
      <c r="Q3144" t="b">
        <v>1</v>
      </c>
      <c r="R3144">
        <v>179</v>
      </c>
      <c r="S3144" t="b">
        <v>1</v>
      </c>
      <c r="T3144">
        <f>ROUND(E3144/D3144*100,0)</f>
        <v>111</v>
      </c>
      <c r="U3144" s="12">
        <f>(E3144/R3144)</f>
        <v>74.184357541899445</v>
      </c>
      <c r="V3144" t="str">
        <f>LEFT(Z3144,SEARCH("/",Z3144)-1)</f>
        <v>food</v>
      </c>
      <c r="W3144" t="str">
        <f>RIGHT(Z3144,LEN(Z3144)-SEARCH("/",Z3144))</f>
        <v>small batch</v>
      </c>
      <c r="X3144" s="2">
        <f>(((P3144/60)/60)/24)+DATE(1970,1,1)</f>
        <v>41786.640543981484</v>
      </c>
      <c r="Y3144" s="2">
        <f>(((O3144/60)/60)/24)+DATE(1970,1,1)</f>
        <v>41816.640543981484</v>
      </c>
      <c r="Z3144" t="s">
        <v>8302</v>
      </c>
    </row>
    <row r="3145" spans="1:26" ht="43.2" x14ac:dyDescent="0.3">
      <c r="A3145">
        <f>ROW(A3145)-2</f>
        <v>3143</v>
      </c>
      <c r="B3145" s="1" t="s">
        <v>4725</v>
      </c>
      <c r="C3145" s="1" t="s">
        <v>4726</v>
      </c>
      <c r="D3145">
        <v>15000</v>
      </c>
      <c r="E3145">
        <v>15171.5</v>
      </c>
      <c r="F3145" t="s">
        <v>17</v>
      </c>
      <c r="J3145" t="s">
        <v>17</v>
      </c>
      <c r="K3145" t="b">
        <v>0</v>
      </c>
      <c r="L3145" t="s">
        <v>18</v>
      </c>
      <c r="M3145" t="s">
        <v>19</v>
      </c>
      <c r="N3145" t="b">
        <v>1</v>
      </c>
      <c r="O3145">
        <v>1404077484</v>
      </c>
      <c r="P3145">
        <v>1401485484</v>
      </c>
      <c r="Q3145" t="b">
        <v>1</v>
      </c>
      <c r="R3145">
        <v>123</v>
      </c>
      <c r="S3145" t="b">
        <v>1</v>
      </c>
      <c r="T3145">
        <f>ROUND(E3145/D3145*100,0)</f>
        <v>101</v>
      </c>
      <c r="U3145" s="12">
        <f>(E3145/R3145)</f>
        <v>123.34552845528455</v>
      </c>
      <c r="V3145" t="str">
        <f>LEFT(Z3145,SEARCH("/",Z3145)-1)</f>
        <v>food</v>
      </c>
      <c r="W3145" t="str">
        <f>RIGHT(Z3145,LEN(Z3145)-SEARCH("/",Z3145))</f>
        <v>small batch</v>
      </c>
      <c r="X3145" s="2">
        <f>(((P3145/60)/60)/24)+DATE(1970,1,1)</f>
        <v>41789.896805555552</v>
      </c>
      <c r="Y3145" s="2">
        <f>(((O3145/60)/60)/24)+DATE(1970,1,1)</f>
        <v>41819.896805555552</v>
      </c>
      <c r="Z3145" t="s">
        <v>8302</v>
      </c>
    </row>
    <row r="3146" spans="1:26" ht="43.2" x14ac:dyDescent="0.3">
      <c r="A3146">
        <f>ROW(A3146)-2</f>
        <v>3144</v>
      </c>
      <c r="B3146" s="1" t="s">
        <v>4727</v>
      </c>
      <c r="C3146" s="1" t="s">
        <v>4728</v>
      </c>
      <c r="D3146">
        <v>25000</v>
      </c>
      <c r="E3146">
        <v>73552</v>
      </c>
      <c r="F3146" t="s">
        <v>17</v>
      </c>
      <c r="J3146" t="s">
        <v>17</v>
      </c>
      <c r="K3146" t="b">
        <v>0</v>
      </c>
      <c r="L3146" t="s">
        <v>18</v>
      </c>
      <c r="M3146" t="s">
        <v>19</v>
      </c>
      <c r="N3146" t="b">
        <v>1</v>
      </c>
      <c r="O3146">
        <v>1482134340</v>
      </c>
      <c r="P3146">
        <v>1479496309</v>
      </c>
      <c r="Q3146" t="b">
        <v>1</v>
      </c>
      <c r="R3146">
        <v>1104</v>
      </c>
      <c r="S3146" t="b">
        <v>1</v>
      </c>
      <c r="T3146">
        <f>ROUND(E3146/D3146*100,0)</f>
        <v>294</v>
      </c>
      <c r="U3146" s="12">
        <f>(E3146/R3146)</f>
        <v>66.623188405797094</v>
      </c>
      <c r="V3146" t="str">
        <f>LEFT(Z3146,SEARCH("/",Z3146)-1)</f>
        <v>food</v>
      </c>
      <c r="W3146" t="str">
        <f>RIGHT(Z3146,LEN(Z3146)-SEARCH("/",Z3146))</f>
        <v>small batch</v>
      </c>
      <c r="X3146" s="2">
        <f>(((P3146/60)/60)/24)+DATE(1970,1,1)</f>
        <v>42692.79987268518</v>
      </c>
      <c r="Y3146" s="2">
        <f>(((O3146/60)/60)/24)+DATE(1970,1,1)</f>
        <v>42723.332638888889</v>
      </c>
      <c r="Z3146" t="s">
        <v>8302</v>
      </c>
    </row>
    <row r="3147" spans="1:26" ht="43.2" x14ac:dyDescent="0.3">
      <c r="A3147">
        <f>ROW(A3147)-2</f>
        <v>3145</v>
      </c>
      <c r="B3147" s="1" t="s">
        <v>4729</v>
      </c>
      <c r="C3147" s="1" t="s">
        <v>4730</v>
      </c>
      <c r="D3147">
        <v>40000</v>
      </c>
      <c r="E3147">
        <v>42311</v>
      </c>
      <c r="F3147" t="s">
        <v>17</v>
      </c>
      <c r="J3147" t="s">
        <v>17</v>
      </c>
      <c r="K3147" t="b">
        <v>0</v>
      </c>
      <c r="L3147" t="s">
        <v>18</v>
      </c>
      <c r="M3147" t="s">
        <v>19</v>
      </c>
      <c r="N3147" t="b">
        <v>1</v>
      </c>
      <c r="O3147">
        <v>1477841138</v>
      </c>
      <c r="P3147">
        <v>1475249138</v>
      </c>
      <c r="Q3147" t="b">
        <v>1</v>
      </c>
      <c r="R3147">
        <v>403</v>
      </c>
      <c r="S3147" t="b">
        <v>1</v>
      </c>
      <c r="T3147">
        <f>ROUND(E3147/D3147*100,0)</f>
        <v>106</v>
      </c>
      <c r="U3147" s="12">
        <f>(E3147/R3147)</f>
        <v>104.99007444168734</v>
      </c>
      <c r="V3147" t="str">
        <f>LEFT(Z3147,SEARCH("/",Z3147)-1)</f>
        <v>food</v>
      </c>
      <c r="W3147" t="str">
        <f>RIGHT(Z3147,LEN(Z3147)-SEARCH("/",Z3147))</f>
        <v>small batch</v>
      </c>
      <c r="X3147" s="2">
        <f>(((P3147/60)/60)/24)+DATE(1970,1,1)</f>
        <v>42643.642800925925</v>
      </c>
      <c r="Y3147" s="2">
        <f>(((O3147/60)/60)/24)+DATE(1970,1,1)</f>
        <v>42673.642800925925</v>
      </c>
      <c r="Z3147" t="s">
        <v>8302</v>
      </c>
    </row>
    <row r="3148" spans="1:26" ht="28.8" x14ac:dyDescent="0.3">
      <c r="A3148">
        <f>ROW(A3148)-2</f>
        <v>3146</v>
      </c>
      <c r="B3148" s="1" t="s">
        <v>4931</v>
      </c>
      <c r="C3148" s="1" t="s">
        <v>4932</v>
      </c>
      <c r="D3148">
        <v>7500</v>
      </c>
      <c r="E3148">
        <v>8091</v>
      </c>
      <c r="F3148" t="s">
        <v>17</v>
      </c>
      <c r="J3148" t="s">
        <v>17</v>
      </c>
      <c r="K3148" t="b">
        <v>0</v>
      </c>
      <c r="L3148" t="s">
        <v>18</v>
      </c>
      <c r="M3148" t="s">
        <v>19</v>
      </c>
      <c r="N3148" t="b">
        <v>1</v>
      </c>
      <c r="O3148">
        <v>1437627540</v>
      </c>
      <c r="P3148">
        <v>1435806054</v>
      </c>
      <c r="Q3148" t="b">
        <v>0</v>
      </c>
      <c r="R3148">
        <v>109</v>
      </c>
      <c r="S3148" t="b">
        <v>1</v>
      </c>
      <c r="T3148">
        <f>ROUND(E3148/D3148*100,0)</f>
        <v>108</v>
      </c>
      <c r="U3148" s="12">
        <f>(E3148/R3148)</f>
        <v>74.22935779816514</v>
      </c>
      <c r="V3148" t="str">
        <f>LEFT(Z3148,SEARCH("/",Z3148)-1)</f>
        <v>food</v>
      </c>
      <c r="W3148" t="str">
        <f>RIGHT(Z3148,LEN(Z3148)-SEARCH("/",Z3148))</f>
        <v>small batch</v>
      </c>
      <c r="X3148" s="2">
        <f>(((P3148/60)/60)/24)+DATE(1970,1,1)</f>
        <v>42187.125625000001</v>
      </c>
      <c r="Y3148" s="2">
        <f>(((O3148/60)/60)/24)+DATE(1970,1,1)</f>
        <v>42208.207638888889</v>
      </c>
      <c r="Z3148" t="s">
        <v>8302</v>
      </c>
    </row>
    <row r="3149" spans="1:26" ht="28.8" x14ac:dyDescent="0.3">
      <c r="A3149">
        <f>ROW(A3149)-2</f>
        <v>3147</v>
      </c>
      <c r="B3149" s="1" t="s">
        <v>4933</v>
      </c>
      <c r="C3149" s="1" t="s">
        <v>4934</v>
      </c>
      <c r="D3149">
        <v>24000</v>
      </c>
      <c r="E3149">
        <v>30226</v>
      </c>
      <c r="F3149" t="s">
        <v>17</v>
      </c>
      <c r="J3149" t="s">
        <v>17</v>
      </c>
      <c r="K3149" t="b">
        <v>0</v>
      </c>
      <c r="L3149" t="s">
        <v>18</v>
      </c>
      <c r="M3149" t="s">
        <v>19</v>
      </c>
      <c r="N3149" t="b">
        <v>1</v>
      </c>
      <c r="O3149">
        <v>1426777228</v>
      </c>
      <c r="P3149">
        <v>1424188828</v>
      </c>
      <c r="Q3149" t="b">
        <v>0</v>
      </c>
      <c r="R3149">
        <v>372</v>
      </c>
      <c r="S3149" t="b">
        <v>1</v>
      </c>
      <c r="T3149">
        <f>ROUND(E3149/D3149*100,0)</f>
        <v>126</v>
      </c>
      <c r="U3149" s="12">
        <f>(E3149/R3149)</f>
        <v>81.252688172043008</v>
      </c>
      <c r="V3149" t="str">
        <f>LEFT(Z3149,SEARCH("/",Z3149)-1)</f>
        <v>food</v>
      </c>
      <c r="W3149" t="str">
        <f>RIGHT(Z3149,LEN(Z3149)-SEARCH("/",Z3149))</f>
        <v>small batch</v>
      </c>
      <c r="X3149" s="2">
        <f>(((P3149/60)/60)/24)+DATE(1970,1,1)</f>
        <v>42052.666990740734</v>
      </c>
      <c r="Y3149" s="2">
        <f>(((O3149/60)/60)/24)+DATE(1970,1,1)</f>
        <v>42082.625324074077</v>
      </c>
      <c r="Z3149" t="s">
        <v>8302</v>
      </c>
    </row>
    <row r="3150" spans="1:26" ht="43.2" x14ac:dyDescent="0.3">
      <c r="A3150">
        <f>ROW(A3150)-2</f>
        <v>3148</v>
      </c>
      <c r="B3150" s="1" t="s">
        <v>4935</v>
      </c>
      <c r="C3150" s="1" t="s">
        <v>4936</v>
      </c>
      <c r="D3150">
        <v>20000</v>
      </c>
      <c r="E3150">
        <v>40502.99</v>
      </c>
      <c r="F3150" t="s">
        <v>17</v>
      </c>
      <c r="J3150" t="s">
        <v>17</v>
      </c>
      <c r="K3150" t="b">
        <v>0</v>
      </c>
      <c r="L3150" t="s">
        <v>18</v>
      </c>
      <c r="M3150" t="s">
        <v>19</v>
      </c>
      <c r="N3150" t="b">
        <v>1</v>
      </c>
      <c r="O3150">
        <v>1408114822</v>
      </c>
      <c r="P3150">
        <v>1405522822</v>
      </c>
      <c r="Q3150" t="b">
        <v>0</v>
      </c>
      <c r="R3150">
        <v>311</v>
      </c>
      <c r="S3150" t="b">
        <v>1</v>
      </c>
      <c r="T3150">
        <f>ROUND(E3150/D3150*100,0)</f>
        <v>203</v>
      </c>
      <c r="U3150" s="12">
        <f>(E3150/R3150)</f>
        <v>130.23469453376205</v>
      </c>
      <c r="V3150" t="str">
        <f>LEFT(Z3150,SEARCH("/",Z3150)-1)</f>
        <v>food</v>
      </c>
      <c r="W3150" t="str">
        <f>RIGHT(Z3150,LEN(Z3150)-SEARCH("/",Z3150))</f>
        <v>small batch</v>
      </c>
      <c r="X3150" s="2">
        <f>(((P3150/60)/60)/24)+DATE(1970,1,1)</f>
        <v>41836.625254629631</v>
      </c>
      <c r="Y3150" s="2">
        <f>(((O3150/60)/60)/24)+DATE(1970,1,1)</f>
        <v>41866.625254629631</v>
      </c>
      <c r="Z3150" t="s">
        <v>8302</v>
      </c>
    </row>
    <row r="3151" spans="1:26" ht="43.2" x14ac:dyDescent="0.3">
      <c r="A3151">
        <f>ROW(A3151)-2</f>
        <v>3149</v>
      </c>
      <c r="B3151" s="1" t="s">
        <v>4937</v>
      </c>
      <c r="C3151" s="1" t="s">
        <v>4938</v>
      </c>
      <c r="D3151">
        <v>3000</v>
      </c>
      <c r="E3151">
        <v>3258</v>
      </c>
      <c r="F3151" t="s">
        <v>17</v>
      </c>
      <c r="J3151" t="s">
        <v>17</v>
      </c>
      <c r="K3151" t="b">
        <v>0</v>
      </c>
      <c r="L3151" t="s">
        <v>18</v>
      </c>
      <c r="M3151" t="s">
        <v>19</v>
      </c>
      <c r="N3151" t="b">
        <v>1</v>
      </c>
      <c r="O3151">
        <v>1464199591</v>
      </c>
      <c r="P3151">
        <v>1461607591</v>
      </c>
      <c r="Q3151" t="b">
        <v>0</v>
      </c>
      <c r="R3151">
        <v>61</v>
      </c>
      <c r="S3151" t="b">
        <v>1</v>
      </c>
      <c r="T3151">
        <f>ROUND(E3151/D3151*100,0)</f>
        <v>109</v>
      </c>
      <c r="U3151" s="12">
        <f>(E3151/R3151)</f>
        <v>53.409836065573771</v>
      </c>
      <c r="V3151" t="str">
        <f>LEFT(Z3151,SEARCH("/",Z3151)-1)</f>
        <v>food</v>
      </c>
      <c r="W3151" t="str">
        <f>RIGHT(Z3151,LEN(Z3151)-SEARCH("/",Z3151))</f>
        <v>small batch</v>
      </c>
      <c r="X3151" s="2">
        <f>(((P3151/60)/60)/24)+DATE(1970,1,1)</f>
        <v>42485.754525462966</v>
      </c>
      <c r="Y3151" s="2">
        <f>(((O3151/60)/60)/24)+DATE(1970,1,1)</f>
        <v>42515.754525462966</v>
      </c>
      <c r="Z3151" t="s">
        <v>8302</v>
      </c>
    </row>
    <row r="3152" spans="1:26" ht="57.6" x14ac:dyDescent="0.3">
      <c r="A3152">
        <f>ROW(A3152)-2</f>
        <v>3150</v>
      </c>
      <c r="B3152" s="1" t="s">
        <v>4939</v>
      </c>
      <c r="C3152" s="1" t="s">
        <v>4940</v>
      </c>
      <c r="D3152">
        <v>5000</v>
      </c>
      <c r="E3152">
        <v>8640</v>
      </c>
      <c r="F3152" t="s">
        <v>17</v>
      </c>
      <c r="J3152" t="s">
        <v>17</v>
      </c>
      <c r="K3152" t="b">
        <v>0</v>
      </c>
      <c r="L3152" t="s">
        <v>18</v>
      </c>
      <c r="M3152" t="s">
        <v>19</v>
      </c>
      <c r="N3152" t="b">
        <v>1</v>
      </c>
      <c r="O3152">
        <v>1443242021</v>
      </c>
      <c r="P3152">
        <v>1440650021</v>
      </c>
      <c r="Q3152" t="b">
        <v>0</v>
      </c>
      <c r="R3152">
        <v>115</v>
      </c>
      <c r="S3152" t="b">
        <v>1</v>
      </c>
      <c r="T3152">
        <f>ROUND(E3152/D3152*100,0)</f>
        <v>173</v>
      </c>
      <c r="U3152" s="12">
        <f>(E3152/R3152)</f>
        <v>75.130434782608702</v>
      </c>
      <c r="V3152" t="str">
        <f>LEFT(Z3152,SEARCH("/",Z3152)-1)</f>
        <v>food</v>
      </c>
      <c r="W3152" t="str">
        <f>RIGHT(Z3152,LEN(Z3152)-SEARCH("/",Z3152))</f>
        <v>small batch</v>
      </c>
      <c r="X3152" s="2">
        <f>(((P3152/60)/60)/24)+DATE(1970,1,1)</f>
        <v>42243.190057870372</v>
      </c>
      <c r="Y3152" s="2">
        <f>(((O3152/60)/60)/24)+DATE(1970,1,1)</f>
        <v>42273.190057870372</v>
      </c>
      <c r="Z3152" t="s">
        <v>8302</v>
      </c>
    </row>
    <row r="3153" spans="1:26" ht="57.6" x14ac:dyDescent="0.3">
      <c r="A3153">
        <f>ROW(A3153)-2</f>
        <v>3151</v>
      </c>
      <c r="B3153" s="1" t="s">
        <v>4941</v>
      </c>
      <c r="C3153" s="1" t="s">
        <v>4942</v>
      </c>
      <c r="D3153">
        <v>5000</v>
      </c>
      <c r="E3153">
        <v>8399</v>
      </c>
      <c r="F3153" t="s">
        <v>17</v>
      </c>
      <c r="J3153" t="s">
        <v>17</v>
      </c>
      <c r="K3153" t="b">
        <v>0</v>
      </c>
      <c r="L3153" t="s">
        <v>18</v>
      </c>
      <c r="M3153" t="s">
        <v>19</v>
      </c>
      <c r="N3153" t="b">
        <v>1</v>
      </c>
      <c r="O3153">
        <v>1480174071</v>
      </c>
      <c r="P3153">
        <v>1477578471</v>
      </c>
      <c r="Q3153" t="b">
        <v>0</v>
      </c>
      <c r="R3153">
        <v>111</v>
      </c>
      <c r="S3153" t="b">
        <v>1</v>
      </c>
      <c r="T3153">
        <f>ROUND(E3153/D3153*100,0)</f>
        <v>168</v>
      </c>
      <c r="U3153" s="12">
        <f>(E3153/R3153)</f>
        <v>75.666666666666671</v>
      </c>
      <c r="V3153" t="str">
        <f>LEFT(Z3153,SEARCH("/",Z3153)-1)</f>
        <v>food</v>
      </c>
      <c r="W3153" t="str">
        <f>RIGHT(Z3153,LEN(Z3153)-SEARCH("/",Z3153))</f>
        <v>small batch</v>
      </c>
      <c r="X3153" s="2">
        <f>(((P3153/60)/60)/24)+DATE(1970,1,1)</f>
        <v>42670.602673611109</v>
      </c>
      <c r="Y3153" s="2">
        <f>(((O3153/60)/60)/24)+DATE(1970,1,1)</f>
        <v>42700.64434027778</v>
      </c>
      <c r="Z3153" t="s">
        <v>8302</v>
      </c>
    </row>
    <row r="3154" spans="1:26" ht="57.6" x14ac:dyDescent="0.3">
      <c r="A3154">
        <f>ROW(A3154)-2</f>
        <v>3152</v>
      </c>
      <c r="B3154" s="1" t="s">
        <v>4943</v>
      </c>
      <c r="C3154" s="1" t="s">
        <v>4944</v>
      </c>
      <c r="D3154">
        <v>2500</v>
      </c>
      <c r="E3154">
        <v>10680</v>
      </c>
      <c r="F3154" t="s">
        <v>17</v>
      </c>
      <c r="J3154" t="s">
        <v>17</v>
      </c>
      <c r="K3154" t="b">
        <v>0</v>
      </c>
      <c r="L3154" t="s">
        <v>18</v>
      </c>
      <c r="M3154" t="s">
        <v>19</v>
      </c>
      <c r="N3154" t="b">
        <v>1</v>
      </c>
      <c r="O3154">
        <v>1478923200</v>
      </c>
      <c r="P3154">
        <v>1476184593</v>
      </c>
      <c r="Q3154" t="b">
        <v>0</v>
      </c>
      <c r="R3154">
        <v>337</v>
      </c>
      <c r="S3154" t="b">
        <v>1</v>
      </c>
      <c r="T3154">
        <f>ROUND(E3154/D3154*100,0)</f>
        <v>427</v>
      </c>
      <c r="U3154" s="12">
        <f>(E3154/R3154)</f>
        <v>31.691394658753708</v>
      </c>
      <c r="V3154" t="str">
        <f>LEFT(Z3154,SEARCH("/",Z3154)-1)</f>
        <v>food</v>
      </c>
      <c r="W3154" t="str">
        <f>RIGHT(Z3154,LEN(Z3154)-SEARCH("/",Z3154))</f>
        <v>small batch</v>
      </c>
      <c r="X3154" s="2">
        <f>(((P3154/60)/60)/24)+DATE(1970,1,1)</f>
        <v>42654.469826388886</v>
      </c>
      <c r="Y3154" s="2">
        <f>(((O3154/60)/60)/24)+DATE(1970,1,1)</f>
        <v>42686.166666666672</v>
      </c>
      <c r="Z3154" t="s">
        <v>8302</v>
      </c>
    </row>
    <row r="3155" spans="1:26" ht="43.2" x14ac:dyDescent="0.3">
      <c r="A3155">
        <f>ROW(A3155)-2</f>
        <v>3153</v>
      </c>
      <c r="B3155" s="1" t="s">
        <v>4945</v>
      </c>
      <c r="C3155" s="1" t="s">
        <v>4946</v>
      </c>
      <c r="D3155">
        <v>400</v>
      </c>
      <c r="E3155">
        <v>430</v>
      </c>
      <c r="F3155" t="s">
        <v>17</v>
      </c>
      <c r="J3155" t="s">
        <v>17</v>
      </c>
      <c r="K3155" t="b">
        <v>0</v>
      </c>
      <c r="L3155" t="s">
        <v>18</v>
      </c>
      <c r="M3155" t="s">
        <v>19</v>
      </c>
      <c r="N3155" t="b">
        <v>1</v>
      </c>
      <c r="O3155">
        <v>1472621760</v>
      </c>
      <c r="P3155">
        <v>1472110513</v>
      </c>
      <c r="Q3155" t="b">
        <v>0</v>
      </c>
      <c r="R3155">
        <v>9</v>
      </c>
      <c r="S3155" t="b">
        <v>1</v>
      </c>
      <c r="T3155">
        <f>ROUND(E3155/D3155*100,0)</f>
        <v>108</v>
      </c>
      <c r="U3155" s="12">
        <f>(E3155/R3155)</f>
        <v>47.777777777777779</v>
      </c>
      <c r="V3155" t="str">
        <f>LEFT(Z3155,SEARCH("/",Z3155)-1)</f>
        <v>food</v>
      </c>
      <c r="W3155" t="str">
        <f>RIGHT(Z3155,LEN(Z3155)-SEARCH("/",Z3155))</f>
        <v>small batch</v>
      </c>
      <c r="X3155" s="2">
        <f>(((P3155/60)/60)/24)+DATE(1970,1,1)</f>
        <v>42607.316122685181</v>
      </c>
      <c r="Y3155" s="2">
        <f>(((O3155/60)/60)/24)+DATE(1970,1,1)</f>
        <v>42613.233333333337</v>
      </c>
      <c r="Z3155" t="s">
        <v>8302</v>
      </c>
    </row>
    <row r="3156" spans="1:26" ht="43.2" x14ac:dyDescent="0.3">
      <c r="A3156">
        <f>ROW(A3156)-2</f>
        <v>3154</v>
      </c>
      <c r="B3156" s="1" t="s">
        <v>4947</v>
      </c>
      <c r="C3156" s="1" t="s">
        <v>4948</v>
      </c>
      <c r="D3156">
        <v>10000</v>
      </c>
      <c r="E3156">
        <v>10800</v>
      </c>
      <c r="F3156" t="s">
        <v>17</v>
      </c>
      <c r="J3156" t="s">
        <v>17</v>
      </c>
      <c r="K3156" t="b">
        <v>0</v>
      </c>
      <c r="L3156" t="s">
        <v>18</v>
      </c>
      <c r="M3156" t="s">
        <v>19</v>
      </c>
      <c r="N3156" t="b">
        <v>1</v>
      </c>
      <c r="O3156">
        <v>1417321515</v>
      </c>
      <c r="P3156">
        <v>1414725915</v>
      </c>
      <c r="Q3156" t="b">
        <v>0</v>
      </c>
      <c r="R3156">
        <v>120</v>
      </c>
      <c r="S3156" t="b">
        <v>1</v>
      </c>
      <c r="T3156">
        <f>ROUND(E3156/D3156*100,0)</f>
        <v>108</v>
      </c>
      <c r="U3156" s="12">
        <f>(E3156/R3156)</f>
        <v>90</v>
      </c>
      <c r="V3156" t="str">
        <f>LEFT(Z3156,SEARCH("/",Z3156)-1)</f>
        <v>food</v>
      </c>
      <c r="W3156" t="str">
        <f>RIGHT(Z3156,LEN(Z3156)-SEARCH("/",Z3156))</f>
        <v>small batch</v>
      </c>
      <c r="X3156" s="2">
        <f>(((P3156/60)/60)/24)+DATE(1970,1,1)</f>
        <v>41943.142534722225</v>
      </c>
      <c r="Y3156" s="2">
        <f>(((O3156/60)/60)/24)+DATE(1970,1,1)</f>
        <v>41973.184201388889</v>
      </c>
      <c r="Z3156" t="s">
        <v>8302</v>
      </c>
    </row>
    <row r="3157" spans="1:26" ht="43.2" x14ac:dyDescent="0.3">
      <c r="A3157">
        <f>ROW(A3157)-2</f>
        <v>3155</v>
      </c>
      <c r="B3157" s="1" t="s">
        <v>4949</v>
      </c>
      <c r="C3157" s="1" t="s">
        <v>4950</v>
      </c>
      <c r="D3157">
        <v>15000</v>
      </c>
      <c r="E3157">
        <v>15230.03</v>
      </c>
      <c r="F3157" t="s">
        <v>17</v>
      </c>
      <c r="J3157" t="s">
        <v>17</v>
      </c>
      <c r="K3157" t="b">
        <v>0</v>
      </c>
      <c r="L3157" t="s">
        <v>18</v>
      </c>
      <c r="M3157" t="s">
        <v>19</v>
      </c>
      <c r="N3157" t="b">
        <v>1</v>
      </c>
      <c r="O3157">
        <v>1414465860</v>
      </c>
      <c r="P3157">
        <v>1411177456</v>
      </c>
      <c r="Q3157" t="b">
        <v>0</v>
      </c>
      <c r="R3157">
        <v>102</v>
      </c>
      <c r="S3157" t="b">
        <v>1</v>
      </c>
      <c r="T3157">
        <f>ROUND(E3157/D3157*100,0)</f>
        <v>102</v>
      </c>
      <c r="U3157" s="12">
        <f>(E3157/R3157)</f>
        <v>149.31401960784314</v>
      </c>
      <c r="V3157" t="str">
        <f>LEFT(Z3157,SEARCH("/",Z3157)-1)</f>
        <v>food</v>
      </c>
      <c r="W3157" t="str">
        <f>RIGHT(Z3157,LEN(Z3157)-SEARCH("/",Z3157))</f>
        <v>small batch</v>
      </c>
      <c r="X3157" s="2">
        <f>(((P3157/60)/60)/24)+DATE(1970,1,1)</f>
        <v>41902.07240740741</v>
      </c>
      <c r="Y3157" s="2">
        <f>(((O3157/60)/60)/24)+DATE(1970,1,1)</f>
        <v>41940.132638888892</v>
      </c>
      <c r="Z3157" t="s">
        <v>8302</v>
      </c>
    </row>
    <row r="3158" spans="1:26" ht="43.2" x14ac:dyDescent="0.3">
      <c r="A3158">
        <f>ROW(A3158)-2</f>
        <v>3156</v>
      </c>
      <c r="B3158" s="1" t="s">
        <v>4951</v>
      </c>
      <c r="C3158" s="1" t="s">
        <v>4952</v>
      </c>
      <c r="D3158">
        <v>10000</v>
      </c>
      <c r="E3158">
        <v>11545</v>
      </c>
      <c r="F3158" t="s">
        <v>17</v>
      </c>
      <c r="J3158" t="s">
        <v>17</v>
      </c>
      <c r="K3158" t="b">
        <v>0</v>
      </c>
      <c r="L3158" t="s">
        <v>18</v>
      </c>
      <c r="M3158" t="s">
        <v>19</v>
      </c>
      <c r="N3158" t="b">
        <v>1</v>
      </c>
      <c r="O3158">
        <v>1488750490</v>
      </c>
      <c r="P3158">
        <v>1487022490</v>
      </c>
      <c r="Q3158" t="b">
        <v>0</v>
      </c>
      <c r="R3158">
        <v>186</v>
      </c>
      <c r="S3158" t="b">
        <v>1</v>
      </c>
      <c r="T3158">
        <f>ROUND(E3158/D3158*100,0)</f>
        <v>115</v>
      </c>
      <c r="U3158" s="12">
        <f>(E3158/R3158)</f>
        <v>62.06989247311828</v>
      </c>
      <c r="V3158" t="str">
        <f>LEFT(Z3158,SEARCH("/",Z3158)-1)</f>
        <v>food</v>
      </c>
      <c r="W3158" t="str">
        <f>RIGHT(Z3158,LEN(Z3158)-SEARCH("/",Z3158))</f>
        <v>small batch</v>
      </c>
      <c r="X3158" s="2">
        <f>(((P3158/60)/60)/24)+DATE(1970,1,1)</f>
        <v>42779.908449074079</v>
      </c>
      <c r="Y3158" s="2">
        <f>(((O3158/60)/60)/24)+DATE(1970,1,1)</f>
        <v>42799.908449074079</v>
      </c>
      <c r="Z3158" t="s">
        <v>8302</v>
      </c>
    </row>
    <row r="3159" spans="1:26" ht="43.2" x14ac:dyDescent="0.3">
      <c r="A3159">
        <f>ROW(A3159)-2</f>
        <v>3157</v>
      </c>
      <c r="B3159" s="1" t="s">
        <v>4953</v>
      </c>
      <c r="C3159" s="1" t="s">
        <v>4954</v>
      </c>
      <c r="D3159">
        <v>600</v>
      </c>
      <c r="E3159">
        <v>801</v>
      </c>
      <c r="F3159" t="s">
        <v>17</v>
      </c>
      <c r="J3159" t="s">
        <v>17</v>
      </c>
      <c r="K3159" t="b">
        <v>0</v>
      </c>
      <c r="L3159" t="s">
        <v>18</v>
      </c>
      <c r="M3159" t="s">
        <v>19</v>
      </c>
      <c r="N3159" t="b">
        <v>1</v>
      </c>
      <c r="O3159">
        <v>1451430000</v>
      </c>
      <c r="P3159">
        <v>1448914500</v>
      </c>
      <c r="Q3159" t="b">
        <v>0</v>
      </c>
      <c r="R3159">
        <v>15</v>
      </c>
      <c r="S3159" t="b">
        <v>1</v>
      </c>
      <c r="T3159">
        <f>ROUND(E3159/D3159*100,0)</f>
        <v>134</v>
      </c>
      <c r="U3159" s="12">
        <f>(E3159/R3159)</f>
        <v>53.4</v>
      </c>
      <c r="V3159" t="str">
        <f>LEFT(Z3159,SEARCH("/",Z3159)-1)</f>
        <v>food</v>
      </c>
      <c r="W3159" t="str">
        <f>RIGHT(Z3159,LEN(Z3159)-SEARCH("/",Z3159))</f>
        <v>small batch</v>
      </c>
      <c r="X3159" s="2">
        <f>(((P3159/60)/60)/24)+DATE(1970,1,1)</f>
        <v>42338.84375</v>
      </c>
      <c r="Y3159" s="2">
        <f>(((O3159/60)/60)/24)+DATE(1970,1,1)</f>
        <v>42367.958333333328</v>
      </c>
      <c r="Z3159" t="s">
        <v>8302</v>
      </c>
    </row>
    <row r="3160" spans="1:26" ht="43.2" x14ac:dyDescent="0.3">
      <c r="A3160">
        <f>ROW(A3160)-2</f>
        <v>3158</v>
      </c>
      <c r="B3160" s="1" t="s">
        <v>4955</v>
      </c>
      <c r="C3160" s="1" t="s">
        <v>4956</v>
      </c>
      <c r="D3160">
        <v>3000</v>
      </c>
      <c r="E3160">
        <v>4641</v>
      </c>
      <c r="F3160" t="s">
        <v>17</v>
      </c>
      <c r="J3160" t="s">
        <v>17</v>
      </c>
      <c r="K3160" t="b">
        <v>0</v>
      </c>
      <c r="L3160" t="s">
        <v>18</v>
      </c>
      <c r="M3160" t="s">
        <v>19</v>
      </c>
      <c r="N3160" t="b">
        <v>1</v>
      </c>
      <c r="O3160">
        <v>1486053409</v>
      </c>
      <c r="P3160">
        <v>1483461409</v>
      </c>
      <c r="Q3160" t="b">
        <v>0</v>
      </c>
      <c r="R3160">
        <v>67</v>
      </c>
      <c r="S3160" t="b">
        <v>1</v>
      </c>
      <c r="T3160">
        <f>ROUND(E3160/D3160*100,0)</f>
        <v>155</v>
      </c>
      <c r="U3160" s="12">
        <f>(E3160/R3160)</f>
        <v>69.268656716417908</v>
      </c>
      <c r="V3160" t="str">
        <f>LEFT(Z3160,SEARCH("/",Z3160)-1)</f>
        <v>food</v>
      </c>
      <c r="W3160" t="str">
        <f>RIGHT(Z3160,LEN(Z3160)-SEARCH("/",Z3160))</f>
        <v>small batch</v>
      </c>
      <c r="X3160" s="2">
        <f>(((P3160/60)/60)/24)+DATE(1970,1,1)</f>
        <v>42738.692233796297</v>
      </c>
      <c r="Y3160" s="2">
        <f>(((O3160/60)/60)/24)+DATE(1970,1,1)</f>
        <v>42768.692233796297</v>
      </c>
      <c r="Z3160" t="s">
        <v>8302</v>
      </c>
    </row>
    <row r="3161" spans="1:26" ht="43.2" x14ac:dyDescent="0.3">
      <c r="A3161">
        <f>ROW(A3161)-2</f>
        <v>3159</v>
      </c>
      <c r="B3161" s="1" t="s">
        <v>4957</v>
      </c>
      <c r="C3161" s="1" t="s">
        <v>4958</v>
      </c>
      <c r="D3161">
        <v>35000</v>
      </c>
      <c r="E3161">
        <v>35296</v>
      </c>
      <c r="F3161" t="s">
        <v>17</v>
      </c>
      <c r="J3161" t="s">
        <v>17</v>
      </c>
      <c r="K3161" t="b">
        <v>0</v>
      </c>
      <c r="L3161" t="s">
        <v>18</v>
      </c>
      <c r="M3161" t="s">
        <v>19</v>
      </c>
      <c r="N3161" t="b">
        <v>1</v>
      </c>
      <c r="O3161">
        <v>1489207808</v>
      </c>
      <c r="P3161">
        <v>1486183808</v>
      </c>
      <c r="Q3161" t="b">
        <v>0</v>
      </c>
      <c r="R3161">
        <v>130</v>
      </c>
      <c r="S3161" t="b">
        <v>1</v>
      </c>
      <c r="T3161">
        <f>ROUND(E3161/D3161*100,0)</f>
        <v>101</v>
      </c>
      <c r="U3161" s="12">
        <f>(E3161/R3161)</f>
        <v>271.50769230769231</v>
      </c>
      <c r="V3161" t="str">
        <f>LEFT(Z3161,SEARCH("/",Z3161)-1)</f>
        <v>food</v>
      </c>
      <c r="W3161" t="str">
        <f>RIGHT(Z3161,LEN(Z3161)-SEARCH("/",Z3161))</f>
        <v>small batch</v>
      </c>
      <c r="X3161" s="2">
        <f>(((P3161/60)/60)/24)+DATE(1970,1,1)</f>
        <v>42770.201481481476</v>
      </c>
      <c r="Y3161" s="2">
        <f>(((O3161/60)/60)/24)+DATE(1970,1,1)</f>
        <v>42805.201481481476</v>
      </c>
      <c r="Z3161" t="s">
        <v>8302</v>
      </c>
    </row>
    <row r="3162" spans="1:26" ht="43.2" x14ac:dyDescent="0.3">
      <c r="A3162">
        <f>ROW(A3162)-2</f>
        <v>3160</v>
      </c>
      <c r="B3162" s="1" t="s">
        <v>4959</v>
      </c>
      <c r="C3162" s="1" t="s">
        <v>4960</v>
      </c>
      <c r="D3162">
        <v>300</v>
      </c>
      <c r="E3162">
        <v>546</v>
      </c>
      <c r="F3162" t="s">
        <v>17</v>
      </c>
      <c r="J3162" t="s">
        <v>17</v>
      </c>
      <c r="K3162" t="b">
        <v>0</v>
      </c>
      <c r="L3162" t="s">
        <v>18</v>
      </c>
      <c r="M3162" t="s">
        <v>19</v>
      </c>
      <c r="N3162" t="b">
        <v>1</v>
      </c>
      <c r="O3162">
        <v>1461177950</v>
      </c>
      <c r="P3162">
        <v>1458758750</v>
      </c>
      <c r="Q3162" t="b">
        <v>0</v>
      </c>
      <c r="R3162">
        <v>16</v>
      </c>
      <c r="S3162" t="b">
        <v>1</v>
      </c>
      <c r="T3162">
        <f>ROUND(E3162/D3162*100,0)</f>
        <v>182</v>
      </c>
      <c r="U3162" s="12">
        <f>(E3162/R3162)</f>
        <v>34.125</v>
      </c>
      <c r="V3162" t="str">
        <f>LEFT(Z3162,SEARCH("/",Z3162)-1)</f>
        <v>food</v>
      </c>
      <c r="W3162" t="str">
        <f>RIGHT(Z3162,LEN(Z3162)-SEARCH("/",Z3162))</f>
        <v>small batch</v>
      </c>
      <c r="X3162" s="2">
        <f>(((P3162/60)/60)/24)+DATE(1970,1,1)</f>
        <v>42452.781828703708</v>
      </c>
      <c r="Y3162" s="2">
        <f>(((O3162/60)/60)/24)+DATE(1970,1,1)</f>
        <v>42480.781828703708</v>
      </c>
      <c r="Z3162" t="s">
        <v>8302</v>
      </c>
    </row>
    <row r="3163" spans="1:26" ht="43.2" x14ac:dyDescent="0.3">
      <c r="A3163">
        <f>ROW(A3163)-2</f>
        <v>3161</v>
      </c>
      <c r="B3163" s="1" t="s">
        <v>4961</v>
      </c>
      <c r="C3163" s="1" t="s">
        <v>4962</v>
      </c>
      <c r="D3163">
        <v>1500</v>
      </c>
      <c r="E3163">
        <v>2713</v>
      </c>
      <c r="F3163" t="s">
        <v>17</v>
      </c>
      <c r="J3163" t="s">
        <v>17</v>
      </c>
      <c r="K3163" t="b">
        <v>0</v>
      </c>
      <c r="L3163" t="s">
        <v>18</v>
      </c>
      <c r="M3163" t="s">
        <v>19</v>
      </c>
      <c r="N3163" t="b">
        <v>1</v>
      </c>
      <c r="O3163">
        <v>1488063839</v>
      </c>
      <c r="P3163">
        <v>1485471839</v>
      </c>
      <c r="Q3163" t="b">
        <v>0</v>
      </c>
      <c r="R3163">
        <v>67</v>
      </c>
      <c r="S3163" t="b">
        <v>1</v>
      </c>
      <c r="T3163">
        <f>ROUND(E3163/D3163*100,0)</f>
        <v>181</v>
      </c>
      <c r="U3163" s="12">
        <f>(E3163/R3163)</f>
        <v>40.492537313432834</v>
      </c>
      <c r="V3163" t="str">
        <f>LEFT(Z3163,SEARCH("/",Z3163)-1)</f>
        <v>food</v>
      </c>
      <c r="W3163" t="str">
        <f>RIGHT(Z3163,LEN(Z3163)-SEARCH("/",Z3163))</f>
        <v>small batch</v>
      </c>
      <c r="X3163" s="2">
        <f>(((P3163/60)/60)/24)+DATE(1970,1,1)</f>
        <v>42761.961099537039</v>
      </c>
      <c r="Y3163" s="2">
        <f>(((O3163/60)/60)/24)+DATE(1970,1,1)</f>
        <v>42791.961099537039</v>
      </c>
      <c r="Z3163" t="s">
        <v>8302</v>
      </c>
    </row>
    <row r="3164" spans="1:26" ht="43.2" x14ac:dyDescent="0.3">
      <c r="A3164">
        <f>ROW(A3164)-2</f>
        <v>3162</v>
      </c>
      <c r="B3164" s="1" t="s">
        <v>4963</v>
      </c>
      <c r="C3164" s="1" t="s">
        <v>4964</v>
      </c>
      <c r="D3164">
        <v>23000</v>
      </c>
      <c r="E3164">
        <v>23530</v>
      </c>
      <c r="F3164" t="s">
        <v>17</v>
      </c>
      <c r="J3164" t="s">
        <v>17</v>
      </c>
      <c r="K3164" t="b">
        <v>0</v>
      </c>
      <c r="L3164" t="s">
        <v>18</v>
      </c>
      <c r="M3164" t="s">
        <v>19</v>
      </c>
      <c r="N3164" t="b">
        <v>1</v>
      </c>
      <c r="O3164">
        <v>1458826056</v>
      </c>
      <c r="P3164">
        <v>1456237656</v>
      </c>
      <c r="Q3164" t="b">
        <v>0</v>
      </c>
      <c r="R3164">
        <v>124</v>
      </c>
      <c r="S3164" t="b">
        <v>1</v>
      </c>
      <c r="T3164">
        <f>ROUND(E3164/D3164*100,0)</f>
        <v>102</v>
      </c>
      <c r="U3164" s="12">
        <f>(E3164/R3164)</f>
        <v>189.75806451612902</v>
      </c>
      <c r="V3164" t="str">
        <f>LEFT(Z3164,SEARCH("/",Z3164)-1)</f>
        <v>food</v>
      </c>
      <c r="W3164" t="str">
        <f>RIGHT(Z3164,LEN(Z3164)-SEARCH("/",Z3164))</f>
        <v>small batch</v>
      </c>
      <c r="X3164" s="2">
        <f>(((P3164/60)/60)/24)+DATE(1970,1,1)</f>
        <v>42423.602500000001</v>
      </c>
      <c r="Y3164" s="2">
        <f>(((O3164/60)/60)/24)+DATE(1970,1,1)</f>
        <v>42453.560833333337</v>
      </c>
      <c r="Z3164" t="s">
        <v>8302</v>
      </c>
    </row>
    <row r="3165" spans="1:26" ht="57.6" x14ac:dyDescent="0.3">
      <c r="A3165">
        <f>ROW(A3165)-2</f>
        <v>3163</v>
      </c>
      <c r="B3165" s="1" t="s">
        <v>4965</v>
      </c>
      <c r="C3165" s="1" t="s">
        <v>4966</v>
      </c>
      <c r="D3165">
        <v>5000</v>
      </c>
      <c r="E3165">
        <v>5509</v>
      </c>
      <c r="F3165" t="s">
        <v>17</v>
      </c>
      <c r="J3165" t="s">
        <v>17</v>
      </c>
      <c r="K3165" t="b">
        <v>0</v>
      </c>
      <c r="L3165" t="s">
        <v>18</v>
      </c>
      <c r="M3165" t="s">
        <v>19</v>
      </c>
      <c r="N3165" t="b">
        <v>1</v>
      </c>
      <c r="O3165">
        <v>1465498800</v>
      </c>
      <c r="P3165">
        <v>1462481718</v>
      </c>
      <c r="Q3165" t="b">
        <v>0</v>
      </c>
      <c r="R3165">
        <v>80</v>
      </c>
      <c r="S3165" t="b">
        <v>1</v>
      </c>
      <c r="T3165">
        <f>ROUND(E3165/D3165*100,0)</f>
        <v>110</v>
      </c>
      <c r="U3165" s="12">
        <f>(E3165/R3165)</f>
        <v>68.862499999999997</v>
      </c>
      <c r="V3165" t="str">
        <f>LEFT(Z3165,SEARCH("/",Z3165)-1)</f>
        <v>food</v>
      </c>
      <c r="W3165" t="str">
        <f>RIGHT(Z3165,LEN(Z3165)-SEARCH("/",Z3165))</f>
        <v>small batch</v>
      </c>
      <c r="X3165" s="2">
        <f>(((P3165/60)/60)/24)+DATE(1970,1,1)</f>
        <v>42495.871736111112</v>
      </c>
      <c r="Y3165" s="2">
        <f>(((O3165/60)/60)/24)+DATE(1970,1,1)</f>
        <v>42530.791666666672</v>
      </c>
      <c r="Z3165" t="s">
        <v>8302</v>
      </c>
    </row>
    <row r="3166" spans="1:26" ht="57.6" x14ac:dyDescent="0.3">
      <c r="A3166">
        <f>ROW(A3166)-2</f>
        <v>3164</v>
      </c>
      <c r="B3166" s="1" t="s">
        <v>4967</v>
      </c>
      <c r="C3166" s="1" t="s">
        <v>4968</v>
      </c>
      <c r="D3166">
        <v>30000</v>
      </c>
      <c r="E3166">
        <v>30675</v>
      </c>
      <c r="F3166" t="s">
        <v>17</v>
      </c>
      <c r="J3166" t="s">
        <v>17</v>
      </c>
      <c r="K3166" t="b">
        <v>0</v>
      </c>
      <c r="L3166" t="s">
        <v>18</v>
      </c>
      <c r="M3166" t="s">
        <v>19</v>
      </c>
      <c r="N3166" t="b">
        <v>1</v>
      </c>
      <c r="O3166">
        <v>1458742685</v>
      </c>
      <c r="P3166">
        <v>1454858285</v>
      </c>
      <c r="Q3166" t="b">
        <v>0</v>
      </c>
      <c r="R3166">
        <v>282</v>
      </c>
      <c r="S3166" t="b">
        <v>1</v>
      </c>
      <c r="T3166">
        <f>ROUND(E3166/D3166*100,0)</f>
        <v>102</v>
      </c>
      <c r="U3166" s="12">
        <f>(E3166/R3166)</f>
        <v>108.77659574468085</v>
      </c>
      <c r="V3166" t="str">
        <f>LEFT(Z3166,SEARCH("/",Z3166)-1)</f>
        <v>food</v>
      </c>
      <c r="W3166" t="str">
        <f>RIGHT(Z3166,LEN(Z3166)-SEARCH("/",Z3166))</f>
        <v>small batch</v>
      </c>
      <c r="X3166" s="2">
        <f>(((P3166/60)/60)/24)+DATE(1970,1,1)</f>
        <v>42407.637557870374</v>
      </c>
      <c r="Y3166" s="2">
        <f>(((O3166/60)/60)/24)+DATE(1970,1,1)</f>
        <v>42452.595891203702</v>
      </c>
      <c r="Z3166" t="s">
        <v>8302</v>
      </c>
    </row>
    <row r="3167" spans="1:26" ht="43.2" x14ac:dyDescent="0.3">
      <c r="A3167">
        <f>ROW(A3167)-2</f>
        <v>3165</v>
      </c>
      <c r="B3167" s="1" t="s">
        <v>4969</v>
      </c>
      <c r="C3167" s="1" t="s">
        <v>4970</v>
      </c>
      <c r="D3167">
        <v>8500</v>
      </c>
      <c r="E3167">
        <v>8567</v>
      </c>
      <c r="F3167" t="s">
        <v>17</v>
      </c>
      <c r="J3167" t="s">
        <v>17</v>
      </c>
      <c r="K3167" t="b">
        <v>0</v>
      </c>
      <c r="L3167" t="s">
        <v>18</v>
      </c>
      <c r="M3167" t="s">
        <v>19</v>
      </c>
      <c r="N3167" t="b">
        <v>1</v>
      </c>
      <c r="O3167">
        <v>1483417020</v>
      </c>
      <c r="P3167">
        <v>1480480167</v>
      </c>
      <c r="Q3167" t="b">
        <v>0</v>
      </c>
      <c r="R3167">
        <v>68</v>
      </c>
      <c r="S3167" t="b">
        <v>1</v>
      </c>
      <c r="T3167">
        <f>ROUND(E3167/D3167*100,0)</f>
        <v>101</v>
      </c>
      <c r="U3167" s="12">
        <f>(E3167/R3167)</f>
        <v>125.98529411764706</v>
      </c>
      <c r="V3167" t="str">
        <f>LEFT(Z3167,SEARCH("/",Z3167)-1)</f>
        <v>food</v>
      </c>
      <c r="W3167" t="str">
        <f>RIGHT(Z3167,LEN(Z3167)-SEARCH("/",Z3167))</f>
        <v>small batch</v>
      </c>
      <c r="X3167" s="2">
        <f>(((P3167/60)/60)/24)+DATE(1970,1,1)</f>
        <v>42704.187118055561</v>
      </c>
      <c r="Y3167" s="2">
        <f>(((O3167/60)/60)/24)+DATE(1970,1,1)</f>
        <v>42738.178472222222</v>
      </c>
      <c r="Z3167" t="s">
        <v>8302</v>
      </c>
    </row>
    <row r="3168" spans="1:26" ht="43.2" x14ac:dyDescent="0.3">
      <c r="A3168">
        <f>ROW(A3168)-2</f>
        <v>3166</v>
      </c>
      <c r="B3168" s="1" t="s">
        <v>4971</v>
      </c>
      <c r="C3168" s="1" t="s">
        <v>4972</v>
      </c>
      <c r="D3168">
        <v>7500</v>
      </c>
      <c r="E3168">
        <v>7785</v>
      </c>
      <c r="F3168" t="s">
        <v>17</v>
      </c>
      <c r="J3168" t="s">
        <v>17</v>
      </c>
      <c r="K3168" t="b">
        <v>0</v>
      </c>
      <c r="L3168" t="s">
        <v>18</v>
      </c>
      <c r="M3168" t="s">
        <v>19</v>
      </c>
      <c r="N3168" t="b">
        <v>1</v>
      </c>
      <c r="O3168">
        <v>1317438000</v>
      </c>
      <c r="P3168">
        <v>1314577097</v>
      </c>
      <c r="Q3168" t="b">
        <v>0</v>
      </c>
      <c r="R3168">
        <v>86</v>
      </c>
      <c r="S3168" t="b">
        <v>1</v>
      </c>
      <c r="T3168">
        <f>ROUND(E3168/D3168*100,0)</f>
        <v>104</v>
      </c>
      <c r="U3168" s="12">
        <f>(E3168/R3168)</f>
        <v>90.523255813953483</v>
      </c>
      <c r="V3168" t="str">
        <f>LEFT(Z3168,SEARCH("/",Z3168)-1)</f>
        <v>music</v>
      </c>
      <c r="W3168" t="str">
        <f>RIGHT(Z3168,LEN(Z3168)-SEARCH("/",Z3168))</f>
        <v>indie rock</v>
      </c>
      <c r="X3168" s="2">
        <f>(((P3168/60)/60)/24)+DATE(1970,1,1)</f>
        <v>40784.012696759259</v>
      </c>
      <c r="Y3168" s="2">
        <f>(((O3168/60)/60)/24)+DATE(1970,1,1)</f>
        <v>40817.125</v>
      </c>
      <c r="Z3168" t="s">
        <v>8283</v>
      </c>
    </row>
    <row r="3169" spans="1:26" ht="43.2" x14ac:dyDescent="0.3">
      <c r="A3169">
        <f>ROW(A3169)-2</f>
        <v>3167</v>
      </c>
      <c r="B3169" s="1" t="s">
        <v>4973</v>
      </c>
      <c r="C3169" s="1" t="s">
        <v>4974</v>
      </c>
      <c r="D3169">
        <v>3000</v>
      </c>
      <c r="E3169">
        <v>3321.25</v>
      </c>
      <c r="F3169" t="s">
        <v>17</v>
      </c>
      <c r="J3169" t="s">
        <v>17</v>
      </c>
      <c r="K3169" t="b">
        <v>0</v>
      </c>
      <c r="L3169" t="s">
        <v>18</v>
      </c>
      <c r="M3169" t="s">
        <v>19</v>
      </c>
      <c r="N3169" t="b">
        <v>1</v>
      </c>
      <c r="O3169">
        <v>1342672096</v>
      </c>
      <c r="P3169">
        <v>1340944096</v>
      </c>
      <c r="Q3169" t="b">
        <v>0</v>
      </c>
      <c r="R3169">
        <v>115</v>
      </c>
      <c r="S3169" t="b">
        <v>1</v>
      </c>
      <c r="T3169">
        <f>ROUND(E3169/D3169*100,0)</f>
        <v>111</v>
      </c>
      <c r="U3169" s="12">
        <f>(E3169/R3169)</f>
        <v>28.880434782608695</v>
      </c>
      <c r="V3169" t="str">
        <f>LEFT(Z3169,SEARCH("/",Z3169)-1)</f>
        <v>music</v>
      </c>
      <c r="W3169" t="str">
        <f>RIGHT(Z3169,LEN(Z3169)-SEARCH("/",Z3169))</f>
        <v>indie rock</v>
      </c>
      <c r="X3169" s="2">
        <f>(((P3169/60)/60)/24)+DATE(1970,1,1)</f>
        <v>41089.186296296299</v>
      </c>
      <c r="Y3169" s="2">
        <f>(((O3169/60)/60)/24)+DATE(1970,1,1)</f>
        <v>41109.186296296299</v>
      </c>
      <c r="Z3169" t="s">
        <v>8283</v>
      </c>
    </row>
    <row r="3170" spans="1:26" x14ac:dyDescent="0.3">
      <c r="A3170">
        <f>ROW(A3170)-2</f>
        <v>3168</v>
      </c>
      <c r="B3170" s="1" t="s">
        <v>4975</v>
      </c>
      <c r="C3170" s="1" t="s">
        <v>4976</v>
      </c>
      <c r="D3170">
        <v>2000</v>
      </c>
      <c r="E3170">
        <v>2325</v>
      </c>
      <c r="F3170" t="s">
        <v>17</v>
      </c>
      <c r="J3170" t="s">
        <v>17</v>
      </c>
      <c r="K3170" t="b">
        <v>0</v>
      </c>
      <c r="L3170" t="s">
        <v>18</v>
      </c>
      <c r="M3170" t="s">
        <v>19</v>
      </c>
      <c r="N3170" t="b">
        <v>1</v>
      </c>
      <c r="O3170">
        <v>1366138800</v>
      </c>
      <c r="P3170">
        <v>1362710425</v>
      </c>
      <c r="Q3170" t="b">
        <v>0</v>
      </c>
      <c r="R3170">
        <v>75</v>
      </c>
      <c r="S3170" t="b">
        <v>1</v>
      </c>
      <c r="T3170">
        <f>ROUND(E3170/D3170*100,0)</f>
        <v>116</v>
      </c>
      <c r="U3170" s="12">
        <f>(E3170/R3170)</f>
        <v>31</v>
      </c>
      <c r="V3170" t="str">
        <f>LEFT(Z3170,SEARCH("/",Z3170)-1)</f>
        <v>music</v>
      </c>
      <c r="W3170" t="str">
        <f>RIGHT(Z3170,LEN(Z3170)-SEARCH("/",Z3170))</f>
        <v>indie rock</v>
      </c>
      <c r="X3170" s="2">
        <f>(((P3170/60)/60)/24)+DATE(1970,1,1)</f>
        <v>41341.111400462964</v>
      </c>
      <c r="Y3170" s="2">
        <f>(((O3170/60)/60)/24)+DATE(1970,1,1)</f>
        <v>41380.791666666664</v>
      </c>
      <c r="Z3170" t="s">
        <v>8283</v>
      </c>
    </row>
    <row r="3171" spans="1:26" ht="43.2" x14ac:dyDescent="0.3">
      <c r="A3171">
        <f>ROW(A3171)-2</f>
        <v>3169</v>
      </c>
      <c r="B3171" s="1" t="s">
        <v>4977</v>
      </c>
      <c r="C3171" s="1" t="s">
        <v>4978</v>
      </c>
      <c r="D3171">
        <v>2000</v>
      </c>
      <c r="E3171">
        <v>2222</v>
      </c>
      <c r="F3171" t="s">
        <v>17</v>
      </c>
      <c r="J3171" t="s">
        <v>17</v>
      </c>
      <c r="K3171" t="b">
        <v>0</v>
      </c>
      <c r="L3171" t="s">
        <v>158</v>
      </c>
      <c r="M3171" t="s">
        <v>159</v>
      </c>
      <c r="N3171" t="b">
        <v>1</v>
      </c>
      <c r="O3171">
        <v>1443641340</v>
      </c>
      <c r="P3171">
        <v>1441143397</v>
      </c>
      <c r="Q3171" t="b">
        <v>0</v>
      </c>
      <c r="R3171">
        <v>43</v>
      </c>
      <c r="S3171" t="b">
        <v>1</v>
      </c>
      <c r="T3171">
        <f>ROUND(E3171/D3171*100,0)</f>
        <v>111</v>
      </c>
      <c r="U3171" s="12">
        <f>(E3171/R3171)</f>
        <v>51.674418604651166</v>
      </c>
      <c r="V3171" t="str">
        <f>LEFT(Z3171,SEARCH("/",Z3171)-1)</f>
        <v>music</v>
      </c>
      <c r="W3171" t="str">
        <f>RIGHT(Z3171,LEN(Z3171)-SEARCH("/",Z3171))</f>
        <v>indie rock</v>
      </c>
      <c r="X3171" s="2">
        <f>(((P3171/60)/60)/24)+DATE(1970,1,1)</f>
        <v>42248.90042824074</v>
      </c>
      <c r="Y3171" s="2">
        <f>(((O3171/60)/60)/24)+DATE(1970,1,1)</f>
        <v>42277.811805555553</v>
      </c>
      <c r="Z3171" t="s">
        <v>8283</v>
      </c>
    </row>
    <row r="3172" spans="1:26" ht="28.8" x14ac:dyDescent="0.3">
      <c r="A3172">
        <f>ROW(A3172)-2</f>
        <v>3170</v>
      </c>
      <c r="B3172" s="1" t="s">
        <v>4979</v>
      </c>
      <c r="C3172" s="1" t="s">
        <v>4980</v>
      </c>
      <c r="D3172">
        <v>700</v>
      </c>
      <c r="E3172">
        <v>1261</v>
      </c>
      <c r="F3172" t="s">
        <v>17</v>
      </c>
      <c r="J3172" t="s">
        <v>17</v>
      </c>
      <c r="K3172" t="b">
        <v>0</v>
      </c>
      <c r="L3172" t="s">
        <v>18</v>
      </c>
      <c r="M3172" t="s">
        <v>19</v>
      </c>
      <c r="N3172" t="b">
        <v>1</v>
      </c>
      <c r="O3172">
        <v>1348420548</v>
      </c>
      <c r="P3172">
        <v>1345828548</v>
      </c>
      <c r="Q3172" t="b">
        <v>0</v>
      </c>
      <c r="R3172">
        <v>48</v>
      </c>
      <c r="S3172" t="b">
        <v>1</v>
      </c>
      <c r="T3172">
        <f>ROUND(E3172/D3172*100,0)</f>
        <v>180</v>
      </c>
      <c r="U3172" s="12">
        <f>(E3172/R3172)</f>
        <v>26.270833333333332</v>
      </c>
      <c r="V3172" t="str">
        <f>LEFT(Z3172,SEARCH("/",Z3172)-1)</f>
        <v>music</v>
      </c>
      <c r="W3172" t="str">
        <f>RIGHT(Z3172,LEN(Z3172)-SEARCH("/",Z3172))</f>
        <v>indie rock</v>
      </c>
      <c r="X3172" s="2">
        <f>(((P3172/60)/60)/24)+DATE(1970,1,1)</f>
        <v>41145.719305555554</v>
      </c>
      <c r="Y3172" s="2">
        <f>(((O3172/60)/60)/24)+DATE(1970,1,1)</f>
        <v>41175.719305555554</v>
      </c>
      <c r="Z3172" t="s">
        <v>8283</v>
      </c>
    </row>
    <row r="3173" spans="1:26" ht="43.2" x14ac:dyDescent="0.3">
      <c r="A3173">
        <f>ROW(A3173)-2</f>
        <v>3171</v>
      </c>
      <c r="B3173" s="1" t="s">
        <v>4981</v>
      </c>
      <c r="C3173" s="1" t="s">
        <v>4982</v>
      </c>
      <c r="D3173">
        <v>2500</v>
      </c>
      <c r="E3173">
        <v>2500</v>
      </c>
      <c r="F3173" t="s">
        <v>17</v>
      </c>
      <c r="J3173" t="s">
        <v>17</v>
      </c>
      <c r="K3173" t="b">
        <v>0</v>
      </c>
      <c r="L3173" t="s">
        <v>18</v>
      </c>
      <c r="M3173" t="s">
        <v>19</v>
      </c>
      <c r="N3173" t="b">
        <v>1</v>
      </c>
      <c r="O3173">
        <v>1368066453</v>
      </c>
      <c r="P3173">
        <v>1365474453</v>
      </c>
      <c r="Q3173" t="b">
        <v>0</v>
      </c>
      <c r="R3173">
        <v>52</v>
      </c>
      <c r="S3173" t="b">
        <v>1</v>
      </c>
      <c r="T3173">
        <f>ROUND(E3173/D3173*100,0)</f>
        <v>100</v>
      </c>
      <c r="U3173" s="12">
        <f>(E3173/R3173)</f>
        <v>48.07692307692308</v>
      </c>
      <c r="V3173" t="str">
        <f>LEFT(Z3173,SEARCH("/",Z3173)-1)</f>
        <v>music</v>
      </c>
      <c r="W3173" t="str">
        <f>RIGHT(Z3173,LEN(Z3173)-SEARCH("/",Z3173))</f>
        <v>indie rock</v>
      </c>
      <c r="X3173" s="2">
        <f>(((P3173/60)/60)/24)+DATE(1970,1,1)</f>
        <v>41373.102465277778</v>
      </c>
      <c r="Y3173" s="2">
        <f>(((O3173/60)/60)/24)+DATE(1970,1,1)</f>
        <v>41403.102465277778</v>
      </c>
      <c r="Z3173" t="s">
        <v>8283</v>
      </c>
    </row>
    <row r="3174" spans="1:26" ht="43.2" x14ac:dyDescent="0.3">
      <c r="A3174">
        <f>ROW(A3174)-2</f>
        <v>3172</v>
      </c>
      <c r="B3174" s="1" t="s">
        <v>4983</v>
      </c>
      <c r="C3174" s="1" t="s">
        <v>4984</v>
      </c>
      <c r="D3174">
        <v>1000</v>
      </c>
      <c r="E3174">
        <v>1185</v>
      </c>
      <c r="F3174" t="s">
        <v>17</v>
      </c>
      <c r="J3174" t="s">
        <v>17</v>
      </c>
      <c r="K3174" t="b">
        <v>0</v>
      </c>
      <c r="L3174" t="s">
        <v>18</v>
      </c>
      <c r="M3174" t="s">
        <v>19</v>
      </c>
      <c r="N3174" t="b">
        <v>1</v>
      </c>
      <c r="O3174">
        <v>1336669200</v>
      </c>
      <c r="P3174">
        <v>1335473931</v>
      </c>
      <c r="Q3174" t="b">
        <v>0</v>
      </c>
      <c r="R3174">
        <v>43</v>
      </c>
      <c r="S3174" t="b">
        <v>1</v>
      </c>
      <c r="T3174">
        <f>ROUND(E3174/D3174*100,0)</f>
        <v>119</v>
      </c>
      <c r="U3174" s="12">
        <f>(E3174/R3174)</f>
        <v>27.558139534883722</v>
      </c>
      <c r="V3174" t="str">
        <f>LEFT(Z3174,SEARCH("/",Z3174)-1)</f>
        <v>music</v>
      </c>
      <c r="W3174" t="str">
        <f>RIGHT(Z3174,LEN(Z3174)-SEARCH("/",Z3174))</f>
        <v>indie rock</v>
      </c>
      <c r="X3174" s="2">
        <f>(((P3174/60)/60)/24)+DATE(1970,1,1)</f>
        <v>41025.874201388891</v>
      </c>
      <c r="Y3174" s="2">
        <f>(((O3174/60)/60)/24)+DATE(1970,1,1)</f>
        <v>41039.708333333336</v>
      </c>
      <c r="Z3174" t="s">
        <v>8283</v>
      </c>
    </row>
    <row r="3175" spans="1:26" ht="43.2" x14ac:dyDescent="0.3">
      <c r="A3175">
        <f>ROW(A3175)-2</f>
        <v>3173</v>
      </c>
      <c r="B3175" s="1" t="s">
        <v>4985</v>
      </c>
      <c r="C3175" s="1" t="s">
        <v>4986</v>
      </c>
      <c r="D3175">
        <v>2000</v>
      </c>
      <c r="E3175">
        <v>2144.34</v>
      </c>
      <c r="F3175" t="s">
        <v>17</v>
      </c>
      <c r="J3175" t="s">
        <v>17</v>
      </c>
      <c r="K3175" t="b">
        <v>0</v>
      </c>
      <c r="L3175" t="s">
        <v>18</v>
      </c>
      <c r="M3175" t="s">
        <v>19</v>
      </c>
      <c r="N3175" t="b">
        <v>1</v>
      </c>
      <c r="O3175">
        <v>1351400400</v>
      </c>
      <c r="P3175">
        <v>1348285321</v>
      </c>
      <c r="Q3175" t="b">
        <v>0</v>
      </c>
      <c r="R3175">
        <v>58</v>
      </c>
      <c r="S3175" t="b">
        <v>1</v>
      </c>
      <c r="T3175">
        <f>ROUND(E3175/D3175*100,0)</f>
        <v>107</v>
      </c>
      <c r="U3175" s="12">
        <f>(E3175/R3175)</f>
        <v>36.97137931034483</v>
      </c>
      <c r="V3175" t="str">
        <f>LEFT(Z3175,SEARCH("/",Z3175)-1)</f>
        <v>music</v>
      </c>
      <c r="W3175" t="str">
        <f>RIGHT(Z3175,LEN(Z3175)-SEARCH("/",Z3175))</f>
        <v>indie rock</v>
      </c>
      <c r="X3175" s="2">
        <f>(((P3175/60)/60)/24)+DATE(1970,1,1)</f>
        <v>41174.154178240737</v>
      </c>
      <c r="Y3175" s="2">
        <f>(((O3175/60)/60)/24)+DATE(1970,1,1)</f>
        <v>41210.208333333336</v>
      </c>
      <c r="Z3175" t="s">
        <v>8283</v>
      </c>
    </row>
    <row r="3176" spans="1:26" ht="43.2" x14ac:dyDescent="0.3">
      <c r="A3176">
        <f>ROW(A3176)-2</f>
        <v>3174</v>
      </c>
      <c r="B3176" s="1" t="s">
        <v>4987</v>
      </c>
      <c r="C3176" s="1" t="s">
        <v>4988</v>
      </c>
      <c r="D3176">
        <v>1200</v>
      </c>
      <c r="E3176">
        <v>1364</v>
      </c>
      <c r="F3176" t="s">
        <v>17</v>
      </c>
      <c r="J3176" t="s">
        <v>17</v>
      </c>
      <c r="K3176" t="b">
        <v>0</v>
      </c>
      <c r="L3176" t="s">
        <v>18</v>
      </c>
      <c r="M3176" t="s">
        <v>19</v>
      </c>
      <c r="N3176" t="b">
        <v>1</v>
      </c>
      <c r="O3176">
        <v>1297160329</v>
      </c>
      <c r="P3176">
        <v>1295000329</v>
      </c>
      <c r="Q3176" t="b">
        <v>0</v>
      </c>
      <c r="R3176">
        <v>47</v>
      </c>
      <c r="S3176" t="b">
        <v>1</v>
      </c>
      <c r="T3176">
        <f>ROUND(E3176/D3176*100,0)</f>
        <v>114</v>
      </c>
      <c r="U3176" s="12">
        <f>(E3176/R3176)</f>
        <v>29.021276595744681</v>
      </c>
      <c r="V3176" t="str">
        <f>LEFT(Z3176,SEARCH("/",Z3176)-1)</f>
        <v>music</v>
      </c>
      <c r="W3176" t="str">
        <f>RIGHT(Z3176,LEN(Z3176)-SEARCH("/",Z3176))</f>
        <v>indie rock</v>
      </c>
      <c r="X3176" s="2">
        <f>(((P3176/60)/60)/24)+DATE(1970,1,1)</f>
        <v>40557.429733796293</v>
      </c>
      <c r="Y3176" s="2">
        <f>(((O3176/60)/60)/24)+DATE(1970,1,1)</f>
        <v>40582.429733796293</v>
      </c>
      <c r="Z3176" t="s">
        <v>8283</v>
      </c>
    </row>
    <row r="3177" spans="1:26" ht="43.2" x14ac:dyDescent="0.3">
      <c r="A3177">
        <f>ROW(A3177)-2</f>
        <v>3175</v>
      </c>
      <c r="B3177" s="1" t="s">
        <v>4989</v>
      </c>
      <c r="C3177" s="1" t="s">
        <v>4990</v>
      </c>
      <c r="D3177">
        <v>1000</v>
      </c>
      <c r="E3177">
        <v>1031.6400000000001</v>
      </c>
      <c r="F3177" t="s">
        <v>17</v>
      </c>
      <c r="J3177" t="s">
        <v>17</v>
      </c>
      <c r="K3177" t="b">
        <v>0</v>
      </c>
      <c r="L3177" t="s">
        <v>18</v>
      </c>
      <c r="M3177" t="s">
        <v>19</v>
      </c>
      <c r="N3177" t="b">
        <v>1</v>
      </c>
      <c r="O3177">
        <v>1337824055</v>
      </c>
      <c r="P3177">
        <v>1335232055</v>
      </c>
      <c r="Q3177" t="b">
        <v>0</v>
      </c>
      <c r="R3177">
        <v>36</v>
      </c>
      <c r="S3177" t="b">
        <v>1</v>
      </c>
      <c r="T3177">
        <f>ROUND(E3177/D3177*100,0)</f>
        <v>103</v>
      </c>
      <c r="U3177" s="12">
        <f>(E3177/R3177)</f>
        <v>28.65666666666667</v>
      </c>
      <c r="V3177" t="str">
        <f>LEFT(Z3177,SEARCH("/",Z3177)-1)</f>
        <v>music</v>
      </c>
      <c r="W3177" t="str">
        <f>RIGHT(Z3177,LEN(Z3177)-SEARCH("/",Z3177))</f>
        <v>indie rock</v>
      </c>
      <c r="X3177" s="2">
        <f>(((P3177/60)/60)/24)+DATE(1970,1,1)</f>
        <v>41023.07471064815</v>
      </c>
      <c r="Y3177" s="2">
        <f>(((O3177/60)/60)/24)+DATE(1970,1,1)</f>
        <v>41053.07471064815</v>
      </c>
      <c r="Z3177" t="s">
        <v>8283</v>
      </c>
    </row>
    <row r="3178" spans="1:26" ht="57.6" x14ac:dyDescent="0.3">
      <c r="A3178">
        <f>ROW(A3178)-2</f>
        <v>3176</v>
      </c>
      <c r="B3178" s="1" t="s">
        <v>4991</v>
      </c>
      <c r="C3178" s="1" t="s">
        <v>4992</v>
      </c>
      <c r="D3178">
        <v>500</v>
      </c>
      <c r="E3178">
        <v>640</v>
      </c>
      <c r="F3178" t="s">
        <v>17</v>
      </c>
      <c r="J3178" t="s">
        <v>17</v>
      </c>
      <c r="K3178" t="b">
        <v>0</v>
      </c>
      <c r="L3178" t="s">
        <v>18</v>
      </c>
      <c r="M3178" t="s">
        <v>19</v>
      </c>
      <c r="N3178" t="b">
        <v>1</v>
      </c>
      <c r="O3178">
        <v>1327535392</v>
      </c>
      <c r="P3178">
        <v>1324079392</v>
      </c>
      <c r="Q3178" t="b">
        <v>0</v>
      </c>
      <c r="R3178">
        <v>17</v>
      </c>
      <c r="S3178" t="b">
        <v>1</v>
      </c>
      <c r="T3178">
        <f>ROUND(E3178/D3178*100,0)</f>
        <v>128</v>
      </c>
      <c r="U3178" s="12">
        <f>(E3178/R3178)</f>
        <v>37.647058823529413</v>
      </c>
      <c r="V3178" t="str">
        <f>LEFT(Z3178,SEARCH("/",Z3178)-1)</f>
        <v>music</v>
      </c>
      <c r="W3178" t="str">
        <f>RIGHT(Z3178,LEN(Z3178)-SEARCH("/",Z3178))</f>
        <v>indie rock</v>
      </c>
      <c r="X3178" s="2">
        <f>(((P3178/60)/60)/24)+DATE(1970,1,1)</f>
        <v>40893.992962962962</v>
      </c>
      <c r="Y3178" s="2">
        <f>(((O3178/60)/60)/24)+DATE(1970,1,1)</f>
        <v>40933.992962962962</v>
      </c>
      <c r="Z3178" t="s">
        <v>8283</v>
      </c>
    </row>
    <row r="3179" spans="1:26" ht="57.6" x14ac:dyDescent="0.3">
      <c r="A3179">
        <f>ROW(A3179)-2</f>
        <v>3177</v>
      </c>
      <c r="B3179" s="1" t="s">
        <v>4993</v>
      </c>
      <c r="C3179" s="1" t="s">
        <v>4994</v>
      </c>
      <c r="D3179">
        <v>7500</v>
      </c>
      <c r="E3179">
        <v>10182.02</v>
      </c>
      <c r="F3179" t="s">
        <v>17</v>
      </c>
      <c r="J3179" t="s">
        <v>17</v>
      </c>
      <c r="K3179" t="b">
        <v>0</v>
      </c>
      <c r="L3179" t="s">
        <v>18</v>
      </c>
      <c r="M3179" t="s">
        <v>19</v>
      </c>
      <c r="N3179" t="b">
        <v>1</v>
      </c>
      <c r="O3179">
        <v>1283562180</v>
      </c>
      <c r="P3179">
        <v>1277433980</v>
      </c>
      <c r="Q3179" t="b">
        <v>0</v>
      </c>
      <c r="R3179">
        <v>104</v>
      </c>
      <c r="S3179" t="b">
        <v>1</v>
      </c>
      <c r="T3179">
        <f>ROUND(E3179/D3179*100,0)</f>
        <v>136</v>
      </c>
      <c r="U3179" s="12">
        <f>(E3179/R3179)</f>
        <v>97.904038461538462</v>
      </c>
      <c r="V3179" t="str">
        <f>LEFT(Z3179,SEARCH("/",Z3179)-1)</f>
        <v>music</v>
      </c>
      <c r="W3179" t="str">
        <f>RIGHT(Z3179,LEN(Z3179)-SEARCH("/",Z3179))</f>
        <v>indie rock</v>
      </c>
      <c r="X3179" s="2">
        <f>(((P3179/60)/60)/24)+DATE(1970,1,1)</f>
        <v>40354.11550925926</v>
      </c>
      <c r="Y3179" s="2">
        <f>(((O3179/60)/60)/24)+DATE(1970,1,1)</f>
        <v>40425.043749999997</v>
      </c>
      <c r="Z3179" t="s">
        <v>8283</v>
      </c>
    </row>
    <row r="3180" spans="1:26" ht="43.2" x14ac:dyDescent="0.3">
      <c r="A3180">
        <f>ROW(A3180)-2</f>
        <v>3178</v>
      </c>
      <c r="B3180" s="1" t="s">
        <v>4995</v>
      </c>
      <c r="C3180" s="1" t="s">
        <v>4996</v>
      </c>
      <c r="D3180">
        <v>2000</v>
      </c>
      <c r="E3180">
        <v>2000</v>
      </c>
      <c r="F3180" t="s">
        <v>17</v>
      </c>
      <c r="J3180" t="s">
        <v>17</v>
      </c>
      <c r="K3180" t="b">
        <v>0</v>
      </c>
      <c r="L3180" t="s">
        <v>18</v>
      </c>
      <c r="M3180" t="s">
        <v>19</v>
      </c>
      <c r="N3180" t="b">
        <v>1</v>
      </c>
      <c r="O3180">
        <v>1352573869</v>
      </c>
      <c r="P3180">
        <v>1349978269</v>
      </c>
      <c r="Q3180" t="b">
        <v>0</v>
      </c>
      <c r="R3180">
        <v>47</v>
      </c>
      <c r="S3180" t="b">
        <v>1</v>
      </c>
      <c r="T3180">
        <f>ROUND(E3180/D3180*100,0)</f>
        <v>100</v>
      </c>
      <c r="U3180" s="12">
        <f>(E3180/R3180)</f>
        <v>42.553191489361701</v>
      </c>
      <c r="V3180" t="str">
        <f>LEFT(Z3180,SEARCH("/",Z3180)-1)</f>
        <v>music</v>
      </c>
      <c r="W3180" t="str">
        <f>RIGHT(Z3180,LEN(Z3180)-SEARCH("/",Z3180))</f>
        <v>indie rock</v>
      </c>
      <c r="X3180" s="2">
        <f>(((P3180/60)/60)/24)+DATE(1970,1,1)</f>
        <v>41193.748483796298</v>
      </c>
      <c r="Y3180" s="2">
        <f>(((O3180/60)/60)/24)+DATE(1970,1,1)</f>
        <v>41223.790150462963</v>
      </c>
      <c r="Z3180" t="s">
        <v>8283</v>
      </c>
    </row>
    <row r="3181" spans="1:26" ht="57.6" x14ac:dyDescent="0.3">
      <c r="A3181">
        <f>ROW(A3181)-2</f>
        <v>3179</v>
      </c>
      <c r="B3181" s="1" t="s">
        <v>4997</v>
      </c>
      <c r="C3181" s="1" t="s">
        <v>4998</v>
      </c>
      <c r="D3181">
        <v>5000</v>
      </c>
      <c r="E3181">
        <v>5000.18</v>
      </c>
      <c r="F3181" t="s">
        <v>17</v>
      </c>
      <c r="J3181" t="s">
        <v>17</v>
      </c>
      <c r="K3181" t="b">
        <v>0</v>
      </c>
      <c r="L3181" t="s">
        <v>18</v>
      </c>
      <c r="M3181" t="s">
        <v>19</v>
      </c>
      <c r="N3181" t="b">
        <v>1</v>
      </c>
      <c r="O3181">
        <v>1286756176</v>
      </c>
      <c r="P3181">
        <v>1282868176</v>
      </c>
      <c r="Q3181" t="b">
        <v>0</v>
      </c>
      <c r="R3181">
        <v>38</v>
      </c>
      <c r="S3181" t="b">
        <v>1</v>
      </c>
      <c r="T3181">
        <f>ROUND(E3181/D3181*100,0)</f>
        <v>100</v>
      </c>
      <c r="U3181" s="12">
        <f>(E3181/R3181)</f>
        <v>131.58368421052631</v>
      </c>
      <c r="V3181" t="str">
        <f>LEFT(Z3181,SEARCH("/",Z3181)-1)</f>
        <v>music</v>
      </c>
      <c r="W3181" t="str">
        <f>RIGHT(Z3181,LEN(Z3181)-SEARCH("/",Z3181))</f>
        <v>indie rock</v>
      </c>
      <c r="X3181" s="2">
        <f>(((P3181/60)/60)/24)+DATE(1970,1,1)</f>
        <v>40417.011296296296</v>
      </c>
      <c r="Y3181" s="2">
        <f>(((O3181/60)/60)/24)+DATE(1970,1,1)</f>
        <v>40462.011296296296</v>
      </c>
      <c r="Z3181" t="s">
        <v>8283</v>
      </c>
    </row>
    <row r="3182" spans="1:26" ht="28.8" x14ac:dyDescent="0.3">
      <c r="A3182">
        <f>ROW(A3182)-2</f>
        <v>3180</v>
      </c>
      <c r="B3182" s="1" t="s">
        <v>4999</v>
      </c>
      <c r="C3182" s="1" t="s">
        <v>5000</v>
      </c>
      <c r="D3182">
        <v>2500</v>
      </c>
      <c r="E3182">
        <v>2618</v>
      </c>
      <c r="F3182" t="s">
        <v>17</v>
      </c>
      <c r="J3182" t="s">
        <v>17</v>
      </c>
      <c r="K3182" t="b">
        <v>0</v>
      </c>
      <c r="L3182" t="s">
        <v>18</v>
      </c>
      <c r="M3182" t="s">
        <v>19</v>
      </c>
      <c r="N3182" t="b">
        <v>1</v>
      </c>
      <c r="O3182">
        <v>1278799200</v>
      </c>
      <c r="P3182">
        <v>1273647255</v>
      </c>
      <c r="Q3182" t="b">
        <v>0</v>
      </c>
      <c r="R3182">
        <v>81</v>
      </c>
      <c r="S3182" t="b">
        <v>1</v>
      </c>
      <c r="T3182">
        <f>ROUND(E3182/D3182*100,0)</f>
        <v>105</v>
      </c>
      <c r="U3182" s="12">
        <f>(E3182/R3182)</f>
        <v>32.320987654320987</v>
      </c>
      <c r="V3182" t="str">
        <f>LEFT(Z3182,SEARCH("/",Z3182)-1)</f>
        <v>music</v>
      </c>
      <c r="W3182" t="str">
        <f>RIGHT(Z3182,LEN(Z3182)-SEARCH("/",Z3182))</f>
        <v>indie rock</v>
      </c>
      <c r="X3182" s="2">
        <f>(((P3182/60)/60)/24)+DATE(1970,1,1)</f>
        <v>40310.287673611114</v>
      </c>
      <c r="Y3182" s="2">
        <f>(((O3182/60)/60)/24)+DATE(1970,1,1)</f>
        <v>40369.916666666664</v>
      </c>
      <c r="Z3182" t="s">
        <v>8283</v>
      </c>
    </row>
    <row r="3183" spans="1:26" ht="43.2" x14ac:dyDescent="0.3">
      <c r="A3183">
        <f>ROW(A3183)-2</f>
        <v>3181</v>
      </c>
      <c r="B3183" s="1" t="s">
        <v>5001</v>
      </c>
      <c r="C3183" s="1" t="s">
        <v>5002</v>
      </c>
      <c r="D3183">
        <v>3200</v>
      </c>
      <c r="E3183">
        <v>3360.72</v>
      </c>
      <c r="F3183" t="s">
        <v>17</v>
      </c>
      <c r="J3183" t="s">
        <v>17</v>
      </c>
      <c r="K3183" t="b">
        <v>0</v>
      </c>
      <c r="L3183" t="s">
        <v>18</v>
      </c>
      <c r="M3183" t="s">
        <v>19</v>
      </c>
      <c r="N3183" t="b">
        <v>1</v>
      </c>
      <c r="O3183">
        <v>1415004770</v>
      </c>
      <c r="P3183">
        <v>1412149970</v>
      </c>
      <c r="Q3183" t="b">
        <v>0</v>
      </c>
      <c r="R3183">
        <v>55</v>
      </c>
      <c r="S3183" t="b">
        <v>1</v>
      </c>
      <c r="T3183">
        <f>ROUND(E3183/D3183*100,0)</f>
        <v>105</v>
      </c>
      <c r="U3183" s="12">
        <f>(E3183/R3183)</f>
        <v>61.103999999999999</v>
      </c>
      <c r="V3183" t="str">
        <f>LEFT(Z3183,SEARCH("/",Z3183)-1)</f>
        <v>music</v>
      </c>
      <c r="W3183" t="str">
        <f>RIGHT(Z3183,LEN(Z3183)-SEARCH("/",Z3183))</f>
        <v>indie rock</v>
      </c>
      <c r="X3183" s="2">
        <f>(((P3183/60)/60)/24)+DATE(1970,1,1)</f>
        <v>41913.328356481477</v>
      </c>
      <c r="Y3183" s="2">
        <f>(((O3183/60)/60)/24)+DATE(1970,1,1)</f>
        <v>41946.370023148149</v>
      </c>
      <c r="Z3183" t="s">
        <v>8283</v>
      </c>
    </row>
    <row r="3184" spans="1:26" ht="28.8" x14ac:dyDescent="0.3">
      <c r="A3184">
        <f>ROW(A3184)-2</f>
        <v>3182</v>
      </c>
      <c r="B3184" s="1" t="s">
        <v>1688</v>
      </c>
      <c r="C3184" s="1" t="s">
        <v>5003</v>
      </c>
      <c r="D3184">
        <v>750</v>
      </c>
      <c r="E3184">
        <v>1285</v>
      </c>
      <c r="F3184" t="s">
        <v>17</v>
      </c>
      <c r="J3184" t="s">
        <v>17</v>
      </c>
      <c r="K3184" t="b">
        <v>0</v>
      </c>
      <c r="L3184" t="s">
        <v>18</v>
      </c>
      <c r="M3184" t="s">
        <v>19</v>
      </c>
      <c r="N3184" t="b">
        <v>1</v>
      </c>
      <c r="O3184">
        <v>1344789345</v>
      </c>
      <c r="P3184">
        <v>1340901345</v>
      </c>
      <c r="Q3184" t="b">
        <v>0</v>
      </c>
      <c r="R3184">
        <v>41</v>
      </c>
      <c r="S3184" t="b">
        <v>1</v>
      </c>
      <c r="T3184">
        <f>ROUND(E3184/D3184*100,0)</f>
        <v>171</v>
      </c>
      <c r="U3184" s="12">
        <f>(E3184/R3184)</f>
        <v>31.341463414634145</v>
      </c>
      <c r="V3184" t="str">
        <f>LEFT(Z3184,SEARCH("/",Z3184)-1)</f>
        <v>music</v>
      </c>
      <c r="W3184" t="str">
        <f>RIGHT(Z3184,LEN(Z3184)-SEARCH("/",Z3184))</f>
        <v>indie rock</v>
      </c>
      <c r="X3184" s="2">
        <f>(((P3184/60)/60)/24)+DATE(1970,1,1)</f>
        <v>41088.691493055558</v>
      </c>
      <c r="Y3184" s="2">
        <f>(((O3184/60)/60)/24)+DATE(1970,1,1)</f>
        <v>41133.691493055558</v>
      </c>
      <c r="Z3184" t="s">
        <v>8283</v>
      </c>
    </row>
    <row r="3185" spans="1:26" ht="43.2" x14ac:dyDescent="0.3">
      <c r="A3185">
        <f>ROW(A3185)-2</f>
        <v>3183</v>
      </c>
      <c r="B3185" s="1" t="s">
        <v>5004</v>
      </c>
      <c r="C3185" s="1" t="s">
        <v>5005</v>
      </c>
      <c r="D3185">
        <v>8000</v>
      </c>
      <c r="E3185">
        <v>10200</v>
      </c>
      <c r="F3185" t="s">
        <v>17</v>
      </c>
      <c r="J3185" t="s">
        <v>17</v>
      </c>
      <c r="K3185" t="b">
        <v>0</v>
      </c>
      <c r="L3185" t="s">
        <v>18</v>
      </c>
      <c r="M3185" t="s">
        <v>19</v>
      </c>
      <c r="N3185" t="b">
        <v>1</v>
      </c>
      <c r="O3185">
        <v>1358117313</v>
      </c>
      <c r="P3185">
        <v>1355525313</v>
      </c>
      <c r="Q3185" t="b">
        <v>0</v>
      </c>
      <c r="R3185">
        <v>79</v>
      </c>
      <c r="S3185" t="b">
        <v>1</v>
      </c>
      <c r="T3185">
        <f>ROUND(E3185/D3185*100,0)</f>
        <v>128</v>
      </c>
      <c r="U3185" s="12">
        <f>(E3185/R3185)</f>
        <v>129.1139240506329</v>
      </c>
      <c r="V3185" t="str">
        <f>LEFT(Z3185,SEARCH("/",Z3185)-1)</f>
        <v>music</v>
      </c>
      <c r="W3185" t="str">
        <f>RIGHT(Z3185,LEN(Z3185)-SEARCH("/",Z3185))</f>
        <v>indie rock</v>
      </c>
      <c r="X3185" s="2">
        <f>(((P3185/60)/60)/24)+DATE(1970,1,1)</f>
        <v>41257.950381944444</v>
      </c>
      <c r="Y3185" s="2">
        <f>(((O3185/60)/60)/24)+DATE(1970,1,1)</f>
        <v>41287.950381944444</v>
      </c>
      <c r="Z3185" t="s">
        <v>8283</v>
      </c>
    </row>
    <row r="3186" spans="1:26" ht="28.8" x14ac:dyDescent="0.3">
      <c r="A3186">
        <f>ROW(A3186)-2</f>
        <v>3184</v>
      </c>
      <c r="B3186" s="1" t="s">
        <v>5006</v>
      </c>
      <c r="C3186" s="1" t="s">
        <v>5007</v>
      </c>
      <c r="D3186">
        <v>300</v>
      </c>
      <c r="E3186">
        <v>400.33</v>
      </c>
      <c r="F3186" t="s">
        <v>17</v>
      </c>
      <c r="J3186" t="s">
        <v>17</v>
      </c>
      <c r="K3186" t="b">
        <v>0</v>
      </c>
      <c r="L3186" t="s">
        <v>18</v>
      </c>
      <c r="M3186" t="s">
        <v>19</v>
      </c>
      <c r="N3186" t="b">
        <v>1</v>
      </c>
      <c r="O3186">
        <v>1343440800</v>
      </c>
      <c r="P3186">
        <v>1342545994</v>
      </c>
      <c r="Q3186" t="b">
        <v>0</v>
      </c>
      <c r="R3186">
        <v>16</v>
      </c>
      <c r="S3186" t="b">
        <v>1</v>
      </c>
      <c r="T3186">
        <f>ROUND(E3186/D3186*100,0)</f>
        <v>133</v>
      </c>
      <c r="U3186" s="12">
        <f>(E3186/R3186)</f>
        <v>25.020624999999999</v>
      </c>
      <c r="V3186" t="str">
        <f>LEFT(Z3186,SEARCH("/",Z3186)-1)</f>
        <v>music</v>
      </c>
      <c r="W3186" t="str">
        <f>RIGHT(Z3186,LEN(Z3186)-SEARCH("/",Z3186))</f>
        <v>indie rock</v>
      </c>
      <c r="X3186" s="2">
        <f>(((P3186/60)/60)/24)+DATE(1970,1,1)</f>
        <v>41107.726782407408</v>
      </c>
      <c r="Y3186" s="2">
        <f>(((O3186/60)/60)/24)+DATE(1970,1,1)</f>
        <v>41118.083333333336</v>
      </c>
      <c r="Z3186" t="s">
        <v>8283</v>
      </c>
    </row>
    <row r="3187" spans="1:26" ht="43.2" x14ac:dyDescent="0.3">
      <c r="A3187">
        <f>ROW(A3187)-2</f>
        <v>3185</v>
      </c>
      <c r="B3187" s="1" t="s">
        <v>5008</v>
      </c>
      <c r="C3187" s="1" t="s">
        <v>5009</v>
      </c>
      <c r="D3187">
        <v>2000</v>
      </c>
      <c r="E3187">
        <v>2000</v>
      </c>
      <c r="F3187" t="s">
        <v>17</v>
      </c>
      <c r="J3187" t="s">
        <v>17</v>
      </c>
      <c r="K3187" t="b">
        <v>0</v>
      </c>
      <c r="L3187" t="s">
        <v>18</v>
      </c>
      <c r="M3187" t="s">
        <v>19</v>
      </c>
      <c r="N3187" t="b">
        <v>1</v>
      </c>
      <c r="O3187">
        <v>1444516084</v>
      </c>
      <c r="P3187">
        <v>1439332084</v>
      </c>
      <c r="Q3187" t="b">
        <v>0</v>
      </c>
      <c r="R3187">
        <v>8</v>
      </c>
      <c r="S3187" t="b">
        <v>1</v>
      </c>
      <c r="T3187">
        <f>ROUND(E3187/D3187*100,0)</f>
        <v>100</v>
      </c>
      <c r="U3187" s="12">
        <f>(E3187/R3187)</f>
        <v>250</v>
      </c>
      <c r="V3187" t="str">
        <f>LEFT(Z3187,SEARCH("/",Z3187)-1)</f>
        <v>music</v>
      </c>
      <c r="W3187" t="str">
        <f>RIGHT(Z3187,LEN(Z3187)-SEARCH("/",Z3187))</f>
        <v>indie rock</v>
      </c>
      <c r="X3187" s="2">
        <f>(((P3187/60)/60)/24)+DATE(1970,1,1)</f>
        <v>42227.936157407406</v>
      </c>
      <c r="Y3187" s="2">
        <f>(((O3187/60)/60)/24)+DATE(1970,1,1)</f>
        <v>42287.936157407406</v>
      </c>
      <c r="Z3187" t="s">
        <v>8283</v>
      </c>
    </row>
    <row r="3188" spans="1:26" ht="43.2" x14ac:dyDescent="0.3">
      <c r="A3188">
        <f>ROW(A3188)-2</f>
        <v>3186</v>
      </c>
      <c r="B3188" s="1" t="s">
        <v>5010</v>
      </c>
      <c r="C3188" s="1" t="s">
        <v>5011</v>
      </c>
      <c r="D3188">
        <v>4000</v>
      </c>
      <c r="E3188">
        <v>4516.4399999999996</v>
      </c>
      <c r="F3188" t="s">
        <v>17</v>
      </c>
      <c r="J3188" t="s">
        <v>17</v>
      </c>
      <c r="K3188" t="b">
        <v>0</v>
      </c>
      <c r="L3188" t="s">
        <v>18</v>
      </c>
      <c r="M3188" t="s">
        <v>19</v>
      </c>
      <c r="N3188" t="b">
        <v>1</v>
      </c>
      <c r="O3188">
        <v>1335799808</v>
      </c>
      <c r="P3188">
        <v>1333207808</v>
      </c>
      <c r="Q3188" t="b">
        <v>0</v>
      </c>
      <c r="R3188">
        <v>95</v>
      </c>
      <c r="S3188" t="b">
        <v>1</v>
      </c>
      <c r="T3188">
        <f>ROUND(E3188/D3188*100,0)</f>
        <v>113</v>
      </c>
      <c r="U3188" s="12">
        <f>(E3188/R3188)</f>
        <v>47.541473684210523</v>
      </c>
      <c r="V3188" t="str">
        <f>LEFT(Z3188,SEARCH("/",Z3188)-1)</f>
        <v>music</v>
      </c>
      <c r="W3188" t="str">
        <f>RIGHT(Z3188,LEN(Z3188)-SEARCH("/",Z3188))</f>
        <v>indie rock</v>
      </c>
      <c r="X3188" s="2">
        <f>(((P3188/60)/60)/24)+DATE(1970,1,1)</f>
        <v>40999.645925925928</v>
      </c>
      <c r="Y3188" s="2">
        <f>(((O3188/60)/60)/24)+DATE(1970,1,1)</f>
        <v>41029.645925925928</v>
      </c>
      <c r="Z3188" t="s">
        <v>8283</v>
      </c>
    </row>
    <row r="3189" spans="1:26" ht="43.2" x14ac:dyDescent="0.3">
      <c r="A3189">
        <f>ROW(A3189)-2</f>
        <v>3187</v>
      </c>
      <c r="B3189" s="1" t="s">
        <v>5012</v>
      </c>
      <c r="C3189" s="1" t="s">
        <v>5013</v>
      </c>
      <c r="D3189">
        <v>1000</v>
      </c>
      <c r="E3189">
        <v>1001</v>
      </c>
      <c r="F3189" t="s">
        <v>17</v>
      </c>
      <c r="J3189" t="s">
        <v>17</v>
      </c>
      <c r="K3189" t="b">
        <v>0</v>
      </c>
      <c r="L3189" t="s">
        <v>18</v>
      </c>
      <c r="M3189" t="s">
        <v>19</v>
      </c>
      <c r="N3189" t="b">
        <v>1</v>
      </c>
      <c r="O3189">
        <v>1312224383</v>
      </c>
      <c r="P3189">
        <v>1308336383</v>
      </c>
      <c r="Q3189" t="b">
        <v>0</v>
      </c>
      <c r="R3189">
        <v>25</v>
      </c>
      <c r="S3189" t="b">
        <v>1</v>
      </c>
      <c r="T3189">
        <f>ROUND(E3189/D3189*100,0)</f>
        <v>100</v>
      </c>
      <c r="U3189" s="12">
        <f>(E3189/R3189)</f>
        <v>40.04</v>
      </c>
      <c r="V3189" t="str">
        <f>LEFT(Z3189,SEARCH("/",Z3189)-1)</f>
        <v>music</v>
      </c>
      <c r="W3189" t="str">
        <f>RIGHT(Z3189,LEN(Z3189)-SEARCH("/",Z3189))</f>
        <v>indie rock</v>
      </c>
      <c r="X3189" s="2">
        <f>(((P3189/60)/60)/24)+DATE(1970,1,1)</f>
        <v>40711.782210648147</v>
      </c>
      <c r="Y3189" s="2">
        <f>(((O3189/60)/60)/24)+DATE(1970,1,1)</f>
        <v>40756.782210648147</v>
      </c>
      <c r="Z3189" t="s">
        <v>8283</v>
      </c>
    </row>
    <row r="3190" spans="1:26" ht="43.2" x14ac:dyDescent="0.3">
      <c r="A3190">
        <f>ROW(A3190)-2</f>
        <v>3188</v>
      </c>
      <c r="B3190" s="1" t="s">
        <v>5014</v>
      </c>
      <c r="C3190" s="1" t="s">
        <v>5015</v>
      </c>
      <c r="D3190">
        <v>1100</v>
      </c>
      <c r="E3190">
        <v>1251</v>
      </c>
      <c r="F3190" t="s">
        <v>17</v>
      </c>
      <c r="J3190" t="s">
        <v>17</v>
      </c>
      <c r="K3190" t="b">
        <v>0</v>
      </c>
      <c r="L3190" t="s">
        <v>18</v>
      </c>
      <c r="M3190" t="s">
        <v>19</v>
      </c>
      <c r="N3190" t="b">
        <v>1</v>
      </c>
      <c r="O3190">
        <v>1335891603</v>
      </c>
      <c r="P3190">
        <v>1330711203</v>
      </c>
      <c r="Q3190" t="b">
        <v>0</v>
      </c>
      <c r="R3190">
        <v>19</v>
      </c>
      <c r="S3190" t="b">
        <v>1</v>
      </c>
      <c r="T3190">
        <f>ROUND(E3190/D3190*100,0)</f>
        <v>114</v>
      </c>
      <c r="U3190" s="12">
        <f>(E3190/R3190)</f>
        <v>65.84210526315789</v>
      </c>
      <c r="V3190" t="str">
        <f>LEFT(Z3190,SEARCH("/",Z3190)-1)</f>
        <v>music</v>
      </c>
      <c r="W3190" t="str">
        <f>RIGHT(Z3190,LEN(Z3190)-SEARCH("/",Z3190))</f>
        <v>indie rock</v>
      </c>
      <c r="X3190" s="2">
        <f>(((P3190/60)/60)/24)+DATE(1970,1,1)</f>
        <v>40970.750034722223</v>
      </c>
      <c r="Y3190" s="2">
        <f>(((O3190/60)/60)/24)+DATE(1970,1,1)</f>
        <v>41030.708368055559</v>
      </c>
      <c r="Z3190" t="s">
        <v>8283</v>
      </c>
    </row>
    <row r="3191" spans="1:26" ht="57.6" x14ac:dyDescent="0.3">
      <c r="A3191">
        <f>ROW(A3191)-2</f>
        <v>3189</v>
      </c>
      <c r="B3191" s="1" t="s">
        <v>5016</v>
      </c>
      <c r="C3191" s="1" t="s">
        <v>5017</v>
      </c>
      <c r="D3191">
        <v>3500</v>
      </c>
      <c r="E3191">
        <v>4176.1099999999997</v>
      </c>
      <c r="F3191" t="s">
        <v>17</v>
      </c>
      <c r="J3191" t="s">
        <v>17</v>
      </c>
      <c r="K3191" t="b">
        <v>0</v>
      </c>
      <c r="L3191" t="s">
        <v>18</v>
      </c>
      <c r="M3191" t="s">
        <v>19</v>
      </c>
      <c r="N3191" t="b">
        <v>1</v>
      </c>
      <c r="O3191">
        <v>1316124003</v>
      </c>
      <c r="P3191">
        <v>1313532003</v>
      </c>
      <c r="Q3191" t="b">
        <v>0</v>
      </c>
      <c r="R3191">
        <v>90</v>
      </c>
      <c r="S3191" t="b">
        <v>1</v>
      </c>
      <c r="T3191">
        <f>ROUND(E3191/D3191*100,0)</f>
        <v>119</v>
      </c>
      <c r="U3191" s="12">
        <f>(E3191/R3191)</f>
        <v>46.401222222222216</v>
      </c>
      <c r="V3191" t="str">
        <f>LEFT(Z3191,SEARCH("/",Z3191)-1)</f>
        <v>music</v>
      </c>
      <c r="W3191" t="str">
        <f>RIGHT(Z3191,LEN(Z3191)-SEARCH("/",Z3191))</f>
        <v>indie rock</v>
      </c>
      <c r="X3191" s="2">
        <f>(((P3191/60)/60)/24)+DATE(1970,1,1)</f>
        <v>40771.916701388887</v>
      </c>
      <c r="Y3191" s="2">
        <f>(((O3191/60)/60)/24)+DATE(1970,1,1)</f>
        <v>40801.916701388887</v>
      </c>
      <c r="Z3191" t="s">
        <v>8283</v>
      </c>
    </row>
    <row r="3192" spans="1:26" ht="43.2" x14ac:dyDescent="0.3">
      <c r="A3192">
        <f>ROW(A3192)-2</f>
        <v>3190</v>
      </c>
      <c r="B3192" s="1" t="s">
        <v>5018</v>
      </c>
      <c r="C3192" s="1" t="s">
        <v>5019</v>
      </c>
      <c r="D3192">
        <v>2000</v>
      </c>
      <c r="E3192">
        <v>2065</v>
      </c>
      <c r="F3192" t="s">
        <v>17</v>
      </c>
      <c r="J3192" t="s">
        <v>17</v>
      </c>
      <c r="K3192" t="b">
        <v>0</v>
      </c>
      <c r="L3192" t="s">
        <v>18</v>
      </c>
      <c r="M3192" t="s">
        <v>19</v>
      </c>
      <c r="N3192" t="b">
        <v>1</v>
      </c>
      <c r="O3192">
        <v>1318463879</v>
      </c>
      <c r="P3192">
        <v>1315439879</v>
      </c>
      <c r="Q3192" t="b">
        <v>0</v>
      </c>
      <c r="R3192">
        <v>41</v>
      </c>
      <c r="S3192" t="b">
        <v>1</v>
      </c>
      <c r="T3192">
        <f>ROUND(E3192/D3192*100,0)</f>
        <v>103</v>
      </c>
      <c r="U3192" s="12">
        <f>(E3192/R3192)</f>
        <v>50.365853658536587</v>
      </c>
      <c r="V3192" t="str">
        <f>LEFT(Z3192,SEARCH("/",Z3192)-1)</f>
        <v>music</v>
      </c>
      <c r="W3192" t="str">
        <f>RIGHT(Z3192,LEN(Z3192)-SEARCH("/",Z3192))</f>
        <v>indie rock</v>
      </c>
      <c r="X3192" s="2">
        <f>(((P3192/60)/60)/24)+DATE(1970,1,1)</f>
        <v>40793.998599537037</v>
      </c>
      <c r="Y3192" s="2">
        <f>(((O3192/60)/60)/24)+DATE(1970,1,1)</f>
        <v>40828.998599537037</v>
      </c>
      <c r="Z3192" t="s">
        <v>8283</v>
      </c>
    </row>
    <row r="3193" spans="1:26" ht="43.2" x14ac:dyDescent="0.3">
      <c r="A3193">
        <f>ROW(A3193)-2</f>
        <v>3191</v>
      </c>
      <c r="B3193" s="1" t="s">
        <v>5020</v>
      </c>
      <c r="C3193" s="1" t="s">
        <v>5021</v>
      </c>
      <c r="D3193">
        <v>300</v>
      </c>
      <c r="E3193">
        <v>797</v>
      </c>
      <c r="F3193" t="s">
        <v>17</v>
      </c>
      <c r="J3193" t="s">
        <v>17</v>
      </c>
      <c r="K3193" t="b">
        <v>0</v>
      </c>
      <c r="L3193" t="s">
        <v>18</v>
      </c>
      <c r="M3193" t="s">
        <v>19</v>
      </c>
      <c r="N3193" t="b">
        <v>1</v>
      </c>
      <c r="O3193">
        <v>1335113976</v>
      </c>
      <c r="P3193">
        <v>1332521976</v>
      </c>
      <c r="Q3193" t="b">
        <v>0</v>
      </c>
      <c r="R3193">
        <v>30</v>
      </c>
      <c r="S3193" t="b">
        <v>1</v>
      </c>
      <c r="T3193">
        <f>ROUND(E3193/D3193*100,0)</f>
        <v>266</v>
      </c>
      <c r="U3193" s="12">
        <f>(E3193/R3193)</f>
        <v>26.566666666666666</v>
      </c>
      <c r="V3193" t="str">
        <f>LEFT(Z3193,SEARCH("/",Z3193)-1)</f>
        <v>music</v>
      </c>
      <c r="W3193" t="str">
        <f>RIGHT(Z3193,LEN(Z3193)-SEARCH("/",Z3193))</f>
        <v>indie rock</v>
      </c>
      <c r="X3193" s="2">
        <f>(((P3193/60)/60)/24)+DATE(1970,1,1)</f>
        <v>40991.708055555559</v>
      </c>
      <c r="Y3193" s="2">
        <f>(((O3193/60)/60)/24)+DATE(1970,1,1)</f>
        <v>41021.708055555559</v>
      </c>
      <c r="Z3193" t="s">
        <v>8283</v>
      </c>
    </row>
    <row r="3194" spans="1:26" ht="43.2" x14ac:dyDescent="0.3">
      <c r="A3194">
        <f>ROW(A3194)-2</f>
        <v>3192</v>
      </c>
      <c r="B3194" s="1" t="s">
        <v>5022</v>
      </c>
      <c r="C3194" s="1" t="s">
        <v>5023</v>
      </c>
      <c r="D3194">
        <v>1500</v>
      </c>
      <c r="E3194">
        <v>1500.76</v>
      </c>
      <c r="F3194" t="s">
        <v>17</v>
      </c>
      <c r="J3194" t="s">
        <v>17</v>
      </c>
      <c r="K3194" t="b">
        <v>0</v>
      </c>
      <c r="L3194" t="s">
        <v>18</v>
      </c>
      <c r="M3194" t="s">
        <v>19</v>
      </c>
      <c r="N3194" t="b">
        <v>1</v>
      </c>
      <c r="O3194">
        <v>1338083997</v>
      </c>
      <c r="P3194">
        <v>1335491997</v>
      </c>
      <c r="Q3194" t="b">
        <v>0</v>
      </c>
      <c r="R3194">
        <v>38</v>
      </c>
      <c r="S3194" t="b">
        <v>1</v>
      </c>
      <c r="T3194">
        <f>ROUND(E3194/D3194*100,0)</f>
        <v>100</v>
      </c>
      <c r="U3194" s="12">
        <f>(E3194/R3194)</f>
        <v>39.493684210526318</v>
      </c>
      <c r="V3194" t="str">
        <f>LEFT(Z3194,SEARCH("/",Z3194)-1)</f>
        <v>music</v>
      </c>
      <c r="W3194" t="str">
        <f>RIGHT(Z3194,LEN(Z3194)-SEARCH("/",Z3194))</f>
        <v>indie rock</v>
      </c>
      <c r="X3194" s="2">
        <f>(((P3194/60)/60)/24)+DATE(1970,1,1)</f>
        <v>41026.083298611113</v>
      </c>
      <c r="Y3194" s="2">
        <f>(((O3194/60)/60)/24)+DATE(1970,1,1)</f>
        <v>41056.083298611113</v>
      </c>
      <c r="Z3194" t="s">
        <v>8283</v>
      </c>
    </row>
    <row r="3195" spans="1:26" ht="57.6" x14ac:dyDescent="0.3">
      <c r="A3195">
        <f>ROW(A3195)-2</f>
        <v>3193</v>
      </c>
      <c r="B3195" s="1" t="s">
        <v>5024</v>
      </c>
      <c r="C3195" s="1" t="s">
        <v>5025</v>
      </c>
      <c r="D3195">
        <v>3000</v>
      </c>
      <c r="E3195">
        <v>3201</v>
      </c>
      <c r="F3195" t="s">
        <v>17</v>
      </c>
      <c r="J3195" t="s">
        <v>17</v>
      </c>
      <c r="K3195" t="b">
        <v>0</v>
      </c>
      <c r="L3195" t="s">
        <v>18</v>
      </c>
      <c r="M3195" t="s">
        <v>19</v>
      </c>
      <c r="N3195" t="b">
        <v>1</v>
      </c>
      <c r="O3195">
        <v>1321459908</v>
      </c>
      <c r="P3195">
        <v>1318864308</v>
      </c>
      <c r="Q3195" t="b">
        <v>0</v>
      </c>
      <c r="R3195">
        <v>65</v>
      </c>
      <c r="S3195" t="b">
        <v>1</v>
      </c>
      <c r="T3195">
        <f>ROUND(E3195/D3195*100,0)</f>
        <v>107</v>
      </c>
      <c r="U3195" s="12">
        <f>(E3195/R3195)</f>
        <v>49.246153846153845</v>
      </c>
      <c r="V3195" t="str">
        <f>LEFT(Z3195,SEARCH("/",Z3195)-1)</f>
        <v>music</v>
      </c>
      <c r="W3195" t="str">
        <f>RIGHT(Z3195,LEN(Z3195)-SEARCH("/",Z3195))</f>
        <v>indie rock</v>
      </c>
      <c r="X3195" s="2">
        <f>(((P3195/60)/60)/24)+DATE(1970,1,1)</f>
        <v>40833.633194444446</v>
      </c>
      <c r="Y3195" s="2">
        <f>(((O3195/60)/60)/24)+DATE(1970,1,1)</f>
        <v>40863.674861111111</v>
      </c>
      <c r="Z3195" t="s">
        <v>8283</v>
      </c>
    </row>
    <row r="3196" spans="1:26" ht="43.2" x14ac:dyDescent="0.3">
      <c r="A3196">
        <f>ROW(A3196)-2</f>
        <v>3194</v>
      </c>
      <c r="B3196" s="1" t="s">
        <v>5026</v>
      </c>
      <c r="C3196" s="1" t="s">
        <v>5027</v>
      </c>
      <c r="D3196">
        <v>3500</v>
      </c>
      <c r="E3196">
        <v>4678.5</v>
      </c>
      <c r="F3196" t="s">
        <v>17</v>
      </c>
      <c r="J3196" t="s">
        <v>17</v>
      </c>
      <c r="K3196" t="b">
        <v>0</v>
      </c>
      <c r="L3196" t="s">
        <v>18</v>
      </c>
      <c r="M3196" t="s">
        <v>19</v>
      </c>
      <c r="N3196" t="b">
        <v>1</v>
      </c>
      <c r="O3196">
        <v>1368117239</v>
      </c>
      <c r="P3196">
        <v>1365525239</v>
      </c>
      <c r="Q3196" t="b">
        <v>0</v>
      </c>
      <c r="R3196">
        <v>75</v>
      </c>
      <c r="S3196" t="b">
        <v>1</v>
      </c>
      <c r="T3196">
        <f>ROUND(E3196/D3196*100,0)</f>
        <v>134</v>
      </c>
      <c r="U3196" s="12">
        <f>(E3196/R3196)</f>
        <v>62.38</v>
      </c>
      <c r="V3196" t="str">
        <f>LEFT(Z3196,SEARCH("/",Z3196)-1)</f>
        <v>music</v>
      </c>
      <c r="W3196" t="str">
        <f>RIGHT(Z3196,LEN(Z3196)-SEARCH("/",Z3196))</f>
        <v>indie rock</v>
      </c>
      <c r="X3196" s="2">
        <f>(((P3196/60)/60)/24)+DATE(1970,1,1)</f>
        <v>41373.690266203703</v>
      </c>
      <c r="Y3196" s="2">
        <f>(((O3196/60)/60)/24)+DATE(1970,1,1)</f>
        <v>41403.690266203703</v>
      </c>
      <c r="Z3196" t="s">
        <v>8283</v>
      </c>
    </row>
    <row r="3197" spans="1:26" ht="43.2" x14ac:dyDescent="0.3">
      <c r="A3197">
        <f>ROW(A3197)-2</f>
        <v>3195</v>
      </c>
      <c r="B3197" s="1" t="s">
        <v>5028</v>
      </c>
      <c r="C3197" s="1" t="s">
        <v>5029</v>
      </c>
      <c r="D3197">
        <v>500</v>
      </c>
      <c r="E3197">
        <v>607</v>
      </c>
      <c r="F3197" t="s">
        <v>17</v>
      </c>
      <c r="J3197" t="s">
        <v>17</v>
      </c>
      <c r="K3197" t="b">
        <v>0</v>
      </c>
      <c r="L3197" t="s">
        <v>18</v>
      </c>
      <c r="M3197" t="s">
        <v>19</v>
      </c>
      <c r="N3197" t="b">
        <v>1</v>
      </c>
      <c r="O3197">
        <v>1340429276</v>
      </c>
      <c r="P3197">
        <v>1335245276</v>
      </c>
      <c r="Q3197" t="b">
        <v>0</v>
      </c>
      <c r="R3197">
        <v>16</v>
      </c>
      <c r="S3197" t="b">
        <v>1</v>
      </c>
      <c r="T3197">
        <f>ROUND(E3197/D3197*100,0)</f>
        <v>121</v>
      </c>
      <c r="U3197" s="12">
        <f>(E3197/R3197)</f>
        <v>37.9375</v>
      </c>
      <c r="V3197" t="str">
        <f>LEFT(Z3197,SEARCH("/",Z3197)-1)</f>
        <v>music</v>
      </c>
      <c r="W3197" t="str">
        <f>RIGHT(Z3197,LEN(Z3197)-SEARCH("/",Z3197))</f>
        <v>indie rock</v>
      </c>
      <c r="X3197" s="2">
        <f>(((P3197/60)/60)/24)+DATE(1970,1,1)</f>
        <v>41023.227731481478</v>
      </c>
      <c r="Y3197" s="2">
        <f>(((O3197/60)/60)/24)+DATE(1970,1,1)</f>
        <v>41083.227731481478</v>
      </c>
      <c r="Z3197" t="s">
        <v>8283</v>
      </c>
    </row>
    <row r="3198" spans="1:26" ht="43.2" x14ac:dyDescent="0.3">
      <c r="A3198">
        <f>ROW(A3198)-2</f>
        <v>3196</v>
      </c>
      <c r="B3198" s="1" t="s">
        <v>5030</v>
      </c>
      <c r="C3198" s="1" t="s">
        <v>5031</v>
      </c>
      <c r="D3198">
        <v>500</v>
      </c>
      <c r="E3198">
        <v>516</v>
      </c>
      <c r="F3198" t="s">
        <v>17</v>
      </c>
      <c r="J3198" t="s">
        <v>17</v>
      </c>
      <c r="K3198" t="b">
        <v>0</v>
      </c>
      <c r="L3198" t="s">
        <v>18</v>
      </c>
      <c r="M3198" t="s">
        <v>19</v>
      </c>
      <c r="N3198" t="b">
        <v>1</v>
      </c>
      <c r="O3198">
        <v>1295142660</v>
      </c>
      <c r="P3198">
        <v>1293739714</v>
      </c>
      <c r="Q3198" t="b">
        <v>0</v>
      </c>
      <c r="R3198">
        <v>10</v>
      </c>
      <c r="S3198" t="b">
        <v>1</v>
      </c>
      <c r="T3198">
        <f>ROUND(E3198/D3198*100,0)</f>
        <v>103</v>
      </c>
      <c r="U3198" s="12">
        <f>(E3198/R3198)</f>
        <v>51.6</v>
      </c>
      <c r="V3198" t="str">
        <f>LEFT(Z3198,SEARCH("/",Z3198)-1)</f>
        <v>music</v>
      </c>
      <c r="W3198" t="str">
        <f>RIGHT(Z3198,LEN(Z3198)-SEARCH("/",Z3198))</f>
        <v>indie rock</v>
      </c>
      <c r="X3198" s="2">
        <f>(((P3198/60)/60)/24)+DATE(1970,1,1)</f>
        <v>40542.839282407411</v>
      </c>
      <c r="Y3198" s="2">
        <f>(((O3198/60)/60)/24)+DATE(1970,1,1)</f>
        <v>40559.07708333333</v>
      </c>
      <c r="Z3198" t="s">
        <v>8283</v>
      </c>
    </row>
    <row r="3199" spans="1:26" ht="28.8" x14ac:dyDescent="0.3">
      <c r="A3199">
        <f>ROW(A3199)-2</f>
        <v>3197</v>
      </c>
      <c r="B3199" s="1" t="s">
        <v>5032</v>
      </c>
      <c r="C3199" s="1" t="s">
        <v>5033</v>
      </c>
      <c r="D3199">
        <v>600</v>
      </c>
      <c r="E3199">
        <v>750</v>
      </c>
      <c r="F3199" t="s">
        <v>17</v>
      </c>
      <c r="J3199" t="s">
        <v>17</v>
      </c>
      <c r="K3199" t="b">
        <v>0</v>
      </c>
      <c r="L3199" t="s">
        <v>18</v>
      </c>
      <c r="M3199" t="s">
        <v>19</v>
      </c>
      <c r="N3199" t="b">
        <v>1</v>
      </c>
      <c r="O3199">
        <v>1339840740</v>
      </c>
      <c r="P3199">
        <v>1335397188</v>
      </c>
      <c r="Q3199" t="b">
        <v>0</v>
      </c>
      <c r="R3199">
        <v>27</v>
      </c>
      <c r="S3199" t="b">
        <v>1</v>
      </c>
      <c r="T3199">
        <f>ROUND(E3199/D3199*100,0)</f>
        <v>125</v>
      </c>
      <c r="U3199" s="12">
        <f>(E3199/R3199)</f>
        <v>27.777777777777779</v>
      </c>
      <c r="V3199" t="str">
        <f>LEFT(Z3199,SEARCH("/",Z3199)-1)</f>
        <v>music</v>
      </c>
      <c r="W3199" t="str">
        <f>RIGHT(Z3199,LEN(Z3199)-SEARCH("/",Z3199))</f>
        <v>indie rock</v>
      </c>
      <c r="X3199" s="2">
        <f>(((P3199/60)/60)/24)+DATE(1970,1,1)</f>
        <v>41024.985972222225</v>
      </c>
      <c r="Y3199" s="2">
        <f>(((O3199/60)/60)/24)+DATE(1970,1,1)</f>
        <v>41076.415972222225</v>
      </c>
      <c r="Z3199" t="s">
        <v>8283</v>
      </c>
    </row>
    <row r="3200" spans="1:26" ht="43.2" x14ac:dyDescent="0.3">
      <c r="A3200">
        <f>ROW(A3200)-2</f>
        <v>3198</v>
      </c>
      <c r="B3200" s="1" t="s">
        <v>5034</v>
      </c>
      <c r="C3200" s="1" t="s">
        <v>5035</v>
      </c>
      <c r="D3200">
        <v>20000</v>
      </c>
      <c r="E3200">
        <v>25740</v>
      </c>
      <c r="F3200" t="s">
        <v>17</v>
      </c>
      <c r="J3200" t="s">
        <v>17</v>
      </c>
      <c r="K3200" t="b">
        <v>0</v>
      </c>
      <c r="L3200" t="s">
        <v>18</v>
      </c>
      <c r="M3200" t="s">
        <v>19</v>
      </c>
      <c r="N3200" t="b">
        <v>1</v>
      </c>
      <c r="O3200">
        <v>1367208140</v>
      </c>
      <c r="P3200">
        <v>1363320140</v>
      </c>
      <c r="Q3200" t="b">
        <v>0</v>
      </c>
      <c r="R3200">
        <v>259</v>
      </c>
      <c r="S3200" t="b">
        <v>1</v>
      </c>
      <c r="T3200">
        <f>ROUND(E3200/D3200*100,0)</f>
        <v>129</v>
      </c>
      <c r="U3200" s="12">
        <f>(E3200/R3200)</f>
        <v>99.382239382239376</v>
      </c>
      <c r="V3200" t="str">
        <f>LEFT(Z3200,SEARCH("/",Z3200)-1)</f>
        <v>music</v>
      </c>
      <c r="W3200" t="str">
        <f>RIGHT(Z3200,LEN(Z3200)-SEARCH("/",Z3200))</f>
        <v>indie rock</v>
      </c>
      <c r="X3200" s="2">
        <f>(((P3200/60)/60)/24)+DATE(1970,1,1)</f>
        <v>41348.168287037035</v>
      </c>
      <c r="Y3200" s="2">
        <f>(((O3200/60)/60)/24)+DATE(1970,1,1)</f>
        <v>41393.168287037035</v>
      </c>
      <c r="Z3200" t="s">
        <v>8283</v>
      </c>
    </row>
    <row r="3201" spans="1:26" ht="43.2" x14ac:dyDescent="0.3">
      <c r="A3201">
        <f>ROW(A3201)-2</f>
        <v>3199</v>
      </c>
      <c r="B3201" s="1" t="s">
        <v>5036</v>
      </c>
      <c r="C3201" s="1" t="s">
        <v>5037</v>
      </c>
      <c r="D3201">
        <v>1500</v>
      </c>
      <c r="E3201">
        <v>1515.08</v>
      </c>
      <c r="F3201" t="s">
        <v>17</v>
      </c>
      <c r="J3201" t="s">
        <v>17</v>
      </c>
      <c r="K3201" t="b">
        <v>0</v>
      </c>
      <c r="L3201" t="s">
        <v>18</v>
      </c>
      <c r="M3201" t="s">
        <v>19</v>
      </c>
      <c r="N3201" t="b">
        <v>1</v>
      </c>
      <c r="O3201">
        <v>1337786944</v>
      </c>
      <c r="P3201">
        <v>1335194944</v>
      </c>
      <c r="Q3201" t="b">
        <v>0</v>
      </c>
      <c r="R3201">
        <v>39</v>
      </c>
      <c r="S3201" t="b">
        <v>1</v>
      </c>
      <c r="T3201">
        <f>ROUND(E3201/D3201*100,0)</f>
        <v>101</v>
      </c>
      <c r="U3201" s="12">
        <f>(E3201/R3201)</f>
        <v>38.848205128205123</v>
      </c>
      <c r="V3201" t="str">
        <f>LEFT(Z3201,SEARCH("/",Z3201)-1)</f>
        <v>music</v>
      </c>
      <c r="W3201" t="str">
        <f>RIGHT(Z3201,LEN(Z3201)-SEARCH("/",Z3201))</f>
        <v>indie rock</v>
      </c>
      <c r="X3201" s="2">
        <f>(((P3201/60)/60)/24)+DATE(1970,1,1)</f>
        <v>41022.645185185182</v>
      </c>
      <c r="Y3201" s="2">
        <f>(((O3201/60)/60)/24)+DATE(1970,1,1)</f>
        <v>41052.645185185182</v>
      </c>
      <c r="Z3201" t="s">
        <v>8283</v>
      </c>
    </row>
    <row r="3202" spans="1:26" ht="43.2" x14ac:dyDescent="0.3">
      <c r="A3202">
        <f>ROW(A3202)-2</f>
        <v>3200</v>
      </c>
      <c r="B3202" s="1" t="s">
        <v>5038</v>
      </c>
      <c r="C3202" s="1" t="s">
        <v>5039</v>
      </c>
      <c r="D3202">
        <v>1500</v>
      </c>
      <c r="E3202">
        <v>1913.05</v>
      </c>
      <c r="F3202" t="s">
        <v>17</v>
      </c>
      <c r="J3202" t="s">
        <v>17</v>
      </c>
      <c r="K3202" t="b">
        <v>0</v>
      </c>
      <c r="L3202" t="s">
        <v>18</v>
      </c>
      <c r="M3202" t="s">
        <v>19</v>
      </c>
      <c r="N3202" t="b">
        <v>1</v>
      </c>
      <c r="O3202">
        <v>1339022575</v>
      </c>
      <c r="P3202">
        <v>1336430575</v>
      </c>
      <c r="Q3202" t="b">
        <v>0</v>
      </c>
      <c r="R3202">
        <v>42</v>
      </c>
      <c r="S3202" t="b">
        <v>1</v>
      </c>
      <c r="T3202">
        <f>ROUND(E3202/D3202*100,0)</f>
        <v>128</v>
      </c>
      <c r="U3202" s="12">
        <f>(E3202/R3202)</f>
        <v>45.548809523809524</v>
      </c>
      <c r="V3202" t="str">
        <f>LEFT(Z3202,SEARCH("/",Z3202)-1)</f>
        <v>music</v>
      </c>
      <c r="W3202" t="str">
        <f>RIGHT(Z3202,LEN(Z3202)-SEARCH("/",Z3202))</f>
        <v>indie rock</v>
      </c>
      <c r="X3202" s="2">
        <f>(((P3202/60)/60)/24)+DATE(1970,1,1)</f>
        <v>41036.946469907409</v>
      </c>
      <c r="Y3202" s="2">
        <f>(((O3202/60)/60)/24)+DATE(1970,1,1)</f>
        <v>41066.946469907409</v>
      </c>
      <c r="Z3202" t="s">
        <v>8283</v>
      </c>
    </row>
    <row r="3203" spans="1:26" ht="28.8" x14ac:dyDescent="0.3">
      <c r="A3203">
        <f>ROW(A3203)-2</f>
        <v>3201</v>
      </c>
      <c r="B3203" s="1" t="s">
        <v>5040</v>
      </c>
      <c r="C3203" s="1" t="s">
        <v>5041</v>
      </c>
      <c r="D3203">
        <v>6000</v>
      </c>
      <c r="E3203">
        <v>6000</v>
      </c>
      <c r="F3203" t="s">
        <v>17</v>
      </c>
      <c r="J3203" t="s">
        <v>17</v>
      </c>
      <c r="K3203" t="b">
        <v>0</v>
      </c>
      <c r="L3203" t="s">
        <v>18</v>
      </c>
      <c r="M3203" t="s">
        <v>19</v>
      </c>
      <c r="N3203" t="b">
        <v>1</v>
      </c>
      <c r="O3203">
        <v>1364597692</v>
      </c>
      <c r="P3203">
        <v>1361577292</v>
      </c>
      <c r="Q3203" t="b">
        <v>0</v>
      </c>
      <c r="R3203">
        <v>10</v>
      </c>
      <c r="S3203" t="b">
        <v>1</v>
      </c>
      <c r="T3203">
        <f>ROUND(E3203/D3203*100,0)</f>
        <v>100</v>
      </c>
      <c r="U3203" s="12">
        <f>(E3203/R3203)</f>
        <v>600</v>
      </c>
      <c r="V3203" t="str">
        <f>LEFT(Z3203,SEARCH("/",Z3203)-1)</f>
        <v>music</v>
      </c>
      <c r="W3203" t="str">
        <f>RIGHT(Z3203,LEN(Z3203)-SEARCH("/",Z3203))</f>
        <v>indie rock</v>
      </c>
      <c r="X3203" s="2">
        <f>(((P3203/60)/60)/24)+DATE(1970,1,1)</f>
        <v>41327.996435185189</v>
      </c>
      <c r="Y3203" s="2">
        <f>(((O3203/60)/60)/24)+DATE(1970,1,1)</f>
        <v>41362.954768518517</v>
      </c>
      <c r="Z3203" t="s">
        <v>8283</v>
      </c>
    </row>
    <row r="3204" spans="1:26" ht="43.2" x14ac:dyDescent="0.3">
      <c r="A3204">
        <f>ROW(A3204)-2</f>
        <v>3202</v>
      </c>
      <c r="B3204" s="1" t="s">
        <v>5042</v>
      </c>
      <c r="C3204" s="1" t="s">
        <v>5043</v>
      </c>
      <c r="D3204">
        <v>4000</v>
      </c>
      <c r="E3204">
        <v>4510.8599999999997</v>
      </c>
      <c r="F3204" t="s">
        <v>17</v>
      </c>
      <c r="J3204" t="s">
        <v>17</v>
      </c>
      <c r="K3204" t="b">
        <v>0</v>
      </c>
      <c r="L3204" t="s">
        <v>18</v>
      </c>
      <c r="M3204" t="s">
        <v>19</v>
      </c>
      <c r="N3204" t="b">
        <v>1</v>
      </c>
      <c r="O3204">
        <v>1312578338</v>
      </c>
      <c r="P3204">
        <v>1309986338</v>
      </c>
      <c r="Q3204" t="b">
        <v>0</v>
      </c>
      <c r="R3204">
        <v>56</v>
      </c>
      <c r="S3204" t="b">
        <v>1</v>
      </c>
      <c r="T3204">
        <f>ROUND(E3204/D3204*100,0)</f>
        <v>113</v>
      </c>
      <c r="U3204" s="12">
        <f>(E3204/R3204)</f>
        <v>80.551071428571419</v>
      </c>
      <c r="V3204" t="str">
        <f>LEFT(Z3204,SEARCH("/",Z3204)-1)</f>
        <v>music</v>
      </c>
      <c r="W3204" t="str">
        <f>RIGHT(Z3204,LEN(Z3204)-SEARCH("/",Z3204))</f>
        <v>indie rock</v>
      </c>
      <c r="X3204" s="2">
        <f>(((P3204/60)/60)/24)+DATE(1970,1,1)</f>
        <v>40730.878912037035</v>
      </c>
      <c r="Y3204" s="2">
        <f>(((O3204/60)/60)/24)+DATE(1970,1,1)</f>
        <v>40760.878912037035</v>
      </c>
      <c r="Z3204" t="s">
        <v>8283</v>
      </c>
    </row>
    <row r="3205" spans="1:26" ht="43.2" x14ac:dyDescent="0.3">
      <c r="A3205">
        <f>ROW(A3205)-2</f>
        <v>3203</v>
      </c>
      <c r="B3205" s="1" t="s">
        <v>5044</v>
      </c>
      <c r="C3205" s="1" t="s">
        <v>5045</v>
      </c>
      <c r="D3205">
        <v>1000</v>
      </c>
      <c r="E3205">
        <v>1056</v>
      </c>
      <c r="F3205" t="s">
        <v>17</v>
      </c>
      <c r="J3205" t="s">
        <v>17</v>
      </c>
      <c r="K3205" t="b">
        <v>0</v>
      </c>
      <c r="L3205" t="s">
        <v>18</v>
      </c>
      <c r="M3205" t="s">
        <v>19</v>
      </c>
      <c r="N3205" t="b">
        <v>1</v>
      </c>
      <c r="O3205">
        <v>1422400387</v>
      </c>
      <c r="P3205">
        <v>1421190787</v>
      </c>
      <c r="Q3205" t="b">
        <v>0</v>
      </c>
      <c r="R3205">
        <v>20</v>
      </c>
      <c r="S3205" t="b">
        <v>1</v>
      </c>
      <c r="T3205">
        <f>ROUND(E3205/D3205*100,0)</f>
        <v>106</v>
      </c>
      <c r="U3205" s="12">
        <f>(E3205/R3205)</f>
        <v>52.8</v>
      </c>
      <c r="V3205" t="str">
        <f>LEFT(Z3205,SEARCH("/",Z3205)-1)</f>
        <v>music</v>
      </c>
      <c r="W3205" t="str">
        <f>RIGHT(Z3205,LEN(Z3205)-SEARCH("/",Z3205))</f>
        <v>indie rock</v>
      </c>
      <c r="X3205" s="2">
        <f>(((P3205/60)/60)/24)+DATE(1970,1,1)</f>
        <v>42017.967442129629</v>
      </c>
      <c r="Y3205" s="2">
        <f>(((O3205/60)/60)/24)+DATE(1970,1,1)</f>
        <v>42031.967442129629</v>
      </c>
      <c r="Z3205" t="s">
        <v>8283</v>
      </c>
    </row>
    <row r="3206" spans="1:26" ht="43.2" x14ac:dyDescent="0.3">
      <c r="A3206">
        <f>ROW(A3206)-2</f>
        <v>3204</v>
      </c>
      <c r="B3206" s="1" t="s">
        <v>5046</v>
      </c>
      <c r="C3206" s="1" t="s">
        <v>5047</v>
      </c>
      <c r="D3206">
        <v>4000</v>
      </c>
      <c r="E3206">
        <v>8105</v>
      </c>
      <c r="F3206" t="s">
        <v>17</v>
      </c>
      <c r="J3206" t="s">
        <v>17</v>
      </c>
      <c r="K3206" t="b">
        <v>0</v>
      </c>
      <c r="L3206" t="s">
        <v>18</v>
      </c>
      <c r="M3206" t="s">
        <v>19</v>
      </c>
      <c r="N3206" t="b">
        <v>1</v>
      </c>
      <c r="O3206">
        <v>1356976800</v>
      </c>
      <c r="P3206">
        <v>1352820837</v>
      </c>
      <c r="Q3206" t="b">
        <v>0</v>
      </c>
      <c r="R3206">
        <v>170</v>
      </c>
      <c r="S3206" t="b">
        <v>1</v>
      </c>
      <c r="T3206">
        <f>ROUND(E3206/D3206*100,0)</f>
        <v>203</v>
      </c>
      <c r="U3206" s="12">
        <f>(E3206/R3206)</f>
        <v>47.676470588235297</v>
      </c>
      <c r="V3206" t="str">
        <f>LEFT(Z3206,SEARCH("/",Z3206)-1)</f>
        <v>music</v>
      </c>
      <c r="W3206" t="str">
        <f>RIGHT(Z3206,LEN(Z3206)-SEARCH("/",Z3206))</f>
        <v>indie rock</v>
      </c>
      <c r="X3206" s="2">
        <f>(((P3206/60)/60)/24)+DATE(1970,1,1)</f>
        <v>41226.648576388885</v>
      </c>
      <c r="Y3206" s="2">
        <f>(((O3206/60)/60)/24)+DATE(1970,1,1)</f>
        <v>41274.75</v>
      </c>
      <c r="Z3206" t="s">
        <v>8283</v>
      </c>
    </row>
    <row r="3207" spans="1:26" ht="43.2" x14ac:dyDescent="0.3">
      <c r="A3207">
        <f>ROW(A3207)-2</f>
        <v>3205</v>
      </c>
      <c r="B3207" s="1" t="s">
        <v>5048</v>
      </c>
      <c r="C3207" s="1" t="s">
        <v>5049</v>
      </c>
      <c r="D3207">
        <v>600</v>
      </c>
      <c r="E3207">
        <v>680</v>
      </c>
      <c r="F3207" t="s">
        <v>17</v>
      </c>
      <c r="J3207" t="s">
        <v>17</v>
      </c>
      <c r="K3207" t="b">
        <v>0</v>
      </c>
      <c r="L3207" t="s">
        <v>18</v>
      </c>
      <c r="M3207" t="s">
        <v>19</v>
      </c>
      <c r="N3207" t="b">
        <v>1</v>
      </c>
      <c r="O3207">
        <v>1340476375</v>
      </c>
      <c r="P3207">
        <v>1337884375</v>
      </c>
      <c r="Q3207" t="b">
        <v>0</v>
      </c>
      <c r="R3207">
        <v>29</v>
      </c>
      <c r="S3207" t="b">
        <v>1</v>
      </c>
      <c r="T3207">
        <f>ROUND(E3207/D3207*100,0)</f>
        <v>113</v>
      </c>
      <c r="U3207" s="12">
        <f>(E3207/R3207)</f>
        <v>23.448275862068964</v>
      </c>
      <c r="V3207" t="str">
        <f>LEFT(Z3207,SEARCH("/",Z3207)-1)</f>
        <v>music</v>
      </c>
      <c r="W3207" t="str">
        <f>RIGHT(Z3207,LEN(Z3207)-SEARCH("/",Z3207))</f>
        <v>indie rock</v>
      </c>
      <c r="X3207" s="2">
        <f>(((P3207/60)/60)/24)+DATE(1970,1,1)</f>
        <v>41053.772858796299</v>
      </c>
      <c r="Y3207" s="2">
        <f>(((O3207/60)/60)/24)+DATE(1970,1,1)</f>
        <v>41083.772858796299</v>
      </c>
      <c r="Z3207" t="s">
        <v>8283</v>
      </c>
    </row>
    <row r="3208" spans="1:26" ht="57.6" x14ac:dyDescent="0.3">
      <c r="A3208">
        <f>ROW(A3208)-2</f>
        <v>3206</v>
      </c>
      <c r="B3208" s="1" t="s">
        <v>5090</v>
      </c>
      <c r="C3208" s="1" t="s">
        <v>5091</v>
      </c>
      <c r="D3208">
        <v>12500</v>
      </c>
      <c r="E3208">
        <v>13685.99</v>
      </c>
      <c r="F3208" t="s">
        <v>17</v>
      </c>
      <c r="J3208" t="s">
        <v>17</v>
      </c>
      <c r="K3208" t="b">
        <v>0</v>
      </c>
      <c r="L3208" t="s">
        <v>18</v>
      </c>
      <c r="M3208" t="s">
        <v>19</v>
      </c>
      <c r="N3208" t="b">
        <v>1</v>
      </c>
      <c r="O3208">
        <v>1444778021</v>
      </c>
      <c r="P3208">
        <v>1442963621</v>
      </c>
      <c r="Q3208" t="b">
        <v>0</v>
      </c>
      <c r="R3208">
        <v>132</v>
      </c>
      <c r="S3208" t="b">
        <v>1</v>
      </c>
      <c r="T3208">
        <f>ROUND(E3208/D3208*100,0)</f>
        <v>109</v>
      </c>
      <c r="U3208" s="12">
        <f>(E3208/R3208)</f>
        <v>103.68174242424243</v>
      </c>
      <c r="V3208" t="str">
        <f>LEFT(Z3208,SEARCH("/",Z3208)-1)</f>
        <v>music</v>
      </c>
      <c r="W3208" t="str">
        <f>RIGHT(Z3208,LEN(Z3208)-SEARCH("/",Z3208))</f>
        <v>classical music</v>
      </c>
      <c r="X3208" s="2">
        <f>(((P3208/60)/60)/24)+DATE(1970,1,1)</f>
        <v>42269.967835648145</v>
      </c>
      <c r="Y3208" s="2">
        <f>(((O3208/60)/60)/24)+DATE(1970,1,1)</f>
        <v>42290.967835648145</v>
      </c>
      <c r="Z3208" t="s">
        <v>8304</v>
      </c>
    </row>
    <row r="3209" spans="1:26" ht="43.2" x14ac:dyDescent="0.3">
      <c r="A3209">
        <f>ROW(A3209)-2</f>
        <v>3207</v>
      </c>
      <c r="B3209" s="1" t="s">
        <v>5092</v>
      </c>
      <c r="C3209" s="1" t="s">
        <v>5093</v>
      </c>
      <c r="D3209">
        <v>5000</v>
      </c>
      <c r="E3209">
        <v>5000</v>
      </c>
      <c r="F3209" t="s">
        <v>17</v>
      </c>
      <c r="J3209" t="s">
        <v>17</v>
      </c>
      <c r="K3209" t="b">
        <v>0</v>
      </c>
      <c r="L3209" t="s">
        <v>18</v>
      </c>
      <c r="M3209" t="s">
        <v>19</v>
      </c>
      <c r="N3209" t="b">
        <v>1</v>
      </c>
      <c r="O3209">
        <v>1461336720</v>
      </c>
      <c r="P3209">
        <v>1459431960</v>
      </c>
      <c r="Q3209" t="b">
        <v>0</v>
      </c>
      <c r="R3209">
        <v>27</v>
      </c>
      <c r="S3209" t="b">
        <v>1</v>
      </c>
      <c r="T3209">
        <f>ROUND(E3209/D3209*100,0)</f>
        <v>100</v>
      </c>
      <c r="U3209" s="12">
        <f>(E3209/R3209)</f>
        <v>185.18518518518519</v>
      </c>
      <c r="V3209" t="str">
        <f>LEFT(Z3209,SEARCH("/",Z3209)-1)</f>
        <v>music</v>
      </c>
      <c r="W3209" t="str">
        <f>RIGHT(Z3209,LEN(Z3209)-SEARCH("/",Z3209))</f>
        <v>classical music</v>
      </c>
      <c r="X3209" s="2">
        <f>(((P3209/60)/60)/24)+DATE(1970,1,1)</f>
        <v>42460.573611111111</v>
      </c>
      <c r="Y3209" s="2">
        <f>(((O3209/60)/60)/24)+DATE(1970,1,1)</f>
        <v>42482.619444444441</v>
      </c>
      <c r="Z3209" t="s">
        <v>8304</v>
      </c>
    </row>
    <row r="3210" spans="1:26" ht="43.2" x14ac:dyDescent="0.3">
      <c r="A3210">
        <f>ROW(A3210)-2</f>
        <v>3208</v>
      </c>
      <c r="B3210" s="1" t="s">
        <v>5094</v>
      </c>
      <c r="C3210" s="1" t="s">
        <v>5095</v>
      </c>
      <c r="D3210">
        <v>900</v>
      </c>
      <c r="E3210">
        <v>1408</v>
      </c>
      <c r="F3210" t="s">
        <v>17</v>
      </c>
      <c r="J3210" t="s">
        <v>17</v>
      </c>
      <c r="K3210" t="b">
        <v>0</v>
      </c>
      <c r="L3210" t="s">
        <v>18</v>
      </c>
      <c r="M3210" t="s">
        <v>19</v>
      </c>
      <c r="N3210" t="b">
        <v>1</v>
      </c>
      <c r="O3210">
        <v>1416270292</v>
      </c>
      <c r="P3210">
        <v>1413674692</v>
      </c>
      <c r="Q3210" t="b">
        <v>0</v>
      </c>
      <c r="R3210">
        <v>26</v>
      </c>
      <c r="S3210" t="b">
        <v>1</v>
      </c>
      <c r="T3210">
        <f>ROUND(E3210/D3210*100,0)</f>
        <v>156</v>
      </c>
      <c r="U3210" s="12">
        <f>(E3210/R3210)</f>
        <v>54.153846153846153</v>
      </c>
      <c r="V3210" t="str">
        <f>LEFT(Z3210,SEARCH("/",Z3210)-1)</f>
        <v>music</v>
      </c>
      <c r="W3210" t="str">
        <f>RIGHT(Z3210,LEN(Z3210)-SEARCH("/",Z3210))</f>
        <v>classical music</v>
      </c>
      <c r="X3210" s="2">
        <f>(((P3210/60)/60)/24)+DATE(1970,1,1)</f>
        <v>41930.975601851853</v>
      </c>
      <c r="Y3210" s="2">
        <f>(((O3210/60)/60)/24)+DATE(1970,1,1)</f>
        <v>41961.017268518524</v>
      </c>
      <c r="Z3210" t="s">
        <v>8304</v>
      </c>
    </row>
    <row r="3211" spans="1:26" ht="28.8" x14ac:dyDescent="0.3">
      <c r="A3211">
        <f>ROW(A3211)-2</f>
        <v>3209</v>
      </c>
      <c r="B3211" s="1" t="s">
        <v>5096</v>
      </c>
      <c r="C3211" s="1" t="s">
        <v>5097</v>
      </c>
      <c r="D3211">
        <v>7500</v>
      </c>
      <c r="E3211">
        <v>7620</v>
      </c>
      <c r="F3211" t="s">
        <v>17</v>
      </c>
      <c r="J3211" t="s">
        <v>17</v>
      </c>
      <c r="K3211" t="b">
        <v>0</v>
      </c>
      <c r="L3211" t="s">
        <v>18</v>
      </c>
      <c r="M3211" t="s">
        <v>19</v>
      </c>
      <c r="N3211" t="b">
        <v>1</v>
      </c>
      <c r="O3211">
        <v>1419136200</v>
      </c>
      <c r="P3211">
        <v>1416338557</v>
      </c>
      <c r="Q3211" t="b">
        <v>0</v>
      </c>
      <c r="R3211">
        <v>43</v>
      </c>
      <c r="S3211" t="b">
        <v>1</v>
      </c>
      <c r="T3211">
        <f>ROUND(E3211/D3211*100,0)</f>
        <v>102</v>
      </c>
      <c r="U3211" s="12">
        <f>(E3211/R3211)</f>
        <v>177.2093023255814</v>
      </c>
      <c r="V3211" t="str">
        <f>LEFT(Z3211,SEARCH("/",Z3211)-1)</f>
        <v>music</v>
      </c>
      <c r="W3211" t="str">
        <f>RIGHT(Z3211,LEN(Z3211)-SEARCH("/",Z3211))</f>
        <v>classical music</v>
      </c>
      <c r="X3211" s="2">
        <f>(((P3211/60)/60)/24)+DATE(1970,1,1)</f>
        <v>41961.807372685187</v>
      </c>
      <c r="Y3211" s="2">
        <f>(((O3211/60)/60)/24)+DATE(1970,1,1)</f>
        <v>41994.1875</v>
      </c>
      <c r="Z3211" t="s">
        <v>8304</v>
      </c>
    </row>
    <row r="3212" spans="1:26" ht="43.2" x14ac:dyDescent="0.3">
      <c r="A3212">
        <f>ROW(A3212)-2</f>
        <v>3210</v>
      </c>
      <c r="B3212" s="1" t="s">
        <v>5098</v>
      </c>
      <c r="C3212" s="1" t="s">
        <v>5099</v>
      </c>
      <c r="D3212">
        <v>8000</v>
      </c>
      <c r="E3212">
        <v>8026</v>
      </c>
      <c r="F3212" t="s">
        <v>17</v>
      </c>
      <c r="J3212" t="s">
        <v>17</v>
      </c>
      <c r="K3212" t="b">
        <v>0</v>
      </c>
      <c r="L3212" t="s">
        <v>18</v>
      </c>
      <c r="M3212" t="s">
        <v>19</v>
      </c>
      <c r="N3212" t="b">
        <v>1</v>
      </c>
      <c r="O3212">
        <v>1340914571</v>
      </c>
      <c r="P3212">
        <v>1338322571</v>
      </c>
      <c r="Q3212" t="b">
        <v>0</v>
      </c>
      <c r="R3212">
        <v>80</v>
      </c>
      <c r="S3212" t="b">
        <v>1</v>
      </c>
      <c r="T3212">
        <f>ROUND(E3212/D3212*100,0)</f>
        <v>100</v>
      </c>
      <c r="U3212" s="12">
        <f>(E3212/R3212)</f>
        <v>100.325</v>
      </c>
      <c r="V3212" t="str">
        <f>LEFT(Z3212,SEARCH("/",Z3212)-1)</f>
        <v>music</v>
      </c>
      <c r="W3212" t="str">
        <f>RIGHT(Z3212,LEN(Z3212)-SEARCH("/",Z3212))</f>
        <v>classical music</v>
      </c>
      <c r="X3212" s="2">
        <f>(((P3212/60)/60)/24)+DATE(1970,1,1)</f>
        <v>41058.844571759262</v>
      </c>
      <c r="Y3212" s="2">
        <f>(((O3212/60)/60)/24)+DATE(1970,1,1)</f>
        <v>41088.844571759262</v>
      </c>
      <c r="Z3212" t="s">
        <v>8304</v>
      </c>
    </row>
    <row r="3213" spans="1:26" ht="43.2" x14ac:dyDescent="0.3">
      <c r="A3213">
        <f>ROW(A3213)-2</f>
        <v>3211</v>
      </c>
      <c r="B3213" s="1" t="s">
        <v>5100</v>
      </c>
      <c r="C3213" s="1" t="s">
        <v>5101</v>
      </c>
      <c r="D3213">
        <v>4000</v>
      </c>
      <c r="E3213">
        <v>4518</v>
      </c>
      <c r="F3213" t="s">
        <v>17</v>
      </c>
      <c r="J3213" t="s">
        <v>17</v>
      </c>
      <c r="K3213" t="b">
        <v>0</v>
      </c>
      <c r="L3213" t="s">
        <v>18</v>
      </c>
      <c r="M3213" t="s">
        <v>19</v>
      </c>
      <c r="N3213" t="b">
        <v>1</v>
      </c>
      <c r="O3213">
        <v>1418014740</v>
      </c>
      <c r="P3213">
        <v>1415585474</v>
      </c>
      <c r="Q3213" t="b">
        <v>0</v>
      </c>
      <c r="R3213">
        <v>33</v>
      </c>
      <c r="S3213" t="b">
        <v>1</v>
      </c>
      <c r="T3213">
        <f>ROUND(E3213/D3213*100,0)</f>
        <v>113</v>
      </c>
      <c r="U3213" s="12">
        <f>(E3213/R3213)</f>
        <v>136.90909090909091</v>
      </c>
      <c r="V3213" t="str">
        <f>LEFT(Z3213,SEARCH("/",Z3213)-1)</f>
        <v>music</v>
      </c>
      <c r="W3213" t="str">
        <f>RIGHT(Z3213,LEN(Z3213)-SEARCH("/",Z3213))</f>
        <v>classical music</v>
      </c>
      <c r="X3213" s="2">
        <f>(((P3213/60)/60)/24)+DATE(1970,1,1)</f>
        <v>41953.091134259259</v>
      </c>
      <c r="Y3213" s="2">
        <f>(((O3213/60)/60)/24)+DATE(1970,1,1)</f>
        <v>41981.207638888889</v>
      </c>
      <c r="Z3213" t="s">
        <v>8304</v>
      </c>
    </row>
    <row r="3214" spans="1:26" ht="43.2" x14ac:dyDescent="0.3">
      <c r="A3214">
        <f>ROW(A3214)-2</f>
        <v>3212</v>
      </c>
      <c r="B3214" s="1" t="s">
        <v>5102</v>
      </c>
      <c r="C3214" s="1" t="s">
        <v>5103</v>
      </c>
      <c r="D3214">
        <v>4000</v>
      </c>
      <c r="E3214">
        <v>4085</v>
      </c>
      <c r="F3214" t="s">
        <v>17</v>
      </c>
      <c r="J3214" t="s">
        <v>17</v>
      </c>
      <c r="K3214" t="b">
        <v>0</v>
      </c>
      <c r="L3214" t="s">
        <v>18</v>
      </c>
      <c r="M3214" t="s">
        <v>19</v>
      </c>
      <c r="N3214" t="b">
        <v>1</v>
      </c>
      <c r="O3214">
        <v>1382068740</v>
      </c>
      <c r="P3214">
        <v>1380477691</v>
      </c>
      <c r="Q3214" t="b">
        <v>0</v>
      </c>
      <c r="R3214">
        <v>71</v>
      </c>
      <c r="S3214" t="b">
        <v>1</v>
      </c>
      <c r="T3214">
        <f>ROUND(E3214/D3214*100,0)</f>
        <v>102</v>
      </c>
      <c r="U3214" s="12">
        <f>(E3214/R3214)</f>
        <v>57.535211267605632</v>
      </c>
      <c r="V3214" t="str">
        <f>LEFT(Z3214,SEARCH("/",Z3214)-1)</f>
        <v>music</v>
      </c>
      <c r="W3214" t="str">
        <f>RIGHT(Z3214,LEN(Z3214)-SEARCH("/",Z3214))</f>
        <v>classical music</v>
      </c>
      <c r="X3214" s="2">
        <f>(((P3214/60)/60)/24)+DATE(1970,1,1)</f>
        <v>41546.75105324074</v>
      </c>
      <c r="Y3214" s="2">
        <f>(((O3214/60)/60)/24)+DATE(1970,1,1)</f>
        <v>41565.165972222225</v>
      </c>
      <c r="Z3214" t="s">
        <v>8304</v>
      </c>
    </row>
    <row r="3215" spans="1:26" ht="43.2" x14ac:dyDescent="0.3">
      <c r="A3215">
        <f>ROW(A3215)-2</f>
        <v>3213</v>
      </c>
      <c r="B3215" s="1" t="s">
        <v>5104</v>
      </c>
      <c r="C3215" s="1" t="s">
        <v>5105</v>
      </c>
      <c r="D3215">
        <v>4000</v>
      </c>
      <c r="E3215">
        <v>4289.99</v>
      </c>
      <c r="F3215" t="s">
        <v>17</v>
      </c>
      <c r="J3215" t="s">
        <v>17</v>
      </c>
      <c r="K3215" t="b">
        <v>0</v>
      </c>
      <c r="L3215" t="s">
        <v>24</v>
      </c>
      <c r="M3215" t="s">
        <v>25</v>
      </c>
      <c r="N3215" t="b">
        <v>0</v>
      </c>
      <c r="O3215">
        <v>1440068400</v>
      </c>
      <c r="P3215">
        <v>1438459303</v>
      </c>
      <c r="Q3215" t="b">
        <v>0</v>
      </c>
      <c r="R3215">
        <v>81</v>
      </c>
      <c r="S3215" t="b">
        <v>1</v>
      </c>
      <c r="T3215">
        <f>ROUND(E3215/D3215*100,0)</f>
        <v>107</v>
      </c>
      <c r="U3215" s="12">
        <f>(E3215/R3215)</f>
        <v>52.962839506172834</v>
      </c>
      <c r="V3215" t="str">
        <f>LEFT(Z3215,SEARCH("/",Z3215)-1)</f>
        <v>music</v>
      </c>
      <c r="W3215" t="str">
        <f>RIGHT(Z3215,LEN(Z3215)-SEARCH("/",Z3215))</f>
        <v>classical music</v>
      </c>
      <c r="X3215" s="2">
        <f>(((P3215/60)/60)/24)+DATE(1970,1,1)</f>
        <v>42217.834525462968</v>
      </c>
      <c r="Y3215" s="2">
        <f>(((O3215/60)/60)/24)+DATE(1970,1,1)</f>
        <v>42236.458333333328</v>
      </c>
      <c r="Z3215" t="s">
        <v>8304</v>
      </c>
    </row>
    <row r="3216" spans="1:26" ht="28.8" x14ac:dyDescent="0.3">
      <c r="A3216">
        <f>ROW(A3216)-2</f>
        <v>3214</v>
      </c>
      <c r="B3216" s="1" t="s">
        <v>5106</v>
      </c>
      <c r="C3216" s="1" t="s">
        <v>5107</v>
      </c>
      <c r="D3216">
        <v>6000</v>
      </c>
      <c r="E3216">
        <v>6257</v>
      </c>
      <c r="F3216" t="s">
        <v>17</v>
      </c>
      <c r="J3216" t="s">
        <v>17</v>
      </c>
      <c r="K3216" t="b">
        <v>0</v>
      </c>
      <c r="L3216" t="s">
        <v>18</v>
      </c>
      <c r="M3216" t="s">
        <v>19</v>
      </c>
      <c r="N3216" t="b">
        <v>1</v>
      </c>
      <c r="O3216">
        <v>1332636975</v>
      </c>
      <c r="P3216">
        <v>1328752575</v>
      </c>
      <c r="Q3216" t="b">
        <v>0</v>
      </c>
      <c r="R3216">
        <v>76</v>
      </c>
      <c r="S3216" t="b">
        <v>1</v>
      </c>
      <c r="T3216">
        <f>ROUND(E3216/D3216*100,0)</f>
        <v>104</v>
      </c>
      <c r="U3216" s="12">
        <f>(E3216/R3216)</f>
        <v>82.328947368421055</v>
      </c>
      <c r="V3216" t="str">
        <f>LEFT(Z3216,SEARCH("/",Z3216)-1)</f>
        <v>music</v>
      </c>
      <c r="W3216" t="str">
        <f>RIGHT(Z3216,LEN(Z3216)-SEARCH("/",Z3216))</f>
        <v>classical music</v>
      </c>
      <c r="X3216" s="2">
        <f>(((P3216/60)/60)/24)+DATE(1970,1,1)</f>
        <v>40948.080729166664</v>
      </c>
      <c r="Y3216" s="2">
        <f>(((O3216/60)/60)/24)+DATE(1970,1,1)</f>
        <v>40993.0390625</v>
      </c>
      <c r="Z3216" t="s">
        <v>8304</v>
      </c>
    </row>
    <row r="3217" spans="1:26" ht="43.2" x14ac:dyDescent="0.3">
      <c r="A3217">
        <f>ROW(A3217)-2</f>
        <v>3215</v>
      </c>
      <c r="B3217" s="1" t="s">
        <v>5108</v>
      </c>
      <c r="C3217" s="1" t="s">
        <v>5109</v>
      </c>
      <c r="D3217">
        <v>6500</v>
      </c>
      <c r="E3217">
        <v>6500</v>
      </c>
      <c r="F3217" t="s">
        <v>17</v>
      </c>
      <c r="J3217" t="s">
        <v>17</v>
      </c>
      <c r="K3217" t="b">
        <v>0</v>
      </c>
      <c r="L3217" t="s">
        <v>18</v>
      </c>
      <c r="M3217" t="s">
        <v>19</v>
      </c>
      <c r="N3217" t="b">
        <v>1</v>
      </c>
      <c r="O3217">
        <v>1429505400</v>
      </c>
      <c r="P3217">
        <v>1426711505</v>
      </c>
      <c r="Q3217" t="b">
        <v>0</v>
      </c>
      <c r="R3217">
        <v>48</v>
      </c>
      <c r="S3217" t="b">
        <v>1</v>
      </c>
      <c r="T3217">
        <f>ROUND(E3217/D3217*100,0)</f>
        <v>100</v>
      </c>
      <c r="U3217" s="12">
        <f>(E3217/R3217)</f>
        <v>135.41666666666666</v>
      </c>
      <c r="V3217" t="str">
        <f>LEFT(Z3217,SEARCH("/",Z3217)-1)</f>
        <v>music</v>
      </c>
      <c r="W3217" t="str">
        <f>RIGHT(Z3217,LEN(Z3217)-SEARCH("/",Z3217))</f>
        <v>classical music</v>
      </c>
      <c r="X3217" s="2">
        <f>(((P3217/60)/60)/24)+DATE(1970,1,1)</f>
        <v>42081.864641203705</v>
      </c>
      <c r="Y3217" s="2">
        <f>(((O3217/60)/60)/24)+DATE(1970,1,1)</f>
        <v>42114.201388888891</v>
      </c>
      <c r="Z3217" t="s">
        <v>8304</v>
      </c>
    </row>
    <row r="3218" spans="1:26" ht="57.6" x14ac:dyDescent="0.3">
      <c r="A3218">
        <f>ROW(A3218)-2</f>
        <v>3216</v>
      </c>
      <c r="B3218" s="1" t="s">
        <v>5110</v>
      </c>
      <c r="C3218" s="1" t="s">
        <v>5111</v>
      </c>
      <c r="D3218">
        <v>4500</v>
      </c>
      <c r="E3218">
        <v>4518</v>
      </c>
      <c r="F3218" t="s">
        <v>17</v>
      </c>
      <c r="J3218" t="s">
        <v>17</v>
      </c>
      <c r="K3218" t="b">
        <v>0</v>
      </c>
      <c r="L3218" t="s">
        <v>18</v>
      </c>
      <c r="M3218" t="s">
        <v>19</v>
      </c>
      <c r="N3218" t="b">
        <v>1</v>
      </c>
      <c r="O3218">
        <v>1439611140</v>
      </c>
      <c r="P3218">
        <v>1437668354</v>
      </c>
      <c r="Q3218" t="b">
        <v>0</v>
      </c>
      <c r="R3218">
        <v>61</v>
      </c>
      <c r="S3218" t="b">
        <v>1</v>
      </c>
      <c r="T3218">
        <f>ROUND(E3218/D3218*100,0)</f>
        <v>100</v>
      </c>
      <c r="U3218" s="12">
        <f>(E3218/R3218)</f>
        <v>74.06557377049181</v>
      </c>
      <c r="V3218" t="str">
        <f>LEFT(Z3218,SEARCH("/",Z3218)-1)</f>
        <v>music</v>
      </c>
      <c r="W3218" t="str">
        <f>RIGHT(Z3218,LEN(Z3218)-SEARCH("/",Z3218))</f>
        <v>classical music</v>
      </c>
      <c r="X3218" s="2">
        <f>(((P3218/60)/60)/24)+DATE(1970,1,1)</f>
        <v>42208.680023148147</v>
      </c>
      <c r="Y3218" s="2">
        <f>(((O3218/60)/60)/24)+DATE(1970,1,1)</f>
        <v>42231.165972222225</v>
      </c>
      <c r="Z3218" t="s">
        <v>8304</v>
      </c>
    </row>
    <row r="3219" spans="1:26" ht="43.2" x14ac:dyDescent="0.3">
      <c r="A3219">
        <f>ROW(A3219)-2</f>
        <v>3217</v>
      </c>
      <c r="B3219" s="1" t="s">
        <v>5112</v>
      </c>
      <c r="C3219" s="1" t="s">
        <v>5113</v>
      </c>
      <c r="D3219">
        <v>4000</v>
      </c>
      <c r="E3219">
        <v>5045</v>
      </c>
      <c r="F3219" t="s">
        <v>17</v>
      </c>
      <c r="J3219" t="s">
        <v>17</v>
      </c>
      <c r="K3219" t="b">
        <v>0</v>
      </c>
      <c r="L3219" t="s">
        <v>18</v>
      </c>
      <c r="M3219" t="s">
        <v>19</v>
      </c>
      <c r="N3219" t="b">
        <v>1</v>
      </c>
      <c r="O3219">
        <v>1345148566</v>
      </c>
      <c r="P3219">
        <v>1342556566</v>
      </c>
      <c r="Q3219" t="b">
        <v>0</v>
      </c>
      <c r="R3219">
        <v>60</v>
      </c>
      <c r="S3219" t="b">
        <v>1</v>
      </c>
      <c r="T3219">
        <f>ROUND(E3219/D3219*100,0)</f>
        <v>126</v>
      </c>
      <c r="U3219" s="12">
        <f>(E3219/R3219)</f>
        <v>84.083333333333329</v>
      </c>
      <c r="V3219" t="str">
        <f>LEFT(Z3219,SEARCH("/",Z3219)-1)</f>
        <v>music</v>
      </c>
      <c r="W3219" t="str">
        <f>RIGHT(Z3219,LEN(Z3219)-SEARCH("/",Z3219))</f>
        <v>classical music</v>
      </c>
      <c r="X3219" s="2">
        <f>(((P3219/60)/60)/24)+DATE(1970,1,1)</f>
        <v>41107.849143518521</v>
      </c>
      <c r="Y3219" s="2">
        <f>(((O3219/60)/60)/24)+DATE(1970,1,1)</f>
        <v>41137.849143518521</v>
      </c>
      <c r="Z3219" t="s">
        <v>8304</v>
      </c>
    </row>
    <row r="3220" spans="1:26" ht="43.2" x14ac:dyDescent="0.3">
      <c r="A3220">
        <f>ROW(A3220)-2</f>
        <v>3218</v>
      </c>
      <c r="B3220" s="1" t="s">
        <v>5114</v>
      </c>
      <c r="C3220" s="1" t="s">
        <v>5115</v>
      </c>
      <c r="D3220">
        <v>7500</v>
      </c>
      <c r="E3220">
        <v>8300</v>
      </c>
      <c r="F3220" t="s">
        <v>17</v>
      </c>
      <c r="J3220" t="s">
        <v>17</v>
      </c>
      <c r="K3220" t="b">
        <v>0</v>
      </c>
      <c r="L3220" t="s">
        <v>18</v>
      </c>
      <c r="M3220" t="s">
        <v>19</v>
      </c>
      <c r="N3220" t="b">
        <v>1</v>
      </c>
      <c r="O3220">
        <v>1362160868</v>
      </c>
      <c r="P3220">
        <v>1359568911</v>
      </c>
      <c r="Q3220" t="b">
        <v>0</v>
      </c>
      <c r="R3220">
        <v>136</v>
      </c>
      <c r="S3220" t="b">
        <v>1</v>
      </c>
      <c r="T3220">
        <f>ROUND(E3220/D3220*100,0)</f>
        <v>111</v>
      </c>
      <c r="U3220" s="12">
        <f>(E3220/R3220)</f>
        <v>61.029411764705884</v>
      </c>
      <c r="V3220" t="str">
        <f>LEFT(Z3220,SEARCH("/",Z3220)-1)</f>
        <v>music</v>
      </c>
      <c r="W3220" t="str">
        <f>RIGHT(Z3220,LEN(Z3220)-SEARCH("/",Z3220))</f>
        <v>classical music</v>
      </c>
      <c r="X3220" s="2">
        <f>(((P3220/60)/60)/24)+DATE(1970,1,1)</f>
        <v>41304.751284722224</v>
      </c>
      <c r="Y3220" s="2">
        <f>(((O3220/60)/60)/24)+DATE(1970,1,1)</f>
        <v>41334.750787037039</v>
      </c>
      <c r="Z3220" t="s">
        <v>8304</v>
      </c>
    </row>
    <row r="3221" spans="1:26" ht="57.6" x14ac:dyDescent="0.3">
      <c r="A3221">
        <f>ROW(A3221)-2</f>
        <v>3219</v>
      </c>
      <c r="B3221" s="1" t="s">
        <v>5116</v>
      </c>
      <c r="C3221" s="1" t="s">
        <v>5117</v>
      </c>
      <c r="D3221">
        <v>2000</v>
      </c>
      <c r="E3221">
        <v>2100</v>
      </c>
      <c r="F3221" t="s">
        <v>17</v>
      </c>
      <c r="J3221" t="s">
        <v>17</v>
      </c>
      <c r="K3221" t="b">
        <v>0</v>
      </c>
      <c r="L3221" t="s">
        <v>18</v>
      </c>
      <c r="M3221" t="s">
        <v>19</v>
      </c>
      <c r="N3221" t="b">
        <v>1</v>
      </c>
      <c r="O3221">
        <v>1262325600</v>
      </c>
      <c r="P3221">
        <v>1257871712</v>
      </c>
      <c r="Q3221" t="b">
        <v>0</v>
      </c>
      <c r="R3221">
        <v>14</v>
      </c>
      <c r="S3221" t="b">
        <v>1</v>
      </c>
      <c r="T3221">
        <f>ROUND(E3221/D3221*100,0)</f>
        <v>105</v>
      </c>
      <c r="U3221" s="12">
        <f>(E3221/R3221)</f>
        <v>150</v>
      </c>
      <c r="V3221" t="str">
        <f>LEFT(Z3221,SEARCH("/",Z3221)-1)</f>
        <v>music</v>
      </c>
      <c r="W3221" t="str">
        <f>RIGHT(Z3221,LEN(Z3221)-SEARCH("/",Z3221))</f>
        <v>classical music</v>
      </c>
      <c r="X3221" s="2">
        <f>(((P3221/60)/60)/24)+DATE(1970,1,1)</f>
        <v>40127.700370370374</v>
      </c>
      <c r="Y3221" s="2">
        <f>(((O3221/60)/60)/24)+DATE(1970,1,1)</f>
        <v>40179.25</v>
      </c>
      <c r="Z3221" t="s">
        <v>8304</v>
      </c>
    </row>
    <row r="3222" spans="1:26" x14ac:dyDescent="0.3">
      <c r="A3222">
        <f>ROW(A3222)-2</f>
        <v>3220</v>
      </c>
      <c r="B3222" s="1" t="s">
        <v>5118</v>
      </c>
      <c r="C3222" s="1" t="s">
        <v>5119</v>
      </c>
      <c r="D3222">
        <v>20000</v>
      </c>
      <c r="E3222">
        <v>20755</v>
      </c>
      <c r="F3222" t="s">
        <v>17</v>
      </c>
      <c r="J3222" t="s">
        <v>17</v>
      </c>
      <c r="K3222" t="b">
        <v>0</v>
      </c>
      <c r="L3222" t="s">
        <v>18</v>
      </c>
      <c r="M3222" t="s">
        <v>19</v>
      </c>
      <c r="N3222" t="b">
        <v>1</v>
      </c>
      <c r="O3222">
        <v>1417463945</v>
      </c>
      <c r="P3222">
        <v>1414781945</v>
      </c>
      <c r="Q3222" t="b">
        <v>0</v>
      </c>
      <c r="R3222">
        <v>78</v>
      </c>
      <c r="S3222" t="b">
        <v>1</v>
      </c>
      <c r="T3222">
        <f>ROUND(E3222/D3222*100,0)</f>
        <v>104</v>
      </c>
      <c r="U3222" s="12">
        <f>(E3222/R3222)</f>
        <v>266.08974358974359</v>
      </c>
      <c r="V3222" t="str">
        <f>LEFT(Z3222,SEARCH("/",Z3222)-1)</f>
        <v>music</v>
      </c>
      <c r="W3222" t="str">
        <f>RIGHT(Z3222,LEN(Z3222)-SEARCH("/",Z3222))</f>
        <v>classical music</v>
      </c>
      <c r="X3222" s="2">
        <f>(((P3222/60)/60)/24)+DATE(1970,1,1)</f>
        <v>41943.791030092594</v>
      </c>
      <c r="Y3222" s="2">
        <f>(((O3222/60)/60)/24)+DATE(1970,1,1)</f>
        <v>41974.832696759258</v>
      </c>
      <c r="Z3222" t="s">
        <v>8304</v>
      </c>
    </row>
    <row r="3223" spans="1:26" ht="43.2" x14ac:dyDescent="0.3">
      <c r="A3223">
        <f>ROW(A3223)-2</f>
        <v>3221</v>
      </c>
      <c r="B3223" s="1" t="s">
        <v>5120</v>
      </c>
      <c r="C3223" s="1" t="s">
        <v>5121</v>
      </c>
      <c r="D3223">
        <v>25</v>
      </c>
      <c r="E3223">
        <v>29</v>
      </c>
      <c r="F3223" t="s">
        <v>17</v>
      </c>
      <c r="J3223" t="s">
        <v>17</v>
      </c>
      <c r="K3223" t="b">
        <v>0</v>
      </c>
      <c r="L3223" t="s">
        <v>18</v>
      </c>
      <c r="M3223" t="s">
        <v>19</v>
      </c>
      <c r="N3223" t="b">
        <v>1</v>
      </c>
      <c r="O3223">
        <v>1375151566</v>
      </c>
      <c r="P3223">
        <v>1373337166</v>
      </c>
      <c r="Q3223" t="b">
        <v>0</v>
      </c>
      <c r="R3223">
        <v>4</v>
      </c>
      <c r="S3223" t="b">
        <v>1</v>
      </c>
      <c r="T3223">
        <f>ROUND(E3223/D3223*100,0)</f>
        <v>116</v>
      </c>
      <c r="U3223" s="12">
        <f>(E3223/R3223)</f>
        <v>7.25</v>
      </c>
      <c r="V3223" t="str">
        <f>LEFT(Z3223,SEARCH("/",Z3223)-1)</f>
        <v>music</v>
      </c>
      <c r="W3223" t="str">
        <f>RIGHT(Z3223,LEN(Z3223)-SEARCH("/",Z3223))</f>
        <v>classical music</v>
      </c>
      <c r="X3223" s="2">
        <f>(((P3223/60)/60)/24)+DATE(1970,1,1)</f>
        <v>41464.106087962966</v>
      </c>
      <c r="Y3223" s="2">
        <f>(((O3223/60)/60)/24)+DATE(1970,1,1)</f>
        <v>41485.106087962966</v>
      </c>
      <c r="Z3223" t="s">
        <v>8304</v>
      </c>
    </row>
    <row r="3224" spans="1:26" ht="43.2" x14ac:dyDescent="0.3">
      <c r="A3224">
        <f>ROW(A3224)-2</f>
        <v>3222</v>
      </c>
      <c r="B3224" s="1" t="s">
        <v>5122</v>
      </c>
      <c r="C3224" s="1" t="s">
        <v>5123</v>
      </c>
      <c r="D3224">
        <v>1000</v>
      </c>
      <c r="E3224">
        <v>1100</v>
      </c>
      <c r="F3224" t="s">
        <v>17</v>
      </c>
      <c r="J3224" t="s">
        <v>17</v>
      </c>
      <c r="K3224" t="b">
        <v>0</v>
      </c>
      <c r="L3224" t="s">
        <v>18</v>
      </c>
      <c r="M3224" t="s">
        <v>19</v>
      </c>
      <c r="N3224" t="b">
        <v>1</v>
      </c>
      <c r="O3224">
        <v>1312212855</v>
      </c>
      <c r="P3224">
        <v>1307028855</v>
      </c>
      <c r="Q3224" t="b">
        <v>0</v>
      </c>
      <c r="R3224">
        <v>11</v>
      </c>
      <c r="S3224" t="b">
        <v>1</v>
      </c>
      <c r="T3224">
        <f>ROUND(E3224/D3224*100,0)</f>
        <v>110</v>
      </c>
      <c r="U3224" s="12">
        <f>(E3224/R3224)</f>
        <v>100</v>
      </c>
      <c r="V3224" t="str">
        <f>LEFT(Z3224,SEARCH("/",Z3224)-1)</f>
        <v>music</v>
      </c>
      <c r="W3224" t="str">
        <f>RIGHT(Z3224,LEN(Z3224)-SEARCH("/",Z3224))</f>
        <v>classical music</v>
      </c>
      <c r="X3224" s="2">
        <f>(((P3224/60)/60)/24)+DATE(1970,1,1)</f>
        <v>40696.648784722223</v>
      </c>
      <c r="Y3224" s="2">
        <f>(((O3224/60)/60)/24)+DATE(1970,1,1)</f>
        <v>40756.648784722223</v>
      </c>
      <c r="Z3224" t="s">
        <v>8304</v>
      </c>
    </row>
    <row r="3225" spans="1:26" ht="28.8" x14ac:dyDescent="0.3">
      <c r="A3225">
        <f>ROW(A3225)-2</f>
        <v>3223</v>
      </c>
      <c r="B3225" s="1" t="s">
        <v>5124</v>
      </c>
      <c r="C3225" s="1" t="s">
        <v>5125</v>
      </c>
      <c r="D3225">
        <v>18000</v>
      </c>
      <c r="E3225">
        <v>20343.169999999998</v>
      </c>
      <c r="F3225" t="s">
        <v>17</v>
      </c>
      <c r="J3225" t="s">
        <v>17</v>
      </c>
      <c r="K3225" t="b">
        <v>0</v>
      </c>
      <c r="L3225" t="s">
        <v>18</v>
      </c>
      <c r="M3225" t="s">
        <v>19</v>
      </c>
      <c r="N3225" t="b">
        <v>1</v>
      </c>
      <c r="O3225">
        <v>1361681940</v>
      </c>
      <c r="P3225">
        <v>1359029661</v>
      </c>
      <c r="Q3225" t="b">
        <v>0</v>
      </c>
      <c r="R3225">
        <v>185</v>
      </c>
      <c r="S3225" t="b">
        <v>1</v>
      </c>
      <c r="T3225">
        <f>ROUND(E3225/D3225*100,0)</f>
        <v>113</v>
      </c>
      <c r="U3225" s="12">
        <f>(E3225/R3225)</f>
        <v>109.96308108108107</v>
      </c>
      <c r="V3225" t="str">
        <f>LEFT(Z3225,SEARCH("/",Z3225)-1)</f>
        <v>music</v>
      </c>
      <c r="W3225" t="str">
        <f>RIGHT(Z3225,LEN(Z3225)-SEARCH("/",Z3225))</f>
        <v>classical music</v>
      </c>
      <c r="X3225" s="2">
        <f>(((P3225/60)/60)/24)+DATE(1970,1,1)</f>
        <v>41298.509965277779</v>
      </c>
      <c r="Y3225" s="2">
        <f>(((O3225/60)/60)/24)+DATE(1970,1,1)</f>
        <v>41329.207638888889</v>
      </c>
      <c r="Z3225" t="s">
        <v>8304</v>
      </c>
    </row>
    <row r="3226" spans="1:26" ht="43.2" x14ac:dyDescent="0.3">
      <c r="A3226">
        <f>ROW(A3226)-2</f>
        <v>3224</v>
      </c>
      <c r="B3226" s="1" t="s">
        <v>5126</v>
      </c>
      <c r="C3226" s="1" t="s">
        <v>5127</v>
      </c>
      <c r="D3226">
        <v>10000</v>
      </c>
      <c r="E3226">
        <v>10025</v>
      </c>
      <c r="F3226" t="s">
        <v>17</v>
      </c>
      <c r="J3226" t="s">
        <v>17</v>
      </c>
      <c r="K3226" t="b">
        <v>0</v>
      </c>
      <c r="L3226" t="s">
        <v>18</v>
      </c>
      <c r="M3226" t="s">
        <v>19</v>
      </c>
      <c r="N3226" t="b">
        <v>1</v>
      </c>
      <c r="O3226">
        <v>1422913152</v>
      </c>
      <c r="P3226">
        <v>1417729152</v>
      </c>
      <c r="Q3226" t="b">
        <v>0</v>
      </c>
      <c r="R3226">
        <v>59</v>
      </c>
      <c r="S3226" t="b">
        <v>1</v>
      </c>
      <c r="T3226">
        <f>ROUND(E3226/D3226*100,0)</f>
        <v>100</v>
      </c>
      <c r="U3226" s="12">
        <f>(E3226/R3226)</f>
        <v>169.91525423728814</v>
      </c>
      <c r="V3226" t="str">
        <f>LEFT(Z3226,SEARCH("/",Z3226)-1)</f>
        <v>music</v>
      </c>
      <c r="W3226" t="str">
        <f>RIGHT(Z3226,LEN(Z3226)-SEARCH("/",Z3226))</f>
        <v>classical music</v>
      </c>
      <c r="X3226" s="2">
        <f>(((P3226/60)/60)/24)+DATE(1970,1,1)</f>
        <v>41977.902222222227</v>
      </c>
      <c r="Y3226" s="2">
        <f>(((O3226/60)/60)/24)+DATE(1970,1,1)</f>
        <v>42037.902222222227</v>
      </c>
      <c r="Z3226" t="s">
        <v>8304</v>
      </c>
    </row>
    <row r="3227" spans="1:26" ht="57.6" x14ac:dyDescent="0.3">
      <c r="A3227">
        <f>ROW(A3227)-2</f>
        <v>3225</v>
      </c>
      <c r="B3227" s="1" t="s">
        <v>5128</v>
      </c>
      <c r="C3227" s="1" t="s">
        <v>5129</v>
      </c>
      <c r="D3227">
        <v>2500</v>
      </c>
      <c r="E3227">
        <v>2585</v>
      </c>
      <c r="F3227" t="s">
        <v>17</v>
      </c>
      <c r="J3227" t="s">
        <v>17</v>
      </c>
      <c r="K3227" t="b">
        <v>0</v>
      </c>
      <c r="L3227" t="s">
        <v>18</v>
      </c>
      <c r="M3227" t="s">
        <v>19</v>
      </c>
      <c r="N3227" t="b">
        <v>1</v>
      </c>
      <c r="O3227">
        <v>1319904721</v>
      </c>
      <c r="P3227">
        <v>1314720721</v>
      </c>
      <c r="Q3227" t="b">
        <v>0</v>
      </c>
      <c r="R3227">
        <v>27</v>
      </c>
      <c r="S3227" t="b">
        <v>1</v>
      </c>
      <c r="T3227">
        <f>ROUND(E3227/D3227*100,0)</f>
        <v>103</v>
      </c>
      <c r="U3227" s="12">
        <f>(E3227/R3227)</f>
        <v>95.740740740740748</v>
      </c>
      <c r="V3227" t="str">
        <f>LEFT(Z3227,SEARCH("/",Z3227)-1)</f>
        <v>music</v>
      </c>
      <c r="W3227" t="str">
        <f>RIGHT(Z3227,LEN(Z3227)-SEARCH("/",Z3227))</f>
        <v>classical music</v>
      </c>
      <c r="X3227" s="2">
        <f>(((P3227/60)/60)/24)+DATE(1970,1,1)</f>
        <v>40785.675011574072</v>
      </c>
      <c r="Y3227" s="2">
        <f>(((O3227/60)/60)/24)+DATE(1970,1,1)</f>
        <v>40845.675011574072</v>
      </c>
      <c r="Z3227" t="s">
        <v>8304</v>
      </c>
    </row>
    <row r="3228" spans="1:26" ht="57.6" x14ac:dyDescent="0.3">
      <c r="A3228">
        <f>ROW(A3228)-2</f>
        <v>3226</v>
      </c>
      <c r="B3228" s="1" t="s">
        <v>5130</v>
      </c>
      <c r="C3228" s="1" t="s">
        <v>5131</v>
      </c>
      <c r="D3228">
        <v>3500</v>
      </c>
      <c r="E3228">
        <v>3746</v>
      </c>
      <c r="F3228" t="s">
        <v>17</v>
      </c>
      <c r="J3228" t="s">
        <v>17</v>
      </c>
      <c r="K3228" t="b">
        <v>0</v>
      </c>
      <c r="L3228" t="s">
        <v>24</v>
      </c>
      <c r="M3228" t="s">
        <v>25</v>
      </c>
      <c r="N3228" t="b">
        <v>0</v>
      </c>
      <c r="O3228">
        <v>1380192418</v>
      </c>
      <c r="P3228">
        <v>1375008418</v>
      </c>
      <c r="Q3228" t="b">
        <v>0</v>
      </c>
      <c r="R3228">
        <v>63</v>
      </c>
      <c r="S3228" t="b">
        <v>1</v>
      </c>
      <c r="T3228">
        <f>ROUND(E3228/D3228*100,0)</f>
        <v>107</v>
      </c>
      <c r="U3228" s="12">
        <f>(E3228/R3228)</f>
        <v>59.460317460317462</v>
      </c>
      <c r="V3228" t="str">
        <f>LEFT(Z3228,SEARCH("/",Z3228)-1)</f>
        <v>music</v>
      </c>
      <c r="W3228" t="str">
        <f>RIGHT(Z3228,LEN(Z3228)-SEARCH("/",Z3228))</f>
        <v>classical music</v>
      </c>
      <c r="X3228" s="2">
        <f>(((P3228/60)/60)/24)+DATE(1970,1,1)</f>
        <v>41483.449282407404</v>
      </c>
      <c r="Y3228" s="2">
        <f>(((O3228/60)/60)/24)+DATE(1970,1,1)</f>
        <v>41543.449282407404</v>
      </c>
      <c r="Z3228" t="s">
        <v>8304</v>
      </c>
    </row>
    <row r="3229" spans="1:26" ht="43.2" x14ac:dyDescent="0.3">
      <c r="A3229">
        <f>ROW(A3229)-2</f>
        <v>3227</v>
      </c>
      <c r="B3229" s="1" t="s">
        <v>5132</v>
      </c>
      <c r="C3229" s="1" t="s">
        <v>5133</v>
      </c>
      <c r="D3229">
        <v>700</v>
      </c>
      <c r="E3229">
        <v>725</v>
      </c>
      <c r="F3229" t="s">
        <v>17</v>
      </c>
      <c r="J3229" t="s">
        <v>17</v>
      </c>
      <c r="K3229" t="b">
        <v>0</v>
      </c>
      <c r="L3229" t="s">
        <v>18</v>
      </c>
      <c r="M3229" t="s">
        <v>19</v>
      </c>
      <c r="N3229" t="b">
        <v>1</v>
      </c>
      <c r="O3229">
        <v>1380599940</v>
      </c>
      <c r="P3229">
        <v>1377252857</v>
      </c>
      <c r="Q3229" t="b">
        <v>0</v>
      </c>
      <c r="R3229">
        <v>13</v>
      </c>
      <c r="S3229" t="b">
        <v>1</v>
      </c>
      <c r="T3229">
        <f>ROUND(E3229/D3229*100,0)</f>
        <v>104</v>
      </c>
      <c r="U3229" s="12">
        <f>(E3229/R3229)</f>
        <v>55.769230769230766</v>
      </c>
      <c r="V3229" t="str">
        <f>LEFT(Z3229,SEARCH("/",Z3229)-1)</f>
        <v>music</v>
      </c>
      <c r="W3229" t="str">
        <f>RIGHT(Z3229,LEN(Z3229)-SEARCH("/",Z3229))</f>
        <v>classical music</v>
      </c>
      <c r="X3229" s="2">
        <f>(((P3229/60)/60)/24)+DATE(1970,1,1)</f>
        <v>41509.426585648151</v>
      </c>
      <c r="Y3229" s="2">
        <f>(((O3229/60)/60)/24)+DATE(1970,1,1)</f>
        <v>41548.165972222225</v>
      </c>
      <c r="Z3229" t="s">
        <v>8304</v>
      </c>
    </row>
    <row r="3230" spans="1:26" ht="43.2" x14ac:dyDescent="0.3">
      <c r="A3230">
        <f>ROW(A3230)-2</f>
        <v>3228</v>
      </c>
      <c r="B3230" s="1" t="s">
        <v>5134</v>
      </c>
      <c r="C3230" s="1" t="s">
        <v>5135</v>
      </c>
      <c r="D3230">
        <v>250</v>
      </c>
      <c r="E3230">
        <v>391</v>
      </c>
      <c r="F3230" t="s">
        <v>17</v>
      </c>
      <c r="J3230" t="s">
        <v>17</v>
      </c>
      <c r="K3230" t="b">
        <v>0</v>
      </c>
      <c r="L3230" t="s">
        <v>18</v>
      </c>
      <c r="M3230" t="s">
        <v>19</v>
      </c>
      <c r="N3230" t="b">
        <v>1</v>
      </c>
      <c r="O3230">
        <v>1293937200</v>
      </c>
      <c r="P3230">
        <v>1291257298</v>
      </c>
      <c r="Q3230" t="b">
        <v>0</v>
      </c>
      <c r="R3230">
        <v>13</v>
      </c>
      <c r="S3230" t="b">
        <v>1</v>
      </c>
      <c r="T3230">
        <f>ROUND(E3230/D3230*100,0)</f>
        <v>156</v>
      </c>
      <c r="U3230" s="12">
        <f>(E3230/R3230)</f>
        <v>30.076923076923077</v>
      </c>
      <c r="V3230" t="str">
        <f>LEFT(Z3230,SEARCH("/",Z3230)-1)</f>
        <v>music</v>
      </c>
      <c r="W3230" t="str">
        <f>RIGHT(Z3230,LEN(Z3230)-SEARCH("/",Z3230))</f>
        <v>classical music</v>
      </c>
      <c r="X3230" s="2">
        <f>(((P3230/60)/60)/24)+DATE(1970,1,1)</f>
        <v>40514.107615740737</v>
      </c>
      <c r="Y3230" s="2">
        <f>(((O3230/60)/60)/24)+DATE(1970,1,1)</f>
        <v>40545.125</v>
      </c>
      <c r="Z3230" t="s">
        <v>8304</v>
      </c>
    </row>
    <row r="3231" spans="1:26" ht="43.2" x14ac:dyDescent="0.3">
      <c r="A3231">
        <f>ROW(A3231)-2</f>
        <v>3229</v>
      </c>
      <c r="B3231" s="1" t="s">
        <v>5136</v>
      </c>
      <c r="C3231" s="1" t="s">
        <v>5137</v>
      </c>
      <c r="D3231">
        <v>5000</v>
      </c>
      <c r="E3231">
        <v>5041</v>
      </c>
      <c r="F3231" t="s">
        <v>17</v>
      </c>
      <c r="J3231" t="s">
        <v>17</v>
      </c>
      <c r="K3231" t="b">
        <v>0</v>
      </c>
      <c r="L3231" t="s">
        <v>18</v>
      </c>
      <c r="M3231" t="s">
        <v>19</v>
      </c>
      <c r="N3231" t="b">
        <v>1</v>
      </c>
      <c r="O3231">
        <v>1341750569</v>
      </c>
      <c r="P3231">
        <v>1339158569</v>
      </c>
      <c r="Q3231" t="b">
        <v>0</v>
      </c>
      <c r="R3231">
        <v>57</v>
      </c>
      <c r="S3231" t="b">
        <v>1</v>
      </c>
      <c r="T3231">
        <f>ROUND(E3231/D3231*100,0)</f>
        <v>101</v>
      </c>
      <c r="U3231" s="12">
        <f>(E3231/R3231)</f>
        <v>88.438596491228068</v>
      </c>
      <c r="V3231" t="str">
        <f>LEFT(Z3231,SEARCH("/",Z3231)-1)</f>
        <v>music</v>
      </c>
      <c r="W3231" t="str">
        <f>RIGHT(Z3231,LEN(Z3231)-SEARCH("/",Z3231))</f>
        <v>classical music</v>
      </c>
      <c r="X3231" s="2">
        <f>(((P3231/60)/60)/24)+DATE(1970,1,1)</f>
        <v>41068.520474537036</v>
      </c>
      <c r="Y3231" s="2">
        <f>(((O3231/60)/60)/24)+DATE(1970,1,1)</f>
        <v>41098.520474537036</v>
      </c>
      <c r="Z3231" t="s">
        <v>8304</v>
      </c>
    </row>
    <row r="3232" spans="1:26" ht="43.2" x14ac:dyDescent="0.3">
      <c r="A3232">
        <f>ROW(A3232)-2</f>
        <v>3230</v>
      </c>
      <c r="B3232" s="1" t="s">
        <v>5138</v>
      </c>
      <c r="C3232" s="1" t="s">
        <v>5139</v>
      </c>
      <c r="D3232">
        <v>2000</v>
      </c>
      <c r="E3232">
        <v>3906</v>
      </c>
      <c r="F3232" t="s">
        <v>17</v>
      </c>
      <c r="J3232" t="s">
        <v>17</v>
      </c>
      <c r="K3232" t="b">
        <v>0</v>
      </c>
      <c r="L3232" t="s">
        <v>18</v>
      </c>
      <c r="M3232" t="s">
        <v>19</v>
      </c>
      <c r="N3232" t="b">
        <v>1</v>
      </c>
      <c r="O3232">
        <v>1424997000</v>
      </c>
      <c r="P3232">
        <v>1421983138</v>
      </c>
      <c r="Q3232" t="b">
        <v>0</v>
      </c>
      <c r="R3232">
        <v>61</v>
      </c>
      <c r="S3232" t="b">
        <v>1</v>
      </c>
      <c r="T3232">
        <f>ROUND(E3232/D3232*100,0)</f>
        <v>195</v>
      </c>
      <c r="U3232" s="12">
        <f>(E3232/R3232)</f>
        <v>64.032786885245898</v>
      </c>
      <c r="V3232" t="str">
        <f>LEFT(Z3232,SEARCH("/",Z3232)-1)</f>
        <v>music</v>
      </c>
      <c r="W3232" t="str">
        <f>RIGHT(Z3232,LEN(Z3232)-SEARCH("/",Z3232))</f>
        <v>classical music</v>
      </c>
      <c r="X3232" s="2">
        <f>(((P3232/60)/60)/24)+DATE(1970,1,1)</f>
        <v>42027.13817129629</v>
      </c>
      <c r="Y3232" s="2">
        <f>(((O3232/60)/60)/24)+DATE(1970,1,1)</f>
        <v>42062.020833333328</v>
      </c>
      <c r="Z3232" t="s">
        <v>8304</v>
      </c>
    </row>
    <row r="3233" spans="1:26" ht="43.2" x14ac:dyDescent="0.3">
      <c r="A3233">
        <f>ROW(A3233)-2</f>
        <v>3231</v>
      </c>
      <c r="B3233" s="1" t="s">
        <v>5140</v>
      </c>
      <c r="C3233" s="1" t="s">
        <v>5141</v>
      </c>
      <c r="D3233">
        <v>3500</v>
      </c>
      <c r="E3233">
        <v>3910</v>
      </c>
      <c r="F3233" t="s">
        <v>17</v>
      </c>
      <c r="J3233" t="s">
        <v>17</v>
      </c>
      <c r="K3233" t="b">
        <v>0</v>
      </c>
      <c r="L3233" t="s">
        <v>18</v>
      </c>
      <c r="M3233" t="s">
        <v>19</v>
      </c>
      <c r="N3233" t="b">
        <v>1</v>
      </c>
      <c r="O3233">
        <v>1380949200</v>
      </c>
      <c r="P3233">
        <v>1378586179</v>
      </c>
      <c r="Q3233" t="b">
        <v>0</v>
      </c>
      <c r="R3233">
        <v>65</v>
      </c>
      <c r="S3233" t="b">
        <v>1</v>
      </c>
      <c r="T3233">
        <f>ROUND(E3233/D3233*100,0)</f>
        <v>112</v>
      </c>
      <c r="U3233" s="12">
        <f>(E3233/R3233)</f>
        <v>60.153846153846153</v>
      </c>
      <c r="V3233" t="str">
        <f>LEFT(Z3233,SEARCH("/",Z3233)-1)</f>
        <v>music</v>
      </c>
      <c r="W3233" t="str">
        <f>RIGHT(Z3233,LEN(Z3233)-SEARCH("/",Z3233))</f>
        <v>classical music</v>
      </c>
      <c r="X3233" s="2">
        <f>(((P3233/60)/60)/24)+DATE(1970,1,1)</f>
        <v>41524.858553240738</v>
      </c>
      <c r="Y3233" s="2">
        <f>(((O3233/60)/60)/24)+DATE(1970,1,1)</f>
        <v>41552.208333333336</v>
      </c>
      <c r="Z3233" t="s">
        <v>8304</v>
      </c>
    </row>
    <row r="3234" spans="1:26" ht="43.2" x14ac:dyDescent="0.3">
      <c r="A3234">
        <f>ROW(A3234)-2</f>
        <v>3232</v>
      </c>
      <c r="B3234" s="1" t="s">
        <v>5142</v>
      </c>
      <c r="C3234" s="1" t="s">
        <v>5143</v>
      </c>
      <c r="D3234">
        <v>5500</v>
      </c>
      <c r="E3234">
        <v>6592</v>
      </c>
      <c r="F3234" t="s">
        <v>17</v>
      </c>
      <c r="J3234" t="s">
        <v>17</v>
      </c>
      <c r="K3234" t="b">
        <v>0</v>
      </c>
      <c r="L3234" t="s">
        <v>18</v>
      </c>
      <c r="M3234" t="s">
        <v>19</v>
      </c>
      <c r="N3234" t="b">
        <v>1</v>
      </c>
      <c r="O3234">
        <v>1333560803</v>
      </c>
      <c r="P3234">
        <v>1330972403</v>
      </c>
      <c r="Q3234" t="b">
        <v>0</v>
      </c>
      <c r="R3234">
        <v>134</v>
      </c>
      <c r="S3234" t="b">
        <v>1</v>
      </c>
      <c r="T3234">
        <f>ROUND(E3234/D3234*100,0)</f>
        <v>120</v>
      </c>
      <c r="U3234" s="12">
        <f>(E3234/R3234)</f>
        <v>49.194029850746269</v>
      </c>
      <c r="V3234" t="str">
        <f>LEFT(Z3234,SEARCH("/",Z3234)-1)</f>
        <v>music</v>
      </c>
      <c r="W3234" t="str">
        <f>RIGHT(Z3234,LEN(Z3234)-SEARCH("/",Z3234))</f>
        <v>classical music</v>
      </c>
      <c r="X3234" s="2">
        <f>(((P3234/60)/60)/24)+DATE(1970,1,1)</f>
        <v>40973.773182870369</v>
      </c>
      <c r="Y3234" s="2">
        <f>(((O3234/60)/60)/24)+DATE(1970,1,1)</f>
        <v>41003.731516203705</v>
      </c>
      <c r="Z3234" t="s">
        <v>8304</v>
      </c>
    </row>
    <row r="3235" spans="1:26" ht="43.2" x14ac:dyDescent="0.3">
      <c r="A3235">
        <f>ROW(A3235)-2</f>
        <v>3233</v>
      </c>
      <c r="B3235" s="1" t="s">
        <v>5144</v>
      </c>
      <c r="C3235" s="1" t="s">
        <v>5145</v>
      </c>
      <c r="D3235">
        <v>6000</v>
      </c>
      <c r="E3235">
        <v>6111</v>
      </c>
      <c r="F3235" t="s">
        <v>17</v>
      </c>
      <c r="J3235" t="s">
        <v>17</v>
      </c>
      <c r="K3235" t="b">
        <v>0</v>
      </c>
      <c r="L3235" t="s">
        <v>178</v>
      </c>
      <c r="M3235" t="s">
        <v>55</v>
      </c>
      <c r="N3235" t="b">
        <v>0</v>
      </c>
      <c r="O3235">
        <v>1475209620</v>
      </c>
      <c r="P3235">
        <v>1473087637</v>
      </c>
      <c r="Q3235" t="b">
        <v>0</v>
      </c>
      <c r="R3235">
        <v>37</v>
      </c>
      <c r="S3235" t="b">
        <v>1</v>
      </c>
      <c r="T3235">
        <f>ROUND(E3235/D3235*100,0)</f>
        <v>102</v>
      </c>
      <c r="U3235" s="12">
        <f>(E3235/R3235)</f>
        <v>165.16216216216216</v>
      </c>
      <c r="V3235" t="str">
        <f>LEFT(Z3235,SEARCH("/",Z3235)-1)</f>
        <v>music</v>
      </c>
      <c r="W3235" t="str">
        <f>RIGHT(Z3235,LEN(Z3235)-SEARCH("/",Z3235))</f>
        <v>classical music</v>
      </c>
      <c r="X3235" s="2">
        <f>(((P3235/60)/60)/24)+DATE(1970,1,1)</f>
        <v>42618.625428240746</v>
      </c>
      <c r="Y3235" s="2">
        <f>(((O3235/60)/60)/24)+DATE(1970,1,1)</f>
        <v>42643.185416666667</v>
      </c>
      <c r="Z3235" t="s">
        <v>8304</v>
      </c>
    </row>
    <row r="3236" spans="1:26" ht="43.2" x14ac:dyDescent="0.3">
      <c r="A3236">
        <f>ROW(A3236)-2</f>
        <v>3234</v>
      </c>
      <c r="B3236" s="1" t="s">
        <v>5146</v>
      </c>
      <c r="C3236" s="1" t="s">
        <v>5147</v>
      </c>
      <c r="D3236">
        <v>1570</v>
      </c>
      <c r="E3236">
        <v>1614</v>
      </c>
      <c r="F3236" t="s">
        <v>17</v>
      </c>
      <c r="J3236" t="s">
        <v>17</v>
      </c>
      <c r="K3236" t="b">
        <v>0</v>
      </c>
      <c r="L3236" t="s">
        <v>24</v>
      </c>
      <c r="M3236" t="s">
        <v>25</v>
      </c>
      <c r="N3236" t="b">
        <v>0</v>
      </c>
      <c r="O3236">
        <v>1370019600</v>
      </c>
      <c r="P3236">
        <v>1366999870</v>
      </c>
      <c r="Q3236" t="b">
        <v>0</v>
      </c>
      <c r="R3236">
        <v>37</v>
      </c>
      <c r="S3236" t="b">
        <v>1</v>
      </c>
      <c r="T3236">
        <f>ROUND(E3236/D3236*100,0)</f>
        <v>103</v>
      </c>
      <c r="U3236" s="12">
        <f>(E3236/R3236)</f>
        <v>43.621621621621621</v>
      </c>
      <c r="V3236" t="str">
        <f>LEFT(Z3236,SEARCH("/",Z3236)-1)</f>
        <v>music</v>
      </c>
      <c r="W3236" t="str">
        <f>RIGHT(Z3236,LEN(Z3236)-SEARCH("/",Z3236))</f>
        <v>classical music</v>
      </c>
      <c r="X3236" s="2">
        <f>(((P3236/60)/60)/24)+DATE(1970,1,1)</f>
        <v>41390.757754629631</v>
      </c>
      <c r="Y3236" s="2">
        <f>(((O3236/60)/60)/24)+DATE(1970,1,1)</f>
        <v>41425.708333333336</v>
      </c>
      <c r="Z3236" t="s">
        <v>8304</v>
      </c>
    </row>
    <row r="3237" spans="1:26" ht="57.6" x14ac:dyDescent="0.3">
      <c r="A3237">
        <f>ROW(A3237)-2</f>
        <v>3235</v>
      </c>
      <c r="B3237" s="1" t="s">
        <v>5148</v>
      </c>
      <c r="C3237" s="1" t="s">
        <v>5149</v>
      </c>
      <c r="D3237">
        <v>6500</v>
      </c>
      <c r="E3237">
        <v>6555</v>
      </c>
      <c r="F3237" t="s">
        <v>17</v>
      </c>
      <c r="J3237" t="s">
        <v>17</v>
      </c>
      <c r="K3237" t="b">
        <v>0</v>
      </c>
      <c r="L3237" t="s">
        <v>18</v>
      </c>
      <c r="M3237" t="s">
        <v>19</v>
      </c>
      <c r="N3237" t="b">
        <v>1</v>
      </c>
      <c r="O3237">
        <v>1444276740</v>
      </c>
      <c r="P3237">
        <v>1439392406</v>
      </c>
      <c r="Q3237" t="b">
        <v>0</v>
      </c>
      <c r="R3237">
        <v>150</v>
      </c>
      <c r="S3237" t="b">
        <v>1</v>
      </c>
      <c r="T3237">
        <f>ROUND(E3237/D3237*100,0)</f>
        <v>101</v>
      </c>
      <c r="U3237" s="12">
        <f>(E3237/R3237)</f>
        <v>43.7</v>
      </c>
      <c r="V3237" t="str">
        <f>LEFT(Z3237,SEARCH("/",Z3237)-1)</f>
        <v>music</v>
      </c>
      <c r="W3237" t="str">
        <f>RIGHT(Z3237,LEN(Z3237)-SEARCH("/",Z3237))</f>
        <v>classical music</v>
      </c>
      <c r="X3237" s="2">
        <f>(((P3237/60)/60)/24)+DATE(1970,1,1)</f>
        <v>42228.634328703702</v>
      </c>
      <c r="Y3237" s="2">
        <f>(((O3237/60)/60)/24)+DATE(1970,1,1)</f>
        <v>42285.165972222225</v>
      </c>
      <c r="Z3237" t="s">
        <v>8304</v>
      </c>
    </row>
    <row r="3238" spans="1:26" ht="43.2" x14ac:dyDescent="0.3">
      <c r="A3238">
        <f>ROW(A3238)-2</f>
        <v>3236</v>
      </c>
      <c r="B3238" s="1" t="s">
        <v>5150</v>
      </c>
      <c r="C3238" s="1" t="s">
        <v>5151</v>
      </c>
      <c r="D3238">
        <v>3675</v>
      </c>
      <c r="E3238">
        <v>3775.5</v>
      </c>
      <c r="F3238" t="s">
        <v>17</v>
      </c>
      <c r="J3238" t="s">
        <v>17</v>
      </c>
      <c r="K3238" t="b">
        <v>0</v>
      </c>
      <c r="L3238" t="s">
        <v>18</v>
      </c>
      <c r="M3238" t="s">
        <v>19</v>
      </c>
      <c r="N3238" t="b">
        <v>1</v>
      </c>
      <c r="O3238">
        <v>1332362880</v>
      </c>
      <c r="P3238">
        <v>1329890585</v>
      </c>
      <c r="Q3238" t="b">
        <v>0</v>
      </c>
      <c r="R3238">
        <v>56</v>
      </c>
      <c r="S3238" t="b">
        <v>1</v>
      </c>
      <c r="T3238">
        <f>ROUND(E3238/D3238*100,0)</f>
        <v>103</v>
      </c>
      <c r="U3238" s="12">
        <f>(E3238/R3238)</f>
        <v>67.419642857142861</v>
      </c>
      <c r="V3238" t="str">
        <f>LEFT(Z3238,SEARCH("/",Z3238)-1)</f>
        <v>music</v>
      </c>
      <c r="W3238" t="str">
        <f>RIGHT(Z3238,LEN(Z3238)-SEARCH("/",Z3238))</f>
        <v>classical music</v>
      </c>
      <c r="X3238" s="2">
        <f>(((P3238/60)/60)/24)+DATE(1970,1,1)</f>
        <v>40961.252141203702</v>
      </c>
      <c r="Y3238" s="2">
        <f>(((O3238/60)/60)/24)+DATE(1970,1,1)</f>
        <v>40989.866666666669</v>
      </c>
      <c r="Z3238" t="s">
        <v>8304</v>
      </c>
    </row>
    <row r="3239" spans="1:26" ht="43.2" x14ac:dyDescent="0.3">
      <c r="A3239">
        <f>ROW(A3239)-2</f>
        <v>3237</v>
      </c>
      <c r="B3239" s="1" t="s">
        <v>5152</v>
      </c>
      <c r="C3239" s="1" t="s">
        <v>5153</v>
      </c>
      <c r="D3239">
        <v>3000</v>
      </c>
      <c r="E3239">
        <v>3195</v>
      </c>
      <c r="F3239" t="s">
        <v>17</v>
      </c>
      <c r="J3239" t="s">
        <v>17</v>
      </c>
      <c r="K3239" t="b">
        <v>0</v>
      </c>
      <c r="L3239" t="s">
        <v>18</v>
      </c>
      <c r="M3239" t="s">
        <v>19</v>
      </c>
      <c r="N3239" t="b">
        <v>1</v>
      </c>
      <c r="O3239">
        <v>1488741981</v>
      </c>
      <c r="P3239">
        <v>1486149981</v>
      </c>
      <c r="Q3239" t="b">
        <v>0</v>
      </c>
      <c r="R3239">
        <v>18</v>
      </c>
      <c r="S3239" t="b">
        <v>1</v>
      </c>
      <c r="T3239">
        <f>ROUND(E3239/D3239*100,0)</f>
        <v>107</v>
      </c>
      <c r="U3239" s="12">
        <f>(E3239/R3239)</f>
        <v>177.5</v>
      </c>
      <c r="V3239" t="str">
        <f>LEFT(Z3239,SEARCH("/",Z3239)-1)</f>
        <v>music</v>
      </c>
      <c r="W3239" t="str">
        <f>RIGHT(Z3239,LEN(Z3239)-SEARCH("/",Z3239))</f>
        <v>classical music</v>
      </c>
      <c r="X3239" s="2">
        <f>(((P3239/60)/60)/24)+DATE(1970,1,1)</f>
        <v>42769.809965277775</v>
      </c>
      <c r="Y3239" s="2">
        <f>(((O3239/60)/60)/24)+DATE(1970,1,1)</f>
        <v>42799.809965277775</v>
      </c>
      <c r="Z3239" t="s">
        <v>8304</v>
      </c>
    </row>
    <row r="3240" spans="1:26" ht="43.2" x14ac:dyDescent="0.3">
      <c r="A3240">
        <f>ROW(A3240)-2</f>
        <v>3238</v>
      </c>
      <c r="B3240" s="1" t="s">
        <v>5154</v>
      </c>
      <c r="C3240" s="1" t="s">
        <v>5155</v>
      </c>
      <c r="D3240">
        <v>1500</v>
      </c>
      <c r="E3240">
        <v>2333</v>
      </c>
      <c r="F3240" t="s">
        <v>17</v>
      </c>
      <c r="J3240" t="s">
        <v>17</v>
      </c>
      <c r="K3240" t="b">
        <v>0</v>
      </c>
      <c r="L3240" t="s">
        <v>18</v>
      </c>
      <c r="M3240" t="s">
        <v>19</v>
      </c>
      <c r="N3240" t="b">
        <v>1</v>
      </c>
      <c r="O3240">
        <v>1348202807</v>
      </c>
      <c r="P3240">
        <v>1343018807</v>
      </c>
      <c r="Q3240" t="b">
        <v>0</v>
      </c>
      <c r="R3240">
        <v>60</v>
      </c>
      <c r="S3240" t="b">
        <v>1</v>
      </c>
      <c r="T3240">
        <f>ROUND(E3240/D3240*100,0)</f>
        <v>156</v>
      </c>
      <c r="U3240" s="12">
        <f>(E3240/R3240)</f>
        <v>38.883333333333333</v>
      </c>
      <c r="V3240" t="str">
        <f>LEFT(Z3240,SEARCH("/",Z3240)-1)</f>
        <v>music</v>
      </c>
      <c r="W3240" t="str">
        <f>RIGHT(Z3240,LEN(Z3240)-SEARCH("/",Z3240))</f>
        <v>classical music</v>
      </c>
      <c r="X3240" s="2">
        <f>(((P3240/60)/60)/24)+DATE(1970,1,1)</f>
        <v>41113.199155092596</v>
      </c>
      <c r="Y3240" s="2">
        <f>(((O3240/60)/60)/24)+DATE(1970,1,1)</f>
        <v>41173.199155092596</v>
      </c>
      <c r="Z3240" t="s">
        <v>8304</v>
      </c>
    </row>
    <row r="3241" spans="1:26" ht="57.6" x14ac:dyDescent="0.3">
      <c r="A3241">
        <f>ROW(A3241)-2</f>
        <v>3239</v>
      </c>
      <c r="B3241" s="1" t="s">
        <v>5156</v>
      </c>
      <c r="C3241" s="1" t="s">
        <v>5157</v>
      </c>
      <c r="D3241">
        <v>3000</v>
      </c>
      <c r="E3241">
        <v>3684</v>
      </c>
      <c r="F3241" t="s">
        <v>17</v>
      </c>
      <c r="J3241" t="s">
        <v>17</v>
      </c>
      <c r="K3241" t="b">
        <v>0</v>
      </c>
      <c r="L3241" t="s">
        <v>18</v>
      </c>
      <c r="M3241" t="s">
        <v>19</v>
      </c>
      <c r="N3241" t="b">
        <v>1</v>
      </c>
      <c r="O3241">
        <v>1433131140</v>
      </c>
      <c r="P3241">
        <v>1430445163</v>
      </c>
      <c r="Q3241" t="b">
        <v>0</v>
      </c>
      <c r="R3241">
        <v>67</v>
      </c>
      <c r="S3241" t="b">
        <v>1</v>
      </c>
      <c r="T3241">
        <f>ROUND(E3241/D3241*100,0)</f>
        <v>123</v>
      </c>
      <c r="U3241" s="12">
        <f>(E3241/R3241)</f>
        <v>54.985074626865675</v>
      </c>
      <c r="V3241" t="str">
        <f>LEFT(Z3241,SEARCH("/",Z3241)-1)</f>
        <v>music</v>
      </c>
      <c r="W3241" t="str">
        <f>RIGHT(Z3241,LEN(Z3241)-SEARCH("/",Z3241))</f>
        <v>classical music</v>
      </c>
      <c r="X3241" s="2">
        <f>(((P3241/60)/60)/24)+DATE(1970,1,1)</f>
        <v>42125.078275462962</v>
      </c>
      <c r="Y3241" s="2">
        <f>(((O3241/60)/60)/24)+DATE(1970,1,1)</f>
        <v>42156.165972222225</v>
      </c>
      <c r="Z3241" t="s">
        <v>8304</v>
      </c>
    </row>
    <row r="3242" spans="1:26" ht="57.6" x14ac:dyDescent="0.3">
      <c r="A3242">
        <f>ROW(A3242)-2</f>
        <v>3240</v>
      </c>
      <c r="B3242" s="1" t="s">
        <v>5158</v>
      </c>
      <c r="C3242" s="1" t="s">
        <v>5159</v>
      </c>
      <c r="D3242">
        <v>2000</v>
      </c>
      <c r="E3242">
        <v>2147</v>
      </c>
      <c r="F3242" t="s">
        <v>17</v>
      </c>
      <c r="J3242" t="s">
        <v>17</v>
      </c>
      <c r="K3242" t="b">
        <v>0</v>
      </c>
      <c r="L3242" t="s">
        <v>18</v>
      </c>
      <c r="M3242" t="s">
        <v>19</v>
      </c>
      <c r="N3242" t="b">
        <v>1</v>
      </c>
      <c r="O3242">
        <v>1338219793</v>
      </c>
      <c r="P3242">
        <v>1335541393</v>
      </c>
      <c r="Q3242" t="b">
        <v>0</v>
      </c>
      <c r="R3242">
        <v>35</v>
      </c>
      <c r="S3242" t="b">
        <v>1</v>
      </c>
      <c r="T3242">
        <f>ROUND(E3242/D3242*100,0)</f>
        <v>107</v>
      </c>
      <c r="U3242" s="12">
        <f>(E3242/R3242)</f>
        <v>61.342857142857142</v>
      </c>
      <c r="V3242" t="str">
        <f>LEFT(Z3242,SEARCH("/",Z3242)-1)</f>
        <v>music</v>
      </c>
      <c r="W3242" t="str">
        <f>RIGHT(Z3242,LEN(Z3242)-SEARCH("/",Z3242))</f>
        <v>classical music</v>
      </c>
      <c r="X3242" s="2">
        <f>(((P3242/60)/60)/24)+DATE(1970,1,1)</f>
        <v>41026.655011574076</v>
      </c>
      <c r="Y3242" s="2">
        <f>(((O3242/60)/60)/24)+DATE(1970,1,1)</f>
        <v>41057.655011574076</v>
      </c>
      <c r="Z3242" t="s">
        <v>8304</v>
      </c>
    </row>
    <row r="3243" spans="1:26" ht="43.2" x14ac:dyDescent="0.3">
      <c r="A3243">
        <f>ROW(A3243)-2</f>
        <v>3241</v>
      </c>
      <c r="B3243" s="1" t="s">
        <v>5160</v>
      </c>
      <c r="C3243" s="1" t="s">
        <v>5161</v>
      </c>
      <c r="D3243">
        <v>745</v>
      </c>
      <c r="E3243">
        <v>786</v>
      </c>
      <c r="F3243" t="s">
        <v>17</v>
      </c>
      <c r="J3243" t="s">
        <v>17</v>
      </c>
      <c r="K3243" t="b">
        <v>0</v>
      </c>
      <c r="L3243" t="s">
        <v>18</v>
      </c>
      <c r="M3243" t="s">
        <v>19</v>
      </c>
      <c r="N3243" t="b">
        <v>1</v>
      </c>
      <c r="O3243">
        <v>1356392857</v>
      </c>
      <c r="P3243">
        <v>1352504857</v>
      </c>
      <c r="Q3243" t="b">
        <v>0</v>
      </c>
      <c r="R3243">
        <v>34</v>
      </c>
      <c r="S3243" t="b">
        <v>1</v>
      </c>
      <c r="T3243">
        <f>ROUND(E3243/D3243*100,0)</f>
        <v>106</v>
      </c>
      <c r="U3243" s="12">
        <f>(E3243/R3243)</f>
        <v>23.117647058823529</v>
      </c>
      <c r="V3243" t="str">
        <f>LEFT(Z3243,SEARCH("/",Z3243)-1)</f>
        <v>music</v>
      </c>
      <c r="W3243" t="str">
        <f>RIGHT(Z3243,LEN(Z3243)-SEARCH("/",Z3243))</f>
        <v>classical music</v>
      </c>
      <c r="X3243" s="2">
        <f>(((P3243/60)/60)/24)+DATE(1970,1,1)</f>
        <v>41222.991400462961</v>
      </c>
      <c r="Y3243" s="2">
        <f>(((O3243/60)/60)/24)+DATE(1970,1,1)</f>
        <v>41267.991400462961</v>
      </c>
      <c r="Z3243" t="s">
        <v>8304</v>
      </c>
    </row>
    <row r="3244" spans="1:26" ht="28.8" x14ac:dyDescent="0.3">
      <c r="A3244">
        <f>ROW(A3244)-2</f>
        <v>3242</v>
      </c>
      <c r="B3244" s="1" t="s">
        <v>5162</v>
      </c>
      <c r="C3244" s="1" t="s">
        <v>5163</v>
      </c>
      <c r="D3244">
        <v>900</v>
      </c>
      <c r="E3244">
        <v>1066</v>
      </c>
      <c r="F3244" t="s">
        <v>17</v>
      </c>
      <c r="J3244" t="s">
        <v>17</v>
      </c>
      <c r="K3244" t="b">
        <v>0</v>
      </c>
      <c r="L3244" t="s">
        <v>24</v>
      </c>
      <c r="M3244" t="s">
        <v>25</v>
      </c>
      <c r="N3244" t="b">
        <v>0</v>
      </c>
      <c r="O3244">
        <v>1400176386</v>
      </c>
      <c r="P3244">
        <v>1397584386</v>
      </c>
      <c r="Q3244" t="b">
        <v>0</v>
      </c>
      <c r="R3244">
        <v>36</v>
      </c>
      <c r="S3244" t="b">
        <v>1</v>
      </c>
      <c r="T3244">
        <f>ROUND(E3244/D3244*100,0)</f>
        <v>118</v>
      </c>
      <c r="U3244" s="12">
        <f>(E3244/R3244)</f>
        <v>29.611111111111111</v>
      </c>
      <c r="V3244" t="str">
        <f>LEFT(Z3244,SEARCH("/",Z3244)-1)</f>
        <v>music</v>
      </c>
      <c r="W3244" t="str">
        <f>RIGHT(Z3244,LEN(Z3244)-SEARCH("/",Z3244))</f>
        <v>classical music</v>
      </c>
      <c r="X3244" s="2">
        <f>(((P3244/60)/60)/24)+DATE(1970,1,1)</f>
        <v>41744.745208333334</v>
      </c>
      <c r="Y3244" s="2">
        <f>(((O3244/60)/60)/24)+DATE(1970,1,1)</f>
        <v>41774.745208333334</v>
      </c>
      <c r="Z3244" t="s">
        <v>8304</v>
      </c>
    </row>
    <row r="3245" spans="1:26" ht="43.2" x14ac:dyDescent="0.3">
      <c r="A3245">
        <f>ROW(A3245)-2</f>
        <v>3243</v>
      </c>
      <c r="B3245" s="1" t="s">
        <v>5164</v>
      </c>
      <c r="C3245" s="1" t="s">
        <v>5165</v>
      </c>
      <c r="D3245">
        <v>1250</v>
      </c>
      <c r="E3245">
        <v>1361</v>
      </c>
      <c r="F3245" t="s">
        <v>17</v>
      </c>
      <c r="J3245" t="s">
        <v>17</v>
      </c>
      <c r="K3245" t="b">
        <v>0</v>
      </c>
      <c r="L3245" t="s">
        <v>50</v>
      </c>
      <c r="M3245" t="s">
        <v>51</v>
      </c>
      <c r="N3245" t="b">
        <v>1</v>
      </c>
      <c r="O3245">
        <v>1430488740</v>
      </c>
      <c r="P3245">
        <v>1427747906</v>
      </c>
      <c r="Q3245" t="b">
        <v>0</v>
      </c>
      <c r="R3245">
        <v>18</v>
      </c>
      <c r="S3245" t="b">
        <v>1</v>
      </c>
      <c r="T3245">
        <f>ROUND(E3245/D3245*100,0)</f>
        <v>109</v>
      </c>
      <c r="U3245" s="12">
        <f>(E3245/R3245)</f>
        <v>75.611111111111114</v>
      </c>
      <c r="V3245" t="str">
        <f>LEFT(Z3245,SEARCH("/",Z3245)-1)</f>
        <v>music</v>
      </c>
      <c r="W3245" t="str">
        <f>RIGHT(Z3245,LEN(Z3245)-SEARCH("/",Z3245))</f>
        <v>classical music</v>
      </c>
      <c r="X3245" s="2">
        <f>(((P3245/60)/60)/24)+DATE(1970,1,1)</f>
        <v>42093.860023148154</v>
      </c>
      <c r="Y3245" s="2">
        <f>(((O3245/60)/60)/24)+DATE(1970,1,1)</f>
        <v>42125.582638888889</v>
      </c>
      <c r="Z3245" t="s">
        <v>8304</v>
      </c>
    </row>
    <row r="3246" spans="1:26" ht="43.2" x14ac:dyDescent="0.3">
      <c r="A3246">
        <f>ROW(A3246)-2</f>
        <v>3244</v>
      </c>
      <c r="B3246" s="1" t="s">
        <v>5166</v>
      </c>
      <c r="C3246" s="1" t="s">
        <v>5167</v>
      </c>
      <c r="D3246">
        <v>800</v>
      </c>
      <c r="E3246">
        <v>890</v>
      </c>
      <c r="F3246" t="s">
        <v>17</v>
      </c>
      <c r="J3246" t="s">
        <v>17</v>
      </c>
      <c r="K3246" t="b">
        <v>0</v>
      </c>
      <c r="L3246" t="s">
        <v>18</v>
      </c>
      <c r="M3246" t="s">
        <v>19</v>
      </c>
      <c r="N3246" t="b">
        <v>1</v>
      </c>
      <c r="O3246">
        <v>1321385820</v>
      </c>
      <c r="P3246">
        <v>1318539484</v>
      </c>
      <c r="Q3246" t="b">
        <v>0</v>
      </c>
      <c r="R3246">
        <v>25</v>
      </c>
      <c r="S3246" t="b">
        <v>1</v>
      </c>
      <c r="T3246">
        <f>ROUND(E3246/D3246*100,0)</f>
        <v>111</v>
      </c>
      <c r="U3246" s="12">
        <f>(E3246/R3246)</f>
        <v>35.6</v>
      </c>
      <c r="V3246" t="str">
        <f>LEFT(Z3246,SEARCH("/",Z3246)-1)</f>
        <v>music</v>
      </c>
      <c r="W3246" t="str">
        <f>RIGHT(Z3246,LEN(Z3246)-SEARCH("/",Z3246))</f>
        <v>classical music</v>
      </c>
      <c r="X3246" s="2">
        <f>(((P3246/60)/60)/24)+DATE(1970,1,1)</f>
        <v>40829.873657407406</v>
      </c>
      <c r="Y3246" s="2">
        <f>(((O3246/60)/60)/24)+DATE(1970,1,1)</f>
        <v>40862.817361111112</v>
      </c>
      <c r="Z3246" t="s">
        <v>8304</v>
      </c>
    </row>
    <row r="3247" spans="1:26" ht="43.2" x14ac:dyDescent="0.3">
      <c r="A3247">
        <f>ROW(A3247)-2</f>
        <v>3245</v>
      </c>
      <c r="B3247" s="1" t="s">
        <v>5168</v>
      </c>
      <c r="C3247" s="1" t="s">
        <v>5169</v>
      </c>
      <c r="D3247">
        <v>3000</v>
      </c>
      <c r="E3247">
        <v>3003</v>
      </c>
      <c r="F3247" t="s">
        <v>17</v>
      </c>
      <c r="J3247" t="s">
        <v>17</v>
      </c>
      <c r="K3247" t="b">
        <v>0</v>
      </c>
      <c r="L3247" t="s">
        <v>24</v>
      </c>
      <c r="M3247" t="s">
        <v>25</v>
      </c>
      <c r="N3247" t="b">
        <v>0</v>
      </c>
      <c r="O3247">
        <v>1425682174</v>
      </c>
      <c r="P3247">
        <v>1423090174</v>
      </c>
      <c r="Q3247" t="b">
        <v>0</v>
      </c>
      <c r="R3247">
        <v>21</v>
      </c>
      <c r="S3247" t="b">
        <v>1</v>
      </c>
      <c r="T3247">
        <f>ROUND(E3247/D3247*100,0)</f>
        <v>100</v>
      </c>
      <c r="U3247" s="12">
        <f>(E3247/R3247)</f>
        <v>143</v>
      </c>
      <c r="V3247" t="str">
        <f>LEFT(Z3247,SEARCH("/",Z3247)-1)</f>
        <v>music</v>
      </c>
      <c r="W3247" t="str">
        <f>RIGHT(Z3247,LEN(Z3247)-SEARCH("/",Z3247))</f>
        <v>classical music</v>
      </c>
      <c r="X3247" s="2">
        <f>(((P3247/60)/60)/24)+DATE(1970,1,1)</f>
        <v>42039.951087962967</v>
      </c>
      <c r="Y3247" s="2">
        <f>(((O3247/60)/60)/24)+DATE(1970,1,1)</f>
        <v>42069.951087962967</v>
      </c>
      <c r="Z3247" t="s">
        <v>8304</v>
      </c>
    </row>
    <row r="3248" spans="1:26" ht="57.6" x14ac:dyDescent="0.3">
      <c r="A3248">
        <f>ROW(A3248)-2</f>
        <v>3246</v>
      </c>
      <c r="B3248" s="1" t="s">
        <v>5250</v>
      </c>
      <c r="C3248" s="1" t="s">
        <v>5251</v>
      </c>
      <c r="D3248">
        <v>500</v>
      </c>
      <c r="E3248">
        <v>3307</v>
      </c>
      <c r="F3248" t="s">
        <v>17</v>
      </c>
      <c r="J3248" t="s">
        <v>17</v>
      </c>
      <c r="K3248" t="b">
        <v>0</v>
      </c>
      <c r="L3248" t="s">
        <v>18</v>
      </c>
      <c r="M3248" t="s">
        <v>19</v>
      </c>
      <c r="N3248" t="b">
        <v>1</v>
      </c>
      <c r="O3248">
        <v>1347508740</v>
      </c>
      <c r="P3248">
        <v>1346276349</v>
      </c>
      <c r="Q3248" t="b">
        <v>1</v>
      </c>
      <c r="R3248">
        <v>151</v>
      </c>
      <c r="S3248" t="b">
        <v>1</v>
      </c>
      <c r="T3248">
        <f>ROUND(E3248/D3248*100,0)</f>
        <v>661</v>
      </c>
      <c r="U3248" s="12">
        <f>(E3248/R3248)</f>
        <v>21.900662251655628</v>
      </c>
      <c r="V3248" t="str">
        <f>LEFT(Z3248,SEARCH("/",Z3248)-1)</f>
        <v>technology</v>
      </c>
      <c r="W3248" t="str">
        <f>RIGHT(Z3248,LEN(Z3248)-SEARCH("/",Z3248))</f>
        <v>space exploration</v>
      </c>
      <c r="X3248" s="2">
        <f>(((P3248/60)/60)/24)+DATE(1970,1,1)</f>
        <v>41150.902187499996</v>
      </c>
      <c r="Y3248" s="2">
        <f>(((O3248/60)/60)/24)+DATE(1970,1,1)</f>
        <v>41165.165972222225</v>
      </c>
      <c r="Z3248" t="s">
        <v>8305</v>
      </c>
    </row>
    <row r="3249" spans="1:26" ht="43.2" x14ac:dyDescent="0.3">
      <c r="A3249">
        <f>ROW(A3249)-2</f>
        <v>3247</v>
      </c>
      <c r="B3249" s="1" t="s">
        <v>5252</v>
      </c>
      <c r="C3249" s="1" t="s">
        <v>5253</v>
      </c>
      <c r="D3249">
        <v>12000</v>
      </c>
      <c r="E3249">
        <v>39131</v>
      </c>
      <c r="F3249" t="s">
        <v>17</v>
      </c>
      <c r="J3249" t="s">
        <v>17</v>
      </c>
      <c r="K3249" t="b">
        <v>0</v>
      </c>
      <c r="L3249" t="s">
        <v>18</v>
      </c>
      <c r="M3249" t="s">
        <v>19</v>
      </c>
      <c r="N3249" t="b">
        <v>1</v>
      </c>
      <c r="O3249">
        <v>1415827200</v>
      </c>
      <c r="P3249">
        <v>1412358968</v>
      </c>
      <c r="Q3249" t="b">
        <v>1</v>
      </c>
      <c r="R3249">
        <v>489</v>
      </c>
      <c r="S3249" t="b">
        <v>1</v>
      </c>
      <c r="T3249">
        <f>ROUND(E3249/D3249*100,0)</f>
        <v>326</v>
      </c>
      <c r="U3249" s="12">
        <f>(E3249/R3249)</f>
        <v>80.022494887525568</v>
      </c>
      <c r="V3249" t="str">
        <f>LEFT(Z3249,SEARCH("/",Z3249)-1)</f>
        <v>technology</v>
      </c>
      <c r="W3249" t="str">
        <f>RIGHT(Z3249,LEN(Z3249)-SEARCH("/",Z3249))</f>
        <v>space exploration</v>
      </c>
      <c r="X3249" s="2">
        <f>(((P3249/60)/60)/24)+DATE(1970,1,1)</f>
        <v>41915.747314814813</v>
      </c>
      <c r="Y3249" s="2">
        <f>(((O3249/60)/60)/24)+DATE(1970,1,1)</f>
        <v>41955.888888888891</v>
      </c>
      <c r="Z3249" t="s">
        <v>8305</v>
      </c>
    </row>
    <row r="3250" spans="1:26" ht="28.8" x14ac:dyDescent="0.3">
      <c r="A3250">
        <f>ROW(A3250)-2</f>
        <v>3248</v>
      </c>
      <c r="B3250" s="1" t="s">
        <v>5254</v>
      </c>
      <c r="C3250" s="1" t="s">
        <v>5255</v>
      </c>
      <c r="D3250">
        <v>1750</v>
      </c>
      <c r="E3250">
        <v>1776</v>
      </c>
      <c r="F3250" t="s">
        <v>17</v>
      </c>
      <c r="J3250" t="s">
        <v>17</v>
      </c>
      <c r="K3250" t="b">
        <v>0</v>
      </c>
      <c r="L3250" t="s">
        <v>18</v>
      </c>
      <c r="M3250" t="s">
        <v>19</v>
      </c>
      <c r="N3250" t="b">
        <v>1</v>
      </c>
      <c r="O3250">
        <v>1387835654</v>
      </c>
      <c r="P3250">
        <v>1386626054</v>
      </c>
      <c r="Q3250" t="b">
        <v>1</v>
      </c>
      <c r="R3250">
        <v>50</v>
      </c>
      <c r="S3250" t="b">
        <v>1</v>
      </c>
      <c r="T3250">
        <f>ROUND(E3250/D3250*100,0)</f>
        <v>101</v>
      </c>
      <c r="U3250" s="12">
        <f>(E3250/R3250)</f>
        <v>35.520000000000003</v>
      </c>
      <c r="V3250" t="str">
        <f>LEFT(Z3250,SEARCH("/",Z3250)-1)</f>
        <v>technology</v>
      </c>
      <c r="W3250" t="str">
        <f>RIGHT(Z3250,LEN(Z3250)-SEARCH("/",Z3250))</f>
        <v>space exploration</v>
      </c>
      <c r="X3250" s="2">
        <f>(((P3250/60)/60)/24)+DATE(1970,1,1)</f>
        <v>41617.912662037037</v>
      </c>
      <c r="Y3250" s="2">
        <f>(((O3250/60)/60)/24)+DATE(1970,1,1)</f>
        <v>41631.912662037037</v>
      </c>
      <c r="Z3250" t="s">
        <v>8305</v>
      </c>
    </row>
    <row r="3251" spans="1:26" ht="43.2" x14ac:dyDescent="0.3">
      <c r="A3251">
        <f>ROW(A3251)-2</f>
        <v>3249</v>
      </c>
      <c r="B3251" s="1" t="s">
        <v>5256</v>
      </c>
      <c r="C3251" s="1" t="s">
        <v>5257</v>
      </c>
      <c r="D3251">
        <v>20000</v>
      </c>
      <c r="E3251">
        <v>20843.599999999999</v>
      </c>
      <c r="F3251" t="s">
        <v>17</v>
      </c>
      <c r="J3251" t="s">
        <v>17</v>
      </c>
      <c r="K3251" t="b">
        <v>0</v>
      </c>
      <c r="L3251" t="s">
        <v>18</v>
      </c>
      <c r="M3251" t="s">
        <v>19</v>
      </c>
      <c r="N3251" t="b">
        <v>1</v>
      </c>
      <c r="O3251">
        <v>1335662023</v>
      </c>
      <c r="P3251">
        <v>1333070023</v>
      </c>
      <c r="Q3251" t="b">
        <v>1</v>
      </c>
      <c r="R3251">
        <v>321</v>
      </c>
      <c r="S3251" t="b">
        <v>1</v>
      </c>
      <c r="T3251">
        <f>ROUND(E3251/D3251*100,0)</f>
        <v>104</v>
      </c>
      <c r="U3251" s="12">
        <f>(E3251/R3251)</f>
        <v>64.933333333333323</v>
      </c>
      <c r="V3251" t="str">
        <f>LEFT(Z3251,SEARCH("/",Z3251)-1)</f>
        <v>technology</v>
      </c>
      <c r="W3251" t="str">
        <f>RIGHT(Z3251,LEN(Z3251)-SEARCH("/",Z3251))</f>
        <v>space exploration</v>
      </c>
      <c r="X3251" s="2">
        <f>(((P3251/60)/60)/24)+DATE(1970,1,1)</f>
        <v>40998.051192129627</v>
      </c>
      <c r="Y3251" s="2">
        <f>(((O3251/60)/60)/24)+DATE(1970,1,1)</f>
        <v>41028.051192129627</v>
      </c>
      <c r="Z3251" t="s">
        <v>8305</v>
      </c>
    </row>
    <row r="3252" spans="1:26" ht="43.2" x14ac:dyDescent="0.3">
      <c r="A3252">
        <f>ROW(A3252)-2</f>
        <v>3250</v>
      </c>
      <c r="B3252" s="1" t="s">
        <v>5258</v>
      </c>
      <c r="C3252" s="1" t="s">
        <v>5259</v>
      </c>
      <c r="D3252">
        <v>100000</v>
      </c>
      <c r="E3252">
        <v>107421.57</v>
      </c>
      <c r="F3252" t="s">
        <v>17</v>
      </c>
      <c r="J3252" t="s">
        <v>17</v>
      </c>
      <c r="K3252" t="b">
        <v>0</v>
      </c>
      <c r="L3252" t="s">
        <v>18</v>
      </c>
      <c r="M3252" t="s">
        <v>19</v>
      </c>
      <c r="N3252" t="b">
        <v>1</v>
      </c>
      <c r="O3252">
        <v>1466168390</v>
      </c>
      <c r="P3252">
        <v>1463576390</v>
      </c>
      <c r="Q3252" t="b">
        <v>1</v>
      </c>
      <c r="R3252">
        <v>1762</v>
      </c>
      <c r="S3252" t="b">
        <v>1</v>
      </c>
      <c r="T3252">
        <f>ROUND(E3252/D3252*100,0)</f>
        <v>107</v>
      </c>
      <c r="U3252" s="12">
        <f>(E3252/R3252)</f>
        <v>60.965703745743475</v>
      </c>
      <c r="V3252" t="str">
        <f>LEFT(Z3252,SEARCH("/",Z3252)-1)</f>
        <v>technology</v>
      </c>
      <c r="W3252" t="str">
        <f>RIGHT(Z3252,LEN(Z3252)-SEARCH("/",Z3252))</f>
        <v>space exploration</v>
      </c>
      <c r="X3252" s="2">
        <f>(((P3252/60)/60)/24)+DATE(1970,1,1)</f>
        <v>42508.541550925926</v>
      </c>
      <c r="Y3252" s="2">
        <f>(((O3252/60)/60)/24)+DATE(1970,1,1)</f>
        <v>42538.541550925926</v>
      </c>
      <c r="Z3252" t="s">
        <v>8305</v>
      </c>
    </row>
    <row r="3253" spans="1:26" ht="57.6" x14ac:dyDescent="0.3">
      <c r="A3253">
        <f>ROW(A3253)-2</f>
        <v>3251</v>
      </c>
      <c r="B3253" s="1" t="s">
        <v>5260</v>
      </c>
      <c r="C3253" s="1" t="s">
        <v>5261</v>
      </c>
      <c r="D3253">
        <v>11000</v>
      </c>
      <c r="E3253">
        <v>12106</v>
      </c>
      <c r="F3253" t="s">
        <v>17</v>
      </c>
      <c r="J3253" t="s">
        <v>17</v>
      </c>
      <c r="K3253" t="b">
        <v>0</v>
      </c>
      <c r="L3253" t="s">
        <v>18</v>
      </c>
      <c r="M3253" t="s">
        <v>19</v>
      </c>
      <c r="N3253" t="b">
        <v>1</v>
      </c>
      <c r="O3253">
        <v>1398791182</v>
      </c>
      <c r="P3253">
        <v>1396026382</v>
      </c>
      <c r="Q3253" t="b">
        <v>1</v>
      </c>
      <c r="R3253">
        <v>385</v>
      </c>
      <c r="S3253" t="b">
        <v>1</v>
      </c>
      <c r="T3253">
        <f>ROUND(E3253/D3253*100,0)</f>
        <v>110</v>
      </c>
      <c r="U3253" s="12">
        <f>(E3253/R3253)</f>
        <v>31.444155844155844</v>
      </c>
      <c r="V3253" t="str">
        <f>LEFT(Z3253,SEARCH("/",Z3253)-1)</f>
        <v>technology</v>
      </c>
      <c r="W3253" t="str">
        <f>RIGHT(Z3253,LEN(Z3253)-SEARCH("/",Z3253))</f>
        <v>space exploration</v>
      </c>
      <c r="X3253" s="2">
        <f>(((P3253/60)/60)/24)+DATE(1970,1,1)</f>
        <v>41726.712754629632</v>
      </c>
      <c r="Y3253" s="2">
        <f>(((O3253/60)/60)/24)+DATE(1970,1,1)</f>
        <v>41758.712754629632</v>
      </c>
      <c r="Z3253" t="s">
        <v>8305</v>
      </c>
    </row>
    <row r="3254" spans="1:26" ht="43.2" x14ac:dyDescent="0.3">
      <c r="A3254">
        <f>ROW(A3254)-2</f>
        <v>3252</v>
      </c>
      <c r="B3254" s="1" t="s">
        <v>5262</v>
      </c>
      <c r="C3254" s="1" t="s">
        <v>5263</v>
      </c>
      <c r="D3254">
        <v>8000</v>
      </c>
      <c r="E3254">
        <v>32616</v>
      </c>
      <c r="F3254" t="s">
        <v>17</v>
      </c>
      <c r="J3254" t="s">
        <v>17</v>
      </c>
      <c r="K3254" t="b">
        <v>0</v>
      </c>
      <c r="L3254" t="s">
        <v>18</v>
      </c>
      <c r="M3254" t="s">
        <v>19</v>
      </c>
      <c r="N3254" t="b">
        <v>1</v>
      </c>
      <c r="O3254">
        <v>1439344800</v>
      </c>
      <c r="P3254">
        <v>1435611572</v>
      </c>
      <c r="Q3254" t="b">
        <v>1</v>
      </c>
      <c r="R3254">
        <v>398</v>
      </c>
      <c r="S3254" t="b">
        <v>1</v>
      </c>
      <c r="T3254">
        <f>ROUND(E3254/D3254*100,0)</f>
        <v>408</v>
      </c>
      <c r="U3254" s="12">
        <f>(E3254/R3254)</f>
        <v>81.949748743718587</v>
      </c>
      <c r="V3254" t="str">
        <f>LEFT(Z3254,SEARCH("/",Z3254)-1)</f>
        <v>technology</v>
      </c>
      <c r="W3254" t="str">
        <f>RIGHT(Z3254,LEN(Z3254)-SEARCH("/",Z3254))</f>
        <v>space exploration</v>
      </c>
      <c r="X3254" s="2">
        <f>(((P3254/60)/60)/24)+DATE(1970,1,1)</f>
        <v>42184.874675925923</v>
      </c>
      <c r="Y3254" s="2">
        <f>(((O3254/60)/60)/24)+DATE(1970,1,1)</f>
        <v>42228.083333333328</v>
      </c>
      <c r="Z3254" t="s">
        <v>8305</v>
      </c>
    </row>
    <row r="3255" spans="1:26" ht="43.2" x14ac:dyDescent="0.3">
      <c r="A3255">
        <f>ROW(A3255)-2</f>
        <v>3253</v>
      </c>
      <c r="B3255" s="1" t="s">
        <v>5264</v>
      </c>
      <c r="C3255" s="1" t="s">
        <v>5265</v>
      </c>
      <c r="D3255">
        <v>8000</v>
      </c>
      <c r="E3255">
        <v>17914</v>
      </c>
      <c r="F3255" t="s">
        <v>17</v>
      </c>
      <c r="J3255" t="s">
        <v>17</v>
      </c>
      <c r="K3255" t="b">
        <v>0</v>
      </c>
      <c r="L3255" t="s">
        <v>18</v>
      </c>
      <c r="M3255" t="s">
        <v>19</v>
      </c>
      <c r="N3255" t="b">
        <v>1</v>
      </c>
      <c r="O3255">
        <v>1489536000</v>
      </c>
      <c r="P3255">
        <v>1485976468</v>
      </c>
      <c r="Q3255" t="b">
        <v>1</v>
      </c>
      <c r="R3255">
        <v>304</v>
      </c>
      <c r="S3255" t="b">
        <v>1</v>
      </c>
      <c r="T3255">
        <f>ROUND(E3255/D3255*100,0)</f>
        <v>224</v>
      </c>
      <c r="U3255" s="12">
        <f>(E3255/R3255)</f>
        <v>58.92763157894737</v>
      </c>
      <c r="V3255" t="str">
        <f>LEFT(Z3255,SEARCH("/",Z3255)-1)</f>
        <v>technology</v>
      </c>
      <c r="W3255" t="str">
        <f>RIGHT(Z3255,LEN(Z3255)-SEARCH("/",Z3255))</f>
        <v>space exploration</v>
      </c>
      <c r="X3255" s="2">
        <f>(((P3255/60)/60)/24)+DATE(1970,1,1)</f>
        <v>42767.801712962959</v>
      </c>
      <c r="Y3255" s="2">
        <f>(((O3255/60)/60)/24)+DATE(1970,1,1)</f>
        <v>42809</v>
      </c>
      <c r="Z3255" t="s">
        <v>8305</v>
      </c>
    </row>
    <row r="3256" spans="1:26" ht="57.6" x14ac:dyDescent="0.3">
      <c r="A3256">
        <f>ROW(A3256)-2</f>
        <v>3254</v>
      </c>
      <c r="B3256" s="1" t="s">
        <v>5266</v>
      </c>
      <c r="C3256" s="1" t="s">
        <v>5267</v>
      </c>
      <c r="D3256">
        <v>35000</v>
      </c>
      <c r="E3256">
        <v>106330.39</v>
      </c>
      <c r="F3256" t="s">
        <v>17</v>
      </c>
      <c r="J3256" t="s">
        <v>17</v>
      </c>
      <c r="K3256" t="b">
        <v>0</v>
      </c>
      <c r="L3256" t="s">
        <v>18</v>
      </c>
      <c r="M3256" t="s">
        <v>19</v>
      </c>
      <c r="N3256" t="b">
        <v>1</v>
      </c>
      <c r="O3256">
        <v>1342330951</v>
      </c>
      <c r="P3256">
        <v>1339738951</v>
      </c>
      <c r="Q3256" t="b">
        <v>1</v>
      </c>
      <c r="R3256">
        <v>676</v>
      </c>
      <c r="S3256" t="b">
        <v>1</v>
      </c>
      <c r="T3256">
        <f>ROUND(E3256/D3256*100,0)</f>
        <v>304</v>
      </c>
      <c r="U3256" s="12">
        <f>(E3256/R3256)</f>
        <v>157.29347633136095</v>
      </c>
      <c r="V3256" t="str">
        <f>LEFT(Z3256,SEARCH("/",Z3256)-1)</f>
        <v>technology</v>
      </c>
      <c r="W3256" t="str">
        <f>RIGHT(Z3256,LEN(Z3256)-SEARCH("/",Z3256))</f>
        <v>space exploration</v>
      </c>
      <c r="X3256" s="2">
        <f>(((P3256/60)/60)/24)+DATE(1970,1,1)</f>
        <v>41075.237858796296</v>
      </c>
      <c r="Y3256" s="2">
        <f>(((O3256/60)/60)/24)+DATE(1970,1,1)</f>
        <v>41105.237858796296</v>
      </c>
      <c r="Z3256" t="s">
        <v>8305</v>
      </c>
    </row>
    <row r="3257" spans="1:26" ht="43.2" x14ac:dyDescent="0.3">
      <c r="A3257">
        <f>ROW(A3257)-2</f>
        <v>3255</v>
      </c>
      <c r="B3257" s="1" t="s">
        <v>5268</v>
      </c>
      <c r="C3257" s="1" t="s">
        <v>5269</v>
      </c>
      <c r="D3257">
        <v>22765</v>
      </c>
      <c r="E3257">
        <v>32172.66</v>
      </c>
      <c r="F3257" t="s">
        <v>17</v>
      </c>
      <c r="J3257" t="s">
        <v>17</v>
      </c>
      <c r="K3257" t="b">
        <v>0</v>
      </c>
      <c r="L3257" t="s">
        <v>18</v>
      </c>
      <c r="M3257" t="s">
        <v>19</v>
      </c>
      <c r="N3257" t="b">
        <v>1</v>
      </c>
      <c r="O3257">
        <v>1471849140</v>
      </c>
      <c r="P3257">
        <v>1468444125</v>
      </c>
      <c r="Q3257" t="b">
        <v>1</v>
      </c>
      <c r="R3257">
        <v>577</v>
      </c>
      <c r="S3257" t="b">
        <v>1</v>
      </c>
      <c r="T3257">
        <f>ROUND(E3257/D3257*100,0)</f>
        <v>141</v>
      </c>
      <c r="U3257" s="12">
        <f>(E3257/R3257)</f>
        <v>55.758509532062391</v>
      </c>
      <c r="V3257" t="str">
        <f>LEFT(Z3257,SEARCH("/",Z3257)-1)</f>
        <v>technology</v>
      </c>
      <c r="W3257" t="str">
        <f>RIGHT(Z3257,LEN(Z3257)-SEARCH("/",Z3257))</f>
        <v>space exploration</v>
      </c>
      <c r="X3257" s="2">
        <f>(((P3257/60)/60)/24)+DATE(1970,1,1)</f>
        <v>42564.881076388891</v>
      </c>
      <c r="Y3257" s="2">
        <f>(((O3257/60)/60)/24)+DATE(1970,1,1)</f>
        <v>42604.290972222225</v>
      </c>
      <c r="Z3257" t="s">
        <v>8305</v>
      </c>
    </row>
    <row r="3258" spans="1:26" ht="57.6" x14ac:dyDescent="0.3">
      <c r="A3258">
        <f>ROW(A3258)-2</f>
        <v>3256</v>
      </c>
      <c r="B3258" s="1" t="s">
        <v>5270</v>
      </c>
      <c r="C3258" s="1" t="s">
        <v>5271</v>
      </c>
      <c r="D3258">
        <v>11000</v>
      </c>
      <c r="E3258">
        <v>306970</v>
      </c>
      <c r="F3258" t="s">
        <v>17</v>
      </c>
      <c r="J3258" t="s">
        <v>17</v>
      </c>
      <c r="K3258" t="b">
        <v>0</v>
      </c>
      <c r="L3258" t="s">
        <v>499</v>
      </c>
      <c r="M3258" t="s">
        <v>55</v>
      </c>
      <c r="N3258" t="b">
        <v>0</v>
      </c>
      <c r="O3258">
        <v>1483397940</v>
      </c>
      <c r="P3258">
        <v>1480493014</v>
      </c>
      <c r="Q3258" t="b">
        <v>1</v>
      </c>
      <c r="R3258">
        <v>3663</v>
      </c>
      <c r="S3258" t="b">
        <v>1</v>
      </c>
      <c r="T3258">
        <f>ROUND(E3258/D3258*100,0)</f>
        <v>2791</v>
      </c>
      <c r="U3258" s="12">
        <f>(E3258/R3258)</f>
        <v>83.802893802893806</v>
      </c>
      <c r="V3258" t="str">
        <f>LEFT(Z3258,SEARCH("/",Z3258)-1)</f>
        <v>technology</v>
      </c>
      <c r="W3258" t="str">
        <f>RIGHT(Z3258,LEN(Z3258)-SEARCH("/",Z3258))</f>
        <v>space exploration</v>
      </c>
      <c r="X3258" s="2">
        <f>(((P3258/60)/60)/24)+DATE(1970,1,1)</f>
        <v>42704.335810185185</v>
      </c>
      <c r="Y3258" s="2">
        <f>(((O3258/60)/60)/24)+DATE(1970,1,1)</f>
        <v>42737.957638888889</v>
      </c>
      <c r="Z3258" t="s">
        <v>8305</v>
      </c>
    </row>
    <row r="3259" spans="1:26" ht="43.2" x14ac:dyDescent="0.3">
      <c r="A3259">
        <f>ROW(A3259)-2</f>
        <v>3257</v>
      </c>
      <c r="B3259" s="1" t="s">
        <v>5272</v>
      </c>
      <c r="C3259" s="1" t="s">
        <v>5273</v>
      </c>
      <c r="D3259">
        <v>10000</v>
      </c>
      <c r="E3259">
        <v>17176.13</v>
      </c>
      <c r="F3259" t="s">
        <v>17</v>
      </c>
      <c r="J3259" t="s">
        <v>17</v>
      </c>
      <c r="K3259" t="b">
        <v>0</v>
      </c>
      <c r="L3259" t="s">
        <v>18</v>
      </c>
      <c r="M3259" t="s">
        <v>19</v>
      </c>
      <c r="N3259" t="b">
        <v>1</v>
      </c>
      <c r="O3259">
        <v>1420773970</v>
      </c>
      <c r="P3259">
        <v>1418095570</v>
      </c>
      <c r="Q3259" t="b">
        <v>1</v>
      </c>
      <c r="R3259">
        <v>294</v>
      </c>
      <c r="S3259" t="b">
        <v>1</v>
      </c>
      <c r="T3259">
        <f>ROUND(E3259/D3259*100,0)</f>
        <v>172</v>
      </c>
      <c r="U3259" s="12">
        <f>(E3259/R3259)</f>
        <v>58.422210884353746</v>
      </c>
      <c r="V3259" t="str">
        <f>LEFT(Z3259,SEARCH("/",Z3259)-1)</f>
        <v>technology</v>
      </c>
      <c r="W3259" t="str">
        <f>RIGHT(Z3259,LEN(Z3259)-SEARCH("/",Z3259))</f>
        <v>space exploration</v>
      </c>
      <c r="X3259" s="2">
        <f>(((P3259/60)/60)/24)+DATE(1970,1,1)</f>
        <v>41982.143171296295</v>
      </c>
      <c r="Y3259" s="2">
        <f>(((O3259/60)/60)/24)+DATE(1970,1,1)</f>
        <v>42013.143171296295</v>
      </c>
      <c r="Z3259" t="s">
        <v>8305</v>
      </c>
    </row>
    <row r="3260" spans="1:26" ht="43.2" x14ac:dyDescent="0.3">
      <c r="A3260">
        <f>ROW(A3260)-2</f>
        <v>3258</v>
      </c>
      <c r="B3260" s="1" t="s">
        <v>5274</v>
      </c>
      <c r="C3260" s="1" t="s">
        <v>5275</v>
      </c>
      <c r="D3260">
        <v>7500</v>
      </c>
      <c r="E3260">
        <v>7576</v>
      </c>
      <c r="F3260" t="s">
        <v>17</v>
      </c>
      <c r="J3260" t="s">
        <v>17</v>
      </c>
      <c r="K3260" t="b">
        <v>0</v>
      </c>
      <c r="L3260" t="s">
        <v>18</v>
      </c>
      <c r="M3260" t="s">
        <v>19</v>
      </c>
      <c r="N3260" t="b">
        <v>1</v>
      </c>
      <c r="O3260">
        <v>1348256294</v>
      </c>
      <c r="P3260">
        <v>1345664294</v>
      </c>
      <c r="Q3260" t="b">
        <v>1</v>
      </c>
      <c r="R3260">
        <v>28</v>
      </c>
      <c r="S3260" t="b">
        <v>1</v>
      </c>
      <c r="T3260">
        <f>ROUND(E3260/D3260*100,0)</f>
        <v>101</v>
      </c>
      <c r="U3260" s="12">
        <f>(E3260/R3260)</f>
        <v>270.57142857142856</v>
      </c>
      <c r="V3260" t="str">
        <f>LEFT(Z3260,SEARCH("/",Z3260)-1)</f>
        <v>technology</v>
      </c>
      <c r="W3260" t="str">
        <f>RIGHT(Z3260,LEN(Z3260)-SEARCH("/",Z3260))</f>
        <v>space exploration</v>
      </c>
      <c r="X3260" s="2">
        <f>(((P3260/60)/60)/24)+DATE(1970,1,1)</f>
        <v>41143.81821759259</v>
      </c>
      <c r="Y3260" s="2">
        <f>(((O3260/60)/60)/24)+DATE(1970,1,1)</f>
        <v>41173.81821759259</v>
      </c>
      <c r="Z3260" t="s">
        <v>8305</v>
      </c>
    </row>
    <row r="3261" spans="1:26" ht="43.2" x14ac:dyDescent="0.3">
      <c r="A3261">
        <f>ROW(A3261)-2</f>
        <v>3259</v>
      </c>
      <c r="B3261" s="1" t="s">
        <v>5276</v>
      </c>
      <c r="C3261" s="1" t="s">
        <v>5277</v>
      </c>
      <c r="D3261">
        <v>10500</v>
      </c>
      <c r="E3261">
        <v>10710</v>
      </c>
      <c r="F3261" t="s">
        <v>17</v>
      </c>
      <c r="J3261" t="s">
        <v>17</v>
      </c>
      <c r="K3261" t="b">
        <v>0</v>
      </c>
      <c r="L3261" t="s">
        <v>18</v>
      </c>
      <c r="M3261" t="s">
        <v>19</v>
      </c>
      <c r="N3261" t="b">
        <v>1</v>
      </c>
      <c r="O3261">
        <v>1398834000</v>
      </c>
      <c r="P3261">
        <v>1396371612</v>
      </c>
      <c r="Q3261" t="b">
        <v>1</v>
      </c>
      <c r="R3261">
        <v>100</v>
      </c>
      <c r="S3261" t="b">
        <v>1</v>
      </c>
      <c r="T3261">
        <f>ROUND(E3261/D3261*100,0)</f>
        <v>102</v>
      </c>
      <c r="U3261" s="12">
        <f>(E3261/R3261)</f>
        <v>107.1</v>
      </c>
      <c r="V3261" t="str">
        <f>LEFT(Z3261,SEARCH("/",Z3261)-1)</f>
        <v>technology</v>
      </c>
      <c r="W3261" t="str">
        <f>RIGHT(Z3261,LEN(Z3261)-SEARCH("/",Z3261))</f>
        <v>space exploration</v>
      </c>
      <c r="X3261" s="2">
        <f>(((P3261/60)/60)/24)+DATE(1970,1,1)</f>
        <v>41730.708472222221</v>
      </c>
      <c r="Y3261" s="2">
        <f>(((O3261/60)/60)/24)+DATE(1970,1,1)</f>
        <v>41759.208333333336</v>
      </c>
      <c r="Z3261" t="s">
        <v>8305</v>
      </c>
    </row>
    <row r="3262" spans="1:26" ht="43.2" x14ac:dyDescent="0.3">
      <c r="A3262">
        <f>ROW(A3262)-2</f>
        <v>3260</v>
      </c>
      <c r="B3262" s="1" t="s">
        <v>5278</v>
      </c>
      <c r="C3262" s="1" t="s">
        <v>5279</v>
      </c>
      <c r="D3262">
        <v>2001</v>
      </c>
      <c r="E3262">
        <v>3397</v>
      </c>
      <c r="F3262" t="s">
        <v>17</v>
      </c>
      <c r="J3262" t="s">
        <v>17</v>
      </c>
      <c r="K3262" t="b">
        <v>0</v>
      </c>
      <c r="L3262" t="s">
        <v>24</v>
      </c>
      <c r="M3262" t="s">
        <v>25</v>
      </c>
      <c r="N3262" t="b">
        <v>0</v>
      </c>
      <c r="O3262">
        <v>1462017600</v>
      </c>
      <c r="P3262">
        <v>1458820564</v>
      </c>
      <c r="Q3262" t="b">
        <v>0</v>
      </c>
      <c r="R3262">
        <v>72</v>
      </c>
      <c r="S3262" t="b">
        <v>1</v>
      </c>
      <c r="T3262">
        <f>ROUND(E3262/D3262*100,0)</f>
        <v>170</v>
      </c>
      <c r="U3262" s="12">
        <f>(E3262/R3262)</f>
        <v>47.180555555555557</v>
      </c>
      <c r="V3262" t="str">
        <f>LEFT(Z3262,SEARCH("/",Z3262)-1)</f>
        <v>technology</v>
      </c>
      <c r="W3262" t="str">
        <f>RIGHT(Z3262,LEN(Z3262)-SEARCH("/",Z3262))</f>
        <v>space exploration</v>
      </c>
      <c r="X3262" s="2">
        <f>(((P3262/60)/60)/24)+DATE(1970,1,1)</f>
        <v>42453.49726851852</v>
      </c>
      <c r="Y3262" s="2">
        <f>(((O3262/60)/60)/24)+DATE(1970,1,1)</f>
        <v>42490.5</v>
      </c>
      <c r="Z3262" t="s">
        <v>8305</v>
      </c>
    </row>
    <row r="3263" spans="1:26" ht="43.2" x14ac:dyDescent="0.3">
      <c r="A3263">
        <f>ROW(A3263)-2</f>
        <v>3261</v>
      </c>
      <c r="B3263" s="1" t="s">
        <v>5280</v>
      </c>
      <c r="C3263" s="1" t="s">
        <v>5281</v>
      </c>
      <c r="D3263">
        <v>25000</v>
      </c>
      <c r="E3263">
        <v>28633.5</v>
      </c>
      <c r="F3263" t="s">
        <v>17</v>
      </c>
      <c r="J3263" t="s">
        <v>17</v>
      </c>
      <c r="K3263" t="b">
        <v>0</v>
      </c>
      <c r="L3263" t="s">
        <v>18</v>
      </c>
      <c r="M3263" t="s">
        <v>19</v>
      </c>
      <c r="N3263" t="b">
        <v>1</v>
      </c>
      <c r="O3263">
        <v>1440546729</v>
      </c>
      <c r="P3263">
        <v>1437954729</v>
      </c>
      <c r="Q3263" t="b">
        <v>1</v>
      </c>
      <c r="R3263">
        <v>238</v>
      </c>
      <c r="S3263" t="b">
        <v>1</v>
      </c>
      <c r="T3263">
        <f>ROUND(E3263/D3263*100,0)</f>
        <v>115</v>
      </c>
      <c r="U3263" s="12">
        <f>(E3263/R3263)</f>
        <v>120.30882352941177</v>
      </c>
      <c r="V3263" t="str">
        <f>LEFT(Z3263,SEARCH("/",Z3263)-1)</f>
        <v>technology</v>
      </c>
      <c r="W3263" t="str">
        <f>RIGHT(Z3263,LEN(Z3263)-SEARCH("/",Z3263))</f>
        <v>space exploration</v>
      </c>
      <c r="X3263" s="2">
        <f>(((P3263/60)/60)/24)+DATE(1970,1,1)</f>
        <v>42211.99454861111</v>
      </c>
      <c r="Y3263" s="2">
        <f>(((O3263/60)/60)/24)+DATE(1970,1,1)</f>
        <v>42241.99454861111</v>
      </c>
      <c r="Z3263" t="s">
        <v>8305</v>
      </c>
    </row>
    <row r="3264" spans="1:26" ht="43.2" x14ac:dyDescent="0.3">
      <c r="A3264">
        <f>ROW(A3264)-2</f>
        <v>3262</v>
      </c>
      <c r="B3264" s="1" t="s">
        <v>5282</v>
      </c>
      <c r="C3264" s="1" t="s">
        <v>5283</v>
      </c>
      <c r="D3264">
        <v>500</v>
      </c>
      <c r="E3264">
        <v>4388</v>
      </c>
      <c r="F3264" t="s">
        <v>17</v>
      </c>
      <c r="J3264" t="s">
        <v>17</v>
      </c>
      <c r="K3264" t="b">
        <v>0</v>
      </c>
      <c r="L3264" t="s">
        <v>18</v>
      </c>
      <c r="M3264" t="s">
        <v>19</v>
      </c>
      <c r="N3264" t="b">
        <v>1</v>
      </c>
      <c r="O3264">
        <v>1413838751</v>
      </c>
      <c r="P3264">
        <v>1411246751</v>
      </c>
      <c r="Q3264" t="b">
        <v>1</v>
      </c>
      <c r="R3264">
        <v>159</v>
      </c>
      <c r="S3264" t="b">
        <v>1</v>
      </c>
      <c r="T3264">
        <f>ROUND(E3264/D3264*100,0)</f>
        <v>878</v>
      </c>
      <c r="U3264" s="12">
        <f>(E3264/R3264)</f>
        <v>27.59748427672956</v>
      </c>
      <c r="V3264" t="str">
        <f>LEFT(Z3264,SEARCH("/",Z3264)-1)</f>
        <v>technology</v>
      </c>
      <c r="W3264" t="str">
        <f>RIGHT(Z3264,LEN(Z3264)-SEARCH("/",Z3264))</f>
        <v>space exploration</v>
      </c>
      <c r="X3264" s="2">
        <f>(((P3264/60)/60)/24)+DATE(1970,1,1)</f>
        <v>41902.874432870369</v>
      </c>
      <c r="Y3264" s="2">
        <f>(((O3264/60)/60)/24)+DATE(1970,1,1)</f>
        <v>41932.874432870369</v>
      </c>
      <c r="Z3264" t="s">
        <v>8305</v>
      </c>
    </row>
    <row r="3265" spans="1:26" ht="28.8" x14ac:dyDescent="0.3">
      <c r="A3265">
        <f>ROW(A3265)-2</f>
        <v>3263</v>
      </c>
      <c r="B3265" s="1" t="s">
        <v>5284</v>
      </c>
      <c r="C3265" s="1" t="s">
        <v>5285</v>
      </c>
      <c r="D3265">
        <v>15000</v>
      </c>
      <c r="E3265">
        <v>15808</v>
      </c>
      <c r="F3265" t="s">
        <v>17</v>
      </c>
      <c r="J3265" t="s">
        <v>17</v>
      </c>
      <c r="K3265" t="b">
        <v>0</v>
      </c>
      <c r="L3265" t="s">
        <v>18</v>
      </c>
      <c r="M3265" t="s">
        <v>19</v>
      </c>
      <c r="N3265" t="b">
        <v>1</v>
      </c>
      <c r="O3265">
        <v>1449000061</v>
      </c>
      <c r="P3265">
        <v>1443812461</v>
      </c>
      <c r="Q3265" t="b">
        <v>1</v>
      </c>
      <c r="R3265">
        <v>77</v>
      </c>
      <c r="S3265" t="b">
        <v>1</v>
      </c>
      <c r="T3265">
        <f>ROUND(E3265/D3265*100,0)</f>
        <v>105</v>
      </c>
      <c r="U3265" s="12">
        <f>(E3265/R3265)</f>
        <v>205.2987012987013</v>
      </c>
      <c r="V3265" t="str">
        <f>LEFT(Z3265,SEARCH("/",Z3265)-1)</f>
        <v>technology</v>
      </c>
      <c r="W3265" t="str">
        <f>RIGHT(Z3265,LEN(Z3265)-SEARCH("/",Z3265))</f>
        <v>space exploration</v>
      </c>
      <c r="X3265" s="2">
        <f>(((P3265/60)/60)/24)+DATE(1970,1,1)</f>
        <v>42279.792372685188</v>
      </c>
      <c r="Y3265" s="2">
        <f>(((O3265/60)/60)/24)+DATE(1970,1,1)</f>
        <v>42339.834039351852</v>
      </c>
      <c r="Z3265" t="s">
        <v>8305</v>
      </c>
    </row>
    <row r="3266" spans="1:26" ht="43.2" x14ac:dyDescent="0.3">
      <c r="A3266">
        <f>ROW(A3266)-2</f>
        <v>3264</v>
      </c>
      <c r="B3266" s="1" t="s">
        <v>5286</v>
      </c>
      <c r="C3266" s="1" t="s">
        <v>5287</v>
      </c>
      <c r="D3266">
        <v>1000</v>
      </c>
      <c r="E3266">
        <v>1884</v>
      </c>
      <c r="F3266" t="s">
        <v>17</v>
      </c>
      <c r="J3266" t="s">
        <v>17</v>
      </c>
      <c r="K3266" t="b">
        <v>0</v>
      </c>
      <c r="L3266" t="s">
        <v>18</v>
      </c>
      <c r="M3266" t="s">
        <v>19</v>
      </c>
      <c r="N3266" t="b">
        <v>1</v>
      </c>
      <c r="O3266">
        <v>1445598000</v>
      </c>
      <c r="P3266">
        <v>1443302004</v>
      </c>
      <c r="Q3266" t="b">
        <v>1</v>
      </c>
      <c r="R3266">
        <v>53</v>
      </c>
      <c r="S3266" t="b">
        <v>1</v>
      </c>
      <c r="T3266">
        <f>ROUND(E3266/D3266*100,0)</f>
        <v>188</v>
      </c>
      <c r="U3266" s="12">
        <f>(E3266/R3266)</f>
        <v>35.547169811320757</v>
      </c>
      <c r="V3266" t="str">
        <f>LEFT(Z3266,SEARCH("/",Z3266)-1)</f>
        <v>technology</v>
      </c>
      <c r="W3266" t="str">
        <f>RIGHT(Z3266,LEN(Z3266)-SEARCH("/",Z3266))</f>
        <v>space exploration</v>
      </c>
      <c r="X3266" s="2">
        <f>(((P3266/60)/60)/24)+DATE(1970,1,1)</f>
        <v>42273.884305555555</v>
      </c>
      <c r="Y3266" s="2">
        <f>(((O3266/60)/60)/24)+DATE(1970,1,1)</f>
        <v>42300.458333333328</v>
      </c>
      <c r="Z3266" t="s">
        <v>8305</v>
      </c>
    </row>
    <row r="3267" spans="1:26" ht="43.2" x14ac:dyDescent="0.3">
      <c r="A3267">
        <f>ROW(A3267)-2</f>
        <v>3265</v>
      </c>
      <c r="B3267" s="1" t="s">
        <v>5288</v>
      </c>
      <c r="C3267" s="1" t="s">
        <v>5289</v>
      </c>
      <c r="D3267">
        <v>65000</v>
      </c>
      <c r="E3267">
        <v>93374</v>
      </c>
      <c r="F3267" t="s">
        <v>17</v>
      </c>
      <c r="J3267" t="s">
        <v>17</v>
      </c>
      <c r="K3267" t="b">
        <v>0</v>
      </c>
      <c r="L3267" t="s">
        <v>50</v>
      </c>
      <c r="M3267" t="s">
        <v>51</v>
      </c>
      <c r="N3267" t="b">
        <v>1</v>
      </c>
      <c r="O3267">
        <v>1444525200</v>
      </c>
      <c r="P3267">
        <v>1441339242</v>
      </c>
      <c r="Q3267" t="b">
        <v>1</v>
      </c>
      <c r="R3267">
        <v>1251</v>
      </c>
      <c r="S3267" t="b">
        <v>1</v>
      </c>
      <c r="T3267">
        <f>ROUND(E3267/D3267*100,0)</f>
        <v>144</v>
      </c>
      <c r="U3267" s="12">
        <f>(E3267/R3267)</f>
        <v>74.639488409272587</v>
      </c>
      <c r="V3267" t="str">
        <f>LEFT(Z3267,SEARCH("/",Z3267)-1)</f>
        <v>technology</v>
      </c>
      <c r="W3267" t="str">
        <f>RIGHT(Z3267,LEN(Z3267)-SEARCH("/",Z3267))</f>
        <v>space exploration</v>
      </c>
      <c r="X3267" s="2">
        <f>(((P3267/60)/60)/24)+DATE(1970,1,1)</f>
        <v>42251.16715277778</v>
      </c>
      <c r="Y3267" s="2">
        <f>(((O3267/60)/60)/24)+DATE(1970,1,1)</f>
        <v>42288.041666666672</v>
      </c>
      <c r="Z3267" t="s">
        <v>8305</v>
      </c>
    </row>
    <row r="3268" spans="1:26" ht="43.2" x14ac:dyDescent="0.3">
      <c r="A3268">
        <f>ROW(A3268)-2</f>
        <v>3266</v>
      </c>
      <c r="B3268" s="1" t="s">
        <v>5290</v>
      </c>
      <c r="C3268" s="1" t="s">
        <v>5291</v>
      </c>
      <c r="D3268">
        <v>15000</v>
      </c>
      <c r="E3268">
        <v>21882</v>
      </c>
      <c r="F3268" t="s">
        <v>17</v>
      </c>
      <c r="J3268" t="s">
        <v>17</v>
      </c>
      <c r="K3268" t="b">
        <v>0</v>
      </c>
      <c r="L3268" t="s">
        <v>18</v>
      </c>
      <c r="M3268" t="s">
        <v>19</v>
      </c>
      <c r="N3268" t="b">
        <v>1</v>
      </c>
      <c r="O3268">
        <v>1432230988</v>
      </c>
      <c r="P3268">
        <v>1429638988</v>
      </c>
      <c r="Q3268" t="b">
        <v>1</v>
      </c>
      <c r="R3268">
        <v>465</v>
      </c>
      <c r="S3268" t="b">
        <v>1</v>
      </c>
      <c r="T3268">
        <f>ROUND(E3268/D3268*100,0)</f>
        <v>146</v>
      </c>
      <c r="U3268" s="12">
        <f>(E3268/R3268)</f>
        <v>47.058064516129029</v>
      </c>
      <c r="V3268" t="str">
        <f>LEFT(Z3268,SEARCH("/",Z3268)-1)</f>
        <v>technology</v>
      </c>
      <c r="W3268" t="str">
        <f>RIGHT(Z3268,LEN(Z3268)-SEARCH("/",Z3268))</f>
        <v>space exploration</v>
      </c>
      <c r="X3268" s="2">
        <f>(((P3268/60)/60)/24)+DATE(1970,1,1)</f>
        <v>42115.74754629629</v>
      </c>
      <c r="Y3268" s="2">
        <f>(((O3268/60)/60)/24)+DATE(1970,1,1)</f>
        <v>42145.74754629629</v>
      </c>
      <c r="Z3268" t="s">
        <v>8305</v>
      </c>
    </row>
    <row r="3269" spans="1:26" ht="43.2" x14ac:dyDescent="0.3">
      <c r="A3269">
        <f>ROW(A3269)-2</f>
        <v>3267</v>
      </c>
      <c r="B3269" s="1" t="s">
        <v>5292</v>
      </c>
      <c r="C3269" s="1" t="s">
        <v>5293</v>
      </c>
      <c r="D3269">
        <v>1500</v>
      </c>
      <c r="E3269">
        <v>1967.76</v>
      </c>
      <c r="F3269" t="s">
        <v>17</v>
      </c>
      <c r="J3269" t="s">
        <v>17</v>
      </c>
      <c r="K3269" t="b">
        <v>0</v>
      </c>
      <c r="L3269" t="s">
        <v>1217</v>
      </c>
      <c r="M3269" t="s">
        <v>55</v>
      </c>
      <c r="N3269" t="b">
        <v>0</v>
      </c>
      <c r="O3269">
        <v>1483120216</v>
      </c>
      <c r="P3269">
        <v>1479232216</v>
      </c>
      <c r="Q3269" t="b">
        <v>0</v>
      </c>
      <c r="R3269">
        <v>74</v>
      </c>
      <c r="S3269" t="b">
        <v>1</v>
      </c>
      <c r="T3269">
        <f>ROUND(E3269/D3269*100,0)</f>
        <v>131</v>
      </c>
      <c r="U3269" s="12">
        <f>(E3269/R3269)</f>
        <v>26.591351351351353</v>
      </c>
      <c r="V3269" t="str">
        <f>LEFT(Z3269,SEARCH("/",Z3269)-1)</f>
        <v>technology</v>
      </c>
      <c r="W3269" t="str">
        <f>RIGHT(Z3269,LEN(Z3269)-SEARCH("/",Z3269))</f>
        <v>space exploration</v>
      </c>
      <c r="X3269" s="2">
        <f>(((P3269/60)/60)/24)+DATE(1970,1,1)</f>
        <v>42689.74324074074</v>
      </c>
      <c r="Y3269" s="2">
        <f>(((O3269/60)/60)/24)+DATE(1970,1,1)</f>
        <v>42734.74324074074</v>
      </c>
      <c r="Z3269" t="s">
        <v>8305</v>
      </c>
    </row>
    <row r="3270" spans="1:26" ht="43.2" x14ac:dyDescent="0.3">
      <c r="A3270">
        <f>ROW(A3270)-2</f>
        <v>3268</v>
      </c>
      <c r="B3270" s="1" t="s">
        <v>5294</v>
      </c>
      <c r="C3270" s="1" t="s">
        <v>5295</v>
      </c>
      <c r="D3270">
        <v>2000</v>
      </c>
      <c r="E3270">
        <v>2280</v>
      </c>
      <c r="F3270" t="s">
        <v>17</v>
      </c>
      <c r="J3270" t="s">
        <v>17</v>
      </c>
      <c r="K3270" t="b">
        <v>0</v>
      </c>
      <c r="L3270" t="s">
        <v>18</v>
      </c>
      <c r="M3270" t="s">
        <v>19</v>
      </c>
      <c r="N3270" t="b">
        <v>1</v>
      </c>
      <c r="O3270">
        <v>1480658966</v>
      </c>
      <c r="P3270">
        <v>1479449366</v>
      </c>
      <c r="Q3270" t="b">
        <v>0</v>
      </c>
      <c r="R3270">
        <v>62</v>
      </c>
      <c r="S3270" t="b">
        <v>1</v>
      </c>
      <c r="T3270">
        <f>ROUND(E3270/D3270*100,0)</f>
        <v>114</v>
      </c>
      <c r="U3270" s="12">
        <f>(E3270/R3270)</f>
        <v>36.774193548387096</v>
      </c>
      <c r="V3270" t="str">
        <f>LEFT(Z3270,SEARCH("/",Z3270)-1)</f>
        <v>technology</v>
      </c>
      <c r="W3270" t="str">
        <f>RIGHT(Z3270,LEN(Z3270)-SEARCH("/",Z3270))</f>
        <v>space exploration</v>
      </c>
      <c r="X3270" s="2">
        <f>(((P3270/60)/60)/24)+DATE(1970,1,1)</f>
        <v>42692.256550925929</v>
      </c>
      <c r="Y3270" s="2">
        <f>(((O3270/60)/60)/24)+DATE(1970,1,1)</f>
        <v>42706.256550925929</v>
      </c>
      <c r="Z3270" t="s">
        <v>8305</v>
      </c>
    </row>
    <row r="3271" spans="1:26" ht="43.2" x14ac:dyDescent="0.3">
      <c r="A3271">
        <f>ROW(A3271)-2</f>
        <v>3269</v>
      </c>
      <c r="B3271" s="1" t="s">
        <v>5296</v>
      </c>
      <c r="C3271" s="1" t="s">
        <v>5297</v>
      </c>
      <c r="D3271">
        <v>8000</v>
      </c>
      <c r="E3271">
        <v>110353.65</v>
      </c>
      <c r="F3271" t="s">
        <v>17</v>
      </c>
      <c r="J3271" t="s">
        <v>17</v>
      </c>
      <c r="K3271" t="b">
        <v>0</v>
      </c>
      <c r="L3271" t="s">
        <v>18</v>
      </c>
      <c r="M3271" t="s">
        <v>19</v>
      </c>
      <c r="N3271" t="b">
        <v>1</v>
      </c>
      <c r="O3271">
        <v>1347530822</v>
      </c>
      <c r="P3271">
        <v>1345716422</v>
      </c>
      <c r="Q3271" t="b">
        <v>0</v>
      </c>
      <c r="R3271">
        <v>3468</v>
      </c>
      <c r="S3271" t="b">
        <v>1</v>
      </c>
      <c r="T3271">
        <f>ROUND(E3271/D3271*100,0)</f>
        <v>1379</v>
      </c>
      <c r="U3271" s="12">
        <f>(E3271/R3271)</f>
        <v>31.820544982698959</v>
      </c>
      <c r="V3271" t="str">
        <f>LEFT(Z3271,SEARCH("/",Z3271)-1)</f>
        <v>technology</v>
      </c>
      <c r="W3271" t="str">
        <f>RIGHT(Z3271,LEN(Z3271)-SEARCH("/",Z3271))</f>
        <v>space exploration</v>
      </c>
      <c r="X3271" s="2">
        <f>(((P3271/60)/60)/24)+DATE(1970,1,1)</f>
        <v>41144.42155092593</v>
      </c>
      <c r="Y3271" s="2">
        <f>(((O3271/60)/60)/24)+DATE(1970,1,1)</f>
        <v>41165.42155092593</v>
      </c>
      <c r="Z3271" t="s">
        <v>8305</v>
      </c>
    </row>
    <row r="3272" spans="1:26" ht="57.6" x14ac:dyDescent="0.3">
      <c r="A3272">
        <f>ROW(A3272)-2</f>
        <v>3270</v>
      </c>
      <c r="B3272" s="1" t="s">
        <v>5298</v>
      </c>
      <c r="C3272" s="1" t="s">
        <v>5299</v>
      </c>
      <c r="D3272">
        <v>150</v>
      </c>
      <c r="E3272">
        <v>1434</v>
      </c>
      <c r="F3272" t="s">
        <v>17</v>
      </c>
      <c r="J3272" t="s">
        <v>17</v>
      </c>
      <c r="K3272" t="b">
        <v>0</v>
      </c>
      <c r="L3272" t="s">
        <v>499</v>
      </c>
      <c r="M3272" t="s">
        <v>55</v>
      </c>
      <c r="N3272" t="b">
        <v>0</v>
      </c>
      <c r="O3272">
        <v>1478723208</v>
      </c>
      <c r="P3272">
        <v>1476559608</v>
      </c>
      <c r="Q3272" t="b">
        <v>0</v>
      </c>
      <c r="R3272">
        <v>52</v>
      </c>
      <c r="S3272" t="b">
        <v>1</v>
      </c>
      <c r="T3272">
        <f>ROUND(E3272/D3272*100,0)</f>
        <v>956</v>
      </c>
      <c r="U3272" s="12">
        <f>(E3272/R3272)</f>
        <v>27.576923076923077</v>
      </c>
      <c r="V3272" t="str">
        <f>LEFT(Z3272,SEARCH("/",Z3272)-1)</f>
        <v>technology</v>
      </c>
      <c r="W3272" t="str">
        <f>RIGHT(Z3272,LEN(Z3272)-SEARCH("/",Z3272))</f>
        <v>space exploration</v>
      </c>
      <c r="X3272" s="2">
        <f>(((P3272/60)/60)/24)+DATE(1970,1,1)</f>
        <v>42658.810277777782</v>
      </c>
      <c r="Y3272" s="2">
        <f>(((O3272/60)/60)/24)+DATE(1970,1,1)</f>
        <v>42683.851944444439</v>
      </c>
      <c r="Z3272" t="s">
        <v>8305</v>
      </c>
    </row>
    <row r="3273" spans="1:26" ht="43.2" x14ac:dyDescent="0.3">
      <c r="A3273">
        <f>ROW(A3273)-2</f>
        <v>3271</v>
      </c>
      <c r="B3273" s="1" t="s">
        <v>5300</v>
      </c>
      <c r="C3273" s="1" t="s">
        <v>5301</v>
      </c>
      <c r="D3273">
        <v>2500</v>
      </c>
      <c r="E3273">
        <v>2800</v>
      </c>
      <c r="F3273" t="s">
        <v>17</v>
      </c>
      <c r="J3273" t="s">
        <v>17</v>
      </c>
      <c r="K3273" t="b">
        <v>0</v>
      </c>
      <c r="L3273" t="s">
        <v>18</v>
      </c>
      <c r="M3273" t="s">
        <v>19</v>
      </c>
      <c r="N3273" t="b">
        <v>1</v>
      </c>
      <c r="O3273">
        <v>1433343869</v>
      </c>
      <c r="P3273">
        <v>1430751869</v>
      </c>
      <c r="Q3273" t="b">
        <v>0</v>
      </c>
      <c r="R3273">
        <v>50</v>
      </c>
      <c r="S3273" t="b">
        <v>1</v>
      </c>
      <c r="T3273">
        <f>ROUND(E3273/D3273*100,0)</f>
        <v>112</v>
      </c>
      <c r="U3273" s="12">
        <f>(E3273/R3273)</f>
        <v>56</v>
      </c>
      <c r="V3273" t="str">
        <f>LEFT(Z3273,SEARCH("/",Z3273)-1)</f>
        <v>technology</v>
      </c>
      <c r="W3273" t="str">
        <f>RIGHT(Z3273,LEN(Z3273)-SEARCH("/",Z3273))</f>
        <v>space exploration</v>
      </c>
      <c r="X3273" s="2">
        <f>(((P3273/60)/60)/24)+DATE(1970,1,1)</f>
        <v>42128.628113425926</v>
      </c>
      <c r="Y3273" s="2">
        <f>(((O3273/60)/60)/24)+DATE(1970,1,1)</f>
        <v>42158.628113425926</v>
      </c>
      <c r="Z3273" t="s">
        <v>8305</v>
      </c>
    </row>
    <row r="3274" spans="1:26" ht="43.2" x14ac:dyDescent="0.3">
      <c r="A3274">
        <f>ROW(A3274)-2</f>
        <v>3272</v>
      </c>
      <c r="B3274" s="1" t="s">
        <v>5302</v>
      </c>
      <c r="C3274" s="1" t="s">
        <v>5303</v>
      </c>
      <c r="D3274">
        <v>150</v>
      </c>
      <c r="E3274">
        <v>970</v>
      </c>
      <c r="F3274" t="s">
        <v>17</v>
      </c>
      <c r="J3274" t="s">
        <v>17</v>
      </c>
      <c r="K3274" t="b">
        <v>0</v>
      </c>
      <c r="L3274" t="s">
        <v>18</v>
      </c>
      <c r="M3274" t="s">
        <v>19</v>
      </c>
      <c r="N3274" t="b">
        <v>1</v>
      </c>
      <c r="O3274">
        <v>1448571261</v>
      </c>
      <c r="P3274">
        <v>1445975661</v>
      </c>
      <c r="Q3274" t="b">
        <v>0</v>
      </c>
      <c r="R3274">
        <v>45</v>
      </c>
      <c r="S3274" t="b">
        <v>1</v>
      </c>
      <c r="T3274">
        <f>ROUND(E3274/D3274*100,0)</f>
        <v>647</v>
      </c>
      <c r="U3274" s="12">
        <f>(E3274/R3274)</f>
        <v>21.555555555555557</v>
      </c>
      <c r="V3274" t="str">
        <f>LEFT(Z3274,SEARCH("/",Z3274)-1)</f>
        <v>technology</v>
      </c>
      <c r="W3274" t="str">
        <f>RIGHT(Z3274,LEN(Z3274)-SEARCH("/",Z3274))</f>
        <v>space exploration</v>
      </c>
      <c r="X3274" s="2">
        <f>(((P3274/60)/60)/24)+DATE(1970,1,1)</f>
        <v>42304.829409722224</v>
      </c>
      <c r="Y3274" s="2">
        <f>(((O3274/60)/60)/24)+DATE(1970,1,1)</f>
        <v>42334.871076388896</v>
      </c>
      <c r="Z3274" t="s">
        <v>8305</v>
      </c>
    </row>
    <row r="3275" spans="1:26" ht="43.2" x14ac:dyDescent="0.3">
      <c r="A3275">
        <f>ROW(A3275)-2</f>
        <v>3273</v>
      </c>
      <c r="B3275" s="1" t="s">
        <v>5304</v>
      </c>
      <c r="C3275" s="1" t="s">
        <v>5305</v>
      </c>
      <c r="D3275">
        <v>839</v>
      </c>
      <c r="E3275">
        <v>926</v>
      </c>
      <c r="F3275" t="s">
        <v>17</v>
      </c>
      <c r="J3275" t="s">
        <v>17</v>
      </c>
      <c r="K3275" t="b">
        <v>0</v>
      </c>
      <c r="L3275" t="s">
        <v>18</v>
      </c>
      <c r="M3275" t="s">
        <v>19</v>
      </c>
      <c r="N3275" t="b">
        <v>1</v>
      </c>
      <c r="O3275">
        <v>1417389067</v>
      </c>
      <c r="P3275">
        <v>1415661067</v>
      </c>
      <c r="Q3275" t="b">
        <v>0</v>
      </c>
      <c r="R3275">
        <v>21</v>
      </c>
      <c r="S3275" t="b">
        <v>1</v>
      </c>
      <c r="T3275">
        <f>ROUND(E3275/D3275*100,0)</f>
        <v>110</v>
      </c>
      <c r="U3275" s="12">
        <f>(E3275/R3275)</f>
        <v>44.095238095238095</v>
      </c>
      <c r="V3275" t="str">
        <f>LEFT(Z3275,SEARCH("/",Z3275)-1)</f>
        <v>technology</v>
      </c>
      <c r="W3275" t="str">
        <f>RIGHT(Z3275,LEN(Z3275)-SEARCH("/",Z3275))</f>
        <v>space exploration</v>
      </c>
      <c r="X3275" s="2">
        <f>(((P3275/60)/60)/24)+DATE(1970,1,1)</f>
        <v>41953.966053240743</v>
      </c>
      <c r="Y3275" s="2">
        <f>(((O3275/60)/60)/24)+DATE(1970,1,1)</f>
        <v>41973.966053240743</v>
      </c>
      <c r="Z3275" t="s">
        <v>8305</v>
      </c>
    </row>
    <row r="3276" spans="1:26" ht="28.8" x14ac:dyDescent="0.3">
      <c r="A3276">
        <f>ROW(A3276)-2</f>
        <v>3274</v>
      </c>
      <c r="B3276" s="1" t="s">
        <v>5306</v>
      </c>
      <c r="C3276" s="1" t="s">
        <v>5307</v>
      </c>
      <c r="D3276">
        <v>5000</v>
      </c>
      <c r="E3276">
        <v>6387</v>
      </c>
      <c r="F3276" t="s">
        <v>17</v>
      </c>
      <c r="J3276" t="s">
        <v>17</v>
      </c>
      <c r="K3276" t="b">
        <v>0</v>
      </c>
      <c r="L3276" t="s">
        <v>24</v>
      </c>
      <c r="M3276" t="s">
        <v>25</v>
      </c>
      <c r="N3276" t="b">
        <v>0</v>
      </c>
      <c r="O3276">
        <v>1431608122</v>
      </c>
      <c r="P3276">
        <v>1429016122</v>
      </c>
      <c r="Q3276" t="b">
        <v>0</v>
      </c>
      <c r="R3276">
        <v>100</v>
      </c>
      <c r="S3276" t="b">
        <v>1</v>
      </c>
      <c r="T3276">
        <f>ROUND(E3276/D3276*100,0)</f>
        <v>128</v>
      </c>
      <c r="U3276" s="12">
        <f>(E3276/R3276)</f>
        <v>63.87</v>
      </c>
      <c r="V3276" t="str">
        <f>LEFT(Z3276,SEARCH("/",Z3276)-1)</f>
        <v>technology</v>
      </c>
      <c r="W3276" t="str">
        <f>RIGHT(Z3276,LEN(Z3276)-SEARCH("/",Z3276))</f>
        <v>space exploration</v>
      </c>
      <c r="X3276" s="2">
        <f>(((P3276/60)/60)/24)+DATE(1970,1,1)</f>
        <v>42108.538449074069</v>
      </c>
      <c r="Y3276" s="2">
        <f>(((O3276/60)/60)/24)+DATE(1970,1,1)</f>
        <v>42138.538449074069</v>
      </c>
      <c r="Z3276" t="s">
        <v>8305</v>
      </c>
    </row>
    <row r="3277" spans="1:26" ht="43.2" x14ac:dyDescent="0.3">
      <c r="A3277">
        <f>ROW(A3277)-2</f>
        <v>3275</v>
      </c>
      <c r="B3277" s="1" t="s">
        <v>5308</v>
      </c>
      <c r="C3277" s="1" t="s">
        <v>5309</v>
      </c>
      <c r="D3277">
        <v>2000</v>
      </c>
      <c r="E3277">
        <v>3158</v>
      </c>
      <c r="F3277" t="s">
        <v>17</v>
      </c>
      <c r="J3277" t="s">
        <v>17</v>
      </c>
      <c r="K3277" t="b">
        <v>0</v>
      </c>
      <c r="L3277" t="s">
        <v>50</v>
      </c>
      <c r="M3277" t="s">
        <v>51</v>
      </c>
      <c r="N3277" t="b">
        <v>1</v>
      </c>
      <c r="O3277">
        <v>1467280800</v>
      </c>
      <c r="P3277">
        <v>1464921112</v>
      </c>
      <c r="Q3277" t="b">
        <v>0</v>
      </c>
      <c r="R3277">
        <v>81</v>
      </c>
      <c r="S3277" t="b">
        <v>1</v>
      </c>
      <c r="T3277">
        <f>ROUND(E3277/D3277*100,0)</f>
        <v>158</v>
      </c>
      <c r="U3277" s="12">
        <f>(E3277/R3277)</f>
        <v>38.987654320987652</v>
      </c>
      <c r="V3277" t="str">
        <f>LEFT(Z3277,SEARCH("/",Z3277)-1)</f>
        <v>technology</v>
      </c>
      <c r="W3277" t="str">
        <f>RIGHT(Z3277,LEN(Z3277)-SEARCH("/",Z3277))</f>
        <v>space exploration</v>
      </c>
      <c r="X3277" s="2">
        <f>(((P3277/60)/60)/24)+DATE(1970,1,1)</f>
        <v>42524.105462962965</v>
      </c>
      <c r="Y3277" s="2">
        <f>(((O3277/60)/60)/24)+DATE(1970,1,1)</f>
        <v>42551.416666666672</v>
      </c>
      <c r="Z3277" t="s">
        <v>8305</v>
      </c>
    </row>
    <row r="3278" spans="1:26" ht="43.2" x14ac:dyDescent="0.3">
      <c r="A3278">
        <f>ROW(A3278)-2</f>
        <v>3276</v>
      </c>
      <c r="B3278" s="1" t="s">
        <v>5310</v>
      </c>
      <c r="C3278" s="1" t="s">
        <v>5311</v>
      </c>
      <c r="D3278">
        <v>20000</v>
      </c>
      <c r="E3278">
        <v>22933.05</v>
      </c>
      <c r="F3278" t="s">
        <v>17</v>
      </c>
      <c r="J3278" t="s">
        <v>17</v>
      </c>
      <c r="K3278" t="b">
        <v>0</v>
      </c>
      <c r="L3278" t="s">
        <v>18</v>
      </c>
      <c r="M3278" t="s">
        <v>19</v>
      </c>
      <c r="N3278" t="b">
        <v>1</v>
      </c>
      <c r="O3278">
        <v>1440907427</v>
      </c>
      <c r="P3278">
        <v>1438488227</v>
      </c>
      <c r="Q3278" t="b">
        <v>0</v>
      </c>
      <c r="R3278">
        <v>286</v>
      </c>
      <c r="S3278" t="b">
        <v>1</v>
      </c>
      <c r="T3278">
        <f>ROUND(E3278/D3278*100,0)</f>
        <v>115</v>
      </c>
      <c r="U3278" s="12">
        <f>(E3278/R3278)</f>
        <v>80.185489510489504</v>
      </c>
      <c r="V3278" t="str">
        <f>LEFT(Z3278,SEARCH("/",Z3278)-1)</f>
        <v>technology</v>
      </c>
      <c r="W3278" t="str">
        <f>RIGHT(Z3278,LEN(Z3278)-SEARCH("/",Z3278))</f>
        <v>space exploration</v>
      </c>
      <c r="X3278" s="2">
        <f>(((P3278/60)/60)/24)+DATE(1970,1,1)</f>
        <v>42218.169293981482</v>
      </c>
      <c r="Y3278" s="2">
        <f>(((O3278/60)/60)/24)+DATE(1970,1,1)</f>
        <v>42246.169293981482</v>
      </c>
      <c r="Z3278" t="s">
        <v>8305</v>
      </c>
    </row>
    <row r="3279" spans="1:26" ht="43.2" x14ac:dyDescent="0.3">
      <c r="A3279">
        <f>ROW(A3279)-2</f>
        <v>3277</v>
      </c>
      <c r="B3279" s="1" t="s">
        <v>5312</v>
      </c>
      <c r="C3279" s="1" t="s">
        <v>5313</v>
      </c>
      <c r="D3279">
        <v>1070</v>
      </c>
      <c r="E3279">
        <v>1466</v>
      </c>
      <c r="F3279" t="s">
        <v>17</v>
      </c>
      <c r="J3279" t="s">
        <v>17</v>
      </c>
      <c r="K3279" t="b">
        <v>0</v>
      </c>
      <c r="L3279" t="s">
        <v>18</v>
      </c>
      <c r="M3279" t="s">
        <v>19</v>
      </c>
      <c r="N3279" t="b">
        <v>1</v>
      </c>
      <c r="O3279">
        <v>1464485339</v>
      </c>
      <c r="P3279">
        <v>1462325339</v>
      </c>
      <c r="Q3279" t="b">
        <v>0</v>
      </c>
      <c r="R3279">
        <v>42</v>
      </c>
      <c r="S3279" t="b">
        <v>1</v>
      </c>
      <c r="T3279">
        <f>ROUND(E3279/D3279*100,0)</f>
        <v>137</v>
      </c>
      <c r="U3279" s="12">
        <f>(E3279/R3279)</f>
        <v>34.904761904761905</v>
      </c>
      <c r="V3279" t="str">
        <f>LEFT(Z3279,SEARCH("/",Z3279)-1)</f>
        <v>technology</v>
      </c>
      <c r="W3279" t="str">
        <f>RIGHT(Z3279,LEN(Z3279)-SEARCH("/",Z3279))</f>
        <v>space exploration</v>
      </c>
      <c r="X3279" s="2">
        <f>(((P3279/60)/60)/24)+DATE(1970,1,1)</f>
        <v>42494.061793981484</v>
      </c>
      <c r="Y3279" s="2">
        <f>(((O3279/60)/60)/24)+DATE(1970,1,1)</f>
        <v>42519.061793981484</v>
      </c>
      <c r="Z3279" t="s">
        <v>8305</v>
      </c>
    </row>
    <row r="3280" spans="1:26" ht="43.2" x14ac:dyDescent="0.3">
      <c r="A3280">
        <f>ROW(A3280)-2</f>
        <v>3278</v>
      </c>
      <c r="B3280" s="1" t="s">
        <v>5314</v>
      </c>
      <c r="C3280" s="1" t="s">
        <v>5315</v>
      </c>
      <c r="D3280">
        <v>5000</v>
      </c>
      <c r="E3280">
        <v>17731</v>
      </c>
      <c r="F3280" t="s">
        <v>17</v>
      </c>
      <c r="J3280" t="s">
        <v>17</v>
      </c>
      <c r="K3280" t="b">
        <v>0</v>
      </c>
      <c r="L3280" t="s">
        <v>18</v>
      </c>
      <c r="M3280" t="s">
        <v>19</v>
      </c>
      <c r="N3280" t="b">
        <v>1</v>
      </c>
      <c r="O3280">
        <v>1393542000</v>
      </c>
      <c r="P3280">
        <v>1390938332</v>
      </c>
      <c r="Q3280" t="b">
        <v>0</v>
      </c>
      <c r="R3280">
        <v>199</v>
      </c>
      <c r="S3280" t="b">
        <v>1</v>
      </c>
      <c r="T3280">
        <f>ROUND(E3280/D3280*100,0)</f>
        <v>355</v>
      </c>
      <c r="U3280" s="12">
        <f>(E3280/R3280)</f>
        <v>89.100502512562812</v>
      </c>
      <c r="V3280" t="str">
        <f>LEFT(Z3280,SEARCH("/",Z3280)-1)</f>
        <v>technology</v>
      </c>
      <c r="W3280" t="str">
        <f>RIGHT(Z3280,LEN(Z3280)-SEARCH("/",Z3280))</f>
        <v>space exploration</v>
      </c>
      <c r="X3280" s="2">
        <f>(((P3280/60)/60)/24)+DATE(1970,1,1)</f>
        <v>41667.823287037041</v>
      </c>
      <c r="Y3280" s="2">
        <f>(((O3280/60)/60)/24)+DATE(1970,1,1)</f>
        <v>41697.958333333336</v>
      </c>
      <c r="Z3280" t="s">
        <v>8305</v>
      </c>
    </row>
    <row r="3281" spans="1:26" ht="43.2" x14ac:dyDescent="0.3">
      <c r="A3281">
        <f>ROW(A3281)-2</f>
        <v>3279</v>
      </c>
      <c r="B3281" s="1" t="s">
        <v>5316</v>
      </c>
      <c r="C3281" s="1" t="s">
        <v>5317</v>
      </c>
      <c r="D3281">
        <v>930</v>
      </c>
      <c r="E3281">
        <v>986</v>
      </c>
      <c r="F3281" t="s">
        <v>17</v>
      </c>
      <c r="J3281" t="s">
        <v>17</v>
      </c>
      <c r="K3281" t="b">
        <v>0</v>
      </c>
      <c r="L3281" t="s">
        <v>18</v>
      </c>
      <c r="M3281" t="s">
        <v>19</v>
      </c>
      <c r="N3281" t="b">
        <v>1</v>
      </c>
      <c r="O3281">
        <v>1475163921</v>
      </c>
      <c r="P3281">
        <v>1472571921</v>
      </c>
      <c r="Q3281" t="b">
        <v>0</v>
      </c>
      <c r="R3281">
        <v>25</v>
      </c>
      <c r="S3281" t="b">
        <v>1</v>
      </c>
      <c r="T3281">
        <f>ROUND(E3281/D3281*100,0)</f>
        <v>106</v>
      </c>
      <c r="U3281" s="12">
        <f>(E3281/R3281)</f>
        <v>39.44</v>
      </c>
      <c r="V3281" t="str">
        <f>LEFT(Z3281,SEARCH("/",Z3281)-1)</f>
        <v>technology</v>
      </c>
      <c r="W3281" t="str">
        <f>RIGHT(Z3281,LEN(Z3281)-SEARCH("/",Z3281))</f>
        <v>space exploration</v>
      </c>
      <c r="X3281" s="2">
        <f>(((P3281/60)/60)/24)+DATE(1970,1,1)</f>
        <v>42612.656493055561</v>
      </c>
      <c r="Y3281" s="2">
        <f>(((O3281/60)/60)/24)+DATE(1970,1,1)</f>
        <v>42642.656493055561</v>
      </c>
      <c r="Z3281" t="s">
        <v>8305</v>
      </c>
    </row>
    <row r="3282" spans="1:26" ht="43.2" x14ac:dyDescent="0.3">
      <c r="A3282">
        <f>ROW(A3282)-2</f>
        <v>3280</v>
      </c>
      <c r="B3282" s="1" t="s">
        <v>5318</v>
      </c>
      <c r="C3282" s="1" t="s">
        <v>5319</v>
      </c>
      <c r="D3282">
        <v>11500</v>
      </c>
      <c r="E3282">
        <v>11500</v>
      </c>
      <c r="F3282" t="s">
        <v>17</v>
      </c>
      <c r="J3282" t="s">
        <v>17</v>
      </c>
      <c r="K3282" t="b">
        <v>0</v>
      </c>
      <c r="L3282" t="s">
        <v>158</v>
      </c>
      <c r="M3282" t="s">
        <v>159</v>
      </c>
      <c r="N3282" t="b">
        <v>1</v>
      </c>
      <c r="O3282">
        <v>1425937761</v>
      </c>
      <c r="P3282">
        <v>1422917361</v>
      </c>
      <c r="Q3282" t="b">
        <v>0</v>
      </c>
      <c r="R3282">
        <v>84</v>
      </c>
      <c r="S3282" t="b">
        <v>1</v>
      </c>
      <c r="T3282">
        <f>ROUND(E3282/D3282*100,0)</f>
        <v>100</v>
      </c>
      <c r="U3282" s="12">
        <f>(E3282/R3282)</f>
        <v>136.9047619047619</v>
      </c>
      <c r="V3282" t="str">
        <f>LEFT(Z3282,SEARCH("/",Z3282)-1)</f>
        <v>technology</v>
      </c>
      <c r="W3282" t="str">
        <f>RIGHT(Z3282,LEN(Z3282)-SEARCH("/",Z3282))</f>
        <v>space exploration</v>
      </c>
      <c r="X3282" s="2">
        <f>(((P3282/60)/60)/24)+DATE(1970,1,1)</f>
        <v>42037.950937500005</v>
      </c>
      <c r="Y3282" s="2">
        <f>(((O3282/60)/60)/24)+DATE(1970,1,1)</f>
        <v>42072.909270833334</v>
      </c>
      <c r="Z3282" t="s">
        <v>8305</v>
      </c>
    </row>
    <row r="3283" spans="1:26" ht="57.6" x14ac:dyDescent="0.3">
      <c r="A3283">
        <f>ROW(A3283)-2</f>
        <v>3281</v>
      </c>
      <c r="B3283" s="1" t="s">
        <v>5320</v>
      </c>
      <c r="C3283" s="1" t="s">
        <v>5321</v>
      </c>
      <c r="D3283">
        <v>1000</v>
      </c>
      <c r="E3283">
        <v>1873</v>
      </c>
      <c r="F3283" t="s">
        <v>17</v>
      </c>
      <c r="J3283" t="s">
        <v>17</v>
      </c>
      <c r="K3283" t="b">
        <v>0</v>
      </c>
      <c r="L3283" t="s">
        <v>18</v>
      </c>
      <c r="M3283" t="s">
        <v>19</v>
      </c>
      <c r="N3283" t="b">
        <v>1</v>
      </c>
      <c r="O3283">
        <v>1476579600</v>
      </c>
      <c r="P3283">
        <v>1474641914</v>
      </c>
      <c r="Q3283" t="b">
        <v>0</v>
      </c>
      <c r="R3283">
        <v>50</v>
      </c>
      <c r="S3283" t="b">
        <v>1</v>
      </c>
      <c r="T3283">
        <f>ROUND(E3283/D3283*100,0)</f>
        <v>187</v>
      </c>
      <c r="U3283" s="12">
        <f>(E3283/R3283)</f>
        <v>37.46</v>
      </c>
      <c r="V3283" t="str">
        <f>LEFT(Z3283,SEARCH("/",Z3283)-1)</f>
        <v>technology</v>
      </c>
      <c r="W3283" t="str">
        <f>RIGHT(Z3283,LEN(Z3283)-SEARCH("/",Z3283))</f>
        <v>space exploration</v>
      </c>
      <c r="X3283" s="2">
        <f>(((P3283/60)/60)/24)+DATE(1970,1,1)</f>
        <v>42636.614745370374</v>
      </c>
      <c r="Y3283" s="2">
        <f>(((O3283/60)/60)/24)+DATE(1970,1,1)</f>
        <v>42659.041666666672</v>
      </c>
      <c r="Z3283" t="s">
        <v>8305</v>
      </c>
    </row>
    <row r="3284" spans="1:26" ht="28.8" x14ac:dyDescent="0.3">
      <c r="A3284">
        <f>ROW(A3284)-2</f>
        <v>3282</v>
      </c>
      <c r="B3284" s="1" t="s">
        <v>5322</v>
      </c>
      <c r="C3284" s="1" t="s">
        <v>5323</v>
      </c>
      <c r="D3284">
        <v>500</v>
      </c>
      <c r="E3284">
        <v>831</v>
      </c>
      <c r="F3284" t="s">
        <v>17</v>
      </c>
      <c r="J3284" t="s">
        <v>17</v>
      </c>
      <c r="K3284" t="b">
        <v>0</v>
      </c>
      <c r="L3284" t="s">
        <v>18</v>
      </c>
      <c r="M3284" t="s">
        <v>19</v>
      </c>
      <c r="N3284" t="b">
        <v>1</v>
      </c>
      <c r="O3284">
        <v>1476277875</v>
      </c>
      <c r="P3284">
        <v>1474895475</v>
      </c>
      <c r="Q3284" t="b">
        <v>0</v>
      </c>
      <c r="R3284">
        <v>26</v>
      </c>
      <c r="S3284" t="b">
        <v>1</v>
      </c>
      <c r="T3284">
        <f>ROUND(E3284/D3284*100,0)</f>
        <v>166</v>
      </c>
      <c r="U3284" s="12">
        <f>(E3284/R3284)</f>
        <v>31.96153846153846</v>
      </c>
      <c r="V3284" t="str">
        <f>LEFT(Z3284,SEARCH("/",Z3284)-1)</f>
        <v>technology</v>
      </c>
      <c r="W3284" t="str">
        <f>RIGHT(Z3284,LEN(Z3284)-SEARCH("/",Z3284))</f>
        <v>space exploration</v>
      </c>
      <c r="X3284" s="2">
        <f>(((P3284/60)/60)/24)+DATE(1970,1,1)</f>
        <v>42639.549479166672</v>
      </c>
      <c r="Y3284" s="2">
        <f>(((O3284/60)/60)/24)+DATE(1970,1,1)</f>
        <v>42655.549479166672</v>
      </c>
      <c r="Z3284" t="s">
        <v>8305</v>
      </c>
    </row>
    <row r="3285" spans="1:26" ht="43.2" x14ac:dyDescent="0.3">
      <c r="A3285">
        <f>ROW(A3285)-2</f>
        <v>3283</v>
      </c>
      <c r="B3285" s="1" t="s">
        <v>5324</v>
      </c>
      <c r="C3285" s="1" t="s">
        <v>5325</v>
      </c>
      <c r="D3285">
        <v>347</v>
      </c>
      <c r="E3285">
        <v>353</v>
      </c>
      <c r="F3285" t="s">
        <v>17</v>
      </c>
      <c r="J3285" t="s">
        <v>17</v>
      </c>
      <c r="K3285" t="b">
        <v>0</v>
      </c>
      <c r="L3285" t="s">
        <v>18</v>
      </c>
      <c r="M3285" t="s">
        <v>19</v>
      </c>
      <c r="N3285" t="b">
        <v>1</v>
      </c>
      <c r="O3285">
        <v>1421358895</v>
      </c>
      <c r="P3285">
        <v>1418766895</v>
      </c>
      <c r="Q3285" t="b">
        <v>0</v>
      </c>
      <c r="R3285">
        <v>14</v>
      </c>
      <c r="S3285" t="b">
        <v>1</v>
      </c>
      <c r="T3285">
        <f>ROUND(E3285/D3285*100,0)</f>
        <v>102</v>
      </c>
      <c r="U3285" s="12">
        <f>(E3285/R3285)</f>
        <v>25.214285714285715</v>
      </c>
      <c r="V3285" t="str">
        <f>LEFT(Z3285,SEARCH("/",Z3285)-1)</f>
        <v>technology</v>
      </c>
      <c r="W3285" t="str">
        <f>RIGHT(Z3285,LEN(Z3285)-SEARCH("/",Z3285))</f>
        <v>space exploration</v>
      </c>
      <c r="X3285" s="2">
        <f>(((P3285/60)/60)/24)+DATE(1970,1,1)</f>
        <v>41989.913136574076</v>
      </c>
      <c r="Y3285" s="2">
        <f>(((O3285/60)/60)/24)+DATE(1970,1,1)</f>
        <v>42019.913136574076</v>
      </c>
      <c r="Z3285" t="s">
        <v>8305</v>
      </c>
    </row>
    <row r="3286" spans="1:26" ht="43.2" x14ac:dyDescent="0.3">
      <c r="A3286">
        <f>ROW(A3286)-2</f>
        <v>3284</v>
      </c>
      <c r="B3286" s="1" t="s">
        <v>5326</v>
      </c>
      <c r="C3286" s="1" t="s">
        <v>5327</v>
      </c>
      <c r="D3286">
        <v>300</v>
      </c>
      <c r="E3286">
        <v>492</v>
      </c>
      <c r="F3286" t="s">
        <v>17</v>
      </c>
      <c r="J3286" t="s">
        <v>17</v>
      </c>
      <c r="K3286" t="b">
        <v>0</v>
      </c>
      <c r="L3286" t="s">
        <v>24</v>
      </c>
      <c r="M3286" t="s">
        <v>25</v>
      </c>
      <c r="N3286" t="b">
        <v>0</v>
      </c>
      <c r="O3286">
        <v>1424378748</v>
      </c>
      <c r="P3286">
        <v>1421786748</v>
      </c>
      <c r="Q3286" t="b">
        <v>0</v>
      </c>
      <c r="R3286">
        <v>49</v>
      </c>
      <c r="S3286" t="b">
        <v>1</v>
      </c>
      <c r="T3286">
        <f>ROUND(E3286/D3286*100,0)</f>
        <v>164</v>
      </c>
      <c r="U3286" s="12">
        <f>(E3286/R3286)</f>
        <v>10.040816326530612</v>
      </c>
      <c r="V3286" t="str">
        <f>LEFT(Z3286,SEARCH("/",Z3286)-1)</f>
        <v>technology</v>
      </c>
      <c r="W3286" t="str">
        <f>RIGHT(Z3286,LEN(Z3286)-SEARCH("/",Z3286))</f>
        <v>space exploration</v>
      </c>
      <c r="X3286" s="2">
        <f>(((P3286/60)/60)/24)+DATE(1970,1,1)</f>
        <v>42024.86513888889</v>
      </c>
      <c r="Y3286" s="2">
        <f>(((O3286/60)/60)/24)+DATE(1970,1,1)</f>
        <v>42054.86513888889</v>
      </c>
      <c r="Z3286" t="s">
        <v>8305</v>
      </c>
    </row>
    <row r="3287" spans="1:26" ht="57.6" x14ac:dyDescent="0.3">
      <c r="A3287">
        <f>ROW(A3287)-2</f>
        <v>3285</v>
      </c>
      <c r="B3287" s="1" t="s">
        <v>5328</v>
      </c>
      <c r="C3287" s="1" t="s">
        <v>5329</v>
      </c>
      <c r="D3287">
        <v>3000</v>
      </c>
      <c r="E3287">
        <v>3170</v>
      </c>
      <c r="F3287" t="s">
        <v>17</v>
      </c>
      <c r="J3287" t="s">
        <v>17</v>
      </c>
      <c r="K3287" t="b">
        <v>0</v>
      </c>
      <c r="L3287" t="s">
        <v>18</v>
      </c>
      <c r="M3287" t="s">
        <v>19</v>
      </c>
      <c r="N3287" t="b">
        <v>1</v>
      </c>
      <c r="O3287">
        <v>1433735474</v>
      </c>
      <c r="P3287">
        <v>1428551474</v>
      </c>
      <c r="Q3287" t="b">
        <v>0</v>
      </c>
      <c r="R3287">
        <v>69</v>
      </c>
      <c r="S3287" t="b">
        <v>1</v>
      </c>
      <c r="T3287">
        <f>ROUND(E3287/D3287*100,0)</f>
        <v>106</v>
      </c>
      <c r="U3287" s="12">
        <f>(E3287/R3287)</f>
        <v>45.94202898550725</v>
      </c>
      <c r="V3287" t="str">
        <f>LEFT(Z3287,SEARCH("/",Z3287)-1)</f>
        <v>technology</v>
      </c>
      <c r="W3287" t="str">
        <f>RIGHT(Z3287,LEN(Z3287)-SEARCH("/",Z3287))</f>
        <v>space exploration</v>
      </c>
      <c r="X3287" s="2">
        <f>(((P3287/60)/60)/24)+DATE(1970,1,1)</f>
        <v>42103.160578703704</v>
      </c>
      <c r="Y3287" s="2">
        <f>(((O3287/60)/60)/24)+DATE(1970,1,1)</f>
        <v>42163.160578703704</v>
      </c>
      <c r="Z3287" t="s">
        <v>8305</v>
      </c>
    </row>
    <row r="3288" spans="1:26" ht="43.2" x14ac:dyDescent="0.3">
      <c r="A3288">
        <f>ROW(A3288)-2</f>
        <v>3286</v>
      </c>
      <c r="B3288" s="1" t="s">
        <v>5370</v>
      </c>
      <c r="C3288" s="1" t="s">
        <v>5371</v>
      </c>
      <c r="D3288">
        <v>5000</v>
      </c>
      <c r="E3288">
        <v>5145</v>
      </c>
      <c r="F3288" t="s">
        <v>17</v>
      </c>
      <c r="J3288" t="s">
        <v>17</v>
      </c>
      <c r="K3288" t="b">
        <v>0</v>
      </c>
      <c r="L3288" t="s">
        <v>18</v>
      </c>
      <c r="M3288" t="s">
        <v>19</v>
      </c>
      <c r="N3288" t="b">
        <v>1</v>
      </c>
      <c r="O3288">
        <v>1382742010</v>
      </c>
      <c r="P3288">
        <v>1380150010</v>
      </c>
      <c r="Q3288" t="b">
        <v>0</v>
      </c>
      <c r="R3288">
        <v>60</v>
      </c>
      <c r="S3288" t="b">
        <v>1</v>
      </c>
      <c r="T3288">
        <f>ROUND(E3288/D3288*100,0)</f>
        <v>103</v>
      </c>
      <c r="U3288" s="12">
        <f>(E3288/R3288)</f>
        <v>85.75</v>
      </c>
      <c r="V3288" t="str">
        <f>LEFT(Z3288,SEARCH("/",Z3288)-1)</f>
        <v>technology</v>
      </c>
      <c r="W3288" t="str">
        <f>RIGHT(Z3288,LEN(Z3288)-SEARCH("/",Z3288))</f>
        <v>makerspaces</v>
      </c>
      <c r="X3288" s="2">
        <f>(((P3288/60)/60)/24)+DATE(1970,1,1)</f>
        <v>41542.958449074074</v>
      </c>
      <c r="Y3288" s="2">
        <f>(((O3288/60)/60)/24)+DATE(1970,1,1)</f>
        <v>41572.958449074074</v>
      </c>
      <c r="Z3288" t="s">
        <v>8306</v>
      </c>
    </row>
    <row r="3289" spans="1:26" ht="43.2" x14ac:dyDescent="0.3">
      <c r="A3289">
        <f>ROW(A3289)-2</f>
        <v>3287</v>
      </c>
      <c r="B3289" s="1" t="s">
        <v>5372</v>
      </c>
      <c r="C3289" s="1" t="s">
        <v>5373</v>
      </c>
      <c r="D3289">
        <v>20000</v>
      </c>
      <c r="E3289">
        <v>21360</v>
      </c>
      <c r="F3289" t="s">
        <v>17</v>
      </c>
      <c r="J3289" t="s">
        <v>17</v>
      </c>
      <c r="K3289" t="b">
        <v>0</v>
      </c>
      <c r="L3289" t="s">
        <v>18</v>
      </c>
      <c r="M3289" t="s">
        <v>19</v>
      </c>
      <c r="N3289" t="b">
        <v>1</v>
      </c>
      <c r="O3289">
        <v>1440179713</v>
      </c>
      <c r="P3289">
        <v>1437587713</v>
      </c>
      <c r="Q3289" t="b">
        <v>0</v>
      </c>
      <c r="R3289">
        <v>80</v>
      </c>
      <c r="S3289" t="b">
        <v>1</v>
      </c>
      <c r="T3289">
        <f>ROUND(E3289/D3289*100,0)</f>
        <v>107</v>
      </c>
      <c r="U3289" s="12">
        <f>(E3289/R3289)</f>
        <v>267</v>
      </c>
      <c r="V3289" t="str">
        <f>LEFT(Z3289,SEARCH("/",Z3289)-1)</f>
        <v>technology</v>
      </c>
      <c r="W3289" t="str">
        <f>RIGHT(Z3289,LEN(Z3289)-SEARCH("/",Z3289))</f>
        <v>makerspaces</v>
      </c>
      <c r="X3289" s="2">
        <f>(((P3289/60)/60)/24)+DATE(1970,1,1)</f>
        <v>42207.746678240743</v>
      </c>
      <c r="Y3289" s="2">
        <f>(((O3289/60)/60)/24)+DATE(1970,1,1)</f>
        <v>42237.746678240743</v>
      </c>
      <c r="Z3289" t="s">
        <v>8306</v>
      </c>
    </row>
    <row r="3290" spans="1:26" ht="43.2" x14ac:dyDescent="0.3">
      <c r="A3290">
        <f>ROW(A3290)-2</f>
        <v>3288</v>
      </c>
      <c r="B3290" s="1" t="s">
        <v>5374</v>
      </c>
      <c r="C3290" s="1" t="s">
        <v>5375</v>
      </c>
      <c r="D3290">
        <v>20000</v>
      </c>
      <c r="E3290">
        <v>20919.25</v>
      </c>
      <c r="F3290" t="s">
        <v>17</v>
      </c>
      <c r="J3290" t="s">
        <v>17</v>
      </c>
      <c r="K3290" t="b">
        <v>0</v>
      </c>
      <c r="L3290" t="s">
        <v>158</v>
      </c>
      <c r="M3290" t="s">
        <v>159</v>
      </c>
      <c r="N3290" t="b">
        <v>1</v>
      </c>
      <c r="O3290">
        <v>1441378800</v>
      </c>
      <c r="P3290">
        <v>1438873007</v>
      </c>
      <c r="Q3290" t="b">
        <v>0</v>
      </c>
      <c r="R3290">
        <v>56</v>
      </c>
      <c r="S3290" t="b">
        <v>1</v>
      </c>
      <c r="T3290">
        <f>ROUND(E3290/D3290*100,0)</f>
        <v>105</v>
      </c>
      <c r="U3290" s="12">
        <f>(E3290/R3290)</f>
        <v>373.55803571428572</v>
      </c>
      <c r="V3290" t="str">
        <f>LEFT(Z3290,SEARCH("/",Z3290)-1)</f>
        <v>technology</v>
      </c>
      <c r="W3290" t="str">
        <f>RIGHT(Z3290,LEN(Z3290)-SEARCH("/",Z3290))</f>
        <v>makerspaces</v>
      </c>
      <c r="X3290" s="2">
        <f>(((P3290/60)/60)/24)+DATE(1970,1,1)</f>
        <v>42222.622766203705</v>
      </c>
      <c r="Y3290" s="2">
        <f>(((O3290/60)/60)/24)+DATE(1970,1,1)</f>
        <v>42251.625</v>
      </c>
      <c r="Z3290" t="s">
        <v>8306</v>
      </c>
    </row>
    <row r="3291" spans="1:26" ht="43.2" x14ac:dyDescent="0.3">
      <c r="A3291">
        <f>ROW(A3291)-2</f>
        <v>3289</v>
      </c>
      <c r="B3291" s="1" t="s">
        <v>5376</v>
      </c>
      <c r="C3291" s="1" t="s">
        <v>5377</v>
      </c>
      <c r="D3291">
        <v>17500</v>
      </c>
      <c r="E3291">
        <v>18100</v>
      </c>
      <c r="F3291" t="s">
        <v>17</v>
      </c>
      <c r="J3291" t="s">
        <v>17</v>
      </c>
      <c r="K3291" t="b">
        <v>0</v>
      </c>
      <c r="L3291" t="s">
        <v>18</v>
      </c>
      <c r="M3291" t="s">
        <v>19</v>
      </c>
      <c r="N3291" t="b">
        <v>1</v>
      </c>
      <c r="O3291">
        <v>1449644340</v>
      </c>
      <c r="P3291">
        <v>1446683797</v>
      </c>
      <c r="Q3291" t="b">
        <v>0</v>
      </c>
      <c r="R3291">
        <v>104</v>
      </c>
      <c r="S3291" t="b">
        <v>1</v>
      </c>
      <c r="T3291">
        <f>ROUND(E3291/D3291*100,0)</f>
        <v>103</v>
      </c>
      <c r="U3291" s="12">
        <f>(E3291/R3291)</f>
        <v>174.03846153846155</v>
      </c>
      <c r="V3291" t="str">
        <f>LEFT(Z3291,SEARCH("/",Z3291)-1)</f>
        <v>technology</v>
      </c>
      <c r="W3291" t="str">
        <f>RIGHT(Z3291,LEN(Z3291)-SEARCH("/",Z3291))</f>
        <v>makerspaces</v>
      </c>
      <c r="X3291" s="2">
        <f>(((P3291/60)/60)/24)+DATE(1970,1,1)</f>
        <v>42313.02542824074</v>
      </c>
      <c r="Y3291" s="2">
        <f>(((O3291/60)/60)/24)+DATE(1970,1,1)</f>
        <v>42347.290972222225</v>
      </c>
      <c r="Z3291" t="s">
        <v>8306</v>
      </c>
    </row>
    <row r="3292" spans="1:26" ht="43.2" x14ac:dyDescent="0.3">
      <c r="A3292">
        <f>ROW(A3292)-2</f>
        <v>3290</v>
      </c>
      <c r="B3292" s="1" t="s">
        <v>5378</v>
      </c>
      <c r="C3292" s="1" t="s">
        <v>5379</v>
      </c>
      <c r="D3292">
        <v>3500</v>
      </c>
      <c r="E3292">
        <v>4310</v>
      </c>
      <c r="F3292" t="s">
        <v>17</v>
      </c>
      <c r="J3292" t="s">
        <v>17</v>
      </c>
      <c r="K3292" t="b">
        <v>0</v>
      </c>
      <c r="L3292" t="s">
        <v>18</v>
      </c>
      <c r="M3292" t="s">
        <v>19</v>
      </c>
      <c r="N3292" t="b">
        <v>1</v>
      </c>
      <c r="O3292">
        <v>1430774974</v>
      </c>
      <c r="P3292">
        <v>1426886974</v>
      </c>
      <c r="Q3292" t="b">
        <v>0</v>
      </c>
      <c r="R3292">
        <v>46</v>
      </c>
      <c r="S3292" t="b">
        <v>1</v>
      </c>
      <c r="T3292">
        <f>ROUND(E3292/D3292*100,0)</f>
        <v>123</v>
      </c>
      <c r="U3292" s="12">
        <f>(E3292/R3292)</f>
        <v>93.695652173913047</v>
      </c>
      <c r="V3292" t="str">
        <f>LEFT(Z3292,SEARCH("/",Z3292)-1)</f>
        <v>technology</v>
      </c>
      <c r="W3292" t="str">
        <f>RIGHT(Z3292,LEN(Z3292)-SEARCH("/",Z3292))</f>
        <v>makerspaces</v>
      </c>
      <c r="X3292" s="2">
        <f>(((P3292/60)/60)/24)+DATE(1970,1,1)</f>
        <v>42083.895532407405</v>
      </c>
      <c r="Y3292" s="2">
        <f>(((O3292/60)/60)/24)+DATE(1970,1,1)</f>
        <v>42128.895532407405</v>
      </c>
      <c r="Z3292" t="s">
        <v>8306</v>
      </c>
    </row>
    <row r="3293" spans="1:26" ht="43.2" x14ac:dyDescent="0.3">
      <c r="A3293">
        <f>ROW(A3293)-2</f>
        <v>3291</v>
      </c>
      <c r="B3293" s="1" t="s">
        <v>5380</v>
      </c>
      <c r="C3293" s="1" t="s">
        <v>5381</v>
      </c>
      <c r="D3293">
        <v>10000</v>
      </c>
      <c r="E3293">
        <v>15929.51</v>
      </c>
      <c r="F3293" t="s">
        <v>17</v>
      </c>
      <c r="J3293" t="s">
        <v>17</v>
      </c>
      <c r="K3293" t="b">
        <v>0</v>
      </c>
      <c r="L3293" t="s">
        <v>18</v>
      </c>
      <c r="M3293" t="s">
        <v>19</v>
      </c>
      <c r="N3293" t="b">
        <v>1</v>
      </c>
      <c r="O3293">
        <v>1443214800</v>
      </c>
      <c r="P3293">
        <v>1440008439</v>
      </c>
      <c r="Q3293" t="b">
        <v>0</v>
      </c>
      <c r="R3293">
        <v>206</v>
      </c>
      <c r="S3293" t="b">
        <v>1</v>
      </c>
      <c r="T3293">
        <f>ROUND(E3293/D3293*100,0)</f>
        <v>159</v>
      </c>
      <c r="U3293" s="12">
        <f>(E3293/R3293)</f>
        <v>77.327718446601949</v>
      </c>
      <c r="V3293" t="str">
        <f>LEFT(Z3293,SEARCH("/",Z3293)-1)</f>
        <v>technology</v>
      </c>
      <c r="W3293" t="str">
        <f>RIGHT(Z3293,LEN(Z3293)-SEARCH("/",Z3293))</f>
        <v>makerspaces</v>
      </c>
      <c r="X3293" s="2">
        <f>(((P3293/60)/60)/24)+DATE(1970,1,1)</f>
        <v>42235.764340277776</v>
      </c>
      <c r="Y3293" s="2">
        <f>(((O3293/60)/60)/24)+DATE(1970,1,1)</f>
        <v>42272.875</v>
      </c>
      <c r="Z3293" t="s">
        <v>8306</v>
      </c>
    </row>
    <row r="3294" spans="1:26" ht="57.6" x14ac:dyDescent="0.3">
      <c r="A3294">
        <f>ROW(A3294)-2</f>
        <v>3292</v>
      </c>
      <c r="B3294" s="1" t="s">
        <v>5382</v>
      </c>
      <c r="C3294" s="1" t="s">
        <v>5383</v>
      </c>
      <c r="D3294">
        <v>1500</v>
      </c>
      <c r="E3294">
        <v>1660</v>
      </c>
      <c r="F3294" t="s">
        <v>17</v>
      </c>
      <c r="J3294" t="s">
        <v>17</v>
      </c>
      <c r="K3294" t="b">
        <v>0</v>
      </c>
      <c r="L3294" t="s">
        <v>18</v>
      </c>
      <c r="M3294" t="s">
        <v>19</v>
      </c>
      <c r="N3294" t="b">
        <v>1</v>
      </c>
      <c r="O3294">
        <v>1455142416</v>
      </c>
      <c r="P3294">
        <v>1452550416</v>
      </c>
      <c r="Q3294" t="b">
        <v>0</v>
      </c>
      <c r="R3294">
        <v>18</v>
      </c>
      <c r="S3294" t="b">
        <v>1</v>
      </c>
      <c r="T3294">
        <f>ROUND(E3294/D3294*100,0)</f>
        <v>111</v>
      </c>
      <c r="U3294" s="12">
        <f>(E3294/R3294)</f>
        <v>92.222222222222229</v>
      </c>
      <c r="V3294" t="str">
        <f>LEFT(Z3294,SEARCH("/",Z3294)-1)</f>
        <v>technology</v>
      </c>
      <c r="W3294" t="str">
        <f>RIGHT(Z3294,LEN(Z3294)-SEARCH("/",Z3294))</f>
        <v>makerspaces</v>
      </c>
      <c r="X3294" s="2">
        <f>(((P3294/60)/60)/24)+DATE(1970,1,1)</f>
        <v>42380.926111111112</v>
      </c>
      <c r="Y3294" s="2">
        <f>(((O3294/60)/60)/24)+DATE(1970,1,1)</f>
        <v>42410.926111111112</v>
      </c>
      <c r="Z3294" t="s">
        <v>8306</v>
      </c>
    </row>
    <row r="3295" spans="1:26" ht="28.8" x14ac:dyDescent="0.3">
      <c r="A3295">
        <f>ROW(A3295)-2</f>
        <v>3293</v>
      </c>
      <c r="B3295" s="1" t="s">
        <v>5384</v>
      </c>
      <c r="C3295" s="1" t="s">
        <v>5385</v>
      </c>
      <c r="D3295">
        <v>1000</v>
      </c>
      <c r="E3295">
        <v>1707</v>
      </c>
      <c r="F3295" t="s">
        <v>17</v>
      </c>
      <c r="J3295" t="s">
        <v>17</v>
      </c>
      <c r="K3295" t="b">
        <v>0</v>
      </c>
      <c r="L3295" t="s">
        <v>158</v>
      </c>
      <c r="M3295" t="s">
        <v>159</v>
      </c>
      <c r="N3295" t="b">
        <v>1</v>
      </c>
      <c r="O3295">
        <v>1447079520</v>
      </c>
      <c r="P3295">
        <v>1443449265</v>
      </c>
      <c r="Q3295" t="b">
        <v>0</v>
      </c>
      <c r="R3295">
        <v>28</v>
      </c>
      <c r="S3295" t="b">
        <v>1</v>
      </c>
      <c r="T3295">
        <f>ROUND(E3295/D3295*100,0)</f>
        <v>171</v>
      </c>
      <c r="U3295" s="12">
        <f>(E3295/R3295)</f>
        <v>60.964285714285715</v>
      </c>
      <c r="V3295" t="str">
        <f>LEFT(Z3295,SEARCH("/",Z3295)-1)</f>
        <v>technology</v>
      </c>
      <c r="W3295" t="str">
        <f>RIGHT(Z3295,LEN(Z3295)-SEARCH("/",Z3295))</f>
        <v>makerspaces</v>
      </c>
      <c r="X3295" s="2">
        <f>(((P3295/60)/60)/24)+DATE(1970,1,1)</f>
        <v>42275.588715277772</v>
      </c>
      <c r="Y3295" s="2">
        <f>(((O3295/60)/60)/24)+DATE(1970,1,1)</f>
        <v>42317.60555555555</v>
      </c>
      <c r="Z3295" t="s">
        <v>8306</v>
      </c>
    </row>
    <row r="3296" spans="1:26" ht="43.2" x14ac:dyDescent="0.3">
      <c r="A3296">
        <f>ROW(A3296)-2</f>
        <v>3294</v>
      </c>
      <c r="B3296" s="1" t="s">
        <v>5386</v>
      </c>
      <c r="C3296" s="1" t="s">
        <v>5387</v>
      </c>
      <c r="D3296">
        <v>800</v>
      </c>
      <c r="E3296">
        <v>1001</v>
      </c>
      <c r="F3296" t="s">
        <v>17</v>
      </c>
      <c r="J3296" t="s">
        <v>17</v>
      </c>
      <c r="K3296" t="b">
        <v>0</v>
      </c>
      <c r="L3296" t="s">
        <v>18</v>
      </c>
      <c r="M3296" t="s">
        <v>19</v>
      </c>
      <c r="N3296" t="b">
        <v>1</v>
      </c>
      <c r="O3296">
        <v>1452387096</v>
      </c>
      <c r="P3296">
        <v>1447203096</v>
      </c>
      <c r="Q3296" t="b">
        <v>0</v>
      </c>
      <c r="R3296">
        <v>11</v>
      </c>
      <c r="S3296" t="b">
        <v>1</v>
      </c>
      <c r="T3296">
        <f>ROUND(E3296/D3296*100,0)</f>
        <v>125</v>
      </c>
      <c r="U3296" s="12">
        <f>(E3296/R3296)</f>
        <v>91</v>
      </c>
      <c r="V3296" t="str">
        <f>LEFT(Z3296,SEARCH("/",Z3296)-1)</f>
        <v>technology</v>
      </c>
      <c r="W3296" t="str">
        <f>RIGHT(Z3296,LEN(Z3296)-SEARCH("/",Z3296))</f>
        <v>makerspaces</v>
      </c>
      <c r="X3296" s="2">
        <f>(((P3296/60)/60)/24)+DATE(1970,1,1)</f>
        <v>42319.035833333335</v>
      </c>
      <c r="Y3296" s="2">
        <f>(((O3296/60)/60)/24)+DATE(1970,1,1)</f>
        <v>42379.035833333335</v>
      </c>
      <c r="Z3296" t="s">
        <v>8306</v>
      </c>
    </row>
    <row r="3297" spans="1:26" ht="43.2" x14ac:dyDescent="0.3">
      <c r="A3297">
        <f>ROW(A3297)-2</f>
        <v>3295</v>
      </c>
      <c r="B3297" s="1" t="s">
        <v>5460</v>
      </c>
      <c r="C3297" s="1" t="s">
        <v>5461</v>
      </c>
      <c r="D3297">
        <v>35000</v>
      </c>
      <c r="E3297">
        <v>39304</v>
      </c>
      <c r="F3297" t="s">
        <v>17</v>
      </c>
      <c r="J3297" t="s">
        <v>17</v>
      </c>
      <c r="K3297" t="b">
        <v>0</v>
      </c>
      <c r="L3297" t="s">
        <v>18</v>
      </c>
      <c r="M3297" t="s">
        <v>19</v>
      </c>
      <c r="N3297" t="b">
        <v>1</v>
      </c>
      <c r="O3297">
        <v>1413442740</v>
      </c>
      <c r="P3297">
        <v>1410937483</v>
      </c>
      <c r="Q3297" t="b">
        <v>1</v>
      </c>
      <c r="R3297">
        <v>263</v>
      </c>
      <c r="S3297" t="b">
        <v>1</v>
      </c>
      <c r="T3297">
        <f>ROUND(E3297/D3297*100,0)</f>
        <v>112</v>
      </c>
      <c r="U3297" s="12">
        <f>(E3297/R3297)</f>
        <v>149.44486692015209</v>
      </c>
      <c r="V3297" t="str">
        <f>LEFT(Z3297,SEARCH("/",Z3297)-1)</f>
        <v>theater</v>
      </c>
      <c r="W3297" t="str">
        <f>RIGHT(Z3297,LEN(Z3297)-SEARCH("/",Z3297))</f>
        <v>spaces</v>
      </c>
      <c r="X3297" s="2">
        <f>(((P3297/60)/60)/24)+DATE(1970,1,1)</f>
        <v>41899.294942129629</v>
      </c>
      <c r="Y3297" s="2">
        <f>(((O3297/60)/60)/24)+DATE(1970,1,1)</f>
        <v>41928.290972222225</v>
      </c>
      <c r="Z3297" t="s">
        <v>8307</v>
      </c>
    </row>
    <row r="3298" spans="1:26" ht="43.2" x14ac:dyDescent="0.3">
      <c r="A3298">
        <f>ROW(A3298)-2</f>
        <v>3296</v>
      </c>
      <c r="B3298" s="1" t="s">
        <v>5462</v>
      </c>
      <c r="C3298" s="1" t="s">
        <v>5463</v>
      </c>
      <c r="D3298">
        <v>8000</v>
      </c>
      <c r="E3298">
        <v>28067.57</v>
      </c>
      <c r="F3298" t="s">
        <v>17</v>
      </c>
      <c r="J3298" t="s">
        <v>17</v>
      </c>
      <c r="K3298" t="b">
        <v>0</v>
      </c>
      <c r="L3298" t="s">
        <v>18</v>
      </c>
      <c r="M3298" t="s">
        <v>19</v>
      </c>
      <c r="N3298" t="b">
        <v>1</v>
      </c>
      <c r="O3298">
        <v>1369637940</v>
      </c>
      <c r="P3298">
        <v>1367088443</v>
      </c>
      <c r="Q3298" t="b">
        <v>1</v>
      </c>
      <c r="R3298">
        <v>394</v>
      </c>
      <c r="S3298" t="b">
        <v>1</v>
      </c>
      <c r="T3298">
        <f>ROUND(E3298/D3298*100,0)</f>
        <v>351</v>
      </c>
      <c r="U3298" s="12">
        <f>(E3298/R3298)</f>
        <v>71.237487309644663</v>
      </c>
      <c r="V3298" t="str">
        <f>LEFT(Z3298,SEARCH("/",Z3298)-1)</f>
        <v>theater</v>
      </c>
      <c r="W3298" t="str">
        <f>RIGHT(Z3298,LEN(Z3298)-SEARCH("/",Z3298))</f>
        <v>spaces</v>
      </c>
      <c r="X3298" s="2">
        <f>(((P3298/60)/60)/24)+DATE(1970,1,1)</f>
        <v>41391.782905092594</v>
      </c>
      <c r="Y3298" s="2">
        <f>(((O3298/60)/60)/24)+DATE(1970,1,1)</f>
        <v>41421.290972222225</v>
      </c>
      <c r="Z3298" t="s">
        <v>8307</v>
      </c>
    </row>
    <row r="3299" spans="1:26" ht="43.2" x14ac:dyDescent="0.3">
      <c r="A3299">
        <f>ROW(A3299)-2</f>
        <v>3297</v>
      </c>
      <c r="B3299" s="1" t="s">
        <v>5464</v>
      </c>
      <c r="C3299" s="1" t="s">
        <v>5465</v>
      </c>
      <c r="D3299">
        <v>20000</v>
      </c>
      <c r="E3299">
        <v>46643.07</v>
      </c>
      <c r="F3299" t="s">
        <v>17</v>
      </c>
      <c r="J3299" t="s">
        <v>17</v>
      </c>
      <c r="K3299" t="b">
        <v>0</v>
      </c>
      <c r="L3299" t="s">
        <v>24</v>
      </c>
      <c r="M3299" t="s">
        <v>25</v>
      </c>
      <c r="N3299" t="b">
        <v>0</v>
      </c>
      <c r="O3299">
        <v>1469119526</v>
      </c>
      <c r="P3299">
        <v>1463935526</v>
      </c>
      <c r="Q3299" t="b">
        <v>1</v>
      </c>
      <c r="R3299">
        <v>1049</v>
      </c>
      <c r="S3299" t="b">
        <v>1</v>
      </c>
      <c r="T3299">
        <f>ROUND(E3299/D3299*100,0)</f>
        <v>233</v>
      </c>
      <c r="U3299" s="12">
        <f>(E3299/R3299)</f>
        <v>44.464318398474738</v>
      </c>
      <c r="V3299" t="str">
        <f>LEFT(Z3299,SEARCH("/",Z3299)-1)</f>
        <v>theater</v>
      </c>
      <c r="W3299" t="str">
        <f>RIGHT(Z3299,LEN(Z3299)-SEARCH("/",Z3299))</f>
        <v>spaces</v>
      </c>
      <c r="X3299" s="2">
        <f>(((P3299/60)/60)/24)+DATE(1970,1,1)</f>
        <v>42512.698217592595</v>
      </c>
      <c r="Y3299" s="2">
        <f>(((O3299/60)/60)/24)+DATE(1970,1,1)</f>
        <v>42572.698217592595</v>
      </c>
      <c r="Z3299" t="s">
        <v>8307</v>
      </c>
    </row>
    <row r="3300" spans="1:26" ht="43.2" x14ac:dyDescent="0.3">
      <c r="A3300">
        <f>ROW(A3300)-2</f>
        <v>3298</v>
      </c>
      <c r="B3300" s="1" t="s">
        <v>5466</v>
      </c>
      <c r="C3300" s="1" t="s">
        <v>5467</v>
      </c>
      <c r="D3300">
        <v>50000</v>
      </c>
      <c r="E3300">
        <v>50803</v>
      </c>
      <c r="F3300" t="s">
        <v>17</v>
      </c>
      <c r="J3300" t="s">
        <v>17</v>
      </c>
      <c r="K3300" t="b">
        <v>0</v>
      </c>
      <c r="L3300" t="s">
        <v>18</v>
      </c>
      <c r="M3300" t="s">
        <v>19</v>
      </c>
      <c r="N3300" t="b">
        <v>1</v>
      </c>
      <c r="O3300">
        <v>1475553540</v>
      </c>
      <c r="P3300">
        <v>1472528141</v>
      </c>
      <c r="Q3300" t="b">
        <v>1</v>
      </c>
      <c r="R3300">
        <v>308</v>
      </c>
      <c r="S3300" t="b">
        <v>1</v>
      </c>
      <c r="T3300">
        <f>ROUND(E3300/D3300*100,0)</f>
        <v>102</v>
      </c>
      <c r="U3300" s="12">
        <f>(E3300/R3300)</f>
        <v>164.94480519480518</v>
      </c>
      <c r="V3300" t="str">
        <f>LEFT(Z3300,SEARCH("/",Z3300)-1)</f>
        <v>theater</v>
      </c>
      <c r="W3300" t="str">
        <f>RIGHT(Z3300,LEN(Z3300)-SEARCH("/",Z3300))</f>
        <v>spaces</v>
      </c>
      <c r="X3300" s="2">
        <f>(((P3300/60)/60)/24)+DATE(1970,1,1)</f>
        <v>42612.149780092594</v>
      </c>
      <c r="Y3300" s="2">
        <f>(((O3300/60)/60)/24)+DATE(1970,1,1)</f>
        <v>42647.165972222225</v>
      </c>
      <c r="Z3300" t="s">
        <v>8307</v>
      </c>
    </row>
    <row r="3301" spans="1:26" ht="28.8" x14ac:dyDescent="0.3">
      <c r="A3301">
        <f>ROW(A3301)-2</f>
        <v>3299</v>
      </c>
      <c r="B3301" s="1" t="s">
        <v>5468</v>
      </c>
      <c r="C3301" s="1" t="s">
        <v>5469</v>
      </c>
      <c r="D3301">
        <v>60000</v>
      </c>
      <c r="E3301">
        <v>92340.21</v>
      </c>
      <c r="F3301" t="s">
        <v>17</v>
      </c>
      <c r="J3301" t="s">
        <v>17</v>
      </c>
      <c r="K3301" t="b">
        <v>0</v>
      </c>
      <c r="L3301" t="s">
        <v>18</v>
      </c>
      <c r="M3301" t="s">
        <v>19</v>
      </c>
      <c r="N3301" t="b">
        <v>1</v>
      </c>
      <c r="O3301">
        <v>1407549600</v>
      </c>
      <c r="P3301">
        <v>1404797428</v>
      </c>
      <c r="Q3301" t="b">
        <v>1</v>
      </c>
      <c r="R3301">
        <v>1088</v>
      </c>
      <c r="S3301" t="b">
        <v>1</v>
      </c>
      <c r="T3301">
        <f>ROUND(E3301/D3301*100,0)</f>
        <v>154</v>
      </c>
      <c r="U3301" s="12">
        <f>(E3301/R3301)</f>
        <v>84.871516544117654</v>
      </c>
      <c r="V3301" t="str">
        <f>LEFT(Z3301,SEARCH("/",Z3301)-1)</f>
        <v>theater</v>
      </c>
      <c r="W3301" t="str">
        <f>RIGHT(Z3301,LEN(Z3301)-SEARCH("/",Z3301))</f>
        <v>spaces</v>
      </c>
      <c r="X3301" s="2">
        <f>(((P3301/60)/60)/24)+DATE(1970,1,1)</f>
        <v>41828.229490740741</v>
      </c>
      <c r="Y3301" s="2">
        <f>(((O3301/60)/60)/24)+DATE(1970,1,1)</f>
        <v>41860.083333333336</v>
      </c>
      <c r="Z3301" t="s">
        <v>8307</v>
      </c>
    </row>
    <row r="3302" spans="1:26" ht="43.2" x14ac:dyDescent="0.3">
      <c r="A3302">
        <f>ROW(A3302)-2</f>
        <v>3300</v>
      </c>
      <c r="B3302" s="1" t="s">
        <v>5470</v>
      </c>
      <c r="C3302" s="1" t="s">
        <v>5471</v>
      </c>
      <c r="D3302">
        <v>3910</v>
      </c>
      <c r="E3302">
        <v>3938</v>
      </c>
      <c r="F3302" t="s">
        <v>17</v>
      </c>
      <c r="J3302" t="s">
        <v>17</v>
      </c>
      <c r="K3302" t="b">
        <v>0</v>
      </c>
      <c r="L3302" t="s">
        <v>24</v>
      </c>
      <c r="M3302" t="s">
        <v>25</v>
      </c>
      <c r="N3302" t="b">
        <v>0</v>
      </c>
      <c r="O3302">
        <v>1403301660</v>
      </c>
      <c r="P3302">
        <v>1400694790</v>
      </c>
      <c r="Q3302" t="b">
        <v>1</v>
      </c>
      <c r="R3302">
        <v>73</v>
      </c>
      <c r="S3302" t="b">
        <v>1</v>
      </c>
      <c r="T3302">
        <f>ROUND(E3302/D3302*100,0)</f>
        <v>101</v>
      </c>
      <c r="U3302" s="12">
        <f>(E3302/R3302)</f>
        <v>53.945205479452056</v>
      </c>
      <c r="V3302" t="str">
        <f>LEFT(Z3302,SEARCH("/",Z3302)-1)</f>
        <v>theater</v>
      </c>
      <c r="W3302" t="str">
        <f>RIGHT(Z3302,LEN(Z3302)-SEARCH("/",Z3302))</f>
        <v>spaces</v>
      </c>
      <c r="X3302" s="2">
        <f>(((P3302/60)/60)/24)+DATE(1970,1,1)</f>
        <v>41780.745254629634</v>
      </c>
      <c r="Y3302" s="2">
        <f>(((O3302/60)/60)/24)+DATE(1970,1,1)</f>
        <v>41810.917361111111</v>
      </c>
      <c r="Z3302" t="s">
        <v>8307</v>
      </c>
    </row>
    <row r="3303" spans="1:26" ht="43.2" x14ac:dyDescent="0.3">
      <c r="A3303">
        <f>ROW(A3303)-2</f>
        <v>3301</v>
      </c>
      <c r="B3303" s="1" t="s">
        <v>5472</v>
      </c>
      <c r="C3303" s="1" t="s">
        <v>5473</v>
      </c>
      <c r="D3303">
        <v>5500</v>
      </c>
      <c r="E3303">
        <v>7226</v>
      </c>
      <c r="F3303" t="s">
        <v>17</v>
      </c>
      <c r="J3303" t="s">
        <v>17</v>
      </c>
      <c r="K3303" t="b">
        <v>0</v>
      </c>
      <c r="L3303" t="s">
        <v>18</v>
      </c>
      <c r="M3303" t="s">
        <v>19</v>
      </c>
      <c r="N3303" t="b">
        <v>1</v>
      </c>
      <c r="O3303">
        <v>1373738400</v>
      </c>
      <c r="P3303">
        <v>1370568560</v>
      </c>
      <c r="Q3303" t="b">
        <v>1</v>
      </c>
      <c r="R3303">
        <v>143</v>
      </c>
      <c r="S3303" t="b">
        <v>1</v>
      </c>
      <c r="T3303">
        <f>ROUND(E3303/D3303*100,0)</f>
        <v>131</v>
      </c>
      <c r="U3303" s="12">
        <f>(E3303/R3303)</f>
        <v>50.531468531468533</v>
      </c>
      <c r="V3303" t="str">
        <f>LEFT(Z3303,SEARCH("/",Z3303)-1)</f>
        <v>theater</v>
      </c>
      <c r="W3303" t="str">
        <f>RIGHT(Z3303,LEN(Z3303)-SEARCH("/",Z3303))</f>
        <v>spaces</v>
      </c>
      <c r="X3303" s="2">
        <f>(((P3303/60)/60)/24)+DATE(1970,1,1)</f>
        <v>41432.062037037038</v>
      </c>
      <c r="Y3303" s="2">
        <f>(((O3303/60)/60)/24)+DATE(1970,1,1)</f>
        <v>41468.75</v>
      </c>
      <c r="Z3303" t="s">
        <v>8307</v>
      </c>
    </row>
    <row r="3304" spans="1:26" ht="43.2" x14ac:dyDescent="0.3">
      <c r="A3304">
        <f>ROW(A3304)-2</f>
        <v>3302</v>
      </c>
      <c r="B3304" s="1" t="s">
        <v>5474</v>
      </c>
      <c r="C3304" s="1" t="s">
        <v>5475</v>
      </c>
      <c r="D3304">
        <v>150000</v>
      </c>
      <c r="E3304">
        <v>153362</v>
      </c>
      <c r="F3304" t="s">
        <v>17</v>
      </c>
      <c r="J3304" t="s">
        <v>17</v>
      </c>
      <c r="K3304" t="b">
        <v>0</v>
      </c>
      <c r="L3304" t="s">
        <v>18</v>
      </c>
      <c r="M3304" t="s">
        <v>19</v>
      </c>
      <c r="N3304" t="b">
        <v>1</v>
      </c>
      <c r="O3304">
        <v>1450971684</v>
      </c>
      <c r="P3304">
        <v>1447515684</v>
      </c>
      <c r="Q3304" t="b">
        <v>1</v>
      </c>
      <c r="R3304">
        <v>1420</v>
      </c>
      <c r="S3304" t="b">
        <v>1</v>
      </c>
      <c r="T3304">
        <f>ROUND(E3304/D3304*100,0)</f>
        <v>102</v>
      </c>
      <c r="U3304" s="12">
        <f>(E3304/R3304)</f>
        <v>108.00140845070422</v>
      </c>
      <c r="V3304" t="str">
        <f>LEFT(Z3304,SEARCH("/",Z3304)-1)</f>
        <v>theater</v>
      </c>
      <c r="W3304" t="str">
        <f>RIGHT(Z3304,LEN(Z3304)-SEARCH("/",Z3304))</f>
        <v>spaces</v>
      </c>
      <c r="X3304" s="2">
        <f>(((P3304/60)/60)/24)+DATE(1970,1,1)</f>
        <v>42322.653749999998</v>
      </c>
      <c r="Y3304" s="2">
        <f>(((O3304/60)/60)/24)+DATE(1970,1,1)</f>
        <v>42362.653749999998</v>
      </c>
      <c r="Z3304" t="s">
        <v>8307</v>
      </c>
    </row>
    <row r="3305" spans="1:26" ht="28.8" x14ac:dyDescent="0.3">
      <c r="A3305">
        <f>ROW(A3305)-2</f>
        <v>3303</v>
      </c>
      <c r="B3305" s="1" t="s">
        <v>5476</v>
      </c>
      <c r="C3305" s="1" t="s">
        <v>5477</v>
      </c>
      <c r="D3305">
        <v>25000</v>
      </c>
      <c r="E3305">
        <v>29089</v>
      </c>
      <c r="F3305" t="s">
        <v>17</v>
      </c>
      <c r="J3305" t="s">
        <v>17</v>
      </c>
      <c r="K3305" t="b">
        <v>0</v>
      </c>
      <c r="L3305" t="s">
        <v>18</v>
      </c>
      <c r="M3305" t="s">
        <v>19</v>
      </c>
      <c r="N3305" t="b">
        <v>1</v>
      </c>
      <c r="O3305">
        <v>1476486000</v>
      </c>
      <c r="P3305">
        <v>1474040596</v>
      </c>
      <c r="Q3305" t="b">
        <v>1</v>
      </c>
      <c r="R3305">
        <v>305</v>
      </c>
      <c r="S3305" t="b">
        <v>1</v>
      </c>
      <c r="T3305">
        <f>ROUND(E3305/D3305*100,0)</f>
        <v>116</v>
      </c>
      <c r="U3305" s="12">
        <f>(E3305/R3305)</f>
        <v>95.373770491803285</v>
      </c>
      <c r="V3305" t="str">
        <f>LEFT(Z3305,SEARCH("/",Z3305)-1)</f>
        <v>theater</v>
      </c>
      <c r="W3305" t="str">
        <f>RIGHT(Z3305,LEN(Z3305)-SEARCH("/",Z3305))</f>
        <v>spaces</v>
      </c>
      <c r="X3305" s="2">
        <f>(((P3305/60)/60)/24)+DATE(1970,1,1)</f>
        <v>42629.655046296291</v>
      </c>
      <c r="Y3305" s="2">
        <f>(((O3305/60)/60)/24)+DATE(1970,1,1)</f>
        <v>42657.958333333328</v>
      </c>
      <c r="Z3305" t="s">
        <v>8307</v>
      </c>
    </row>
    <row r="3306" spans="1:26" ht="43.2" x14ac:dyDescent="0.3">
      <c r="A3306">
        <f>ROW(A3306)-2</f>
        <v>3304</v>
      </c>
      <c r="B3306" s="1" t="s">
        <v>5478</v>
      </c>
      <c r="C3306" s="1" t="s">
        <v>5479</v>
      </c>
      <c r="D3306">
        <v>12000</v>
      </c>
      <c r="E3306">
        <v>31754.69</v>
      </c>
      <c r="F3306" t="s">
        <v>17</v>
      </c>
      <c r="J3306" t="s">
        <v>17</v>
      </c>
      <c r="K3306" t="b">
        <v>0</v>
      </c>
      <c r="L3306" t="s">
        <v>18</v>
      </c>
      <c r="M3306" t="s">
        <v>19</v>
      </c>
      <c r="N3306" t="b">
        <v>1</v>
      </c>
      <c r="O3306">
        <v>1456047228</v>
      </c>
      <c r="P3306">
        <v>1453109628</v>
      </c>
      <c r="Q3306" t="b">
        <v>1</v>
      </c>
      <c r="R3306">
        <v>551</v>
      </c>
      <c r="S3306" t="b">
        <v>1</v>
      </c>
      <c r="T3306">
        <f>ROUND(E3306/D3306*100,0)</f>
        <v>265</v>
      </c>
      <c r="U3306" s="12">
        <f>(E3306/R3306)</f>
        <v>57.631016333938291</v>
      </c>
      <c r="V3306" t="str">
        <f>LEFT(Z3306,SEARCH("/",Z3306)-1)</f>
        <v>theater</v>
      </c>
      <c r="W3306" t="str">
        <f>RIGHT(Z3306,LEN(Z3306)-SEARCH("/",Z3306))</f>
        <v>spaces</v>
      </c>
      <c r="X3306" s="2">
        <f>(((P3306/60)/60)/24)+DATE(1970,1,1)</f>
        <v>42387.398472222223</v>
      </c>
      <c r="Y3306" s="2">
        <f>(((O3306/60)/60)/24)+DATE(1970,1,1)</f>
        <v>42421.398472222223</v>
      </c>
      <c r="Z3306" t="s">
        <v>8307</v>
      </c>
    </row>
    <row r="3307" spans="1:26" ht="72" x14ac:dyDescent="0.3">
      <c r="A3307">
        <f>ROW(A3307)-2</f>
        <v>3305</v>
      </c>
      <c r="B3307" s="1" t="s">
        <v>5480</v>
      </c>
      <c r="C3307" s="1" t="s">
        <v>5481</v>
      </c>
      <c r="D3307">
        <v>10000</v>
      </c>
      <c r="E3307">
        <v>11998.01</v>
      </c>
      <c r="F3307" t="s">
        <v>17</v>
      </c>
      <c r="J3307" t="s">
        <v>17</v>
      </c>
      <c r="K3307" t="b">
        <v>0</v>
      </c>
      <c r="L3307" t="s">
        <v>499</v>
      </c>
      <c r="M3307" t="s">
        <v>55</v>
      </c>
      <c r="N3307" t="b">
        <v>0</v>
      </c>
      <c r="O3307">
        <v>1444291193</v>
      </c>
      <c r="P3307">
        <v>1441699193</v>
      </c>
      <c r="Q3307" t="b">
        <v>1</v>
      </c>
      <c r="R3307">
        <v>187</v>
      </c>
      <c r="S3307" t="b">
        <v>1</v>
      </c>
      <c r="T3307">
        <f>ROUND(E3307/D3307*100,0)</f>
        <v>120</v>
      </c>
      <c r="U3307" s="12">
        <f>(E3307/R3307)</f>
        <v>64.160481283422456</v>
      </c>
      <c r="V3307" t="str">
        <f>LEFT(Z3307,SEARCH("/",Z3307)-1)</f>
        <v>theater</v>
      </c>
      <c r="W3307" t="str">
        <f>RIGHT(Z3307,LEN(Z3307)-SEARCH("/",Z3307))</f>
        <v>spaces</v>
      </c>
      <c r="X3307" s="2">
        <f>(((P3307/60)/60)/24)+DATE(1970,1,1)</f>
        <v>42255.333252314813</v>
      </c>
      <c r="Y3307" s="2">
        <f>(((O3307/60)/60)/24)+DATE(1970,1,1)</f>
        <v>42285.333252314813</v>
      </c>
      <c r="Z3307" t="s">
        <v>8307</v>
      </c>
    </row>
    <row r="3308" spans="1:26" ht="43.2" x14ac:dyDescent="0.3">
      <c r="A3308">
        <f>ROW(A3308)-2</f>
        <v>3306</v>
      </c>
      <c r="B3308" s="1" t="s">
        <v>5482</v>
      </c>
      <c r="C3308" s="1" t="s">
        <v>5483</v>
      </c>
      <c r="D3308">
        <v>25000</v>
      </c>
      <c r="E3308">
        <v>30026</v>
      </c>
      <c r="F3308" t="s">
        <v>17</v>
      </c>
      <c r="J3308" t="s">
        <v>17</v>
      </c>
      <c r="K3308" t="b">
        <v>0</v>
      </c>
      <c r="L3308" t="s">
        <v>18</v>
      </c>
      <c r="M3308" t="s">
        <v>19</v>
      </c>
      <c r="N3308" t="b">
        <v>1</v>
      </c>
      <c r="O3308">
        <v>1417906649</v>
      </c>
      <c r="P3308">
        <v>1414015049</v>
      </c>
      <c r="Q3308" t="b">
        <v>1</v>
      </c>
      <c r="R3308">
        <v>325</v>
      </c>
      <c r="S3308" t="b">
        <v>1</v>
      </c>
      <c r="T3308">
        <f>ROUND(E3308/D3308*100,0)</f>
        <v>120</v>
      </c>
      <c r="U3308" s="12">
        <f>(E3308/R3308)</f>
        <v>92.387692307692305</v>
      </c>
      <c r="V3308" t="str">
        <f>LEFT(Z3308,SEARCH("/",Z3308)-1)</f>
        <v>theater</v>
      </c>
      <c r="W3308" t="str">
        <f>RIGHT(Z3308,LEN(Z3308)-SEARCH("/",Z3308))</f>
        <v>spaces</v>
      </c>
      <c r="X3308" s="2">
        <f>(((P3308/60)/60)/24)+DATE(1970,1,1)</f>
        <v>41934.914918981485</v>
      </c>
      <c r="Y3308" s="2">
        <f>(((O3308/60)/60)/24)+DATE(1970,1,1)</f>
        <v>41979.956585648149</v>
      </c>
      <c r="Z3308" t="s">
        <v>8307</v>
      </c>
    </row>
    <row r="3309" spans="1:26" ht="43.2" x14ac:dyDescent="0.3">
      <c r="A3309">
        <f>ROW(A3309)-2</f>
        <v>3307</v>
      </c>
      <c r="B3309" s="1" t="s">
        <v>5484</v>
      </c>
      <c r="C3309" s="1" t="s">
        <v>5485</v>
      </c>
      <c r="D3309">
        <v>18000</v>
      </c>
      <c r="E3309">
        <v>18645</v>
      </c>
      <c r="F3309" t="s">
        <v>17</v>
      </c>
      <c r="J3309" t="s">
        <v>17</v>
      </c>
      <c r="K3309" t="b">
        <v>0</v>
      </c>
      <c r="L3309" t="s">
        <v>18</v>
      </c>
      <c r="M3309" t="s">
        <v>19</v>
      </c>
      <c r="N3309" t="b">
        <v>1</v>
      </c>
      <c r="O3309">
        <v>1462316400</v>
      </c>
      <c r="P3309">
        <v>1459865945</v>
      </c>
      <c r="Q3309" t="b">
        <v>1</v>
      </c>
      <c r="R3309">
        <v>148</v>
      </c>
      <c r="S3309" t="b">
        <v>1</v>
      </c>
      <c r="T3309">
        <f>ROUND(E3309/D3309*100,0)</f>
        <v>104</v>
      </c>
      <c r="U3309" s="12">
        <f>(E3309/R3309)</f>
        <v>125.97972972972973</v>
      </c>
      <c r="V3309" t="str">
        <f>LEFT(Z3309,SEARCH("/",Z3309)-1)</f>
        <v>theater</v>
      </c>
      <c r="W3309" t="str">
        <f>RIGHT(Z3309,LEN(Z3309)-SEARCH("/",Z3309))</f>
        <v>spaces</v>
      </c>
      <c r="X3309" s="2">
        <f>(((P3309/60)/60)/24)+DATE(1970,1,1)</f>
        <v>42465.596585648149</v>
      </c>
      <c r="Y3309" s="2">
        <f>(((O3309/60)/60)/24)+DATE(1970,1,1)</f>
        <v>42493.958333333328</v>
      </c>
      <c r="Z3309" t="s">
        <v>8307</v>
      </c>
    </row>
    <row r="3310" spans="1:26" ht="43.2" x14ac:dyDescent="0.3">
      <c r="A3310">
        <f>ROW(A3310)-2</f>
        <v>3308</v>
      </c>
      <c r="B3310" s="1" t="s">
        <v>5486</v>
      </c>
      <c r="C3310" s="1" t="s">
        <v>5487</v>
      </c>
      <c r="D3310">
        <v>6000</v>
      </c>
      <c r="E3310">
        <v>6530</v>
      </c>
      <c r="F3310" t="s">
        <v>17</v>
      </c>
      <c r="J3310" t="s">
        <v>17</v>
      </c>
      <c r="K3310" t="b">
        <v>0</v>
      </c>
      <c r="L3310" t="s">
        <v>18</v>
      </c>
      <c r="M3310" t="s">
        <v>19</v>
      </c>
      <c r="N3310" t="b">
        <v>1</v>
      </c>
      <c r="O3310">
        <v>1460936694</v>
      </c>
      <c r="P3310">
        <v>1455756294</v>
      </c>
      <c r="Q3310" t="b">
        <v>0</v>
      </c>
      <c r="R3310">
        <v>69</v>
      </c>
      <c r="S3310" t="b">
        <v>1</v>
      </c>
      <c r="T3310">
        <f>ROUND(E3310/D3310*100,0)</f>
        <v>109</v>
      </c>
      <c r="U3310" s="12">
        <f>(E3310/R3310)</f>
        <v>94.637681159420296</v>
      </c>
      <c r="V3310" t="str">
        <f>LEFT(Z3310,SEARCH("/",Z3310)-1)</f>
        <v>theater</v>
      </c>
      <c r="W3310" t="str">
        <f>RIGHT(Z3310,LEN(Z3310)-SEARCH("/",Z3310))</f>
        <v>spaces</v>
      </c>
      <c r="X3310" s="2">
        <f>(((P3310/60)/60)/24)+DATE(1970,1,1)</f>
        <v>42418.031180555554</v>
      </c>
      <c r="Y3310" s="2">
        <f>(((O3310/60)/60)/24)+DATE(1970,1,1)</f>
        <v>42477.989513888882</v>
      </c>
      <c r="Z3310" t="s">
        <v>8307</v>
      </c>
    </row>
    <row r="3311" spans="1:26" ht="43.2" x14ac:dyDescent="0.3">
      <c r="A3311">
        <f>ROW(A3311)-2</f>
        <v>3309</v>
      </c>
      <c r="B3311" s="1" t="s">
        <v>5488</v>
      </c>
      <c r="C3311" s="1" t="s">
        <v>5489</v>
      </c>
      <c r="D3311">
        <v>25000</v>
      </c>
      <c r="E3311">
        <v>29531</v>
      </c>
      <c r="F3311" t="s">
        <v>17</v>
      </c>
      <c r="J3311" t="s">
        <v>17</v>
      </c>
      <c r="K3311" t="b">
        <v>0</v>
      </c>
      <c r="L3311" t="s">
        <v>18</v>
      </c>
      <c r="M3311" t="s">
        <v>19</v>
      </c>
      <c r="N3311" t="b">
        <v>1</v>
      </c>
      <c r="O3311">
        <v>1478866253</v>
      </c>
      <c r="P3311">
        <v>1476270653</v>
      </c>
      <c r="Q3311" t="b">
        <v>0</v>
      </c>
      <c r="R3311">
        <v>173</v>
      </c>
      <c r="S3311" t="b">
        <v>1</v>
      </c>
      <c r="T3311">
        <f>ROUND(E3311/D3311*100,0)</f>
        <v>118</v>
      </c>
      <c r="U3311" s="12">
        <f>(E3311/R3311)</f>
        <v>170.69942196531792</v>
      </c>
      <c r="V3311" t="str">
        <f>LEFT(Z3311,SEARCH("/",Z3311)-1)</f>
        <v>theater</v>
      </c>
      <c r="W3311" t="str">
        <f>RIGHT(Z3311,LEN(Z3311)-SEARCH("/",Z3311))</f>
        <v>spaces</v>
      </c>
      <c r="X3311" s="2">
        <f>(((P3311/60)/60)/24)+DATE(1970,1,1)</f>
        <v>42655.465891203698</v>
      </c>
      <c r="Y3311" s="2">
        <f>(((O3311/60)/60)/24)+DATE(1970,1,1)</f>
        <v>42685.507557870369</v>
      </c>
      <c r="Z3311" t="s">
        <v>8307</v>
      </c>
    </row>
    <row r="3312" spans="1:26" ht="43.2" x14ac:dyDescent="0.3">
      <c r="A3312">
        <f>ROW(A3312)-2</f>
        <v>3310</v>
      </c>
      <c r="B3312" s="1" t="s">
        <v>5490</v>
      </c>
      <c r="C3312" s="1" t="s">
        <v>5491</v>
      </c>
      <c r="D3312">
        <v>750</v>
      </c>
      <c r="E3312">
        <v>10965</v>
      </c>
      <c r="F3312" t="s">
        <v>17</v>
      </c>
      <c r="J3312" t="s">
        <v>17</v>
      </c>
      <c r="K3312" t="b">
        <v>0</v>
      </c>
      <c r="L3312" t="s">
        <v>24</v>
      </c>
      <c r="M3312" t="s">
        <v>25</v>
      </c>
      <c r="N3312" t="b">
        <v>0</v>
      </c>
      <c r="O3312">
        <v>1378494000</v>
      </c>
      <c r="P3312">
        <v>1375880598</v>
      </c>
      <c r="Q3312" t="b">
        <v>0</v>
      </c>
      <c r="R3312">
        <v>269</v>
      </c>
      <c r="S3312" t="b">
        <v>1</v>
      </c>
      <c r="T3312">
        <f>ROUND(E3312/D3312*100,0)</f>
        <v>1462</v>
      </c>
      <c r="U3312" s="12">
        <f>(E3312/R3312)</f>
        <v>40.762081784386616</v>
      </c>
      <c r="V3312" t="str">
        <f>LEFT(Z3312,SEARCH("/",Z3312)-1)</f>
        <v>technology</v>
      </c>
      <c r="W3312" t="str">
        <f>RIGHT(Z3312,LEN(Z3312)-SEARCH("/",Z3312))</f>
        <v>hardware</v>
      </c>
      <c r="X3312" s="2">
        <f>(((P3312/60)/60)/24)+DATE(1970,1,1)</f>
        <v>41493.543958333335</v>
      </c>
      <c r="Y3312" s="2">
        <f>(((O3312/60)/60)/24)+DATE(1970,1,1)</f>
        <v>41523.791666666664</v>
      </c>
      <c r="Z3312" t="s">
        <v>8299</v>
      </c>
    </row>
    <row r="3313" spans="1:26" ht="43.2" x14ac:dyDescent="0.3">
      <c r="A3313">
        <f>ROW(A3313)-2</f>
        <v>3311</v>
      </c>
      <c r="B3313" s="1" t="s">
        <v>5492</v>
      </c>
      <c r="C3313" s="1" t="s">
        <v>5493</v>
      </c>
      <c r="D3313">
        <v>5000</v>
      </c>
      <c r="E3313">
        <v>12627</v>
      </c>
      <c r="F3313" t="s">
        <v>17</v>
      </c>
      <c r="J3313" t="s">
        <v>17</v>
      </c>
      <c r="K3313" t="b">
        <v>0</v>
      </c>
      <c r="L3313" t="s">
        <v>18</v>
      </c>
      <c r="M3313" t="s">
        <v>19</v>
      </c>
      <c r="N3313" t="b">
        <v>1</v>
      </c>
      <c r="O3313">
        <v>1485722053</v>
      </c>
      <c r="P3313">
        <v>1480538053</v>
      </c>
      <c r="Q3313" t="b">
        <v>0</v>
      </c>
      <c r="R3313">
        <v>185</v>
      </c>
      <c r="S3313" t="b">
        <v>1</v>
      </c>
      <c r="T3313">
        <f>ROUND(E3313/D3313*100,0)</f>
        <v>253</v>
      </c>
      <c r="U3313" s="12">
        <f>(E3313/R3313)</f>
        <v>68.254054054054052</v>
      </c>
      <c r="V3313" t="str">
        <f>LEFT(Z3313,SEARCH("/",Z3313)-1)</f>
        <v>technology</v>
      </c>
      <c r="W3313" t="str">
        <f>RIGHT(Z3313,LEN(Z3313)-SEARCH("/",Z3313))</f>
        <v>hardware</v>
      </c>
      <c r="X3313" s="2">
        <f>(((P3313/60)/60)/24)+DATE(1970,1,1)</f>
        <v>42704.857094907406</v>
      </c>
      <c r="Y3313" s="2">
        <f>(((O3313/60)/60)/24)+DATE(1970,1,1)</f>
        <v>42764.857094907406</v>
      </c>
      <c r="Z3313" t="s">
        <v>8299</v>
      </c>
    </row>
    <row r="3314" spans="1:26" ht="43.2" x14ac:dyDescent="0.3">
      <c r="A3314">
        <f>ROW(A3314)-2</f>
        <v>3312</v>
      </c>
      <c r="B3314" s="1" t="s">
        <v>5494</v>
      </c>
      <c r="C3314" s="1" t="s">
        <v>5495</v>
      </c>
      <c r="D3314">
        <v>12000</v>
      </c>
      <c r="E3314">
        <v>16806</v>
      </c>
      <c r="F3314" t="s">
        <v>17</v>
      </c>
      <c r="J3314" t="s">
        <v>17</v>
      </c>
      <c r="K3314" t="b">
        <v>0</v>
      </c>
      <c r="L3314" t="s">
        <v>18</v>
      </c>
      <c r="M3314" t="s">
        <v>19</v>
      </c>
      <c r="N3314" t="b">
        <v>1</v>
      </c>
      <c r="O3314">
        <v>1420060088</v>
      </c>
      <c r="P3314">
        <v>1414872488</v>
      </c>
      <c r="Q3314" t="b">
        <v>0</v>
      </c>
      <c r="R3314">
        <v>176</v>
      </c>
      <c r="S3314" t="b">
        <v>1</v>
      </c>
      <c r="T3314">
        <f>ROUND(E3314/D3314*100,0)</f>
        <v>140</v>
      </c>
      <c r="U3314" s="12">
        <f>(E3314/R3314)</f>
        <v>95.48863636363636</v>
      </c>
      <c r="V3314" t="str">
        <f>LEFT(Z3314,SEARCH("/",Z3314)-1)</f>
        <v>technology</v>
      </c>
      <c r="W3314" t="str">
        <f>RIGHT(Z3314,LEN(Z3314)-SEARCH("/",Z3314))</f>
        <v>hardware</v>
      </c>
      <c r="X3314" s="2">
        <f>(((P3314/60)/60)/24)+DATE(1970,1,1)</f>
        <v>41944.83898148148</v>
      </c>
      <c r="Y3314" s="2">
        <f>(((O3314/60)/60)/24)+DATE(1970,1,1)</f>
        <v>42004.880648148144</v>
      </c>
      <c r="Z3314" t="s">
        <v>8299</v>
      </c>
    </row>
    <row r="3315" spans="1:26" ht="43.2" x14ac:dyDescent="0.3">
      <c r="A3315">
        <f>ROW(A3315)-2</f>
        <v>3313</v>
      </c>
      <c r="B3315" s="1" t="s">
        <v>5496</v>
      </c>
      <c r="C3315" s="1" t="s">
        <v>5497</v>
      </c>
      <c r="D3315">
        <v>2468</v>
      </c>
      <c r="E3315">
        <v>7326.88</v>
      </c>
      <c r="F3315" t="s">
        <v>17</v>
      </c>
      <c r="J3315" t="s">
        <v>17</v>
      </c>
      <c r="K3315" t="b">
        <v>0</v>
      </c>
      <c r="L3315" t="s">
        <v>24</v>
      </c>
      <c r="M3315" t="s">
        <v>25</v>
      </c>
      <c r="N3315" t="b">
        <v>0</v>
      </c>
      <c r="O3315">
        <v>1439625059</v>
      </c>
      <c r="P3315">
        <v>1436860259</v>
      </c>
      <c r="Q3315" t="b">
        <v>0</v>
      </c>
      <c r="R3315">
        <v>1019</v>
      </c>
      <c r="S3315" t="b">
        <v>1</v>
      </c>
      <c r="T3315">
        <f>ROUND(E3315/D3315*100,0)</f>
        <v>297</v>
      </c>
      <c r="U3315" s="12">
        <f>(E3315/R3315)</f>
        <v>7.1902649656526005</v>
      </c>
      <c r="V3315" t="str">
        <f>LEFT(Z3315,SEARCH("/",Z3315)-1)</f>
        <v>technology</v>
      </c>
      <c r="W3315" t="str">
        <f>RIGHT(Z3315,LEN(Z3315)-SEARCH("/",Z3315))</f>
        <v>hardware</v>
      </c>
      <c r="X3315" s="2">
        <f>(((P3315/60)/60)/24)+DATE(1970,1,1)</f>
        <v>42199.32707175926</v>
      </c>
      <c r="Y3315" s="2">
        <f>(((O3315/60)/60)/24)+DATE(1970,1,1)</f>
        <v>42231.32707175926</v>
      </c>
      <c r="Z3315" t="s">
        <v>8299</v>
      </c>
    </row>
    <row r="3316" spans="1:26" ht="43.2" x14ac:dyDescent="0.3">
      <c r="A3316">
        <f>ROW(A3316)-2</f>
        <v>3314</v>
      </c>
      <c r="B3316" s="1" t="s">
        <v>5498</v>
      </c>
      <c r="C3316" s="1" t="s">
        <v>5499</v>
      </c>
      <c r="D3316">
        <v>40000</v>
      </c>
      <c r="E3316">
        <v>57817</v>
      </c>
      <c r="F3316" t="s">
        <v>17</v>
      </c>
      <c r="J3316" t="s">
        <v>17</v>
      </c>
      <c r="K3316" t="b">
        <v>0</v>
      </c>
      <c r="L3316" t="s">
        <v>158</v>
      </c>
      <c r="M3316" t="s">
        <v>159</v>
      </c>
      <c r="N3316" t="b">
        <v>1</v>
      </c>
      <c r="O3316">
        <v>1488390735</v>
      </c>
      <c r="P3316">
        <v>1484070735</v>
      </c>
      <c r="Q3316" t="b">
        <v>0</v>
      </c>
      <c r="R3316">
        <v>113</v>
      </c>
      <c r="S3316" t="b">
        <v>1</v>
      </c>
      <c r="T3316">
        <f>ROUND(E3316/D3316*100,0)</f>
        <v>145</v>
      </c>
      <c r="U3316" s="12">
        <f>(E3316/R3316)</f>
        <v>511.65486725663715</v>
      </c>
      <c r="V3316" t="str">
        <f>LEFT(Z3316,SEARCH("/",Z3316)-1)</f>
        <v>technology</v>
      </c>
      <c r="W3316" t="str">
        <f>RIGHT(Z3316,LEN(Z3316)-SEARCH("/",Z3316))</f>
        <v>hardware</v>
      </c>
      <c r="X3316" s="2">
        <f>(((P3316/60)/60)/24)+DATE(1970,1,1)</f>
        <v>42745.744618055556</v>
      </c>
      <c r="Y3316" s="2">
        <f>(((O3316/60)/60)/24)+DATE(1970,1,1)</f>
        <v>42795.744618055556</v>
      </c>
      <c r="Z3316" t="s">
        <v>8299</v>
      </c>
    </row>
    <row r="3317" spans="1:26" x14ac:dyDescent="0.3">
      <c r="A3317">
        <f>ROW(A3317)-2</f>
        <v>3315</v>
      </c>
      <c r="B3317" s="1" t="s">
        <v>5500</v>
      </c>
      <c r="C3317" s="1" t="s">
        <v>5501</v>
      </c>
      <c r="D3317">
        <v>100000</v>
      </c>
      <c r="E3317">
        <v>105745</v>
      </c>
      <c r="F3317" t="s">
        <v>17</v>
      </c>
      <c r="J3317" t="s">
        <v>17</v>
      </c>
      <c r="K3317" t="b">
        <v>0</v>
      </c>
      <c r="L3317" t="s">
        <v>18</v>
      </c>
      <c r="M3317" t="s">
        <v>19</v>
      </c>
      <c r="N3317" t="b">
        <v>1</v>
      </c>
      <c r="O3317">
        <v>1461333311</v>
      </c>
      <c r="P3317">
        <v>1458741311</v>
      </c>
      <c r="Q3317" t="b">
        <v>0</v>
      </c>
      <c r="R3317">
        <v>404</v>
      </c>
      <c r="S3317" t="b">
        <v>1</v>
      </c>
      <c r="T3317">
        <f>ROUND(E3317/D3317*100,0)</f>
        <v>106</v>
      </c>
      <c r="U3317" s="12">
        <f>(E3317/R3317)</f>
        <v>261.74504950495049</v>
      </c>
      <c r="V3317" t="str">
        <f>LEFT(Z3317,SEARCH("/",Z3317)-1)</f>
        <v>technology</v>
      </c>
      <c r="W3317" t="str">
        <f>RIGHT(Z3317,LEN(Z3317)-SEARCH("/",Z3317))</f>
        <v>hardware</v>
      </c>
      <c r="X3317" s="2">
        <f>(((P3317/60)/60)/24)+DATE(1970,1,1)</f>
        <v>42452.579988425925</v>
      </c>
      <c r="Y3317" s="2">
        <f>(((O3317/60)/60)/24)+DATE(1970,1,1)</f>
        <v>42482.579988425925</v>
      </c>
      <c r="Z3317" t="s">
        <v>8299</v>
      </c>
    </row>
    <row r="3318" spans="1:26" ht="43.2" x14ac:dyDescent="0.3">
      <c r="A3318">
        <f>ROW(A3318)-2</f>
        <v>3316</v>
      </c>
      <c r="B3318" s="1" t="s">
        <v>5502</v>
      </c>
      <c r="C3318" s="1" t="s">
        <v>5503</v>
      </c>
      <c r="D3318">
        <v>10000</v>
      </c>
      <c r="E3318">
        <v>49321</v>
      </c>
      <c r="F3318" t="s">
        <v>17</v>
      </c>
      <c r="J3318" t="s">
        <v>17</v>
      </c>
      <c r="K3318" t="b">
        <v>0</v>
      </c>
      <c r="L3318" t="s">
        <v>18</v>
      </c>
      <c r="M3318" t="s">
        <v>19</v>
      </c>
      <c r="N3318" t="b">
        <v>1</v>
      </c>
      <c r="O3318">
        <v>1438964063</v>
      </c>
      <c r="P3318">
        <v>1436804063</v>
      </c>
      <c r="Q3318" t="b">
        <v>0</v>
      </c>
      <c r="R3318">
        <v>707</v>
      </c>
      <c r="S3318" t="b">
        <v>1</v>
      </c>
      <c r="T3318">
        <f>ROUND(E3318/D3318*100,0)</f>
        <v>493</v>
      </c>
      <c r="U3318" s="12">
        <f>(E3318/R3318)</f>
        <v>69.760961810466767</v>
      </c>
      <c r="V3318" t="str">
        <f>LEFT(Z3318,SEARCH("/",Z3318)-1)</f>
        <v>technology</v>
      </c>
      <c r="W3318" t="str">
        <f>RIGHT(Z3318,LEN(Z3318)-SEARCH("/",Z3318))</f>
        <v>hardware</v>
      </c>
      <c r="X3318" s="2">
        <f>(((P3318/60)/60)/24)+DATE(1970,1,1)</f>
        <v>42198.676655092597</v>
      </c>
      <c r="Y3318" s="2">
        <f>(((O3318/60)/60)/24)+DATE(1970,1,1)</f>
        <v>42223.676655092597</v>
      </c>
      <c r="Z3318" t="s">
        <v>8299</v>
      </c>
    </row>
    <row r="3319" spans="1:26" ht="28.8" x14ac:dyDescent="0.3">
      <c r="A3319">
        <f>ROW(A3319)-2</f>
        <v>3317</v>
      </c>
      <c r="B3319" s="1" t="s">
        <v>5504</v>
      </c>
      <c r="C3319" s="1" t="s">
        <v>5505</v>
      </c>
      <c r="D3319">
        <v>15000</v>
      </c>
      <c r="E3319">
        <v>30274</v>
      </c>
      <c r="F3319" t="s">
        <v>17</v>
      </c>
      <c r="J3319" t="s">
        <v>17</v>
      </c>
      <c r="K3319" t="b">
        <v>0</v>
      </c>
      <c r="L3319" t="s">
        <v>18</v>
      </c>
      <c r="M3319" t="s">
        <v>19</v>
      </c>
      <c r="N3319" t="b">
        <v>1</v>
      </c>
      <c r="O3319">
        <v>1451485434</v>
      </c>
      <c r="P3319">
        <v>1448461434</v>
      </c>
      <c r="Q3319" t="b">
        <v>0</v>
      </c>
      <c r="R3319">
        <v>392</v>
      </c>
      <c r="S3319" t="b">
        <v>1</v>
      </c>
      <c r="T3319">
        <f>ROUND(E3319/D3319*100,0)</f>
        <v>202</v>
      </c>
      <c r="U3319" s="12">
        <f>(E3319/R3319)</f>
        <v>77.229591836734699</v>
      </c>
      <c r="V3319" t="str">
        <f>LEFT(Z3319,SEARCH("/",Z3319)-1)</f>
        <v>technology</v>
      </c>
      <c r="W3319" t="str">
        <f>RIGHT(Z3319,LEN(Z3319)-SEARCH("/",Z3319))</f>
        <v>hardware</v>
      </c>
      <c r="X3319" s="2">
        <f>(((P3319/60)/60)/24)+DATE(1970,1,1)</f>
        <v>42333.59993055556</v>
      </c>
      <c r="Y3319" s="2">
        <f>(((O3319/60)/60)/24)+DATE(1970,1,1)</f>
        <v>42368.59993055556</v>
      </c>
      <c r="Z3319" t="s">
        <v>8299</v>
      </c>
    </row>
    <row r="3320" spans="1:26" ht="28.8" x14ac:dyDescent="0.3">
      <c r="A3320">
        <f>ROW(A3320)-2</f>
        <v>3318</v>
      </c>
      <c r="B3320" s="1" t="s">
        <v>5506</v>
      </c>
      <c r="C3320" s="1" t="s">
        <v>5507</v>
      </c>
      <c r="D3320">
        <v>7500</v>
      </c>
      <c r="E3320">
        <v>7833</v>
      </c>
      <c r="F3320" t="s">
        <v>17</v>
      </c>
      <c r="J3320" t="s">
        <v>17</v>
      </c>
      <c r="K3320" t="b">
        <v>0</v>
      </c>
      <c r="L3320" t="s">
        <v>18</v>
      </c>
      <c r="M3320" t="s">
        <v>19</v>
      </c>
      <c r="N3320" t="b">
        <v>1</v>
      </c>
      <c r="O3320">
        <v>1430459197</v>
      </c>
      <c r="P3320">
        <v>1427867197</v>
      </c>
      <c r="Q3320" t="b">
        <v>0</v>
      </c>
      <c r="R3320">
        <v>23</v>
      </c>
      <c r="S3320" t="b">
        <v>1</v>
      </c>
      <c r="T3320">
        <f>ROUND(E3320/D3320*100,0)</f>
        <v>104</v>
      </c>
      <c r="U3320" s="12">
        <f>(E3320/R3320)</f>
        <v>340.56521739130437</v>
      </c>
      <c r="V3320" t="str">
        <f>LEFT(Z3320,SEARCH("/",Z3320)-1)</f>
        <v>technology</v>
      </c>
      <c r="W3320" t="str">
        <f>RIGHT(Z3320,LEN(Z3320)-SEARCH("/",Z3320))</f>
        <v>hardware</v>
      </c>
      <c r="X3320" s="2">
        <f>(((P3320/60)/60)/24)+DATE(1970,1,1)</f>
        <v>42095.240706018521</v>
      </c>
      <c r="Y3320" s="2">
        <f>(((O3320/60)/60)/24)+DATE(1970,1,1)</f>
        <v>42125.240706018521</v>
      </c>
      <c r="Z3320" t="s">
        <v>8299</v>
      </c>
    </row>
    <row r="3321" spans="1:26" ht="43.2" x14ac:dyDescent="0.3">
      <c r="A3321">
        <f>ROW(A3321)-2</f>
        <v>3319</v>
      </c>
      <c r="B3321" s="1" t="s">
        <v>5508</v>
      </c>
      <c r="C3321" s="1" t="s">
        <v>5509</v>
      </c>
      <c r="D3321">
        <v>27000</v>
      </c>
      <c r="E3321">
        <v>45979.01</v>
      </c>
      <c r="F3321" t="s">
        <v>17</v>
      </c>
      <c r="J3321" t="s">
        <v>17</v>
      </c>
      <c r="K3321" t="b">
        <v>0</v>
      </c>
      <c r="L3321" t="s">
        <v>18</v>
      </c>
      <c r="M3321" t="s">
        <v>19</v>
      </c>
      <c r="N3321" t="b">
        <v>1</v>
      </c>
      <c r="O3321">
        <v>1366635575</v>
      </c>
      <c r="P3321">
        <v>1363611575</v>
      </c>
      <c r="Q3321" t="b">
        <v>0</v>
      </c>
      <c r="R3321">
        <v>682</v>
      </c>
      <c r="S3321" t="b">
        <v>1</v>
      </c>
      <c r="T3321">
        <f>ROUND(E3321/D3321*100,0)</f>
        <v>170</v>
      </c>
      <c r="U3321" s="12">
        <f>(E3321/R3321)</f>
        <v>67.417903225806455</v>
      </c>
      <c r="V3321" t="str">
        <f>LEFT(Z3321,SEARCH("/",Z3321)-1)</f>
        <v>technology</v>
      </c>
      <c r="W3321" t="str">
        <f>RIGHT(Z3321,LEN(Z3321)-SEARCH("/",Z3321))</f>
        <v>hardware</v>
      </c>
      <c r="X3321" s="2">
        <f>(((P3321/60)/60)/24)+DATE(1970,1,1)</f>
        <v>41351.541377314818</v>
      </c>
      <c r="Y3321" s="2">
        <f>(((O3321/60)/60)/24)+DATE(1970,1,1)</f>
        <v>41386.541377314818</v>
      </c>
      <c r="Z3321" t="s">
        <v>8299</v>
      </c>
    </row>
    <row r="3322" spans="1:26" ht="57.6" x14ac:dyDescent="0.3">
      <c r="A3322">
        <f>ROW(A3322)-2</f>
        <v>3320</v>
      </c>
      <c r="B3322" s="1" t="s">
        <v>5510</v>
      </c>
      <c r="C3322" s="1" t="s">
        <v>5511</v>
      </c>
      <c r="D3322">
        <v>30000</v>
      </c>
      <c r="E3322">
        <v>31291</v>
      </c>
      <c r="F3322" t="s">
        <v>17</v>
      </c>
      <c r="J3322" t="s">
        <v>17</v>
      </c>
      <c r="K3322" t="b">
        <v>0</v>
      </c>
      <c r="L3322" t="s">
        <v>18</v>
      </c>
      <c r="M3322" t="s">
        <v>19</v>
      </c>
      <c r="N3322" t="b">
        <v>1</v>
      </c>
      <c r="O3322">
        <v>1413604800</v>
      </c>
      <c r="P3322">
        <v>1408624622</v>
      </c>
      <c r="Q3322" t="b">
        <v>0</v>
      </c>
      <c r="R3322">
        <v>37</v>
      </c>
      <c r="S3322" t="b">
        <v>1</v>
      </c>
      <c r="T3322">
        <f>ROUND(E3322/D3322*100,0)</f>
        <v>104</v>
      </c>
      <c r="U3322" s="12">
        <f>(E3322/R3322)</f>
        <v>845.70270270270271</v>
      </c>
      <c r="V3322" t="str">
        <f>LEFT(Z3322,SEARCH("/",Z3322)-1)</f>
        <v>technology</v>
      </c>
      <c r="W3322" t="str">
        <f>RIGHT(Z3322,LEN(Z3322)-SEARCH("/",Z3322))</f>
        <v>hardware</v>
      </c>
      <c r="X3322" s="2">
        <f>(((P3322/60)/60)/24)+DATE(1970,1,1)</f>
        <v>41872.525717592594</v>
      </c>
      <c r="Y3322" s="2">
        <f>(((O3322/60)/60)/24)+DATE(1970,1,1)</f>
        <v>41930.166666666664</v>
      </c>
      <c r="Z3322" t="s">
        <v>8299</v>
      </c>
    </row>
    <row r="3323" spans="1:26" ht="43.2" x14ac:dyDescent="0.3">
      <c r="A3323">
        <f>ROW(A3323)-2</f>
        <v>3321</v>
      </c>
      <c r="B3323" s="1" t="s">
        <v>5512</v>
      </c>
      <c r="C3323" s="1" t="s">
        <v>5513</v>
      </c>
      <c r="D3323">
        <v>12000</v>
      </c>
      <c r="E3323">
        <v>14190</v>
      </c>
      <c r="F3323" t="s">
        <v>17</v>
      </c>
      <c r="J3323" t="s">
        <v>17</v>
      </c>
      <c r="K3323" t="b">
        <v>0</v>
      </c>
      <c r="L3323" t="s">
        <v>18</v>
      </c>
      <c r="M3323" t="s">
        <v>19</v>
      </c>
      <c r="N3323" t="b">
        <v>1</v>
      </c>
      <c r="O3323">
        <v>1369699200</v>
      </c>
      <c r="P3323">
        <v>1366917828</v>
      </c>
      <c r="Q3323" t="b">
        <v>0</v>
      </c>
      <c r="R3323">
        <v>146</v>
      </c>
      <c r="S3323" t="b">
        <v>1</v>
      </c>
      <c r="T3323">
        <f>ROUND(E3323/D3323*100,0)</f>
        <v>118</v>
      </c>
      <c r="U3323" s="12">
        <f>(E3323/R3323)</f>
        <v>97.191780821917803</v>
      </c>
      <c r="V3323" t="str">
        <f>LEFT(Z3323,SEARCH("/",Z3323)-1)</f>
        <v>technology</v>
      </c>
      <c r="W3323" t="str">
        <f>RIGHT(Z3323,LEN(Z3323)-SEARCH("/",Z3323))</f>
        <v>hardware</v>
      </c>
      <c r="X3323" s="2">
        <f>(((P3323/60)/60)/24)+DATE(1970,1,1)</f>
        <v>41389.808194444442</v>
      </c>
      <c r="Y3323" s="2">
        <f>(((O3323/60)/60)/24)+DATE(1970,1,1)</f>
        <v>41422</v>
      </c>
      <c r="Z3323" t="s">
        <v>8299</v>
      </c>
    </row>
    <row r="3324" spans="1:26" ht="43.2" x14ac:dyDescent="0.3">
      <c r="A3324">
        <f>ROW(A3324)-2</f>
        <v>3322</v>
      </c>
      <c r="B3324" s="1" t="s">
        <v>5514</v>
      </c>
      <c r="C3324" s="1" t="s">
        <v>5515</v>
      </c>
      <c r="D3324">
        <v>50000</v>
      </c>
      <c r="E3324">
        <v>53769</v>
      </c>
      <c r="F3324" t="s">
        <v>17</v>
      </c>
      <c r="J3324" t="s">
        <v>17</v>
      </c>
      <c r="K3324" t="b">
        <v>0</v>
      </c>
      <c r="L3324" t="s">
        <v>18</v>
      </c>
      <c r="M3324" t="s">
        <v>19</v>
      </c>
      <c r="N3324" t="b">
        <v>1</v>
      </c>
      <c r="O3324">
        <v>1428643974</v>
      </c>
      <c r="P3324">
        <v>1423463574</v>
      </c>
      <c r="Q3324" t="b">
        <v>0</v>
      </c>
      <c r="R3324">
        <v>119</v>
      </c>
      <c r="S3324" t="b">
        <v>1</v>
      </c>
      <c r="T3324">
        <f>ROUND(E3324/D3324*100,0)</f>
        <v>108</v>
      </c>
      <c r="U3324" s="12">
        <f>(E3324/R3324)</f>
        <v>451.84033613445376</v>
      </c>
      <c r="V3324" t="str">
        <f>LEFT(Z3324,SEARCH("/",Z3324)-1)</f>
        <v>technology</v>
      </c>
      <c r="W3324" t="str">
        <f>RIGHT(Z3324,LEN(Z3324)-SEARCH("/",Z3324))</f>
        <v>hardware</v>
      </c>
      <c r="X3324" s="2">
        <f>(((P3324/60)/60)/24)+DATE(1970,1,1)</f>
        <v>42044.272847222222</v>
      </c>
      <c r="Y3324" s="2">
        <f>(((O3324/60)/60)/24)+DATE(1970,1,1)</f>
        <v>42104.231180555551</v>
      </c>
      <c r="Z3324" t="s">
        <v>8299</v>
      </c>
    </row>
    <row r="3325" spans="1:26" ht="43.2" x14ac:dyDescent="0.3">
      <c r="A3325">
        <f>ROW(A3325)-2</f>
        <v>3323</v>
      </c>
      <c r="B3325" s="1" t="s">
        <v>5516</v>
      </c>
      <c r="C3325" s="1" t="s">
        <v>5517</v>
      </c>
      <c r="D3325">
        <v>1</v>
      </c>
      <c r="E3325">
        <v>22603</v>
      </c>
      <c r="F3325" t="s">
        <v>17</v>
      </c>
      <c r="J3325" t="s">
        <v>17</v>
      </c>
      <c r="K3325" t="b">
        <v>0</v>
      </c>
      <c r="L3325" t="s">
        <v>18</v>
      </c>
      <c r="M3325" t="s">
        <v>19</v>
      </c>
      <c r="N3325" t="b">
        <v>1</v>
      </c>
      <c r="O3325">
        <v>1476395940</v>
      </c>
      <c r="P3325">
        <v>1473782592</v>
      </c>
      <c r="Q3325" t="b">
        <v>0</v>
      </c>
      <c r="R3325">
        <v>163</v>
      </c>
      <c r="S3325" t="b">
        <v>1</v>
      </c>
      <c r="T3325">
        <f>ROUND(E3325/D3325*100,0)</f>
        <v>2260300</v>
      </c>
      <c r="U3325" s="12">
        <f>(E3325/R3325)</f>
        <v>138.66871165644173</v>
      </c>
      <c r="V3325" t="str">
        <f>LEFT(Z3325,SEARCH("/",Z3325)-1)</f>
        <v>technology</v>
      </c>
      <c r="W3325" t="str">
        <f>RIGHT(Z3325,LEN(Z3325)-SEARCH("/",Z3325))</f>
        <v>hardware</v>
      </c>
      <c r="X3325" s="2">
        <f>(((P3325/60)/60)/24)+DATE(1970,1,1)</f>
        <v>42626.668888888889</v>
      </c>
      <c r="Y3325" s="2">
        <f>(((O3325/60)/60)/24)+DATE(1970,1,1)</f>
        <v>42656.915972222225</v>
      </c>
      <c r="Z3325" t="s">
        <v>8299</v>
      </c>
    </row>
    <row r="3326" spans="1:26" ht="43.2" x14ac:dyDescent="0.3">
      <c r="A3326">
        <f>ROW(A3326)-2</f>
        <v>3324</v>
      </c>
      <c r="B3326" s="1" t="s">
        <v>5518</v>
      </c>
      <c r="C3326" s="1" t="s">
        <v>5519</v>
      </c>
      <c r="D3326">
        <v>750</v>
      </c>
      <c r="E3326">
        <v>7336.01</v>
      </c>
      <c r="F3326" t="s">
        <v>17</v>
      </c>
      <c r="J3326" t="s">
        <v>17</v>
      </c>
      <c r="K3326" t="b">
        <v>0</v>
      </c>
      <c r="L3326" t="s">
        <v>24</v>
      </c>
      <c r="M3326" t="s">
        <v>25</v>
      </c>
      <c r="N3326" t="b">
        <v>0</v>
      </c>
      <c r="O3326">
        <v>1363204800</v>
      </c>
      <c r="P3326">
        <v>1360551250</v>
      </c>
      <c r="Q3326" t="b">
        <v>0</v>
      </c>
      <c r="R3326">
        <v>339</v>
      </c>
      <c r="S3326" t="b">
        <v>1</v>
      </c>
      <c r="T3326">
        <f>ROUND(E3326/D3326*100,0)</f>
        <v>978</v>
      </c>
      <c r="U3326" s="12">
        <f>(E3326/R3326)</f>
        <v>21.640147492625371</v>
      </c>
      <c r="V3326" t="str">
        <f>LEFT(Z3326,SEARCH("/",Z3326)-1)</f>
        <v>technology</v>
      </c>
      <c r="W3326" t="str">
        <f>RIGHT(Z3326,LEN(Z3326)-SEARCH("/",Z3326))</f>
        <v>hardware</v>
      </c>
      <c r="X3326" s="2">
        <f>(((P3326/60)/60)/24)+DATE(1970,1,1)</f>
        <v>41316.120949074073</v>
      </c>
      <c r="Y3326" s="2">
        <f>(((O3326/60)/60)/24)+DATE(1970,1,1)</f>
        <v>41346.833333333336</v>
      </c>
      <c r="Z3326" t="s">
        <v>8299</v>
      </c>
    </row>
    <row r="3327" spans="1:26" ht="57.6" x14ac:dyDescent="0.3">
      <c r="A3327">
        <f>ROW(A3327)-2</f>
        <v>3325</v>
      </c>
      <c r="B3327" s="1" t="s">
        <v>5520</v>
      </c>
      <c r="C3327" s="1" t="s">
        <v>5521</v>
      </c>
      <c r="D3327">
        <v>8000</v>
      </c>
      <c r="E3327">
        <v>9832</v>
      </c>
      <c r="F3327" t="s">
        <v>17</v>
      </c>
      <c r="J3327" t="s">
        <v>17</v>
      </c>
      <c r="K3327" t="b">
        <v>0</v>
      </c>
      <c r="L3327" t="s">
        <v>158</v>
      </c>
      <c r="M3327" t="s">
        <v>159</v>
      </c>
      <c r="N3327" t="b">
        <v>1</v>
      </c>
      <c r="O3327">
        <v>1398268773</v>
      </c>
      <c r="P3327">
        <v>1395676773</v>
      </c>
      <c r="Q3327" t="b">
        <v>0</v>
      </c>
      <c r="R3327">
        <v>58</v>
      </c>
      <c r="S3327" t="b">
        <v>1</v>
      </c>
      <c r="T3327">
        <f>ROUND(E3327/D3327*100,0)</f>
        <v>123</v>
      </c>
      <c r="U3327" s="12">
        <f>(E3327/R3327)</f>
        <v>169.51724137931035</v>
      </c>
      <c r="V3327" t="str">
        <f>LEFT(Z3327,SEARCH("/",Z3327)-1)</f>
        <v>technology</v>
      </c>
      <c r="W3327" t="str">
        <f>RIGHT(Z3327,LEN(Z3327)-SEARCH("/",Z3327))</f>
        <v>hardware</v>
      </c>
      <c r="X3327" s="2">
        <f>(((P3327/60)/60)/24)+DATE(1970,1,1)</f>
        <v>41722.666354166664</v>
      </c>
      <c r="Y3327" s="2">
        <f>(((O3327/60)/60)/24)+DATE(1970,1,1)</f>
        <v>41752.666354166664</v>
      </c>
      <c r="Z3327" t="s">
        <v>8299</v>
      </c>
    </row>
    <row r="3328" spans="1:26" ht="43.2" x14ac:dyDescent="0.3">
      <c r="A3328">
        <f>ROW(A3328)-2</f>
        <v>3326</v>
      </c>
      <c r="B3328" s="1" t="s">
        <v>5522</v>
      </c>
      <c r="C3328" s="1" t="s">
        <v>5523</v>
      </c>
      <c r="D3328">
        <v>30000</v>
      </c>
      <c r="E3328">
        <v>73818.240000000005</v>
      </c>
      <c r="F3328" t="s">
        <v>17</v>
      </c>
      <c r="J3328" t="s">
        <v>17</v>
      </c>
      <c r="K3328" t="b">
        <v>0</v>
      </c>
      <c r="L3328" t="s">
        <v>18</v>
      </c>
      <c r="M3328" t="s">
        <v>19</v>
      </c>
      <c r="N3328" t="b">
        <v>1</v>
      </c>
      <c r="O3328">
        <v>1389812400</v>
      </c>
      <c r="P3328">
        <v>1386108087</v>
      </c>
      <c r="Q3328" t="b">
        <v>0</v>
      </c>
      <c r="R3328">
        <v>456</v>
      </c>
      <c r="S3328" t="b">
        <v>1</v>
      </c>
      <c r="T3328">
        <f>ROUND(E3328/D3328*100,0)</f>
        <v>246</v>
      </c>
      <c r="U3328" s="12">
        <f>(E3328/R3328)</f>
        <v>161.88210526315791</v>
      </c>
      <c r="V3328" t="str">
        <f>LEFT(Z3328,SEARCH("/",Z3328)-1)</f>
        <v>technology</v>
      </c>
      <c r="W3328" t="str">
        <f>RIGHT(Z3328,LEN(Z3328)-SEARCH("/",Z3328))</f>
        <v>hardware</v>
      </c>
      <c r="X3328" s="2">
        <f>(((P3328/60)/60)/24)+DATE(1970,1,1)</f>
        <v>41611.917673611111</v>
      </c>
      <c r="Y3328" s="2">
        <f>(((O3328/60)/60)/24)+DATE(1970,1,1)</f>
        <v>41654.791666666664</v>
      </c>
      <c r="Z3328" t="s">
        <v>8299</v>
      </c>
    </row>
    <row r="3329" spans="1:26" ht="43.2" x14ac:dyDescent="0.3">
      <c r="A3329">
        <f>ROW(A3329)-2</f>
        <v>3327</v>
      </c>
      <c r="B3329" s="1" t="s">
        <v>5524</v>
      </c>
      <c r="C3329" s="1" t="s">
        <v>5525</v>
      </c>
      <c r="D3329">
        <v>5000</v>
      </c>
      <c r="E3329">
        <v>7397</v>
      </c>
      <c r="F3329" t="s">
        <v>17</v>
      </c>
      <c r="J3329" t="s">
        <v>17</v>
      </c>
      <c r="K3329" t="b">
        <v>0</v>
      </c>
      <c r="L3329" t="s">
        <v>18</v>
      </c>
      <c r="M3329" t="s">
        <v>19</v>
      </c>
      <c r="N3329" t="b">
        <v>1</v>
      </c>
      <c r="O3329">
        <v>1478402804</v>
      </c>
      <c r="P3329">
        <v>1473218804</v>
      </c>
      <c r="Q3329" t="b">
        <v>0</v>
      </c>
      <c r="R3329">
        <v>15</v>
      </c>
      <c r="S3329" t="b">
        <v>1</v>
      </c>
      <c r="T3329">
        <f>ROUND(E3329/D3329*100,0)</f>
        <v>148</v>
      </c>
      <c r="U3329" s="12">
        <f>(E3329/R3329)</f>
        <v>493.13333333333333</v>
      </c>
      <c r="V3329" t="str">
        <f>LEFT(Z3329,SEARCH("/",Z3329)-1)</f>
        <v>technology</v>
      </c>
      <c r="W3329" t="str">
        <f>RIGHT(Z3329,LEN(Z3329)-SEARCH("/",Z3329))</f>
        <v>hardware</v>
      </c>
      <c r="X3329" s="2">
        <f>(((P3329/60)/60)/24)+DATE(1970,1,1)</f>
        <v>42620.143564814818</v>
      </c>
      <c r="Y3329" s="2">
        <f>(((O3329/60)/60)/24)+DATE(1970,1,1)</f>
        <v>42680.143564814818</v>
      </c>
      <c r="Z3329" t="s">
        <v>8299</v>
      </c>
    </row>
    <row r="3330" spans="1:26" ht="43.2" x14ac:dyDescent="0.3">
      <c r="A3330">
        <f>ROW(A3330)-2</f>
        <v>3328</v>
      </c>
      <c r="B3330" s="1" t="s">
        <v>5526</v>
      </c>
      <c r="C3330" s="1" t="s">
        <v>5527</v>
      </c>
      <c r="D3330">
        <v>1100</v>
      </c>
      <c r="E3330">
        <v>4225</v>
      </c>
      <c r="F3330" t="s">
        <v>17</v>
      </c>
      <c r="J3330" t="s">
        <v>17</v>
      </c>
      <c r="K3330" t="b">
        <v>0</v>
      </c>
      <c r="L3330" t="s">
        <v>24</v>
      </c>
      <c r="M3330" t="s">
        <v>25</v>
      </c>
      <c r="N3330" t="b">
        <v>0</v>
      </c>
      <c r="O3330">
        <v>1399324717</v>
      </c>
      <c r="P3330">
        <v>1395436717</v>
      </c>
      <c r="Q3330" t="b">
        <v>0</v>
      </c>
      <c r="R3330">
        <v>191</v>
      </c>
      <c r="S3330" t="b">
        <v>1</v>
      </c>
      <c r="T3330">
        <f>ROUND(E3330/D3330*100,0)</f>
        <v>384</v>
      </c>
      <c r="U3330" s="12">
        <f>(E3330/R3330)</f>
        <v>22.120418848167539</v>
      </c>
      <c r="V3330" t="str">
        <f>LEFT(Z3330,SEARCH("/",Z3330)-1)</f>
        <v>technology</v>
      </c>
      <c r="W3330" t="str">
        <f>RIGHT(Z3330,LEN(Z3330)-SEARCH("/",Z3330))</f>
        <v>hardware</v>
      </c>
      <c r="X3330" s="2">
        <f>(((P3330/60)/60)/24)+DATE(1970,1,1)</f>
        <v>41719.887928240743</v>
      </c>
      <c r="Y3330" s="2">
        <f>(((O3330/60)/60)/24)+DATE(1970,1,1)</f>
        <v>41764.887928240743</v>
      </c>
      <c r="Z3330" t="s">
        <v>8299</v>
      </c>
    </row>
    <row r="3331" spans="1:26" ht="43.2" x14ac:dyDescent="0.3">
      <c r="A3331">
        <f>ROW(A3331)-2</f>
        <v>3329</v>
      </c>
      <c r="B3331" s="1" t="s">
        <v>5528</v>
      </c>
      <c r="C3331" s="1" t="s">
        <v>5529</v>
      </c>
      <c r="D3331">
        <v>300</v>
      </c>
      <c r="E3331">
        <v>310</v>
      </c>
      <c r="F3331" t="s">
        <v>17</v>
      </c>
      <c r="J3331" t="s">
        <v>17</v>
      </c>
      <c r="K3331" t="b">
        <v>0</v>
      </c>
      <c r="L3331" t="s">
        <v>18</v>
      </c>
      <c r="M3331" t="s">
        <v>19</v>
      </c>
      <c r="N3331" t="b">
        <v>1</v>
      </c>
      <c r="O3331">
        <v>1426117552</v>
      </c>
      <c r="P3331">
        <v>1423529152</v>
      </c>
      <c r="Q3331" t="b">
        <v>0</v>
      </c>
      <c r="R3331">
        <v>17</v>
      </c>
      <c r="S3331" t="b">
        <v>1</v>
      </c>
      <c r="T3331">
        <f>ROUND(E3331/D3331*100,0)</f>
        <v>103</v>
      </c>
      <c r="U3331" s="12">
        <f>(E3331/R3331)</f>
        <v>18.235294117647058</v>
      </c>
      <c r="V3331" t="str">
        <f>LEFT(Z3331,SEARCH("/",Z3331)-1)</f>
        <v>technology</v>
      </c>
      <c r="W3331" t="str">
        <f>RIGHT(Z3331,LEN(Z3331)-SEARCH("/",Z3331))</f>
        <v>hardware</v>
      </c>
      <c r="X3331" s="2">
        <f>(((P3331/60)/60)/24)+DATE(1970,1,1)</f>
        <v>42045.031851851847</v>
      </c>
      <c r="Y3331" s="2">
        <f>(((O3331/60)/60)/24)+DATE(1970,1,1)</f>
        <v>42074.99018518519</v>
      </c>
      <c r="Z3331" t="s">
        <v>8299</v>
      </c>
    </row>
    <row r="3332" spans="1:26" ht="43.2" x14ac:dyDescent="0.3">
      <c r="A3332">
        <f>ROW(A3332)-2</f>
        <v>3330</v>
      </c>
      <c r="B3332" s="1" t="s">
        <v>5610</v>
      </c>
      <c r="C3332" s="1" t="s">
        <v>5611</v>
      </c>
      <c r="D3332">
        <v>1250</v>
      </c>
      <c r="E3332">
        <v>1316</v>
      </c>
      <c r="F3332" t="s">
        <v>17</v>
      </c>
      <c r="J3332" t="s">
        <v>17</v>
      </c>
      <c r="K3332" t="b">
        <v>0</v>
      </c>
      <c r="L3332" t="s">
        <v>18</v>
      </c>
      <c r="M3332" t="s">
        <v>19</v>
      </c>
      <c r="N3332" t="b">
        <v>1</v>
      </c>
      <c r="O3332">
        <v>1423724400</v>
      </c>
      <c r="P3332">
        <v>1421274954</v>
      </c>
      <c r="Q3332" t="b">
        <v>0</v>
      </c>
      <c r="R3332">
        <v>28</v>
      </c>
      <c r="S3332" t="b">
        <v>1</v>
      </c>
      <c r="T3332">
        <f>ROUND(E3332/D3332*100,0)</f>
        <v>105</v>
      </c>
      <c r="U3332" s="12">
        <f>(E3332/R3332)</f>
        <v>47</v>
      </c>
      <c r="V3332" t="str">
        <f>LEFT(Z3332,SEARCH("/",Z3332)-1)</f>
        <v>theater</v>
      </c>
      <c r="W3332" t="str">
        <f>RIGHT(Z3332,LEN(Z3332)-SEARCH("/",Z3332))</f>
        <v>plays</v>
      </c>
      <c r="X3332" s="2">
        <f>(((P3332/60)/60)/24)+DATE(1970,1,1)</f>
        <v>42018.94159722222</v>
      </c>
      <c r="Y3332" s="2">
        <f>(((O3332/60)/60)/24)+DATE(1970,1,1)</f>
        <v>42047.291666666672</v>
      </c>
      <c r="Z3332" t="s">
        <v>8275</v>
      </c>
    </row>
    <row r="3333" spans="1:26" ht="28.8" x14ac:dyDescent="0.3">
      <c r="A3333">
        <f>ROW(A3333)-2</f>
        <v>3331</v>
      </c>
      <c r="B3333" s="1" t="s">
        <v>5612</v>
      </c>
      <c r="C3333" s="1" t="s">
        <v>5613</v>
      </c>
      <c r="D3333">
        <v>1000</v>
      </c>
      <c r="E3333">
        <v>1200</v>
      </c>
      <c r="F3333" t="s">
        <v>17</v>
      </c>
      <c r="J3333" t="s">
        <v>17</v>
      </c>
      <c r="K3333" t="b">
        <v>0</v>
      </c>
      <c r="L3333" t="s">
        <v>18</v>
      </c>
      <c r="M3333" t="s">
        <v>19</v>
      </c>
      <c r="N3333" t="b">
        <v>1</v>
      </c>
      <c r="O3333">
        <v>1424149140</v>
      </c>
      <c r="P3333">
        <v>1421964718</v>
      </c>
      <c r="Q3333" t="b">
        <v>0</v>
      </c>
      <c r="R3333">
        <v>18</v>
      </c>
      <c r="S3333" t="b">
        <v>1</v>
      </c>
      <c r="T3333">
        <f>ROUND(E3333/D3333*100,0)</f>
        <v>120</v>
      </c>
      <c r="U3333" s="12">
        <f>(E3333/R3333)</f>
        <v>66.666666666666671</v>
      </c>
      <c r="V3333" t="str">
        <f>LEFT(Z3333,SEARCH("/",Z3333)-1)</f>
        <v>theater</v>
      </c>
      <c r="W3333" t="str">
        <f>RIGHT(Z3333,LEN(Z3333)-SEARCH("/",Z3333))</f>
        <v>plays</v>
      </c>
      <c r="X3333" s="2">
        <f>(((P3333/60)/60)/24)+DATE(1970,1,1)</f>
        <v>42026.924976851849</v>
      </c>
      <c r="Y3333" s="2">
        <f>(((O3333/60)/60)/24)+DATE(1970,1,1)</f>
        <v>42052.207638888889</v>
      </c>
      <c r="Z3333" t="s">
        <v>8275</v>
      </c>
    </row>
    <row r="3334" spans="1:26" ht="43.2" x14ac:dyDescent="0.3">
      <c r="A3334">
        <f>ROW(A3334)-2</f>
        <v>3332</v>
      </c>
      <c r="B3334" s="1" t="s">
        <v>5614</v>
      </c>
      <c r="C3334" s="1" t="s">
        <v>5615</v>
      </c>
      <c r="D3334">
        <v>1000</v>
      </c>
      <c r="E3334">
        <v>1145</v>
      </c>
      <c r="F3334" t="s">
        <v>17</v>
      </c>
      <c r="J3334" t="s">
        <v>17</v>
      </c>
      <c r="K3334" t="b">
        <v>0</v>
      </c>
      <c r="L3334" t="s">
        <v>24</v>
      </c>
      <c r="M3334" t="s">
        <v>25</v>
      </c>
      <c r="N3334" t="b">
        <v>0</v>
      </c>
      <c r="O3334">
        <v>1429793446</v>
      </c>
      <c r="P3334">
        <v>1428583846</v>
      </c>
      <c r="Q3334" t="b">
        <v>0</v>
      </c>
      <c r="R3334">
        <v>61</v>
      </c>
      <c r="S3334" t="b">
        <v>1</v>
      </c>
      <c r="T3334">
        <f>ROUND(E3334/D3334*100,0)</f>
        <v>115</v>
      </c>
      <c r="U3334" s="12">
        <f>(E3334/R3334)</f>
        <v>18.770491803278688</v>
      </c>
      <c r="V3334" t="str">
        <f>LEFT(Z3334,SEARCH("/",Z3334)-1)</f>
        <v>theater</v>
      </c>
      <c r="W3334" t="str">
        <f>RIGHT(Z3334,LEN(Z3334)-SEARCH("/",Z3334))</f>
        <v>plays</v>
      </c>
      <c r="X3334" s="2">
        <f>(((P3334/60)/60)/24)+DATE(1970,1,1)</f>
        <v>42103.535254629634</v>
      </c>
      <c r="Y3334" s="2">
        <f>(((O3334/60)/60)/24)+DATE(1970,1,1)</f>
        <v>42117.535254629634</v>
      </c>
      <c r="Z3334" t="s">
        <v>8275</v>
      </c>
    </row>
    <row r="3335" spans="1:26" ht="43.2" x14ac:dyDescent="0.3">
      <c r="A3335">
        <f>ROW(A3335)-2</f>
        <v>3333</v>
      </c>
      <c r="B3335" s="1" t="s">
        <v>5616</v>
      </c>
      <c r="C3335" s="1" t="s">
        <v>5617</v>
      </c>
      <c r="D3335">
        <v>6000</v>
      </c>
      <c r="E3335">
        <v>7140</v>
      </c>
      <c r="F3335" t="s">
        <v>17</v>
      </c>
      <c r="J3335" t="s">
        <v>17</v>
      </c>
      <c r="K3335" t="b">
        <v>0</v>
      </c>
      <c r="L3335" t="s">
        <v>18</v>
      </c>
      <c r="M3335" t="s">
        <v>19</v>
      </c>
      <c r="N3335" t="b">
        <v>1</v>
      </c>
      <c r="O3335">
        <v>1414608843</v>
      </c>
      <c r="P3335">
        <v>1412794443</v>
      </c>
      <c r="Q3335" t="b">
        <v>0</v>
      </c>
      <c r="R3335">
        <v>108</v>
      </c>
      <c r="S3335" t="b">
        <v>1</v>
      </c>
      <c r="T3335">
        <f>ROUND(E3335/D3335*100,0)</f>
        <v>119</v>
      </c>
      <c r="U3335" s="12">
        <f>(E3335/R3335)</f>
        <v>66.111111111111114</v>
      </c>
      <c r="V3335" t="str">
        <f>LEFT(Z3335,SEARCH("/",Z3335)-1)</f>
        <v>theater</v>
      </c>
      <c r="W3335" t="str">
        <f>RIGHT(Z3335,LEN(Z3335)-SEARCH("/",Z3335))</f>
        <v>plays</v>
      </c>
      <c r="X3335" s="2">
        <f>(((P3335/60)/60)/24)+DATE(1970,1,1)</f>
        <v>41920.787534722222</v>
      </c>
      <c r="Y3335" s="2">
        <f>(((O3335/60)/60)/24)+DATE(1970,1,1)</f>
        <v>41941.787534722222</v>
      </c>
      <c r="Z3335" t="s">
        <v>8275</v>
      </c>
    </row>
    <row r="3336" spans="1:26" ht="43.2" x14ac:dyDescent="0.3">
      <c r="A3336">
        <f>ROW(A3336)-2</f>
        <v>3334</v>
      </c>
      <c r="B3336" s="1" t="s">
        <v>5618</v>
      </c>
      <c r="C3336" s="1" t="s">
        <v>5619</v>
      </c>
      <c r="D3336">
        <v>5000</v>
      </c>
      <c r="E3336">
        <v>5234</v>
      </c>
      <c r="F3336" t="s">
        <v>17</v>
      </c>
      <c r="J3336" t="s">
        <v>17</v>
      </c>
      <c r="K3336" t="b">
        <v>0</v>
      </c>
      <c r="L3336" t="s">
        <v>18</v>
      </c>
      <c r="M3336" t="s">
        <v>19</v>
      </c>
      <c r="N3336" t="b">
        <v>1</v>
      </c>
      <c r="O3336">
        <v>1470430800</v>
      </c>
      <c r="P3336">
        <v>1467865967</v>
      </c>
      <c r="Q3336" t="b">
        <v>0</v>
      </c>
      <c r="R3336">
        <v>142</v>
      </c>
      <c r="S3336" t="b">
        <v>1</v>
      </c>
      <c r="T3336">
        <f>ROUND(E3336/D3336*100,0)</f>
        <v>105</v>
      </c>
      <c r="U3336" s="12">
        <f>(E3336/R3336)</f>
        <v>36.859154929577464</v>
      </c>
      <c r="V3336" t="str">
        <f>LEFT(Z3336,SEARCH("/",Z3336)-1)</f>
        <v>theater</v>
      </c>
      <c r="W3336" t="str">
        <f>RIGHT(Z3336,LEN(Z3336)-SEARCH("/",Z3336))</f>
        <v>plays</v>
      </c>
      <c r="X3336" s="2">
        <f>(((P3336/60)/60)/24)+DATE(1970,1,1)</f>
        <v>42558.189432870371</v>
      </c>
      <c r="Y3336" s="2">
        <f>(((O3336/60)/60)/24)+DATE(1970,1,1)</f>
        <v>42587.875</v>
      </c>
      <c r="Z3336" t="s">
        <v>8275</v>
      </c>
    </row>
    <row r="3337" spans="1:26" ht="28.8" x14ac:dyDescent="0.3">
      <c r="A3337">
        <f>ROW(A3337)-2</f>
        <v>3335</v>
      </c>
      <c r="B3337" s="1" t="s">
        <v>5620</v>
      </c>
      <c r="C3337" s="1" t="s">
        <v>5621</v>
      </c>
      <c r="D3337">
        <v>2500</v>
      </c>
      <c r="E3337">
        <v>2946</v>
      </c>
      <c r="F3337" t="s">
        <v>17</v>
      </c>
      <c r="J3337" t="s">
        <v>17</v>
      </c>
      <c r="K3337" t="b">
        <v>0</v>
      </c>
      <c r="L3337" t="s">
        <v>24</v>
      </c>
      <c r="M3337" t="s">
        <v>25</v>
      </c>
      <c r="N3337" t="b">
        <v>0</v>
      </c>
      <c r="O3337">
        <v>1404913180</v>
      </c>
      <c r="P3337">
        <v>1403703580</v>
      </c>
      <c r="Q3337" t="b">
        <v>0</v>
      </c>
      <c r="R3337">
        <v>74</v>
      </c>
      <c r="S3337" t="b">
        <v>1</v>
      </c>
      <c r="T3337">
        <f>ROUND(E3337/D3337*100,0)</f>
        <v>118</v>
      </c>
      <c r="U3337" s="12">
        <f>(E3337/R3337)</f>
        <v>39.810810810810814</v>
      </c>
      <c r="V3337" t="str">
        <f>LEFT(Z3337,SEARCH("/",Z3337)-1)</f>
        <v>theater</v>
      </c>
      <c r="W3337" t="str">
        <f>RIGHT(Z3337,LEN(Z3337)-SEARCH("/",Z3337))</f>
        <v>plays</v>
      </c>
      <c r="X3337" s="2">
        <f>(((P3337/60)/60)/24)+DATE(1970,1,1)</f>
        <v>41815.569212962961</v>
      </c>
      <c r="Y3337" s="2">
        <f>(((O3337/60)/60)/24)+DATE(1970,1,1)</f>
        <v>41829.569212962961</v>
      </c>
      <c r="Z3337" t="s">
        <v>8275</v>
      </c>
    </row>
    <row r="3338" spans="1:26" ht="43.2" x14ac:dyDescent="0.3">
      <c r="A3338">
        <f>ROW(A3338)-2</f>
        <v>3336</v>
      </c>
      <c r="B3338" s="1" t="s">
        <v>5622</v>
      </c>
      <c r="C3338" s="1" t="s">
        <v>5623</v>
      </c>
      <c r="D3338">
        <v>1000</v>
      </c>
      <c r="E3338">
        <v>1197</v>
      </c>
      <c r="F3338" t="s">
        <v>17</v>
      </c>
      <c r="J3338" t="s">
        <v>17</v>
      </c>
      <c r="K3338" t="b">
        <v>0</v>
      </c>
      <c r="L3338" t="s">
        <v>18</v>
      </c>
      <c r="M3338" t="s">
        <v>19</v>
      </c>
      <c r="N3338" t="b">
        <v>1</v>
      </c>
      <c r="O3338">
        <v>1405658752</v>
      </c>
      <c r="P3338">
        <v>1403066752</v>
      </c>
      <c r="Q3338" t="b">
        <v>0</v>
      </c>
      <c r="R3338">
        <v>38</v>
      </c>
      <c r="S3338" t="b">
        <v>1</v>
      </c>
      <c r="T3338">
        <f>ROUND(E3338/D3338*100,0)</f>
        <v>120</v>
      </c>
      <c r="U3338" s="12">
        <f>(E3338/R3338)</f>
        <v>31.5</v>
      </c>
      <c r="V3338" t="str">
        <f>LEFT(Z3338,SEARCH("/",Z3338)-1)</f>
        <v>theater</v>
      </c>
      <c r="W3338" t="str">
        <f>RIGHT(Z3338,LEN(Z3338)-SEARCH("/",Z3338))</f>
        <v>plays</v>
      </c>
      <c r="X3338" s="2">
        <f>(((P3338/60)/60)/24)+DATE(1970,1,1)</f>
        <v>41808.198518518519</v>
      </c>
      <c r="Y3338" s="2">
        <f>(((O3338/60)/60)/24)+DATE(1970,1,1)</f>
        <v>41838.198518518519</v>
      </c>
      <c r="Z3338" t="s">
        <v>8275</v>
      </c>
    </row>
    <row r="3339" spans="1:26" ht="43.2" x14ac:dyDescent="0.3">
      <c r="A3339">
        <f>ROW(A3339)-2</f>
        <v>3337</v>
      </c>
      <c r="B3339" s="1" t="s">
        <v>5624</v>
      </c>
      <c r="C3339" s="1" t="s">
        <v>5625</v>
      </c>
      <c r="D3339">
        <v>2000</v>
      </c>
      <c r="E3339">
        <v>2050</v>
      </c>
      <c r="F3339" t="s">
        <v>17</v>
      </c>
      <c r="J3339" t="s">
        <v>17</v>
      </c>
      <c r="K3339" t="b">
        <v>0</v>
      </c>
      <c r="L3339" t="s">
        <v>18</v>
      </c>
      <c r="M3339" t="s">
        <v>19</v>
      </c>
      <c r="N3339" t="b">
        <v>1</v>
      </c>
      <c r="O3339">
        <v>1469811043</v>
      </c>
      <c r="P3339">
        <v>1467219043</v>
      </c>
      <c r="Q3339" t="b">
        <v>0</v>
      </c>
      <c r="R3339">
        <v>20</v>
      </c>
      <c r="S3339" t="b">
        <v>1</v>
      </c>
      <c r="T3339">
        <f>ROUND(E3339/D3339*100,0)</f>
        <v>103</v>
      </c>
      <c r="U3339" s="12">
        <f>(E3339/R3339)</f>
        <v>102.5</v>
      </c>
      <c r="V3339" t="str">
        <f>LEFT(Z3339,SEARCH("/",Z3339)-1)</f>
        <v>theater</v>
      </c>
      <c r="W3339" t="str">
        <f>RIGHT(Z3339,LEN(Z3339)-SEARCH("/",Z3339))</f>
        <v>plays</v>
      </c>
      <c r="X3339" s="2">
        <f>(((P3339/60)/60)/24)+DATE(1970,1,1)</f>
        <v>42550.701886574068</v>
      </c>
      <c r="Y3339" s="2">
        <f>(((O3339/60)/60)/24)+DATE(1970,1,1)</f>
        <v>42580.701886574068</v>
      </c>
      <c r="Z3339" t="s">
        <v>8275</v>
      </c>
    </row>
    <row r="3340" spans="1:26" ht="28.8" x14ac:dyDescent="0.3">
      <c r="A3340">
        <f>ROW(A3340)-2</f>
        <v>3338</v>
      </c>
      <c r="B3340" s="1" t="s">
        <v>5626</v>
      </c>
      <c r="C3340" s="1" t="s">
        <v>5627</v>
      </c>
      <c r="D3340">
        <v>3000</v>
      </c>
      <c r="E3340">
        <v>3035</v>
      </c>
      <c r="F3340" t="s">
        <v>17</v>
      </c>
      <c r="J3340" t="s">
        <v>17</v>
      </c>
      <c r="K3340" t="b">
        <v>0</v>
      </c>
      <c r="L3340" t="s">
        <v>18</v>
      </c>
      <c r="M3340" t="s">
        <v>19</v>
      </c>
      <c r="N3340" t="b">
        <v>1</v>
      </c>
      <c r="O3340">
        <v>1426132800</v>
      </c>
      <c r="P3340">
        <v>1424477934</v>
      </c>
      <c r="Q3340" t="b">
        <v>0</v>
      </c>
      <c r="R3340">
        <v>24</v>
      </c>
      <c r="S3340" t="b">
        <v>1</v>
      </c>
      <c r="T3340">
        <f>ROUND(E3340/D3340*100,0)</f>
        <v>101</v>
      </c>
      <c r="U3340" s="12">
        <f>(E3340/R3340)</f>
        <v>126.45833333333333</v>
      </c>
      <c r="V3340" t="str">
        <f>LEFT(Z3340,SEARCH("/",Z3340)-1)</f>
        <v>theater</v>
      </c>
      <c r="W3340" t="str">
        <f>RIGHT(Z3340,LEN(Z3340)-SEARCH("/",Z3340))</f>
        <v>plays</v>
      </c>
      <c r="X3340" s="2">
        <f>(((P3340/60)/60)/24)+DATE(1970,1,1)</f>
        <v>42056.013124999998</v>
      </c>
      <c r="Y3340" s="2">
        <f>(((O3340/60)/60)/24)+DATE(1970,1,1)</f>
        <v>42075.166666666672</v>
      </c>
      <c r="Z3340" t="s">
        <v>8275</v>
      </c>
    </row>
    <row r="3341" spans="1:26" ht="43.2" x14ac:dyDescent="0.3">
      <c r="A3341">
        <f>ROW(A3341)-2</f>
        <v>3339</v>
      </c>
      <c r="B3341" s="1" t="s">
        <v>5628</v>
      </c>
      <c r="C3341" s="1" t="s">
        <v>5629</v>
      </c>
      <c r="D3341">
        <v>3000</v>
      </c>
      <c r="E3341">
        <v>3160</v>
      </c>
      <c r="F3341" t="s">
        <v>17</v>
      </c>
      <c r="J3341" t="s">
        <v>17</v>
      </c>
      <c r="K3341" t="b">
        <v>0</v>
      </c>
      <c r="L3341" t="s">
        <v>18</v>
      </c>
      <c r="M3341" t="s">
        <v>19</v>
      </c>
      <c r="N3341" t="b">
        <v>1</v>
      </c>
      <c r="O3341">
        <v>1423693903</v>
      </c>
      <c r="P3341">
        <v>1421101903</v>
      </c>
      <c r="Q3341" t="b">
        <v>0</v>
      </c>
      <c r="R3341">
        <v>66</v>
      </c>
      <c r="S3341" t="b">
        <v>1</v>
      </c>
      <c r="T3341">
        <f>ROUND(E3341/D3341*100,0)</f>
        <v>105</v>
      </c>
      <c r="U3341" s="12">
        <f>(E3341/R3341)</f>
        <v>47.878787878787875</v>
      </c>
      <c r="V3341" t="str">
        <f>LEFT(Z3341,SEARCH("/",Z3341)-1)</f>
        <v>theater</v>
      </c>
      <c r="W3341" t="str">
        <f>RIGHT(Z3341,LEN(Z3341)-SEARCH("/",Z3341))</f>
        <v>plays</v>
      </c>
      <c r="X3341" s="2">
        <f>(((P3341/60)/60)/24)+DATE(1970,1,1)</f>
        <v>42016.938692129625</v>
      </c>
      <c r="Y3341" s="2">
        <f>(((O3341/60)/60)/24)+DATE(1970,1,1)</f>
        <v>42046.938692129625</v>
      </c>
      <c r="Z3341" t="s">
        <v>8275</v>
      </c>
    </row>
    <row r="3342" spans="1:26" ht="43.2" x14ac:dyDescent="0.3">
      <c r="A3342">
        <f>ROW(A3342)-2</f>
        <v>3340</v>
      </c>
      <c r="B3342" s="1" t="s">
        <v>5630</v>
      </c>
      <c r="C3342" s="1" t="s">
        <v>5631</v>
      </c>
      <c r="D3342">
        <v>2000</v>
      </c>
      <c r="E3342">
        <v>2050</v>
      </c>
      <c r="F3342" t="s">
        <v>17</v>
      </c>
      <c r="J3342" t="s">
        <v>17</v>
      </c>
      <c r="K3342" t="b">
        <v>0</v>
      </c>
      <c r="L3342" t="s">
        <v>18</v>
      </c>
      <c r="M3342" t="s">
        <v>19</v>
      </c>
      <c r="N3342" t="b">
        <v>1</v>
      </c>
      <c r="O3342">
        <v>1473393600</v>
      </c>
      <c r="P3342">
        <v>1470778559</v>
      </c>
      <c r="Q3342" t="b">
        <v>0</v>
      </c>
      <c r="R3342">
        <v>28</v>
      </c>
      <c r="S3342" t="b">
        <v>1</v>
      </c>
      <c r="T3342">
        <f>ROUND(E3342/D3342*100,0)</f>
        <v>103</v>
      </c>
      <c r="U3342" s="12">
        <f>(E3342/R3342)</f>
        <v>73.214285714285708</v>
      </c>
      <c r="V3342" t="str">
        <f>LEFT(Z3342,SEARCH("/",Z3342)-1)</f>
        <v>theater</v>
      </c>
      <c r="W3342" t="str">
        <f>RIGHT(Z3342,LEN(Z3342)-SEARCH("/",Z3342))</f>
        <v>plays</v>
      </c>
      <c r="X3342" s="2">
        <f>(((P3342/60)/60)/24)+DATE(1970,1,1)</f>
        <v>42591.899988425925</v>
      </c>
      <c r="Y3342" s="2">
        <f>(((O3342/60)/60)/24)+DATE(1970,1,1)</f>
        <v>42622.166666666672</v>
      </c>
      <c r="Z3342" t="s">
        <v>8275</v>
      </c>
    </row>
    <row r="3343" spans="1:26" ht="43.2" x14ac:dyDescent="0.3">
      <c r="A3343">
        <f>ROW(A3343)-2</f>
        <v>3341</v>
      </c>
      <c r="B3343" s="1" t="s">
        <v>5632</v>
      </c>
      <c r="C3343" s="1" t="s">
        <v>5633</v>
      </c>
      <c r="D3343">
        <v>2000</v>
      </c>
      <c r="E3343">
        <v>2152</v>
      </c>
      <c r="F3343" t="s">
        <v>17</v>
      </c>
      <c r="J3343" t="s">
        <v>17</v>
      </c>
      <c r="K3343" t="b">
        <v>0</v>
      </c>
      <c r="L3343" t="s">
        <v>18</v>
      </c>
      <c r="M3343" t="s">
        <v>19</v>
      </c>
      <c r="N3343" t="b">
        <v>1</v>
      </c>
      <c r="O3343">
        <v>1439357559</v>
      </c>
      <c r="P3343">
        <v>1435469559</v>
      </c>
      <c r="Q3343" t="b">
        <v>0</v>
      </c>
      <c r="R3343">
        <v>24</v>
      </c>
      <c r="S3343" t="b">
        <v>1</v>
      </c>
      <c r="T3343">
        <f>ROUND(E3343/D3343*100,0)</f>
        <v>108</v>
      </c>
      <c r="U3343" s="12">
        <f>(E3343/R3343)</f>
        <v>89.666666666666671</v>
      </c>
      <c r="V3343" t="str">
        <f>LEFT(Z3343,SEARCH("/",Z3343)-1)</f>
        <v>theater</v>
      </c>
      <c r="W3343" t="str">
        <f>RIGHT(Z3343,LEN(Z3343)-SEARCH("/",Z3343))</f>
        <v>plays</v>
      </c>
      <c r="X3343" s="2">
        <f>(((P3343/60)/60)/24)+DATE(1970,1,1)</f>
        <v>42183.231006944443</v>
      </c>
      <c r="Y3343" s="2">
        <f>(((O3343/60)/60)/24)+DATE(1970,1,1)</f>
        <v>42228.231006944443</v>
      </c>
      <c r="Z3343" t="s">
        <v>8275</v>
      </c>
    </row>
    <row r="3344" spans="1:26" ht="57.6" x14ac:dyDescent="0.3">
      <c r="A3344">
        <f>ROW(A3344)-2</f>
        <v>3342</v>
      </c>
      <c r="B3344" s="1" t="s">
        <v>5634</v>
      </c>
      <c r="C3344" s="1" t="s">
        <v>5635</v>
      </c>
      <c r="D3344">
        <v>10000</v>
      </c>
      <c r="E3344">
        <v>11056.75</v>
      </c>
      <c r="F3344" t="s">
        <v>17</v>
      </c>
      <c r="J3344" t="s">
        <v>17</v>
      </c>
      <c r="K3344" t="b">
        <v>0</v>
      </c>
      <c r="L3344" t="s">
        <v>50</v>
      </c>
      <c r="M3344" t="s">
        <v>51</v>
      </c>
      <c r="N3344" t="b">
        <v>1</v>
      </c>
      <c r="O3344">
        <v>1437473005</v>
      </c>
      <c r="P3344">
        <v>1434881005</v>
      </c>
      <c r="Q3344" t="b">
        <v>0</v>
      </c>
      <c r="R3344">
        <v>73</v>
      </c>
      <c r="S3344" t="b">
        <v>1</v>
      </c>
      <c r="T3344">
        <f>ROUND(E3344/D3344*100,0)</f>
        <v>111</v>
      </c>
      <c r="U3344" s="12">
        <f>(E3344/R3344)</f>
        <v>151.4623287671233</v>
      </c>
      <c r="V3344" t="str">
        <f>LEFT(Z3344,SEARCH("/",Z3344)-1)</f>
        <v>theater</v>
      </c>
      <c r="W3344" t="str">
        <f>RIGHT(Z3344,LEN(Z3344)-SEARCH("/",Z3344))</f>
        <v>plays</v>
      </c>
      <c r="X3344" s="2">
        <f>(((P3344/60)/60)/24)+DATE(1970,1,1)</f>
        <v>42176.419039351851</v>
      </c>
      <c r="Y3344" s="2">
        <f>(((O3344/60)/60)/24)+DATE(1970,1,1)</f>
        <v>42206.419039351851</v>
      </c>
      <c r="Z3344" t="s">
        <v>8275</v>
      </c>
    </row>
    <row r="3345" spans="1:26" ht="57.6" x14ac:dyDescent="0.3">
      <c r="A3345">
        <f>ROW(A3345)-2</f>
        <v>3343</v>
      </c>
      <c r="B3345" s="1" t="s">
        <v>5636</v>
      </c>
      <c r="C3345" s="1" t="s">
        <v>5637</v>
      </c>
      <c r="D3345">
        <v>50</v>
      </c>
      <c r="E3345">
        <v>75</v>
      </c>
      <c r="F3345" t="s">
        <v>17</v>
      </c>
      <c r="J3345" t="s">
        <v>17</v>
      </c>
      <c r="K3345" t="b">
        <v>0</v>
      </c>
      <c r="L3345" t="s">
        <v>24</v>
      </c>
      <c r="M3345" t="s">
        <v>25</v>
      </c>
      <c r="N3345" t="b">
        <v>0</v>
      </c>
      <c r="O3345">
        <v>1457031600</v>
      </c>
      <c r="P3345">
        <v>1455640559</v>
      </c>
      <c r="Q3345" t="b">
        <v>0</v>
      </c>
      <c r="R3345">
        <v>3</v>
      </c>
      <c r="S3345" t="b">
        <v>1</v>
      </c>
      <c r="T3345">
        <f>ROUND(E3345/D3345*100,0)</f>
        <v>150</v>
      </c>
      <c r="U3345" s="12">
        <f>(E3345/R3345)</f>
        <v>25</v>
      </c>
      <c r="V3345" t="str">
        <f>LEFT(Z3345,SEARCH("/",Z3345)-1)</f>
        <v>theater</v>
      </c>
      <c r="W3345" t="str">
        <f>RIGHT(Z3345,LEN(Z3345)-SEARCH("/",Z3345))</f>
        <v>plays</v>
      </c>
      <c r="X3345" s="2">
        <f>(((P3345/60)/60)/24)+DATE(1970,1,1)</f>
        <v>42416.691655092596</v>
      </c>
      <c r="Y3345" s="2">
        <f>(((O3345/60)/60)/24)+DATE(1970,1,1)</f>
        <v>42432.791666666672</v>
      </c>
      <c r="Z3345" t="s">
        <v>8275</v>
      </c>
    </row>
    <row r="3346" spans="1:26" ht="43.2" x14ac:dyDescent="0.3">
      <c r="A3346">
        <f>ROW(A3346)-2</f>
        <v>3344</v>
      </c>
      <c r="B3346" s="1" t="s">
        <v>5638</v>
      </c>
      <c r="C3346" s="1" t="s">
        <v>5639</v>
      </c>
      <c r="D3346">
        <v>700</v>
      </c>
      <c r="E3346">
        <v>730</v>
      </c>
      <c r="F3346" t="s">
        <v>17</v>
      </c>
      <c r="J3346" t="s">
        <v>17</v>
      </c>
      <c r="K3346" t="b">
        <v>0</v>
      </c>
      <c r="L3346" t="s">
        <v>18</v>
      </c>
      <c r="M3346" t="s">
        <v>19</v>
      </c>
      <c r="N3346" t="b">
        <v>1</v>
      </c>
      <c r="O3346">
        <v>1402095600</v>
      </c>
      <c r="P3346">
        <v>1400675841</v>
      </c>
      <c r="Q3346" t="b">
        <v>0</v>
      </c>
      <c r="R3346">
        <v>20</v>
      </c>
      <c r="S3346" t="b">
        <v>1</v>
      </c>
      <c r="T3346">
        <f>ROUND(E3346/D3346*100,0)</f>
        <v>104</v>
      </c>
      <c r="U3346" s="12">
        <f>(E3346/R3346)</f>
        <v>36.5</v>
      </c>
      <c r="V3346" t="str">
        <f>LEFT(Z3346,SEARCH("/",Z3346)-1)</f>
        <v>theater</v>
      </c>
      <c r="W3346" t="str">
        <f>RIGHT(Z3346,LEN(Z3346)-SEARCH("/",Z3346))</f>
        <v>plays</v>
      </c>
      <c r="X3346" s="2">
        <f>(((P3346/60)/60)/24)+DATE(1970,1,1)</f>
        <v>41780.525937500002</v>
      </c>
      <c r="Y3346" s="2">
        <f>(((O3346/60)/60)/24)+DATE(1970,1,1)</f>
        <v>41796.958333333336</v>
      </c>
      <c r="Z3346" t="s">
        <v>8275</v>
      </c>
    </row>
    <row r="3347" spans="1:26" ht="43.2" x14ac:dyDescent="0.3">
      <c r="A3347">
        <f>ROW(A3347)-2</f>
        <v>3345</v>
      </c>
      <c r="B3347" s="1" t="s">
        <v>5640</v>
      </c>
      <c r="C3347" s="1" t="s">
        <v>5641</v>
      </c>
      <c r="D3347">
        <v>800</v>
      </c>
      <c r="E3347">
        <v>924</v>
      </c>
      <c r="F3347" t="s">
        <v>17</v>
      </c>
      <c r="J3347" t="s">
        <v>17</v>
      </c>
      <c r="K3347" t="b">
        <v>0</v>
      </c>
      <c r="L3347" t="s">
        <v>24</v>
      </c>
      <c r="M3347" t="s">
        <v>25</v>
      </c>
      <c r="N3347" t="b">
        <v>0</v>
      </c>
      <c r="O3347">
        <v>1404564028</v>
      </c>
      <c r="P3347">
        <v>1401972028</v>
      </c>
      <c r="Q3347" t="b">
        <v>0</v>
      </c>
      <c r="R3347">
        <v>21</v>
      </c>
      <c r="S3347" t="b">
        <v>1</v>
      </c>
      <c r="T3347">
        <f>ROUND(E3347/D3347*100,0)</f>
        <v>116</v>
      </c>
      <c r="U3347" s="12">
        <f>(E3347/R3347)</f>
        <v>44</v>
      </c>
      <c r="V3347" t="str">
        <f>LEFT(Z3347,SEARCH("/",Z3347)-1)</f>
        <v>theater</v>
      </c>
      <c r="W3347" t="str">
        <f>RIGHT(Z3347,LEN(Z3347)-SEARCH("/",Z3347))</f>
        <v>plays</v>
      </c>
      <c r="X3347" s="2">
        <f>(((P3347/60)/60)/24)+DATE(1970,1,1)</f>
        <v>41795.528101851851</v>
      </c>
      <c r="Y3347" s="2">
        <f>(((O3347/60)/60)/24)+DATE(1970,1,1)</f>
        <v>41825.528101851851</v>
      </c>
      <c r="Z3347" t="s">
        <v>8275</v>
      </c>
    </row>
    <row r="3348" spans="1:26" ht="43.2" x14ac:dyDescent="0.3">
      <c r="A3348">
        <f>ROW(A3348)-2</f>
        <v>3346</v>
      </c>
      <c r="B3348" s="1" t="s">
        <v>5642</v>
      </c>
      <c r="C3348" s="1" t="s">
        <v>5643</v>
      </c>
      <c r="D3348">
        <v>8000</v>
      </c>
      <c r="E3348">
        <v>8211.61</v>
      </c>
      <c r="F3348" t="s">
        <v>17</v>
      </c>
      <c r="J3348" t="s">
        <v>17</v>
      </c>
      <c r="K3348" t="b">
        <v>0</v>
      </c>
      <c r="L3348" t="s">
        <v>24</v>
      </c>
      <c r="M3348" t="s">
        <v>25</v>
      </c>
      <c r="N3348" t="b">
        <v>0</v>
      </c>
      <c r="O3348">
        <v>1404858840</v>
      </c>
      <c r="P3348">
        <v>1402266840</v>
      </c>
      <c r="Q3348" t="b">
        <v>0</v>
      </c>
      <c r="R3348">
        <v>94</v>
      </c>
      <c r="S3348" t="b">
        <v>1</v>
      </c>
      <c r="T3348">
        <f>ROUND(E3348/D3348*100,0)</f>
        <v>103</v>
      </c>
      <c r="U3348" s="12">
        <f>(E3348/R3348)</f>
        <v>87.357553191489373</v>
      </c>
      <c r="V3348" t="str">
        <f>LEFT(Z3348,SEARCH("/",Z3348)-1)</f>
        <v>theater</v>
      </c>
      <c r="W3348" t="str">
        <f>RIGHT(Z3348,LEN(Z3348)-SEARCH("/",Z3348))</f>
        <v>plays</v>
      </c>
      <c r="X3348" s="2">
        <f>(((P3348/60)/60)/24)+DATE(1970,1,1)</f>
        <v>41798.94027777778</v>
      </c>
      <c r="Y3348" s="2">
        <f>(((O3348/60)/60)/24)+DATE(1970,1,1)</f>
        <v>41828.94027777778</v>
      </c>
      <c r="Z3348" t="s">
        <v>8275</v>
      </c>
    </row>
    <row r="3349" spans="1:26" ht="43.2" x14ac:dyDescent="0.3">
      <c r="A3349">
        <f>ROW(A3349)-2</f>
        <v>3347</v>
      </c>
      <c r="B3349" s="1" t="s">
        <v>5644</v>
      </c>
      <c r="C3349" s="1" t="s">
        <v>5645</v>
      </c>
      <c r="D3349">
        <v>5000</v>
      </c>
      <c r="E3349">
        <v>5070</v>
      </c>
      <c r="F3349" t="s">
        <v>17</v>
      </c>
      <c r="J3349" t="s">
        <v>17</v>
      </c>
      <c r="K3349" t="b">
        <v>0</v>
      </c>
      <c r="L3349" t="s">
        <v>24</v>
      </c>
      <c r="M3349" t="s">
        <v>25</v>
      </c>
      <c r="N3349" t="b">
        <v>0</v>
      </c>
      <c r="O3349">
        <v>1438358400</v>
      </c>
      <c r="P3349">
        <v>1437063121</v>
      </c>
      <c r="Q3349" t="b">
        <v>0</v>
      </c>
      <c r="R3349">
        <v>139</v>
      </c>
      <c r="S3349" t="b">
        <v>1</v>
      </c>
      <c r="T3349">
        <f>ROUND(E3349/D3349*100,0)</f>
        <v>101</v>
      </c>
      <c r="U3349" s="12">
        <f>(E3349/R3349)</f>
        <v>36.474820143884891</v>
      </c>
      <c r="V3349" t="str">
        <f>LEFT(Z3349,SEARCH("/",Z3349)-1)</f>
        <v>theater</v>
      </c>
      <c r="W3349" t="str">
        <f>RIGHT(Z3349,LEN(Z3349)-SEARCH("/",Z3349))</f>
        <v>plays</v>
      </c>
      <c r="X3349" s="2">
        <f>(((P3349/60)/60)/24)+DATE(1970,1,1)</f>
        <v>42201.675011574072</v>
      </c>
      <c r="Y3349" s="2">
        <f>(((O3349/60)/60)/24)+DATE(1970,1,1)</f>
        <v>42216.666666666672</v>
      </c>
      <c r="Z3349" t="s">
        <v>8275</v>
      </c>
    </row>
    <row r="3350" spans="1:26" ht="43.2" x14ac:dyDescent="0.3">
      <c r="A3350">
        <f>ROW(A3350)-2</f>
        <v>3348</v>
      </c>
      <c r="B3350" s="1" t="s">
        <v>5646</v>
      </c>
      <c r="C3350" s="1" t="s">
        <v>5647</v>
      </c>
      <c r="D3350">
        <v>5000</v>
      </c>
      <c r="E3350">
        <v>5831.74</v>
      </c>
      <c r="F3350" t="s">
        <v>17</v>
      </c>
      <c r="J3350" t="s">
        <v>17</v>
      </c>
      <c r="K3350" t="b">
        <v>0</v>
      </c>
      <c r="L3350" t="s">
        <v>24</v>
      </c>
      <c r="M3350" t="s">
        <v>25</v>
      </c>
      <c r="N3350" t="b">
        <v>0</v>
      </c>
      <c r="O3350">
        <v>1466179200</v>
      </c>
      <c r="P3350">
        <v>1463466070</v>
      </c>
      <c r="Q3350" t="b">
        <v>0</v>
      </c>
      <c r="R3350">
        <v>130</v>
      </c>
      <c r="S3350" t="b">
        <v>1</v>
      </c>
      <c r="T3350">
        <f>ROUND(E3350/D3350*100,0)</f>
        <v>117</v>
      </c>
      <c r="U3350" s="12">
        <f>(E3350/R3350)</f>
        <v>44.859538461538463</v>
      </c>
      <c r="V3350" t="str">
        <f>LEFT(Z3350,SEARCH("/",Z3350)-1)</f>
        <v>theater</v>
      </c>
      <c r="W3350" t="str">
        <f>RIGHT(Z3350,LEN(Z3350)-SEARCH("/",Z3350))</f>
        <v>plays</v>
      </c>
      <c r="X3350" s="2">
        <f>(((P3350/60)/60)/24)+DATE(1970,1,1)</f>
        <v>42507.264699074076</v>
      </c>
      <c r="Y3350" s="2">
        <f>(((O3350/60)/60)/24)+DATE(1970,1,1)</f>
        <v>42538.666666666672</v>
      </c>
      <c r="Z3350" t="s">
        <v>8275</v>
      </c>
    </row>
    <row r="3351" spans="1:26" ht="43.2" x14ac:dyDescent="0.3">
      <c r="A3351">
        <f>ROW(A3351)-2</f>
        <v>3349</v>
      </c>
      <c r="B3351" s="1" t="s">
        <v>5648</v>
      </c>
      <c r="C3351" s="1" t="s">
        <v>5649</v>
      </c>
      <c r="D3351">
        <v>1000</v>
      </c>
      <c r="E3351">
        <v>1330</v>
      </c>
      <c r="F3351" t="s">
        <v>17</v>
      </c>
      <c r="J3351" t="s">
        <v>17</v>
      </c>
      <c r="K3351" t="b">
        <v>0</v>
      </c>
      <c r="L3351" t="s">
        <v>24</v>
      </c>
      <c r="M3351" t="s">
        <v>25</v>
      </c>
      <c r="N3351" t="b">
        <v>0</v>
      </c>
      <c r="O3351">
        <v>1420377366</v>
      </c>
      <c r="P3351">
        <v>1415193366</v>
      </c>
      <c r="Q3351" t="b">
        <v>0</v>
      </c>
      <c r="R3351">
        <v>31</v>
      </c>
      <c r="S3351" t="b">
        <v>1</v>
      </c>
      <c r="T3351">
        <f>ROUND(E3351/D3351*100,0)</f>
        <v>133</v>
      </c>
      <c r="U3351" s="12">
        <f>(E3351/R3351)</f>
        <v>42.903225806451616</v>
      </c>
      <c r="V3351" t="str">
        <f>LEFT(Z3351,SEARCH("/",Z3351)-1)</f>
        <v>theater</v>
      </c>
      <c r="W3351" t="str">
        <f>RIGHT(Z3351,LEN(Z3351)-SEARCH("/",Z3351))</f>
        <v>plays</v>
      </c>
      <c r="X3351" s="2">
        <f>(((P3351/60)/60)/24)+DATE(1970,1,1)</f>
        <v>41948.552847222221</v>
      </c>
      <c r="Y3351" s="2">
        <f>(((O3351/60)/60)/24)+DATE(1970,1,1)</f>
        <v>42008.552847222221</v>
      </c>
      <c r="Z3351" t="s">
        <v>8275</v>
      </c>
    </row>
    <row r="3352" spans="1:26" ht="43.2" x14ac:dyDescent="0.3">
      <c r="A3352">
        <f>ROW(A3352)-2</f>
        <v>3350</v>
      </c>
      <c r="B3352" s="1" t="s">
        <v>5650</v>
      </c>
      <c r="C3352" s="1" t="s">
        <v>5651</v>
      </c>
      <c r="D3352">
        <v>500</v>
      </c>
      <c r="E3352">
        <v>666</v>
      </c>
      <c r="F3352" t="s">
        <v>17</v>
      </c>
      <c r="J3352" t="s">
        <v>17</v>
      </c>
      <c r="K3352" t="b">
        <v>0</v>
      </c>
      <c r="L3352" t="s">
        <v>50</v>
      </c>
      <c r="M3352" t="s">
        <v>51</v>
      </c>
      <c r="N3352" t="b">
        <v>1</v>
      </c>
      <c r="O3352">
        <v>1412938800</v>
      </c>
      <c r="P3352">
        <v>1411019409</v>
      </c>
      <c r="Q3352" t="b">
        <v>0</v>
      </c>
      <c r="R3352">
        <v>13</v>
      </c>
      <c r="S3352" t="b">
        <v>1</v>
      </c>
      <c r="T3352">
        <f>ROUND(E3352/D3352*100,0)</f>
        <v>133</v>
      </c>
      <c r="U3352" s="12">
        <f>(E3352/R3352)</f>
        <v>51.230769230769234</v>
      </c>
      <c r="V3352" t="str">
        <f>LEFT(Z3352,SEARCH("/",Z3352)-1)</f>
        <v>theater</v>
      </c>
      <c r="W3352" t="str">
        <f>RIGHT(Z3352,LEN(Z3352)-SEARCH("/",Z3352))</f>
        <v>plays</v>
      </c>
      <c r="X3352" s="2">
        <f>(((P3352/60)/60)/24)+DATE(1970,1,1)</f>
        <v>41900.243159722224</v>
      </c>
      <c r="Y3352" s="2">
        <f>(((O3352/60)/60)/24)+DATE(1970,1,1)</f>
        <v>41922.458333333336</v>
      </c>
      <c r="Z3352" t="s">
        <v>8275</v>
      </c>
    </row>
    <row r="3353" spans="1:26" ht="43.2" x14ac:dyDescent="0.3">
      <c r="A3353">
        <f>ROW(A3353)-2</f>
        <v>3351</v>
      </c>
      <c r="B3353" s="1" t="s">
        <v>5652</v>
      </c>
      <c r="C3353" s="1" t="s">
        <v>5653</v>
      </c>
      <c r="D3353">
        <v>3000</v>
      </c>
      <c r="E3353">
        <v>3055</v>
      </c>
      <c r="F3353" t="s">
        <v>17</v>
      </c>
      <c r="J3353" t="s">
        <v>17</v>
      </c>
      <c r="K3353" t="b">
        <v>0</v>
      </c>
      <c r="L3353" t="s">
        <v>24</v>
      </c>
      <c r="M3353" t="s">
        <v>25</v>
      </c>
      <c r="N3353" t="b">
        <v>0</v>
      </c>
      <c r="O3353">
        <v>1438875107</v>
      </c>
      <c r="P3353">
        <v>1436283107</v>
      </c>
      <c r="Q3353" t="b">
        <v>0</v>
      </c>
      <c r="R3353">
        <v>90</v>
      </c>
      <c r="S3353" t="b">
        <v>1</v>
      </c>
      <c r="T3353">
        <f>ROUND(E3353/D3353*100,0)</f>
        <v>102</v>
      </c>
      <c r="U3353" s="12">
        <f>(E3353/R3353)</f>
        <v>33.944444444444443</v>
      </c>
      <c r="V3353" t="str">
        <f>LEFT(Z3353,SEARCH("/",Z3353)-1)</f>
        <v>theater</v>
      </c>
      <c r="W3353" t="str">
        <f>RIGHT(Z3353,LEN(Z3353)-SEARCH("/",Z3353))</f>
        <v>plays</v>
      </c>
      <c r="X3353" s="2">
        <f>(((P3353/60)/60)/24)+DATE(1970,1,1)</f>
        <v>42192.64707175926</v>
      </c>
      <c r="Y3353" s="2">
        <f>(((O3353/60)/60)/24)+DATE(1970,1,1)</f>
        <v>42222.64707175926</v>
      </c>
      <c r="Z3353" t="s">
        <v>8275</v>
      </c>
    </row>
    <row r="3354" spans="1:26" ht="43.2" x14ac:dyDescent="0.3">
      <c r="A3354">
        <f>ROW(A3354)-2</f>
        <v>3352</v>
      </c>
      <c r="B3354" s="1" t="s">
        <v>5654</v>
      </c>
      <c r="C3354" s="1" t="s">
        <v>5655</v>
      </c>
      <c r="D3354">
        <v>10000</v>
      </c>
      <c r="E3354">
        <v>12795</v>
      </c>
      <c r="F3354" t="s">
        <v>17</v>
      </c>
      <c r="J3354" t="s">
        <v>17</v>
      </c>
      <c r="K3354" t="b">
        <v>0</v>
      </c>
      <c r="L3354" t="s">
        <v>18</v>
      </c>
      <c r="M3354" t="s">
        <v>19</v>
      </c>
      <c r="N3354" t="b">
        <v>1</v>
      </c>
      <c r="O3354">
        <v>1437004800</v>
      </c>
      <c r="P3354">
        <v>1433295276</v>
      </c>
      <c r="Q3354" t="b">
        <v>0</v>
      </c>
      <c r="R3354">
        <v>141</v>
      </c>
      <c r="S3354" t="b">
        <v>1</v>
      </c>
      <c r="T3354">
        <f>ROUND(E3354/D3354*100,0)</f>
        <v>128</v>
      </c>
      <c r="U3354" s="12">
        <f>(E3354/R3354)</f>
        <v>90.744680851063833</v>
      </c>
      <c r="V3354" t="str">
        <f>LEFT(Z3354,SEARCH("/",Z3354)-1)</f>
        <v>theater</v>
      </c>
      <c r="W3354" t="str">
        <f>RIGHT(Z3354,LEN(Z3354)-SEARCH("/",Z3354))</f>
        <v>plays</v>
      </c>
      <c r="X3354" s="2">
        <f>(((P3354/60)/60)/24)+DATE(1970,1,1)</f>
        <v>42158.065694444449</v>
      </c>
      <c r="Y3354" s="2">
        <f>(((O3354/60)/60)/24)+DATE(1970,1,1)</f>
        <v>42201</v>
      </c>
      <c r="Z3354" t="s">
        <v>8275</v>
      </c>
    </row>
    <row r="3355" spans="1:26" ht="43.2" x14ac:dyDescent="0.3">
      <c r="A3355">
        <f>ROW(A3355)-2</f>
        <v>3353</v>
      </c>
      <c r="B3355" s="1" t="s">
        <v>5656</v>
      </c>
      <c r="C3355" s="1" t="s">
        <v>5657</v>
      </c>
      <c r="D3355">
        <v>1000</v>
      </c>
      <c r="E3355">
        <v>1150</v>
      </c>
      <c r="F3355" t="s">
        <v>17</v>
      </c>
      <c r="J3355" t="s">
        <v>17</v>
      </c>
      <c r="K3355" t="b">
        <v>0</v>
      </c>
      <c r="L3355" t="s">
        <v>24</v>
      </c>
      <c r="M3355" t="s">
        <v>25</v>
      </c>
      <c r="N3355" t="b">
        <v>0</v>
      </c>
      <c r="O3355">
        <v>1411987990</v>
      </c>
      <c r="P3355">
        <v>1409395990</v>
      </c>
      <c r="Q3355" t="b">
        <v>0</v>
      </c>
      <c r="R3355">
        <v>23</v>
      </c>
      <c r="S3355" t="b">
        <v>1</v>
      </c>
      <c r="T3355">
        <f>ROUND(E3355/D3355*100,0)</f>
        <v>115</v>
      </c>
      <c r="U3355" s="12">
        <f>(E3355/R3355)</f>
        <v>50</v>
      </c>
      <c r="V3355" t="str">
        <f>LEFT(Z3355,SEARCH("/",Z3355)-1)</f>
        <v>theater</v>
      </c>
      <c r="W3355" t="str">
        <f>RIGHT(Z3355,LEN(Z3355)-SEARCH("/",Z3355))</f>
        <v>plays</v>
      </c>
      <c r="X3355" s="2">
        <f>(((P3355/60)/60)/24)+DATE(1970,1,1)</f>
        <v>41881.453587962962</v>
      </c>
      <c r="Y3355" s="2">
        <f>(((O3355/60)/60)/24)+DATE(1970,1,1)</f>
        <v>41911.453587962962</v>
      </c>
      <c r="Z3355" t="s">
        <v>8275</v>
      </c>
    </row>
    <row r="3356" spans="1:26" ht="57.6" x14ac:dyDescent="0.3">
      <c r="A3356">
        <f>ROW(A3356)-2</f>
        <v>3354</v>
      </c>
      <c r="B3356" s="1" t="s">
        <v>5658</v>
      </c>
      <c r="C3356" s="1" t="s">
        <v>5659</v>
      </c>
      <c r="D3356">
        <v>400</v>
      </c>
      <c r="E3356">
        <v>440</v>
      </c>
      <c r="F3356" t="s">
        <v>17</v>
      </c>
      <c r="J3356" t="s">
        <v>17</v>
      </c>
      <c r="K3356" t="b">
        <v>0</v>
      </c>
      <c r="L3356" t="s">
        <v>24</v>
      </c>
      <c r="M3356" t="s">
        <v>25</v>
      </c>
      <c r="N3356" t="b">
        <v>0</v>
      </c>
      <c r="O3356">
        <v>1440245273</v>
      </c>
      <c r="P3356">
        <v>1438085273</v>
      </c>
      <c r="Q3356" t="b">
        <v>0</v>
      </c>
      <c r="R3356">
        <v>18</v>
      </c>
      <c r="S3356" t="b">
        <v>1</v>
      </c>
      <c r="T3356">
        <f>ROUND(E3356/D3356*100,0)</f>
        <v>110</v>
      </c>
      <c r="U3356" s="12">
        <f>(E3356/R3356)</f>
        <v>24.444444444444443</v>
      </c>
      <c r="V3356" t="str">
        <f>LEFT(Z3356,SEARCH("/",Z3356)-1)</f>
        <v>theater</v>
      </c>
      <c r="W3356" t="str">
        <f>RIGHT(Z3356,LEN(Z3356)-SEARCH("/",Z3356))</f>
        <v>plays</v>
      </c>
      <c r="X3356" s="2">
        <f>(((P3356/60)/60)/24)+DATE(1970,1,1)</f>
        <v>42213.505474537036</v>
      </c>
      <c r="Y3356" s="2">
        <f>(((O3356/60)/60)/24)+DATE(1970,1,1)</f>
        <v>42238.505474537036</v>
      </c>
      <c r="Z3356" t="s">
        <v>8275</v>
      </c>
    </row>
    <row r="3357" spans="1:26" ht="43.2" x14ac:dyDescent="0.3">
      <c r="A3357">
        <f>ROW(A3357)-2</f>
        <v>3355</v>
      </c>
      <c r="B3357" s="1" t="s">
        <v>5660</v>
      </c>
      <c r="C3357" s="1" t="s">
        <v>5661</v>
      </c>
      <c r="D3357">
        <v>3000</v>
      </c>
      <c r="E3357">
        <v>3363</v>
      </c>
      <c r="F3357" t="s">
        <v>17</v>
      </c>
      <c r="J3357" t="s">
        <v>17</v>
      </c>
      <c r="K3357" t="b">
        <v>0</v>
      </c>
      <c r="L3357" t="s">
        <v>24</v>
      </c>
      <c r="M3357" t="s">
        <v>25</v>
      </c>
      <c r="N3357" t="b">
        <v>0</v>
      </c>
      <c r="O3357">
        <v>1438772400</v>
      </c>
      <c r="P3357">
        <v>1435645490</v>
      </c>
      <c r="Q3357" t="b">
        <v>0</v>
      </c>
      <c r="R3357">
        <v>76</v>
      </c>
      <c r="S3357" t="b">
        <v>1</v>
      </c>
      <c r="T3357">
        <f>ROUND(E3357/D3357*100,0)</f>
        <v>112</v>
      </c>
      <c r="U3357" s="12">
        <f>(E3357/R3357)</f>
        <v>44.25</v>
      </c>
      <c r="V3357" t="str">
        <f>LEFT(Z3357,SEARCH("/",Z3357)-1)</f>
        <v>theater</v>
      </c>
      <c r="W3357" t="str">
        <f>RIGHT(Z3357,LEN(Z3357)-SEARCH("/",Z3357))</f>
        <v>plays</v>
      </c>
      <c r="X3357" s="2">
        <f>(((P3357/60)/60)/24)+DATE(1970,1,1)</f>
        <v>42185.267245370371</v>
      </c>
      <c r="Y3357" s="2">
        <f>(((O3357/60)/60)/24)+DATE(1970,1,1)</f>
        <v>42221.458333333328</v>
      </c>
      <c r="Z3357" t="s">
        <v>8275</v>
      </c>
    </row>
    <row r="3358" spans="1:26" x14ac:dyDescent="0.3">
      <c r="A3358">
        <f>ROW(A3358)-2</f>
        <v>3356</v>
      </c>
      <c r="B3358" s="1" t="s">
        <v>5662</v>
      </c>
      <c r="C3358" s="1" t="s">
        <v>5663</v>
      </c>
      <c r="D3358">
        <v>5000</v>
      </c>
      <c r="E3358">
        <v>6300</v>
      </c>
      <c r="F3358" t="s">
        <v>17</v>
      </c>
      <c r="J3358" t="s">
        <v>17</v>
      </c>
      <c r="K3358" t="b">
        <v>0</v>
      </c>
      <c r="L3358" t="s">
        <v>18</v>
      </c>
      <c r="M3358" t="s">
        <v>19</v>
      </c>
      <c r="N3358" t="b">
        <v>1</v>
      </c>
      <c r="O3358">
        <v>1435611438</v>
      </c>
      <c r="P3358">
        <v>1433019438</v>
      </c>
      <c r="Q3358" t="b">
        <v>0</v>
      </c>
      <c r="R3358">
        <v>93</v>
      </c>
      <c r="S3358" t="b">
        <v>1</v>
      </c>
      <c r="T3358">
        <f>ROUND(E3358/D3358*100,0)</f>
        <v>126</v>
      </c>
      <c r="U3358" s="12">
        <f>(E3358/R3358)</f>
        <v>67.741935483870961</v>
      </c>
      <c r="V3358" t="str">
        <f>LEFT(Z3358,SEARCH("/",Z3358)-1)</f>
        <v>theater</v>
      </c>
      <c r="W3358" t="str">
        <f>RIGHT(Z3358,LEN(Z3358)-SEARCH("/",Z3358))</f>
        <v>plays</v>
      </c>
      <c r="X3358" s="2">
        <f>(((P3358/60)/60)/24)+DATE(1970,1,1)</f>
        <v>42154.873124999998</v>
      </c>
      <c r="Y3358" s="2">
        <f>(((O3358/60)/60)/24)+DATE(1970,1,1)</f>
        <v>42184.873124999998</v>
      </c>
      <c r="Z3358" t="s">
        <v>8275</v>
      </c>
    </row>
    <row r="3359" spans="1:26" ht="43.2" x14ac:dyDescent="0.3">
      <c r="A3359">
        <f>ROW(A3359)-2</f>
        <v>3357</v>
      </c>
      <c r="B3359" s="1" t="s">
        <v>5664</v>
      </c>
      <c r="C3359" s="1" t="s">
        <v>5665</v>
      </c>
      <c r="D3359">
        <v>4500</v>
      </c>
      <c r="E3359">
        <v>4511</v>
      </c>
      <c r="F3359" t="s">
        <v>17</v>
      </c>
      <c r="J3359" t="s">
        <v>17</v>
      </c>
      <c r="K3359" t="b">
        <v>0</v>
      </c>
      <c r="L3359" t="s">
        <v>18</v>
      </c>
      <c r="M3359" t="s">
        <v>19</v>
      </c>
      <c r="N3359" t="b">
        <v>1</v>
      </c>
      <c r="O3359">
        <v>1440274735</v>
      </c>
      <c r="P3359">
        <v>1437682735</v>
      </c>
      <c r="Q3359" t="b">
        <v>0</v>
      </c>
      <c r="R3359">
        <v>69</v>
      </c>
      <c r="S3359" t="b">
        <v>1</v>
      </c>
      <c r="T3359">
        <f>ROUND(E3359/D3359*100,0)</f>
        <v>100</v>
      </c>
      <c r="U3359" s="12">
        <f>(E3359/R3359)</f>
        <v>65.376811594202906</v>
      </c>
      <c r="V3359" t="str">
        <f>LEFT(Z3359,SEARCH("/",Z3359)-1)</f>
        <v>theater</v>
      </c>
      <c r="W3359" t="str">
        <f>RIGHT(Z3359,LEN(Z3359)-SEARCH("/",Z3359))</f>
        <v>plays</v>
      </c>
      <c r="X3359" s="2">
        <f>(((P3359/60)/60)/24)+DATE(1970,1,1)</f>
        <v>42208.84646990741</v>
      </c>
      <c r="Y3359" s="2">
        <f>(((O3359/60)/60)/24)+DATE(1970,1,1)</f>
        <v>42238.84646990741</v>
      </c>
      <c r="Z3359" t="s">
        <v>8275</v>
      </c>
    </row>
    <row r="3360" spans="1:26" ht="43.2" x14ac:dyDescent="0.3">
      <c r="A3360">
        <f>ROW(A3360)-2</f>
        <v>3358</v>
      </c>
      <c r="B3360" s="1" t="s">
        <v>5666</v>
      </c>
      <c r="C3360" s="1" t="s">
        <v>5667</v>
      </c>
      <c r="D3360">
        <v>2500</v>
      </c>
      <c r="E3360">
        <v>2560</v>
      </c>
      <c r="F3360" t="s">
        <v>17</v>
      </c>
      <c r="J3360" t="s">
        <v>17</v>
      </c>
      <c r="K3360" t="b">
        <v>0</v>
      </c>
      <c r="L3360" t="s">
        <v>18</v>
      </c>
      <c r="M3360" t="s">
        <v>19</v>
      </c>
      <c r="N3360" t="b">
        <v>1</v>
      </c>
      <c r="O3360">
        <v>1459348740</v>
      </c>
      <c r="P3360">
        <v>1458647725</v>
      </c>
      <c r="Q3360" t="b">
        <v>0</v>
      </c>
      <c r="R3360">
        <v>21</v>
      </c>
      <c r="S3360" t="b">
        <v>1</v>
      </c>
      <c r="T3360">
        <f>ROUND(E3360/D3360*100,0)</f>
        <v>102</v>
      </c>
      <c r="U3360" s="12">
        <f>(E3360/R3360)</f>
        <v>121.9047619047619</v>
      </c>
      <c r="V3360" t="str">
        <f>LEFT(Z3360,SEARCH("/",Z3360)-1)</f>
        <v>theater</v>
      </c>
      <c r="W3360" t="str">
        <f>RIGHT(Z3360,LEN(Z3360)-SEARCH("/",Z3360))</f>
        <v>plays</v>
      </c>
      <c r="X3360" s="2">
        <f>(((P3360/60)/60)/24)+DATE(1970,1,1)</f>
        <v>42451.496817129635</v>
      </c>
      <c r="Y3360" s="2">
        <f>(((O3360/60)/60)/24)+DATE(1970,1,1)</f>
        <v>42459.610416666663</v>
      </c>
      <c r="Z3360" t="s">
        <v>8275</v>
      </c>
    </row>
    <row r="3361" spans="1:26" ht="43.2" x14ac:dyDescent="0.3">
      <c r="A3361">
        <f>ROW(A3361)-2</f>
        <v>3359</v>
      </c>
      <c r="B3361" s="1" t="s">
        <v>5668</v>
      </c>
      <c r="C3361" s="1" t="s">
        <v>5669</v>
      </c>
      <c r="D3361">
        <v>2500</v>
      </c>
      <c r="E3361">
        <v>2705</v>
      </c>
      <c r="F3361" t="s">
        <v>17</v>
      </c>
      <c r="J3361" t="s">
        <v>17</v>
      </c>
      <c r="K3361" t="b">
        <v>0</v>
      </c>
      <c r="L3361" t="s">
        <v>18</v>
      </c>
      <c r="M3361" t="s">
        <v>19</v>
      </c>
      <c r="N3361" t="b">
        <v>1</v>
      </c>
      <c r="O3361">
        <v>1401595140</v>
      </c>
      <c r="P3361">
        <v>1398828064</v>
      </c>
      <c r="Q3361" t="b">
        <v>0</v>
      </c>
      <c r="R3361">
        <v>57</v>
      </c>
      <c r="S3361" t="b">
        <v>1</v>
      </c>
      <c r="T3361">
        <f>ROUND(E3361/D3361*100,0)</f>
        <v>108</v>
      </c>
      <c r="U3361" s="12">
        <f>(E3361/R3361)</f>
        <v>47.456140350877192</v>
      </c>
      <c r="V3361" t="str">
        <f>LEFT(Z3361,SEARCH("/",Z3361)-1)</f>
        <v>theater</v>
      </c>
      <c r="W3361" t="str">
        <f>RIGHT(Z3361,LEN(Z3361)-SEARCH("/",Z3361))</f>
        <v>plays</v>
      </c>
      <c r="X3361" s="2">
        <f>(((P3361/60)/60)/24)+DATE(1970,1,1)</f>
        <v>41759.13962962963</v>
      </c>
      <c r="Y3361" s="2">
        <f>(((O3361/60)/60)/24)+DATE(1970,1,1)</f>
        <v>41791.165972222225</v>
      </c>
      <c r="Z3361" t="s">
        <v>8275</v>
      </c>
    </row>
    <row r="3362" spans="1:26" ht="43.2" x14ac:dyDescent="0.3">
      <c r="A3362">
        <f>ROW(A3362)-2</f>
        <v>3360</v>
      </c>
      <c r="B3362" s="1" t="s">
        <v>5670</v>
      </c>
      <c r="C3362" s="1" t="s">
        <v>5671</v>
      </c>
      <c r="D3362">
        <v>10000</v>
      </c>
      <c r="E3362">
        <v>10027</v>
      </c>
      <c r="F3362" t="s">
        <v>17</v>
      </c>
      <c r="J3362" t="s">
        <v>17</v>
      </c>
      <c r="K3362" t="b">
        <v>0</v>
      </c>
      <c r="L3362" t="s">
        <v>24</v>
      </c>
      <c r="M3362" t="s">
        <v>25</v>
      </c>
      <c r="N3362" t="b">
        <v>0</v>
      </c>
      <c r="O3362">
        <v>1424692503</v>
      </c>
      <c r="P3362">
        <v>1422100503</v>
      </c>
      <c r="Q3362" t="b">
        <v>0</v>
      </c>
      <c r="R3362">
        <v>108</v>
      </c>
      <c r="S3362" t="b">
        <v>1</v>
      </c>
      <c r="T3362">
        <f>ROUND(E3362/D3362*100,0)</f>
        <v>100</v>
      </c>
      <c r="U3362" s="12">
        <f>(E3362/R3362)</f>
        <v>92.842592592592595</v>
      </c>
      <c r="V3362" t="str">
        <f>LEFT(Z3362,SEARCH("/",Z3362)-1)</f>
        <v>theater</v>
      </c>
      <c r="W3362" t="str">
        <f>RIGHT(Z3362,LEN(Z3362)-SEARCH("/",Z3362))</f>
        <v>plays</v>
      </c>
      <c r="X3362" s="2">
        <f>(((P3362/60)/60)/24)+DATE(1970,1,1)</f>
        <v>42028.496562500004</v>
      </c>
      <c r="Y3362" s="2">
        <f>(((O3362/60)/60)/24)+DATE(1970,1,1)</f>
        <v>42058.496562500004</v>
      </c>
      <c r="Z3362" t="s">
        <v>8275</v>
      </c>
    </row>
    <row r="3363" spans="1:26" ht="43.2" x14ac:dyDescent="0.3">
      <c r="A3363">
        <f>ROW(A3363)-2</f>
        <v>3361</v>
      </c>
      <c r="B3363" s="1" t="s">
        <v>5672</v>
      </c>
      <c r="C3363" s="1" t="s">
        <v>5673</v>
      </c>
      <c r="D3363">
        <v>5000</v>
      </c>
      <c r="E3363">
        <v>5665</v>
      </c>
      <c r="F3363" t="s">
        <v>17</v>
      </c>
      <c r="J3363" t="s">
        <v>17</v>
      </c>
      <c r="K3363" t="b">
        <v>0</v>
      </c>
      <c r="L3363" t="s">
        <v>158</v>
      </c>
      <c r="M3363" t="s">
        <v>159</v>
      </c>
      <c r="N3363" t="b">
        <v>1</v>
      </c>
      <c r="O3363">
        <v>1428292800</v>
      </c>
      <c r="P3363">
        <v>1424368298</v>
      </c>
      <c r="Q3363" t="b">
        <v>0</v>
      </c>
      <c r="R3363">
        <v>83</v>
      </c>
      <c r="S3363" t="b">
        <v>1</v>
      </c>
      <c r="T3363">
        <f>ROUND(E3363/D3363*100,0)</f>
        <v>113</v>
      </c>
      <c r="U3363" s="12">
        <f>(E3363/R3363)</f>
        <v>68.253012048192772</v>
      </c>
      <c r="V3363" t="str">
        <f>LEFT(Z3363,SEARCH("/",Z3363)-1)</f>
        <v>theater</v>
      </c>
      <c r="W3363" t="str">
        <f>RIGHT(Z3363,LEN(Z3363)-SEARCH("/",Z3363))</f>
        <v>plays</v>
      </c>
      <c r="X3363" s="2">
        <f>(((P3363/60)/60)/24)+DATE(1970,1,1)</f>
        <v>42054.74418981481</v>
      </c>
      <c r="Y3363" s="2">
        <f>(((O3363/60)/60)/24)+DATE(1970,1,1)</f>
        <v>42100.166666666672</v>
      </c>
      <c r="Z3363" t="s">
        <v>8275</v>
      </c>
    </row>
    <row r="3364" spans="1:26" ht="43.2" x14ac:dyDescent="0.3">
      <c r="A3364">
        <f>ROW(A3364)-2</f>
        <v>3362</v>
      </c>
      <c r="B3364" s="1" t="s">
        <v>5674</v>
      </c>
      <c r="C3364" s="1" t="s">
        <v>5675</v>
      </c>
      <c r="D3364">
        <v>2800</v>
      </c>
      <c r="E3364">
        <v>3572.12</v>
      </c>
      <c r="F3364" t="s">
        <v>17</v>
      </c>
      <c r="J3364" t="s">
        <v>17</v>
      </c>
      <c r="K3364" t="b">
        <v>0</v>
      </c>
      <c r="L3364" t="s">
        <v>18</v>
      </c>
      <c r="M3364" t="s">
        <v>19</v>
      </c>
      <c r="N3364" t="b">
        <v>1</v>
      </c>
      <c r="O3364">
        <v>1481737761</v>
      </c>
      <c r="P3364">
        <v>1479577761</v>
      </c>
      <c r="Q3364" t="b">
        <v>0</v>
      </c>
      <c r="R3364">
        <v>96</v>
      </c>
      <c r="S3364" t="b">
        <v>1</v>
      </c>
      <c r="T3364">
        <f>ROUND(E3364/D3364*100,0)</f>
        <v>128</v>
      </c>
      <c r="U3364" s="12">
        <f>(E3364/R3364)</f>
        <v>37.209583333333335</v>
      </c>
      <c r="V3364" t="str">
        <f>LEFT(Z3364,SEARCH("/",Z3364)-1)</f>
        <v>theater</v>
      </c>
      <c r="W3364" t="str">
        <f>RIGHT(Z3364,LEN(Z3364)-SEARCH("/",Z3364))</f>
        <v>plays</v>
      </c>
      <c r="X3364" s="2">
        <f>(((P3364/60)/60)/24)+DATE(1970,1,1)</f>
        <v>42693.742604166662</v>
      </c>
      <c r="Y3364" s="2">
        <f>(((O3364/60)/60)/24)+DATE(1970,1,1)</f>
        <v>42718.742604166662</v>
      </c>
      <c r="Z3364" t="s">
        <v>8275</v>
      </c>
    </row>
    <row r="3365" spans="1:26" ht="43.2" x14ac:dyDescent="0.3">
      <c r="A3365">
        <f>ROW(A3365)-2</f>
        <v>3363</v>
      </c>
      <c r="B3365" s="1" t="s">
        <v>5676</v>
      </c>
      <c r="C3365" s="1" t="s">
        <v>5677</v>
      </c>
      <c r="D3365">
        <v>1500</v>
      </c>
      <c r="E3365">
        <v>1616</v>
      </c>
      <c r="F3365" t="s">
        <v>17</v>
      </c>
      <c r="J3365" t="s">
        <v>17</v>
      </c>
      <c r="K3365" t="b">
        <v>0</v>
      </c>
      <c r="L3365" t="s">
        <v>24</v>
      </c>
      <c r="M3365" t="s">
        <v>25</v>
      </c>
      <c r="N3365" t="b">
        <v>0</v>
      </c>
      <c r="O3365">
        <v>1431164115</v>
      </c>
      <c r="P3365">
        <v>1428572115</v>
      </c>
      <c r="Q3365" t="b">
        <v>0</v>
      </c>
      <c r="R3365">
        <v>64</v>
      </c>
      <c r="S3365" t="b">
        <v>1</v>
      </c>
      <c r="T3365">
        <f>ROUND(E3365/D3365*100,0)</f>
        <v>108</v>
      </c>
      <c r="U3365" s="12">
        <f>(E3365/R3365)</f>
        <v>25.25</v>
      </c>
      <c r="V3365" t="str">
        <f>LEFT(Z3365,SEARCH("/",Z3365)-1)</f>
        <v>theater</v>
      </c>
      <c r="W3365" t="str">
        <f>RIGHT(Z3365,LEN(Z3365)-SEARCH("/",Z3365))</f>
        <v>plays</v>
      </c>
      <c r="X3365" s="2">
        <f>(((P3365/60)/60)/24)+DATE(1970,1,1)</f>
        <v>42103.399479166663</v>
      </c>
      <c r="Y3365" s="2">
        <f>(((O3365/60)/60)/24)+DATE(1970,1,1)</f>
        <v>42133.399479166663</v>
      </c>
      <c r="Z3365" t="s">
        <v>8275</v>
      </c>
    </row>
    <row r="3366" spans="1:26" ht="43.2" x14ac:dyDescent="0.3">
      <c r="A3366">
        <f>ROW(A3366)-2</f>
        <v>3364</v>
      </c>
      <c r="B3366" s="1" t="s">
        <v>5678</v>
      </c>
      <c r="C3366" s="1" t="s">
        <v>5679</v>
      </c>
      <c r="D3366">
        <v>250</v>
      </c>
      <c r="E3366">
        <v>605</v>
      </c>
      <c r="F3366" t="s">
        <v>17</v>
      </c>
      <c r="J3366" t="s">
        <v>17</v>
      </c>
      <c r="K3366" t="b">
        <v>0</v>
      </c>
      <c r="L3366" t="s">
        <v>158</v>
      </c>
      <c r="M3366" t="s">
        <v>159</v>
      </c>
      <c r="N3366" t="b">
        <v>1</v>
      </c>
      <c r="O3366">
        <v>1470595109</v>
      </c>
      <c r="P3366">
        <v>1468003109</v>
      </c>
      <c r="Q3366" t="b">
        <v>0</v>
      </c>
      <c r="R3366">
        <v>14</v>
      </c>
      <c r="S3366" t="b">
        <v>1</v>
      </c>
      <c r="T3366">
        <f>ROUND(E3366/D3366*100,0)</f>
        <v>242</v>
      </c>
      <c r="U3366" s="12">
        <f>(E3366/R3366)</f>
        <v>43.214285714285715</v>
      </c>
      <c r="V3366" t="str">
        <f>LEFT(Z3366,SEARCH("/",Z3366)-1)</f>
        <v>theater</v>
      </c>
      <c r="W3366" t="str">
        <f>RIGHT(Z3366,LEN(Z3366)-SEARCH("/",Z3366))</f>
        <v>plays</v>
      </c>
      <c r="X3366" s="2">
        <f>(((P3366/60)/60)/24)+DATE(1970,1,1)</f>
        <v>42559.776724537034</v>
      </c>
      <c r="Y3366" s="2">
        <f>(((O3366/60)/60)/24)+DATE(1970,1,1)</f>
        <v>42589.776724537034</v>
      </c>
      <c r="Z3366" t="s">
        <v>8275</v>
      </c>
    </row>
    <row r="3367" spans="1:26" ht="43.2" x14ac:dyDescent="0.3">
      <c r="A3367">
        <f>ROW(A3367)-2</f>
        <v>3365</v>
      </c>
      <c r="B3367" s="1" t="s">
        <v>5680</v>
      </c>
      <c r="C3367" s="1" t="s">
        <v>5681</v>
      </c>
      <c r="D3367">
        <v>3000</v>
      </c>
      <c r="E3367">
        <v>4247</v>
      </c>
      <c r="F3367" t="s">
        <v>17</v>
      </c>
      <c r="J3367" t="s">
        <v>17</v>
      </c>
      <c r="K3367" t="b">
        <v>0</v>
      </c>
      <c r="L3367" t="s">
        <v>24</v>
      </c>
      <c r="M3367" t="s">
        <v>25</v>
      </c>
      <c r="N3367" t="b">
        <v>0</v>
      </c>
      <c r="O3367">
        <v>1438531200</v>
      </c>
      <c r="P3367">
        <v>1435921992</v>
      </c>
      <c r="Q3367" t="b">
        <v>0</v>
      </c>
      <c r="R3367">
        <v>169</v>
      </c>
      <c r="S3367" t="b">
        <v>1</v>
      </c>
      <c r="T3367">
        <f>ROUND(E3367/D3367*100,0)</f>
        <v>142</v>
      </c>
      <c r="U3367" s="12">
        <f>(E3367/R3367)</f>
        <v>25.130177514792898</v>
      </c>
      <c r="V3367" t="str">
        <f>LEFT(Z3367,SEARCH("/",Z3367)-1)</f>
        <v>theater</v>
      </c>
      <c r="W3367" t="str">
        <f>RIGHT(Z3367,LEN(Z3367)-SEARCH("/",Z3367))</f>
        <v>plays</v>
      </c>
      <c r="X3367" s="2">
        <f>(((P3367/60)/60)/24)+DATE(1970,1,1)</f>
        <v>42188.467499999999</v>
      </c>
      <c r="Y3367" s="2">
        <f>(((O3367/60)/60)/24)+DATE(1970,1,1)</f>
        <v>42218.666666666672</v>
      </c>
      <c r="Z3367" t="s">
        <v>8275</v>
      </c>
    </row>
    <row r="3368" spans="1:26" ht="43.2" x14ac:dyDescent="0.3">
      <c r="A3368">
        <f>ROW(A3368)-2</f>
        <v>3366</v>
      </c>
      <c r="B3368" s="1" t="s">
        <v>5682</v>
      </c>
      <c r="C3368" s="1" t="s">
        <v>5683</v>
      </c>
      <c r="D3368">
        <v>600</v>
      </c>
      <c r="E3368">
        <v>780</v>
      </c>
      <c r="F3368" t="s">
        <v>17</v>
      </c>
      <c r="J3368" t="s">
        <v>17</v>
      </c>
      <c r="K3368" t="b">
        <v>0</v>
      </c>
      <c r="L3368" t="s">
        <v>24</v>
      </c>
      <c r="M3368" t="s">
        <v>25</v>
      </c>
      <c r="N3368" t="b">
        <v>0</v>
      </c>
      <c r="O3368">
        <v>1425136462</v>
      </c>
      <c r="P3368">
        <v>1421680462</v>
      </c>
      <c r="Q3368" t="b">
        <v>0</v>
      </c>
      <c r="R3368">
        <v>33</v>
      </c>
      <c r="S3368" t="b">
        <v>1</v>
      </c>
      <c r="T3368">
        <f>ROUND(E3368/D3368*100,0)</f>
        <v>130</v>
      </c>
      <c r="U3368" s="12">
        <f>(E3368/R3368)</f>
        <v>23.636363636363637</v>
      </c>
      <c r="V3368" t="str">
        <f>LEFT(Z3368,SEARCH("/",Z3368)-1)</f>
        <v>theater</v>
      </c>
      <c r="W3368" t="str">
        <f>RIGHT(Z3368,LEN(Z3368)-SEARCH("/",Z3368))</f>
        <v>plays</v>
      </c>
      <c r="X3368" s="2">
        <f>(((P3368/60)/60)/24)+DATE(1970,1,1)</f>
        <v>42023.634976851856</v>
      </c>
      <c r="Y3368" s="2">
        <f>(((O3368/60)/60)/24)+DATE(1970,1,1)</f>
        <v>42063.634976851856</v>
      </c>
      <c r="Z3368" t="s">
        <v>8275</v>
      </c>
    </row>
    <row r="3369" spans="1:26" ht="43.2" x14ac:dyDescent="0.3">
      <c r="A3369">
        <f>ROW(A3369)-2</f>
        <v>3367</v>
      </c>
      <c r="B3369" s="1" t="s">
        <v>5684</v>
      </c>
      <c r="C3369" s="1" t="s">
        <v>5685</v>
      </c>
      <c r="D3369">
        <v>10000</v>
      </c>
      <c r="E3369">
        <v>10603</v>
      </c>
      <c r="F3369" t="s">
        <v>17</v>
      </c>
      <c r="J3369" t="s">
        <v>17</v>
      </c>
      <c r="K3369" t="b">
        <v>0</v>
      </c>
      <c r="L3369" t="s">
        <v>18</v>
      </c>
      <c r="M3369" t="s">
        <v>19</v>
      </c>
      <c r="N3369" t="b">
        <v>1</v>
      </c>
      <c r="O3369">
        <v>1443018086</v>
      </c>
      <c r="P3369">
        <v>1441290086</v>
      </c>
      <c r="Q3369" t="b">
        <v>0</v>
      </c>
      <c r="R3369">
        <v>102</v>
      </c>
      <c r="S3369" t="b">
        <v>1</v>
      </c>
      <c r="T3369">
        <f>ROUND(E3369/D3369*100,0)</f>
        <v>106</v>
      </c>
      <c r="U3369" s="12">
        <f>(E3369/R3369)</f>
        <v>103.95098039215686</v>
      </c>
      <c r="V3369" t="str">
        <f>LEFT(Z3369,SEARCH("/",Z3369)-1)</f>
        <v>theater</v>
      </c>
      <c r="W3369" t="str">
        <f>RIGHT(Z3369,LEN(Z3369)-SEARCH("/",Z3369))</f>
        <v>plays</v>
      </c>
      <c r="X3369" s="2">
        <f>(((P3369/60)/60)/24)+DATE(1970,1,1)</f>
        <v>42250.598217592589</v>
      </c>
      <c r="Y3369" s="2">
        <f>(((O3369/60)/60)/24)+DATE(1970,1,1)</f>
        <v>42270.598217592589</v>
      </c>
      <c r="Z3369" t="s">
        <v>8275</v>
      </c>
    </row>
    <row r="3370" spans="1:26" ht="43.2" x14ac:dyDescent="0.3">
      <c r="A3370">
        <f>ROW(A3370)-2</f>
        <v>3368</v>
      </c>
      <c r="B3370" s="1" t="s">
        <v>5686</v>
      </c>
      <c r="C3370" s="1" t="s">
        <v>5687</v>
      </c>
      <c r="D3370">
        <v>5000</v>
      </c>
      <c r="E3370">
        <v>5240</v>
      </c>
      <c r="F3370" t="s">
        <v>17</v>
      </c>
      <c r="J3370" t="s">
        <v>17</v>
      </c>
      <c r="K3370" t="b">
        <v>0</v>
      </c>
      <c r="L3370" t="s">
        <v>24</v>
      </c>
      <c r="M3370" t="s">
        <v>25</v>
      </c>
      <c r="N3370" t="b">
        <v>0</v>
      </c>
      <c r="O3370">
        <v>1434285409</v>
      </c>
      <c r="P3370">
        <v>1431693409</v>
      </c>
      <c r="Q3370" t="b">
        <v>0</v>
      </c>
      <c r="R3370">
        <v>104</v>
      </c>
      <c r="S3370" t="b">
        <v>1</v>
      </c>
      <c r="T3370">
        <f>ROUND(E3370/D3370*100,0)</f>
        <v>105</v>
      </c>
      <c r="U3370" s="12">
        <f>(E3370/R3370)</f>
        <v>50.384615384615387</v>
      </c>
      <c r="V3370" t="str">
        <f>LEFT(Z3370,SEARCH("/",Z3370)-1)</f>
        <v>theater</v>
      </c>
      <c r="W3370" t="str">
        <f>RIGHT(Z3370,LEN(Z3370)-SEARCH("/",Z3370))</f>
        <v>plays</v>
      </c>
      <c r="X3370" s="2">
        <f>(((P3370/60)/60)/24)+DATE(1970,1,1)</f>
        <v>42139.525567129633</v>
      </c>
      <c r="Y3370" s="2">
        <f>(((O3370/60)/60)/24)+DATE(1970,1,1)</f>
        <v>42169.525567129633</v>
      </c>
      <c r="Z3370" t="s">
        <v>8275</v>
      </c>
    </row>
    <row r="3371" spans="1:26" ht="43.2" x14ac:dyDescent="0.3">
      <c r="A3371">
        <f>ROW(A3371)-2</f>
        <v>3369</v>
      </c>
      <c r="B3371" s="1" t="s">
        <v>5688</v>
      </c>
      <c r="C3371" s="1" t="s">
        <v>5689</v>
      </c>
      <c r="D3371">
        <v>200</v>
      </c>
      <c r="E3371">
        <v>272</v>
      </c>
      <c r="F3371" t="s">
        <v>17</v>
      </c>
      <c r="J3371" t="s">
        <v>17</v>
      </c>
      <c r="K3371" t="b">
        <v>0</v>
      </c>
      <c r="L3371" t="s">
        <v>24</v>
      </c>
      <c r="M3371" t="s">
        <v>25</v>
      </c>
      <c r="N3371" t="b">
        <v>0</v>
      </c>
      <c r="O3371">
        <v>1456444800</v>
      </c>
      <c r="P3371">
        <v>1454337589</v>
      </c>
      <c r="Q3371" t="b">
        <v>0</v>
      </c>
      <c r="R3371">
        <v>20</v>
      </c>
      <c r="S3371" t="b">
        <v>1</v>
      </c>
      <c r="T3371">
        <f>ROUND(E3371/D3371*100,0)</f>
        <v>136</v>
      </c>
      <c r="U3371" s="12">
        <f>(E3371/R3371)</f>
        <v>13.6</v>
      </c>
      <c r="V3371" t="str">
        <f>LEFT(Z3371,SEARCH("/",Z3371)-1)</f>
        <v>theater</v>
      </c>
      <c r="W3371" t="str">
        <f>RIGHT(Z3371,LEN(Z3371)-SEARCH("/",Z3371))</f>
        <v>plays</v>
      </c>
      <c r="X3371" s="2">
        <f>(((P3371/60)/60)/24)+DATE(1970,1,1)</f>
        <v>42401.610983796301</v>
      </c>
      <c r="Y3371" s="2">
        <f>(((O3371/60)/60)/24)+DATE(1970,1,1)</f>
        <v>42426</v>
      </c>
      <c r="Z3371" t="s">
        <v>8275</v>
      </c>
    </row>
    <row r="3372" spans="1:26" ht="57.6" x14ac:dyDescent="0.3">
      <c r="A3372">
        <f>ROW(A3372)-2</f>
        <v>3370</v>
      </c>
      <c r="B3372" s="1" t="s">
        <v>5690</v>
      </c>
      <c r="C3372" s="1" t="s">
        <v>5691</v>
      </c>
      <c r="D3372">
        <v>1000</v>
      </c>
      <c r="E3372">
        <v>1000</v>
      </c>
      <c r="F3372" t="s">
        <v>17</v>
      </c>
      <c r="J3372" t="s">
        <v>17</v>
      </c>
      <c r="K3372" t="b">
        <v>0</v>
      </c>
      <c r="L3372" t="s">
        <v>24</v>
      </c>
      <c r="M3372" t="s">
        <v>25</v>
      </c>
      <c r="N3372" t="b">
        <v>0</v>
      </c>
      <c r="O3372">
        <v>1411510135</v>
      </c>
      <c r="P3372">
        <v>1408918135</v>
      </c>
      <c r="Q3372" t="b">
        <v>0</v>
      </c>
      <c r="R3372">
        <v>35</v>
      </c>
      <c r="S3372" t="b">
        <v>1</v>
      </c>
      <c r="T3372">
        <f>ROUND(E3372/D3372*100,0)</f>
        <v>100</v>
      </c>
      <c r="U3372" s="12">
        <f>(E3372/R3372)</f>
        <v>28.571428571428573</v>
      </c>
      <c r="V3372" t="str">
        <f>LEFT(Z3372,SEARCH("/",Z3372)-1)</f>
        <v>theater</v>
      </c>
      <c r="W3372" t="str">
        <f>RIGHT(Z3372,LEN(Z3372)-SEARCH("/",Z3372))</f>
        <v>plays</v>
      </c>
      <c r="X3372" s="2">
        <f>(((P3372/60)/60)/24)+DATE(1970,1,1)</f>
        <v>41875.922858796301</v>
      </c>
      <c r="Y3372" s="2">
        <f>(((O3372/60)/60)/24)+DATE(1970,1,1)</f>
        <v>41905.922858796301</v>
      </c>
      <c r="Z3372" t="s">
        <v>8275</v>
      </c>
    </row>
    <row r="3373" spans="1:26" ht="57.6" x14ac:dyDescent="0.3">
      <c r="A3373">
        <f>ROW(A3373)-2</f>
        <v>3371</v>
      </c>
      <c r="B3373" s="1" t="s">
        <v>5692</v>
      </c>
      <c r="C3373" s="1" t="s">
        <v>5693</v>
      </c>
      <c r="D3373">
        <v>6000</v>
      </c>
      <c r="E3373">
        <v>6000</v>
      </c>
      <c r="F3373" t="s">
        <v>17</v>
      </c>
      <c r="J3373" t="s">
        <v>17</v>
      </c>
      <c r="K3373" t="b">
        <v>0</v>
      </c>
      <c r="L3373" t="s">
        <v>18</v>
      </c>
      <c r="M3373" t="s">
        <v>19</v>
      </c>
      <c r="N3373" t="b">
        <v>1</v>
      </c>
      <c r="O3373">
        <v>1427469892</v>
      </c>
      <c r="P3373">
        <v>1424881492</v>
      </c>
      <c r="Q3373" t="b">
        <v>0</v>
      </c>
      <c r="R3373">
        <v>94</v>
      </c>
      <c r="S3373" t="b">
        <v>1</v>
      </c>
      <c r="T3373">
        <f>ROUND(E3373/D3373*100,0)</f>
        <v>100</v>
      </c>
      <c r="U3373" s="12">
        <f>(E3373/R3373)</f>
        <v>63.829787234042556</v>
      </c>
      <c r="V3373" t="str">
        <f>LEFT(Z3373,SEARCH("/",Z3373)-1)</f>
        <v>theater</v>
      </c>
      <c r="W3373" t="str">
        <f>RIGHT(Z3373,LEN(Z3373)-SEARCH("/",Z3373))</f>
        <v>plays</v>
      </c>
      <c r="X3373" s="2">
        <f>(((P3373/60)/60)/24)+DATE(1970,1,1)</f>
        <v>42060.683935185181</v>
      </c>
      <c r="Y3373" s="2">
        <f>(((O3373/60)/60)/24)+DATE(1970,1,1)</f>
        <v>42090.642268518524</v>
      </c>
      <c r="Z3373" t="s">
        <v>8275</v>
      </c>
    </row>
    <row r="3374" spans="1:26" ht="57.6" x14ac:dyDescent="0.3">
      <c r="A3374">
        <f>ROW(A3374)-2</f>
        <v>3372</v>
      </c>
      <c r="B3374" s="1" t="s">
        <v>5694</v>
      </c>
      <c r="C3374" s="1" t="s">
        <v>5695</v>
      </c>
      <c r="D3374">
        <v>100</v>
      </c>
      <c r="E3374">
        <v>124</v>
      </c>
      <c r="F3374" t="s">
        <v>17</v>
      </c>
      <c r="J3374" t="s">
        <v>17</v>
      </c>
      <c r="K3374" t="b">
        <v>0</v>
      </c>
      <c r="L3374" t="s">
        <v>24</v>
      </c>
      <c r="M3374" t="s">
        <v>25</v>
      </c>
      <c r="N3374" t="b">
        <v>0</v>
      </c>
      <c r="O3374">
        <v>1427842740</v>
      </c>
      <c r="P3374">
        <v>1425428206</v>
      </c>
      <c r="Q3374" t="b">
        <v>0</v>
      </c>
      <c r="R3374">
        <v>14</v>
      </c>
      <c r="S3374" t="b">
        <v>1</v>
      </c>
      <c r="T3374">
        <f>ROUND(E3374/D3374*100,0)</f>
        <v>124</v>
      </c>
      <c r="U3374" s="12">
        <f>(E3374/R3374)</f>
        <v>8.8571428571428577</v>
      </c>
      <c r="V3374" t="str">
        <f>LEFT(Z3374,SEARCH("/",Z3374)-1)</f>
        <v>theater</v>
      </c>
      <c r="W3374" t="str">
        <f>RIGHT(Z3374,LEN(Z3374)-SEARCH("/",Z3374))</f>
        <v>plays</v>
      </c>
      <c r="X3374" s="2">
        <f>(((P3374/60)/60)/24)+DATE(1970,1,1)</f>
        <v>42067.011643518519</v>
      </c>
      <c r="Y3374" s="2">
        <f>(((O3374/60)/60)/24)+DATE(1970,1,1)</f>
        <v>42094.957638888889</v>
      </c>
      <c r="Z3374" t="s">
        <v>8275</v>
      </c>
    </row>
    <row r="3375" spans="1:26" ht="43.2" x14ac:dyDescent="0.3">
      <c r="A3375">
        <f>ROW(A3375)-2</f>
        <v>3373</v>
      </c>
      <c r="B3375" s="1" t="s">
        <v>5696</v>
      </c>
      <c r="C3375" s="1" t="s">
        <v>5697</v>
      </c>
      <c r="D3375">
        <v>650</v>
      </c>
      <c r="E3375">
        <v>760</v>
      </c>
      <c r="F3375" t="s">
        <v>17</v>
      </c>
      <c r="J3375" t="s">
        <v>17</v>
      </c>
      <c r="K3375" t="b">
        <v>0</v>
      </c>
      <c r="L3375" t="s">
        <v>18</v>
      </c>
      <c r="M3375" t="s">
        <v>19</v>
      </c>
      <c r="N3375" t="b">
        <v>1</v>
      </c>
      <c r="O3375">
        <v>1434159780</v>
      </c>
      <c r="P3375">
        <v>1431412196</v>
      </c>
      <c r="Q3375" t="b">
        <v>0</v>
      </c>
      <c r="R3375">
        <v>15</v>
      </c>
      <c r="S3375" t="b">
        <v>1</v>
      </c>
      <c r="T3375">
        <f>ROUND(E3375/D3375*100,0)</f>
        <v>117</v>
      </c>
      <c r="U3375" s="12">
        <f>(E3375/R3375)</f>
        <v>50.666666666666664</v>
      </c>
      <c r="V3375" t="str">
        <f>LEFT(Z3375,SEARCH("/",Z3375)-1)</f>
        <v>theater</v>
      </c>
      <c r="W3375" t="str">
        <f>RIGHT(Z3375,LEN(Z3375)-SEARCH("/",Z3375))</f>
        <v>plays</v>
      </c>
      <c r="X3375" s="2">
        <f>(((P3375/60)/60)/24)+DATE(1970,1,1)</f>
        <v>42136.270787037036</v>
      </c>
      <c r="Y3375" s="2">
        <f>(((O3375/60)/60)/24)+DATE(1970,1,1)</f>
        <v>42168.071527777778</v>
      </c>
      <c r="Z3375" t="s">
        <v>8275</v>
      </c>
    </row>
    <row r="3376" spans="1:26" ht="57.6" x14ac:dyDescent="0.3">
      <c r="A3376">
        <f>ROW(A3376)-2</f>
        <v>3374</v>
      </c>
      <c r="B3376" s="1" t="s">
        <v>5698</v>
      </c>
      <c r="C3376" s="1" t="s">
        <v>5699</v>
      </c>
      <c r="D3376">
        <v>3000</v>
      </c>
      <c r="E3376">
        <v>3100</v>
      </c>
      <c r="F3376" t="s">
        <v>17</v>
      </c>
      <c r="J3376" t="s">
        <v>17</v>
      </c>
      <c r="K3376" t="b">
        <v>0</v>
      </c>
      <c r="L3376" t="s">
        <v>24</v>
      </c>
      <c r="M3376" t="s">
        <v>25</v>
      </c>
      <c r="N3376" t="b">
        <v>0</v>
      </c>
      <c r="O3376">
        <v>1449255686</v>
      </c>
      <c r="P3376">
        <v>1446663686</v>
      </c>
      <c r="Q3376" t="b">
        <v>0</v>
      </c>
      <c r="R3376">
        <v>51</v>
      </c>
      <c r="S3376" t="b">
        <v>1</v>
      </c>
      <c r="T3376">
        <f>ROUND(E3376/D3376*100,0)</f>
        <v>103</v>
      </c>
      <c r="U3376" s="12">
        <f>(E3376/R3376)</f>
        <v>60.784313725490193</v>
      </c>
      <c r="V3376" t="str">
        <f>LEFT(Z3376,SEARCH("/",Z3376)-1)</f>
        <v>theater</v>
      </c>
      <c r="W3376" t="str">
        <f>RIGHT(Z3376,LEN(Z3376)-SEARCH("/",Z3376))</f>
        <v>plays</v>
      </c>
      <c r="X3376" s="2">
        <f>(((P3376/60)/60)/24)+DATE(1970,1,1)</f>
        <v>42312.792662037042</v>
      </c>
      <c r="Y3376" s="2">
        <f>(((O3376/60)/60)/24)+DATE(1970,1,1)</f>
        <v>42342.792662037042</v>
      </c>
      <c r="Z3376" t="s">
        <v>8275</v>
      </c>
    </row>
    <row r="3377" spans="1:26" ht="57.6" x14ac:dyDescent="0.3">
      <c r="A3377">
        <f>ROW(A3377)-2</f>
        <v>3375</v>
      </c>
      <c r="B3377" s="1" t="s">
        <v>5700</v>
      </c>
      <c r="C3377" s="1" t="s">
        <v>5701</v>
      </c>
      <c r="D3377">
        <v>2000</v>
      </c>
      <c r="E3377">
        <v>2155</v>
      </c>
      <c r="F3377" t="s">
        <v>17</v>
      </c>
      <c r="J3377" t="s">
        <v>17</v>
      </c>
      <c r="K3377" t="b">
        <v>0</v>
      </c>
      <c r="L3377" t="s">
        <v>18</v>
      </c>
      <c r="M3377" t="s">
        <v>19</v>
      </c>
      <c r="N3377" t="b">
        <v>1</v>
      </c>
      <c r="O3377">
        <v>1436511600</v>
      </c>
      <c r="P3377">
        <v>1434415812</v>
      </c>
      <c r="Q3377" t="b">
        <v>0</v>
      </c>
      <c r="R3377">
        <v>19</v>
      </c>
      <c r="S3377" t="b">
        <v>1</v>
      </c>
      <c r="T3377">
        <f>ROUND(E3377/D3377*100,0)</f>
        <v>108</v>
      </c>
      <c r="U3377" s="12">
        <f>(E3377/R3377)</f>
        <v>113.42105263157895</v>
      </c>
      <c r="V3377" t="str">
        <f>LEFT(Z3377,SEARCH("/",Z3377)-1)</f>
        <v>theater</v>
      </c>
      <c r="W3377" t="str">
        <f>RIGHT(Z3377,LEN(Z3377)-SEARCH("/",Z3377))</f>
        <v>plays</v>
      </c>
      <c r="X3377" s="2">
        <f>(((P3377/60)/60)/24)+DATE(1970,1,1)</f>
        <v>42171.034861111111</v>
      </c>
      <c r="Y3377" s="2">
        <f>(((O3377/60)/60)/24)+DATE(1970,1,1)</f>
        <v>42195.291666666672</v>
      </c>
      <c r="Z3377" t="s">
        <v>8275</v>
      </c>
    </row>
    <row r="3378" spans="1:26" ht="57.6" x14ac:dyDescent="0.3">
      <c r="A3378">
        <f>ROW(A3378)-2</f>
        <v>3376</v>
      </c>
      <c r="B3378" s="1" t="s">
        <v>5702</v>
      </c>
      <c r="C3378" s="1" t="s">
        <v>5703</v>
      </c>
      <c r="D3378">
        <v>2000</v>
      </c>
      <c r="E3378">
        <v>2405</v>
      </c>
      <c r="F3378" t="s">
        <v>17</v>
      </c>
      <c r="J3378" t="s">
        <v>17</v>
      </c>
      <c r="K3378" t="b">
        <v>0</v>
      </c>
      <c r="L3378" t="s">
        <v>18</v>
      </c>
      <c r="M3378" t="s">
        <v>19</v>
      </c>
      <c r="N3378" t="b">
        <v>1</v>
      </c>
      <c r="O3378">
        <v>1464971400</v>
      </c>
      <c r="P3378">
        <v>1462379066</v>
      </c>
      <c r="Q3378" t="b">
        <v>0</v>
      </c>
      <c r="R3378">
        <v>23</v>
      </c>
      <c r="S3378" t="b">
        <v>1</v>
      </c>
      <c r="T3378">
        <f>ROUND(E3378/D3378*100,0)</f>
        <v>120</v>
      </c>
      <c r="U3378" s="12">
        <f>(E3378/R3378)</f>
        <v>104.56521739130434</v>
      </c>
      <c r="V3378" t="str">
        <f>LEFT(Z3378,SEARCH("/",Z3378)-1)</f>
        <v>theater</v>
      </c>
      <c r="W3378" t="str">
        <f>RIGHT(Z3378,LEN(Z3378)-SEARCH("/",Z3378))</f>
        <v>plays</v>
      </c>
      <c r="X3378" s="2">
        <f>(((P3378/60)/60)/24)+DATE(1970,1,1)</f>
        <v>42494.683634259258</v>
      </c>
      <c r="Y3378" s="2">
        <f>(((O3378/60)/60)/24)+DATE(1970,1,1)</f>
        <v>42524.6875</v>
      </c>
      <c r="Z3378" t="s">
        <v>8275</v>
      </c>
    </row>
    <row r="3379" spans="1:26" ht="43.2" x14ac:dyDescent="0.3">
      <c r="A3379">
        <f>ROW(A3379)-2</f>
        <v>3377</v>
      </c>
      <c r="B3379" s="1" t="s">
        <v>5704</v>
      </c>
      <c r="C3379" s="1" t="s">
        <v>5705</v>
      </c>
      <c r="D3379">
        <v>9500</v>
      </c>
      <c r="E3379">
        <v>9536</v>
      </c>
      <c r="F3379" t="s">
        <v>17</v>
      </c>
      <c r="J3379" t="s">
        <v>17</v>
      </c>
      <c r="K3379" t="b">
        <v>0</v>
      </c>
      <c r="L3379" t="s">
        <v>24</v>
      </c>
      <c r="M3379" t="s">
        <v>25</v>
      </c>
      <c r="N3379" t="b">
        <v>0</v>
      </c>
      <c r="O3379">
        <v>1443826800</v>
      </c>
      <c r="P3379">
        <v>1441606869</v>
      </c>
      <c r="Q3379" t="b">
        <v>0</v>
      </c>
      <c r="R3379">
        <v>97</v>
      </c>
      <c r="S3379" t="b">
        <v>1</v>
      </c>
      <c r="T3379">
        <f>ROUND(E3379/D3379*100,0)</f>
        <v>100</v>
      </c>
      <c r="U3379" s="12">
        <f>(E3379/R3379)</f>
        <v>98.30927835051547</v>
      </c>
      <c r="V3379" t="str">
        <f>LEFT(Z3379,SEARCH("/",Z3379)-1)</f>
        <v>theater</v>
      </c>
      <c r="W3379" t="str">
        <f>RIGHT(Z3379,LEN(Z3379)-SEARCH("/",Z3379))</f>
        <v>plays</v>
      </c>
      <c r="X3379" s="2">
        <f>(((P3379/60)/60)/24)+DATE(1970,1,1)</f>
        <v>42254.264687499999</v>
      </c>
      <c r="Y3379" s="2">
        <f>(((O3379/60)/60)/24)+DATE(1970,1,1)</f>
        <v>42279.958333333328</v>
      </c>
      <c r="Z3379" t="s">
        <v>8275</v>
      </c>
    </row>
    <row r="3380" spans="1:26" ht="43.2" x14ac:dyDescent="0.3">
      <c r="A3380">
        <f>ROW(A3380)-2</f>
        <v>3378</v>
      </c>
      <c r="B3380" s="1" t="s">
        <v>5706</v>
      </c>
      <c r="C3380" s="1" t="s">
        <v>5707</v>
      </c>
      <c r="D3380">
        <v>2500</v>
      </c>
      <c r="E3380">
        <v>2663</v>
      </c>
      <c r="F3380" t="s">
        <v>17</v>
      </c>
      <c r="J3380" t="s">
        <v>17</v>
      </c>
      <c r="K3380" t="b">
        <v>0</v>
      </c>
      <c r="L3380" t="s">
        <v>24</v>
      </c>
      <c r="M3380" t="s">
        <v>25</v>
      </c>
      <c r="N3380" t="b">
        <v>0</v>
      </c>
      <c r="O3380">
        <v>1464863118</v>
      </c>
      <c r="P3380">
        <v>1462443918</v>
      </c>
      <c r="Q3380" t="b">
        <v>0</v>
      </c>
      <c r="R3380">
        <v>76</v>
      </c>
      <c r="S3380" t="b">
        <v>1</v>
      </c>
      <c r="T3380">
        <f>ROUND(E3380/D3380*100,0)</f>
        <v>107</v>
      </c>
      <c r="U3380" s="12">
        <f>(E3380/R3380)</f>
        <v>35.039473684210527</v>
      </c>
      <c r="V3380" t="str">
        <f>LEFT(Z3380,SEARCH("/",Z3380)-1)</f>
        <v>theater</v>
      </c>
      <c r="W3380" t="str">
        <f>RIGHT(Z3380,LEN(Z3380)-SEARCH("/",Z3380))</f>
        <v>plays</v>
      </c>
      <c r="X3380" s="2">
        <f>(((P3380/60)/60)/24)+DATE(1970,1,1)</f>
        <v>42495.434236111112</v>
      </c>
      <c r="Y3380" s="2">
        <f>(((O3380/60)/60)/24)+DATE(1970,1,1)</f>
        <v>42523.434236111112</v>
      </c>
      <c r="Z3380" t="s">
        <v>8275</v>
      </c>
    </row>
    <row r="3381" spans="1:26" ht="28.8" x14ac:dyDescent="0.3">
      <c r="A3381">
        <f>ROW(A3381)-2</f>
        <v>3379</v>
      </c>
      <c r="B3381" s="1" t="s">
        <v>5708</v>
      </c>
      <c r="C3381" s="1" t="s">
        <v>5709</v>
      </c>
      <c r="D3381">
        <v>3000</v>
      </c>
      <c r="E3381">
        <v>3000</v>
      </c>
      <c r="F3381" t="s">
        <v>17</v>
      </c>
      <c r="J3381" t="s">
        <v>17</v>
      </c>
      <c r="K3381" t="b">
        <v>0</v>
      </c>
      <c r="L3381" t="s">
        <v>18</v>
      </c>
      <c r="M3381" t="s">
        <v>19</v>
      </c>
      <c r="N3381" t="b">
        <v>1</v>
      </c>
      <c r="O3381">
        <v>1399867140</v>
      </c>
      <c r="P3381">
        <v>1398802148</v>
      </c>
      <c r="Q3381" t="b">
        <v>0</v>
      </c>
      <c r="R3381">
        <v>11</v>
      </c>
      <c r="S3381" t="b">
        <v>1</v>
      </c>
      <c r="T3381">
        <f>ROUND(E3381/D3381*100,0)</f>
        <v>100</v>
      </c>
      <c r="U3381" s="12">
        <f>(E3381/R3381)</f>
        <v>272.72727272727275</v>
      </c>
      <c r="V3381" t="str">
        <f>LEFT(Z3381,SEARCH("/",Z3381)-1)</f>
        <v>theater</v>
      </c>
      <c r="W3381" t="str">
        <f>RIGHT(Z3381,LEN(Z3381)-SEARCH("/",Z3381))</f>
        <v>plays</v>
      </c>
      <c r="X3381" s="2">
        <f>(((P3381/60)/60)/24)+DATE(1970,1,1)</f>
        <v>41758.839675925927</v>
      </c>
      <c r="Y3381" s="2">
        <f>(((O3381/60)/60)/24)+DATE(1970,1,1)</f>
        <v>41771.165972222225</v>
      </c>
      <c r="Z3381" t="s">
        <v>8275</v>
      </c>
    </row>
    <row r="3382" spans="1:26" ht="43.2" x14ac:dyDescent="0.3">
      <c r="A3382">
        <f>ROW(A3382)-2</f>
        <v>3380</v>
      </c>
      <c r="B3382" s="1" t="s">
        <v>5710</v>
      </c>
      <c r="C3382" s="1" t="s">
        <v>5711</v>
      </c>
      <c r="D3382">
        <v>3000</v>
      </c>
      <c r="E3382">
        <v>3320</v>
      </c>
      <c r="F3382" t="s">
        <v>17</v>
      </c>
      <c r="J3382" t="s">
        <v>17</v>
      </c>
      <c r="K3382" t="b">
        <v>0</v>
      </c>
      <c r="L3382" t="s">
        <v>18</v>
      </c>
      <c r="M3382" t="s">
        <v>19</v>
      </c>
      <c r="N3382" t="b">
        <v>1</v>
      </c>
      <c r="O3382">
        <v>1437076070</v>
      </c>
      <c r="P3382">
        <v>1434484070</v>
      </c>
      <c r="Q3382" t="b">
        <v>0</v>
      </c>
      <c r="R3382">
        <v>52</v>
      </c>
      <c r="S3382" t="b">
        <v>1</v>
      </c>
      <c r="T3382">
        <f>ROUND(E3382/D3382*100,0)</f>
        <v>111</v>
      </c>
      <c r="U3382" s="12">
        <f>(E3382/R3382)</f>
        <v>63.846153846153847</v>
      </c>
      <c r="V3382" t="str">
        <f>LEFT(Z3382,SEARCH("/",Z3382)-1)</f>
        <v>theater</v>
      </c>
      <c r="W3382" t="str">
        <f>RIGHT(Z3382,LEN(Z3382)-SEARCH("/",Z3382))</f>
        <v>plays</v>
      </c>
      <c r="X3382" s="2">
        <f>(((P3382/60)/60)/24)+DATE(1970,1,1)</f>
        <v>42171.824884259258</v>
      </c>
      <c r="Y3382" s="2">
        <f>(((O3382/60)/60)/24)+DATE(1970,1,1)</f>
        <v>42201.824884259258</v>
      </c>
      <c r="Z3382" t="s">
        <v>8275</v>
      </c>
    </row>
    <row r="3383" spans="1:26" ht="43.2" x14ac:dyDescent="0.3">
      <c r="A3383">
        <f>ROW(A3383)-2</f>
        <v>3381</v>
      </c>
      <c r="B3383" s="1" t="s">
        <v>5712</v>
      </c>
      <c r="C3383" s="1" t="s">
        <v>5713</v>
      </c>
      <c r="D3383">
        <v>2500</v>
      </c>
      <c r="E3383">
        <v>2867.99</v>
      </c>
      <c r="F3383" t="s">
        <v>17</v>
      </c>
      <c r="J3383" t="s">
        <v>17</v>
      </c>
      <c r="K3383" t="b">
        <v>0</v>
      </c>
      <c r="L3383" t="s">
        <v>24</v>
      </c>
      <c r="M3383" t="s">
        <v>25</v>
      </c>
      <c r="N3383" t="b">
        <v>0</v>
      </c>
      <c r="O3383">
        <v>1416780000</v>
      </c>
      <c r="P3383">
        <v>1414342894</v>
      </c>
      <c r="Q3383" t="b">
        <v>0</v>
      </c>
      <c r="R3383">
        <v>95</v>
      </c>
      <c r="S3383" t="b">
        <v>1</v>
      </c>
      <c r="T3383">
        <f>ROUND(E3383/D3383*100,0)</f>
        <v>115</v>
      </c>
      <c r="U3383" s="12">
        <f>(E3383/R3383)</f>
        <v>30.189368421052631</v>
      </c>
      <c r="V3383" t="str">
        <f>LEFT(Z3383,SEARCH("/",Z3383)-1)</f>
        <v>theater</v>
      </c>
      <c r="W3383" t="str">
        <f>RIGHT(Z3383,LEN(Z3383)-SEARCH("/",Z3383))</f>
        <v>plays</v>
      </c>
      <c r="X3383" s="2">
        <f>(((P3383/60)/60)/24)+DATE(1970,1,1)</f>
        <v>41938.709421296298</v>
      </c>
      <c r="Y3383" s="2">
        <f>(((O3383/60)/60)/24)+DATE(1970,1,1)</f>
        <v>41966.916666666672</v>
      </c>
      <c r="Z3383" t="s">
        <v>8275</v>
      </c>
    </row>
    <row r="3384" spans="1:26" x14ac:dyDescent="0.3">
      <c r="A3384">
        <f>ROW(A3384)-2</f>
        <v>3382</v>
      </c>
      <c r="B3384" s="1" t="s">
        <v>5714</v>
      </c>
      <c r="C3384" s="1" t="s">
        <v>5715</v>
      </c>
      <c r="D3384">
        <v>2700</v>
      </c>
      <c r="E3384">
        <v>2923</v>
      </c>
      <c r="F3384" t="s">
        <v>17</v>
      </c>
      <c r="J3384" t="s">
        <v>17</v>
      </c>
      <c r="K3384" t="b">
        <v>0</v>
      </c>
      <c r="L3384" t="s">
        <v>18</v>
      </c>
      <c r="M3384" t="s">
        <v>19</v>
      </c>
      <c r="N3384" t="b">
        <v>1</v>
      </c>
      <c r="O3384">
        <v>1444528800</v>
      </c>
      <c r="P3384">
        <v>1442804633</v>
      </c>
      <c r="Q3384" t="b">
        <v>0</v>
      </c>
      <c r="R3384">
        <v>35</v>
      </c>
      <c r="S3384" t="b">
        <v>1</v>
      </c>
      <c r="T3384">
        <f>ROUND(E3384/D3384*100,0)</f>
        <v>108</v>
      </c>
      <c r="U3384" s="12">
        <f>(E3384/R3384)</f>
        <v>83.51428571428572</v>
      </c>
      <c r="V3384" t="str">
        <f>LEFT(Z3384,SEARCH("/",Z3384)-1)</f>
        <v>theater</v>
      </c>
      <c r="W3384" t="str">
        <f>RIGHT(Z3384,LEN(Z3384)-SEARCH("/",Z3384))</f>
        <v>plays</v>
      </c>
      <c r="X3384" s="2">
        <f>(((P3384/60)/60)/24)+DATE(1970,1,1)</f>
        <v>42268.127696759257</v>
      </c>
      <c r="Y3384" s="2">
        <f>(((O3384/60)/60)/24)+DATE(1970,1,1)</f>
        <v>42288.083333333328</v>
      </c>
      <c r="Z3384" t="s">
        <v>8275</v>
      </c>
    </row>
    <row r="3385" spans="1:26" ht="43.2" x14ac:dyDescent="0.3">
      <c r="A3385">
        <f>ROW(A3385)-2</f>
        <v>3383</v>
      </c>
      <c r="B3385" s="1" t="s">
        <v>5716</v>
      </c>
      <c r="C3385" s="1" t="s">
        <v>5717</v>
      </c>
      <c r="D3385">
        <v>800</v>
      </c>
      <c r="E3385">
        <v>1360</v>
      </c>
      <c r="F3385" t="s">
        <v>17</v>
      </c>
      <c r="J3385" t="s">
        <v>17</v>
      </c>
      <c r="K3385" t="b">
        <v>0</v>
      </c>
      <c r="L3385" t="s">
        <v>24</v>
      </c>
      <c r="M3385" t="s">
        <v>25</v>
      </c>
      <c r="N3385" t="b">
        <v>0</v>
      </c>
      <c r="O3385">
        <v>1422658930</v>
      </c>
      <c r="P3385">
        <v>1421362930</v>
      </c>
      <c r="Q3385" t="b">
        <v>0</v>
      </c>
      <c r="R3385">
        <v>21</v>
      </c>
      <c r="S3385" t="b">
        <v>1</v>
      </c>
      <c r="T3385">
        <f>ROUND(E3385/D3385*100,0)</f>
        <v>170</v>
      </c>
      <c r="U3385" s="12">
        <f>(E3385/R3385)</f>
        <v>64.761904761904759</v>
      </c>
      <c r="V3385" t="str">
        <f>LEFT(Z3385,SEARCH("/",Z3385)-1)</f>
        <v>theater</v>
      </c>
      <c r="W3385" t="str">
        <f>RIGHT(Z3385,LEN(Z3385)-SEARCH("/",Z3385))</f>
        <v>plays</v>
      </c>
      <c r="X3385" s="2">
        <f>(((P3385/60)/60)/24)+DATE(1970,1,1)</f>
        <v>42019.959837962961</v>
      </c>
      <c r="Y3385" s="2">
        <f>(((O3385/60)/60)/24)+DATE(1970,1,1)</f>
        <v>42034.959837962961</v>
      </c>
      <c r="Z3385" t="s">
        <v>8275</v>
      </c>
    </row>
    <row r="3386" spans="1:26" ht="43.2" x14ac:dyDescent="0.3">
      <c r="A3386">
        <f>ROW(A3386)-2</f>
        <v>3384</v>
      </c>
      <c r="B3386" s="1" t="s">
        <v>5718</v>
      </c>
      <c r="C3386" s="1" t="s">
        <v>5719</v>
      </c>
      <c r="D3386">
        <v>1000</v>
      </c>
      <c r="E3386">
        <v>1870.99</v>
      </c>
      <c r="F3386" t="s">
        <v>17</v>
      </c>
      <c r="J3386" t="s">
        <v>17</v>
      </c>
      <c r="K3386" t="b">
        <v>0</v>
      </c>
      <c r="L3386" t="s">
        <v>24</v>
      </c>
      <c r="M3386" t="s">
        <v>25</v>
      </c>
      <c r="N3386" t="b">
        <v>0</v>
      </c>
      <c r="O3386">
        <v>1449273600</v>
      </c>
      <c r="P3386">
        <v>1446742417</v>
      </c>
      <c r="Q3386" t="b">
        <v>0</v>
      </c>
      <c r="R3386">
        <v>93</v>
      </c>
      <c r="S3386" t="b">
        <v>1</v>
      </c>
      <c r="T3386">
        <f>ROUND(E3386/D3386*100,0)</f>
        <v>187</v>
      </c>
      <c r="U3386" s="12">
        <f>(E3386/R3386)</f>
        <v>20.118172043010752</v>
      </c>
      <c r="V3386" t="str">
        <f>LEFT(Z3386,SEARCH("/",Z3386)-1)</f>
        <v>theater</v>
      </c>
      <c r="W3386" t="str">
        <f>RIGHT(Z3386,LEN(Z3386)-SEARCH("/",Z3386))</f>
        <v>plays</v>
      </c>
      <c r="X3386" s="2">
        <f>(((P3386/60)/60)/24)+DATE(1970,1,1)</f>
        <v>42313.703900462962</v>
      </c>
      <c r="Y3386" s="2">
        <f>(((O3386/60)/60)/24)+DATE(1970,1,1)</f>
        <v>42343</v>
      </c>
      <c r="Z3386" t="s">
        <v>8275</v>
      </c>
    </row>
    <row r="3387" spans="1:26" ht="57.6" x14ac:dyDescent="0.3">
      <c r="A3387">
        <f>ROW(A3387)-2</f>
        <v>3385</v>
      </c>
      <c r="B3387" s="1" t="s">
        <v>5720</v>
      </c>
      <c r="C3387" s="1" t="s">
        <v>5721</v>
      </c>
      <c r="D3387">
        <v>450</v>
      </c>
      <c r="E3387">
        <v>485</v>
      </c>
      <c r="F3387" t="s">
        <v>17</v>
      </c>
      <c r="J3387" t="s">
        <v>17</v>
      </c>
      <c r="K3387" t="b">
        <v>0</v>
      </c>
      <c r="L3387" t="s">
        <v>18</v>
      </c>
      <c r="M3387" t="s">
        <v>19</v>
      </c>
      <c r="N3387" t="b">
        <v>1</v>
      </c>
      <c r="O3387">
        <v>1487393940</v>
      </c>
      <c r="P3387">
        <v>1484115418</v>
      </c>
      <c r="Q3387" t="b">
        <v>0</v>
      </c>
      <c r="R3387">
        <v>11</v>
      </c>
      <c r="S3387" t="b">
        <v>1</v>
      </c>
      <c r="T3387">
        <f>ROUND(E3387/D3387*100,0)</f>
        <v>108</v>
      </c>
      <c r="U3387" s="12">
        <f>(E3387/R3387)</f>
        <v>44.090909090909093</v>
      </c>
      <c r="V3387" t="str">
        <f>LEFT(Z3387,SEARCH("/",Z3387)-1)</f>
        <v>theater</v>
      </c>
      <c r="W3387" t="str">
        <f>RIGHT(Z3387,LEN(Z3387)-SEARCH("/",Z3387))</f>
        <v>plays</v>
      </c>
      <c r="X3387" s="2">
        <f>(((P3387/60)/60)/24)+DATE(1970,1,1)</f>
        <v>42746.261782407411</v>
      </c>
      <c r="Y3387" s="2">
        <f>(((O3387/60)/60)/24)+DATE(1970,1,1)</f>
        <v>42784.207638888889</v>
      </c>
      <c r="Z3387" t="s">
        <v>8275</v>
      </c>
    </row>
    <row r="3388" spans="1:26" ht="57.6" x14ac:dyDescent="0.3">
      <c r="A3388">
        <f>ROW(A3388)-2</f>
        <v>3386</v>
      </c>
      <c r="B3388" s="1" t="s">
        <v>5722</v>
      </c>
      <c r="C3388" s="1" t="s">
        <v>5723</v>
      </c>
      <c r="D3388">
        <v>850</v>
      </c>
      <c r="E3388">
        <v>850</v>
      </c>
      <c r="F3388" t="s">
        <v>17</v>
      </c>
      <c r="J3388" t="s">
        <v>17</v>
      </c>
      <c r="K3388" t="b">
        <v>0</v>
      </c>
      <c r="L3388" t="s">
        <v>158</v>
      </c>
      <c r="M3388" t="s">
        <v>159</v>
      </c>
      <c r="N3388" t="b">
        <v>1</v>
      </c>
      <c r="O3388">
        <v>1449701284</v>
      </c>
      <c r="P3388">
        <v>1446241684</v>
      </c>
      <c r="Q3388" t="b">
        <v>0</v>
      </c>
      <c r="R3388">
        <v>21</v>
      </c>
      <c r="S3388" t="b">
        <v>1</v>
      </c>
      <c r="T3388">
        <f>ROUND(E3388/D3388*100,0)</f>
        <v>100</v>
      </c>
      <c r="U3388" s="12">
        <f>(E3388/R3388)</f>
        <v>40.476190476190474</v>
      </c>
      <c r="V3388" t="str">
        <f>LEFT(Z3388,SEARCH("/",Z3388)-1)</f>
        <v>theater</v>
      </c>
      <c r="W3388" t="str">
        <f>RIGHT(Z3388,LEN(Z3388)-SEARCH("/",Z3388))</f>
        <v>plays</v>
      </c>
      <c r="X3388" s="2">
        <f>(((P3388/60)/60)/24)+DATE(1970,1,1)</f>
        <v>42307.908379629633</v>
      </c>
      <c r="Y3388" s="2">
        <f>(((O3388/60)/60)/24)+DATE(1970,1,1)</f>
        <v>42347.950046296297</v>
      </c>
      <c r="Z3388" t="s">
        <v>8275</v>
      </c>
    </row>
    <row r="3389" spans="1:26" ht="43.2" x14ac:dyDescent="0.3">
      <c r="A3389">
        <f>ROW(A3389)-2</f>
        <v>3387</v>
      </c>
      <c r="B3389" s="1" t="s">
        <v>5724</v>
      </c>
      <c r="C3389" s="1" t="s">
        <v>5725</v>
      </c>
      <c r="D3389">
        <v>2000</v>
      </c>
      <c r="E3389">
        <v>2405</v>
      </c>
      <c r="F3389" t="s">
        <v>17</v>
      </c>
      <c r="J3389" t="s">
        <v>17</v>
      </c>
      <c r="K3389" t="b">
        <v>0</v>
      </c>
      <c r="L3389" t="s">
        <v>18</v>
      </c>
      <c r="M3389" t="s">
        <v>19</v>
      </c>
      <c r="N3389" t="b">
        <v>1</v>
      </c>
      <c r="O3389">
        <v>1407967200</v>
      </c>
      <c r="P3389">
        <v>1406039696</v>
      </c>
      <c r="Q3389" t="b">
        <v>0</v>
      </c>
      <c r="R3389">
        <v>54</v>
      </c>
      <c r="S3389" t="b">
        <v>1</v>
      </c>
      <c r="T3389">
        <f>ROUND(E3389/D3389*100,0)</f>
        <v>120</v>
      </c>
      <c r="U3389" s="12">
        <f>(E3389/R3389)</f>
        <v>44.537037037037038</v>
      </c>
      <c r="V3389" t="str">
        <f>LEFT(Z3389,SEARCH("/",Z3389)-1)</f>
        <v>theater</v>
      </c>
      <c r="W3389" t="str">
        <f>RIGHT(Z3389,LEN(Z3389)-SEARCH("/",Z3389))</f>
        <v>plays</v>
      </c>
      <c r="X3389" s="2">
        <f>(((P3389/60)/60)/24)+DATE(1970,1,1)</f>
        <v>41842.607592592591</v>
      </c>
      <c r="Y3389" s="2">
        <f>(((O3389/60)/60)/24)+DATE(1970,1,1)</f>
        <v>41864.916666666664</v>
      </c>
      <c r="Z3389" t="s">
        <v>8275</v>
      </c>
    </row>
    <row r="3390" spans="1:26" ht="43.2" x14ac:dyDescent="0.3">
      <c r="A3390">
        <f>ROW(A3390)-2</f>
        <v>3388</v>
      </c>
      <c r="B3390" s="1" t="s">
        <v>5726</v>
      </c>
      <c r="C3390" s="1" t="s">
        <v>5727</v>
      </c>
      <c r="D3390">
        <v>3500</v>
      </c>
      <c r="E3390">
        <v>3900</v>
      </c>
      <c r="F3390" t="s">
        <v>17</v>
      </c>
      <c r="J3390" t="s">
        <v>17</v>
      </c>
      <c r="K3390" t="b">
        <v>0</v>
      </c>
      <c r="L3390" t="s">
        <v>18</v>
      </c>
      <c r="M3390" t="s">
        <v>19</v>
      </c>
      <c r="N3390" t="b">
        <v>1</v>
      </c>
      <c r="O3390">
        <v>1408942740</v>
      </c>
      <c r="P3390">
        <v>1406958354</v>
      </c>
      <c r="Q3390" t="b">
        <v>0</v>
      </c>
      <c r="R3390">
        <v>31</v>
      </c>
      <c r="S3390" t="b">
        <v>1</v>
      </c>
      <c r="T3390">
        <f>ROUND(E3390/D3390*100,0)</f>
        <v>111</v>
      </c>
      <c r="U3390" s="12">
        <f>(E3390/R3390)</f>
        <v>125.80645161290323</v>
      </c>
      <c r="V3390" t="str">
        <f>LEFT(Z3390,SEARCH("/",Z3390)-1)</f>
        <v>theater</v>
      </c>
      <c r="W3390" t="str">
        <f>RIGHT(Z3390,LEN(Z3390)-SEARCH("/",Z3390))</f>
        <v>plays</v>
      </c>
      <c r="X3390" s="2">
        <f>(((P3390/60)/60)/24)+DATE(1970,1,1)</f>
        <v>41853.240208333329</v>
      </c>
      <c r="Y3390" s="2">
        <f>(((O3390/60)/60)/24)+DATE(1970,1,1)</f>
        <v>41876.207638888889</v>
      </c>
      <c r="Z3390" t="s">
        <v>8275</v>
      </c>
    </row>
    <row r="3391" spans="1:26" ht="57.6" x14ac:dyDescent="0.3">
      <c r="A3391">
        <f>ROW(A3391)-2</f>
        <v>3389</v>
      </c>
      <c r="B3391" s="1" t="s">
        <v>5728</v>
      </c>
      <c r="C3391" s="1" t="s">
        <v>5729</v>
      </c>
      <c r="D3391">
        <v>2500</v>
      </c>
      <c r="E3391">
        <v>2600</v>
      </c>
      <c r="F3391" t="s">
        <v>17</v>
      </c>
      <c r="J3391" t="s">
        <v>17</v>
      </c>
      <c r="K3391" t="b">
        <v>0</v>
      </c>
      <c r="L3391" t="s">
        <v>24</v>
      </c>
      <c r="M3391" t="s">
        <v>25</v>
      </c>
      <c r="N3391" t="b">
        <v>0</v>
      </c>
      <c r="O3391">
        <v>1426698000</v>
      </c>
      <c r="P3391">
        <v>1424825479</v>
      </c>
      <c r="Q3391" t="b">
        <v>0</v>
      </c>
      <c r="R3391">
        <v>132</v>
      </c>
      <c r="S3391" t="b">
        <v>1</v>
      </c>
      <c r="T3391">
        <f>ROUND(E3391/D3391*100,0)</f>
        <v>104</v>
      </c>
      <c r="U3391" s="12">
        <f>(E3391/R3391)</f>
        <v>19.696969696969695</v>
      </c>
      <c r="V3391" t="str">
        <f>LEFT(Z3391,SEARCH("/",Z3391)-1)</f>
        <v>theater</v>
      </c>
      <c r="W3391" t="str">
        <f>RIGHT(Z3391,LEN(Z3391)-SEARCH("/",Z3391))</f>
        <v>plays</v>
      </c>
      <c r="X3391" s="2">
        <f>(((P3391/60)/60)/24)+DATE(1970,1,1)</f>
        <v>42060.035636574074</v>
      </c>
      <c r="Y3391" s="2">
        <f>(((O3391/60)/60)/24)+DATE(1970,1,1)</f>
        <v>42081.708333333328</v>
      </c>
      <c r="Z3391" t="s">
        <v>8275</v>
      </c>
    </row>
    <row r="3392" spans="1:26" ht="28.8" x14ac:dyDescent="0.3">
      <c r="A3392">
        <f>ROW(A3392)-2</f>
        <v>3390</v>
      </c>
      <c r="B3392" s="1" t="s">
        <v>5890</v>
      </c>
      <c r="C3392" s="1" t="s">
        <v>5891</v>
      </c>
      <c r="D3392">
        <v>100</v>
      </c>
      <c r="E3392">
        <v>129</v>
      </c>
      <c r="F3392" t="s">
        <v>17</v>
      </c>
      <c r="J3392" t="s">
        <v>17</v>
      </c>
      <c r="K3392" t="b">
        <v>0</v>
      </c>
      <c r="L3392" t="s">
        <v>18</v>
      </c>
      <c r="M3392" t="s">
        <v>19</v>
      </c>
      <c r="N3392" t="b">
        <v>1</v>
      </c>
      <c r="O3392">
        <v>1411679804</v>
      </c>
      <c r="P3392">
        <v>1409087804</v>
      </c>
      <c r="Q3392" t="b">
        <v>0</v>
      </c>
      <c r="R3392">
        <v>3</v>
      </c>
      <c r="S3392" t="b">
        <v>1</v>
      </c>
      <c r="T3392">
        <f>ROUND(E3392/D3392*100,0)</f>
        <v>129</v>
      </c>
      <c r="U3392" s="12">
        <f>(E3392/R3392)</f>
        <v>43</v>
      </c>
      <c r="V3392" t="str">
        <f>LEFT(Z3392,SEARCH("/",Z3392)-1)</f>
        <v>theater</v>
      </c>
      <c r="W3392" t="str">
        <f>RIGHT(Z3392,LEN(Z3392)-SEARCH("/",Z3392))</f>
        <v>musical</v>
      </c>
      <c r="X3392" s="2">
        <f>(((P3392/60)/60)/24)+DATE(1970,1,1)</f>
        <v>41877.886620370373</v>
      </c>
      <c r="Y3392" s="2">
        <f>(((O3392/60)/60)/24)+DATE(1970,1,1)</f>
        <v>41907.886620370373</v>
      </c>
      <c r="Z3392" t="s">
        <v>8309</v>
      </c>
    </row>
    <row r="3393" spans="1:26" ht="43.2" x14ac:dyDescent="0.3">
      <c r="A3393">
        <f>ROW(A3393)-2</f>
        <v>3391</v>
      </c>
      <c r="B3393" s="1" t="s">
        <v>5892</v>
      </c>
      <c r="C3393" s="1" t="s">
        <v>5893</v>
      </c>
      <c r="D3393">
        <v>500</v>
      </c>
      <c r="E3393">
        <v>500</v>
      </c>
      <c r="F3393" t="s">
        <v>17</v>
      </c>
      <c r="J3393" t="s">
        <v>17</v>
      </c>
      <c r="K3393" t="b">
        <v>0</v>
      </c>
      <c r="L3393" t="s">
        <v>24</v>
      </c>
      <c r="M3393" t="s">
        <v>25</v>
      </c>
      <c r="N3393" t="b">
        <v>0</v>
      </c>
      <c r="O3393">
        <v>1431982727</v>
      </c>
      <c r="P3393">
        <v>1428094727</v>
      </c>
      <c r="Q3393" t="b">
        <v>0</v>
      </c>
      <c r="R3393">
        <v>6</v>
      </c>
      <c r="S3393" t="b">
        <v>1</v>
      </c>
      <c r="T3393">
        <f>ROUND(E3393/D3393*100,0)</f>
        <v>100</v>
      </c>
      <c r="U3393" s="12">
        <f>(E3393/R3393)</f>
        <v>83.333333333333329</v>
      </c>
      <c r="V3393" t="str">
        <f>LEFT(Z3393,SEARCH("/",Z3393)-1)</f>
        <v>theater</v>
      </c>
      <c r="W3393" t="str">
        <f>RIGHT(Z3393,LEN(Z3393)-SEARCH("/",Z3393))</f>
        <v>musical</v>
      </c>
      <c r="X3393" s="2">
        <f>(((P3393/60)/60)/24)+DATE(1970,1,1)</f>
        <v>42097.874155092592</v>
      </c>
      <c r="Y3393" s="2">
        <f>(((O3393/60)/60)/24)+DATE(1970,1,1)</f>
        <v>42142.874155092592</v>
      </c>
      <c r="Z3393" t="s">
        <v>8309</v>
      </c>
    </row>
    <row r="3394" spans="1:26" ht="43.2" x14ac:dyDescent="0.3">
      <c r="A3394">
        <f>ROW(A3394)-2</f>
        <v>3392</v>
      </c>
      <c r="B3394" s="1" t="s">
        <v>5894</v>
      </c>
      <c r="C3394" s="1" t="s">
        <v>5895</v>
      </c>
      <c r="D3394">
        <v>300</v>
      </c>
      <c r="E3394">
        <v>300</v>
      </c>
      <c r="F3394" t="s">
        <v>17</v>
      </c>
      <c r="J3394" t="s">
        <v>17</v>
      </c>
      <c r="K3394" t="b">
        <v>0</v>
      </c>
      <c r="L3394" t="s">
        <v>18</v>
      </c>
      <c r="M3394" t="s">
        <v>19</v>
      </c>
      <c r="N3394" t="b">
        <v>1</v>
      </c>
      <c r="O3394">
        <v>1422068400</v>
      </c>
      <c r="P3394">
        <v>1420774779</v>
      </c>
      <c r="Q3394" t="b">
        <v>0</v>
      </c>
      <c r="R3394">
        <v>10</v>
      </c>
      <c r="S3394" t="b">
        <v>1</v>
      </c>
      <c r="T3394">
        <f>ROUND(E3394/D3394*100,0)</f>
        <v>100</v>
      </c>
      <c r="U3394" s="12">
        <f>(E3394/R3394)</f>
        <v>30</v>
      </c>
      <c r="V3394" t="str">
        <f>LEFT(Z3394,SEARCH("/",Z3394)-1)</f>
        <v>theater</v>
      </c>
      <c r="W3394" t="str">
        <f>RIGHT(Z3394,LEN(Z3394)-SEARCH("/",Z3394))</f>
        <v>musical</v>
      </c>
      <c r="X3394" s="2">
        <f>(((P3394/60)/60)/24)+DATE(1970,1,1)</f>
        <v>42013.15253472222</v>
      </c>
      <c r="Y3394" s="2">
        <f>(((O3394/60)/60)/24)+DATE(1970,1,1)</f>
        <v>42028.125</v>
      </c>
      <c r="Z3394" t="s">
        <v>8309</v>
      </c>
    </row>
    <row r="3395" spans="1:26" ht="43.2" x14ac:dyDescent="0.3">
      <c r="A3395">
        <f>ROW(A3395)-2</f>
        <v>3393</v>
      </c>
      <c r="B3395" s="1" t="s">
        <v>5896</v>
      </c>
      <c r="C3395" s="1" t="s">
        <v>5897</v>
      </c>
      <c r="D3395">
        <v>25000</v>
      </c>
      <c r="E3395">
        <v>25800</v>
      </c>
      <c r="F3395" t="s">
        <v>17</v>
      </c>
      <c r="J3395" t="s">
        <v>17</v>
      </c>
      <c r="K3395" t="b">
        <v>0</v>
      </c>
      <c r="L3395" t="s">
        <v>18</v>
      </c>
      <c r="M3395" t="s">
        <v>19</v>
      </c>
      <c r="N3395" t="b">
        <v>1</v>
      </c>
      <c r="O3395">
        <v>1431143940</v>
      </c>
      <c r="P3395">
        <v>1428585710</v>
      </c>
      <c r="Q3395" t="b">
        <v>0</v>
      </c>
      <c r="R3395">
        <v>147</v>
      </c>
      <c r="S3395" t="b">
        <v>1</v>
      </c>
      <c r="T3395">
        <f>ROUND(E3395/D3395*100,0)</f>
        <v>103</v>
      </c>
      <c r="U3395" s="12">
        <f>(E3395/R3395)</f>
        <v>175.51020408163265</v>
      </c>
      <c r="V3395" t="str">
        <f>LEFT(Z3395,SEARCH("/",Z3395)-1)</f>
        <v>theater</v>
      </c>
      <c r="W3395" t="str">
        <f>RIGHT(Z3395,LEN(Z3395)-SEARCH("/",Z3395))</f>
        <v>musical</v>
      </c>
      <c r="X3395" s="2">
        <f>(((P3395/60)/60)/24)+DATE(1970,1,1)</f>
        <v>42103.556828703702</v>
      </c>
      <c r="Y3395" s="2">
        <f>(((O3395/60)/60)/24)+DATE(1970,1,1)</f>
        <v>42133.165972222225</v>
      </c>
      <c r="Z3395" t="s">
        <v>8309</v>
      </c>
    </row>
    <row r="3396" spans="1:26" ht="43.2" x14ac:dyDescent="0.3">
      <c r="A3396">
        <f>ROW(A3396)-2</f>
        <v>3394</v>
      </c>
      <c r="B3396" s="1" t="s">
        <v>5898</v>
      </c>
      <c r="C3396" s="1" t="s">
        <v>5899</v>
      </c>
      <c r="D3396">
        <v>45000</v>
      </c>
      <c r="E3396">
        <v>46100.69</v>
      </c>
      <c r="F3396" t="s">
        <v>17</v>
      </c>
      <c r="J3396" t="s">
        <v>17</v>
      </c>
      <c r="K3396" t="b">
        <v>0</v>
      </c>
      <c r="L3396" t="s">
        <v>18</v>
      </c>
      <c r="M3396" t="s">
        <v>19</v>
      </c>
      <c r="N3396" t="b">
        <v>1</v>
      </c>
      <c r="O3396">
        <v>1410444068</v>
      </c>
      <c r="P3396">
        <v>1407852068</v>
      </c>
      <c r="Q3396" t="b">
        <v>0</v>
      </c>
      <c r="R3396">
        <v>199</v>
      </c>
      <c r="S3396" t="b">
        <v>1</v>
      </c>
      <c r="T3396">
        <f>ROUND(E3396/D3396*100,0)</f>
        <v>102</v>
      </c>
      <c r="U3396" s="12">
        <f>(E3396/R3396)</f>
        <v>231.66175879396985</v>
      </c>
      <c r="V3396" t="str">
        <f>LEFT(Z3396,SEARCH("/",Z3396)-1)</f>
        <v>theater</v>
      </c>
      <c r="W3396" t="str">
        <f>RIGHT(Z3396,LEN(Z3396)-SEARCH("/",Z3396))</f>
        <v>musical</v>
      </c>
      <c r="X3396" s="2">
        <f>(((P3396/60)/60)/24)+DATE(1970,1,1)</f>
        <v>41863.584120370368</v>
      </c>
      <c r="Y3396" s="2">
        <f>(((O3396/60)/60)/24)+DATE(1970,1,1)</f>
        <v>41893.584120370368</v>
      </c>
      <c r="Z3396" t="s">
        <v>8309</v>
      </c>
    </row>
    <row r="3397" spans="1:26" ht="43.2" x14ac:dyDescent="0.3">
      <c r="A3397">
        <f>ROW(A3397)-2</f>
        <v>3395</v>
      </c>
      <c r="B3397" s="1" t="s">
        <v>5900</v>
      </c>
      <c r="C3397" s="1" t="s">
        <v>5901</v>
      </c>
      <c r="D3397">
        <v>3000</v>
      </c>
      <c r="E3397">
        <v>3750</v>
      </c>
      <c r="F3397" t="s">
        <v>17</v>
      </c>
      <c r="J3397" t="s">
        <v>17</v>
      </c>
      <c r="K3397" t="b">
        <v>0</v>
      </c>
      <c r="L3397" t="s">
        <v>18</v>
      </c>
      <c r="M3397" t="s">
        <v>19</v>
      </c>
      <c r="N3397" t="b">
        <v>1</v>
      </c>
      <c r="O3397">
        <v>1424715779</v>
      </c>
      <c r="P3397">
        <v>1423506179</v>
      </c>
      <c r="Q3397" t="b">
        <v>0</v>
      </c>
      <c r="R3397">
        <v>50</v>
      </c>
      <c r="S3397" t="b">
        <v>1</v>
      </c>
      <c r="T3397">
        <f>ROUND(E3397/D3397*100,0)</f>
        <v>125</v>
      </c>
      <c r="U3397" s="12">
        <f>(E3397/R3397)</f>
        <v>75</v>
      </c>
      <c r="V3397" t="str">
        <f>LEFT(Z3397,SEARCH("/",Z3397)-1)</f>
        <v>theater</v>
      </c>
      <c r="W3397" t="str">
        <f>RIGHT(Z3397,LEN(Z3397)-SEARCH("/",Z3397))</f>
        <v>musical</v>
      </c>
      <c r="X3397" s="2">
        <f>(((P3397/60)/60)/24)+DATE(1970,1,1)</f>
        <v>42044.765960648147</v>
      </c>
      <c r="Y3397" s="2">
        <f>(((O3397/60)/60)/24)+DATE(1970,1,1)</f>
        <v>42058.765960648147</v>
      </c>
      <c r="Z3397" t="s">
        <v>8309</v>
      </c>
    </row>
    <row r="3398" spans="1:26" ht="43.2" x14ac:dyDescent="0.3">
      <c r="A3398">
        <f>ROW(A3398)-2</f>
        <v>3396</v>
      </c>
      <c r="B3398" s="1" t="s">
        <v>5902</v>
      </c>
      <c r="C3398" s="1" t="s">
        <v>5903</v>
      </c>
      <c r="D3398">
        <v>1800</v>
      </c>
      <c r="E3398">
        <v>2355</v>
      </c>
      <c r="F3398" t="s">
        <v>17</v>
      </c>
      <c r="J3398" t="s">
        <v>17</v>
      </c>
      <c r="K3398" t="b">
        <v>0</v>
      </c>
      <c r="L3398" t="s">
        <v>18</v>
      </c>
      <c r="M3398" t="s">
        <v>19</v>
      </c>
      <c r="N3398" t="b">
        <v>1</v>
      </c>
      <c r="O3398">
        <v>1405400400</v>
      </c>
      <c r="P3398">
        <v>1402934629</v>
      </c>
      <c r="Q3398" t="b">
        <v>0</v>
      </c>
      <c r="R3398">
        <v>21</v>
      </c>
      <c r="S3398" t="b">
        <v>1</v>
      </c>
      <c r="T3398">
        <f>ROUND(E3398/D3398*100,0)</f>
        <v>131</v>
      </c>
      <c r="U3398" s="12">
        <f>(E3398/R3398)</f>
        <v>112.14285714285714</v>
      </c>
      <c r="V3398" t="str">
        <f>LEFT(Z3398,SEARCH("/",Z3398)-1)</f>
        <v>theater</v>
      </c>
      <c r="W3398" t="str">
        <f>RIGHT(Z3398,LEN(Z3398)-SEARCH("/",Z3398))</f>
        <v>musical</v>
      </c>
      <c r="X3398" s="2">
        <f>(((P3398/60)/60)/24)+DATE(1970,1,1)</f>
        <v>41806.669317129628</v>
      </c>
      <c r="Y3398" s="2">
        <f>(((O3398/60)/60)/24)+DATE(1970,1,1)</f>
        <v>41835.208333333336</v>
      </c>
      <c r="Z3398" t="s">
        <v>8309</v>
      </c>
    </row>
    <row r="3399" spans="1:26" ht="28.8" x14ac:dyDescent="0.3">
      <c r="A3399">
        <f>ROW(A3399)-2</f>
        <v>3397</v>
      </c>
      <c r="B3399" s="1" t="s">
        <v>5904</v>
      </c>
      <c r="C3399" s="1" t="s">
        <v>5905</v>
      </c>
      <c r="D3399">
        <v>1000</v>
      </c>
      <c r="E3399">
        <v>1000</v>
      </c>
      <c r="F3399" t="s">
        <v>17</v>
      </c>
      <c r="J3399" t="s">
        <v>17</v>
      </c>
      <c r="K3399" t="b">
        <v>0</v>
      </c>
      <c r="L3399" t="s">
        <v>18</v>
      </c>
      <c r="M3399" t="s">
        <v>19</v>
      </c>
      <c r="N3399" t="b">
        <v>1</v>
      </c>
      <c r="O3399">
        <v>1457135846</v>
      </c>
      <c r="P3399">
        <v>1454543846</v>
      </c>
      <c r="Q3399" t="b">
        <v>0</v>
      </c>
      <c r="R3399">
        <v>24</v>
      </c>
      <c r="S3399" t="b">
        <v>1</v>
      </c>
      <c r="T3399">
        <f>ROUND(E3399/D3399*100,0)</f>
        <v>100</v>
      </c>
      <c r="U3399" s="12">
        <f>(E3399/R3399)</f>
        <v>41.666666666666664</v>
      </c>
      <c r="V3399" t="str">
        <f>LEFT(Z3399,SEARCH("/",Z3399)-1)</f>
        <v>theater</v>
      </c>
      <c r="W3399" t="str">
        <f>RIGHT(Z3399,LEN(Z3399)-SEARCH("/",Z3399))</f>
        <v>musical</v>
      </c>
      <c r="X3399" s="2">
        <f>(((P3399/60)/60)/24)+DATE(1970,1,1)</f>
        <v>42403.998217592598</v>
      </c>
      <c r="Y3399" s="2">
        <f>(((O3399/60)/60)/24)+DATE(1970,1,1)</f>
        <v>42433.998217592598</v>
      </c>
      <c r="Z3399" t="s">
        <v>8309</v>
      </c>
    </row>
    <row r="3400" spans="1:26" ht="43.2" x14ac:dyDescent="0.3">
      <c r="A3400">
        <f>ROW(A3400)-2</f>
        <v>3398</v>
      </c>
      <c r="B3400" s="1" t="s">
        <v>5906</v>
      </c>
      <c r="C3400" s="1" t="s">
        <v>5907</v>
      </c>
      <c r="D3400">
        <v>8000</v>
      </c>
      <c r="E3400">
        <v>8165.55</v>
      </c>
      <c r="F3400" t="s">
        <v>17</v>
      </c>
      <c r="J3400" t="s">
        <v>17</v>
      </c>
      <c r="K3400" t="b">
        <v>0</v>
      </c>
      <c r="L3400" t="s">
        <v>18</v>
      </c>
      <c r="M3400" t="s">
        <v>19</v>
      </c>
      <c r="N3400" t="b">
        <v>1</v>
      </c>
      <c r="O3400">
        <v>1401024758</v>
      </c>
      <c r="P3400">
        <v>1398432758</v>
      </c>
      <c r="Q3400" t="b">
        <v>0</v>
      </c>
      <c r="R3400">
        <v>32</v>
      </c>
      <c r="S3400" t="b">
        <v>1</v>
      </c>
      <c r="T3400">
        <f>ROUND(E3400/D3400*100,0)</f>
        <v>102</v>
      </c>
      <c r="U3400" s="12">
        <f>(E3400/R3400)</f>
        <v>255.17343750000001</v>
      </c>
      <c r="V3400" t="str">
        <f>LEFT(Z3400,SEARCH("/",Z3400)-1)</f>
        <v>theater</v>
      </c>
      <c r="W3400" t="str">
        <f>RIGHT(Z3400,LEN(Z3400)-SEARCH("/",Z3400))</f>
        <v>musical</v>
      </c>
      <c r="X3400" s="2">
        <f>(((P3400/60)/60)/24)+DATE(1970,1,1)</f>
        <v>41754.564328703702</v>
      </c>
      <c r="Y3400" s="2">
        <f>(((O3400/60)/60)/24)+DATE(1970,1,1)</f>
        <v>41784.564328703702</v>
      </c>
      <c r="Z3400" t="s">
        <v>8309</v>
      </c>
    </row>
    <row r="3401" spans="1:26" ht="43.2" x14ac:dyDescent="0.3">
      <c r="A3401">
        <f>ROW(A3401)-2</f>
        <v>3399</v>
      </c>
      <c r="B3401" s="1" t="s">
        <v>5908</v>
      </c>
      <c r="C3401" s="1" t="s">
        <v>5909</v>
      </c>
      <c r="D3401">
        <v>10000</v>
      </c>
      <c r="E3401">
        <v>10092</v>
      </c>
      <c r="F3401" t="s">
        <v>17</v>
      </c>
      <c r="J3401" t="s">
        <v>17</v>
      </c>
      <c r="K3401" t="b">
        <v>0</v>
      </c>
      <c r="L3401" t="s">
        <v>24</v>
      </c>
      <c r="M3401" t="s">
        <v>25</v>
      </c>
      <c r="N3401" t="b">
        <v>0</v>
      </c>
      <c r="O3401">
        <v>1431007264</v>
      </c>
      <c r="P3401">
        <v>1428415264</v>
      </c>
      <c r="Q3401" t="b">
        <v>0</v>
      </c>
      <c r="R3401">
        <v>62</v>
      </c>
      <c r="S3401" t="b">
        <v>1</v>
      </c>
      <c r="T3401">
        <f>ROUND(E3401/D3401*100,0)</f>
        <v>101</v>
      </c>
      <c r="U3401" s="12">
        <f>(E3401/R3401)</f>
        <v>162.7741935483871</v>
      </c>
      <c r="V3401" t="str">
        <f>LEFT(Z3401,SEARCH("/",Z3401)-1)</f>
        <v>theater</v>
      </c>
      <c r="W3401" t="str">
        <f>RIGHT(Z3401,LEN(Z3401)-SEARCH("/",Z3401))</f>
        <v>musical</v>
      </c>
      <c r="X3401" s="2">
        <f>(((P3401/60)/60)/24)+DATE(1970,1,1)</f>
        <v>42101.584074074075</v>
      </c>
      <c r="Y3401" s="2">
        <f>(((O3401/60)/60)/24)+DATE(1970,1,1)</f>
        <v>42131.584074074075</v>
      </c>
      <c r="Z3401" t="s">
        <v>8309</v>
      </c>
    </row>
    <row r="3402" spans="1:26" ht="43.2" x14ac:dyDescent="0.3">
      <c r="A3402">
        <f>ROW(A3402)-2</f>
        <v>3400</v>
      </c>
      <c r="B3402" s="1" t="s">
        <v>5910</v>
      </c>
      <c r="C3402" s="1" t="s">
        <v>5911</v>
      </c>
      <c r="D3402">
        <v>750</v>
      </c>
      <c r="E3402">
        <v>795</v>
      </c>
      <c r="F3402" t="s">
        <v>17</v>
      </c>
      <c r="J3402" t="s">
        <v>17</v>
      </c>
      <c r="K3402" t="b">
        <v>0</v>
      </c>
      <c r="L3402" t="s">
        <v>158</v>
      </c>
      <c r="M3402" t="s">
        <v>159</v>
      </c>
      <c r="N3402" t="b">
        <v>1</v>
      </c>
      <c r="O3402">
        <v>1410761280</v>
      </c>
      <c r="P3402">
        <v>1408604363</v>
      </c>
      <c r="Q3402" t="b">
        <v>0</v>
      </c>
      <c r="R3402">
        <v>9</v>
      </c>
      <c r="S3402" t="b">
        <v>1</v>
      </c>
      <c r="T3402">
        <f>ROUND(E3402/D3402*100,0)</f>
        <v>106</v>
      </c>
      <c r="U3402" s="12">
        <f>(E3402/R3402)</f>
        <v>88.333333333333329</v>
      </c>
      <c r="V3402" t="str">
        <f>LEFT(Z3402,SEARCH("/",Z3402)-1)</f>
        <v>theater</v>
      </c>
      <c r="W3402" t="str">
        <f>RIGHT(Z3402,LEN(Z3402)-SEARCH("/",Z3402))</f>
        <v>musical</v>
      </c>
      <c r="X3402" s="2">
        <f>(((P3402/60)/60)/24)+DATE(1970,1,1)</f>
        <v>41872.291238425925</v>
      </c>
      <c r="Y3402" s="2">
        <f>(((O3402/60)/60)/24)+DATE(1970,1,1)</f>
        <v>41897.255555555559</v>
      </c>
      <c r="Z3402" t="s">
        <v>8309</v>
      </c>
    </row>
    <row r="3403" spans="1:26" ht="43.2" x14ac:dyDescent="0.3">
      <c r="A3403">
        <f>ROW(A3403)-2</f>
        <v>3401</v>
      </c>
      <c r="B3403" s="1" t="s">
        <v>5912</v>
      </c>
      <c r="C3403" s="1" t="s">
        <v>5913</v>
      </c>
      <c r="D3403">
        <v>3100</v>
      </c>
      <c r="E3403">
        <v>3258</v>
      </c>
      <c r="F3403" t="s">
        <v>17</v>
      </c>
      <c r="J3403" t="s">
        <v>17</v>
      </c>
      <c r="K3403" t="b">
        <v>0</v>
      </c>
      <c r="L3403" t="s">
        <v>50</v>
      </c>
      <c r="M3403" t="s">
        <v>51</v>
      </c>
      <c r="N3403" t="b">
        <v>1</v>
      </c>
      <c r="O3403">
        <v>1424516400</v>
      </c>
      <c r="P3403">
        <v>1421812637</v>
      </c>
      <c r="Q3403" t="b">
        <v>0</v>
      </c>
      <c r="R3403">
        <v>38</v>
      </c>
      <c r="S3403" t="b">
        <v>1</v>
      </c>
      <c r="T3403">
        <f>ROUND(E3403/D3403*100,0)</f>
        <v>105</v>
      </c>
      <c r="U3403" s="12">
        <f>(E3403/R3403)</f>
        <v>85.736842105263165</v>
      </c>
      <c r="V3403" t="str">
        <f>LEFT(Z3403,SEARCH("/",Z3403)-1)</f>
        <v>theater</v>
      </c>
      <c r="W3403" t="str">
        <f>RIGHT(Z3403,LEN(Z3403)-SEARCH("/",Z3403))</f>
        <v>musical</v>
      </c>
      <c r="X3403" s="2">
        <f>(((P3403/60)/60)/24)+DATE(1970,1,1)</f>
        <v>42025.164780092593</v>
      </c>
      <c r="Y3403" s="2">
        <f>(((O3403/60)/60)/24)+DATE(1970,1,1)</f>
        <v>42056.458333333328</v>
      </c>
      <c r="Z3403" t="s">
        <v>8309</v>
      </c>
    </row>
    <row r="3404" spans="1:26" ht="43.2" x14ac:dyDescent="0.3">
      <c r="A3404">
        <f>ROW(A3404)-2</f>
        <v>3402</v>
      </c>
      <c r="B3404" s="1" t="s">
        <v>5914</v>
      </c>
      <c r="C3404" s="1" t="s">
        <v>5915</v>
      </c>
      <c r="D3404">
        <v>2500</v>
      </c>
      <c r="E3404">
        <v>2569</v>
      </c>
      <c r="F3404" t="s">
        <v>17</v>
      </c>
      <c r="J3404" t="s">
        <v>17</v>
      </c>
      <c r="K3404" t="b">
        <v>0</v>
      </c>
      <c r="L3404" t="s">
        <v>18</v>
      </c>
      <c r="M3404" t="s">
        <v>19</v>
      </c>
      <c r="N3404" t="b">
        <v>1</v>
      </c>
      <c r="O3404">
        <v>1465081053</v>
      </c>
      <c r="P3404">
        <v>1462489053</v>
      </c>
      <c r="Q3404" t="b">
        <v>0</v>
      </c>
      <c r="R3404">
        <v>54</v>
      </c>
      <c r="S3404" t="b">
        <v>1</v>
      </c>
      <c r="T3404">
        <f>ROUND(E3404/D3404*100,0)</f>
        <v>103</v>
      </c>
      <c r="U3404" s="12">
        <f>(E3404/R3404)</f>
        <v>47.574074074074076</v>
      </c>
      <c r="V3404" t="str">
        <f>LEFT(Z3404,SEARCH("/",Z3404)-1)</f>
        <v>theater</v>
      </c>
      <c r="W3404" t="str">
        <f>RIGHT(Z3404,LEN(Z3404)-SEARCH("/",Z3404))</f>
        <v>musical</v>
      </c>
      <c r="X3404" s="2">
        <f>(((P3404/60)/60)/24)+DATE(1970,1,1)</f>
        <v>42495.956631944442</v>
      </c>
      <c r="Y3404" s="2">
        <f>(((O3404/60)/60)/24)+DATE(1970,1,1)</f>
        <v>42525.956631944442</v>
      </c>
      <c r="Z3404" t="s">
        <v>8309</v>
      </c>
    </row>
    <row r="3405" spans="1:26" ht="43.2" x14ac:dyDescent="0.3">
      <c r="A3405">
        <f>ROW(A3405)-2</f>
        <v>3403</v>
      </c>
      <c r="B3405" s="1" t="s">
        <v>5916</v>
      </c>
      <c r="C3405" s="1" t="s">
        <v>5917</v>
      </c>
      <c r="D3405">
        <v>2500</v>
      </c>
      <c r="E3405">
        <v>2700</v>
      </c>
      <c r="F3405" t="s">
        <v>17</v>
      </c>
      <c r="J3405" t="s">
        <v>17</v>
      </c>
      <c r="K3405" t="b">
        <v>0</v>
      </c>
      <c r="L3405" t="s">
        <v>158</v>
      </c>
      <c r="M3405" t="s">
        <v>159</v>
      </c>
      <c r="N3405" t="b">
        <v>1</v>
      </c>
      <c r="O3405">
        <v>1402845364</v>
      </c>
      <c r="P3405">
        <v>1400253364</v>
      </c>
      <c r="Q3405" t="b">
        <v>0</v>
      </c>
      <c r="R3405">
        <v>37</v>
      </c>
      <c r="S3405" t="b">
        <v>1</v>
      </c>
      <c r="T3405">
        <f>ROUND(E3405/D3405*100,0)</f>
        <v>108</v>
      </c>
      <c r="U3405" s="12">
        <f>(E3405/R3405)</f>
        <v>72.972972972972968</v>
      </c>
      <c r="V3405" t="str">
        <f>LEFT(Z3405,SEARCH("/",Z3405)-1)</f>
        <v>theater</v>
      </c>
      <c r="W3405" t="str">
        <f>RIGHT(Z3405,LEN(Z3405)-SEARCH("/",Z3405))</f>
        <v>musical</v>
      </c>
      <c r="X3405" s="2">
        <f>(((P3405/60)/60)/24)+DATE(1970,1,1)</f>
        <v>41775.636157407411</v>
      </c>
      <c r="Y3405" s="2">
        <f>(((O3405/60)/60)/24)+DATE(1970,1,1)</f>
        <v>41805.636157407411</v>
      </c>
      <c r="Z3405" t="s">
        <v>8309</v>
      </c>
    </row>
    <row r="3406" spans="1:26" ht="43.2" x14ac:dyDescent="0.3">
      <c r="A3406">
        <f>ROW(A3406)-2</f>
        <v>3404</v>
      </c>
      <c r="B3406" s="1" t="s">
        <v>5918</v>
      </c>
      <c r="C3406" s="1" t="s">
        <v>5919</v>
      </c>
      <c r="D3406">
        <v>3500</v>
      </c>
      <c r="E3406">
        <v>3531</v>
      </c>
      <c r="F3406" t="s">
        <v>17</v>
      </c>
      <c r="J3406" t="s">
        <v>17</v>
      </c>
      <c r="K3406" t="b">
        <v>0</v>
      </c>
      <c r="L3406" t="s">
        <v>18</v>
      </c>
      <c r="M3406" t="s">
        <v>19</v>
      </c>
      <c r="N3406" t="b">
        <v>1</v>
      </c>
      <c r="O3406">
        <v>1472490000</v>
      </c>
      <c r="P3406">
        <v>1467468008</v>
      </c>
      <c r="Q3406" t="b">
        <v>0</v>
      </c>
      <c r="R3406">
        <v>39</v>
      </c>
      <c r="S3406" t="b">
        <v>1</v>
      </c>
      <c r="T3406">
        <f>ROUND(E3406/D3406*100,0)</f>
        <v>101</v>
      </c>
      <c r="U3406" s="12">
        <f>(E3406/R3406)</f>
        <v>90.538461538461533</v>
      </c>
      <c r="V3406" t="str">
        <f>LEFT(Z3406,SEARCH("/",Z3406)-1)</f>
        <v>theater</v>
      </c>
      <c r="W3406" t="str">
        <f>RIGHT(Z3406,LEN(Z3406)-SEARCH("/",Z3406))</f>
        <v>musical</v>
      </c>
      <c r="X3406" s="2">
        <f>(((P3406/60)/60)/24)+DATE(1970,1,1)</f>
        <v>42553.583425925928</v>
      </c>
      <c r="Y3406" s="2">
        <f>(((O3406/60)/60)/24)+DATE(1970,1,1)</f>
        <v>42611.708333333328</v>
      </c>
      <c r="Z3406" t="s">
        <v>8309</v>
      </c>
    </row>
    <row r="3407" spans="1:26" ht="43.2" x14ac:dyDescent="0.3">
      <c r="A3407">
        <f>ROW(A3407)-2</f>
        <v>3405</v>
      </c>
      <c r="B3407" s="1" t="s">
        <v>5920</v>
      </c>
      <c r="C3407" s="1" t="s">
        <v>5921</v>
      </c>
      <c r="D3407">
        <v>1000</v>
      </c>
      <c r="E3407">
        <v>1280</v>
      </c>
      <c r="F3407" t="s">
        <v>17</v>
      </c>
      <c r="J3407" t="s">
        <v>17</v>
      </c>
      <c r="K3407" t="b">
        <v>0</v>
      </c>
      <c r="L3407" t="s">
        <v>18</v>
      </c>
      <c r="M3407" t="s">
        <v>19</v>
      </c>
      <c r="N3407" t="b">
        <v>1</v>
      </c>
      <c r="O3407">
        <v>1413176340</v>
      </c>
      <c r="P3407">
        <v>1412091423</v>
      </c>
      <c r="Q3407" t="b">
        <v>0</v>
      </c>
      <c r="R3407">
        <v>34</v>
      </c>
      <c r="S3407" t="b">
        <v>1</v>
      </c>
      <c r="T3407">
        <f>ROUND(E3407/D3407*100,0)</f>
        <v>128</v>
      </c>
      <c r="U3407" s="12">
        <f>(E3407/R3407)</f>
        <v>37.647058823529413</v>
      </c>
      <c r="V3407" t="str">
        <f>LEFT(Z3407,SEARCH("/",Z3407)-1)</f>
        <v>theater</v>
      </c>
      <c r="W3407" t="str">
        <f>RIGHT(Z3407,LEN(Z3407)-SEARCH("/",Z3407))</f>
        <v>musical</v>
      </c>
      <c r="X3407" s="2">
        <f>(((P3407/60)/60)/24)+DATE(1970,1,1)</f>
        <v>41912.650729166664</v>
      </c>
      <c r="Y3407" s="2">
        <f>(((O3407/60)/60)/24)+DATE(1970,1,1)</f>
        <v>41925.207638888889</v>
      </c>
      <c r="Z3407" t="s">
        <v>8309</v>
      </c>
    </row>
    <row r="3408" spans="1:26" ht="28.8" x14ac:dyDescent="0.3">
      <c r="A3408">
        <f>ROW(A3408)-2</f>
        <v>3406</v>
      </c>
      <c r="B3408" s="1" t="s">
        <v>5922</v>
      </c>
      <c r="C3408" s="1" t="s">
        <v>5923</v>
      </c>
      <c r="D3408">
        <v>1500</v>
      </c>
      <c r="E3408">
        <v>2000</v>
      </c>
      <c r="F3408" t="s">
        <v>17</v>
      </c>
      <c r="J3408" t="s">
        <v>17</v>
      </c>
      <c r="K3408" t="b">
        <v>0</v>
      </c>
      <c r="L3408" t="s">
        <v>24</v>
      </c>
      <c r="M3408" t="s">
        <v>25</v>
      </c>
      <c r="N3408" t="b">
        <v>0</v>
      </c>
      <c r="O3408">
        <v>1405249113</v>
      </c>
      <c r="P3408">
        <v>1402657113</v>
      </c>
      <c r="Q3408" t="b">
        <v>0</v>
      </c>
      <c r="R3408">
        <v>55</v>
      </c>
      <c r="S3408" t="b">
        <v>1</v>
      </c>
      <c r="T3408">
        <f>ROUND(E3408/D3408*100,0)</f>
        <v>133</v>
      </c>
      <c r="U3408" s="12">
        <f>(E3408/R3408)</f>
        <v>36.363636363636367</v>
      </c>
      <c r="V3408" t="str">
        <f>LEFT(Z3408,SEARCH("/",Z3408)-1)</f>
        <v>theater</v>
      </c>
      <c r="W3408" t="str">
        <f>RIGHT(Z3408,LEN(Z3408)-SEARCH("/",Z3408))</f>
        <v>musical</v>
      </c>
      <c r="X3408" s="2">
        <f>(((P3408/60)/60)/24)+DATE(1970,1,1)</f>
        <v>41803.457326388889</v>
      </c>
      <c r="Y3408" s="2">
        <f>(((O3408/60)/60)/24)+DATE(1970,1,1)</f>
        <v>41833.457326388889</v>
      </c>
      <c r="Z3408" t="s">
        <v>8309</v>
      </c>
    </row>
    <row r="3409" spans="1:26" ht="43.2" x14ac:dyDescent="0.3">
      <c r="A3409">
        <f>ROW(A3409)-2</f>
        <v>3407</v>
      </c>
      <c r="B3409" s="1" t="s">
        <v>5924</v>
      </c>
      <c r="C3409" s="1" t="s">
        <v>5925</v>
      </c>
      <c r="D3409">
        <v>4000</v>
      </c>
      <c r="E3409">
        <v>4055</v>
      </c>
      <c r="F3409" t="s">
        <v>17</v>
      </c>
      <c r="J3409" t="s">
        <v>17</v>
      </c>
      <c r="K3409" t="b">
        <v>0</v>
      </c>
      <c r="L3409" t="s">
        <v>18</v>
      </c>
      <c r="M3409" t="s">
        <v>19</v>
      </c>
      <c r="N3409" t="b">
        <v>1</v>
      </c>
      <c r="O3409">
        <v>1422636814</v>
      </c>
      <c r="P3409">
        <v>1420044814</v>
      </c>
      <c r="Q3409" t="b">
        <v>0</v>
      </c>
      <c r="R3409">
        <v>32</v>
      </c>
      <c r="S3409" t="b">
        <v>1</v>
      </c>
      <c r="T3409">
        <f>ROUND(E3409/D3409*100,0)</f>
        <v>101</v>
      </c>
      <c r="U3409" s="12">
        <f>(E3409/R3409)</f>
        <v>126.71875</v>
      </c>
      <c r="V3409" t="str">
        <f>LEFT(Z3409,SEARCH("/",Z3409)-1)</f>
        <v>theater</v>
      </c>
      <c r="W3409" t="str">
        <f>RIGHT(Z3409,LEN(Z3409)-SEARCH("/",Z3409))</f>
        <v>musical</v>
      </c>
      <c r="X3409" s="2">
        <f>(((P3409/60)/60)/24)+DATE(1970,1,1)</f>
        <v>42004.703865740739</v>
      </c>
      <c r="Y3409" s="2">
        <f>(((O3409/60)/60)/24)+DATE(1970,1,1)</f>
        <v>42034.703865740739</v>
      </c>
      <c r="Z3409" t="s">
        <v>8309</v>
      </c>
    </row>
    <row r="3410" spans="1:26" ht="43.2" x14ac:dyDescent="0.3">
      <c r="A3410">
        <f>ROW(A3410)-2</f>
        <v>3408</v>
      </c>
      <c r="B3410" s="1" t="s">
        <v>5926</v>
      </c>
      <c r="C3410" s="1" t="s">
        <v>5927</v>
      </c>
      <c r="D3410">
        <v>8000</v>
      </c>
      <c r="E3410">
        <v>8230</v>
      </c>
      <c r="F3410" t="s">
        <v>17</v>
      </c>
      <c r="J3410" t="s">
        <v>17</v>
      </c>
      <c r="K3410" t="b">
        <v>0</v>
      </c>
      <c r="L3410" t="s">
        <v>18</v>
      </c>
      <c r="M3410" t="s">
        <v>19</v>
      </c>
      <c r="N3410" t="b">
        <v>1</v>
      </c>
      <c r="O3410">
        <v>1409187600</v>
      </c>
      <c r="P3410">
        <v>1406316312</v>
      </c>
      <c r="Q3410" t="b">
        <v>0</v>
      </c>
      <c r="R3410">
        <v>25</v>
      </c>
      <c r="S3410" t="b">
        <v>1</v>
      </c>
      <c r="T3410">
        <f>ROUND(E3410/D3410*100,0)</f>
        <v>103</v>
      </c>
      <c r="U3410" s="12">
        <f>(E3410/R3410)</f>
        <v>329.2</v>
      </c>
      <c r="V3410" t="str">
        <f>LEFT(Z3410,SEARCH("/",Z3410)-1)</f>
        <v>theater</v>
      </c>
      <c r="W3410" t="str">
        <f>RIGHT(Z3410,LEN(Z3410)-SEARCH("/",Z3410))</f>
        <v>musical</v>
      </c>
      <c r="X3410" s="2">
        <f>(((P3410/60)/60)/24)+DATE(1970,1,1)</f>
        <v>41845.809166666666</v>
      </c>
      <c r="Y3410" s="2">
        <f>(((O3410/60)/60)/24)+DATE(1970,1,1)</f>
        <v>41879.041666666664</v>
      </c>
      <c r="Z3410" t="s">
        <v>8309</v>
      </c>
    </row>
    <row r="3411" spans="1:26" ht="43.2" x14ac:dyDescent="0.3">
      <c r="A3411">
        <f>ROW(A3411)-2</f>
        <v>3409</v>
      </c>
      <c r="B3411" s="1" t="s">
        <v>5928</v>
      </c>
      <c r="C3411" s="1" t="s">
        <v>5929</v>
      </c>
      <c r="D3411">
        <v>2500</v>
      </c>
      <c r="E3411">
        <v>2681</v>
      </c>
      <c r="F3411" t="s">
        <v>17</v>
      </c>
      <c r="J3411" t="s">
        <v>17</v>
      </c>
      <c r="K3411" t="b">
        <v>0</v>
      </c>
      <c r="L3411" t="s">
        <v>18</v>
      </c>
      <c r="M3411" t="s">
        <v>19</v>
      </c>
      <c r="N3411" t="b">
        <v>1</v>
      </c>
      <c r="O3411">
        <v>1421606018</v>
      </c>
      <c r="P3411">
        <v>1418150018</v>
      </c>
      <c r="Q3411" t="b">
        <v>0</v>
      </c>
      <c r="R3411">
        <v>33</v>
      </c>
      <c r="S3411" t="b">
        <v>1</v>
      </c>
      <c r="T3411">
        <f>ROUND(E3411/D3411*100,0)</f>
        <v>107</v>
      </c>
      <c r="U3411" s="12">
        <f>(E3411/R3411)</f>
        <v>81.242424242424249</v>
      </c>
      <c r="V3411" t="str">
        <f>LEFT(Z3411,SEARCH("/",Z3411)-1)</f>
        <v>theater</v>
      </c>
      <c r="W3411" t="str">
        <f>RIGHT(Z3411,LEN(Z3411)-SEARCH("/",Z3411))</f>
        <v>musical</v>
      </c>
      <c r="X3411" s="2">
        <f>(((P3411/60)/60)/24)+DATE(1970,1,1)</f>
        <v>41982.773356481484</v>
      </c>
      <c r="Y3411" s="2">
        <f>(((O3411/60)/60)/24)+DATE(1970,1,1)</f>
        <v>42022.773356481484</v>
      </c>
      <c r="Z3411" t="s">
        <v>8309</v>
      </c>
    </row>
    <row r="3412" spans="1:26" ht="43.2" x14ac:dyDescent="0.3">
      <c r="A3412">
        <f>ROW(A3412)-2</f>
        <v>3410</v>
      </c>
      <c r="B3412" s="1" t="s">
        <v>5970</v>
      </c>
      <c r="C3412" s="1" t="s">
        <v>5971</v>
      </c>
      <c r="D3412">
        <v>5000</v>
      </c>
      <c r="E3412">
        <v>5481</v>
      </c>
      <c r="F3412" t="s">
        <v>17</v>
      </c>
      <c r="J3412" t="s">
        <v>17</v>
      </c>
      <c r="K3412" t="b">
        <v>0</v>
      </c>
      <c r="L3412" t="s">
        <v>18</v>
      </c>
      <c r="M3412" t="s">
        <v>19</v>
      </c>
      <c r="N3412" t="b">
        <v>1</v>
      </c>
      <c r="O3412">
        <v>1427342400</v>
      </c>
      <c r="P3412">
        <v>1424927159</v>
      </c>
      <c r="Q3412" t="b">
        <v>0</v>
      </c>
      <c r="R3412">
        <v>108</v>
      </c>
      <c r="S3412" t="b">
        <v>1</v>
      </c>
      <c r="T3412">
        <f>ROUND(E3412/D3412*100,0)</f>
        <v>110</v>
      </c>
      <c r="U3412" s="12">
        <f>(E3412/R3412)</f>
        <v>50.75</v>
      </c>
      <c r="V3412" t="str">
        <f>LEFT(Z3412,SEARCH("/",Z3412)-1)</f>
        <v>theater</v>
      </c>
      <c r="W3412" t="str">
        <f>RIGHT(Z3412,LEN(Z3412)-SEARCH("/",Z3412))</f>
        <v>plays</v>
      </c>
      <c r="X3412" s="2">
        <f>(((P3412/60)/60)/24)+DATE(1970,1,1)</f>
        <v>42061.212488425925</v>
      </c>
      <c r="Y3412" s="2">
        <f>(((O3412/60)/60)/24)+DATE(1970,1,1)</f>
        <v>42089.166666666672</v>
      </c>
      <c r="Z3412" t="s">
        <v>8275</v>
      </c>
    </row>
    <row r="3413" spans="1:26" ht="43.2" x14ac:dyDescent="0.3">
      <c r="A3413">
        <f>ROW(A3413)-2</f>
        <v>3411</v>
      </c>
      <c r="B3413" s="1" t="s">
        <v>5972</v>
      </c>
      <c r="C3413" s="1" t="s">
        <v>5973</v>
      </c>
      <c r="D3413">
        <v>1000</v>
      </c>
      <c r="E3413">
        <v>1218</v>
      </c>
      <c r="F3413" t="s">
        <v>17</v>
      </c>
      <c r="J3413" t="s">
        <v>17</v>
      </c>
      <c r="K3413" t="b">
        <v>0</v>
      </c>
      <c r="L3413" t="s">
        <v>18</v>
      </c>
      <c r="M3413" t="s">
        <v>19</v>
      </c>
      <c r="N3413" t="b">
        <v>1</v>
      </c>
      <c r="O3413">
        <v>1425193140</v>
      </c>
      <c r="P3413">
        <v>1422769906</v>
      </c>
      <c r="Q3413" t="b">
        <v>0</v>
      </c>
      <c r="R3413">
        <v>20</v>
      </c>
      <c r="S3413" t="b">
        <v>1</v>
      </c>
      <c r="T3413">
        <f>ROUND(E3413/D3413*100,0)</f>
        <v>122</v>
      </c>
      <c r="U3413" s="12">
        <f>(E3413/R3413)</f>
        <v>60.9</v>
      </c>
      <c r="V3413" t="str">
        <f>LEFT(Z3413,SEARCH("/",Z3413)-1)</f>
        <v>theater</v>
      </c>
      <c r="W3413" t="str">
        <f>RIGHT(Z3413,LEN(Z3413)-SEARCH("/",Z3413))</f>
        <v>plays</v>
      </c>
      <c r="X3413" s="2">
        <f>(((P3413/60)/60)/24)+DATE(1970,1,1)</f>
        <v>42036.24428240741</v>
      </c>
      <c r="Y3413" s="2">
        <f>(((O3413/60)/60)/24)+DATE(1970,1,1)</f>
        <v>42064.290972222225</v>
      </c>
      <c r="Z3413" t="s">
        <v>8275</v>
      </c>
    </row>
    <row r="3414" spans="1:26" ht="57.6" x14ac:dyDescent="0.3">
      <c r="A3414">
        <f>ROW(A3414)-2</f>
        <v>3412</v>
      </c>
      <c r="B3414" s="1" t="s">
        <v>5974</v>
      </c>
      <c r="C3414" s="1" t="s">
        <v>5975</v>
      </c>
      <c r="D3414">
        <v>10000</v>
      </c>
      <c r="E3414">
        <v>10685</v>
      </c>
      <c r="F3414" t="s">
        <v>17</v>
      </c>
      <c r="J3414" t="s">
        <v>17</v>
      </c>
      <c r="K3414" t="b">
        <v>0</v>
      </c>
      <c r="L3414" t="s">
        <v>18</v>
      </c>
      <c r="M3414" t="s">
        <v>19</v>
      </c>
      <c r="N3414" t="b">
        <v>1</v>
      </c>
      <c r="O3414">
        <v>1435835824</v>
      </c>
      <c r="P3414">
        <v>1433243824</v>
      </c>
      <c r="Q3414" t="b">
        <v>0</v>
      </c>
      <c r="R3414">
        <v>98</v>
      </c>
      <c r="S3414" t="b">
        <v>1</v>
      </c>
      <c r="T3414">
        <f>ROUND(E3414/D3414*100,0)</f>
        <v>107</v>
      </c>
      <c r="U3414" s="12">
        <f>(E3414/R3414)</f>
        <v>109.03061224489795</v>
      </c>
      <c r="V3414" t="str">
        <f>LEFT(Z3414,SEARCH("/",Z3414)-1)</f>
        <v>theater</v>
      </c>
      <c r="W3414" t="str">
        <f>RIGHT(Z3414,LEN(Z3414)-SEARCH("/",Z3414))</f>
        <v>plays</v>
      </c>
      <c r="X3414" s="2">
        <f>(((P3414/60)/60)/24)+DATE(1970,1,1)</f>
        <v>42157.470185185186</v>
      </c>
      <c r="Y3414" s="2">
        <f>(((O3414/60)/60)/24)+DATE(1970,1,1)</f>
        <v>42187.470185185186</v>
      </c>
      <c r="Z3414" t="s">
        <v>8275</v>
      </c>
    </row>
    <row r="3415" spans="1:26" ht="43.2" x14ac:dyDescent="0.3">
      <c r="A3415">
        <f>ROW(A3415)-2</f>
        <v>3413</v>
      </c>
      <c r="B3415" s="1" t="s">
        <v>5976</v>
      </c>
      <c r="C3415" s="1" t="s">
        <v>5977</v>
      </c>
      <c r="D3415">
        <v>5000</v>
      </c>
      <c r="E3415">
        <v>5035.6899999999996</v>
      </c>
      <c r="F3415" t="s">
        <v>17</v>
      </c>
      <c r="J3415" t="s">
        <v>17</v>
      </c>
      <c r="K3415" t="b">
        <v>0</v>
      </c>
      <c r="L3415" t="s">
        <v>18</v>
      </c>
      <c r="M3415" t="s">
        <v>19</v>
      </c>
      <c r="N3415" t="b">
        <v>1</v>
      </c>
      <c r="O3415">
        <v>1407360720</v>
      </c>
      <c r="P3415">
        <v>1404769819</v>
      </c>
      <c r="Q3415" t="b">
        <v>0</v>
      </c>
      <c r="R3415">
        <v>196</v>
      </c>
      <c r="S3415" t="b">
        <v>1</v>
      </c>
      <c r="T3415">
        <f>ROUND(E3415/D3415*100,0)</f>
        <v>101</v>
      </c>
      <c r="U3415" s="12">
        <f>(E3415/R3415)</f>
        <v>25.692295918367346</v>
      </c>
      <c r="V3415" t="str">
        <f>LEFT(Z3415,SEARCH("/",Z3415)-1)</f>
        <v>theater</v>
      </c>
      <c r="W3415" t="str">
        <f>RIGHT(Z3415,LEN(Z3415)-SEARCH("/",Z3415))</f>
        <v>plays</v>
      </c>
      <c r="X3415" s="2">
        <f>(((P3415/60)/60)/24)+DATE(1970,1,1)</f>
        <v>41827.909942129627</v>
      </c>
      <c r="Y3415" s="2">
        <f>(((O3415/60)/60)/24)+DATE(1970,1,1)</f>
        <v>41857.897222222222</v>
      </c>
      <c r="Z3415" t="s">
        <v>8275</v>
      </c>
    </row>
    <row r="3416" spans="1:26" ht="57.6" x14ac:dyDescent="0.3">
      <c r="A3416">
        <f>ROW(A3416)-2</f>
        <v>3414</v>
      </c>
      <c r="B3416" s="1" t="s">
        <v>5978</v>
      </c>
      <c r="C3416" s="1" t="s">
        <v>5979</v>
      </c>
      <c r="D3416">
        <v>1500</v>
      </c>
      <c r="E3416">
        <v>1635</v>
      </c>
      <c r="F3416" t="s">
        <v>17</v>
      </c>
      <c r="J3416" t="s">
        <v>17</v>
      </c>
      <c r="K3416" t="b">
        <v>0</v>
      </c>
      <c r="L3416" t="s">
        <v>18</v>
      </c>
      <c r="M3416" t="s">
        <v>19</v>
      </c>
      <c r="N3416" t="b">
        <v>1</v>
      </c>
      <c r="O3416">
        <v>1436290233</v>
      </c>
      <c r="P3416">
        <v>1433698233</v>
      </c>
      <c r="Q3416" t="b">
        <v>0</v>
      </c>
      <c r="R3416">
        <v>39</v>
      </c>
      <c r="S3416" t="b">
        <v>1</v>
      </c>
      <c r="T3416">
        <f>ROUND(E3416/D3416*100,0)</f>
        <v>109</v>
      </c>
      <c r="U3416" s="12">
        <f>(E3416/R3416)</f>
        <v>41.92307692307692</v>
      </c>
      <c r="V3416" t="str">
        <f>LEFT(Z3416,SEARCH("/",Z3416)-1)</f>
        <v>theater</v>
      </c>
      <c r="W3416" t="str">
        <f>RIGHT(Z3416,LEN(Z3416)-SEARCH("/",Z3416))</f>
        <v>plays</v>
      </c>
      <c r="X3416" s="2">
        <f>(((P3416/60)/60)/24)+DATE(1970,1,1)</f>
        <v>42162.729548611111</v>
      </c>
      <c r="Y3416" s="2">
        <f>(((O3416/60)/60)/24)+DATE(1970,1,1)</f>
        <v>42192.729548611111</v>
      </c>
      <c r="Z3416" t="s">
        <v>8275</v>
      </c>
    </row>
    <row r="3417" spans="1:26" ht="43.2" x14ac:dyDescent="0.3">
      <c r="A3417">
        <f>ROW(A3417)-2</f>
        <v>3415</v>
      </c>
      <c r="B3417" s="1" t="s">
        <v>5980</v>
      </c>
      <c r="C3417" s="1" t="s">
        <v>5981</v>
      </c>
      <c r="D3417">
        <v>10000</v>
      </c>
      <c r="E3417">
        <v>11363</v>
      </c>
      <c r="F3417" t="s">
        <v>17</v>
      </c>
      <c r="J3417" t="s">
        <v>17</v>
      </c>
      <c r="K3417" t="b">
        <v>0</v>
      </c>
      <c r="L3417" t="s">
        <v>18</v>
      </c>
      <c r="M3417" t="s">
        <v>19</v>
      </c>
      <c r="N3417" t="b">
        <v>1</v>
      </c>
      <c r="O3417">
        <v>1442425412</v>
      </c>
      <c r="P3417">
        <v>1439833412</v>
      </c>
      <c r="Q3417" t="b">
        <v>0</v>
      </c>
      <c r="R3417">
        <v>128</v>
      </c>
      <c r="S3417" t="b">
        <v>1</v>
      </c>
      <c r="T3417">
        <f>ROUND(E3417/D3417*100,0)</f>
        <v>114</v>
      </c>
      <c r="U3417" s="12">
        <f>(E3417/R3417)</f>
        <v>88.7734375</v>
      </c>
      <c r="V3417" t="str">
        <f>LEFT(Z3417,SEARCH("/",Z3417)-1)</f>
        <v>theater</v>
      </c>
      <c r="W3417" t="str">
        <f>RIGHT(Z3417,LEN(Z3417)-SEARCH("/",Z3417))</f>
        <v>plays</v>
      </c>
      <c r="X3417" s="2">
        <f>(((P3417/60)/60)/24)+DATE(1970,1,1)</f>
        <v>42233.738564814819</v>
      </c>
      <c r="Y3417" s="2">
        <f>(((O3417/60)/60)/24)+DATE(1970,1,1)</f>
        <v>42263.738564814819</v>
      </c>
      <c r="Z3417" t="s">
        <v>8275</v>
      </c>
    </row>
    <row r="3418" spans="1:26" ht="43.2" x14ac:dyDescent="0.3">
      <c r="A3418">
        <f>ROW(A3418)-2</f>
        <v>3416</v>
      </c>
      <c r="B3418" s="1" t="s">
        <v>5982</v>
      </c>
      <c r="C3418" s="1" t="s">
        <v>5983</v>
      </c>
      <c r="D3418">
        <v>5000</v>
      </c>
      <c r="E3418">
        <v>5696</v>
      </c>
      <c r="F3418" t="s">
        <v>17</v>
      </c>
      <c r="J3418" t="s">
        <v>17</v>
      </c>
      <c r="K3418" t="b">
        <v>0</v>
      </c>
      <c r="L3418" t="s">
        <v>18</v>
      </c>
      <c r="M3418" t="s">
        <v>19</v>
      </c>
      <c r="N3418" t="b">
        <v>1</v>
      </c>
      <c r="O3418">
        <v>1425872692</v>
      </c>
      <c r="P3418">
        <v>1423284292</v>
      </c>
      <c r="Q3418" t="b">
        <v>0</v>
      </c>
      <c r="R3418">
        <v>71</v>
      </c>
      <c r="S3418" t="b">
        <v>1</v>
      </c>
      <c r="T3418">
        <f>ROUND(E3418/D3418*100,0)</f>
        <v>114</v>
      </c>
      <c r="U3418" s="12">
        <f>(E3418/R3418)</f>
        <v>80.225352112676063</v>
      </c>
      <c r="V3418" t="str">
        <f>LEFT(Z3418,SEARCH("/",Z3418)-1)</f>
        <v>theater</v>
      </c>
      <c r="W3418" t="str">
        <f>RIGHT(Z3418,LEN(Z3418)-SEARCH("/",Z3418))</f>
        <v>plays</v>
      </c>
      <c r="X3418" s="2">
        <f>(((P3418/60)/60)/24)+DATE(1970,1,1)</f>
        <v>42042.197824074072</v>
      </c>
      <c r="Y3418" s="2">
        <f>(((O3418/60)/60)/24)+DATE(1970,1,1)</f>
        <v>42072.156157407408</v>
      </c>
      <c r="Z3418" t="s">
        <v>8275</v>
      </c>
    </row>
    <row r="3419" spans="1:26" ht="28.8" x14ac:dyDescent="0.3">
      <c r="A3419">
        <f>ROW(A3419)-2</f>
        <v>3417</v>
      </c>
      <c r="B3419" s="1" t="s">
        <v>5984</v>
      </c>
      <c r="C3419" s="1" t="s">
        <v>5985</v>
      </c>
      <c r="D3419">
        <v>3500</v>
      </c>
      <c r="E3419">
        <v>3710</v>
      </c>
      <c r="F3419" t="s">
        <v>17</v>
      </c>
      <c r="J3419" t="s">
        <v>17</v>
      </c>
      <c r="K3419" t="b">
        <v>0</v>
      </c>
      <c r="L3419" t="s">
        <v>18</v>
      </c>
      <c r="M3419" t="s">
        <v>19</v>
      </c>
      <c r="N3419" t="b">
        <v>1</v>
      </c>
      <c r="O3419">
        <v>1471406340</v>
      </c>
      <c r="P3419">
        <v>1470227660</v>
      </c>
      <c r="Q3419" t="b">
        <v>0</v>
      </c>
      <c r="R3419">
        <v>47</v>
      </c>
      <c r="S3419" t="b">
        <v>1</v>
      </c>
      <c r="T3419">
        <f>ROUND(E3419/D3419*100,0)</f>
        <v>106</v>
      </c>
      <c r="U3419" s="12">
        <f>(E3419/R3419)</f>
        <v>78.936170212765958</v>
      </c>
      <c r="V3419" t="str">
        <f>LEFT(Z3419,SEARCH("/",Z3419)-1)</f>
        <v>theater</v>
      </c>
      <c r="W3419" t="str">
        <f>RIGHT(Z3419,LEN(Z3419)-SEARCH("/",Z3419))</f>
        <v>plays</v>
      </c>
      <c r="X3419" s="2">
        <f>(((P3419/60)/60)/24)+DATE(1970,1,1)</f>
        <v>42585.523842592593</v>
      </c>
      <c r="Y3419" s="2">
        <f>(((O3419/60)/60)/24)+DATE(1970,1,1)</f>
        <v>42599.165972222225</v>
      </c>
      <c r="Z3419" t="s">
        <v>8275</v>
      </c>
    </row>
    <row r="3420" spans="1:26" ht="43.2" x14ac:dyDescent="0.3">
      <c r="A3420">
        <f>ROW(A3420)-2</f>
        <v>3418</v>
      </c>
      <c r="B3420" s="1" t="s">
        <v>5986</v>
      </c>
      <c r="C3420" s="1" t="s">
        <v>5987</v>
      </c>
      <c r="D3420">
        <v>1000</v>
      </c>
      <c r="E3420">
        <v>1625</v>
      </c>
      <c r="F3420" t="s">
        <v>17</v>
      </c>
      <c r="J3420" t="s">
        <v>17</v>
      </c>
      <c r="K3420" t="b">
        <v>0</v>
      </c>
      <c r="L3420" t="s">
        <v>158</v>
      </c>
      <c r="M3420" t="s">
        <v>159</v>
      </c>
      <c r="N3420" t="b">
        <v>1</v>
      </c>
      <c r="O3420">
        <v>1430693460</v>
      </c>
      <c r="P3420">
        <v>1428087153</v>
      </c>
      <c r="Q3420" t="b">
        <v>0</v>
      </c>
      <c r="R3420">
        <v>17</v>
      </c>
      <c r="S3420" t="b">
        <v>1</v>
      </c>
      <c r="T3420">
        <f>ROUND(E3420/D3420*100,0)</f>
        <v>163</v>
      </c>
      <c r="U3420" s="12">
        <f>(E3420/R3420)</f>
        <v>95.588235294117652</v>
      </c>
      <c r="V3420" t="str">
        <f>LEFT(Z3420,SEARCH("/",Z3420)-1)</f>
        <v>theater</v>
      </c>
      <c r="W3420" t="str">
        <f>RIGHT(Z3420,LEN(Z3420)-SEARCH("/",Z3420))</f>
        <v>plays</v>
      </c>
      <c r="X3420" s="2">
        <f>(((P3420/60)/60)/24)+DATE(1970,1,1)</f>
        <v>42097.786493055552</v>
      </c>
      <c r="Y3420" s="2">
        <f>(((O3420/60)/60)/24)+DATE(1970,1,1)</f>
        <v>42127.952083333337</v>
      </c>
      <c r="Z3420" t="s">
        <v>8275</v>
      </c>
    </row>
    <row r="3421" spans="1:26" ht="43.2" x14ac:dyDescent="0.3">
      <c r="A3421">
        <f>ROW(A3421)-2</f>
        <v>3419</v>
      </c>
      <c r="B3421" s="1" t="s">
        <v>5988</v>
      </c>
      <c r="C3421" s="1" t="s">
        <v>5989</v>
      </c>
      <c r="D3421">
        <v>6000</v>
      </c>
      <c r="E3421">
        <v>6360</v>
      </c>
      <c r="F3421" t="s">
        <v>17</v>
      </c>
      <c r="J3421" t="s">
        <v>17</v>
      </c>
      <c r="K3421" t="b">
        <v>0</v>
      </c>
      <c r="L3421" t="s">
        <v>18</v>
      </c>
      <c r="M3421" t="s">
        <v>19</v>
      </c>
      <c r="N3421" t="b">
        <v>1</v>
      </c>
      <c r="O3421">
        <v>1405699451</v>
      </c>
      <c r="P3421">
        <v>1403107451</v>
      </c>
      <c r="Q3421" t="b">
        <v>0</v>
      </c>
      <c r="R3421">
        <v>91</v>
      </c>
      <c r="S3421" t="b">
        <v>1</v>
      </c>
      <c r="T3421">
        <f>ROUND(E3421/D3421*100,0)</f>
        <v>106</v>
      </c>
      <c r="U3421" s="12">
        <f>(E3421/R3421)</f>
        <v>69.890109890109883</v>
      </c>
      <c r="V3421" t="str">
        <f>LEFT(Z3421,SEARCH("/",Z3421)-1)</f>
        <v>theater</v>
      </c>
      <c r="W3421" t="str">
        <f>RIGHT(Z3421,LEN(Z3421)-SEARCH("/",Z3421))</f>
        <v>plays</v>
      </c>
      <c r="X3421" s="2">
        <f>(((P3421/60)/60)/24)+DATE(1970,1,1)</f>
        <v>41808.669571759259</v>
      </c>
      <c r="Y3421" s="2">
        <f>(((O3421/60)/60)/24)+DATE(1970,1,1)</f>
        <v>41838.669571759259</v>
      </c>
      <c r="Z3421" t="s">
        <v>8275</v>
      </c>
    </row>
    <row r="3422" spans="1:26" ht="43.2" x14ac:dyDescent="0.3">
      <c r="A3422">
        <f>ROW(A3422)-2</f>
        <v>3420</v>
      </c>
      <c r="B3422" s="1" t="s">
        <v>5990</v>
      </c>
      <c r="C3422" s="1" t="s">
        <v>5991</v>
      </c>
      <c r="D3422">
        <v>3200</v>
      </c>
      <c r="E3422">
        <v>3205</v>
      </c>
      <c r="F3422" t="s">
        <v>17</v>
      </c>
      <c r="J3422" t="s">
        <v>17</v>
      </c>
      <c r="K3422" t="b">
        <v>0</v>
      </c>
      <c r="L3422" t="s">
        <v>18</v>
      </c>
      <c r="M3422" t="s">
        <v>19</v>
      </c>
      <c r="N3422" t="b">
        <v>1</v>
      </c>
      <c r="O3422">
        <v>1409500078</v>
      </c>
      <c r="P3422">
        <v>1406908078</v>
      </c>
      <c r="Q3422" t="b">
        <v>0</v>
      </c>
      <c r="R3422">
        <v>43</v>
      </c>
      <c r="S3422" t="b">
        <v>1</v>
      </c>
      <c r="T3422">
        <f>ROUND(E3422/D3422*100,0)</f>
        <v>100</v>
      </c>
      <c r="U3422" s="12">
        <f>(E3422/R3422)</f>
        <v>74.534883720930239</v>
      </c>
      <c r="V3422" t="str">
        <f>LEFT(Z3422,SEARCH("/",Z3422)-1)</f>
        <v>theater</v>
      </c>
      <c r="W3422" t="str">
        <f>RIGHT(Z3422,LEN(Z3422)-SEARCH("/",Z3422))</f>
        <v>plays</v>
      </c>
      <c r="X3422" s="2">
        <f>(((P3422/60)/60)/24)+DATE(1970,1,1)</f>
        <v>41852.658310185187</v>
      </c>
      <c r="Y3422" s="2">
        <f>(((O3422/60)/60)/24)+DATE(1970,1,1)</f>
        <v>41882.658310185187</v>
      </c>
      <c r="Z3422" t="s">
        <v>8275</v>
      </c>
    </row>
    <row r="3423" spans="1:26" ht="28.8" x14ac:dyDescent="0.3">
      <c r="A3423">
        <f>ROW(A3423)-2</f>
        <v>3421</v>
      </c>
      <c r="B3423" s="1" t="s">
        <v>5992</v>
      </c>
      <c r="C3423" s="1" t="s">
        <v>5993</v>
      </c>
      <c r="D3423">
        <v>2000</v>
      </c>
      <c r="E3423">
        <v>2107</v>
      </c>
      <c r="F3423" t="s">
        <v>17</v>
      </c>
      <c r="J3423" t="s">
        <v>17</v>
      </c>
      <c r="K3423" t="b">
        <v>0</v>
      </c>
      <c r="L3423" t="s">
        <v>18</v>
      </c>
      <c r="M3423" t="s">
        <v>19</v>
      </c>
      <c r="N3423" t="b">
        <v>1</v>
      </c>
      <c r="O3423">
        <v>1480899600</v>
      </c>
      <c r="P3423">
        <v>1479609520</v>
      </c>
      <c r="Q3423" t="b">
        <v>0</v>
      </c>
      <c r="R3423">
        <v>17</v>
      </c>
      <c r="S3423" t="b">
        <v>1</v>
      </c>
      <c r="T3423">
        <f>ROUND(E3423/D3423*100,0)</f>
        <v>105</v>
      </c>
      <c r="U3423" s="12">
        <f>(E3423/R3423)</f>
        <v>123.94117647058823</v>
      </c>
      <c r="V3423" t="str">
        <f>LEFT(Z3423,SEARCH("/",Z3423)-1)</f>
        <v>theater</v>
      </c>
      <c r="W3423" t="str">
        <f>RIGHT(Z3423,LEN(Z3423)-SEARCH("/",Z3423))</f>
        <v>plays</v>
      </c>
      <c r="X3423" s="2">
        <f>(((P3423/60)/60)/24)+DATE(1970,1,1)</f>
        <v>42694.110185185185</v>
      </c>
      <c r="Y3423" s="2">
        <f>(((O3423/60)/60)/24)+DATE(1970,1,1)</f>
        <v>42709.041666666672</v>
      </c>
      <c r="Z3423" t="s">
        <v>8275</v>
      </c>
    </row>
    <row r="3424" spans="1:26" ht="43.2" x14ac:dyDescent="0.3">
      <c r="A3424">
        <f>ROW(A3424)-2</f>
        <v>3422</v>
      </c>
      <c r="B3424" s="1" t="s">
        <v>5994</v>
      </c>
      <c r="C3424" s="1" t="s">
        <v>5995</v>
      </c>
      <c r="D3424">
        <v>5000</v>
      </c>
      <c r="E3424">
        <v>8740</v>
      </c>
      <c r="F3424" t="s">
        <v>17</v>
      </c>
      <c r="J3424" t="s">
        <v>17</v>
      </c>
      <c r="K3424" t="b">
        <v>0</v>
      </c>
      <c r="L3424" t="s">
        <v>18</v>
      </c>
      <c r="M3424" t="s">
        <v>19</v>
      </c>
      <c r="N3424" t="b">
        <v>1</v>
      </c>
      <c r="O3424">
        <v>1451620800</v>
      </c>
      <c r="P3424">
        <v>1449171508</v>
      </c>
      <c r="Q3424" t="b">
        <v>0</v>
      </c>
      <c r="R3424">
        <v>33</v>
      </c>
      <c r="S3424" t="b">
        <v>1</v>
      </c>
      <c r="T3424">
        <f>ROUND(E3424/D3424*100,0)</f>
        <v>175</v>
      </c>
      <c r="U3424" s="12">
        <f>(E3424/R3424)</f>
        <v>264.84848484848487</v>
      </c>
      <c r="V3424" t="str">
        <f>LEFT(Z3424,SEARCH("/",Z3424)-1)</f>
        <v>theater</v>
      </c>
      <c r="W3424" t="str">
        <f>RIGHT(Z3424,LEN(Z3424)-SEARCH("/",Z3424))</f>
        <v>plays</v>
      </c>
      <c r="X3424" s="2">
        <f>(((P3424/60)/60)/24)+DATE(1970,1,1)</f>
        <v>42341.818379629629</v>
      </c>
      <c r="Y3424" s="2">
        <f>(((O3424/60)/60)/24)+DATE(1970,1,1)</f>
        <v>42370.166666666672</v>
      </c>
      <c r="Z3424" t="s">
        <v>8275</v>
      </c>
    </row>
    <row r="3425" spans="1:26" ht="57.6" x14ac:dyDescent="0.3">
      <c r="A3425">
        <f>ROW(A3425)-2</f>
        <v>3423</v>
      </c>
      <c r="B3425" s="1" t="s">
        <v>5996</v>
      </c>
      <c r="C3425" s="1" t="s">
        <v>5997</v>
      </c>
      <c r="D3425">
        <v>5000</v>
      </c>
      <c r="E3425">
        <v>5100</v>
      </c>
      <c r="F3425" t="s">
        <v>17</v>
      </c>
      <c r="J3425" t="s">
        <v>17</v>
      </c>
      <c r="K3425" t="b">
        <v>0</v>
      </c>
      <c r="L3425" t="s">
        <v>18</v>
      </c>
      <c r="M3425" t="s">
        <v>19</v>
      </c>
      <c r="N3425" t="b">
        <v>1</v>
      </c>
      <c r="O3425">
        <v>1411695300</v>
      </c>
      <c r="P3425">
        <v>1409275671</v>
      </c>
      <c r="Q3425" t="b">
        <v>0</v>
      </c>
      <c r="R3425">
        <v>87</v>
      </c>
      <c r="S3425" t="b">
        <v>1</v>
      </c>
      <c r="T3425">
        <f>ROUND(E3425/D3425*100,0)</f>
        <v>102</v>
      </c>
      <c r="U3425" s="12">
        <f>(E3425/R3425)</f>
        <v>58.620689655172413</v>
      </c>
      <c r="V3425" t="str">
        <f>LEFT(Z3425,SEARCH("/",Z3425)-1)</f>
        <v>theater</v>
      </c>
      <c r="W3425" t="str">
        <f>RIGHT(Z3425,LEN(Z3425)-SEARCH("/",Z3425))</f>
        <v>plays</v>
      </c>
      <c r="X3425" s="2">
        <f>(((P3425/60)/60)/24)+DATE(1970,1,1)</f>
        <v>41880.061006944445</v>
      </c>
      <c r="Y3425" s="2">
        <f>(((O3425/60)/60)/24)+DATE(1970,1,1)</f>
        <v>41908.065972222219</v>
      </c>
      <c r="Z3425" t="s">
        <v>8275</v>
      </c>
    </row>
    <row r="3426" spans="1:26" ht="43.2" x14ac:dyDescent="0.3">
      <c r="A3426">
        <f>ROW(A3426)-2</f>
        <v>3424</v>
      </c>
      <c r="B3426" s="1" t="s">
        <v>5998</v>
      </c>
      <c r="C3426" s="1" t="s">
        <v>5999</v>
      </c>
      <c r="D3426">
        <v>8000</v>
      </c>
      <c r="E3426">
        <v>8010</v>
      </c>
      <c r="F3426" t="s">
        <v>17</v>
      </c>
      <c r="J3426" t="s">
        <v>17</v>
      </c>
      <c r="K3426" t="b">
        <v>0</v>
      </c>
      <c r="L3426" t="s">
        <v>18</v>
      </c>
      <c r="M3426" t="s">
        <v>19</v>
      </c>
      <c r="N3426" t="b">
        <v>1</v>
      </c>
      <c r="O3426">
        <v>1417057200</v>
      </c>
      <c r="P3426">
        <v>1414599886</v>
      </c>
      <c r="Q3426" t="b">
        <v>0</v>
      </c>
      <c r="R3426">
        <v>113</v>
      </c>
      <c r="S3426" t="b">
        <v>1</v>
      </c>
      <c r="T3426">
        <f>ROUND(E3426/D3426*100,0)</f>
        <v>100</v>
      </c>
      <c r="U3426" s="12">
        <f>(E3426/R3426)</f>
        <v>70.884955752212392</v>
      </c>
      <c r="V3426" t="str">
        <f>LEFT(Z3426,SEARCH("/",Z3426)-1)</f>
        <v>theater</v>
      </c>
      <c r="W3426" t="str">
        <f>RIGHT(Z3426,LEN(Z3426)-SEARCH("/",Z3426))</f>
        <v>plays</v>
      </c>
      <c r="X3426" s="2">
        <f>(((P3426/60)/60)/24)+DATE(1970,1,1)</f>
        <v>41941.683865740742</v>
      </c>
      <c r="Y3426" s="2">
        <f>(((O3426/60)/60)/24)+DATE(1970,1,1)</f>
        <v>41970.125</v>
      </c>
      <c r="Z3426" t="s">
        <v>8275</v>
      </c>
    </row>
    <row r="3427" spans="1:26" ht="43.2" x14ac:dyDescent="0.3">
      <c r="A3427">
        <f>ROW(A3427)-2</f>
        <v>3425</v>
      </c>
      <c r="B3427" s="1" t="s">
        <v>6000</v>
      </c>
      <c r="C3427" s="1" t="s">
        <v>6001</v>
      </c>
      <c r="D3427">
        <v>70</v>
      </c>
      <c r="E3427">
        <v>120</v>
      </c>
      <c r="F3427" t="s">
        <v>17</v>
      </c>
      <c r="J3427" t="s">
        <v>17</v>
      </c>
      <c r="K3427" t="b">
        <v>0</v>
      </c>
      <c r="L3427" t="s">
        <v>24</v>
      </c>
      <c r="M3427" t="s">
        <v>25</v>
      </c>
      <c r="N3427" t="b">
        <v>0</v>
      </c>
      <c r="O3427">
        <v>1457870400</v>
      </c>
      <c r="P3427">
        <v>1456421530</v>
      </c>
      <c r="Q3427" t="b">
        <v>0</v>
      </c>
      <c r="R3427">
        <v>14</v>
      </c>
      <c r="S3427" t="b">
        <v>1</v>
      </c>
      <c r="T3427">
        <f>ROUND(E3427/D3427*100,0)</f>
        <v>171</v>
      </c>
      <c r="U3427" s="12">
        <f>(E3427/R3427)</f>
        <v>8.5714285714285712</v>
      </c>
      <c r="V3427" t="str">
        <f>LEFT(Z3427,SEARCH("/",Z3427)-1)</f>
        <v>theater</v>
      </c>
      <c r="W3427" t="str">
        <f>RIGHT(Z3427,LEN(Z3427)-SEARCH("/",Z3427))</f>
        <v>plays</v>
      </c>
      <c r="X3427" s="2">
        <f>(((P3427/60)/60)/24)+DATE(1970,1,1)</f>
        <v>42425.730671296296</v>
      </c>
      <c r="Y3427" s="2">
        <f>(((O3427/60)/60)/24)+DATE(1970,1,1)</f>
        <v>42442.5</v>
      </c>
      <c r="Z3427" t="s">
        <v>8275</v>
      </c>
    </row>
    <row r="3428" spans="1:26" ht="57.6" x14ac:dyDescent="0.3">
      <c r="A3428">
        <f>ROW(A3428)-2</f>
        <v>3426</v>
      </c>
      <c r="B3428" s="1" t="s">
        <v>6002</v>
      </c>
      <c r="C3428" s="1" t="s">
        <v>6003</v>
      </c>
      <c r="D3428">
        <v>3000</v>
      </c>
      <c r="E3428">
        <v>3407</v>
      </c>
      <c r="F3428" t="s">
        <v>17</v>
      </c>
      <c r="J3428" t="s">
        <v>17</v>
      </c>
      <c r="K3428" t="b">
        <v>0</v>
      </c>
      <c r="L3428" t="s">
        <v>18</v>
      </c>
      <c r="M3428" t="s">
        <v>19</v>
      </c>
      <c r="N3428" t="b">
        <v>1</v>
      </c>
      <c r="O3428">
        <v>1427076840</v>
      </c>
      <c r="P3428">
        <v>1421960934</v>
      </c>
      <c r="Q3428" t="b">
        <v>0</v>
      </c>
      <c r="R3428">
        <v>30</v>
      </c>
      <c r="S3428" t="b">
        <v>1</v>
      </c>
      <c r="T3428">
        <f>ROUND(E3428/D3428*100,0)</f>
        <v>114</v>
      </c>
      <c r="U3428" s="12">
        <f>(E3428/R3428)</f>
        <v>113.56666666666666</v>
      </c>
      <c r="V3428" t="str">
        <f>LEFT(Z3428,SEARCH("/",Z3428)-1)</f>
        <v>theater</v>
      </c>
      <c r="W3428" t="str">
        <f>RIGHT(Z3428,LEN(Z3428)-SEARCH("/",Z3428))</f>
        <v>plays</v>
      </c>
      <c r="X3428" s="2">
        <f>(((P3428/60)/60)/24)+DATE(1970,1,1)</f>
        <v>42026.88118055556</v>
      </c>
      <c r="Y3428" s="2">
        <f>(((O3428/60)/60)/24)+DATE(1970,1,1)</f>
        <v>42086.093055555553</v>
      </c>
      <c r="Z3428" t="s">
        <v>8275</v>
      </c>
    </row>
    <row r="3429" spans="1:26" ht="57.6" x14ac:dyDescent="0.3">
      <c r="A3429">
        <f>ROW(A3429)-2</f>
        <v>3427</v>
      </c>
      <c r="B3429" s="1" t="s">
        <v>6004</v>
      </c>
      <c r="C3429" s="1" t="s">
        <v>6005</v>
      </c>
      <c r="D3429">
        <v>750</v>
      </c>
      <c r="E3429">
        <v>971</v>
      </c>
      <c r="F3429" t="s">
        <v>17</v>
      </c>
      <c r="J3429" t="s">
        <v>17</v>
      </c>
      <c r="K3429" t="b">
        <v>0</v>
      </c>
      <c r="L3429" t="s">
        <v>18</v>
      </c>
      <c r="M3429" t="s">
        <v>19</v>
      </c>
      <c r="N3429" t="b">
        <v>1</v>
      </c>
      <c r="O3429">
        <v>1413784740</v>
      </c>
      <c r="P3429">
        <v>1412954547</v>
      </c>
      <c r="Q3429" t="b">
        <v>0</v>
      </c>
      <c r="R3429">
        <v>16</v>
      </c>
      <c r="S3429" t="b">
        <v>1</v>
      </c>
      <c r="T3429">
        <f>ROUND(E3429/D3429*100,0)</f>
        <v>129</v>
      </c>
      <c r="U3429" s="12">
        <f>(E3429/R3429)</f>
        <v>60.6875</v>
      </c>
      <c r="V3429" t="str">
        <f>LEFT(Z3429,SEARCH("/",Z3429)-1)</f>
        <v>theater</v>
      </c>
      <c r="W3429" t="str">
        <f>RIGHT(Z3429,LEN(Z3429)-SEARCH("/",Z3429))</f>
        <v>plays</v>
      </c>
      <c r="X3429" s="2">
        <f>(((P3429/60)/60)/24)+DATE(1970,1,1)</f>
        <v>41922.640590277777</v>
      </c>
      <c r="Y3429" s="2">
        <f>(((O3429/60)/60)/24)+DATE(1970,1,1)</f>
        <v>41932.249305555553</v>
      </c>
      <c r="Z3429" t="s">
        <v>8275</v>
      </c>
    </row>
    <row r="3430" spans="1:26" ht="43.2" x14ac:dyDescent="0.3">
      <c r="A3430">
        <f>ROW(A3430)-2</f>
        <v>3428</v>
      </c>
      <c r="B3430" s="1" t="s">
        <v>6006</v>
      </c>
      <c r="C3430" s="1" t="s">
        <v>6007</v>
      </c>
      <c r="D3430">
        <v>5000</v>
      </c>
      <c r="E3430">
        <v>5070</v>
      </c>
      <c r="F3430" t="s">
        <v>17</v>
      </c>
      <c r="J3430" t="s">
        <v>17</v>
      </c>
      <c r="K3430" t="b">
        <v>0</v>
      </c>
      <c r="L3430" t="s">
        <v>18</v>
      </c>
      <c r="M3430" t="s">
        <v>19</v>
      </c>
      <c r="N3430" t="b">
        <v>1</v>
      </c>
      <c r="O3430">
        <v>1420524000</v>
      </c>
      <c r="P3430">
        <v>1419104823</v>
      </c>
      <c r="Q3430" t="b">
        <v>0</v>
      </c>
      <c r="R3430">
        <v>46</v>
      </c>
      <c r="S3430" t="b">
        <v>1</v>
      </c>
      <c r="T3430">
        <f>ROUND(E3430/D3430*100,0)</f>
        <v>101</v>
      </c>
      <c r="U3430" s="12">
        <f>(E3430/R3430)</f>
        <v>110.21739130434783</v>
      </c>
      <c r="V3430" t="str">
        <f>LEFT(Z3430,SEARCH("/",Z3430)-1)</f>
        <v>theater</v>
      </c>
      <c r="W3430" t="str">
        <f>RIGHT(Z3430,LEN(Z3430)-SEARCH("/",Z3430))</f>
        <v>plays</v>
      </c>
      <c r="X3430" s="2">
        <f>(((P3430/60)/60)/24)+DATE(1970,1,1)</f>
        <v>41993.824340277773</v>
      </c>
      <c r="Y3430" s="2">
        <f>(((O3430/60)/60)/24)+DATE(1970,1,1)</f>
        <v>42010.25</v>
      </c>
      <c r="Z3430" t="s">
        <v>8275</v>
      </c>
    </row>
    <row r="3431" spans="1:26" ht="43.2" x14ac:dyDescent="0.3">
      <c r="A3431">
        <f>ROW(A3431)-2</f>
        <v>3429</v>
      </c>
      <c r="B3431" s="1" t="s">
        <v>6008</v>
      </c>
      <c r="C3431" s="1" t="s">
        <v>6009</v>
      </c>
      <c r="D3431">
        <v>3000</v>
      </c>
      <c r="E3431">
        <v>3275</v>
      </c>
      <c r="F3431" t="s">
        <v>17</v>
      </c>
      <c r="J3431" t="s">
        <v>17</v>
      </c>
      <c r="K3431" t="b">
        <v>0</v>
      </c>
      <c r="L3431" t="s">
        <v>18</v>
      </c>
      <c r="M3431" t="s">
        <v>19</v>
      </c>
      <c r="N3431" t="b">
        <v>1</v>
      </c>
      <c r="O3431">
        <v>1440381600</v>
      </c>
      <c r="P3431">
        <v>1438639130</v>
      </c>
      <c r="Q3431" t="b">
        <v>0</v>
      </c>
      <c r="R3431">
        <v>24</v>
      </c>
      <c r="S3431" t="b">
        <v>1</v>
      </c>
      <c r="T3431">
        <f>ROUND(E3431/D3431*100,0)</f>
        <v>109</v>
      </c>
      <c r="U3431" s="12">
        <f>(E3431/R3431)</f>
        <v>136.45833333333334</v>
      </c>
      <c r="V3431" t="str">
        <f>LEFT(Z3431,SEARCH("/",Z3431)-1)</f>
        <v>theater</v>
      </c>
      <c r="W3431" t="str">
        <f>RIGHT(Z3431,LEN(Z3431)-SEARCH("/",Z3431))</f>
        <v>plays</v>
      </c>
      <c r="X3431" s="2">
        <f>(((P3431/60)/60)/24)+DATE(1970,1,1)</f>
        <v>42219.915856481486</v>
      </c>
      <c r="Y3431" s="2">
        <f>(((O3431/60)/60)/24)+DATE(1970,1,1)</f>
        <v>42240.083333333328</v>
      </c>
      <c r="Z3431" t="s">
        <v>8275</v>
      </c>
    </row>
    <row r="3432" spans="1:26" ht="57.6" x14ac:dyDescent="0.3">
      <c r="A3432">
        <f>ROW(A3432)-2</f>
        <v>3430</v>
      </c>
      <c r="B3432" s="1" t="s">
        <v>6010</v>
      </c>
      <c r="C3432" s="1" t="s">
        <v>6011</v>
      </c>
      <c r="D3432">
        <v>4000</v>
      </c>
      <c r="E3432">
        <v>5157</v>
      </c>
      <c r="F3432" t="s">
        <v>17</v>
      </c>
      <c r="J3432" t="s">
        <v>17</v>
      </c>
      <c r="K3432" t="b">
        <v>0</v>
      </c>
      <c r="L3432" t="s">
        <v>2435</v>
      </c>
      <c r="M3432" t="s">
        <v>55</v>
      </c>
      <c r="N3432" t="b">
        <v>0</v>
      </c>
      <c r="O3432">
        <v>1443014756</v>
      </c>
      <c r="P3432">
        <v>1439126756</v>
      </c>
      <c r="Q3432" t="b">
        <v>1</v>
      </c>
      <c r="R3432">
        <v>97</v>
      </c>
      <c r="S3432" t="b">
        <v>1</v>
      </c>
      <c r="T3432">
        <f>ROUND(E3432/D3432*100,0)</f>
        <v>129</v>
      </c>
      <c r="U3432" s="12">
        <f>(E3432/R3432)</f>
        <v>53.164948453608247</v>
      </c>
      <c r="V3432" t="str">
        <f>LEFT(Z3432,SEARCH("/",Z3432)-1)</f>
        <v>theater</v>
      </c>
      <c r="W3432" t="str">
        <f>RIGHT(Z3432,LEN(Z3432)-SEARCH("/",Z3432))</f>
        <v>spaces</v>
      </c>
      <c r="X3432" s="2">
        <f>(((P3432/60)/60)/24)+DATE(1970,1,1)</f>
        <v>42225.559675925921</v>
      </c>
      <c r="Y3432" s="2">
        <f>(((O3432/60)/60)/24)+DATE(1970,1,1)</f>
        <v>42270.559675925921</v>
      </c>
      <c r="Z3432" t="s">
        <v>8307</v>
      </c>
    </row>
    <row r="3433" spans="1:26" ht="28.8" x14ac:dyDescent="0.3">
      <c r="A3433">
        <f>ROW(A3433)-2</f>
        <v>3431</v>
      </c>
      <c r="B3433" s="1" t="s">
        <v>6012</v>
      </c>
      <c r="C3433" s="1" t="s">
        <v>6013</v>
      </c>
      <c r="D3433">
        <v>5000</v>
      </c>
      <c r="E3433">
        <v>5103</v>
      </c>
      <c r="F3433" t="s">
        <v>17</v>
      </c>
      <c r="J3433" t="s">
        <v>17</v>
      </c>
      <c r="K3433" t="b">
        <v>0</v>
      </c>
      <c r="L3433" t="s">
        <v>24</v>
      </c>
      <c r="M3433" t="s">
        <v>25</v>
      </c>
      <c r="N3433" t="b">
        <v>0</v>
      </c>
      <c r="O3433">
        <v>1455208143</v>
      </c>
      <c r="P3433">
        <v>1452616143</v>
      </c>
      <c r="Q3433" t="b">
        <v>1</v>
      </c>
      <c r="R3433">
        <v>59</v>
      </c>
      <c r="S3433" t="b">
        <v>1</v>
      </c>
      <c r="T3433">
        <f>ROUND(E3433/D3433*100,0)</f>
        <v>102</v>
      </c>
      <c r="U3433" s="12">
        <f>(E3433/R3433)</f>
        <v>86.491525423728817</v>
      </c>
      <c r="V3433" t="str">
        <f>LEFT(Z3433,SEARCH("/",Z3433)-1)</f>
        <v>theater</v>
      </c>
      <c r="W3433" t="str">
        <f>RIGHT(Z3433,LEN(Z3433)-SEARCH("/",Z3433))</f>
        <v>spaces</v>
      </c>
      <c r="X3433" s="2">
        <f>(((P3433/60)/60)/24)+DATE(1970,1,1)</f>
        <v>42381.686840277776</v>
      </c>
      <c r="Y3433" s="2">
        <f>(((O3433/60)/60)/24)+DATE(1970,1,1)</f>
        <v>42411.686840277776</v>
      </c>
      <c r="Z3433" t="s">
        <v>8307</v>
      </c>
    </row>
    <row r="3434" spans="1:26" ht="43.2" x14ac:dyDescent="0.3">
      <c r="A3434">
        <f>ROW(A3434)-2</f>
        <v>3432</v>
      </c>
      <c r="B3434" s="1" t="s">
        <v>6014</v>
      </c>
      <c r="C3434" s="1" t="s">
        <v>6015</v>
      </c>
      <c r="D3434">
        <v>116000</v>
      </c>
      <c r="E3434">
        <v>169985.91</v>
      </c>
      <c r="F3434" t="s">
        <v>17</v>
      </c>
      <c r="J3434" t="s">
        <v>17</v>
      </c>
      <c r="K3434" t="b">
        <v>0</v>
      </c>
      <c r="L3434" t="s">
        <v>18</v>
      </c>
      <c r="M3434" t="s">
        <v>19</v>
      </c>
      <c r="N3434" t="b">
        <v>1</v>
      </c>
      <c r="O3434">
        <v>1415722236</v>
      </c>
      <c r="P3434">
        <v>1410534636</v>
      </c>
      <c r="Q3434" t="b">
        <v>1</v>
      </c>
      <c r="R3434">
        <v>1095</v>
      </c>
      <c r="S3434" t="b">
        <v>1</v>
      </c>
      <c r="T3434">
        <f>ROUND(E3434/D3434*100,0)</f>
        <v>147</v>
      </c>
      <c r="U3434" s="12">
        <f>(E3434/R3434)</f>
        <v>155.23827397260274</v>
      </c>
      <c r="V3434" t="str">
        <f>LEFT(Z3434,SEARCH("/",Z3434)-1)</f>
        <v>theater</v>
      </c>
      <c r="W3434" t="str">
        <f>RIGHT(Z3434,LEN(Z3434)-SEARCH("/",Z3434))</f>
        <v>spaces</v>
      </c>
      <c r="X3434" s="2">
        <f>(((P3434/60)/60)/24)+DATE(1970,1,1)</f>
        <v>41894.632361111115</v>
      </c>
      <c r="Y3434" s="2">
        <f>(((O3434/60)/60)/24)+DATE(1970,1,1)</f>
        <v>41954.674027777779</v>
      </c>
      <c r="Z3434" t="s">
        <v>8307</v>
      </c>
    </row>
    <row r="3435" spans="1:26" ht="57.6" x14ac:dyDescent="0.3">
      <c r="A3435">
        <f>ROW(A3435)-2</f>
        <v>3433</v>
      </c>
      <c r="B3435" s="1" t="s">
        <v>6016</v>
      </c>
      <c r="C3435" s="1" t="s">
        <v>6017</v>
      </c>
      <c r="D3435">
        <v>25000</v>
      </c>
      <c r="E3435">
        <v>25088</v>
      </c>
      <c r="F3435" t="s">
        <v>17</v>
      </c>
      <c r="J3435" t="s">
        <v>17</v>
      </c>
      <c r="K3435" t="b">
        <v>0</v>
      </c>
      <c r="L3435" t="s">
        <v>18</v>
      </c>
      <c r="M3435" t="s">
        <v>19</v>
      </c>
      <c r="N3435" t="b">
        <v>1</v>
      </c>
      <c r="O3435">
        <v>1472020881</v>
      </c>
      <c r="P3435">
        <v>1469428881</v>
      </c>
      <c r="Q3435" t="b">
        <v>1</v>
      </c>
      <c r="R3435">
        <v>218</v>
      </c>
      <c r="S3435" t="b">
        <v>1</v>
      </c>
      <c r="T3435">
        <f>ROUND(E3435/D3435*100,0)</f>
        <v>100</v>
      </c>
      <c r="U3435" s="12">
        <f>(E3435/R3435)</f>
        <v>115.08256880733946</v>
      </c>
      <c r="V3435" t="str">
        <f>LEFT(Z3435,SEARCH("/",Z3435)-1)</f>
        <v>theater</v>
      </c>
      <c r="W3435" t="str">
        <f>RIGHT(Z3435,LEN(Z3435)-SEARCH("/",Z3435))</f>
        <v>spaces</v>
      </c>
      <c r="X3435" s="2">
        <f>(((P3435/60)/60)/24)+DATE(1970,1,1)</f>
        <v>42576.278715277775</v>
      </c>
      <c r="Y3435" s="2">
        <f>(((O3435/60)/60)/24)+DATE(1970,1,1)</f>
        <v>42606.278715277775</v>
      </c>
      <c r="Z3435" t="s">
        <v>8307</v>
      </c>
    </row>
    <row r="3436" spans="1:26" ht="57.6" x14ac:dyDescent="0.3">
      <c r="A3436">
        <f>ROW(A3436)-2</f>
        <v>3434</v>
      </c>
      <c r="B3436" s="1" t="s">
        <v>6018</v>
      </c>
      <c r="C3436" s="1" t="s">
        <v>6019</v>
      </c>
      <c r="D3436">
        <v>10000</v>
      </c>
      <c r="E3436">
        <v>12165</v>
      </c>
      <c r="F3436" t="s">
        <v>17</v>
      </c>
      <c r="J3436" t="s">
        <v>17</v>
      </c>
      <c r="K3436" t="b">
        <v>0</v>
      </c>
      <c r="L3436" t="s">
        <v>80</v>
      </c>
      <c r="M3436" t="s">
        <v>81</v>
      </c>
      <c r="N3436" t="b">
        <v>1</v>
      </c>
      <c r="O3436">
        <v>1477886400</v>
      </c>
      <c r="P3436">
        <v>1476228128</v>
      </c>
      <c r="Q3436" t="b">
        <v>0</v>
      </c>
      <c r="R3436">
        <v>111</v>
      </c>
      <c r="S3436" t="b">
        <v>1</v>
      </c>
      <c r="T3436">
        <f>ROUND(E3436/D3436*100,0)</f>
        <v>122</v>
      </c>
      <c r="U3436" s="12">
        <f>(E3436/R3436)</f>
        <v>109.5945945945946</v>
      </c>
      <c r="V3436" t="str">
        <f>LEFT(Z3436,SEARCH("/",Z3436)-1)</f>
        <v>theater</v>
      </c>
      <c r="W3436" t="str">
        <f>RIGHT(Z3436,LEN(Z3436)-SEARCH("/",Z3436))</f>
        <v>spaces</v>
      </c>
      <c r="X3436" s="2">
        <f>(((P3436/60)/60)/24)+DATE(1970,1,1)</f>
        <v>42654.973703703698</v>
      </c>
      <c r="Y3436" s="2">
        <f>(((O3436/60)/60)/24)+DATE(1970,1,1)</f>
        <v>42674.166666666672</v>
      </c>
      <c r="Z3436" t="s">
        <v>8307</v>
      </c>
    </row>
    <row r="3437" spans="1:26" ht="43.2" x14ac:dyDescent="0.3">
      <c r="A3437">
        <f>ROW(A3437)-2</f>
        <v>3435</v>
      </c>
      <c r="B3437" s="1" t="s">
        <v>6020</v>
      </c>
      <c r="C3437" s="1" t="s">
        <v>6021</v>
      </c>
      <c r="D3437">
        <v>2400</v>
      </c>
      <c r="E3437">
        <v>2532</v>
      </c>
      <c r="F3437" t="s">
        <v>17</v>
      </c>
      <c r="J3437" t="s">
        <v>17</v>
      </c>
      <c r="K3437" t="b">
        <v>0</v>
      </c>
      <c r="L3437" t="s">
        <v>24</v>
      </c>
      <c r="M3437" t="s">
        <v>25</v>
      </c>
      <c r="N3437" t="b">
        <v>0</v>
      </c>
      <c r="O3437">
        <v>1462100406</v>
      </c>
      <c r="P3437">
        <v>1456920006</v>
      </c>
      <c r="Q3437" t="b">
        <v>0</v>
      </c>
      <c r="R3437">
        <v>56</v>
      </c>
      <c r="S3437" t="b">
        <v>1</v>
      </c>
      <c r="T3437">
        <f>ROUND(E3437/D3437*100,0)</f>
        <v>106</v>
      </c>
      <c r="U3437" s="12">
        <f>(E3437/R3437)</f>
        <v>45.214285714285715</v>
      </c>
      <c r="V3437" t="str">
        <f>LEFT(Z3437,SEARCH("/",Z3437)-1)</f>
        <v>theater</v>
      </c>
      <c r="W3437" t="str">
        <f>RIGHT(Z3437,LEN(Z3437)-SEARCH("/",Z3437))</f>
        <v>spaces</v>
      </c>
      <c r="X3437" s="2">
        <f>(((P3437/60)/60)/24)+DATE(1970,1,1)</f>
        <v>42431.500069444446</v>
      </c>
      <c r="Y3437" s="2">
        <f>(((O3437/60)/60)/24)+DATE(1970,1,1)</f>
        <v>42491.458402777775</v>
      </c>
      <c r="Z3437" t="s">
        <v>8307</v>
      </c>
    </row>
    <row r="3438" spans="1:26" ht="57.6" x14ac:dyDescent="0.3">
      <c r="A3438">
        <f>ROW(A3438)-2</f>
        <v>3436</v>
      </c>
      <c r="B3438" s="1" t="s">
        <v>6022</v>
      </c>
      <c r="C3438" s="1" t="s">
        <v>6023</v>
      </c>
      <c r="D3438">
        <v>25000</v>
      </c>
      <c r="E3438">
        <v>27600.2</v>
      </c>
      <c r="F3438" t="s">
        <v>17</v>
      </c>
      <c r="J3438" t="s">
        <v>17</v>
      </c>
      <c r="K3438" t="b">
        <v>0</v>
      </c>
      <c r="L3438" t="s">
        <v>18</v>
      </c>
      <c r="M3438" t="s">
        <v>19</v>
      </c>
      <c r="N3438" t="b">
        <v>1</v>
      </c>
      <c r="O3438">
        <v>1476316800</v>
      </c>
      <c r="P3438">
        <v>1473837751</v>
      </c>
      <c r="Q3438" t="b">
        <v>0</v>
      </c>
      <c r="R3438">
        <v>265</v>
      </c>
      <c r="S3438" t="b">
        <v>1</v>
      </c>
      <c r="T3438">
        <f>ROUND(E3438/D3438*100,0)</f>
        <v>110</v>
      </c>
      <c r="U3438" s="12">
        <f>(E3438/R3438)</f>
        <v>104.15169811320754</v>
      </c>
      <c r="V3438" t="str">
        <f>LEFT(Z3438,SEARCH("/",Z3438)-1)</f>
        <v>theater</v>
      </c>
      <c r="W3438" t="str">
        <f>RIGHT(Z3438,LEN(Z3438)-SEARCH("/",Z3438))</f>
        <v>spaces</v>
      </c>
      <c r="X3438" s="2">
        <f>(((P3438/60)/60)/24)+DATE(1970,1,1)</f>
        <v>42627.307303240741</v>
      </c>
      <c r="Y3438" s="2">
        <f>(((O3438/60)/60)/24)+DATE(1970,1,1)</f>
        <v>42656</v>
      </c>
      <c r="Z3438" t="s">
        <v>8307</v>
      </c>
    </row>
    <row r="3439" spans="1:26" ht="43.2" x14ac:dyDescent="0.3">
      <c r="A3439">
        <f>ROW(A3439)-2</f>
        <v>3437</v>
      </c>
      <c r="B3439" s="1" t="s">
        <v>6024</v>
      </c>
      <c r="C3439" s="1" t="s">
        <v>6025</v>
      </c>
      <c r="D3439">
        <v>1000</v>
      </c>
      <c r="E3439">
        <v>1000</v>
      </c>
      <c r="F3439" t="s">
        <v>17</v>
      </c>
      <c r="J3439" t="s">
        <v>17</v>
      </c>
      <c r="K3439" t="b">
        <v>0</v>
      </c>
      <c r="L3439" t="s">
        <v>24</v>
      </c>
      <c r="M3439" t="s">
        <v>25</v>
      </c>
      <c r="N3439" t="b">
        <v>0</v>
      </c>
      <c r="O3439">
        <v>1466412081</v>
      </c>
      <c r="P3439">
        <v>1463820081</v>
      </c>
      <c r="Q3439" t="b">
        <v>0</v>
      </c>
      <c r="R3439">
        <v>28</v>
      </c>
      <c r="S3439" t="b">
        <v>1</v>
      </c>
      <c r="T3439">
        <f>ROUND(E3439/D3439*100,0)</f>
        <v>100</v>
      </c>
      <c r="U3439" s="12">
        <f>(E3439/R3439)</f>
        <v>35.714285714285715</v>
      </c>
      <c r="V3439" t="str">
        <f>LEFT(Z3439,SEARCH("/",Z3439)-1)</f>
        <v>theater</v>
      </c>
      <c r="W3439" t="str">
        <f>RIGHT(Z3439,LEN(Z3439)-SEARCH("/",Z3439))</f>
        <v>spaces</v>
      </c>
      <c r="X3439" s="2">
        <f>(((P3439/60)/60)/24)+DATE(1970,1,1)</f>
        <v>42511.362048611118</v>
      </c>
      <c r="Y3439" s="2">
        <f>(((O3439/60)/60)/24)+DATE(1970,1,1)</f>
        <v>42541.362048611118</v>
      </c>
      <c r="Z3439" t="s">
        <v>8307</v>
      </c>
    </row>
    <row r="3440" spans="1:26" x14ac:dyDescent="0.3">
      <c r="A3440">
        <f>ROW(A3440)-2</f>
        <v>3438</v>
      </c>
      <c r="B3440" s="1" t="s">
        <v>6026</v>
      </c>
      <c r="C3440" s="1" t="s">
        <v>6027</v>
      </c>
      <c r="D3440">
        <v>20000</v>
      </c>
      <c r="E3440">
        <v>35307</v>
      </c>
      <c r="F3440" t="s">
        <v>17</v>
      </c>
      <c r="J3440" t="s">
        <v>17</v>
      </c>
      <c r="K3440" t="b">
        <v>0</v>
      </c>
      <c r="L3440" t="s">
        <v>18</v>
      </c>
      <c r="M3440" t="s">
        <v>19</v>
      </c>
      <c r="N3440" t="b">
        <v>1</v>
      </c>
      <c r="O3440">
        <v>1450673940</v>
      </c>
      <c r="P3440">
        <v>1448756962</v>
      </c>
      <c r="Q3440" t="b">
        <v>0</v>
      </c>
      <c r="R3440">
        <v>364</v>
      </c>
      <c r="S3440" t="b">
        <v>1</v>
      </c>
      <c r="T3440">
        <f>ROUND(E3440/D3440*100,0)</f>
        <v>177</v>
      </c>
      <c r="U3440" s="12">
        <f>(E3440/R3440)</f>
        <v>96.997252747252745</v>
      </c>
      <c r="V3440" t="str">
        <f>LEFT(Z3440,SEARCH("/",Z3440)-1)</f>
        <v>theater</v>
      </c>
      <c r="W3440" t="str">
        <f>RIGHT(Z3440,LEN(Z3440)-SEARCH("/",Z3440))</f>
        <v>spaces</v>
      </c>
      <c r="X3440" s="2">
        <f>(((P3440/60)/60)/24)+DATE(1970,1,1)</f>
        <v>42337.02039351852</v>
      </c>
      <c r="Y3440" s="2">
        <f>(((O3440/60)/60)/24)+DATE(1970,1,1)</f>
        <v>42359.207638888889</v>
      </c>
      <c r="Z3440" t="s">
        <v>8307</v>
      </c>
    </row>
    <row r="3441" spans="1:26" ht="43.2" x14ac:dyDescent="0.3">
      <c r="A3441">
        <f>ROW(A3441)-2</f>
        <v>3439</v>
      </c>
      <c r="B3441" s="1" t="s">
        <v>6028</v>
      </c>
      <c r="C3441" s="1" t="s">
        <v>6029</v>
      </c>
      <c r="D3441">
        <v>10000</v>
      </c>
      <c r="E3441">
        <v>10000</v>
      </c>
      <c r="F3441" t="s">
        <v>17</v>
      </c>
      <c r="J3441" t="s">
        <v>17</v>
      </c>
      <c r="K3441" t="b">
        <v>0</v>
      </c>
      <c r="L3441" t="s">
        <v>18</v>
      </c>
      <c r="M3441" t="s">
        <v>19</v>
      </c>
      <c r="N3441" t="b">
        <v>1</v>
      </c>
      <c r="O3441">
        <v>1452174420</v>
      </c>
      <c r="P3441">
        <v>1449150420</v>
      </c>
      <c r="Q3441" t="b">
        <v>0</v>
      </c>
      <c r="R3441">
        <v>27</v>
      </c>
      <c r="S3441" t="b">
        <v>1</v>
      </c>
      <c r="T3441">
        <f>ROUND(E3441/D3441*100,0)</f>
        <v>100</v>
      </c>
      <c r="U3441" s="12">
        <f>(E3441/R3441)</f>
        <v>370.37037037037038</v>
      </c>
      <c r="V3441" t="str">
        <f>LEFT(Z3441,SEARCH("/",Z3441)-1)</f>
        <v>theater</v>
      </c>
      <c r="W3441" t="str">
        <f>RIGHT(Z3441,LEN(Z3441)-SEARCH("/",Z3441))</f>
        <v>spaces</v>
      </c>
      <c r="X3441" s="2">
        <f>(((P3441/60)/60)/24)+DATE(1970,1,1)</f>
        <v>42341.57430555555</v>
      </c>
      <c r="Y3441" s="2">
        <f>(((O3441/60)/60)/24)+DATE(1970,1,1)</f>
        <v>42376.57430555555</v>
      </c>
      <c r="Z3441" t="s">
        <v>8307</v>
      </c>
    </row>
    <row r="3442" spans="1:26" ht="43.2" x14ac:dyDescent="0.3">
      <c r="A3442">
        <f>ROW(A3442)-2</f>
        <v>3440</v>
      </c>
      <c r="B3442" s="1" t="s">
        <v>6030</v>
      </c>
      <c r="C3442" s="1" t="s">
        <v>6031</v>
      </c>
      <c r="D3442">
        <v>8500</v>
      </c>
      <c r="E3442">
        <v>8780</v>
      </c>
      <c r="F3442" t="s">
        <v>17</v>
      </c>
      <c r="J3442" t="s">
        <v>17</v>
      </c>
      <c r="K3442" t="b">
        <v>0</v>
      </c>
      <c r="L3442" t="s">
        <v>18</v>
      </c>
      <c r="M3442" t="s">
        <v>19</v>
      </c>
      <c r="N3442" t="b">
        <v>1</v>
      </c>
      <c r="O3442">
        <v>1485547530</v>
      </c>
      <c r="P3442">
        <v>1483646730</v>
      </c>
      <c r="Q3442" t="b">
        <v>0</v>
      </c>
      <c r="R3442">
        <v>93</v>
      </c>
      <c r="S3442" t="b">
        <v>1</v>
      </c>
      <c r="T3442">
        <f>ROUND(E3442/D3442*100,0)</f>
        <v>103</v>
      </c>
      <c r="U3442" s="12">
        <f>(E3442/R3442)</f>
        <v>94.408602150537632</v>
      </c>
      <c r="V3442" t="str">
        <f>LEFT(Z3442,SEARCH("/",Z3442)-1)</f>
        <v>theater</v>
      </c>
      <c r="W3442" t="str">
        <f>RIGHT(Z3442,LEN(Z3442)-SEARCH("/",Z3442))</f>
        <v>spaces</v>
      </c>
      <c r="X3442" s="2">
        <f>(((P3442/60)/60)/24)+DATE(1970,1,1)</f>
        <v>42740.837152777778</v>
      </c>
      <c r="Y3442" s="2">
        <f>(((O3442/60)/60)/24)+DATE(1970,1,1)</f>
        <v>42762.837152777778</v>
      </c>
      <c r="Z3442" t="s">
        <v>8307</v>
      </c>
    </row>
    <row r="3443" spans="1:26" ht="43.2" x14ac:dyDescent="0.3">
      <c r="A3443">
        <f>ROW(A3443)-2</f>
        <v>3441</v>
      </c>
      <c r="B3443" s="1" t="s">
        <v>6032</v>
      </c>
      <c r="C3443" s="1" t="s">
        <v>6033</v>
      </c>
      <c r="D3443">
        <v>3000</v>
      </c>
      <c r="E3443">
        <v>3135</v>
      </c>
      <c r="F3443" t="s">
        <v>17</v>
      </c>
      <c r="J3443" t="s">
        <v>17</v>
      </c>
      <c r="K3443" t="b">
        <v>0</v>
      </c>
      <c r="L3443" t="s">
        <v>18</v>
      </c>
      <c r="M3443" t="s">
        <v>19</v>
      </c>
      <c r="N3443" t="b">
        <v>1</v>
      </c>
      <c r="O3443">
        <v>1476037510</v>
      </c>
      <c r="P3443">
        <v>1473445510</v>
      </c>
      <c r="Q3443" t="b">
        <v>0</v>
      </c>
      <c r="R3443">
        <v>64</v>
      </c>
      <c r="S3443" t="b">
        <v>1</v>
      </c>
      <c r="T3443">
        <f>ROUND(E3443/D3443*100,0)</f>
        <v>105</v>
      </c>
      <c r="U3443" s="12">
        <f>(E3443/R3443)</f>
        <v>48.984375</v>
      </c>
      <c r="V3443" t="str">
        <f>LEFT(Z3443,SEARCH("/",Z3443)-1)</f>
        <v>theater</v>
      </c>
      <c r="W3443" t="str">
        <f>RIGHT(Z3443,LEN(Z3443)-SEARCH("/",Z3443))</f>
        <v>spaces</v>
      </c>
      <c r="X3443" s="2">
        <f>(((P3443/60)/60)/24)+DATE(1970,1,1)</f>
        <v>42622.767476851848</v>
      </c>
      <c r="Y3443" s="2">
        <f>(((O3443/60)/60)/24)+DATE(1970,1,1)</f>
        <v>42652.767476851848</v>
      </c>
      <c r="Z3443" t="s">
        <v>8307</v>
      </c>
    </row>
    <row r="3444" spans="1:26" x14ac:dyDescent="0.3">
      <c r="A3444">
        <f>ROW(A3444)-2</f>
        <v>3442</v>
      </c>
      <c r="B3444" s="1" t="s">
        <v>6034</v>
      </c>
      <c r="C3444" s="1" t="s">
        <v>6035</v>
      </c>
      <c r="D3444">
        <v>1000</v>
      </c>
      <c r="E3444">
        <v>1003</v>
      </c>
      <c r="F3444" t="s">
        <v>17</v>
      </c>
      <c r="J3444" t="s">
        <v>17</v>
      </c>
      <c r="K3444" t="b">
        <v>0</v>
      </c>
      <c r="L3444" t="s">
        <v>18</v>
      </c>
      <c r="M3444" t="s">
        <v>19</v>
      </c>
      <c r="N3444" t="b">
        <v>1</v>
      </c>
      <c r="O3444">
        <v>1455998867</v>
      </c>
      <c r="P3444">
        <v>1453406867</v>
      </c>
      <c r="Q3444" t="b">
        <v>0</v>
      </c>
      <c r="R3444">
        <v>22</v>
      </c>
      <c r="S3444" t="b">
        <v>1</v>
      </c>
      <c r="T3444">
        <f>ROUND(E3444/D3444*100,0)</f>
        <v>100</v>
      </c>
      <c r="U3444" s="12">
        <f>(E3444/R3444)</f>
        <v>45.590909090909093</v>
      </c>
      <c r="V3444" t="str">
        <f>LEFT(Z3444,SEARCH("/",Z3444)-1)</f>
        <v>theater</v>
      </c>
      <c r="W3444" t="str">
        <f>RIGHT(Z3444,LEN(Z3444)-SEARCH("/",Z3444))</f>
        <v>spaces</v>
      </c>
      <c r="X3444" s="2">
        <f>(((P3444/60)/60)/24)+DATE(1970,1,1)</f>
        <v>42390.838738425926</v>
      </c>
      <c r="Y3444" s="2">
        <f>(((O3444/60)/60)/24)+DATE(1970,1,1)</f>
        <v>42420.838738425926</v>
      </c>
      <c r="Z3444" t="s">
        <v>8307</v>
      </c>
    </row>
    <row r="3445" spans="1:26" ht="43.2" x14ac:dyDescent="0.3">
      <c r="A3445">
        <f>ROW(A3445)-2</f>
        <v>3443</v>
      </c>
      <c r="B3445" s="1" t="s">
        <v>6036</v>
      </c>
      <c r="C3445" s="1" t="s">
        <v>6037</v>
      </c>
      <c r="D3445">
        <v>300</v>
      </c>
      <c r="E3445">
        <v>1373.24</v>
      </c>
      <c r="F3445" t="s">
        <v>17</v>
      </c>
      <c r="J3445" t="s">
        <v>17</v>
      </c>
      <c r="K3445" t="b">
        <v>0</v>
      </c>
      <c r="L3445" t="s">
        <v>24</v>
      </c>
      <c r="M3445" t="s">
        <v>25</v>
      </c>
      <c r="N3445" t="b">
        <v>0</v>
      </c>
      <c r="O3445">
        <v>1412335772</v>
      </c>
      <c r="P3445">
        <v>1409743772</v>
      </c>
      <c r="Q3445" t="b">
        <v>0</v>
      </c>
      <c r="R3445">
        <v>59</v>
      </c>
      <c r="S3445" t="b">
        <v>1</v>
      </c>
      <c r="T3445">
        <f>ROUND(E3445/D3445*100,0)</f>
        <v>458</v>
      </c>
      <c r="U3445" s="12">
        <f>(E3445/R3445)</f>
        <v>23.275254237288134</v>
      </c>
      <c r="V3445" t="str">
        <f>LEFT(Z3445,SEARCH("/",Z3445)-1)</f>
        <v>theater</v>
      </c>
      <c r="W3445" t="str">
        <f>RIGHT(Z3445,LEN(Z3445)-SEARCH("/",Z3445))</f>
        <v>spaces</v>
      </c>
      <c r="X3445" s="2">
        <f>(((P3445/60)/60)/24)+DATE(1970,1,1)</f>
        <v>41885.478842592594</v>
      </c>
      <c r="Y3445" s="2">
        <f>(((O3445/60)/60)/24)+DATE(1970,1,1)</f>
        <v>41915.478842592594</v>
      </c>
      <c r="Z3445" t="s">
        <v>8307</v>
      </c>
    </row>
    <row r="3446" spans="1:26" ht="43.2" x14ac:dyDescent="0.3">
      <c r="A3446">
        <f>ROW(A3446)-2</f>
        <v>3444</v>
      </c>
      <c r="B3446" s="1" t="s">
        <v>6038</v>
      </c>
      <c r="C3446" s="1" t="s">
        <v>6039</v>
      </c>
      <c r="D3446">
        <v>15000</v>
      </c>
      <c r="E3446">
        <v>15744</v>
      </c>
      <c r="F3446" t="s">
        <v>17</v>
      </c>
      <c r="J3446" t="s">
        <v>17</v>
      </c>
      <c r="K3446" t="b">
        <v>0</v>
      </c>
      <c r="L3446" t="s">
        <v>18</v>
      </c>
      <c r="M3446" t="s">
        <v>19</v>
      </c>
      <c r="N3446" t="b">
        <v>1</v>
      </c>
      <c r="O3446">
        <v>1484841471</v>
      </c>
      <c r="P3446">
        <v>1482249471</v>
      </c>
      <c r="Q3446" t="b">
        <v>0</v>
      </c>
      <c r="R3446">
        <v>249</v>
      </c>
      <c r="S3446" t="b">
        <v>1</v>
      </c>
      <c r="T3446">
        <f>ROUND(E3446/D3446*100,0)</f>
        <v>105</v>
      </c>
      <c r="U3446" s="12">
        <f>(E3446/R3446)</f>
        <v>63.2289156626506</v>
      </c>
      <c r="V3446" t="str">
        <f>LEFT(Z3446,SEARCH("/",Z3446)-1)</f>
        <v>theater</v>
      </c>
      <c r="W3446" t="str">
        <f>RIGHT(Z3446,LEN(Z3446)-SEARCH("/",Z3446))</f>
        <v>spaces</v>
      </c>
      <c r="X3446" s="2">
        <f>(((P3446/60)/60)/24)+DATE(1970,1,1)</f>
        <v>42724.665173611109</v>
      </c>
      <c r="Y3446" s="2">
        <f>(((O3446/60)/60)/24)+DATE(1970,1,1)</f>
        <v>42754.665173611109</v>
      </c>
      <c r="Z3446" t="s">
        <v>8307</v>
      </c>
    </row>
    <row r="3447" spans="1:26" ht="28.8" x14ac:dyDescent="0.3">
      <c r="A3447">
        <f>ROW(A3447)-2</f>
        <v>3445</v>
      </c>
      <c r="B3447" s="1" t="s">
        <v>6040</v>
      </c>
      <c r="C3447" s="1" t="s">
        <v>6041</v>
      </c>
      <c r="D3447">
        <v>35000</v>
      </c>
      <c r="E3447">
        <v>60180</v>
      </c>
      <c r="F3447" t="s">
        <v>17</v>
      </c>
      <c r="J3447" t="s">
        <v>17</v>
      </c>
      <c r="K3447" t="b">
        <v>0</v>
      </c>
      <c r="L3447" t="s">
        <v>18</v>
      </c>
      <c r="M3447" t="s">
        <v>19</v>
      </c>
      <c r="N3447" t="b">
        <v>1</v>
      </c>
      <c r="O3447">
        <v>1432677240</v>
      </c>
      <c r="P3447">
        <v>1427493240</v>
      </c>
      <c r="Q3447" t="b">
        <v>0</v>
      </c>
      <c r="R3447">
        <v>392</v>
      </c>
      <c r="S3447" t="b">
        <v>1</v>
      </c>
      <c r="T3447">
        <f>ROUND(E3447/D3447*100,0)</f>
        <v>172</v>
      </c>
      <c r="U3447" s="12">
        <f>(E3447/R3447)</f>
        <v>153.5204081632653</v>
      </c>
      <c r="V3447" t="str">
        <f>LEFT(Z3447,SEARCH("/",Z3447)-1)</f>
        <v>theater</v>
      </c>
      <c r="W3447" t="str">
        <f>RIGHT(Z3447,LEN(Z3447)-SEARCH("/",Z3447))</f>
        <v>spaces</v>
      </c>
      <c r="X3447" s="2">
        <f>(((P3447/60)/60)/24)+DATE(1970,1,1)</f>
        <v>42090.912500000006</v>
      </c>
      <c r="Y3447" s="2">
        <f>(((O3447/60)/60)/24)+DATE(1970,1,1)</f>
        <v>42150.912500000006</v>
      </c>
      <c r="Z3447" t="s">
        <v>8307</v>
      </c>
    </row>
    <row r="3448" spans="1:26" ht="43.2" x14ac:dyDescent="0.3">
      <c r="A3448">
        <f>ROW(A3448)-2</f>
        <v>3446</v>
      </c>
      <c r="B3448" s="1" t="s">
        <v>6042</v>
      </c>
      <c r="C3448" s="1" t="s">
        <v>6043</v>
      </c>
      <c r="D3448">
        <v>10000</v>
      </c>
      <c r="E3448">
        <v>10373</v>
      </c>
      <c r="F3448" t="s">
        <v>17</v>
      </c>
      <c r="J3448" t="s">
        <v>17</v>
      </c>
      <c r="K3448" t="b">
        <v>0</v>
      </c>
      <c r="L3448" t="s">
        <v>18</v>
      </c>
      <c r="M3448" t="s">
        <v>19</v>
      </c>
      <c r="N3448" t="b">
        <v>1</v>
      </c>
      <c r="O3448">
        <v>1488171540</v>
      </c>
      <c r="P3448">
        <v>1486661793</v>
      </c>
      <c r="Q3448" t="b">
        <v>0</v>
      </c>
      <c r="R3448">
        <v>115</v>
      </c>
      <c r="S3448" t="b">
        <v>1</v>
      </c>
      <c r="T3448">
        <f>ROUND(E3448/D3448*100,0)</f>
        <v>104</v>
      </c>
      <c r="U3448" s="12">
        <f>(E3448/R3448)</f>
        <v>90.2</v>
      </c>
      <c r="V3448" t="str">
        <f>LEFT(Z3448,SEARCH("/",Z3448)-1)</f>
        <v>theater</v>
      </c>
      <c r="W3448" t="str">
        <f>RIGHT(Z3448,LEN(Z3448)-SEARCH("/",Z3448))</f>
        <v>spaces</v>
      </c>
      <c r="X3448" s="2">
        <f>(((P3448/60)/60)/24)+DATE(1970,1,1)</f>
        <v>42775.733715277776</v>
      </c>
      <c r="Y3448" s="2">
        <f>(((O3448/60)/60)/24)+DATE(1970,1,1)</f>
        <v>42793.207638888889</v>
      </c>
      <c r="Z3448" t="s">
        <v>8307</v>
      </c>
    </row>
    <row r="3449" spans="1:26" ht="43.2" x14ac:dyDescent="0.3">
      <c r="A3449">
        <f>ROW(A3449)-2</f>
        <v>3447</v>
      </c>
      <c r="B3449" s="1" t="s">
        <v>6044</v>
      </c>
      <c r="C3449" s="1" t="s">
        <v>6045</v>
      </c>
      <c r="D3449">
        <v>50000</v>
      </c>
      <c r="E3449">
        <v>51514.5</v>
      </c>
      <c r="F3449" t="s">
        <v>17</v>
      </c>
      <c r="J3449" t="s">
        <v>17</v>
      </c>
      <c r="K3449" t="b">
        <v>0</v>
      </c>
      <c r="L3449" t="s">
        <v>18</v>
      </c>
      <c r="M3449" t="s">
        <v>19</v>
      </c>
      <c r="N3449" t="b">
        <v>1</v>
      </c>
      <c r="O3449">
        <v>1402892700</v>
      </c>
      <c r="P3449">
        <v>1400474329</v>
      </c>
      <c r="Q3449" t="b">
        <v>0</v>
      </c>
      <c r="R3449">
        <v>433</v>
      </c>
      <c r="S3449" t="b">
        <v>1</v>
      </c>
      <c r="T3449">
        <f>ROUND(E3449/D3449*100,0)</f>
        <v>103</v>
      </c>
      <c r="U3449" s="12">
        <f>(E3449/R3449)</f>
        <v>118.97113163972287</v>
      </c>
      <c r="V3449" t="str">
        <f>LEFT(Z3449,SEARCH("/",Z3449)-1)</f>
        <v>theater</v>
      </c>
      <c r="W3449" t="str">
        <f>RIGHT(Z3449,LEN(Z3449)-SEARCH("/",Z3449))</f>
        <v>spaces</v>
      </c>
      <c r="X3449" s="2">
        <f>(((P3449/60)/60)/24)+DATE(1970,1,1)</f>
        <v>41778.193622685183</v>
      </c>
      <c r="Y3449" s="2">
        <f>(((O3449/60)/60)/24)+DATE(1970,1,1)</f>
        <v>41806.184027777781</v>
      </c>
      <c r="Z3449" t="s">
        <v>8307</v>
      </c>
    </row>
    <row r="3450" spans="1:26" ht="43.2" x14ac:dyDescent="0.3">
      <c r="A3450">
        <f>ROW(A3450)-2</f>
        <v>3448</v>
      </c>
      <c r="B3450" s="1" t="s">
        <v>6046</v>
      </c>
      <c r="C3450" s="1" t="s">
        <v>6047</v>
      </c>
      <c r="D3450">
        <v>1350</v>
      </c>
      <c r="E3450">
        <v>1605</v>
      </c>
      <c r="F3450" t="s">
        <v>17</v>
      </c>
      <c r="J3450" t="s">
        <v>17</v>
      </c>
      <c r="K3450" t="b">
        <v>0</v>
      </c>
      <c r="L3450" t="s">
        <v>18</v>
      </c>
      <c r="M3450" t="s">
        <v>19</v>
      </c>
      <c r="N3450" t="b">
        <v>1</v>
      </c>
      <c r="O3450">
        <v>1488333600</v>
      </c>
      <c r="P3450">
        <v>1487094360</v>
      </c>
      <c r="Q3450" t="b">
        <v>0</v>
      </c>
      <c r="R3450">
        <v>20</v>
      </c>
      <c r="S3450" t="b">
        <v>1</v>
      </c>
      <c r="T3450">
        <f>ROUND(E3450/D3450*100,0)</f>
        <v>119</v>
      </c>
      <c r="U3450" s="12">
        <f>(E3450/R3450)</f>
        <v>80.25</v>
      </c>
      <c r="V3450" t="str">
        <f>LEFT(Z3450,SEARCH("/",Z3450)-1)</f>
        <v>theater</v>
      </c>
      <c r="W3450" t="str">
        <f>RIGHT(Z3450,LEN(Z3450)-SEARCH("/",Z3450))</f>
        <v>spaces</v>
      </c>
      <c r="X3450" s="2">
        <f>(((P3450/60)/60)/24)+DATE(1970,1,1)</f>
        <v>42780.740277777775</v>
      </c>
      <c r="Y3450" s="2">
        <f>(((O3450/60)/60)/24)+DATE(1970,1,1)</f>
        <v>42795.083333333328</v>
      </c>
      <c r="Z3450" t="s">
        <v>8307</v>
      </c>
    </row>
    <row r="3451" spans="1:26" ht="43.2" x14ac:dyDescent="0.3">
      <c r="A3451">
        <f>ROW(A3451)-2</f>
        <v>3449</v>
      </c>
      <c r="B3451" s="1" t="s">
        <v>6048</v>
      </c>
      <c r="C3451" s="1" t="s">
        <v>6049</v>
      </c>
      <c r="D3451">
        <v>500</v>
      </c>
      <c r="E3451">
        <v>500</v>
      </c>
      <c r="F3451" t="s">
        <v>17</v>
      </c>
      <c r="J3451" t="s">
        <v>17</v>
      </c>
      <c r="K3451" t="b">
        <v>0</v>
      </c>
      <c r="L3451" t="s">
        <v>18</v>
      </c>
      <c r="M3451" t="s">
        <v>19</v>
      </c>
      <c r="N3451" t="b">
        <v>1</v>
      </c>
      <c r="O3451">
        <v>1485885600</v>
      </c>
      <c r="P3451">
        <v>1484682670</v>
      </c>
      <c r="Q3451" t="b">
        <v>0</v>
      </c>
      <c r="R3451">
        <v>8</v>
      </c>
      <c r="S3451" t="b">
        <v>1</v>
      </c>
      <c r="T3451">
        <f>ROUND(E3451/D3451*100,0)</f>
        <v>100</v>
      </c>
      <c r="U3451" s="12">
        <f>(E3451/R3451)</f>
        <v>62.5</v>
      </c>
      <c r="V3451" t="str">
        <f>LEFT(Z3451,SEARCH("/",Z3451)-1)</f>
        <v>theater</v>
      </c>
      <c r="W3451" t="str">
        <f>RIGHT(Z3451,LEN(Z3451)-SEARCH("/",Z3451))</f>
        <v>spaces</v>
      </c>
      <c r="X3451" s="2">
        <f>(((P3451/60)/60)/24)+DATE(1970,1,1)</f>
        <v>42752.827199074076</v>
      </c>
      <c r="Y3451" s="2">
        <f>(((O3451/60)/60)/24)+DATE(1970,1,1)</f>
        <v>42766.75</v>
      </c>
      <c r="Z3451" t="s">
        <v>8307</v>
      </c>
    </row>
    <row r="3452" spans="1:26" ht="43.2" x14ac:dyDescent="0.3">
      <c r="A3452">
        <f>ROW(A3452)-2</f>
        <v>3450</v>
      </c>
      <c r="B3452" s="1" t="s">
        <v>6050</v>
      </c>
      <c r="C3452" s="1" t="s">
        <v>6051</v>
      </c>
      <c r="D3452">
        <v>7214</v>
      </c>
      <c r="E3452">
        <v>22991.01</v>
      </c>
      <c r="F3452" t="s">
        <v>17</v>
      </c>
      <c r="J3452" t="s">
        <v>17</v>
      </c>
      <c r="K3452" t="b">
        <v>0</v>
      </c>
      <c r="L3452" t="s">
        <v>18</v>
      </c>
      <c r="M3452" t="s">
        <v>19</v>
      </c>
      <c r="N3452" t="b">
        <v>1</v>
      </c>
      <c r="O3452">
        <v>1468445382</v>
      </c>
      <c r="P3452">
        <v>1465853382</v>
      </c>
      <c r="Q3452" t="b">
        <v>0</v>
      </c>
      <c r="R3452">
        <v>175</v>
      </c>
      <c r="S3452" t="b">
        <v>1</v>
      </c>
      <c r="T3452">
        <f>ROUND(E3452/D3452*100,0)</f>
        <v>319</v>
      </c>
      <c r="U3452" s="12">
        <f>(E3452/R3452)</f>
        <v>131.37719999999999</v>
      </c>
      <c r="V3452" t="str">
        <f>LEFT(Z3452,SEARCH("/",Z3452)-1)</f>
        <v>theater</v>
      </c>
      <c r="W3452" t="str">
        <f>RIGHT(Z3452,LEN(Z3452)-SEARCH("/",Z3452))</f>
        <v>spaces</v>
      </c>
      <c r="X3452" s="2">
        <f>(((P3452/60)/60)/24)+DATE(1970,1,1)</f>
        <v>42534.895625000005</v>
      </c>
      <c r="Y3452" s="2">
        <f>(((O3452/60)/60)/24)+DATE(1970,1,1)</f>
        <v>42564.895625000005</v>
      </c>
      <c r="Z3452" t="s">
        <v>8307</v>
      </c>
    </row>
    <row r="3453" spans="1:26" ht="28.8" x14ac:dyDescent="0.3">
      <c r="A3453">
        <f>ROW(A3453)-2</f>
        <v>3451</v>
      </c>
      <c r="B3453" s="1" t="s">
        <v>6052</v>
      </c>
      <c r="C3453" s="1" t="s">
        <v>6053</v>
      </c>
      <c r="D3453">
        <v>7000</v>
      </c>
      <c r="E3453">
        <v>7595.43</v>
      </c>
      <c r="F3453" t="s">
        <v>17</v>
      </c>
      <c r="J3453" t="s">
        <v>17</v>
      </c>
      <c r="K3453" t="b">
        <v>0</v>
      </c>
      <c r="L3453" t="s">
        <v>18</v>
      </c>
      <c r="M3453" t="s">
        <v>19</v>
      </c>
      <c r="N3453" t="b">
        <v>1</v>
      </c>
      <c r="O3453">
        <v>1356552252</v>
      </c>
      <c r="P3453">
        <v>1353960252</v>
      </c>
      <c r="Q3453" t="b">
        <v>0</v>
      </c>
      <c r="R3453">
        <v>104</v>
      </c>
      <c r="S3453" t="b">
        <v>1</v>
      </c>
      <c r="T3453">
        <f>ROUND(E3453/D3453*100,0)</f>
        <v>109</v>
      </c>
      <c r="U3453" s="12">
        <f>(E3453/R3453)</f>
        <v>73.032980769230775</v>
      </c>
      <c r="V3453" t="str">
        <f>LEFT(Z3453,SEARCH("/",Z3453)-1)</f>
        <v>theater</v>
      </c>
      <c r="W3453" t="str">
        <f>RIGHT(Z3453,LEN(Z3453)-SEARCH("/",Z3453))</f>
        <v>spaces</v>
      </c>
      <c r="X3453" s="2">
        <f>(((P3453/60)/60)/24)+DATE(1970,1,1)</f>
        <v>41239.83625</v>
      </c>
      <c r="Y3453" s="2">
        <f>(((O3453/60)/60)/24)+DATE(1970,1,1)</f>
        <v>41269.83625</v>
      </c>
      <c r="Z3453" t="s">
        <v>8307</v>
      </c>
    </row>
    <row r="3454" spans="1:26" ht="43.2" x14ac:dyDescent="0.3">
      <c r="A3454">
        <f>ROW(A3454)-2</f>
        <v>3452</v>
      </c>
      <c r="B3454" s="1" t="s">
        <v>6054</v>
      </c>
      <c r="C3454" s="1" t="s">
        <v>6055</v>
      </c>
      <c r="D3454">
        <v>3000</v>
      </c>
      <c r="E3454">
        <v>3035</v>
      </c>
      <c r="F3454" t="s">
        <v>17</v>
      </c>
      <c r="J3454" t="s">
        <v>17</v>
      </c>
      <c r="K3454" t="b">
        <v>0</v>
      </c>
      <c r="L3454" t="s">
        <v>18</v>
      </c>
      <c r="M3454" t="s">
        <v>19</v>
      </c>
      <c r="N3454" t="b">
        <v>1</v>
      </c>
      <c r="O3454">
        <v>1456811940</v>
      </c>
      <c r="P3454">
        <v>1454098976</v>
      </c>
      <c r="Q3454" t="b">
        <v>0</v>
      </c>
      <c r="R3454">
        <v>17</v>
      </c>
      <c r="S3454" t="b">
        <v>1</v>
      </c>
      <c r="T3454">
        <f>ROUND(E3454/D3454*100,0)</f>
        <v>101</v>
      </c>
      <c r="U3454" s="12">
        <f>(E3454/R3454)</f>
        <v>178.52941176470588</v>
      </c>
      <c r="V3454" t="str">
        <f>LEFT(Z3454,SEARCH("/",Z3454)-1)</f>
        <v>theater</v>
      </c>
      <c r="W3454" t="str">
        <f>RIGHT(Z3454,LEN(Z3454)-SEARCH("/",Z3454))</f>
        <v>spaces</v>
      </c>
      <c r="X3454" s="2">
        <f>(((P3454/60)/60)/24)+DATE(1970,1,1)</f>
        <v>42398.849259259259</v>
      </c>
      <c r="Y3454" s="2">
        <f>(((O3454/60)/60)/24)+DATE(1970,1,1)</f>
        <v>42430.249305555553</v>
      </c>
      <c r="Z3454" t="s">
        <v>8307</v>
      </c>
    </row>
    <row r="3455" spans="1:26" ht="57.6" x14ac:dyDescent="0.3">
      <c r="A3455">
        <f>ROW(A3455)-2</f>
        <v>3453</v>
      </c>
      <c r="B3455" s="1" t="s">
        <v>6056</v>
      </c>
      <c r="C3455" s="1" t="s">
        <v>6057</v>
      </c>
      <c r="D3455">
        <v>40000</v>
      </c>
      <c r="E3455">
        <v>45126</v>
      </c>
      <c r="F3455" t="s">
        <v>17</v>
      </c>
      <c r="J3455" t="s">
        <v>17</v>
      </c>
      <c r="K3455" t="b">
        <v>0</v>
      </c>
      <c r="L3455" t="s">
        <v>18</v>
      </c>
      <c r="M3455" t="s">
        <v>19</v>
      </c>
      <c r="N3455" t="b">
        <v>1</v>
      </c>
      <c r="O3455">
        <v>1416089324</v>
      </c>
      <c r="P3455">
        <v>1413493724</v>
      </c>
      <c r="Q3455" t="b">
        <v>0</v>
      </c>
      <c r="R3455">
        <v>277</v>
      </c>
      <c r="S3455" t="b">
        <v>1</v>
      </c>
      <c r="T3455">
        <f>ROUND(E3455/D3455*100,0)</f>
        <v>113</v>
      </c>
      <c r="U3455" s="12">
        <f>(E3455/R3455)</f>
        <v>162.90974729241879</v>
      </c>
      <c r="V3455" t="str">
        <f>LEFT(Z3455,SEARCH("/",Z3455)-1)</f>
        <v>theater</v>
      </c>
      <c r="W3455" t="str">
        <f>RIGHT(Z3455,LEN(Z3455)-SEARCH("/",Z3455))</f>
        <v>spaces</v>
      </c>
      <c r="X3455" s="2">
        <f>(((P3455/60)/60)/24)+DATE(1970,1,1)</f>
        <v>41928.881064814814</v>
      </c>
      <c r="Y3455" s="2">
        <f>(((O3455/60)/60)/24)+DATE(1970,1,1)</f>
        <v>41958.922731481478</v>
      </c>
      <c r="Z3455" t="s">
        <v>8307</v>
      </c>
    </row>
    <row r="3456" spans="1:26" ht="43.2" x14ac:dyDescent="0.3">
      <c r="A3456">
        <f>ROW(A3456)-2</f>
        <v>3454</v>
      </c>
      <c r="B3456" s="1" t="s">
        <v>6058</v>
      </c>
      <c r="C3456" s="1" t="s">
        <v>6059</v>
      </c>
      <c r="D3456">
        <v>10600</v>
      </c>
      <c r="E3456">
        <v>12772.6</v>
      </c>
      <c r="F3456" t="s">
        <v>17</v>
      </c>
      <c r="J3456" t="s">
        <v>17</v>
      </c>
      <c r="K3456" t="b">
        <v>0</v>
      </c>
      <c r="L3456" t="s">
        <v>18</v>
      </c>
      <c r="M3456" t="s">
        <v>19</v>
      </c>
      <c r="N3456" t="b">
        <v>1</v>
      </c>
      <c r="O3456">
        <v>1412611905</v>
      </c>
      <c r="P3456">
        <v>1410019905</v>
      </c>
      <c r="Q3456" t="b">
        <v>0</v>
      </c>
      <c r="R3456">
        <v>118</v>
      </c>
      <c r="S3456" t="b">
        <v>1</v>
      </c>
      <c r="T3456">
        <f>ROUND(E3456/D3456*100,0)</f>
        <v>120</v>
      </c>
      <c r="U3456" s="12">
        <f>(E3456/R3456)</f>
        <v>108.24237288135593</v>
      </c>
      <c r="V3456" t="str">
        <f>LEFT(Z3456,SEARCH("/",Z3456)-1)</f>
        <v>theater</v>
      </c>
      <c r="W3456" t="str">
        <f>RIGHT(Z3456,LEN(Z3456)-SEARCH("/",Z3456))</f>
        <v>spaces</v>
      </c>
      <c r="X3456" s="2">
        <f>(((P3456/60)/60)/24)+DATE(1970,1,1)</f>
        <v>41888.674826388888</v>
      </c>
      <c r="Y3456" s="2">
        <f>(((O3456/60)/60)/24)+DATE(1970,1,1)</f>
        <v>41918.674826388888</v>
      </c>
      <c r="Z3456" t="s">
        <v>8307</v>
      </c>
    </row>
    <row r="3457" spans="1:26" ht="28.8" x14ac:dyDescent="0.3">
      <c r="A3457">
        <f>ROW(A3457)-2</f>
        <v>3455</v>
      </c>
      <c r="B3457" s="1" t="s">
        <v>6060</v>
      </c>
      <c r="C3457" s="1" t="s">
        <v>6061</v>
      </c>
      <c r="D3457">
        <v>8000</v>
      </c>
      <c r="E3457">
        <v>8620</v>
      </c>
      <c r="F3457" t="s">
        <v>17</v>
      </c>
      <c r="J3457" t="s">
        <v>17</v>
      </c>
      <c r="K3457" t="b">
        <v>0</v>
      </c>
      <c r="L3457" t="s">
        <v>158</v>
      </c>
      <c r="M3457" t="s">
        <v>159</v>
      </c>
      <c r="N3457" t="b">
        <v>1</v>
      </c>
      <c r="O3457">
        <v>1418580591</v>
      </c>
      <c r="P3457">
        <v>1415988591</v>
      </c>
      <c r="Q3457" t="b">
        <v>0</v>
      </c>
      <c r="R3457">
        <v>97</v>
      </c>
      <c r="S3457" t="b">
        <v>1</v>
      </c>
      <c r="T3457">
        <f>ROUND(E3457/D3457*100,0)</f>
        <v>108</v>
      </c>
      <c r="U3457" s="12">
        <f>(E3457/R3457)</f>
        <v>88.865979381443296</v>
      </c>
      <c r="V3457" t="str">
        <f>LEFT(Z3457,SEARCH("/",Z3457)-1)</f>
        <v>theater</v>
      </c>
      <c r="W3457" t="str">
        <f>RIGHT(Z3457,LEN(Z3457)-SEARCH("/",Z3457))</f>
        <v>spaces</v>
      </c>
      <c r="X3457" s="2">
        <f>(((P3457/60)/60)/24)+DATE(1970,1,1)</f>
        <v>41957.756840277783</v>
      </c>
      <c r="Y3457" s="2">
        <f>(((O3457/60)/60)/24)+DATE(1970,1,1)</f>
        <v>41987.756840277783</v>
      </c>
      <c r="Z3457" t="s">
        <v>8307</v>
      </c>
    </row>
    <row r="3458" spans="1:26" ht="28.8" x14ac:dyDescent="0.3">
      <c r="A3458">
        <f>ROW(A3458)-2</f>
        <v>3456</v>
      </c>
      <c r="B3458" s="1" t="s">
        <v>6062</v>
      </c>
      <c r="C3458" s="1" t="s">
        <v>6063</v>
      </c>
      <c r="D3458">
        <v>600</v>
      </c>
      <c r="E3458">
        <v>1080</v>
      </c>
      <c r="F3458" t="s">
        <v>17</v>
      </c>
      <c r="J3458" t="s">
        <v>17</v>
      </c>
      <c r="K3458" t="b">
        <v>0</v>
      </c>
      <c r="L3458" t="s">
        <v>18</v>
      </c>
      <c r="M3458" t="s">
        <v>19</v>
      </c>
      <c r="N3458" t="b">
        <v>1</v>
      </c>
      <c r="O3458">
        <v>1429938683</v>
      </c>
      <c r="P3458">
        <v>1428124283</v>
      </c>
      <c r="Q3458" t="b">
        <v>0</v>
      </c>
      <c r="R3458">
        <v>20</v>
      </c>
      <c r="S3458" t="b">
        <v>1</v>
      </c>
      <c r="T3458">
        <f>ROUND(E3458/D3458*100,0)</f>
        <v>180</v>
      </c>
      <c r="U3458" s="12">
        <f>(E3458/R3458)</f>
        <v>54</v>
      </c>
      <c r="V3458" t="str">
        <f>LEFT(Z3458,SEARCH("/",Z3458)-1)</f>
        <v>theater</v>
      </c>
      <c r="W3458" t="str">
        <f>RIGHT(Z3458,LEN(Z3458)-SEARCH("/",Z3458))</f>
        <v>spaces</v>
      </c>
      <c r="X3458" s="2">
        <f>(((P3458/60)/60)/24)+DATE(1970,1,1)</f>
        <v>42098.216238425928</v>
      </c>
      <c r="Y3458" s="2">
        <f>(((O3458/60)/60)/24)+DATE(1970,1,1)</f>
        <v>42119.216238425928</v>
      </c>
      <c r="Z3458" t="s">
        <v>8307</v>
      </c>
    </row>
    <row r="3459" spans="1:26" ht="43.2" x14ac:dyDescent="0.3">
      <c r="A3459">
        <f>ROW(A3459)-2</f>
        <v>3457</v>
      </c>
      <c r="B3459" s="1" t="s">
        <v>6064</v>
      </c>
      <c r="C3459" s="1" t="s">
        <v>6065</v>
      </c>
      <c r="D3459">
        <v>3000</v>
      </c>
      <c r="E3459">
        <v>3035</v>
      </c>
      <c r="F3459" t="s">
        <v>17</v>
      </c>
      <c r="J3459" t="s">
        <v>17</v>
      </c>
      <c r="K3459" t="b">
        <v>0</v>
      </c>
      <c r="L3459" t="s">
        <v>18</v>
      </c>
      <c r="M3459" t="s">
        <v>19</v>
      </c>
      <c r="N3459" t="b">
        <v>1</v>
      </c>
      <c r="O3459">
        <v>1453352719</v>
      </c>
      <c r="P3459">
        <v>1450760719</v>
      </c>
      <c r="Q3459" t="b">
        <v>0</v>
      </c>
      <c r="R3459">
        <v>26</v>
      </c>
      <c r="S3459" t="b">
        <v>1</v>
      </c>
      <c r="T3459">
        <f>ROUND(E3459/D3459*100,0)</f>
        <v>101</v>
      </c>
      <c r="U3459" s="12">
        <f>(E3459/R3459)</f>
        <v>116.73076923076923</v>
      </c>
      <c r="V3459" t="str">
        <f>LEFT(Z3459,SEARCH("/",Z3459)-1)</f>
        <v>theater</v>
      </c>
      <c r="W3459" t="str">
        <f>RIGHT(Z3459,LEN(Z3459)-SEARCH("/",Z3459))</f>
        <v>spaces</v>
      </c>
      <c r="X3459" s="2">
        <f>(((P3459/60)/60)/24)+DATE(1970,1,1)</f>
        <v>42360.212025462963</v>
      </c>
      <c r="Y3459" s="2">
        <f>(((O3459/60)/60)/24)+DATE(1970,1,1)</f>
        <v>42390.212025462963</v>
      </c>
      <c r="Z3459" t="s">
        <v>8307</v>
      </c>
    </row>
    <row r="3460" spans="1:26" ht="43.2" x14ac:dyDescent="0.3">
      <c r="A3460">
        <f>ROW(A3460)-2</f>
        <v>3458</v>
      </c>
      <c r="B3460" s="1" t="s">
        <v>6066</v>
      </c>
      <c r="C3460" s="1" t="s">
        <v>6067</v>
      </c>
      <c r="D3460">
        <v>25000</v>
      </c>
      <c r="E3460">
        <v>29939</v>
      </c>
      <c r="F3460" t="s">
        <v>17</v>
      </c>
      <c r="J3460" t="s">
        <v>17</v>
      </c>
      <c r="K3460" t="b">
        <v>0</v>
      </c>
      <c r="L3460" t="s">
        <v>18</v>
      </c>
      <c r="M3460" t="s">
        <v>19</v>
      </c>
      <c r="N3460" t="b">
        <v>1</v>
      </c>
      <c r="O3460">
        <v>1417012840</v>
      </c>
      <c r="P3460">
        <v>1414417240</v>
      </c>
      <c r="Q3460" t="b">
        <v>0</v>
      </c>
      <c r="R3460">
        <v>128</v>
      </c>
      <c r="S3460" t="b">
        <v>1</v>
      </c>
      <c r="T3460">
        <f>ROUND(E3460/D3460*100,0)</f>
        <v>120</v>
      </c>
      <c r="U3460" s="12">
        <f>(E3460/R3460)</f>
        <v>233.8984375</v>
      </c>
      <c r="V3460" t="str">
        <f>LEFT(Z3460,SEARCH("/",Z3460)-1)</f>
        <v>theater</v>
      </c>
      <c r="W3460" t="str">
        <f>RIGHT(Z3460,LEN(Z3460)-SEARCH("/",Z3460))</f>
        <v>spaces</v>
      </c>
      <c r="X3460" s="2">
        <f>(((P3460/60)/60)/24)+DATE(1970,1,1)</f>
        <v>41939.569907407407</v>
      </c>
      <c r="Y3460" s="2">
        <f>(((O3460/60)/60)/24)+DATE(1970,1,1)</f>
        <v>41969.611574074079</v>
      </c>
      <c r="Z3460" t="s">
        <v>8307</v>
      </c>
    </row>
    <row r="3461" spans="1:26" ht="43.2" x14ac:dyDescent="0.3">
      <c r="A3461">
        <f>ROW(A3461)-2</f>
        <v>3459</v>
      </c>
      <c r="B3461" s="1" t="s">
        <v>6068</v>
      </c>
      <c r="C3461" s="1" t="s">
        <v>6069</v>
      </c>
      <c r="D3461">
        <v>1500</v>
      </c>
      <c r="E3461">
        <v>2370</v>
      </c>
      <c r="F3461" t="s">
        <v>17</v>
      </c>
      <c r="J3461" t="s">
        <v>17</v>
      </c>
      <c r="K3461" t="b">
        <v>0</v>
      </c>
      <c r="L3461" t="s">
        <v>18</v>
      </c>
      <c r="M3461" t="s">
        <v>19</v>
      </c>
      <c r="N3461" t="b">
        <v>1</v>
      </c>
      <c r="O3461">
        <v>1424548719</v>
      </c>
      <c r="P3461">
        <v>1419364719</v>
      </c>
      <c r="Q3461" t="b">
        <v>0</v>
      </c>
      <c r="R3461">
        <v>15</v>
      </c>
      <c r="S3461" t="b">
        <v>1</v>
      </c>
      <c r="T3461">
        <f>ROUND(E3461/D3461*100,0)</f>
        <v>158</v>
      </c>
      <c r="U3461" s="12">
        <f>(E3461/R3461)</f>
        <v>158</v>
      </c>
      <c r="V3461" t="str">
        <f>LEFT(Z3461,SEARCH("/",Z3461)-1)</f>
        <v>theater</v>
      </c>
      <c r="W3461" t="str">
        <f>RIGHT(Z3461,LEN(Z3461)-SEARCH("/",Z3461))</f>
        <v>spaces</v>
      </c>
      <c r="X3461" s="2">
        <f>(((P3461/60)/60)/24)+DATE(1970,1,1)</f>
        <v>41996.832395833335</v>
      </c>
      <c r="Y3461" s="2">
        <f>(((O3461/60)/60)/24)+DATE(1970,1,1)</f>
        <v>42056.832395833335</v>
      </c>
      <c r="Z3461" t="s">
        <v>8307</v>
      </c>
    </row>
    <row r="3462" spans="1:26" ht="43.2" x14ac:dyDescent="0.3">
      <c r="A3462">
        <f>ROW(A3462)-2</f>
        <v>3460</v>
      </c>
      <c r="B3462" s="1" t="s">
        <v>6070</v>
      </c>
      <c r="C3462" s="1" t="s">
        <v>6071</v>
      </c>
      <c r="D3462">
        <v>300</v>
      </c>
      <c r="E3462">
        <v>371</v>
      </c>
      <c r="F3462" t="s">
        <v>17</v>
      </c>
      <c r="J3462" t="s">
        <v>17</v>
      </c>
      <c r="K3462" t="b">
        <v>0</v>
      </c>
      <c r="L3462" t="s">
        <v>54</v>
      </c>
      <c r="M3462" t="s">
        <v>55</v>
      </c>
      <c r="N3462" t="b">
        <v>0</v>
      </c>
      <c r="O3462">
        <v>1450911540</v>
      </c>
      <c r="P3462">
        <v>1448536516</v>
      </c>
      <c r="Q3462" t="b">
        <v>0</v>
      </c>
      <c r="R3462">
        <v>25</v>
      </c>
      <c r="S3462" t="b">
        <v>1</v>
      </c>
      <c r="T3462">
        <f>ROUND(E3462/D3462*100,0)</f>
        <v>124</v>
      </c>
      <c r="U3462" s="12">
        <f>(E3462/R3462)</f>
        <v>14.84</v>
      </c>
      <c r="V3462" t="str">
        <f>LEFT(Z3462,SEARCH("/",Z3462)-1)</f>
        <v>theater</v>
      </c>
      <c r="W3462" t="str">
        <f>RIGHT(Z3462,LEN(Z3462)-SEARCH("/",Z3462))</f>
        <v>spaces</v>
      </c>
      <c r="X3462" s="2">
        <f>(((P3462/60)/60)/24)+DATE(1970,1,1)</f>
        <v>42334.468935185185</v>
      </c>
      <c r="Y3462" s="2">
        <f>(((O3462/60)/60)/24)+DATE(1970,1,1)</f>
        <v>42361.957638888889</v>
      </c>
      <c r="Z3462" t="s">
        <v>8307</v>
      </c>
    </row>
    <row r="3463" spans="1:26" ht="43.2" x14ac:dyDescent="0.3">
      <c r="A3463">
        <f>ROW(A3463)-2</f>
        <v>3461</v>
      </c>
      <c r="B3463" s="1" t="s">
        <v>6072</v>
      </c>
      <c r="C3463" s="1" t="s">
        <v>6073</v>
      </c>
      <c r="D3463">
        <v>4000</v>
      </c>
      <c r="E3463">
        <v>4685</v>
      </c>
      <c r="F3463" t="s">
        <v>17</v>
      </c>
      <c r="J3463" t="s">
        <v>17</v>
      </c>
      <c r="K3463" t="b">
        <v>0</v>
      </c>
      <c r="L3463" t="s">
        <v>18</v>
      </c>
      <c r="M3463" t="s">
        <v>19</v>
      </c>
      <c r="N3463" t="b">
        <v>1</v>
      </c>
      <c r="O3463">
        <v>1423587130</v>
      </c>
      <c r="P3463">
        <v>1421772730</v>
      </c>
      <c r="Q3463" t="b">
        <v>0</v>
      </c>
      <c r="R3463">
        <v>55</v>
      </c>
      <c r="S3463" t="b">
        <v>1</v>
      </c>
      <c r="T3463">
        <f>ROUND(E3463/D3463*100,0)</f>
        <v>117</v>
      </c>
      <c r="U3463" s="12">
        <f>(E3463/R3463)</f>
        <v>85.181818181818187</v>
      </c>
      <c r="V3463" t="str">
        <f>LEFT(Z3463,SEARCH("/",Z3463)-1)</f>
        <v>theater</v>
      </c>
      <c r="W3463" t="str">
        <f>RIGHT(Z3463,LEN(Z3463)-SEARCH("/",Z3463))</f>
        <v>spaces</v>
      </c>
      <c r="X3463" s="2">
        <f>(((P3463/60)/60)/24)+DATE(1970,1,1)</f>
        <v>42024.702893518523</v>
      </c>
      <c r="Y3463" s="2">
        <f>(((O3463/60)/60)/24)+DATE(1970,1,1)</f>
        <v>42045.702893518523</v>
      </c>
      <c r="Z3463" t="s">
        <v>8307</v>
      </c>
    </row>
    <row r="3464" spans="1:26" ht="43.2" x14ac:dyDescent="0.3">
      <c r="A3464">
        <f>ROW(A3464)-2</f>
        <v>3462</v>
      </c>
      <c r="B3464" s="1" t="s">
        <v>6074</v>
      </c>
      <c r="C3464" s="1" t="s">
        <v>6075</v>
      </c>
      <c r="D3464">
        <v>10000</v>
      </c>
      <c r="E3464">
        <v>15696</v>
      </c>
      <c r="F3464" t="s">
        <v>17</v>
      </c>
      <c r="J3464" t="s">
        <v>17</v>
      </c>
      <c r="K3464" t="b">
        <v>0</v>
      </c>
      <c r="L3464" t="s">
        <v>18</v>
      </c>
      <c r="M3464" t="s">
        <v>19</v>
      </c>
      <c r="N3464" t="b">
        <v>1</v>
      </c>
      <c r="O3464">
        <v>1434917049</v>
      </c>
      <c r="P3464">
        <v>1432325049</v>
      </c>
      <c r="Q3464" t="b">
        <v>0</v>
      </c>
      <c r="R3464">
        <v>107</v>
      </c>
      <c r="S3464" t="b">
        <v>1</v>
      </c>
      <c r="T3464">
        <f>ROUND(E3464/D3464*100,0)</f>
        <v>157</v>
      </c>
      <c r="U3464" s="12">
        <f>(E3464/R3464)</f>
        <v>146.69158878504672</v>
      </c>
      <c r="V3464" t="str">
        <f>LEFT(Z3464,SEARCH("/",Z3464)-1)</f>
        <v>theater</v>
      </c>
      <c r="W3464" t="str">
        <f>RIGHT(Z3464,LEN(Z3464)-SEARCH("/",Z3464))</f>
        <v>spaces</v>
      </c>
      <c r="X3464" s="2">
        <f>(((P3464/60)/60)/24)+DATE(1970,1,1)</f>
        <v>42146.836215277777</v>
      </c>
      <c r="Y3464" s="2">
        <f>(((O3464/60)/60)/24)+DATE(1970,1,1)</f>
        <v>42176.836215277777</v>
      </c>
      <c r="Z3464" t="s">
        <v>8307</v>
      </c>
    </row>
    <row r="3465" spans="1:26" ht="43.2" x14ac:dyDescent="0.3">
      <c r="A3465">
        <f>ROW(A3465)-2</f>
        <v>3463</v>
      </c>
      <c r="B3465" s="1" t="s">
        <v>6076</v>
      </c>
      <c r="C3465" s="1" t="s">
        <v>6077</v>
      </c>
      <c r="D3465">
        <v>25000</v>
      </c>
      <c r="E3465">
        <v>28276</v>
      </c>
      <c r="F3465" t="s">
        <v>17</v>
      </c>
      <c r="J3465" t="s">
        <v>17</v>
      </c>
      <c r="K3465" t="b">
        <v>0</v>
      </c>
      <c r="L3465" t="s">
        <v>18</v>
      </c>
      <c r="M3465" t="s">
        <v>19</v>
      </c>
      <c r="N3465" t="b">
        <v>1</v>
      </c>
      <c r="O3465">
        <v>1415163600</v>
      </c>
      <c r="P3465">
        <v>1412737080</v>
      </c>
      <c r="Q3465" t="b">
        <v>0</v>
      </c>
      <c r="R3465">
        <v>557</v>
      </c>
      <c r="S3465" t="b">
        <v>1</v>
      </c>
      <c r="T3465">
        <f>ROUND(E3465/D3465*100,0)</f>
        <v>113</v>
      </c>
      <c r="U3465" s="12">
        <f>(E3465/R3465)</f>
        <v>50.764811490125673</v>
      </c>
      <c r="V3465" t="str">
        <f>LEFT(Z3465,SEARCH("/",Z3465)-1)</f>
        <v>theater</v>
      </c>
      <c r="W3465" t="str">
        <f>RIGHT(Z3465,LEN(Z3465)-SEARCH("/",Z3465))</f>
        <v>spaces</v>
      </c>
      <c r="X3465" s="2">
        <f>(((P3465/60)/60)/24)+DATE(1970,1,1)</f>
        <v>41920.123611111114</v>
      </c>
      <c r="Y3465" s="2">
        <f>(((O3465/60)/60)/24)+DATE(1970,1,1)</f>
        <v>41948.208333333336</v>
      </c>
      <c r="Z3465" t="s">
        <v>8307</v>
      </c>
    </row>
    <row r="3466" spans="1:26" ht="43.2" x14ac:dyDescent="0.3">
      <c r="A3466">
        <f>ROW(A3466)-2</f>
        <v>3464</v>
      </c>
      <c r="B3466" s="1" t="s">
        <v>6078</v>
      </c>
      <c r="C3466" s="1" t="s">
        <v>6079</v>
      </c>
      <c r="D3466">
        <v>3400</v>
      </c>
      <c r="E3466">
        <v>3508</v>
      </c>
      <c r="F3466" t="s">
        <v>17</v>
      </c>
      <c r="J3466" t="s">
        <v>17</v>
      </c>
      <c r="K3466" t="b">
        <v>0</v>
      </c>
      <c r="L3466" t="s">
        <v>18</v>
      </c>
      <c r="M3466" t="s">
        <v>19</v>
      </c>
      <c r="N3466" t="b">
        <v>1</v>
      </c>
      <c r="O3466">
        <v>1402459200</v>
      </c>
      <c r="P3466">
        <v>1401125238</v>
      </c>
      <c r="Q3466" t="b">
        <v>0</v>
      </c>
      <c r="R3466">
        <v>40</v>
      </c>
      <c r="S3466" t="b">
        <v>1</v>
      </c>
      <c r="T3466">
        <f>ROUND(E3466/D3466*100,0)</f>
        <v>103</v>
      </c>
      <c r="U3466" s="12">
        <f>(E3466/R3466)</f>
        <v>87.7</v>
      </c>
      <c r="V3466" t="str">
        <f>LEFT(Z3466,SEARCH("/",Z3466)-1)</f>
        <v>theater</v>
      </c>
      <c r="W3466" t="str">
        <f>RIGHT(Z3466,LEN(Z3466)-SEARCH("/",Z3466))</f>
        <v>spaces</v>
      </c>
      <c r="X3466" s="2">
        <f>(((P3466/60)/60)/24)+DATE(1970,1,1)</f>
        <v>41785.72729166667</v>
      </c>
      <c r="Y3466" s="2">
        <f>(((O3466/60)/60)/24)+DATE(1970,1,1)</f>
        <v>41801.166666666664</v>
      </c>
      <c r="Z3466" t="s">
        <v>8307</v>
      </c>
    </row>
    <row r="3467" spans="1:26" ht="57.6" x14ac:dyDescent="0.3">
      <c r="A3467">
        <f>ROW(A3467)-2</f>
        <v>3465</v>
      </c>
      <c r="B3467" s="1" t="s">
        <v>6080</v>
      </c>
      <c r="C3467" s="1" t="s">
        <v>6081</v>
      </c>
      <c r="D3467">
        <v>8500</v>
      </c>
      <c r="E3467">
        <v>8722</v>
      </c>
      <c r="F3467" t="s">
        <v>17</v>
      </c>
      <c r="J3467" t="s">
        <v>17</v>
      </c>
      <c r="K3467" t="b">
        <v>0</v>
      </c>
      <c r="L3467" t="s">
        <v>18</v>
      </c>
      <c r="M3467" t="s">
        <v>19</v>
      </c>
      <c r="N3467" t="b">
        <v>1</v>
      </c>
      <c r="O3467">
        <v>1405688952</v>
      </c>
      <c r="P3467">
        <v>1400504952</v>
      </c>
      <c r="Q3467" t="b">
        <v>0</v>
      </c>
      <c r="R3467">
        <v>36</v>
      </c>
      <c r="S3467" t="b">
        <v>1</v>
      </c>
      <c r="T3467">
        <f>ROUND(E3467/D3467*100,0)</f>
        <v>103</v>
      </c>
      <c r="U3467" s="12">
        <f>(E3467/R3467)</f>
        <v>242.27777777777777</v>
      </c>
      <c r="V3467" t="str">
        <f>LEFT(Z3467,SEARCH("/",Z3467)-1)</f>
        <v>theater</v>
      </c>
      <c r="W3467" t="str">
        <f>RIGHT(Z3467,LEN(Z3467)-SEARCH("/",Z3467))</f>
        <v>spaces</v>
      </c>
      <c r="X3467" s="2">
        <f>(((P3467/60)/60)/24)+DATE(1970,1,1)</f>
        <v>41778.548055555555</v>
      </c>
      <c r="Y3467" s="2">
        <f>(((O3467/60)/60)/24)+DATE(1970,1,1)</f>
        <v>41838.548055555555</v>
      </c>
      <c r="Z3467" t="s">
        <v>8307</v>
      </c>
    </row>
    <row r="3468" spans="1:26" ht="43.2" x14ac:dyDescent="0.3">
      <c r="A3468">
        <f>ROW(A3468)-2</f>
        <v>3466</v>
      </c>
      <c r="B3468" s="1" t="s">
        <v>6082</v>
      </c>
      <c r="C3468" s="1" t="s">
        <v>6083</v>
      </c>
      <c r="D3468">
        <v>22000</v>
      </c>
      <c r="E3468">
        <v>23285</v>
      </c>
      <c r="F3468" t="s">
        <v>17</v>
      </c>
      <c r="J3468" t="s">
        <v>17</v>
      </c>
      <c r="K3468" t="b">
        <v>0</v>
      </c>
      <c r="L3468" t="s">
        <v>18</v>
      </c>
      <c r="M3468" t="s">
        <v>19</v>
      </c>
      <c r="N3468" t="b">
        <v>1</v>
      </c>
      <c r="O3468">
        <v>1408566243</v>
      </c>
      <c r="P3468">
        <v>1405974243</v>
      </c>
      <c r="Q3468" t="b">
        <v>0</v>
      </c>
      <c r="R3468">
        <v>159</v>
      </c>
      <c r="S3468" t="b">
        <v>1</v>
      </c>
      <c r="T3468">
        <f>ROUND(E3468/D3468*100,0)</f>
        <v>106</v>
      </c>
      <c r="U3468" s="12">
        <f>(E3468/R3468)</f>
        <v>146.44654088050314</v>
      </c>
      <c r="V3468" t="str">
        <f>LEFT(Z3468,SEARCH("/",Z3468)-1)</f>
        <v>theater</v>
      </c>
      <c r="W3468" t="str">
        <f>RIGHT(Z3468,LEN(Z3468)-SEARCH("/",Z3468))</f>
        <v>spaces</v>
      </c>
      <c r="X3468" s="2">
        <f>(((P3468/60)/60)/24)+DATE(1970,1,1)</f>
        <v>41841.850034722222</v>
      </c>
      <c r="Y3468" s="2">
        <f>(((O3468/60)/60)/24)+DATE(1970,1,1)</f>
        <v>41871.850034722222</v>
      </c>
      <c r="Z3468" t="s">
        <v>8307</v>
      </c>
    </row>
    <row r="3469" spans="1:26" ht="43.2" x14ac:dyDescent="0.3">
      <c r="A3469">
        <f>ROW(A3469)-2</f>
        <v>3467</v>
      </c>
      <c r="B3469" s="1" t="s">
        <v>6084</v>
      </c>
      <c r="C3469" s="1" t="s">
        <v>6085</v>
      </c>
      <c r="D3469">
        <v>4200</v>
      </c>
      <c r="E3469">
        <v>4230</v>
      </c>
      <c r="F3469" t="s">
        <v>17</v>
      </c>
      <c r="J3469" t="s">
        <v>17</v>
      </c>
      <c r="K3469" t="b">
        <v>0</v>
      </c>
      <c r="L3469" t="s">
        <v>178</v>
      </c>
      <c r="M3469" t="s">
        <v>55</v>
      </c>
      <c r="N3469" t="b">
        <v>0</v>
      </c>
      <c r="O3469">
        <v>1437429600</v>
      </c>
      <c r="P3469">
        <v>1433747376</v>
      </c>
      <c r="Q3469" t="b">
        <v>0</v>
      </c>
      <c r="R3469">
        <v>41</v>
      </c>
      <c r="S3469" t="b">
        <v>1</v>
      </c>
      <c r="T3469">
        <f>ROUND(E3469/D3469*100,0)</f>
        <v>101</v>
      </c>
      <c r="U3469" s="12">
        <f>(E3469/R3469)</f>
        <v>103.17073170731707</v>
      </c>
      <c r="V3469" t="str">
        <f>LEFT(Z3469,SEARCH("/",Z3469)-1)</f>
        <v>theater</v>
      </c>
      <c r="W3469" t="str">
        <f>RIGHT(Z3469,LEN(Z3469)-SEARCH("/",Z3469))</f>
        <v>spaces</v>
      </c>
      <c r="X3469" s="2">
        <f>(((P3469/60)/60)/24)+DATE(1970,1,1)</f>
        <v>42163.29833333334</v>
      </c>
      <c r="Y3469" s="2">
        <f>(((O3469/60)/60)/24)+DATE(1970,1,1)</f>
        <v>42205.916666666672</v>
      </c>
      <c r="Z3469" t="s">
        <v>8307</v>
      </c>
    </row>
    <row r="3470" spans="1:26" ht="43.2" x14ac:dyDescent="0.3">
      <c r="A3470">
        <f>ROW(A3470)-2</f>
        <v>3468</v>
      </c>
      <c r="B3470" s="1" t="s">
        <v>6086</v>
      </c>
      <c r="C3470" s="1" t="s">
        <v>6087</v>
      </c>
      <c r="D3470">
        <v>15000</v>
      </c>
      <c r="E3470">
        <v>18185</v>
      </c>
      <c r="F3470" t="s">
        <v>17</v>
      </c>
      <c r="J3470" t="s">
        <v>17</v>
      </c>
      <c r="K3470" t="b">
        <v>0</v>
      </c>
      <c r="L3470" t="s">
        <v>18</v>
      </c>
      <c r="M3470" t="s">
        <v>19</v>
      </c>
      <c r="N3470" t="b">
        <v>1</v>
      </c>
      <c r="O3470">
        <v>1401159600</v>
      </c>
      <c r="P3470">
        <v>1398801620</v>
      </c>
      <c r="Q3470" t="b">
        <v>0</v>
      </c>
      <c r="R3470">
        <v>226</v>
      </c>
      <c r="S3470" t="b">
        <v>1</v>
      </c>
      <c r="T3470">
        <f>ROUND(E3470/D3470*100,0)</f>
        <v>121</v>
      </c>
      <c r="U3470" s="12">
        <f>(E3470/R3470)</f>
        <v>80.464601769911511</v>
      </c>
      <c r="V3470" t="str">
        <f>LEFT(Z3470,SEARCH("/",Z3470)-1)</f>
        <v>theater</v>
      </c>
      <c r="W3470" t="str">
        <f>RIGHT(Z3470,LEN(Z3470)-SEARCH("/",Z3470))</f>
        <v>spaces</v>
      </c>
      <c r="X3470" s="2">
        <f>(((P3470/60)/60)/24)+DATE(1970,1,1)</f>
        <v>41758.833564814813</v>
      </c>
      <c r="Y3470" s="2">
        <f>(((O3470/60)/60)/24)+DATE(1970,1,1)</f>
        <v>41786.125</v>
      </c>
      <c r="Z3470" t="s">
        <v>8307</v>
      </c>
    </row>
    <row r="3471" spans="1:26" ht="43.2" x14ac:dyDescent="0.3">
      <c r="A3471">
        <f>ROW(A3471)-2</f>
        <v>3469</v>
      </c>
      <c r="B3471" s="1" t="s">
        <v>6088</v>
      </c>
      <c r="C3471" s="1" t="s">
        <v>6089</v>
      </c>
      <c r="D3471">
        <v>7000</v>
      </c>
      <c r="E3471">
        <v>7040</v>
      </c>
      <c r="F3471" t="s">
        <v>17</v>
      </c>
      <c r="J3471" t="s">
        <v>17</v>
      </c>
      <c r="K3471" t="b">
        <v>0</v>
      </c>
      <c r="L3471" t="s">
        <v>18</v>
      </c>
      <c r="M3471" t="s">
        <v>19</v>
      </c>
      <c r="N3471" t="b">
        <v>1</v>
      </c>
      <c r="O3471">
        <v>1439583533</v>
      </c>
      <c r="P3471">
        <v>1434399533</v>
      </c>
      <c r="Q3471" t="b">
        <v>0</v>
      </c>
      <c r="R3471">
        <v>30</v>
      </c>
      <c r="S3471" t="b">
        <v>1</v>
      </c>
      <c r="T3471">
        <f>ROUND(E3471/D3471*100,0)</f>
        <v>101</v>
      </c>
      <c r="U3471" s="12">
        <f>(E3471/R3471)</f>
        <v>234.66666666666666</v>
      </c>
      <c r="V3471" t="str">
        <f>LEFT(Z3471,SEARCH("/",Z3471)-1)</f>
        <v>theater</v>
      </c>
      <c r="W3471" t="str">
        <f>RIGHT(Z3471,LEN(Z3471)-SEARCH("/",Z3471))</f>
        <v>spaces</v>
      </c>
      <c r="X3471" s="2">
        <f>(((P3471/60)/60)/24)+DATE(1970,1,1)</f>
        <v>42170.846446759257</v>
      </c>
      <c r="Y3471" s="2">
        <f>(((O3471/60)/60)/24)+DATE(1970,1,1)</f>
        <v>42230.846446759257</v>
      </c>
      <c r="Z3471" t="s">
        <v>8307</v>
      </c>
    </row>
    <row r="3472" spans="1:26" ht="43.2" x14ac:dyDescent="0.3">
      <c r="A3472">
        <f>ROW(A3472)-2</f>
        <v>3470</v>
      </c>
      <c r="B3472" s="1" t="s">
        <v>6090</v>
      </c>
      <c r="C3472" s="1" t="s">
        <v>6091</v>
      </c>
      <c r="D3472">
        <v>4500</v>
      </c>
      <c r="E3472">
        <v>5221</v>
      </c>
      <c r="F3472" t="s">
        <v>17</v>
      </c>
      <c r="J3472" t="s">
        <v>17</v>
      </c>
      <c r="K3472" t="b">
        <v>0</v>
      </c>
      <c r="L3472" t="s">
        <v>18</v>
      </c>
      <c r="M3472" t="s">
        <v>19</v>
      </c>
      <c r="N3472" t="b">
        <v>1</v>
      </c>
      <c r="O3472">
        <v>1479794340</v>
      </c>
      <c r="P3472">
        <v>1476715869</v>
      </c>
      <c r="Q3472" t="b">
        <v>0</v>
      </c>
      <c r="R3472">
        <v>103</v>
      </c>
      <c r="S3472" t="b">
        <v>1</v>
      </c>
      <c r="T3472">
        <f>ROUND(E3472/D3472*100,0)</f>
        <v>116</v>
      </c>
      <c r="U3472" s="12">
        <f>(E3472/R3472)</f>
        <v>50.689320388349515</v>
      </c>
      <c r="V3472" t="str">
        <f>LEFT(Z3472,SEARCH("/",Z3472)-1)</f>
        <v>theater</v>
      </c>
      <c r="W3472" t="str">
        <f>RIGHT(Z3472,LEN(Z3472)-SEARCH("/",Z3472))</f>
        <v>spaces</v>
      </c>
      <c r="X3472" s="2">
        <f>(((P3472/60)/60)/24)+DATE(1970,1,1)</f>
        <v>42660.618854166663</v>
      </c>
      <c r="Y3472" s="2">
        <f>(((O3472/60)/60)/24)+DATE(1970,1,1)</f>
        <v>42696.249305555553</v>
      </c>
      <c r="Z3472" t="s">
        <v>8307</v>
      </c>
    </row>
    <row r="3473" spans="1:26" ht="43.2" x14ac:dyDescent="0.3">
      <c r="A3473">
        <f>ROW(A3473)-2</f>
        <v>3471</v>
      </c>
      <c r="B3473" s="1" t="s">
        <v>6092</v>
      </c>
      <c r="C3473" s="1" t="s">
        <v>6093</v>
      </c>
      <c r="D3473">
        <v>10000</v>
      </c>
      <c r="E3473">
        <v>10088</v>
      </c>
      <c r="F3473" t="s">
        <v>17</v>
      </c>
      <c r="J3473" t="s">
        <v>17</v>
      </c>
      <c r="K3473" t="b">
        <v>0</v>
      </c>
      <c r="L3473" t="s">
        <v>18</v>
      </c>
      <c r="M3473" t="s">
        <v>19</v>
      </c>
      <c r="N3473" t="b">
        <v>1</v>
      </c>
      <c r="O3473">
        <v>1472338409</v>
      </c>
      <c r="P3473">
        <v>1468450409</v>
      </c>
      <c r="Q3473" t="b">
        <v>0</v>
      </c>
      <c r="R3473">
        <v>62</v>
      </c>
      <c r="S3473" t="b">
        <v>1</v>
      </c>
      <c r="T3473">
        <f>ROUND(E3473/D3473*100,0)</f>
        <v>101</v>
      </c>
      <c r="U3473" s="12">
        <f>(E3473/R3473)</f>
        <v>162.70967741935485</v>
      </c>
      <c r="V3473" t="str">
        <f>LEFT(Z3473,SEARCH("/",Z3473)-1)</f>
        <v>theater</v>
      </c>
      <c r="W3473" t="str">
        <f>RIGHT(Z3473,LEN(Z3473)-SEARCH("/",Z3473))</f>
        <v>spaces</v>
      </c>
      <c r="X3473" s="2">
        <f>(((P3473/60)/60)/24)+DATE(1970,1,1)</f>
        <v>42564.95380787037</v>
      </c>
      <c r="Y3473" s="2">
        <f>(((O3473/60)/60)/24)+DATE(1970,1,1)</f>
        <v>42609.95380787037</v>
      </c>
      <c r="Z3473" t="s">
        <v>8307</v>
      </c>
    </row>
    <row r="3474" spans="1:26" ht="57.6" x14ac:dyDescent="0.3">
      <c r="A3474">
        <f>ROW(A3474)-2</f>
        <v>3472</v>
      </c>
      <c r="B3474" s="1" t="s">
        <v>6094</v>
      </c>
      <c r="C3474" s="1" t="s">
        <v>6095</v>
      </c>
      <c r="D3474">
        <v>700</v>
      </c>
      <c r="E3474">
        <v>721</v>
      </c>
      <c r="F3474" t="s">
        <v>17</v>
      </c>
      <c r="J3474" t="s">
        <v>17</v>
      </c>
      <c r="K3474" t="b">
        <v>0</v>
      </c>
      <c r="L3474" t="s">
        <v>24</v>
      </c>
      <c r="M3474" t="s">
        <v>25</v>
      </c>
      <c r="N3474" t="b">
        <v>0</v>
      </c>
      <c r="O3474">
        <v>1434039186</v>
      </c>
      <c r="P3474">
        <v>1430151186</v>
      </c>
      <c r="Q3474" t="b">
        <v>0</v>
      </c>
      <c r="R3474">
        <v>6</v>
      </c>
      <c r="S3474" t="b">
        <v>1</v>
      </c>
      <c r="T3474">
        <f>ROUND(E3474/D3474*100,0)</f>
        <v>103</v>
      </c>
      <c r="U3474" s="12">
        <f>(E3474/R3474)</f>
        <v>120.16666666666667</v>
      </c>
      <c r="V3474" t="str">
        <f>LEFT(Z3474,SEARCH("/",Z3474)-1)</f>
        <v>theater</v>
      </c>
      <c r="W3474" t="str">
        <f>RIGHT(Z3474,LEN(Z3474)-SEARCH("/",Z3474))</f>
        <v>spaces</v>
      </c>
      <c r="X3474" s="2">
        <f>(((P3474/60)/60)/24)+DATE(1970,1,1)</f>
        <v>42121.675763888896</v>
      </c>
      <c r="Y3474" s="2">
        <f>(((O3474/60)/60)/24)+DATE(1970,1,1)</f>
        <v>42166.675763888896</v>
      </c>
      <c r="Z3474" t="s">
        <v>8307</v>
      </c>
    </row>
    <row r="3475" spans="1:26" ht="43.2" x14ac:dyDescent="0.3">
      <c r="A3475">
        <f>ROW(A3475)-2</f>
        <v>3473</v>
      </c>
      <c r="B3475" s="1" t="s">
        <v>6096</v>
      </c>
      <c r="C3475" s="1" t="s">
        <v>6097</v>
      </c>
      <c r="D3475">
        <v>5000</v>
      </c>
      <c r="E3475">
        <v>12321</v>
      </c>
      <c r="F3475" t="s">
        <v>17</v>
      </c>
      <c r="J3475" t="s">
        <v>17</v>
      </c>
      <c r="K3475" t="b">
        <v>0</v>
      </c>
      <c r="L3475" t="s">
        <v>18</v>
      </c>
      <c r="M3475" t="s">
        <v>19</v>
      </c>
      <c r="N3475" t="b">
        <v>1</v>
      </c>
      <c r="O3475">
        <v>1349567475</v>
      </c>
      <c r="P3475">
        <v>1346975475</v>
      </c>
      <c r="Q3475" t="b">
        <v>0</v>
      </c>
      <c r="R3475">
        <v>182</v>
      </c>
      <c r="S3475" t="b">
        <v>1</v>
      </c>
      <c r="T3475">
        <f>ROUND(E3475/D3475*100,0)</f>
        <v>246</v>
      </c>
      <c r="U3475" s="12">
        <f>(E3475/R3475)</f>
        <v>67.697802197802204</v>
      </c>
      <c r="V3475" t="str">
        <f>LEFT(Z3475,SEARCH("/",Z3475)-1)</f>
        <v>theater</v>
      </c>
      <c r="W3475" t="str">
        <f>RIGHT(Z3475,LEN(Z3475)-SEARCH("/",Z3475))</f>
        <v>spaces</v>
      </c>
      <c r="X3475" s="2">
        <f>(((P3475/60)/60)/24)+DATE(1970,1,1)</f>
        <v>41158.993923611109</v>
      </c>
      <c r="Y3475" s="2">
        <f>(((O3475/60)/60)/24)+DATE(1970,1,1)</f>
        <v>41188.993923611109</v>
      </c>
      <c r="Z3475" t="s">
        <v>8307</v>
      </c>
    </row>
    <row r="3476" spans="1:26" ht="43.2" x14ac:dyDescent="0.3">
      <c r="A3476">
        <f>ROW(A3476)-2</f>
        <v>3474</v>
      </c>
      <c r="B3476" s="1" t="s">
        <v>6098</v>
      </c>
      <c r="C3476" s="1" t="s">
        <v>6099</v>
      </c>
      <c r="D3476">
        <v>2500</v>
      </c>
      <c r="E3476">
        <v>7555</v>
      </c>
      <c r="F3476" t="s">
        <v>17</v>
      </c>
      <c r="J3476" t="s">
        <v>17</v>
      </c>
      <c r="K3476" t="b">
        <v>0</v>
      </c>
      <c r="L3476" t="s">
        <v>24</v>
      </c>
      <c r="M3476" t="s">
        <v>25</v>
      </c>
      <c r="N3476" t="b">
        <v>0</v>
      </c>
      <c r="O3476">
        <v>1401465600</v>
      </c>
      <c r="P3476">
        <v>1399032813</v>
      </c>
      <c r="Q3476" t="b">
        <v>0</v>
      </c>
      <c r="R3476">
        <v>145</v>
      </c>
      <c r="S3476" t="b">
        <v>1</v>
      </c>
      <c r="T3476">
        <f>ROUND(E3476/D3476*100,0)</f>
        <v>302</v>
      </c>
      <c r="U3476" s="12">
        <f>(E3476/R3476)</f>
        <v>52.103448275862071</v>
      </c>
      <c r="V3476" t="str">
        <f>LEFT(Z3476,SEARCH("/",Z3476)-1)</f>
        <v>theater</v>
      </c>
      <c r="W3476" t="str">
        <f>RIGHT(Z3476,LEN(Z3476)-SEARCH("/",Z3476))</f>
        <v>spaces</v>
      </c>
      <c r="X3476" s="2">
        <f>(((P3476/60)/60)/24)+DATE(1970,1,1)</f>
        <v>41761.509409722225</v>
      </c>
      <c r="Y3476" s="2">
        <f>(((O3476/60)/60)/24)+DATE(1970,1,1)</f>
        <v>41789.666666666664</v>
      </c>
      <c r="Z3476" t="s">
        <v>8307</v>
      </c>
    </row>
    <row r="3477" spans="1:26" ht="57.6" x14ac:dyDescent="0.3">
      <c r="A3477">
        <f>ROW(A3477)-2</f>
        <v>3475</v>
      </c>
      <c r="B3477" s="1" t="s">
        <v>6100</v>
      </c>
      <c r="C3477" s="1" t="s">
        <v>6101</v>
      </c>
      <c r="D3477">
        <v>900</v>
      </c>
      <c r="E3477">
        <v>1290</v>
      </c>
      <c r="F3477" t="s">
        <v>17</v>
      </c>
      <c r="J3477" t="s">
        <v>17</v>
      </c>
      <c r="K3477" t="b">
        <v>0</v>
      </c>
      <c r="L3477" t="s">
        <v>24</v>
      </c>
      <c r="M3477" t="s">
        <v>25</v>
      </c>
      <c r="N3477" t="b">
        <v>0</v>
      </c>
      <c r="O3477">
        <v>1488538892</v>
      </c>
      <c r="P3477">
        <v>1487329292</v>
      </c>
      <c r="Q3477" t="b">
        <v>0</v>
      </c>
      <c r="R3477">
        <v>25</v>
      </c>
      <c r="S3477" t="b">
        <v>1</v>
      </c>
      <c r="T3477">
        <f>ROUND(E3477/D3477*100,0)</f>
        <v>143</v>
      </c>
      <c r="U3477" s="12">
        <f>(E3477/R3477)</f>
        <v>51.6</v>
      </c>
      <c r="V3477" t="str">
        <f>LEFT(Z3477,SEARCH("/",Z3477)-1)</f>
        <v>theater</v>
      </c>
      <c r="W3477" t="str">
        <f>RIGHT(Z3477,LEN(Z3477)-SEARCH("/",Z3477))</f>
        <v>spaces</v>
      </c>
      <c r="X3477" s="2">
        <f>(((P3477/60)/60)/24)+DATE(1970,1,1)</f>
        <v>42783.459398148145</v>
      </c>
      <c r="Y3477" s="2">
        <f>(((O3477/60)/60)/24)+DATE(1970,1,1)</f>
        <v>42797.459398148145</v>
      </c>
      <c r="Z3477" t="s">
        <v>8307</v>
      </c>
    </row>
    <row r="3478" spans="1:26" ht="43.2" x14ac:dyDescent="0.3">
      <c r="A3478">
        <f>ROW(A3478)-2</f>
        <v>3476</v>
      </c>
      <c r="B3478" s="1" t="s">
        <v>6102</v>
      </c>
      <c r="C3478" s="1" t="s">
        <v>6103</v>
      </c>
      <c r="D3478">
        <v>40000</v>
      </c>
      <c r="E3478">
        <v>52576</v>
      </c>
      <c r="F3478" t="s">
        <v>17</v>
      </c>
      <c r="J3478" t="s">
        <v>17</v>
      </c>
      <c r="K3478" t="b">
        <v>0</v>
      </c>
      <c r="L3478" t="s">
        <v>18</v>
      </c>
      <c r="M3478" t="s">
        <v>19</v>
      </c>
      <c r="N3478" t="b">
        <v>1</v>
      </c>
      <c r="O3478">
        <v>1426866851</v>
      </c>
      <c r="P3478">
        <v>1424278451</v>
      </c>
      <c r="Q3478" t="b">
        <v>0</v>
      </c>
      <c r="R3478">
        <v>320</v>
      </c>
      <c r="S3478" t="b">
        <v>1</v>
      </c>
      <c r="T3478">
        <f>ROUND(E3478/D3478*100,0)</f>
        <v>131</v>
      </c>
      <c r="U3478" s="12">
        <f>(E3478/R3478)</f>
        <v>164.3</v>
      </c>
      <c r="V3478" t="str">
        <f>LEFT(Z3478,SEARCH("/",Z3478)-1)</f>
        <v>theater</v>
      </c>
      <c r="W3478" t="str">
        <f>RIGHT(Z3478,LEN(Z3478)-SEARCH("/",Z3478))</f>
        <v>spaces</v>
      </c>
      <c r="X3478" s="2">
        <f>(((P3478/60)/60)/24)+DATE(1970,1,1)</f>
        <v>42053.704293981486</v>
      </c>
      <c r="Y3478" s="2">
        <f>(((O3478/60)/60)/24)+DATE(1970,1,1)</f>
        <v>42083.662627314814</v>
      </c>
      <c r="Z3478" t="s">
        <v>8307</v>
      </c>
    </row>
    <row r="3479" spans="1:26" ht="28.8" x14ac:dyDescent="0.3">
      <c r="A3479">
        <f>ROW(A3479)-2</f>
        <v>3477</v>
      </c>
      <c r="B3479" s="1" t="s">
        <v>6104</v>
      </c>
      <c r="C3479" s="1" t="s">
        <v>6105</v>
      </c>
      <c r="D3479">
        <v>5000</v>
      </c>
      <c r="E3479">
        <v>8401</v>
      </c>
      <c r="F3479" t="s">
        <v>17</v>
      </c>
      <c r="J3479" t="s">
        <v>17</v>
      </c>
      <c r="K3479" t="b">
        <v>0</v>
      </c>
      <c r="L3479" t="s">
        <v>18</v>
      </c>
      <c r="M3479" t="s">
        <v>19</v>
      </c>
      <c r="N3479" t="b">
        <v>1</v>
      </c>
      <c r="O3479">
        <v>1471242025</v>
      </c>
      <c r="P3479">
        <v>1468650025</v>
      </c>
      <c r="Q3479" t="b">
        <v>0</v>
      </c>
      <c r="R3479">
        <v>99</v>
      </c>
      <c r="S3479" t="b">
        <v>1</v>
      </c>
      <c r="T3479">
        <f>ROUND(E3479/D3479*100,0)</f>
        <v>168</v>
      </c>
      <c r="U3479" s="12">
        <f>(E3479/R3479)</f>
        <v>84.858585858585855</v>
      </c>
      <c r="V3479" t="str">
        <f>LEFT(Z3479,SEARCH("/",Z3479)-1)</f>
        <v>theater</v>
      </c>
      <c r="W3479" t="str">
        <f>RIGHT(Z3479,LEN(Z3479)-SEARCH("/",Z3479))</f>
        <v>spaces</v>
      </c>
      <c r="X3479" s="2">
        <f>(((P3479/60)/60)/24)+DATE(1970,1,1)</f>
        <v>42567.264178240745</v>
      </c>
      <c r="Y3479" s="2">
        <f>(((O3479/60)/60)/24)+DATE(1970,1,1)</f>
        <v>42597.264178240745</v>
      </c>
      <c r="Z3479" t="s">
        <v>8307</v>
      </c>
    </row>
    <row r="3480" spans="1:26" ht="43.2" x14ac:dyDescent="0.3">
      <c r="A3480">
        <f>ROW(A3480)-2</f>
        <v>3478</v>
      </c>
      <c r="B3480" s="1" t="s">
        <v>6106</v>
      </c>
      <c r="C3480" s="1" t="s">
        <v>6107</v>
      </c>
      <c r="D3480">
        <v>30000</v>
      </c>
      <c r="E3480">
        <v>32903</v>
      </c>
      <c r="F3480" t="s">
        <v>17</v>
      </c>
      <c r="J3480" t="s">
        <v>17</v>
      </c>
      <c r="K3480" t="b">
        <v>0</v>
      </c>
      <c r="L3480" t="s">
        <v>18</v>
      </c>
      <c r="M3480" t="s">
        <v>19</v>
      </c>
      <c r="N3480" t="b">
        <v>1</v>
      </c>
      <c r="O3480">
        <v>1416285300</v>
      </c>
      <c r="P3480">
        <v>1413824447</v>
      </c>
      <c r="Q3480" t="b">
        <v>0</v>
      </c>
      <c r="R3480">
        <v>348</v>
      </c>
      <c r="S3480" t="b">
        <v>1</v>
      </c>
      <c r="T3480">
        <f>ROUND(E3480/D3480*100,0)</f>
        <v>110</v>
      </c>
      <c r="U3480" s="12">
        <f>(E3480/R3480)</f>
        <v>94.548850574712645</v>
      </c>
      <c r="V3480" t="str">
        <f>LEFT(Z3480,SEARCH("/",Z3480)-1)</f>
        <v>theater</v>
      </c>
      <c r="W3480" t="str">
        <f>RIGHT(Z3480,LEN(Z3480)-SEARCH("/",Z3480))</f>
        <v>spaces</v>
      </c>
      <c r="X3480" s="2">
        <f>(((P3480/60)/60)/24)+DATE(1970,1,1)</f>
        <v>41932.708877314813</v>
      </c>
      <c r="Y3480" s="2">
        <f>(((O3480/60)/60)/24)+DATE(1970,1,1)</f>
        <v>41961.190972222219</v>
      </c>
      <c r="Z3480" t="s">
        <v>8307</v>
      </c>
    </row>
    <row r="3481" spans="1:26" ht="43.2" x14ac:dyDescent="0.3">
      <c r="A3481">
        <f>ROW(A3481)-2</f>
        <v>3479</v>
      </c>
      <c r="B3481" s="1" t="s">
        <v>6108</v>
      </c>
      <c r="C3481" s="1" t="s">
        <v>6109</v>
      </c>
      <c r="D3481">
        <v>1750</v>
      </c>
      <c r="E3481">
        <v>1867</v>
      </c>
      <c r="F3481" t="s">
        <v>17</v>
      </c>
      <c r="J3481" t="s">
        <v>17</v>
      </c>
      <c r="K3481" t="b">
        <v>0</v>
      </c>
      <c r="L3481" t="s">
        <v>18</v>
      </c>
      <c r="M3481" t="s">
        <v>19</v>
      </c>
      <c r="N3481" t="b">
        <v>1</v>
      </c>
      <c r="O3481">
        <v>1442426171</v>
      </c>
      <c r="P3481">
        <v>1439834171</v>
      </c>
      <c r="Q3481" t="b">
        <v>0</v>
      </c>
      <c r="R3481">
        <v>41</v>
      </c>
      <c r="S3481" t="b">
        <v>1</v>
      </c>
      <c r="T3481">
        <f>ROUND(E3481/D3481*100,0)</f>
        <v>107</v>
      </c>
      <c r="U3481" s="12">
        <f>(E3481/R3481)</f>
        <v>45.536585365853661</v>
      </c>
      <c r="V3481" t="str">
        <f>LEFT(Z3481,SEARCH("/",Z3481)-1)</f>
        <v>theater</v>
      </c>
      <c r="W3481" t="str">
        <f>RIGHT(Z3481,LEN(Z3481)-SEARCH("/",Z3481))</f>
        <v>spaces</v>
      </c>
      <c r="X3481" s="2">
        <f>(((P3481/60)/60)/24)+DATE(1970,1,1)</f>
        <v>42233.747349537036</v>
      </c>
      <c r="Y3481" s="2">
        <f>(((O3481/60)/60)/24)+DATE(1970,1,1)</f>
        <v>42263.747349537036</v>
      </c>
      <c r="Z3481" t="s">
        <v>8307</v>
      </c>
    </row>
    <row r="3482" spans="1:26" ht="72" x14ac:dyDescent="0.3">
      <c r="A3482">
        <f>ROW(A3482)-2</f>
        <v>3480</v>
      </c>
      <c r="B3482" s="1" t="s">
        <v>6110</v>
      </c>
      <c r="C3482" s="1" t="s">
        <v>6111</v>
      </c>
      <c r="D3482">
        <v>1500</v>
      </c>
      <c r="E3482">
        <v>1500</v>
      </c>
      <c r="F3482" t="s">
        <v>17</v>
      </c>
      <c r="J3482" t="s">
        <v>17</v>
      </c>
      <c r="K3482" t="b">
        <v>0</v>
      </c>
      <c r="L3482" t="s">
        <v>18</v>
      </c>
      <c r="M3482" t="s">
        <v>19</v>
      </c>
      <c r="N3482" t="b">
        <v>1</v>
      </c>
      <c r="O3482">
        <v>1476479447</v>
      </c>
      <c r="P3482">
        <v>1471295447</v>
      </c>
      <c r="Q3482" t="b">
        <v>0</v>
      </c>
      <c r="R3482">
        <v>29</v>
      </c>
      <c r="S3482" t="b">
        <v>1</v>
      </c>
      <c r="T3482">
        <f>ROUND(E3482/D3482*100,0)</f>
        <v>100</v>
      </c>
      <c r="U3482" s="12">
        <f>(E3482/R3482)</f>
        <v>51.724137931034484</v>
      </c>
      <c r="V3482" t="str">
        <f>LEFT(Z3482,SEARCH("/",Z3482)-1)</f>
        <v>theater</v>
      </c>
      <c r="W3482" t="str">
        <f>RIGHT(Z3482,LEN(Z3482)-SEARCH("/",Z3482))</f>
        <v>spaces</v>
      </c>
      <c r="X3482" s="2">
        <f>(((P3482/60)/60)/24)+DATE(1970,1,1)</f>
        <v>42597.882488425923</v>
      </c>
      <c r="Y3482" s="2">
        <f>(((O3482/60)/60)/24)+DATE(1970,1,1)</f>
        <v>42657.882488425923</v>
      </c>
      <c r="Z3482" t="s">
        <v>8307</v>
      </c>
    </row>
    <row r="3483" spans="1:26" ht="43.2" x14ac:dyDescent="0.3">
      <c r="A3483">
        <f>ROW(A3483)-2</f>
        <v>3481</v>
      </c>
      <c r="B3483" s="1" t="s">
        <v>6112</v>
      </c>
      <c r="C3483" s="1" t="s">
        <v>6113</v>
      </c>
      <c r="D3483">
        <v>1000</v>
      </c>
      <c r="E3483">
        <v>1272</v>
      </c>
      <c r="F3483" t="s">
        <v>17</v>
      </c>
      <c r="J3483" t="s">
        <v>17</v>
      </c>
      <c r="K3483" t="b">
        <v>0</v>
      </c>
      <c r="L3483" t="s">
        <v>18</v>
      </c>
      <c r="M3483" t="s">
        <v>19</v>
      </c>
      <c r="N3483" t="b">
        <v>1</v>
      </c>
      <c r="O3483">
        <v>1441933459</v>
      </c>
      <c r="P3483">
        <v>1439341459</v>
      </c>
      <c r="Q3483" t="b">
        <v>0</v>
      </c>
      <c r="R3483">
        <v>25</v>
      </c>
      <c r="S3483" t="b">
        <v>1</v>
      </c>
      <c r="T3483">
        <f>ROUND(E3483/D3483*100,0)</f>
        <v>127</v>
      </c>
      <c r="U3483" s="12">
        <f>(E3483/R3483)</f>
        <v>50.88</v>
      </c>
      <c r="V3483" t="str">
        <f>LEFT(Z3483,SEARCH("/",Z3483)-1)</f>
        <v>theater</v>
      </c>
      <c r="W3483" t="str">
        <f>RIGHT(Z3483,LEN(Z3483)-SEARCH("/",Z3483))</f>
        <v>spaces</v>
      </c>
      <c r="X3483" s="2">
        <f>(((P3483/60)/60)/24)+DATE(1970,1,1)</f>
        <v>42228.044664351852</v>
      </c>
      <c r="Y3483" s="2">
        <f>(((O3483/60)/60)/24)+DATE(1970,1,1)</f>
        <v>42258.044664351852</v>
      </c>
      <c r="Z3483" t="s">
        <v>8307</v>
      </c>
    </row>
    <row r="3484" spans="1:26" ht="43.2" x14ac:dyDescent="0.3">
      <c r="A3484">
        <f>ROW(A3484)-2</f>
        <v>3482</v>
      </c>
      <c r="B3484" s="1" t="s">
        <v>6114</v>
      </c>
      <c r="C3484" s="1" t="s">
        <v>6115</v>
      </c>
      <c r="D3484">
        <v>3000</v>
      </c>
      <c r="E3484">
        <v>4396</v>
      </c>
      <c r="F3484" t="s">
        <v>17</v>
      </c>
      <c r="J3484" t="s">
        <v>17</v>
      </c>
      <c r="K3484" t="b">
        <v>0</v>
      </c>
      <c r="L3484" t="s">
        <v>18</v>
      </c>
      <c r="M3484" t="s">
        <v>19</v>
      </c>
      <c r="N3484" t="b">
        <v>1</v>
      </c>
      <c r="O3484">
        <v>1471487925</v>
      </c>
      <c r="P3484">
        <v>1468895925</v>
      </c>
      <c r="Q3484" t="b">
        <v>0</v>
      </c>
      <c r="R3484">
        <v>23</v>
      </c>
      <c r="S3484" t="b">
        <v>1</v>
      </c>
      <c r="T3484">
        <f>ROUND(E3484/D3484*100,0)</f>
        <v>147</v>
      </c>
      <c r="U3484" s="12">
        <f>(E3484/R3484)</f>
        <v>191.13043478260869</v>
      </c>
      <c r="V3484" t="str">
        <f>LEFT(Z3484,SEARCH("/",Z3484)-1)</f>
        <v>theater</v>
      </c>
      <c r="W3484" t="str">
        <f>RIGHT(Z3484,LEN(Z3484)-SEARCH("/",Z3484))</f>
        <v>spaces</v>
      </c>
      <c r="X3484" s="2">
        <f>(((P3484/60)/60)/24)+DATE(1970,1,1)</f>
        <v>42570.110243055555</v>
      </c>
      <c r="Y3484" s="2">
        <f>(((O3484/60)/60)/24)+DATE(1970,1,1)</f>
        <v>42600.110243055555</v>
      </c>
      <c r="Z3484" t="s">
        <v>8307</v>
      </c>
    </row>
    <row r="3485" spans="1:26" ht="72" x14ac:dyDescent="0.3">
      <c r="A3485">
        <f>ROW(A3485)-2</f>
        <v>3483</v>
      </c>
      <c r="B3485" s="1" t="s">
        <v>6116</v>
      </c>
      <c r="C3485" s="1" t="s">
        <v>6117</v>
      </c>
      <c r="D3485">
        <v>100000</v>
      </c>
      <c r="E3485">
        <v>112536</v>
      </c>
      <c r="F3485" t="s">
        <v>17</v>
      </c>
      <c r="J3485" t="s">
        <v>17</v>
      </c>
      <c r="K3485" t="b">
        <v>0</v>
      </c>
      <c r="L3485" t="s">
        <v>18</v>
      </c>
      <c r="M3485" t="s">
        <v>19</v>
      </c>
      <c r="N3485" t="b">
        <v>1</v>
      </c>
      <c r="O3485">
        <v>1477972740</v>
      </c>
      <c r="P3485">
        <v>1475326255</v>
      </c>
      <c r="Q3485" t="b">
        <v>0</v>
      </c>
      <c r="R3485">
        <v>1260</v>
      </c>
      <c r="S3485" t="b">
        <v>1</v>
      </c>
      <c r="T3485">
        <f>ROUND(E3485/D3485*100,0)</f>
        <v>113</v>
      </c>
      <c r="U3485" s="12">
        <f>(E3485/R3485)</f>
        <v>89.314285714285717</v>
      </c>
      <c r="V3485" t="str">
        <f>LEFT(Z3485,SEARCH("/",Z3485)-1)</f>
        <v>theater</v>
      </c>
      <c r="W3485" t="str">
        <f>RIGHT(Z3485,LEN(Z3485)-SEARCH("/",Z3485))</f>
        <v>spaces</v>
      </c>
      <c r="X3485" s="2">
        <f>(((P3485/60)/60)/24)+DATE(1970,1,1)</f>
        <v>42644.535358796296</v>
      </c>
      <c r="Y3485" s="2">
        <f>(((O3485/60)/60)/24)+DATE(1970,1,1)</f>
        <v>42675.165972222225</v>
      </c>
      <c r="Z3485" t="s">
        <v>8307</v>
      </c>
    </row>
    <row r="3486" spans="1:26" ht="28.8" x14ac:dyDescent="0.3">
      <c r="A3486">
        <f>ROW(A3486)-2</f>
        <v>3484</v>
      </c>
      <c r="B3486" s="1" t="s">
        <v>6118</v>
      </c>
      <c r="C3486" s="1" t="s">
        <v>6119</v>
      </c>
      <c r="D3486">
        <v>25000</v>
      </c>
      <c r="E3486">
        <v>27196.71</v>
      </c>
      <c r="F3486" t="s">
        <v>17</v>
      </c>
      <c r="J3486" t="s">
        <v>17</v>
      </c>
      <c r="K3486" t="b">
        <v>0</v>
      </c>
      <c r="L3486" t="s">
        <v>18</v>
      </c>
      <c r="M3486" t="s">
        <v>19</v>
      </c>
      <c r="N3486" t="b">
        <v>1</v>
      </c>
      <c r="O3486">
        <v>1367674009</v>
      </c>
      <c r="P3486">
        <v>1365082009</v>
      </c>
      <c r="Q3486" t="b">
        <v>0</v>
      </c>
      <c r="R3486">
        <v>307</v>
      </c>
      <c r="S3486" t="b">
        <v>1</v>
      </c>
      <c r="T3486">
        <f>ROUND(E3486/D3486*100,0)</f>
        <v>109</v>
      </c>
      <c r="U3486" s="12">
        <f>(E3486/R3486)</f>
        <v>88.588631921824103</v>
      </c>
      <c r="V3486" t="str">
        <f>LEFT(Z3486,SEARCH("/",Z3486)-1)</f>
        <v>theater</v>
      </c>
      <c r="W3486" t="str">
        <f>RIGHT(Z3486,LEN(Z3486)-SEARCH("/",Z3486))</f>
        <v>spaces</v>
      </c>
      <c r="X3486" s="2">
        <f>(((P3486/60)/60)/24)+DATE(1970,1,1)</f>
        <v>41368.560289351852</v>
      </c>
      <c r="Y3486" s="2">
        <f>(((O3486/60)/60)/24)+DATE(1970,1,1)</f>
        <v>41398.560289351852</v>
      </c>
      <c r="Z3486" t="s">
        <v>8307</v>
      </c>
    </row>
    <row r="3487" spans="1:26" ht="43.2" x14ac:dyDescent="0.3">
      <c r="A3487">
        <f>ROW(A3487)-2</f>
        <v>3485</v>
      </c>
      <c r="B3487" s="1" t="s">
        <v>6120</v>
      </c>
      <c r="C3487" s="1" t="s">
        <v>6121</v>
      </c>
      <c r="D3487">
        <v>25000</v>
      </c>
      <c r="E3487">
        <v>31683</v>
      </c>
      <c r="F3487" t="s">
        <v>17</v>
      </c>
      <c r="J3487" t="s">
        <v>17</v>
      </c>
      <c r="K3487" t="b">
        <v>0</v>
      </c>
      <c r="L3487" t="s">
        <v>18</v>
      </c>
      <c r="M3487" t="s">
        <v>19</v>
      </c>
      <c r="N3487" t="b">
        <v>1</v>
      </c>
      <c r="O3487">
        <v>1376654340</v>
      </c>
      <c r="P3487">
        <v>1373568644</v>
      </c>
      <c r="Q3487" t="b">
        <v>0</v>
      </c>
      <c r="R3487">
        <v>329</v>
      </c>
      <c r="S3487" t="b">
        <v>1</v>
      </c>
      <c r="T3487">
        <f>ROUND(E3487/D3487*100,0)</f>
        <v>127</v>
      </c>
      <c r="U3487" s="12">
        <f>(E3487/R3487)</f>
        <v>96.300911854103347</v>
      </c>
      <c r="V3487" t="str">
        <f>LEFT(Z3487,SEARCH("/",Z3487)-1)</f>
        <v>theater</v>
      </c>
      <c r="W3487" t="str">
        <f>RIGHT(Z3487,LEN(Z3487)-SEARCH("/",Z3487))</f>
        <v>spaces</v>
      </c>
      <c r="X3487" s="2">
        <f>(((P3487/60)/60)/24)+DATE(1970,1,1)</f>
        <v>41466.785231481481</v>
      </c>
      <c r="Y3487" s="2">
        <f>(((O3487/60)/60)/24)+DATE(1970,1,1)</f>
        <v>41502.499305555553</v>
      </c>
      <c r="Z3487" t="s">
        <v>8307</v>
      </c>
    </row>
    <row r="3488" spans="1:26" ht="57.6" x14ac:dyDescent="0.3">
      <c r="A3488">
        <f>ROW(A3488)-2</f>
        <v>3486</v>
      </c>
      <c r="B3488" s="1" t="s">
        <v>6122</v>
      </c>
      <c r="C3488" s="1" t="s">
        <v>6123</v>
      </c>
      <c r="D3488">
        <v>500</v>
      </c>
      <c r="E3488">
        <v>1066</v>
      </c>
      <c r="F3488" t="s">
        <v>17</v>
      </c>
      <c r="J3488" t="s">
        <v>17</v>
      </c>
      <c r="K3488" t="b">
        <v>0</v>
      </c>
      <c r="L3488" t="s">
        <v>18</v>
      </c>
      <c r="M3488" t="s">
        <v>19</v>
      </c>
      <c r="N3488" t="b">
        <v>1</v>
      </c>
      <c r="O3488">
        <v>1285995540</v>
      </c>
      <c r="P3488">
        <v>1279574773</v>
      </c>
      <c r="Q3488" t="b">
        <v>0</v>
      </c>
      <c r="R3488">
        <v>32</v>
      </c>
      <c r="S3488" t="b">
        <v>1</v>
      </c>
      <c r="T3488">
        <f>ROUND(E3488/D3488*100,0)</f>
        <v>213</v>
      </c>
      <c r="U3488" s="12">
        <f>(E3488/R3488)</f>
        <v>33.3125</v>
      </c>
      <c r="V3488" t="str">
        <f>LEFT(Z3488,SEARCH("/",Z3488)-1)</f>
        <v>theater</v>
      </c>
      <c r="W3488" t="str">
        <f>RIGHT(Z3488,LEN(Z3488)-SEARCH("/",Z3488))</f>
        <v>spaces</v>
      </c>
      <c r="X3488" s="2">
        <f>(((P3488/60)/60)/24)+DATE(1970,1,1)</f>
        <v>40378.893206018518</v>
      </c>
      <c r="Y3488" s="2">
        <f>(((O3488/60)/60)/24)+DATE(1970,1,1)</f>
        <v>40453.207638888889</v>
      </c>
      <c r="Z3488" t="s">
        <v>8307</v>
      </c>
    </row>
    <row r="3489" spans="1:26" ht="43.2" x14ac:dyDescent="0.3">
      <c r="A3489">
        <f>ROW(A3489)-2</f>
        <v>3487</v>
      </c>
      <c r="B3489" s="1" t="s">
        <v>6124</v>
      </c>
      <c r="C3489" s="1" t="s">
        <v>6125</v>
      </c>
      <c r="D3489">
        <v>1000</v>
      </c>
      <c r="E3489">
        <v>1005</v>
      </c>
      <c r="F3489" t="s">
        <v>17</v>
      </c>
      <c r="J3489" t="s">
        <v>17</v>
      </c>
      <c r="K3489" t="b">
        <v>0</v>
      </c>
      <c r="L3489" t="s">
        <v>18</v>
      </c>
      <c r="M3489" t="s">
        <v>19</v>
      </c>
      <c r="N3489" t="b">
        <v>1</v>
      </c>
      <c r="O3489">
        <v>1457071397</v>
      </c>
      <c r="P3489">
        <v>1451887397</v>
      </c>
      <c r="Q3489" t="b">
        <v>0</v>
      </c>
      <c r="R3489">
        <v>27</v>
      </c>
      <c r="S3489" t="b">
        <v>1</v>
      </c>
      <c r="T3489">
        <f>ROUND(E3489/D3489*100,0)</f>
        <v>101</v>
      </c>
      <c r="U3489" s="12">
        <f>(E3489/R3489)</f>
        <v>37.222222222222221</v>
      </c>
      <c r="V3489" t="str">
        <f>LEFT(Z3489,SEARCH("/",Z3489)-1)</f>
        <v>theater</v>
      </c>
      <c r="W3489" t="str">
        <f>RIGHT(Z3489,LEN(Z3489)-SEARCH("/",Z3489))</f>
        <v>spaces</v>
      </c>
      <c r="X3489" s="2">
        <f>(((P3489/60)/60)/24)+DATE(1970,1,1)</f>
        <v>42373.252280092594</v>
      </c>
      <c r="Y3489" s="2">
        <f>(((O3489/60)/60)/24)+DATE(1970,1,1)</f>
        <v>42433.252280092594</v>
      </c>
      <c r="Z3489" t="s">
        <v>8307</v>
      </c>
    </row>
    <row r="3490" spans="1:26" ht="43.2" x14ac:dyDescent="0.3">
      <c r="A3490">
        <f>ROW(A3490)-2</f>
        <v>3488</v>
      </c>
      <c r="B3490" s="1" t="s">
        <v>6126</v>
      </c>
      <c r="C3490" s="1" t="s">
        <v>6127</v>
      </c>
      <c r="D3490">
        <v>20000</v>
      </c>
      <c r="E3490">
        <v>21742.78</v>
      </c>
      <c r="F3490" t="s">
        <v>17</v>
      </c>
      <c r="J3490" t="s">
        <v>17</v>
      </c>
      <c r="K3490" t="b">
        <v>0</v>
      </c>
      <c r="L3490" t="s">
        <v>18</v>
      </c>
      <c r="M3490" t="s">
        <v>19</v>
      </c>
      <c r="N3490" t="b">
        <v>1</v>
      </c>
      <c r="O3490">
        <v>1388303940</v>
      </c>
      <c r="P3490">
        <v>1386011038</v>
      </c>
      <c r="Q3490" t="b">
        <v>0</v>
      </c>
      <c r="R3490">
        <v>236</v>
      </c>
      <c r="S3490" t="b">
        <v>1</v>
      </c>
      <c r="T3490">
        <f>ROUND(E3490/D3490*100,0)</f>
        <v>109</v>
      </c>
      <c r="U3490" s="12">
        <f>(E3490/R3490)</f>
        <v>92.130423728813554</v>
      </c>
      <c r="V3490" t="str">
        <f>LEFT(Z3490,SEARCH("/",Z3490)-1)</f>
        <v>theater</v>
      </c>
      <c r="W3490" t="str">
        <f>RIGHT(Z3490,LEN(Z3490)-SEARCH("/",Z3490))</f>
        <v>spaces</v>
      </c>
      <c r="X3490" s="2">
        <f>(((P3490/60)/60)/24)+DATE(1970,1,1)</f>
        <v>41610.794421296298</v>
      </c>
      <c r="Y3490" s="2">
        <f>(((O3490/60)/60)/24)+DATE(1970,1,1)</f>
        <v>41637.332638888889</v>
      </c>
      <c r="Z3490" t="s">
        <v>8307</v>
      </c>
    </row>
    <row r="3491" spans="1:26" ht="43.2" x14ac:dyDescent="0.3">
      <c r="A3491">
        <f>ROW(A3491)-2</f>
        <v>3489</v>
      </c>
      <c r="B3491" s="1" t="s">
        <v>6128</v>
      </c>
      <c r="C3491" s="1" t="s">
        <v>6129</v>
      </c>
      <c r="D3491">
        <v>3000</v>
      </c>
      <c r="E3491">
        <v>3225</v>
      </c>
      <c r="F3491" t="s">
        <v>17</v>
      </c>
      <c r="J3491" t="s">
        <v>17</v>
      </c>
      <c r="K3491" t="b">
        <v>0</v>
      </c>
      <c r="L3491" t="s">
        <v>18</v>
      </c>
      <c r="M3491" t="s">
        <v>19</v>
      </c>
      <c r="N3491" t="b">
        <v>1</v>
      </c>
      <c r="O3491">
        <v>1435359600</v>
      </c>
      <c r="P3491">
        <v>1434999621</v>
      </c>
      <c r="Q3491" t="b">
        <v>0</v>
      </c>
      <c r="R3491">
        <v>42</v>
      </c>
      <c r="S3491" t="b">
        <v>1</v>
      </c>
      <c r="T3491">
        <f>ROUND(E3491/D3491*100,0)</f>
        <v>108</v>
      </c>
      <c r="U3491" s="12">
        <f>(E3491/R3491)</f>
        <v>76.785714285714292</v>
      </c>
      <c r="V3491" t="str">
        <f>LEFT(Z3491,SEARCH("/",Z3491)-1)</f>
        <v>theater</v>
      </c>
      <c r="W3491" t="str">
        <f>RIGHT(Z3491,LEN(Z3491)-SEARCH("/",Z3491))</f>
        <v>spaces</v>
      </c>
      <c r="X3491" s="2">
        <f>(((P3491/60)/60)/24)+DATE(1970,1,1)</f>
        <v>42177.791909722218</v>
      </c>
      <c r="Y3491" s="2">
        <f>(((O3491/60)/60)/24)+DATE(1970,1,1)</f>
        <v>42181.958333333328</v>
      </c>
      <c r="Z3491" t="s">
        <v>8307</v>
      </c>
    </row>
    <row r="3492" spans="1:26" ht="28.8" x14ac:dyDescent="0.3">
      <c r="A3492">
        <f>ROW(A3492)-2</f>
        <v>3490</v>
      </c>
      <c r="B3492" s="1" t="s">
        <v>6130</v>
      </c>
      <c r="C3492" s="1" t="s">
        <v>6131</v>
      </c>
      <c r="D3492">
        <v>8300</v>
      </c>
      <c r="E3492">
        <v>9170</v>
      </c>
      <c r="F3492" t="s">
        <v>17</v>
      </c>
      <c r="J3492" t="s">
        <v>17</v>
      </c>
      <c r="K3492" t="b">
        <v>0</v>
      </c>
      <c r="L3492" t="s">
        <v>18</v>
      </c>
      <c r="M3492" t="s">
        <v>19</v>
      </c>
      <c r="N3492" t="b">
        <v>1</v>
      </c>
      <c r="O3492">
        <v>1453323048</v>
      </c>
      <c r="P3492">
        <v>1450731048</v>
      </c>
      <c r="Q3492" t="b">
        <v>0</v>
      </c>
      <c r="R3492">
        <v>95</v>
      </c>
      <c r="S3492" t="b">
        <v>1</v>
      </c>
      <c r="T3492">
        <f>ROUND(E3492/D3492*100,0)</f>
        <v>110</v>
      </c>
      <c r="U3492" s="12">
        <f>(E3492/R3492)</f>
        <v>96.526315789473685</v>
      </c>
      <c r="V3492" t="str">
        <f>LEFT(Z3492,SEARCH("/",Z3492)-1)</f>
        <v>theater</v>
      </c>
      <c r="W3492" t="str">
        <f>RIGHT(Z3492,LEN(Z3492)-SEARCH("/",Z3492))</f>
        <v>spaces</v>
      </c>
      <c r="X3492" s="2">
        <f>(((P3492/60)/60)/24)+DATE(1970,1,1)</f>
        <v>42359.868611111116</v>
      </c>
      <c r="Y3492" s="2">
        <f>(((O3492/60)/60)/24)+DATE(1970,1,1)</f>
        <v>42389.868611111116</v>
      </c>
      <c r="Z3492" t="s">
        <v>8307</v>
      </c>
    </row>
    <row r="3493" spans="1:26" ht="57.6" x14ac:dyDescent="0.3">
      <c r="A3493">
        <f>ROW(A3493)-2</f>
        <v>3491</v>
      </c>
      <c r="B3493" s="1" t="s">
        <v>6132</v>
      </c>
      <c r="C3493" s="1" t="s">
        <v>6133</v>
      </c>
      <c r="D3493">
        <v>1500</v>
      </c>
      <c r="E3493">
        <v>1920</v>
      </c>
      <c r="F3493" t="s">
        <v>17</v>
      </c>
      <c r="J3493" t="s">
        <v>17</v>
      </c>
      <c r="K3493" t="b">
        <v>0</v>
      </c>
      <c r="L3493" t="s">
        <v>24</v>
      </c>
      <c r="M3493" t="s">
        <v>25</v>
      </c>
      <c r="N3493" t="b">
        <v>0</v>
      </c>
      <c r="O3493">
        <v>1444149047</v>
      </c>
      <c r="P3493">
        <v>1441557047</v>
      </c>
      <c r="Q3493" t="b">
        <v>0</v>
      </c>
      <c r="R3493">
        <v>37</v>
      </c>
      <c r="S3493" t="b">
        <v>1</v>
      </c>
      <c r="T3493">
        <f>ROUND(E3493/D3493*100,0)</f>
        <v>128</v>
      </c>
      <c r="U3493" s="12">
        <f>(E3493/R3493)</f>
        <v>51.891891891891895</v>
      </c>
      <c r="V3493" t="str">
        <f>LEFT(Z3493,SEARCH("/",Z3493)-1)</f>
        <v>theater</v>
      </c>
      <c r="W3493" t="str">
        <f>RIGHT(Z3493,LEN(Z3493)-SEARCH("/",Z3493))</f>
        <v>spaces</v>
      </c>
      <c r="X3493" s="2">
        <f>(((P3493/60)/60)/24)+DATE(1970,1,1)</f>
        <v>42253.688043981485</v>
      </c>
      <c r="Y3493" s="2">
        <f>(((O3493/60)/60)/24)+DATE(1970,1,1)</f>
        <v>42283.688043981485</v>
      </c>
      <c r="Z3493" t="s">
        <v>8307</v>
      </c>
    </row>
    <row r="3494" spans="1:26" ht="43.2" x14ac:dyDescent="0.3">
      <c r="A3494">
        <f>ROW(A3494)-2</f>
        <v>3492</v>
      </c>
      <c r="B3494" s="1" t="s">
        <v>6134</v>
      </c>
      <c r="C3494" s="1" t="s">
        <v>6135</v>
      </c>
      <c r="D3494">
        <v>15000</v>
      </c>
      <c r="E3494">
        <v>16501</v>
      </c>
      <c r="F3494" t="s">
        <v>17</v>
      </c>
      <c r="J3494" t="s">
        <v>17</v>
      </c>
      <c r="K3494" t="b">
        <v>0</v>
      </c>
      <c r="L3494" t="s">
        <v>158</v>
      </c>
      <c r="M3494" t="s">
        <v>159</v>
      </c>
      <c r="N3494" t="b">
        <v>1</v>
      </c>
      <c r="O3494">
        <v>1429152600</v>
      </c>
      <c r="P3494">
        <v>1426815699</v>
      </c>
      <c r="Q3494" t="b">
        <v>0</v>
      </c>
      <c r="R3494">
        <v>128</v>
      </c>
      <c r="S3494" t="b">
        <v>1</v>
      </c>
      <c r="T3494">
        <f>ROUND(E3494/D3494*100,0)</f>
        <v>110</v>
      </c>
      <c r="U3494" s="12">
        <f>(E3494/R3494)</f>
        <v>128.9140625</v>
      </c>
      <c r="V3494" t="str">
        <f>LEFT(Z3494,SEARCH("/",Z3494)-1)</f>
        <v>theater</v>
      </c>
      <c r="W3494" t="str">
        <f>RIGHT(Z3494,LEN(Z3494)-SEARCH("/",Z3494))</f>
        <v>spaces</v>
      </c>
      <c r="X3494" s="2">
        <f>(((P3494/60)/60)/24)+DATE(1970,1,1)</f>
        <v>42083.070590277777</v>
      </c>
      <c r="Y3494" s="2">
        <f>(((O3494/60)/60)/24)+DATE(1970,1,1)</f>
        <v>42110.118055555555</v>
      </c>
      <c r="Z3494" t="s">
        <v>8307</v>
      </c>
    </row>
    <row r="3495" spans="1:26" ht="43.2" x14ac:dyDescent="0.3">
      <c r="A3495">
        <f>ROW(A3495)-2</f>
        <v>3493</v>
      </c>
      <c r="B3495" s="1" t="s">
        <v>6136</v>
      </c>
      <c r="C3495" s="1" t="s">
        <v>6137</v>
      </c>
      <c r="D3495">
        <v>12000</v>
      </c>
      <c r="E3495">
        <v>13121</v>
      </c>
      <c r="F3495" t="s">
        <v>17</v>
      </c>
      <c r="J3495" t="s">
        <v>17</v>
      </c>
      <c r="K3495" t="b">
        <v>0</v>
      </c>
      <c r="L3495" t="s">
        <v>18</v>
      </c>
      <c r="M3495" t="s">
        <v>19</v>
      </c>
      <c r="N3495" t="b">
        <v>1</v>
      </c>
      <c r="O3495">
        <v>1454433998</v>
      </c>
      <c r="P3495">
        <v>1453137998</v>
      </c>
      <c r="Q3495" t="b">
        <v>0</v>
      </c>
      <c r="R3495">
        <v>156</v>
      </c>
      <c r="S3495" t="b">
        <v>1</v>
      </c>
      <c r="T3495">
        <f>ROUND(E3495/D3495*100,0)</f>
        <v>109</v>
      </c>
      <c r="U3495" s="12">
        <f>(E3495/R3495)</f>
        <v>84.108974358974365</v>
      </c>
      <c r="V3495" t="str">
        <f>LEFT(Z3495,SEARCH("/",Z3495)-1)</f>
        <v>theater</v>
      </c>
      <c r="W3495" t="str">
        <f>RIGHT(Z3495,LEN(Z3495)-SEARCH("/",Z3495))</f>
        <v>spaces</v>
      </c>
      <c r="X3495" s="2">
        <f>(((P3495/60)/60)/24)+DATE(1970,1,1)</f>
        <v>42387.7268287037</v>
      </c>
      <c r="Y3495" s="2">
        <f>(((O3495/60)/60)/24)+DATE(1970,1,1)</f>
        <v>42402.7268287037</v>
      </c>
      <c r="Z3495" t="s">
        <v>8307</v>
      </c>
    </row>
    <row r="3496" spans="1:26" ht="43.2" x14ac:dyDescent="0.3">
      <c r="A3496">
        <f>ROW(A3496)-2</f>
        <v>3494</v>
      </c>
      <c r="B3496" s="1" t="s">
        <v>6138</v>
      </c>
      <c r="C3496" s="1" t="s">
        <v>6139</v>
      </c>
      <c r="D3496">
        <v>4000</v>
      </c>
      <c r="E3496">
        <v>5308.26</v>
      </c>
      <c r="F3496" t="s">
        <v>17</v>
      </c>
      <c r="J3496" t="s">
        <v>17</v>
      </c>
      <c r="K3496" t="b">
        <v>0</v>
      </c>
      <c r="L3496" t="s">
        <v>18</v>
      </c>
      <c r="M3496" t="s">
        <v>19</v>
      </c>
      <c r="N3496" t="b">
        <v>1</v>
      </c>
      <c r="O3496">
        <v>1408679055</v>
      </c>
      <c r="P3496">
        <v>1406087055</v>
      </c>
      <c r="Q3496" t="b">
        <v>0</v>
      </c>
      <c r="R3496">
        <v>64</v>
      </c>
      <c r="S3496" t="b">
        <v>1</v>
      </c>
      <c r="T3496">
        <f>ROUND(E3496/D3496*100,0)</f>
        <v>133</v>
      </c>
      <c r="U3496" s="12">
        <f>(E3496/R3496)</f>
        <v>82.941562500000003</v>
      </c>
      <c r="V3496" t="str">
        <f>LEFT(Z3496,SEARCH("/",Z3496)-1)</f>
        <v>theater</v>
      </c>
      <c r="W3496" t="str">
        <f>RIGHT(Z3496,LEN(Z3496)-SEARCH("/",Z3496))</f>
        <v>spaces</v>
      </c>
      <c r="X3496" s="2">
        <f>(((P3496/60)/60)/24)+DATE(1970,1,1)</f>
        <v>41843.155729166669</v>
      </c>
      <c r="Y3496" s="2">
        <f>(((O3496/60)/60)/24)+DATE(1970,1,1)</f>
        <v>41873.155729166669</v>
      </c>
      <c r="Z3496" t="s">
        <v>8307</v>
      </c>
    </row>
    <row r="3497" spans="1:26" ht="57.6" x14ac:dyDescent="0.3">
      <c r="A3497">
        <f>ROW(A3497)-2</f>
        <v>3495</v>
      </c>
      <c r="B3497" s="1" t="s">
        <v>6140</v>
      </c>
      <c r="C3497" s="1" t="s">
        <v>6141</v>
      </c>
      <c r="D3497">
        <v>7900</v>
      </c>
      <c r="E3497">
        <v>15077</v>
      </c>
      <c r="F3497" t="s">
        <v>17</v>
      </c>
      <c r="J3497" t="s">
        <v>17</v>
      </c>
      <c r="K3497" t="b">
        <v>0</v>
      </c>
      <c r="L3497" t="s">
        <v>18</v>
      </c>
      <c r="M3497" t="s">
        <v>19</v>
      </c>
      <c r="N3497" t="b">
        <v>1</v>
      </c>
      <c r="O3497">
        <v>1410324720</v>
      </c>
      <c r="P3497">
        <v>1407784586</v>
      </c>
      <c r="Q3497" t="b">
        <v>0</v>
      </c>
      <c r="R3497">
        <v>58</v>
      </c>
      <c r="S3497" t="b">
        <v>1</v>
      </c>
      <c r="T3497">
        <f>ROUND(E3497/D3497*100,0)</f>
        <v>191</v>
      </c>
      <c r="U3497" s="12">
        <f>(E3497/R3497)</f>
        <v>259.94827586206895</v>
      </c>
      <c r="V3497" t="str">
        <f>LEFT(Z3497,SEARCH("/",Z3497)-1)</f>
        <v>theater</v>
      </c>
      <c r="W3497" t="str">
        <f>RIGHT(Z3497,LEN(Z3497)-SEARCH("/",Z3497))</f>
        <v>spaces</v>
      </c>
      <c r="X3497" s="2">
        <f>(((P3497/60)/60)/24)+DATE(1970,1,1)</f>
        <v>41862.803078703706</v>
      </c>
      <c r="Y3497" s="2">
        <f>(((O3497/60)/60)/24)+DATE(1970,1,1)</f>
        <v>41892.202777777777</v>
      </c>
      <c r="Z3497" t="s">
        <v>8307</v>
      </c>
    </row>
    <row r="3498" spans="1:26" ht="43.2" x14ac:dyDescent="0.3">
      <c r="A3498">
        <f>ROW(A3498)-2</f>
        <v>3496</v>
      </c>
      <c r="B3498" s="1" t="s">
        <v>6142</v>
      </c>
      <c r="C3498" s="1" t="s">
        <v>6143</v>
      </c>
      <c r="D3498">
        <v>500</v>
      </c>
      <c r="E3498">
        <v>745</v>
      </c>
      <c r="F3498" t="s">
        <v>17</v>
      </c>
      <c r="J3498" t="s">
        <v>17</v>
      </c>
      <c r="K3498" t="b">
        <v>0</v>
      </c>
      <c r="L3498" t="s">
        <v>18</v>
      </c>
      <c r="M3498" t="s">
        <v>19</v>
      </c>
      <c r="N3498" t="b">
        <v>1</v>
      </c>
      <c r="O3498">
        <v>1461762960</v>
      </c>
      <c r="P3498">
        <v>1457999054</v>
      </c>
      <c r="Q3498" t="b">
        <v>0</v>
      </c>
      <c r="R3498">
        <v>20</v>
      </c>
      <c r="S3498" t="b">
        <v>1</v>
      </c>
      <c r="T3498">
        <f>ROUND(E3498/D3498*100,0)</f>
        <v>149</v>
      </c>
      <c r="U3498" s="12">
        <f>(E3498/R3498)</f>
        <v>37.25</v>
      </c>
      <c r="V3498" t="str">
        <f>LEFT(Z3498,SEARCH("/",Z3498)-1)</f>
        <v>theater</v>
      </c>
      <c r="W3498" t="str">
        <f>RIGHT(Z3498,LEN(Z3498)-SEARCH("/",Z3498))</f>
        <v>spaces</v>
      </c>
      <c r="X3498" s="2">
        <f>(((P3498/60)/60)/24)+DATE(1970,1,1)</f>
        <v>42443.989050925928</v>
      </c>
      <c r="Y3498" s="2">
        <f>(((O3498/60)/60)/24)+DATE(1970,1,1)</f>
        <v>42487.552777777775</v>
      </c>
      <c r="Z3498" t="s">
        <v>8307</v>
      </c>
    </row>
    <row r="3499" spans="1:26" ht="43.2" x14ac:dyDescent="0.3">
      <c r="A3499">
        <f>ROW(A3499)-2</f>
        <v>3497</v>
      </c>
      <c r="B3499" s="1" t="s">
        <v>6144</v>
      </c>
      <c r="C3499" s="1" t="s">
        <v>6145</v>
      </c>
      <c r="D3499">
        <v>5000</v>
      </c>
      <c r="E3499">
        <v>8320</v>
      </c>
      <c r="F3499" t="s">
        <v>17</v>
      </c>
      <c r="J3499" t="s">
        <v>17</v>
      </c>
      <c r="K3499" t="b">
        <v>0</v>
      </c>
      <c r="L3499" t="s">
        <v>18</v>
      </c>
      <c r="M3499" t="s">
        <v>19</v>
      </c>
      <c r="N3499" t="b">
        <v>1</v>
      </c>
      <c r="O3499">
        <v>1420060920</v>
      </c>
      <c r="P3499">
        <v>1417556262</v>
      </c>
      <c r="Q3499" t="b">
        <v>0</v>
      </c>
      <c r="R3499">
        <v>47</v>
      </c>
      <c r="S3499" t="b">
        <v>1</v>
      </c>
      <c r="T3499">
        <f>ROUND(E3499/D3499*100,0)</f>
        <v>166</v>
      </c>
      <c r="U3499" s="12">
        <f>(E3499/R3499)</f>
        <v>177.02127659574469</v>
      </c>
      <c r="V3499" t="str">
        <f>LEFT(Z3499,SEARCH("/",Z3499)-1)</f>
        <v>theater</v>
      </c>
      <c r="W3499" t="str">
        <f>RIGHT(Z3499,LEN(Z3499)-SEARCH("/",Z3499))</f>
        <v>spaces</v>
      </c>
      <c r="X3499" s="2">
        <f>(((P3499/60)/60)/24)+DATE(1970,1,1)</f>
        <v>41975.901180555549</v>
      </c>
      <c r="Y3499" s="2">
        <f>(((O3499/60)/60)/24)+DATE(1970,1,1)</f>
        <v>42004.890277777777</v>
      </c>
      <c r="Z3499" t="s">
        <v>8307</v>
      </c>
    </row>
    <row r="3500" spans="1:26" ht="57.6" x14ac:dyDescent="0.3">
      <c r="A3500">
        <f>ROW(A3500)-2</f>
        <v>3498</v>
      </c>
      <c r="B3500" s="1" t="s">
        <v>6146</v>
      </c>
      <c r="C3500" s="1" t="s">
        <v>6147</v>
      </c>
      <c r="D3500">
        <v>3750</v>
      </c>
      <c r="E3500">
        <v>4000</v>
      </c>
      <c r="F3500" t="s">
        <v>17</v>
      </c>
      <c r="J3500" t="s">
        <v>17</v>
      </c>
      <c r="K3500" t="b">
        <v>0</v>
      </c>
      <c r="L3500" t="s">
        <v>18</v>
      </c>
      <c r="M3500" t="s">
        <v>19</v>
      </c>
      <c r="N3500" t="b">
        <v>1</v>
      </c>
      <c r="O3500">
        <v>1434241255</v>
      </c>
      <c r="P3500">
        <v>1431649255</v>
      </c>
      <c r="Q3500" t="b">
        <v>0</v>
      </c>
      <c r="R3500">
        <v>54</v>
      </c>
      <c r="S3500" t="b">
        <v>1</v>
      </c>
      <c r="T3500">
        <f>ROUND(E3500/D3500*100,0)</f>
        <v>107</v>
      </c>
      <c r="U3500" s="12">
        <f>(E3500/R3500)</f>
        <v>74.074074074074076</v>
      </c>
      <c r="V3500" t="str">
        <f>LEFT(Z3500,SEARCH("/",Z3500)-1)</f>
        <v>theater</v>
      </c>
      <c r="W3500" t="str">
        <f>RIGHT(Z3500,LEN(Z3500)-SEARCH("/",Z3500))</f>
        <v>spaces</v>
      </c>
      <c r="X3500" s="2">
        <f>(((P3500/60)/60)/24)+DATE(1970,1,1)</f>
        <v>42139.014525462961</v>
      </c>
      <c r="Y3500" s="2">
        <f>(((O3500/60)/60)/24)+DATE(1970,1,1)</f>
        <v>42169.014525462961</v>
      </c>
      <c r="Z3500" t="s">
        <v>8307</v>
      </c>
    </row>
    <row r="3501" spans="1:26" ht="28.8" x14ac:dyDescent="0.3">
      <c r="A3501">
        <f>ROW(A3501)-2</f>
        <v>3499</v>
      </c>
      <c r="B3501" s="1" t="s">
        <v>6148</v>
      </c>
      <c r="C3501" s="1" t="s">
        <v>6149</v>
      </c>
      <c r="D3501">
        <v>600</v>
      </c>
      <c r="E3501">
        <v>636</v>
      </c>
      <c r="F3501" t="s">
        <v>17</v>
      </c>
      <c r="J3501" t="s">
        <v>17</v>
      </c>
      <c r="K3501" t="b">
        <v>0</v>
      </c>
      <c r="L3501" t="s">
        <v>18</v>
      </c>
      <c r="M3501" t="s">
        <v>19</v>
      </c>
      <c r="N3501" t="b">
        <v>1</v>
      </c>
      <c r="O3501">
        <v>1462420960</v>
      </c>
      <c r="P3501">
        <v>1459828960</v>
      </c>
      <c r="Q3501" t="b">
        <v>0</v>
      </c>
      <c r="R3501">
        <v>9</v>
      </c>
      <c r="S3501" t="b">
        <v>1</v>
      </c>
      <c r="T3501">
        <f>ROUND(E3501/D3501*100,0)</f>
        <v>106</v>
      </c>
      <c r="U3501" s="12">
        <f>(E3501/R3501)</f>
        <v>70.666666666666671</v>
      </c>
      <c r="V3501" t="str">
        <f>LEFT(Z3501,SEARCH("/",Z3501)-1)</f>
        <v>theater</v>
      </c>
      <c r="W3501" t="str">
        <f>RIGHT(Z3501,LEN(Z3501)-SEARCH("/",Z3501))</f>
        <v>spaces</v>
      </c>
      <c r="X3501" s="2">
        <f>(((P3501/60)/60)/24)+DATE(1970,1,1)</f>
        <v>42465.16851851852</v>
      </c>
      <c r="Y3501" s="2">
        <f>(((O3501/60)/60)/24)+DATE(1970,1,1)</f>
        <v>42495.16851851852</v>
      </c>
      <c r="Z3501" t="s">
        <v>8307</v>
      </c>
    </row>
    <row r="3502" spans="1:26" ht="43.2" x14ac:dyDescent="0.3">
      <c r="A3502">
        <f>ROW(A3502)-2</f>
        <v>3500</v>
      </c>
      <c r="B3502" s="1" t="s">
        <v>6342</v>
      </c>
      <c r="C3502" s="1" t="s">
        <v>6343</v>
      </c>
      <c r="D3502">
        <v>20000</v>
      </c>
      <c r="E3502">
        <v>23505</v>
      </c>
      <c r="F3502" t="s">
        <v>17</v>
      </c>
      <c r="J3502" t="s">
        <v>17</v>
      </c>
      <c r="K3502" t="b">
        <v>0</v>
      </c>
      <c r="L3502" t="s">
        <v>18</v>
      </c>
      <c r="M3502" t="s">
        <v>19</v>
      </c>
      <c r="N3502" t="b">
        <v>1</v>
      </c>
      <c r="O3502">
        <v>1415319355</v>
      </c>
      <c r="P3502">
        <v>1411859755</v>
      </c>
      <c r="Q3502" t="b">
        <v>1</v>
      </c>
      <c r="R3502">
        <v>213</v>
      </c>
      <c r="S3502" t="b">
        <v>1</v>
      </c>
      <c r="T3502">
        <f>ROUND(E3502/D3502*100,0)</f>
        <v>118</v>
      </c>
      <c r="U3502" s="12">
        <f>(E3502/R3502)</f>
        <v>110.35211267605634</v>
      </c>
      <c r="V3502" t="str">
        <f>LEFT(Z3502,SEARCH("/",Z3502)-1)</f>
        <v>theater</v>
      </c>
      <c r="W3502" t="str">
        <f>RIGHT(Z3502,LEN(Z3502)-SEARCH("/",Z3502))</f>
        <v>plays</v>
      </c>
      <c r="X3502" s="2">
        <f>(((P3502/60)/60)/24)+DATE(1970,1,1)</f>
        <v>41909.969386574077</v>
      </c>
      <c r="Y3502" s="2">
        <f>(((O3502/60)/60)/24)+DATE(1970,1,1)</f>
        <v>41950.011053240742</v>
      </c>
      <c r="Z3502" t="s">
        <v>8275</v>
      </c>
    </row>
    <row r="3503" spans="1:26" ht="28.8" x14ac:dyDescent="0.3">
      <c r="A3503">
        <f>ROW(A3503)-2</f>
        <v>3501</v>
      </c>
      <c r="B3503" s="1" t="s">
        <v>6344</v>
      </c>
      <c r="C3503" s="1" t="s">
        <v>6345</v>
      </c>
      <c r="D3503">
        <v>1800</v>
      </c>
      <c r="E3503">
        <v>2361</v>
      </c>
      <c r="F3503" t="s">
        <v>17</v>
      </c>
      <c r="J3503" t="s">
        <v>17</v>
      </c>
      <c r="K3503" t="b">
        <v>0</v>
      </c>
      <c r="L3503" t="s">
        <v>18</v>
      </c>
      <c r="M3503" t="s">
        <v>19</v>
      </c>
      <c r="N3503" t="b">
        <v>1</v>
      </c>
      <c r="O3503">
        <v>1412136000</v>
      </c>
      <c r="P3503">
        <v>1410278284</v>
      </c>
      <c r="Q3503" t="b">
        <v>1</v>
      </c>
      <c r="R3503">
        <v>57</v>
      </c>
      <c r="S3503" t="b">
        <v>1</v>
      </c>
      <c r="T3503">
        <f>ROUND(E3503/D3503*100,0)</f>
        <v>131</v>
      </c>
      <c r="U3503" s="12">
        <f>(E3503/R3503)</f>
        <v>41.421052631578945</v>
      </c>
      <c r="V3503" t="str">
        <f>LEFT(Z3503,SEARCH("/",Z3503)-1)</f>
        <v>theater</v>
      </c>
      <c r="W3503" t="str">
        <f>RIGHT(Z3503,LEN(Z3503)-SEARCH("/",Z3503))</f>
        <v>plays</v>
      </c>
      <c r="X3503" s="2">
        <f>(((P3503/60)/60)/24)+DATE(1970,1,1)</f>
        <v>41891.665324074071</v>
      </c>
      <c r="Y3503" s="2">
        <f>(((O3503/60)/60)/24)+DATE(1970,1,1)</f>
        <v>41913.166666666664</v>
      </c>
      <c r="Z3503" t="s">
        <v>8275</v>
      </c>
    </row>
    <row r="3504" spans="1:26" ht="43.2" x14ac:dyDescent="0.3">
      <c r="A3504">
        <f>ROW(A3504)-2</f>
        <v>3502</v>
      </c>
      <c r="B3504" s="1" t="s">
        <v>6346</v>
      </c>
      <c r="C3504" s="1" t="s">
        <v>6347</v>
      </c>
      <c r="D3504">
        <v>1250</v>
      </c>
      <c r="E3504">
        <v>1300</v>
      </c>
      <c r="F3504" t="s">
        <v>17</v>
      </c>
      <c r="J3504" t="s">
        <v>17</v>
      </c>
      <c r="K3504" t="b">
        <v>0</v>
      </c>
      <c r="L3504" t="s">
        <v>18</v>
      </c>
      <c r="M3504" t="s">
        <v>19</v>
      </c>
      <c r="N3504" t="b">
        <v>1</v>
      </c>
      <c r="O3504">
        <v>1354845600</v>
      </c>
      <c r="P3504">
        <v>1352766300</v>
      </c>
      <c r="Q3504" t="b">
        <v>1</v>
      </c>
      <c r="R3504">
        <v>25</v>
      </c>
      <c r="S3504" t="b">
        <v>1</v>
      </c>
      <c r="T3504">
        <f>ROUND(E3504/D3504*100,0)</f>
        <v>104</v>
      </c>
      <c r="U3504" s="12">
        <f>(E3504/R3504)</f>
        <v>52</v>
      </c>
      <c r="V3504" t="str">
        <f>LEFT(Z3504,SEARCH("/",Z3504)-1)</f>
        <v>theater</v>
      </c>
      <c r="W3504" t="str">
        <f>RIGHT(Z3504,LEN(Z3504)-SEARCH("/",Z3504))</f>
        <v>plays</v>
      </c>
      <c r="X3504" s="2">
        <f>(((P3504/60)/60)/24)+DATE(1970,1,1)</f>
        <v>41226.017361111109</v>
      </c>
      <c r="Y3504" s="2">
        <f>(((O3504/60)/60)/24)+DATE(1970,1,1)</f>
        <v>41250.083333333336</v>
      </c>
      <c r="Z3504" t="s">
        <v>8275</v>
      </c>
    </row>
    <row r="3505" spans="1:26" ht="57.6" x14ac:dyDescent="0.3">
      <c r="A3505">
        <f>ROW(A3505)-2</f>
        <v>3503</v>
      </c>
      <c r="B3505" s="1" t="s">
        <v>6348</v>
      </c>
      <c r="C3505" s="1" t="s">
        <v>6349</v>
      </c>
      <c r="D3505">
        <v>3500</v>
      </c>
      <c r="E3505">
        <v>3535</v>
      </c>
      <c r="F3505" t="s">
        <v>17</v>
      </c>
      <c r="J3505" t="s">
        <v>17</v>
      </c>
      <c r="K3505" t="b">
        <v>0</v>
      </c>
      <c r="L3505" t="s">
        <v>18</v>
      </c>
      <c r="M3505" t="s">
        <v>19</v>
      </c>
      <c r="N3505" t="b">
        <v>1</v>
      </c>
      <c r="O3505">
        <v>1295928000</v>
      </c>
      <c r="P3505">
        <v>1288160403</v>
      </c>
      <c r="Q3505" t="b">
        <v>1</v>
      </c>
      <c r="R3505">
        <v>104</v>
      </c>
      <c r="S3505" t="b">
        <v>1</v>
      </c>
      <c r="T3505">
        <f>ROUND(E3505/D3505*100,0)</f>
        <v>101</v>
      </c>
      <c r="U3505" s="12">
        <f>(E3505/R3505)</f>
        <v>33.990384615384613</v>
      </c>
      <c r="V3505" t="str">
        <f>LEFT(Z3505,SEARCH("/",Z3505)-1)</f>
        <v>theater</v>
      </c>
      <c r="W3505" t="str">
        <f>RIGHT(Z3505,LEN(Z3505)-SEARCH("/",Z3505))</f>
        <v>plays</v>
      </c>
      <c r="X3505" s="2">
        <f>(((P3505/60)/60)/24)+DATE(1970,1,1)</f>
        <v>40478.263923611114</v>
      </c>
      <c r="Y3505" s="2">
        <f>(((O3505/60)/60)/24)+DATE(1970,1,1)</f>
        <v>40568.166666666664</v>
      </c>
      <c r="Z3505" t="s">
        <v>8275</v>
      </c>
    </row>
    <row r="3506" spans="1:26" ht="43.2" x14ac:dyDescent="0.3">
      <c r="A3506">
        <f>ROW(A3506)-2</f>
        <v>3504</v>
      </c>
      <c r="B3506" s="1" t="s">
        <v>6350</v>
      </c>
      <c r="C3506" s="1" t="s">
        <v>6351</v>
      </c>
      <c r="D3506">
        <v>3500</v>
      </c>
      <c r="E3506">
        <v>3514</v>
      </c>
      <c r="F3506" t="s">
        <v>17</v>
      </c>
      <c r="J3506" t="s">
        <v>17</v>
      </c>
      <c r="K3506" t="b">
        <v>0</v>
      </c>
      <c r="L3506" t="s">
        <v>18</v>
      </c>
      <c r="M3506" t="s">
        <v>19</v>
      </c>
      <c r="N3506" t="b">
        <v>1</v>
      </c>
      <c r="O3506">
        <v>1410379774</v>
      </c>
      <c r="P3506">
        <v>1407787774</v>
      </c>
      <c r="Q3506" t="b">
        <v>1</v>
      </c>
      <c r="R3506">
        <v>34</v>
      </c>
      <c r="S3506" t="b">
        <v>1</v>
      </c>
      <c r="T3506">
        <f>ROUND(E3506/D3506*100,0)</f>
        <v>100</v>
      </c>
      <c r="U3506" s="12">
        <f>(E3506/R3506)</f>
        <v>103.35294117647059</v>
      </c>
      <c r="V3506" t="str">
        <f>LEFT(Z3506,SEARCH("/",Z3506)-1)</f>
        <v>theater</v>
      </c>
      <c r="W3506" t="str">
        <f>RIGHT(Z3506,LEN(Z3506)-SEARCH("/",Z3506))</f>
        <v>plays</v>
      </c>
      <c r="X3506" s="2">
        <f>(((P3506/60)/60)/24)+DATE(1970,1,1)</f>
        <v>41862.83997685185</v>
      </c>
      <c r="Y3506" s="2">
        <f>(((O3506/60)/60)/24)+DATE(1970,1,1)</f>
        <v>41892.83997685185</v>
      </c>
      <c r="Z3506" t="s">
        <v>8275</v>
      </c>
    </row>
    <row r="3507" spans="1:26" ht="43.2" x14ac:dyDescent="0.3">
      <c r="A3507">
        <f>ROW(A3507)-2</f>
        <v>3505</v>
      </c>
      <c r="B3507" s="1" t="s">
        <v>6352</v>
      </c>
      <c r="C3507" s="1" t="s">
        <v>6353</v>
      </c>
      <c r="D3507">
        <v>2200</v>
      </c>
      <c r="E3507">
        <v>2331</v>
      </c>
      <c r="F3507" t="s">
        <v>17</v>
      </c>
      <c r="J3507" t="s">
        <v>17</v>
      </c>
      <c r="K3507" t="b">
        <v>0</v>
      </c>
      <c r="L3507" t="s">
        <v>24</v>
      </c>
      <c r="M3507" t="s">
        <v>25</v>
      </c>
      <c r="N3507" t="b">
        <v>0</v>
      </c>
      <c r="O3507">
        <v>1383425367</v>
      </c>
      <c r="P3507">
        <v>1380833367</v>
      </c>
      <c r="Q3507" t="b">
        <v>1</v>
      </c>
      <c r="R3507">
        <v>67</v>
      </c>
      <c r="S3507" t="b">
        <v>1</v>
      </c>
      <c r="T3507">
        <f>ROUND(E3507/D3507*100,0)</f>
        <v>106</v>
      </c>
      <c r="U3507" s="12">
        <f>(E3507/R3507)</f>
        <v>34.791044776119406</v>
      </c>
      <c r="V3507" t="str">
        <f>LEFT(Z3507,SEARCH("/",Z3507)-1)</f>
        <v>theater</v>
      </c>
      <c r="W3507" t="str">
        <f>RIGHT(Z3507,LEN(Z3507)-SEARCH("/",Z3507))</f>
        <v>plays</v>
      </c>
      <c r="X3507" s="2">
        <f>(((P3507/60)/60)/24)+DATE(1970,1,1)</f>
        <v>41550.867673611108</v>
      </c>
      <c r="Y3507" s="2">
        <f>(((O3507/60)/60)/24)+DATE(1970,1,1)</f>
        <v>41580.867673611108</v>
      </c>
      <c r="Z3507" t="s">
        <v>8275</v>
      </c>
    </row>
    <row r="3508" spans="1:26" ht="43.2" x14ac:dyDescent="0.3">
      <c r="A3508">
        <f>ROW(A3508)-2</f>
        <v>3506</v>
      </c>
      <c r="B3508" s="1" t="s">
        <v>6354</v>
      </c>
      <c r="C3508" s="1" t="s">
        <v>6355</v>
      </c>
      <c r="D3508">
        <v>3000</v>
      </c>
      <c r="E3508">
        <v>10067.5</v>
      </c>
      <c r="F3508" t="s">
        <v>17</v>
      </c>
      <c r="J3508" t="s">
        <v>17</v>
      </c>
      <c r="K3508" t="b">
        <v>0</v>
      </c>
      <c r="L3508" t="s">
        <v>18</v>
      </c>
      <c r="M3508" t="s">
        <v>19</v>
      </c>
      <c r="N3508" t="b">
        <v>1</v>
      </c>
      <c r="O3508">
        <v>1304225940</v>
      </c>
      <c r="P3508">
        <v>1301542937</v>
      </c>
      <c r="Q3508" t="b">
        <v>1</v>
      </c>
      <c r="R3508">
        <v>241</v>
      </c>
      <c r="S3508" t="b">
        <v>1</v>
      </c>
      <c r="T3508">
        <f>ROUND(E3508/D3508*100,0)</f>
        <v>336</v>
      </c>
      <c r="U3508" s="12">
        <f>(E3508/R3508)</f>
        <v>41.773858921161825</v>
      </c>
      <c r="V3508" t="str">
        <f>LEFT(Z3508,SEARCH("/",Z3508)-1)</f>
        <v>theater</v>
      </c>
      <c r="W3508" t="str">
        <f>RIGHT(Z3508,LEN(Z3508)-SEARCH("/",Z3508))</f>
        <v>plays</v>
      </c>
      <c r="X3508" s="2">
        <f>(((P3508/60)/60)/24)+DATE(1970,1,1)</f>
        <v>40633.154363425929</v>
      </c>
      <c r="Y3508" s="2">
        <f>(((O3508/60)/60)/24)+DATE(1970,1,1)</f>
        <v>40664.207638888889</v>
      </c>
      <c r="Z3508" t="s">
        <v>8275</v>
      </c>
    </row>
    <row r="3509" spans="1:26" ht="43.2" x14ac:dyDescent="0.3">
      <c r="A3509">
        <f>ROW(A3509)-2</f>
        <v>3507</v>
      </c>
      <c r="B3509" s="1" t="s">
        <v>6356</v>
      </c>
      <c r="C3509" s="1" t="s">
        <v>6357</v>
      </c>
      <c r="D3509">
        <v>7000</v>
      </c>
      <c r="E3509">
        <v>7905</v>
      </c>
      <c r="F3509" t="s">
        <v>17</v>
      </c>
      <c r="J3509" t="s">
        <v>17</v>
      </c>
      <c r="K3509" t="b">
        <v>0</v>
      </c>
      <c r="L3509" t="s">
        <v>18</v>
      </c>
      <c r="M3509" t="s">
        <v>19</v>
      </c>
      <c r="N3509" t="b">
        <v>1</v>
      </c>
      <c r="O3509">
        <v>1333310458</v>
      </c>
      <c r="P3509">
        <v>1330722058</v>
      </c>
      <c r="Q3509" t="b">
        <v>1</v>
      </c>
      <c r="R3509">
        <v>123</v>
      </c>
      <c r="S3509" t="b">
        <v>1</v>
      </c>
      <c r="T3509">
        <f>ROUND(E3509/D3509*100,0)</f>
        <v>113</v>
      </c>
      <c r="U3509" s="12">
        <f>(E3509/R3509)</f>
        <v>64.268292682926827</v>
      </c>
      <c r="V3509" t="str">
        <f>LEFT(Z3509,SEARCH("/",Z3509)-1)</f>
        <v>theater</v>
      </c>
      <c r="W3509" t="str">
        <f>RIGHT(Z3509,LEN(Z3509)-SEARCH("/",Z3509))</f>
        <v>plays</v>
      </c>
      <c r="X3509" s="2">
        <f>(((P3509/60)/60)/24)+DATE(1970,1,1)</f>
        <v>40970.875671296293</v>
      </c>
      <c r="Y3509" s="2">
        <f>(((O3509/60)/60)/24)+DATE(1970,1,1)</f>
        <v>41000.834004629629</v>
      </c>
      <c r="Z3509" t="s">
        <v>8275</v>
      </c>
    </row>
    <row r="3510" spans="1:26" ht="43.2" x14ac:dyDescent="0.3">
      <c r="A3510">
        <f>ROW(A3510)-2</f>
        <v>3508</v>
      </c>
      <c r="B3510" s="1" t="s">
        <v>6358</v>
      </c>
      <c r="C3510" s="1" t="s">
        <v>6359</v>
      </c>
      <c r="D3510">
        <v>5000</v>
      </c>
      <c r="E3510">
        <v>9425.23</v>
      </c>
      <c r="F3510" t="s">
        <v>17</v>
      </c>
      <c r="J3510" t="s">
        <v>17</v>
      </c>
      <c r="K3510" t="b">
        <v>0</v>
      </c>
      <c r="L3510" t="s">
        <v>24</v>
      </c>
      <c r="M3510" t="s">
        <v>25</v>
      </c>
      <c r="N3510" t="b">
        <v>0</v>
      </c>
      <c r="O3510">
        <v>1356004725</v>
      </c>
      <c r="P3510">
        <v>1353412725</v>
      </c>
      <c r="Q3510" t="b">
        <v>1</v>
      </c>
      <c r="R3510">
        <v>302</v>
      </c>
      <c r="S3510" t="b">
        <v>1</v>
      </c>
      <c r="T3510">
        <f>ROUND(E3510/D3510*100,0)</f>
        <v>189</v>
      </c>
      <c r="U3510" s="12">
        <f>(E3510/R3510)</f>
        <v>31.209370860927152</v>
      </c>
      <c r="V3510" t="str">
        <f>LEFT(Z3510,SEARCH("/",Z3510)-1)</f>
        <v>theater</v>
      </c>
      <c r="W3510" t="str">
        <f>RIGHT(Z3510,LEN(Z3510)-SEARCH("/",Z3510))</f>
        <v>plays</v>
      </c>
      <c r="X3510" s="2">
        <f>(((P3510/60)/60)/24)+DATE(1970,1,1)</f>
        <v>41233.499131944445</v>
      </c>
      <c r="Y3510" s="2">
        <f>(((O3510/60)/60)/24)+DATE(1970,1,1)</f>
        <v>41263.499131944445</v>
      </c>
      <c r="Z3510" t="s">
        <v>8275</v>
      </c>
    </row>
    <row r="3511" spans="1:26" ht="43.2" x14ac:dyDescent="0.3">
      <c r="A3511">
        <f>ROW(A3511)-2</f>
        <v>3509</v>
      </c>
      <c r="B3511" s="1" t="s">
        <v>6360</v>
      </c>
      <c r="C3511" s="1" t="s">
        <v>6361</v>
      </c>
      <c r="D3511">
        <v>5500</v>
      </c>
      <c r="E3511">
        <v>5600</v>
      </c>
      <c r="F3511" t="s">
        <v>17</v>
      </c>
      <c r="J3511" t="s">
        <v>17</v>
      </c>
      <c r="K3511" t="b">
        <v>0</v>
      </c>
      <c r="L3511" t="s">
        <v>18</v>
      </c>
      <c r="M3511" t="s">
        <v>19</v>
      </c>
      <c r="N3511" t="b">
        <v>1</v>
      </c>
      <c r="O3511">
        <v>1338591144</v>
      </c>
      <c r="P3511">
        <v>1335567144</v>
      </c>
      <c r="Q3511" t="b">
        <v>1</v>
      </c>
      <c r="R3511">
        <v>89</v>
      </c>
      <c r="S3511" t="b">
        <v>1</v>
      </c>
      <c r="T3511">
        <f>ROUND(E3511/D3511*100,0)</f>
        <v>102</v>
      </c>
      <c r="U3511" s="12">
        <f>(E3511/R3511)</f>
        <v>62.921348314606739</v>
      </c>
      <c r="V3511" t="str">
        <f>LEFT(Z3511,SEARCH("/",Z3511)-1)</f>
        <v>theater</v>
      </c>
      <c r="W3511" t="str">
        <f>RIGHT(Z3511,LEN(Z3511)-SEARCH("/",Z3511))</f>
        <v>plays</v>
      </c>
      <c r="X3511" s="2">
        <f>(((P3511/60)/60)/24)+DATE(1970,1,1)</f>
        <v>41026.953055555554</v>
      </c>
      <c r="Y3511" s="2">
        <f>(((O3511/60)/60)/24)+DATE(1970,1,1)</f>
        <v>41061.953055555554</v>
      </c>
      <c r="Z3511" t="s">
        <v>8275</v>
      </c>
    </row>
    <row r="3512" spans="1:26" ht="28.8" x14ac:dyDescent="0.3">
      <c r="A3512">
        <f>ROW(A3512)-2</f>
        <v>3510</v>
      </c>
      <c r="B3512" s="1" t="s">
        <v>6362</v>
      </c>
      <c r="C3512" s="1" t="s">
        <v>6363</v>
      </c>
      <c r="D3512">
        <v>4000</v>
      </c>
      <c r="E3512">
        <v>4040</v>
      </c>
      <c r="F3512" t="s">
        <v>17</v>
      </c>
      <c r="J3512" t="s">
        <v>17</v>
      </c>
      <c r="K3512" t="b">
        <v>0</v>
      </c>
      <c r="L3512" t="s">
        <v>18</v>
      </c>
      <c r="M3512" t="s">
        <v>19</v>
      </c>
      <c r="N3512" t="b">
        <v>1</v>
      </c>
      <c r="O3512">
        <v>1405746000</v>
      </c>
      <c r="P3512">
        <v>1404932105</v>
      </c>
      <c r="Q3512" t="b">
        <v>1</v>
      </c>
      <c r="R3512">
        <v>41</v>
      </c>
      <c r="S3512" t="b">
        <v>1</v>
      </c>
      <c r="T3512">
        <f>ROUND(E3512/D3512*100,0)</f>
        <v>101</v>
      </c>
      <c r="U3512" s="12">
        <f>(E3512/R3512)</f>
        <v>98.536585365853654</v>
      </c>
      <c r="V3512" t="str">
        <f>LEFT(Z3512,SEARCH("/",Z3512)-1)</f>
        <v>theater</v>
      </c>
      <c r="W3512" t="str">
        <f>RIGHT(Z3512,LEN(Z3512)-SEARCH("/",Z3512))</f>
        <v>plays</v>
      </c>
      <c r="X3512" s="2">
        <f>(((P3512/60)/60)/24)+DATE(1970,1,1)</f>
        <v>41829.788252314815</v>
      </c>
      <c r="Y3512" s="2">
        <f>(((O3512/60)/60)/24)+DATE(1970,1,1)</f>
        <v>41839.208333333336</v>
      </c>
      <c r="Z3512" t="s">
        <v>8275</v>
      </c>
    </row>
    <row r="3513" spans="1:26" ht="28.8" x14ac:dyDescent="0.3">
      <c r="A3513">
        <f>ROW(A3513)-2</f>
        <v>3511</v>
      </c>
      <c r="B3513" s="1" t="s">
        <v>6364</v>
      </c>
      <c r="C3513" s="1" t="s">
        <v>6365</v>
      </c>
      <c r="D3513">
        <v>5000</v>
      </c>
      <c r="E3513">
        <v>5700</v>
      </c>
      <c r="F3513" t="s">
        <v>17</v>
      </c>
      <c r="J3513" t="s">
        <v>17</v>
      </c>
      <c r="K3513" t="b">
        <v>0</v>
      </c>
      <c r="L3513" t="s">
        <v>18</v>
      </c>
      <c r="M3513" t="s">
        <v>19</v>
      </c>
      <c r="N3513" t="b">
        <v>1</v>
      </c>
      <c r="O3513">
        <v>1374523752</v>
      </c>
      <c r="P3513">
        <v>1371931752</v>
      </c>
      <c r="Q3513" t="b">
        <v>1</v>
      </c>
      <c r="R3513">
        <v>69</v>
      </c>
      <c r="S3513" t="b">
        <v>1</v>
      </c>
      <c r="T3513">
        <f>ROUND(E3513/D3513*100,0)</f>
        <v>114</v>
      </c>
      <c r="U3513" s="12">
        <f>(E3513/R3513)</f>
        <v>82.608695652173907</v>
      </c>
      <c r="V3513" t="str">
        <f>LEFT(Z3513,SEARCH("/",Z3513)-1)</f>
        <v>theater</v>
      </c>
      <c r="W3513" t="str">
        <f>RIGHT(Z3513,LEN(Z3513)-SEARCH("/",Z3513))</f>
        <v>plays</v>
      </c>
      <c r="X3513" s="2">
        <f>(((P3513/60)/60)/24)+DATE(1970,1,1)</f>
        <v>41447.839722222219</v>
      </c>
      <c r="Y3513" s="2">
        <f>(((O3513/60)/60)/24)+DATE(1970,1,1)</f>
        <v>41477.839722222219</v>
      </c>
      <c r="Z3513" t="s">
        <v>8275</v>
      </c>
    </row>
    <row r="3514" spans="1:26" ht="43.2" x14ac:dyDescent="0.3">
      <c r="A3514">
        <f>ROW(A3514)-2</f>
        <v>3512</v>
      </c>
      <c r="B3514" s="1" t="s">
        <v>6366</v>
      </c>
      <c r="C3514" s="1" t="s">
        <v>6367</v>
      </c>
      <c r="D3514">
        <v>1500</v>
      </c>
      <c r="E3514">
        <v>2002.22</v>
      </c>
      <c r="F3514" t="s">
        <v>17</v>
      </c>
      <c r="J3514" t="s">
        <v>17</v>
      </c>
      <c r="K3514" t="b">
        <v>0</v>
      </c>
      <c r="L3514" t="s">
        <v>18</v>
      </c>
      <c r="M3514" t="s">
        <v>19</v>
      </c>
      <c r="N3514" t="b">
        <v>1</v>
      </c>
      <c r="O3514">
        <v>1326927600</v>
      </c>
      <c r="P3514">
        <v>1323221761</v>
      </c>
      <c r="Q3514" t="b">
        <v>1</v>
      </c>
      <c r="R3514">
        <v>52</v>
      </c>
      <c r="S3514" t="b">
        <v>1</v>
      </c>
      <c r="T3514">
        <f>ROUND(E3514/D3514*100,0)</f>
        <v>133</v>
      </c>
      <c r="U3514" s="12">
        <f>(E3514/R3514)</f>
        <v>38.504230769230773</v>
      </c>
      <c r="V3514" t="str">
        <f>LEFT(Z3514,SEARCH("/",Z3514)-1)</f>
        <v>theater</v>
      </c>
      <c r="W3514" t="str">
        <f>RIGHT(Z3514,LEN(Z3514)-SEARCH("/",Z3514))</f>
        <v>plays</v>
      </c>
      <c r="X3514" s="2">
        <f>(((P3514/60)/60)/24)+DATE(1970,1,1)</f>
        <v>40884.066678240742</v>
      </c>
      <c r="Y3514" s="2">
        <f>(((O3514/60)/60)/24)+DATE(1970,1,1)</f>
        <v>40926.958333333336</v>
      </c>
      <c r="Z3514" t="s">
        <v>8275</v>
      </c>
    </row>
    <row r="3515" spans="1:26" ht="43.2" x14ac:dyDescent="0.3">
      <c r="A3515">
        <f>ROW(A3515)-2</f>
        <v>3513</v>
      </c>
      <c r="B3515" s="1" t="s">
        <v>6368</v>
      </c>
      <c r="C3515" s="1" t="s">
        <v>6369</v>
      </c>
      <c r="D3515">
        <v>4500</v>
      </c>
      <c r="E3515">
        <v>4569</v>
      </c>
      <c r="F3515" t="s">
        <v>17</v>
      </c>
      <c r="J3515" t="s">
        <v>17</v>
      </c>
      <c r="K3515" t="b">
        <v>0</v>
      </c>
      <c r="L3515" t="s">
        <v>18</v>
      </c>
      <c r="M3515" t="s">
        <v>19</v>
      </c>
      <c r="N3515" t="b">
        <v>1</v>
      </c>
      <c r="O3515">
        <v>1407905940</v>
      </c>
      <c r="P3515">
        <v>1405923687</v>
      </c>
      <c r="Q3515" t="b">
        <v>1</v>
      </c>
      <c r="R3515">
        <v>57</v>
      </c>
      <c r="S3515" t="b">
        <v>1</v>
      </c>
      <c r="T3515">
        <f>ROUND(E3515/D3515*100,0)</f>
        <v>102</v>
      </c>
      <c r="U3515" s="12">
        <f>(E3515/R3515)</f>
        <v>80.15789473684211</v>
      </c>
      <c r="V3515" t="str">
        <f>LEFT(Z3515,SEARCH("/",Z3515)-1)</f>
        <v>theater</v>
      </c>
      <c r="W3515" t="str">
        <f>RIGHT(Z3515,LEN(Z3515)-SEARCH("/",Z3515))</f>
        <v>plays</v>
      </c>
      <c r="X3515" s="2">
        <f>(((P3515/60)/60)/24)+DATE(1970,1,1)</f>
        <v>41841.26489583333</v>
      </c>
      <c r="Y3515" s="2">
        <f>(((O3515/60)/60)/24)+DATE(1970,1,1)</f>
        <v>41864.207638888889</v>
      </c>
      <c r="Z3515" t="s">
        <v>8275</v>
      </c>
    </row>
    <row r="3516" spans="1:26" ht="57.6" x14ac:dyDescent="0.3">
      <c r="A3516">
        <f>ROW(A3516)-2</f>
        <v>3514</v>
      </c>
      <c r="B3516" s="1" t="s">
        <v>6370</v>
      </c>
      <c r="C3516" s="1" t="s">
        <v>6371</v>
      </c>
      <c r="D3516">
        <v>2000</v>
      </c>
      <c r="E3516">
        <v>2102</v>
      </c>
      <c r="F3516" t="s">
        <v>17</v>
      </c>
      <c r="J3516" t="s">
        <v>17</v>
      </c>
      <c r="K3516" t="b">
        <v>0</v>
      </c>
      <c r="L3516" t="s">
        <v>24</v>
      </c>
      <c r="M3516" t="s">
        <v>25</v>
      </c>
      <c r="N3516" t="b">
        <v>0</v>
      </c>
      <c r="O3516">
        <v>1413377522</v>
      </c>
      <c r="P3516">
        <v>1410785522</v>
      </c>
      <c r="Q3516" t="b">
        <v>1</v>
      </c>
      <c r="R3516">
        <v>74</v>
      </c>
      <c r="S3516" t="b">
        <v>1</v>
      </c>
      <c r="T3516">
        <f>ROUND(E3516/D3516*100,0)</f>
        <v>105</v>
      </c>
      <c r="U3516" s="12">
        <f>(E3516/R3516)</f>
        <v>28.405405405405407</v>
      </c>
      <c r="V3516" t="str">
        <f>LEFT(Z3516,SEARCH("/",Z3516)-1)</f>
        <v>theater</v>
      </c>
      <c r="W3516" t="str">
        <f>RIGHT(Z3516,LEN(Z3516)-SEARCH("/",Z3516))</f>
        <v>plays</v>
      </c>
      <c r="X3516" s="2">
        <f>(((P3516/60)/60)/24)+DATE(1970,1,1)</f>
        <v>41897.536134259259</v>
      </c>
      <c r="Y3516" s="2">
        <f>(((O3516/60)/60)/24)+DATE(1970,1,1)</f>
        <v>41927.536134259259</v>
      </c>
      <c r="Z3516" t="s">
        <v>8275</v>
      </c>
    </row>
    <row r="3517" spans="1:26" ht="43.2" x14ac:dyDescent="0.3">
      <c r="A3517">
        <f>ROW(A3517)-2</f>
        <v>3515</v>
      </c>
      <c r="B3517" s="1" t="s">
        <v>6372</v>
      </c>
      <c r="C3517" s="1" t="s">
        <v>6373</v>
      </c>
      <c r="D3517">
        <v>4000</v>
      </c>
      <c r="E3517">
        <v>5086</v>
      </c>
      <c r="F3517" t="s">
        <v>17</v>
      </c>
      <c r="J3517" t="s">
        <v>17</v>
      </c>
      <c r="K3517" t="b">
        <v>0</v>
      </c>
      <c r="L3517" t="s">
        <v>18</v>
      </c>
      <c r="M3517" t="s">
        <v>19</v>
      </c>
      <c r="N3517" t="b">
        <v>1</v>
      </c>
      <c r="O3517">
        <v>1404698400</v>
      </c>
      <c r="P3517">
        <v>1402331262</v>
      </c>
      <c r="Q3517" t="b">
        <v>1</v>
      </c>
      <c r="R3517">
        <v>63</v>
      </c>
      <c r="S3517" t="b">
        <v>1</v>
      </c>
      <c r="T3517">
        <f>ROUND(E3517/D3517*100,0)</f>
        <v>127</v>
      </c>
      <c r="U3517" s="12">
        <f>(E3517/R3517)</f>
        <v>80.730158730158735</v>
      </c>
      <c r="V3517" t="str">
        <f>LEFT(Z3517,SEARCH("/",Z3517)-1)</f>
        <v>theater</v>
      </c>
      <c r="W3517" t="str">
        <f>RIGHT(Z3517,LEN(Z3517)-SEARCH("/",Z3517))</f>
        <v>plays</v>
      </c>
      <c r="X3517" s="2">
        <f>(((P3517/60)/60)/24)+DATE(1970,1,1)</f>
        <v>41799.685902777775</v>
      </c>
      <c r="Y3517" s="2">
        <f>(((O3517/60)/60)/24)+DATE(1970,1,1)</f>
        <v>41827.083333333336</v>
      </c>
      <c r="Z3517" t="s">
        <v>8275</v>
      </c>
    </row>
    <row r="3518" spans="1:26" ht="43.2" x14ac:dyDescent="0.3">
      <c r="A3518">
        <f>ROW(A3518)-2</f>
        <v>3516</v>
      </c>
      <c r="B3518" s="1" t="s">
        <v>6374</v>
      </c>
      <c r="C3518" s="1" t="s">
        <v>6375</v>
      </c>
      <c r="D3518">
        <v>13000</v>
      </c>
      <c r="E3518">
        <v>14450</v>
      </c>
      <c r="F3518" t="s">
        <v>17</v>
      </c>
      <c r="J3518" t="s">
        <v>17</v>
      </c>
      <c r="K3518" t="b">
        <v>0</v>
      </c>
      <c r="L3518" t="s">
        <v>18</v>
      </c>
      <c r="M3518" t="s">
        <v>19</v>
      </c>
      <c r="N3518" t="b">
        <v>1</v>
      </c>
      <c r="O3518">
        <v>1402855525</v>
      </c>
      <c r="P3518">
        <v>1400263525</v>
      </c>
      <c r="Q3518" t="b">
        <v>1</v>
      </c>
      <c r="R3518">
        <v>72</v>
      </c>
      <c r="S3518" t="b">
        <v>1</v>
      </c>
      <c r="T3518">
        <f>ROUND(E3518/D3518*100,0)</f>
        <v>111</v>
      </c>
      <c r="U3518" s="12">
        <f>(E3518/R3518)</f>
        <v>200.69444444444446</v>
      </c>
      <c r="V3518" t="str">
        <f>LEFT(Z3518,SEARCH("/",Z3518)-1)</f>
        <v>theater</v>
      </c>
      <c r="W3518" t="str">
        <f>RIGHT(Z3518,LEN(Z3518)-SEARCH("/",Z3518))</f>
        <v>plays</v>
      </c>
      <c r="X3518" s="2">
        <f>(((P3518/60)/60)/24)+DATE(1970,1,1)</f>
        <v>41775.753761574073</v>
      </c>
      <c r="Y3518" s="2">
        <f>(((O3518/60)/60)/24)+DATE(1970,1,1)</f>
        <v>41805.753761574073</v>
      </c>
      <c r="Z3518" t="s">
        <v>8275</v>
      </c>
    </row>
    <row r="3519" spans="1:26" ht="57.6" x14ac:dyDescent="0.3">
      <c r="A3519">
        <f>ROW(A3519)-2</f>
        <v>3517</v>
      </c>
      <c r="B3519" s="1" t="s">
        <v>6376</v>
      </c>
      <c r="C3519" s="1" t="s">
        <v>6377</v>
      </c>
      <c r="D3519">
        <v>2500</v>
      </c>
      <c r="E3519">
        <v>2669</v>
      </c>
      <c r="F3519" t="s">
        <v>17</v>
      </c>
      <c r="J3519" t="s">
        <v>17</v>
      </c>
      <c r="K3519" t="b">
        <v>0</v>
      </c>
      <c r="L3519" t="s">
        <v>18</v>
      </c>
      <c r="M3519" t="s">
        <v>19</v>
      </c>
      <c r="N3519" t="b">
        <v>1</v>
      </c>
      <c r="O3519">
        <v>1402341615</v>
      </c>
      <c r="P3519">
        <v>1399490415</v>
      </c>
      <c r="Q3519" t="b">
        <v>1</v>
      </c>
      <c r="R3519">
        <v>71</v>
      </c>
      <c r="S3519" t="b">
        <v>1</v>
      </c>
      <c r="T3519">
        <f>ROUND(E3519/D3519*100,0)</f>
        <v>107</v>
      </c>
      <c r="U3519" s="12">
        <f>(E3519/R3519)</f>
        <v>37.591549295774648</v>
      </c>
      <c r="V3519" t="str">
        <f>LEFT(Z3519,SEARCH("/",Z3519)-1)</f>
        <v>theater</v>
      </c>
      <c r="W3519" t="str">
        <f>RIGHT(Z3519,LEN(Z3519)-SEARCH("/",Z3519))</f>
        <v>plays</v>
      </c>
      <c r="X3519" s="2">
        <f>(((P3519/60)/60)/24)+DATE(1970,1,1)</f>
        <v>41766.80572916667</v>
      </c>
      <c r="Y3519" s="2">
        <f>(((O3519/60)/60)/24)+DATE(1970,1,1)</f>
        <v>41799.80572916667</v>
      </c>
      <c r="Z3519" t="s">
        <v>8275</v>
      </c>
    </row>
    <row r="3520" spans="1:26" ht="57.6" x14ac:dyDescent="0.3">
      <c r="A3520">
        <f>ROW(A3520)-2</f>
        <v>3518</v>
      </c>
      <c r="B3520" s="1" t="s">
        <v>6378</v>
      </c>
      <c r="C3520" s="1" t="s">
        <v>6379</v>
      </c>
      <c r="D3520">
        <v>750</v>
      </c>
      <c r="E3520">
        <v>1220</v>
      </c>
      <c r="F3520" t="s">
        <v>17</v>
      </c>
      <c r="J3520" t="s">
        <v>17</v>
      </c>
      <c r="K3520" t="b">
        <v>0</v>
      </c>
      <c r="L3520" t="s">
        <v>18</v>
      </c>
      <c r="M3520" t="s">
        <v>19</v>
      </c>
      <c r="N3520" t="b">
        <v>1</v>
      </c>
      <c r="O3520">
        <v>1304395140</v>
      </c>
      <c r="P3520">
        <v>1302493760</v>
      </c>
      <c r="Q3520" t="b">
        <v>1</v>
      </c>
      <c r="R3520">
        <v>21</v>
      </c>
      <c r="S3520" t="b">
        <v>1</v>
      </c>
      <c r="T3520">
        <f>ROUND(E3520/D3520*100,0)</f>
        <v>163</v>
      </c>
      <c r="U3520" s="12">
        <f>(E3520/R3520)</f>
        <v>58.095238095238095</v>
      </c>
      <c r="V3520" t="str">
        <f>LEFT(Z3520,SEARCH("/",Z3520)-1)</f>
        <v>theater</v>
      </c>
      <c r="W3520" t="str">
        <f>RIGHT(Z3520,LEN(Z3520)-SEARCH("/",Z3520))</f>
        <v>plays</v>
      </c>
      <c r="X3520" s="2">
        <f>(((P3520/60)/60)/24)+DATE(1970,1,1)</f>
        <v>40644.159259259257</v>
      </c>
      <c r="Y3520" s="2">
        <f>(((O3520/60)/60)/24)+DATE(1970,1,1)</f>
        <v>40666.165972222225</v>
      </c>
      <c r="Z3520" t="s">
        <v>8275</v>
      </c>
    </row>
    <row r="3521" spans="1:26" ht="43.2" x14ac:dyDescent="0.3">
      <c r="A3521">
        <f>ROW(A3521)-2</f>
        <v>3519</v>
      </c>
      <c r="B3521" s="1" t="s">
        <v>6380</v>
      </c>
      <c r="C3521" s="1" t="s">
        <v>6381</v>
      </c>
      <c r="D3521">
        <v>35000</v>
      </c>
      <c r="E3521">
        <v>56079.83</v>
      </c>
      <c r="F3521" t="s">
        <v>17</v>
      </c>
      <c r="J3521" t="s">
        <v>17</v>
      </c>
      <c r="K3521" t="b">
        <v>0</v>
      </c>
      <c r="L3521" t="s">
        <v>18</v>
      </c>
      <c r="M3521" t="s">
        <v>19</v>
      </c>
      <c r="N3521" t="b">
        <v>1</v>
      </c>
      <c r="O3521">
        <v>1416988740</v>
      </c>
      <c r="P3521">
        <v>1414514153</v>
      </c>
      <c r="Q3521" t="b">
        <v>1</v>
      </c>
      <c r="R3521">
        <v>930</v>
      </c>
      <c r="S3521" t="b">
        <v>1</v>
      </c>
      <c r="T3521">
        <f>ROUND(E3521/D3521*100,0)</f>
        <v>160</v>
      </c>
      <c r="U3521" s="12">
        <f>(E3521/R3521)</f>
        <v>60.300892473118282</v>
      </c>
      <c r="V3521" t="str">
        <f>LEFT(Z3521,SEARCH("/",Z3521)-1)</f>
        <v>theater</v>
      </c>
      <c r="W3521" t="str">
        <f>RIGHT(Z3521,LEN(Z3521)-SEARCH("/",Z3521))</f>
        <v>plays</v>
      </c>
      <c r="X3521" s="2">
        <f>(((P3521/60)/60)/24)+DATE(1970,1,1)</f>
        <v>41940.69158564815</v>
      </c>
      <c r="Y3521" s="2">
        <f>(((O3521/60)/60)/24)+DATE(1970,1,1)</f>
        <v>41969.332638888889</v>
      </c>
      <c r="Z3521" t="s">
        <v>8275</v>
      </c>
    </row>
    <row r="3522" spans="1:26" ht="28.8" x14ac:dyDescent="0.3">
      <c r="A3522">
        <f>ROW(A3522)-2</f>
        <v>3520</v>
      </c>
      <c r="B3522" s="1" t="s">
        <v>6382</v>
      </c>
      <c r="C3522" s="1" t="s">
        <v>6383</v>
      </c>
      <c r="D3522">
        <v>3000</v>
      </c>
      <c r="E3522">
        <v>3485</v>
      </c>
      <c r="F3522" t="s">
        <v>17</v>
      </c>
      <c r="J3522" t="s">
        <v>17</v>
      </c>
      <c r="K3522" t="b">
        <v>0</v>
      </c>
      <c r="L3522" t="s">
        <v>18</v>
      </c>
      <c r="M3522" t="s">
        <v>19</v>
      </c>
      <c r="N3522" t="b">
        <v>1</v>
      </c>
      <c r="O3522">
        <v>1406952781</v>
      </c>
      <c r="P3522">
        <v>1405743181</v>
      </c>
      <c r="Q3522" t="b">
        <v>1</v>
      </c>
      <c r="R3522">
        <v>55</v>
      </c>
      <c r="S3522" t="b">
        <v>1</v>
      </c>
      <c r="T3522">
        <f>ROUND(E3522/D3522*100,0)</f>
        <v>116</v>
      </c>
      <c r="U3522" s="12">
        <f>(E3522/R3522)</f>
        <v>63.363636363636367</v>
      </c>
      <c r="V3522" t="str">
        <f>LEFT(Z3522,SEARCH("/",Z3522)-1)</f>
        <v>theater</v>
      </c>
      <c r="W3522" t="str">
        <f>RIGHT(Z3522,LEN(Z3522)-SEARCH("/",Z3522))</f>
        <v>plays</v>
      </c>
      <c r="X3522" s="2">
        <f>(((P3522/60)/60)/24)+DATE(1970,1,1)</f>
        <v>41839.175706018519</v>
      </c>
      <c r="Y3522" s="2">
        <f>(((O3522/60)/60)/24)+DATE(1970,1,1)</f>
        <v>41853.175706018519</v>
      </c>
      <c r="Z3522" t="s">
        <v>8275</v>
      </c>
    </row>
    <row r="3523" spans="1:26" ht="43.2" x14ac:dyDescent="0.3">
      <c r="A3523">
        <f>ROW(A3523)-2</f>
        <v>3521</v>
      </c>
      <c r="B3523" s="1" t="s">
        <v>6384</v>
      </c>
      <c r="C3523" s="1" t="s">
        <v>6385</v>
      </c>
      <c r="D3523">
        <v>2500</v>
      </c>
      <c r="E3523">
        <v>3105</v>
      </c>
      <c r="F3523" t="s">
        <v>17</v>
      </c>
      <c r="J3523" t="s">
        <v>17</v>
      </c>
      <c r="K3523" t="b">
        <v>0</v>
      </c>
      <c r="L3523" t="s">
        <v>18</v>
      </c>
      <c r="M3523" t="s">
        <v>19</v>
      </c>
      <c r="N3523" t="b">
        <v>1</v>
      </c>
      <c r="O3523">
        <v>1402696800</v>
      </c>
      <c r="P3523">
        <v>1399948353</v>
      </c>
      <c r="Q3523" t="b">
        <v>1</v>
      </c>
      <c r="R3523">
        <v>61</v>
      </c>
      <c r="S3523" t="b">
        <v>1</v>
      </c>
      <c r="T3523">
        <f>ROUND(E3523/D3523*100,0)</f>
        <v>124</v>
      </c>
      <c r="U3523" s="12">
        <f>(E3523/R3523)</f>
        <v>50.901639344262293</v>
      </c>
      <c r="V3523" t="str">
        <f>LEFT(Z3523,SEARCH("/",Z3523)-1)</f>
        <v>theater</v>
      </c>
      <c r="W3523" t="str">
        <f>RIGHT(Z3523,LEN(Z3523)-SEARCH("/",Z3523))</f>
        <v>plays</v>
      </c>
      <c r="X3523" s="2">
        <f>(((P3523/60)/60)/24)+DATE(1970,1,1)</f>
        <v>41772.105937500004</v>
      </c>
      <c r="Y3523" s="2">
        <f>(((O3523/60)/60)/24)+DATE(1970,1,1)</f>
        <v>41803.916666666664</v>
      </c>
      <c r="Z3523" t="s">
        <v>8275</v>
      </c>
    </row>
    <row r="3524" spans="1:26" ht="28.8" x14ac:dyDescent="0.3">
      <c r="A3524">
        <f>ROW(A3524)-2</f>
        <v>3522</v>
      </c>
      <c r="B3524" s="1" t="s">
        <v>6386</v>
      </c>
      <c r="C3524" s="1" t="s">
        <v>6387</v>
      </c>
      <c r="D3524">
        <v>8000</v>
      </c>
      <c r="E3524">
        <v>8241</v>
      </c>
      <c r="F3524" t="s">
        <v>17</v>
      </c>
      <c r="J3524" t="s">
        <v>17</v>
      </c>
      <c r="K3524" t="b">
        <v>0</v>
      </c>
      <c r="L3524" t="s">
        <v>18</v>
      </c>
      <c r="M3524" t="s">
        <v>19</v>
      </c>
      <c r="N3524" t="b">
        <v>1</v>
      </c>
      <c r="O3524">
        <v>1386910740</v>
      </c>
      <c r="P3524">
        <v>1384364561</v>
      </c>
      <c r="Q3524" t="b">
        <v>1</v>
      </c>
      <c r="R3524">
        <v>82</v>
      </c>
      <c r="S3524" t="b">
        <v>1</v>
      </c>
      <c r="T3524">
        <f>ROUND(E3524/D3524*100,0)</f>
        <v>103</v>
      </c>
      <c r="U3524" s="12">
        <f>(E3524/R3524)</f>
        <v>100.5</v>
      </c>
      <c r="V3524" t="str">
        <f>LEFT(Z3524,SEARCH("/",Z3524)-1)</f>
        <v>theater</v>
      </c>
      <c r="W3524" t="str">
        <f>RIGHT(Z3524,LEN(Z3524)-SEARCH("/",Z3524))</f>
        <v>plays</v>
      </c>
      <c r="X3524" s="2">
        <f>(((P3524/60)/60)/24)+DATE(1970,1,1)</f>
        <v>41591.737974537034</v>
      </c>
      <c r="Y3524" s="2">
        <f>(((O3524/60)/60)/24)+DATE(1970,1,1)</f>
        <v>41621.207638888889</v>
      </c>
      <c r="Z3524" t="s">
        <v>8275</v>
      </c>
    </row>
    <row r="3525" spans="1:26" ht="43.2" x14ac:dyDescent="0.3">
      <c r="A3525">
        <f>ROW(A3525)-2</f>
        <v>3523</v>
      </c>
      <c r="B3525" s="1" t="s">
        <v>6388</v>
      </c>
      <c r="C3525" s="1" t="s">
        <v>6389</v>
      </c>
      <c r="D3525">
        <v>2000</v>
      </c>
      <c r="E3525">
        <v>2245</v>
      </c>
      <c r="F3525" t="s">
        <v>17</v>
      </c>
      <c r="J3525" t="s">
        <v>17</v>
      </c>
      <c r="K3525" t="b">
        <v>0</v>
      </c>
      <c r="L3525" t="s">
        <v>18</v>
      </c>
      <c r="M3525" t="s">
        <v>19</v>
      </c>
      <c r="N3525" t="b">
        <v>1</v>
      </c>
      <c r="O3525">
        <v>1404273600</v>
      </c>
      <c r="P3525">
        <v>1401414944</v>
      </c>
      <c r="Q3525" t="b">
        <v>1</v>
      </c>
      <c r="R3525">
        <v>71</v>
      </c>
      <c r="S3525" t="b">
        <v>1</v>
      </c>
      <c r="T3525">
        <f>ROUND(E3525/D3525*100,0)</f>
        <v>112</v>
      </c>
      <c r="U3525" s="12">
        <f>(E3525/R3525)</f>
        <v>31.619718309859156</v>
      </c>
      <c r="V3525" t="str">
        <f>LEFT(Z3525,SEARCH("/",Z3525)-1)</f>
        <v>theater</v>
      </c>
      <c r="W3525" t="str">
        <f>RIGHT(Z3525,LEN(Z3525)-SEARCH("/",Z3525))</f>
        <v>plays</v>
      </c>
      <c r="X3525" s="2">
        <f>(((P3525/60)/60)/24)+DATE(1970,1,1)</f>
        <v>41789.080370370371</v>
      </c>
      <c r="Y3525" s="2">
        <f>(((O3525/60)/60)/24)+DATE(1970,1,1)</f>
        <v>41822.166666666664</v>
      </c>
      <c r="Z3525" t="s">
        <v>8275</v>
      </c>
    </row>
    <row r="3526" spans="1:26" ht="57.6" x14ac:dyDescent="0.3">
      <c r="A3526">
        <f>ROW(A3526)-2</f>
        <v>3524</v>
      </c>
      <c r="B3526" s="1" t="s">
        <v>6390</v>
      </c>
      <c r="C3526" s="1" t="s">
        <v>6391</v>
      </c>
      <c r="D3526">
        <v>7000</v>
      </c>
      <c r="E3526">
        <v>7617</v>
      </c>
      <c r="F3526" t="s">
        <v>17</v>
      </c>
      <c r="J3526" t="s">
        <v>17</v>
      </c>
      <c r="K3526" t="b">
        <v>0</v>
      </c>
      <c r="L3526" t="s">
        <v>24</v>
      </c>
      <c r="M3526" t="s">
        <v>25</v>
      </c>
      <c r="N3526" t="b">
        <v>0</v>
      </c>
      <c r="O3526">
        <v>1462545358</v>
      </c>
      <c r="P3526">
        <v>1459953358</v>
      </c>
      <c r="Q3526" t="b">
        <v>1</v>
      </c>
      <c r="R3526">
        <v>117</v>
      </c>
      <c r="S3526" t="b">
        <v>1</v>
      </c>
      <c r="T3526">
        <f>ROUND(E3526/D3526*100,0)</f>
        <v>109</v>
      </c>
      <c r="U3526" s="12">
        <f>(E3526/R3526)</f>
        <v>65.102564102564102</v>
      </c>
      <c r="V3526" t="str">
        <f>LEFT(Z3526,SEARCH("/",Z3526)-1)</f>
        <v>theater</v>
      </c>
      <c r="W3526" t="str">
        <f>RIGHT(Z3526,LEN(Z3526)-SEARCH("/",Z3526))</f>
        <v>plays</v>
      </c>
      <c r="X3526" s="2">
        <f>(((P3526/60)/60)/24)+DATE(1970,1,1)</f>
        <v>42466.608310185184</v>
      </c>
      <c r="Y3526" s="2">
        <f>(((O3526/60)/60)/24)+DATE(1970,1,1)</f>
        <v>42496.608310185184</v>
      </c>
      <c r="Z3526" t="s">
        <v>8275</v>
      </c>
    </row>
    <row r="3527" spans="1:26" ht="43.2" x14ac:dyDescent="0.3">
      <c r="A3527">
        <f>ROW(A3527)-2</f>
        <v>3525</v>
      </c>
      <c r="B3527" s="1" t="s">
        <v>6392</v>
      </c>
      <c r="C3527" s="1" t="s">
        <v>6393</v>
      </c>
      <c r="D3527">
        <v>2000</v>
      </c>
      <c r="E3527">
        <v>2300</v>
      </c>
      <c r="F3527" t="s">
        <v>17</v>
      </c>
      <c r="J3527" t="s">
        <v>17</v>
      </c>
      <c r="K3527" t="b">
        <v>0</v>
      </c>
      <c r="L3527" t="s">
        <v>18</v>
      </c>
      <c r="M3527" t="s">
        <v>19</v>
      </c>
      <c r="N3527" t="b">
        <v>1</v>
      </c>
      <c r="O3527">
        <v>1329240668</v>
      </c>
      <c r="P3527">
        <v>1326648668</v>
      </c>
      <c r="Q3527" t="b">
        <v>1</v>
      </c>
      <c r="R3527">
        <v>29</v>
      </c>
      <c r="S3527" t="b">
        <v>1</v>
      </c>
      <c r="T3527">
        <f>ROUND(E3527/D3527*100,0)</f>
        <v>115</v>
      </c>
      <c r="U3527" s="12">
        <f>(E3527/R3527)</f>
        <v>79.310344827586206</v>
      </c>
      <c r="V3527" t="str">
        <f>LEFT(Z3527,SEARCH("/",Z3527)-1)</f>
        <v>theater</v>
      </c>
      <c r="W3527" t="str">
        <f>RIGHT(Z3527,LEN(Z3527)-SEARCH("/",Z3527))</f>
        <v>plays</v>
      </c>
      <c r="X3527" s="2">
        <f>(((P3527/60)/60)/24)+DATE(1970,1,1)</f>
        <v>40923.729953703703</v>
      </c>
      <c r="Y3527" s="2">
        <f>(((O3527/60)/60)/24)+DATE(1970,1,1)</f>
        <v>40953.729953703703</v>
      </c>
      <c r="Z3527" t="s">
        <v>8275</v>
      </c>
    </row>
    <row r="3528" spans="1:26" ht="43.2" x14ac:dyDescent="0.3">
      <c r="A3528">
        <f>ROW(A3528)-2</f>
        <v>3526</v>
      </c>
      <c r="B3528" s="1" t="s">
        <v>6394</v>
      </c>
      <c r="C3528" s="1" t="s">
        <v>6395</v>
      </c>
      <c r="D3528">
        <v>10000</v>
      </c>
      <c r="E3528">
        <v>10300</v>
      </c>
      <c r="F3528" t="s">
        <v>17</v>
      </c>
      <c r="J3528" t="s">
        <v>17</v>
      </c>
      <c r="K3528" t="b">
        <v>0</v>
      </c>
      <c r="L3528" t="s">
        <v>18</v>
      </c>
      <c r="M3528" t="s">
        <v>19</v>
      </c>
      <c r="N3528" t="b">
        <v>1</v>
      </c>
      <c r="O3528">
        <v>1411765492</v>
      </c>
      <c r="P3528">
        <v>1409173492</v>
      </c>
      <c r="Q3528" t="b">
        <v>1</v>
      </c>
      <c r="R3528">
        <v>74</v>
      </c>
      <c r="S3528" t="b">
        <v>1</v>
      </c>
      <c r="T3528">
        <f>ROUND(E3528/D3528*100,0)</f>
        <v>103</v>
      </c>
      <c r="U3528" s="12">
        <f>(E3528/R3528)</f>
        <v>139.18918918918919</v>
      </c>
      <c r="V3528" t="str">
        <f>LEFT(Z3528,SEARCH("/",Z3528)-1)</f>
        <v>theater</v>
      </c>
      <c r="W3528" t="str">
        <f>RIGHT(Z3528,LEN(Z3528)-SEARCH("/",Z3528))</f>
        <v>plays</v>
      </c>
      <c r="X3528" s="2">
        <f>(((P3528/60)/60)/24)+DATE(1970,1,1)</f>
        <v>41878.878379629627</v>
      </c>
      <c r="Y3528" s="2">
        <f>(((O3528/60)/60)/24)+DATE(1970,1,1)</f>
        <v>41908.878379629627</v>
      </c>
      <c r="Z3528" t="s">
        <v>8275</v>
      </c>
    </row>
    <row r="3529" spans="1:26" ht="57.6" x14ac:dyDescent="0.3">
      <c r="A3529">
        <f>ROW(A3529)-2</f>
        <v>3527</v>
      </c>
      <c r="B3529" s="1" t="s">
        <v>6396</v>
      </c>
      <c r="C3529" s="1" t="s">
        <v>6397</v>
      </c>
      <c r="D3529">
        <v>3000</v>
      </c>
      <c r="E3529">
        <v>3034</v>
      </c>
      <c r="F3529" t="s">
        <v>17</v>
      </c>
      <c r="J3529" t="s">
        <v>17</v>
      </c>
      <c r="K3529" t="b">
        <v>0</v>
      </c>
      <c r="L3529" t="s">
        <v>18</v>
      </c>
      <c r="M3529" t="s">
        <v>19</v>
      </c>
      <c r="N3529" t="b">
        <v>1</v>
      </c>
      <c r="O3529">
        <v>1408999508</v>
      </c>
      <c r="P3529">
        <v>1407789908</v>
      </c>
      <c r="Q3529" t="b">
        <v>1</v>
      </c>
      <c r="R3529">
        <v>23</v>
      </c>
      <c r="S3529" t="b">
        <v>1</v>
      </c>
      <c r="T3529">
        <f>ROUND(E3529/D3529*100,0)</f>
        <v>101</v>
      </c>
      <c r="U3529" s="12">
        <f>(E3529/R3529)</f>
        <v>131.91304347826087</v>
      </c>
      <c r="V3529" t="str">
        <f>LEFT(Z3529,SEARCH("/",Z3529)-1)</f>
        <v>theater</v>
      </c>
      <c r="W3529" t="str">
        <f>RIGHT(Z3529,LEN(Z3529)-SEARCH("/",Z3529))</f>
        <v>plays</v>
      </c>
      <c r="X3529" s="2">
        <f>(((P3529/60)/60)/24)+DATE(1970,1,1)</f>
        <v>41862.864675925928</v>
      </c>
      <c r="Y3529" s="2">
        <f>(((O3529/60)/60)/24)+DATE(1970,1,1)</f>
        <v>41876.864675925928</v>
      </c>
      <c r="Z3529" t="s">
        <v>8275</v>
      </c>
    </row>
    <row r="3530" spans="1:26" ht="57.6" x14ac:dyDescent="0.3">
      <c r="A3530">
        <f>ROW(A3530)-2</f>
        <v>3528</v>
      </c>
      <c r="B3530" s="1" t="s">
        <v>6398</v>
      </c>
      <c r="C3530" s="1" t="s">
        <v>6399</v>
      </c>
      <c r="D3530">
        <v>5000</v>
      </c>
      <c r="E3530">
        <v>5478</v>
      </c>
      <c r="F3530" t="s">
        <v>17</v>
      </c>
      <c r="J3530" t="s">
        <v>17</v>
      </c>
      <c r="K3530" t="b">
        <v>0</v>
      </c>
      <c r="L3530" t="s">
        <v>18</v>
      </c>
      <c r="M3530" t="s">
        <v>19</v>
      </c>
      <c r="N3530" t="b">
        <v>1</v>
      </c>
      <c r="O3530">
        <v>1297977427</v>
      </c>
      <c r="P3530">
        <v>1292793427</v>
      </c>
      <c r="Q3530" t="b">
        <v>1</v>
      </c>
      <c r="R3530">
        <v>60</v>
      </c>
      <c r="S3530" t="b">
        <v>1</v>
      </c>
      <c r="T3530">
        <f>ROUND(E3530/D3530*100,0)</f>
        <v>110</v>
      </c>
      <c r="U3530" s="12">
        <f>(E3530/R3530)</f>
        <v>91.3</v>
      </c>
      <c r="V3530" t="str">
        <f>LEFT(Z3530,SEARCH("/",Z3530)-1)</f>
        <v>theater</v>
      </c>
      <c r="W3530" t="str">
        <f>RIGHT(Z3530,LEN(Z3530)-SEARCH("/",Z3530))</f>
        <v>plays</v>
      </c>
      <c r="X3530" s="2">
        <f>(((P3530/60)/60)/24)+DATE(1970,1,1)</f>
        <v>40531.886886574073</v>
      </c>
      <c r="Y3530" s="2">
        <f>(((O3530/60)/60)/24)+DATE(1970,1,1)</f>
        <v>40591.886886574073</v>
      </c>
      <c r="Z3530" t="s">
        <v>8275</v>
      </c>
    </row>
    <row r="3531" spans="1:26" ht="57.6" x14ac:dyDescent="0.3">
      <c r="A3531">
        <f>ROW(A3531)-2</f>
        <v>3529</v>
      </c>
      <c r="B3531" s="1" t="s">
        <v>6400</v>
      </c>
      <c r="C3531" s="1" t="s">
        <v>6401</v>
      </c>
      <c r="D3531">
        <v>1900</v>
      </c>
      <c r="E3531">
        <v>2182</v>
      </c>
      <c r="F3531" t="s">
        <v>17</v>
      </c>
      <c r="J3531" t="s">
        <v>17</v>
      </c>
      <c r="K3531" t="b">
        <v>0</v>
      </c>
      <c r="L3531" t="s">
        <v>18</v>
      </c>
      <c r="M3531" t="s">
        <v>19</v>
      </c>
      <c r="N3531" t="b">
        <v>1</v>
      </c>
      <c r="O3531">
        <v>1376838000</v>
      </c>
      <c r="P3531">
        <v>1374531631</v>
      </c>
      <c r="Q3531" t="b">
        <v>1</v>
      </c>
      <c r="R3531">
        <v>55</v>
      </c>
      <c r="S3531" t="b">
        <v>1</v>
      </c>
      <c r="T3531">
        <f>ROUND(E3531/D3531*100,0)</f>
        <v>115</v>
      </c>
      <c r="U3531" s="12">
        <f>(E3531/R3531)</f>
        <v>39.672727272727272</v>
      </c>
      <c r="V3531" t="str">
        <f>LEFT(Z3531,SEARCH("/",Z3531)-1)</f>
        <v>theater</v>
      </c>
      <c r="W3531" t="str">
        <f>RIGHT(Z3531,LEN(Z3531)-SEARCH("/",Z3531))</f>
        <v>plays</v>
      </c>
      <c r="X3531" s="2">
        <f>(((P3531/60)/60)/24)+DATE(1970,1,1)</f>
        <v>41477.930914351848</v>
      </c>
      <c r="Y3531" s="2">
        <f>(((O3531/60)/60)/24)+DATE(1970,1,1)</f>
        <v>41504.625</v>
      </c>
      <c r="Z3531" t="s">
        <v>8275</v>
      </c>
    </row>
    <row r="3532" spans="1:26" ht="43.2" x14ac:dyDescent="0.3">
      <c r="A3532">
        <f>ROW(A3532)-2</f>
        <v>3530</v>
      </c>
      <c r="B3532" s="1" t="s">
        <v>6402</v>
      </c>
      <c r="C3532" s="1" t="s">
        <v>6403</v>
      </c>
      <c r="D3532">
        <v>2500</v>
      </c>
      <c r="E3532">
        <v>2935</v>
      </c>
      <c r="F3532" t="s">
        <v>17</v>
      </c>
      <c r="J3532" t="s">
        <v>17</v>
      </c>
      <c r="K3532" t="b">
        <v>0</v>
      </c>
      <c r="L3532" t="s">
        <v>18</v>
      </c>
      <c r="M3532" t="s">
        <v>19</v>
      </c>
      <c r="N3532" t="b">
        <v>1</v>
      </c>
      <c r="O3532">
        <v>1403366409</v>
      </c>
      <c r="P3532">
        <v>1400774409</v>
      </c>
      <c r="Q3532" t="b">
        <v>1</v>
      </c>
      <c r="R3532">
        <v>51</v>
      </c>
      <c r="S3532" t="b">
        <v>1</v>
      </c>
      <c r="T3532">
        <f>ROUND(E3532/D3532*100,0)</f>
        <v>117</v>
      </c>
      <c r="U3532" s="12">
        <f>(E3532/R3532)</f>
        <v>57.549019607843135</v>
      </c>
      <c r="V3532" t="str">
        <f>LEFT(Z3532,SEARCH("/",Z3532)-1)</f>
        <v>theater</v>
      </c>
      <c r="W3532" t="str">
        <f>RIGHT(Z3532,LEN(Z3532)-SEARCH("/",Z3532))</f>
        <v>plays</v>
      </c>
      <c r="X3532" s="2">
        <f>(((P3532/60)/60)/24)+DATE(1970,1,1)</f>
        <v>41781.666770833333</v>
      </c>
      <c r="Y3532" s="2">
        <f>(((O3532/60)/60)/24)+DATE(1970,1,1)</f>
        <v>41811.666770833333</v>
      </c>
      <c r="Z3532" t="s">
        <v>8275</v>
      </c>
    </row>
    <row r="3533" spans="1:26" ht="57.6" x14ac:dyDescent="0.3">
      <c r="A3533">
        <f>ROW(A3533)-2</f>
        <v>3531</v>
      </c>
      <c r="B3533" s="1" t="s">
        <v>6404</v>
      </c>
      <c r="C3533" s="1" t="s">
        <v>6405</v>
      </c>
      <c r="D3533">
        <v>1500</v>
      </c>
      <c r="E3533">
        <v>2576</v>
      </c>
      <c r="F3533" t="s">
        <v>17</v>
      </c>
      <c r="J3533" t="s">
        <v>17</v>
      </c>
      <c r="K3533" t="b">
        <v>0</v>
      </c>
      <c r="L3533" t="s">
        <v>24</v>
      </c>
      <c r="M3533" t="s">
        <v>25</v>
      </c>
      <c r="N3533" t="b">
        <v>0</v>
      </c>
      <c r="O3533">
        <v>1405521075</v>
      </c>
      <c r="P3533">
        <v>1402929075</v>
      </c>
      <c r="Q3533" t="b">
        <v>1</v>
      </c>
      <c r="R3533">
        <v>78</v>
      </c>
      <c r="S3533" t="b">
        <v>1</v>
      </c>
      <c r="T3533">
        <f>ROUND(E3533/D3533*100,0)</f>
        <v>172</v>
      </c>
      <c r="U3533" s="12">
        <f>(E3533/R3533)</f>
        <v>33.025641025641029</v>
      </c>
      <c r="V3533" t="str">
        <f>LEFT(Z3533,SEARCH("/",Z3533)-1)</f>
        <v>theater</v>
      </c>
      <c r="W3533" t="str">
        <f>RIGHT(Z3533,LEN(Z3533)-SEARCH("/",Z3533))</f>
        <v>plays</v>
      </c>
      <c r="X3533" s="2">
        <f>(((P3533/60)/60)/24)+DATE(1970,1,1)</f>
        <v>41806.605034722219</v>
      </c>
      <c r="Y3533" s="2">
        <f>(((O3533/60)/60)/24)+DATE(1970,1,1)</f>
        <v>41836.605034722219</v>
      </c>
      <c r="Z3533" t="s">
        <v>8275</v>
      </c>
    </row>
    <row r="3534" spans="1:26" ht="43.2" x14ac:dyDescent="0.3">
      <c r="A3534">
        <f>ROW(A3534)-2</f>
        <v>3532</v>
      </c>
      <c r="B3534" s="1" t="s">
        <v>6406</v>
      </c>
      <c r="C3534" s="1" t="s">
        <v>6407</v>
      </c>
      <c r="D3534">
        <v>4200</v>
      </c>
      <c r="E3534">
        <v>4794.82</v>
      </c>
      <c r="F3534" t="s">
        <v>17</v>
      </c>
      <c r="J3534" t="s">
        <v>17</v>
      </c>
      <c r="K3534" t="b">
        <v>0</v>
      </c>
      <c r="L3534" t="s">
        <v>18</v>
      </c>
      <c r="M3534" t="s">
        <v>19</v>
      </c>
      <c r="N3534" t="b">
        <v>1</v>
      </c>
      <c r="O3534">
        <v>1367859071</v>
      </c>
      <c r="P3534">
        <v>1365699071</v>
      </c>
      <c r="Q3534" t="b">
        <v>1</v>
      </c>
      <c r="R3534">
        <v>62</v>
      </c>
      <c r="S3534" t="b">
        <v>1</v>
      </c>
      <c r="T3534">
        <f>ROUND(E3534/D3534*100,0)</f>
        <v>114</v>
      </c>
      <c r="U3534" s="12">
        <f>(E3534/R3534)</f>
        <v>77.335806451612896</v>
      </c>
      <c r="V3534" t="str">
        <f>LEFT(Z3534,SEARCH("/",Z3534)-1)</f>
        <v>theater</v>
      </c>
      <c r="W3534" t="str">
        <f>RIGHT(Z3534,LEN(Z3534)-SEARCH("/",Z3534))</f>
        <v>plays</v>
      </c>
      <c r="X3534" s="2">
        <f>(((P3534/60)/60)/24)+DATE(1970,1,1)</f>
        <v>41375.702210648145</v>
      </c>
      <c r="Y3534" s="2">
        <f>(((O3534/60)/60)/24)+DATE(1970,1,1)</f>
        <v>41400.702210648145</v>
      </c>
      <c r="Z3534" t="s">
        <v>8275</v>
      </c>
    </row>
    <row r="3535" spans="1:26" ht="43.2" x14ac:dyDescent="0.3">
      <c r="A3535">
        <f>ROW(A3535)-2</f>
        <v>3533</v>
      </c>
      <c r="B3535" s="1" t="s">
        <v>6408</v>
      </c>
      <c r="C3535" s="1" t="s">
        <v>6409</v>
      </c>
      <c r="D3535">
        <v>1200</v>
      </c>
      <c r="E3535">
        <v>1437</v>
      </c>
      <c r="F3535" t="s">
        <v>17</v>
      </c>
      <c r="J3535" t="s">
        <v>17</v>
      </c>
      <c r="K3535" t="b">
        <v>0</v>
      </c>
      <c r="L3535" t="s">
        <v>24</v>
      </c>
      <c r="M3535" t="s">
        <v>25</v>
      </c>
      <c r="N3535" t="b">
        <v>0</v>
      </c>
      <c r="O3535">
        <v>1403258049</v>
      </c>
      <c r="P3535">
        <v>1400666049</v>
      </c>
      <c r="Q3535" t="b">
        <v>1</v>
      </c>
      <c r="R3535">
        <v>45</v>
      </c>
      <c r="S3535" t="b">
        <v>1</v>
      </c>
      <c r="T3535">
        <f>ROUND(E3535/D3535*100,0)</f>
        <v>120</v>
      </c>
      <c r="U3535" s="12">
        <f>(E3535/R3535)</f>
        <v>31.933333333333334</v>
      </c>
      <c r="V3535" t="str">
        <f>LEFT(Z3535,SEARCH("/",Z3535)-1)</f>
        <v>theater</v>
      </c>
      <c r="W3535" t="str">
        <f>RIGHT(Z3535,LEN(Z3535)-SEARCH("/",Z3535))</f>
        <v>plays</v>
      </c>
      <c r="X3535" s="2">
        <f>(((P3535/60)/60)/24)+DATE(1970,1,1)</f>
        <v>41780.412604166668</v>
      </c>
      <c r="Y3535" s="2">
        <f>(((O3535/60)/60)/24)+DATE(1970,1,1)</f>
        <v>41810.412604166668</v>
      </c>
      <c r="Z3535" t="s">
        <v>8275</v>
      </c>
    </row>
    <row r="3536" spans="1:26" ht="43.2" x14ac:dyDescent="0.3">
      <c r="A3536">
        <f>ROW(A3536)-2</f>
        <v>3534</v>
      </c>
      <c r="B3536" s="1" t="s">
        <v>6410</v>
      </c>
      <c r="C3536" s="1" t="s">
        <v>6411</v>
      </c>
      <c r="D3536">
        <v>500</v>
      </c>
      <c r="E3536">
        <v>545</v>
      </c>
      <c r="F3536" t="s">
        <v>17</v>
      </c>
      <c r="J3536" t="s">
        <v>17</v>
      </c>
      <c r="K3536" t="b">
        <v>0</v>
      </c>
      <c r="L3536" t="s">
        <v>24</v>
      </c>
      <c r="M3536" t="s">
        <v>25</v>
      </c>
      <c r="N3536" t="b">
        <v>0</v>
      </c>
      <c r="O3536">
        <v>1402848000</v>
      </c>
      <c r="P3536">
        <v>1400570787</v>
      </c>
      <c r="Q3536" t="b">
        <v>1</v>
      </c>
      <c r="R3536">
        <v>15</v>
      </c>
      <c r="S3536" t="b">
        <v>1</v>
      </c>
      <c r="T3536">
        <f>ROUND(E3536/D3536*100,0)</f>
        <v>109</v>
      </c>
      <c r="U3536" s="12">
        <f>(E3536/R3536)</f>
        <v>36.333333333333336</v>
      </c>
      <c r="V3536" t="str">
        <f>LEFT(Z3536,SEARCH("/",Z3536)-1)</f>
        <v>theater</v>
      </c>
      <c r="W3536" t="str">
        <f>RIGHT(Z3536,LEN(Z3536)-SEARCH("/",Z3536))</f>
        <v>plays</v>
      </c>
      <c r="X3536" s="2">
        <f>(((P3536/60)/60)/24)+DATE(1970,1,1)</f>
        <v>41779.310034722221</v>
      </c>
      <c r="Y3536" s="2">
        <f>(((O3536/60)/60)/24)+DATE(1970,1,1)</f>
        <v>41805.666666666664</v>
      </c>
      <c r="Z3536" t="s">
        <v>8275</v>
      </c>
    </row>
    <row r="3537" spans="1:26" ht="57.6" x14ac:dyDescent="0.3">
      <c r="A3537">
        <f>ROW(A3537)-2</f>
        <v>3535</v>
      </c>
      <c r="B3537" s="1" t="s">
        <v>6412</v>
      </c>
      <c r="C3537" s="1" t="s">
        <v>6413</v>
      </c>
      <c r="D3537">
        <v>7000</v>
      </c>
      <c r="E3537">
        <v>7062</v>
      </c>
      <c r="F3537" t="s">
        <v>17</v>
      </c>
      <c r="J3537" t="s">
        <v>17</v>
      </c>
      <c r="K3537" t="b">
        <v>0</v>
      </c>
      <c r="L3537" t="s">
        <v>18</v>
      </c>
      <c r="M3537" t="s">
        <v>19</v>
      </c>
      <c r="N3537" t="b">
        <v>1</v>
      </c>
      <c r="O3537">
        <v>1328029200</v>
      </c>
      <c r="P3537">
        <v>1323211621</v>
      </c>
      <c r="Q3537" t="b">
        <v>1</v>
      </c>
      <c r="R3537">
        <v>151</v>
      </c>
      <c r="S3537" t="b">
        <v>1</v>
      </c>
      <c r="T3537">
        <f>ROUND(E3537/D3537*100,0)</f>
        <v>101</v>
      </c>
      <c r="U3537" s="12">
        <f>(E3537/R3537)</f>
        <v>46.768211920529801</v>
      </c>
      <c r="V3537" t="str">
        <f>LEFT(Z3537,SEARCH("/",Z3537)-1)</f>
        <v>theater</v>
      </c>
      <c r="W3537" t="str">
        <f>RIGHT(Z3537,LEN(Z3537)-SEARCH("/",Z3537))</f>
        <v>plays</v>
      </c>
      <c r="X3537" s="2">
        <f>(((P3537/60)/60)/24)+DATE(1970,1,1)</f>
        <v>40883.949317129627</v>
      </c>
      <c r="Y3537" s="2">
        <f>(((O3537/60)/60)/24)+DATE(1970,1,1)</f>
        <v>40939.708333333336</v>
      </c>
      <c r="Z3537" t="s">
        <v>8275</v>
      </c>
    </row>
    <row r="3538" spans="1:26" ht="43.2" x14ac:dyDescent="0.3">
      <c r="A3538">
        <f>ROW(A3538)-2</f>
        <v>3536</v>
      </c>
      <c r="B3538" s="1" t="s">
        <v>6414</v>
      </c>
      <c r="C3538" s="1" t="s">
        <v>6415</v>
      </c>
      <c r="D3538">
        <v>2500</v>
      </c>
      <c r="E3538">
        <v>2725</v>
      </c>
      <c r="F3538" t="s">
        <v>17</v>
      </c>
      <c r="J3538" t="s">
        <v>17</v>
      </c>
      <c r="K3538" t="b">
        <v>0</v>
      </c>
      <c r="L3538" t="s">
        <v>18</v>
      </c>
      <c r="M3538" t="s">
        <v>19</v>
      </c>
      <c r="N3538" t="b">
        <v>1</v>
      </c>
      <c r="O3538">
        <v>1377284669</v>
      </c>
      <c r="P3538">
        <v>1375729469</v>
      </c>
      <c r="Q3538" t="b">
        <v>1</v>
      </c>
      <c r="R3538">
        <v>68</v>
      </c>
      <c r="S3538" t="b">
        <v>1</v>
      </c>
      <c r="T3538">
        <f>ROUND(E3538/D3538*100,0)</f>
        <v>109</v>
      </c>
      <c r="U3538" s="12">
        <f>(E3538/R3538)</f>
        <v>40.073529411764703</v>
      </c>
      <c r="V3538" t="str">
        <f>LEFT(Z3538,SEARCH("/",Z3538)-1)</f>
        <v>theater</v>
      </c>
      <c r="W3538" t="str">
        <f>RIGHT(Z3538,LEN(Z3538)-SEARCH("/",Z3538))</f>
        <v>plays</v>
      </c>
      <c r="X3538" s="2">
        <f>(((P3538/60)/60)/24)+DATE(1970,1,1)</f>
        <v>41491.79478009259</v>
      </c>
      <c r="Y3538" s="2">
        <f>(((O3538/60)/60)/24)+DATE(1970,1,1)</f>
        <v>41509.79478009259</v>
      </c>
      <c r="Z3538" t="s">
        <v>8275</v>
      </c>
    </row>
    <row r="3539" spans="1:26" ht="43.2" x14ac:dyDescent="0.3">
      <c r="A3539">
        <f>ROW(A3539)-2</f>
        <v>3537</v>
      </c>
      <c r="B3539" s="1" t="s">
        <v>6416</v>
      </c>
      <c r="C3539" s="1" t="s">
        <v>6417</v>
      </c>
      <c r="D3539">
        <v>4300</v>
      </c>
      <c r="E3539">
        <v>4610</v>
      </c>
      <c r="F3539" t="s">
        <v>17</v>
      </c>
      <c r="J3539" t="s">
        <v>17</v>
      </c>
      <c r="K3539" t="b">
        <v>0</v>
      </c>
      <c r="L3539" t="s">
        <v>18</v>
      </c>
      <c r="M3539" t="s">
        <v>19</v>
      </c>
      <c r="N3539" t="b">
        <v>1</v>
      </c>
      <c r="O3539">
        <v>1404258631</v>
      </c>
      <c r="P3539">
        <v>1401666631</v>
      </c>
      <c r="Q3539" t="b">
        <v>1</v>
      </c>
      <c r="R3539">
        <v>46</v>
      </c>
      <c r="S3539" t="b">
        <v>1</v>
      </c>
      <c r="T3539">
        <f>ROUND(E3539/D3539*100,0)</f>
        <v>107</v>
      </c>
      <c r="U3539" s="12">
        <f>(E3539/R3539)</f>
        <v>100.21739130434783</v>
      </c>
      <c r="V3539" t="str">
        <f>LEFT(Z3539,SEARCH("/",Z3539)-1)</f>
        <v>theater</v>
      </c>
      <c r="W3539" t="str">
        <f>RIGHT(Z3539,LEN(Z3539)-SEARCH("/",Z3539))</f>
        <v>plays</v>
      </c>
      <c r="X3539" s="2">
        <f>(((P3539/60)/60)/24)+DATE(1970,1,1)</f>
        <v>41791.993414351848</v>
      </c>
      <c r="Y3539" s="2">
        <f>(((O3539/60)/60)/24)+DATE(1970,1,1)</f>
        <v>41821.993414351848</v>
      </c>
      <c r="Z3539" t="s">
        <v>8275</v>
      </c>
    </row>
    <row r="3540" spans="1:26" ht="43.2" x14ac:dyDescent="0.3">
      <c r="A3540">
        <f>ROW(A3540)-2</f>
        <v>3538</v>
      </c>
      <c r="B3540" s="1" t="s">
        <v>6418</v>
      </c>
      <c r="C3540" s="1" t="s">
        <v>6419</v>
      </c>
      <c r="D3540">
        <v>1000</v>
      </c>
      <c r="E3540">
        <v>1000</v>
      </c>
      <c r="F3540" t="s">
        <v>17</v>
      </c>
      <c r="J3540" t="s">
        <v>17</v>
      </c>
      <c r="K3540" t="b">
        <v>0</v>
      </c>
      <c r="L3540" t="s">
        <v>24</v>
      </c>
      <c r="M3540" t="s">
        <v>25</v>
      </c>
      <c r="N3540" t="b">
        <v>0</v>
      </c>
      <c r="O3540">
        <v>1405553241</v>
      </c>
      <c r="P3540">
        <v>1404948441</v>
      </c>
      <c r="Q3540" t="b">
        <v>1</v>
      </c>
      <c r="R3540">
        <v>24</v>
      </c>
      <c r="S3540" t="b">
        <v>1</v>
      </c>
      <c r="T3540">
        <f>ROUND(E3540/D3540*100,0)</f>
        <v>100</v>
      </c>
      <c r="U3540" s="12">
        <f>(E3540/R3540)</f>
        <v>41.666666666666664</v>
      </c>
      <c r="V3540" t="str">
        <f>LEFT(Z3540,SEARCH("/",Z3540)-1)</f>
        <v>theater</v>
      </c>
      <c r="W3540" t="str">
        <f>RIGHT(Z3540,LEN(Z3540)-SEARCH("/",Z3540))</f>
        <v>plays</v>
      </c>
      <c r="X3540" s="2">
        <f>(((P3540/60)/60)/24)+DATE(1970,1,1)</f>
        <v>41829.977326388893</v>
      </c>
      <c r="Y3540" s="2">
        <f>(((O3540/60)/60)/24)+DATE(1970,1,1)</f>
        <v>41836.977326388893</v>
      </c>
      <c r="Z3540" t="s">
        <v>8275</v>
      </c>
    </row>
    <row r="3541" spans="1:26" ht="43.2" x14ac:dyDescent="0.3">
      <c r="A3541">
        <f>ROW(A3541)-2</f>
        <v>3539</v>
      </c>
      <c r="B3541" s="1" t="s">
        <v>6420</v>
      </c>
      <c r="C3541" s="1" t="s">
        <v>6421</v>
      </c>
      <c r="D3541">
        <v>3200</v>
      </c>
      <c r="E3541">
        <v>3270</v>
      </c>
      <c r="F3541" t="s">
        <v>17</v>
      </c>
      <c r="J3541" t="s">
        <v>17</v>
      </c>
      <c r="K3541" t="b">
        <v>0</v>
      </c>
      <c r="L3541" t="s">
        <v>24</v>
      </c>
      <c r="M3541" t="s">
        <v>25</v>
      </c>
      <c r="N3541" t="b">
        <v>0</v>
      </c>
      <c r="O3541">
        <v>1410901200</v>
      </c>
      <c r="P3541">
        <v>1408313438</v>
      </c>
      <c r="Q3541" t="b">
        <v>1</v>
      </c>
      <c r="R3541">
        <v>70</v>
      </c>
      <c r="S3541" t="b">
        <v>1</v>
      </c>
      <c r="T3541">
        <f>ROUND(E3541/D3541*100,0)</f>
        <v>102</v>
      </c>
      <c r="U3541" s="12">
        <f>(E3541/R3541)</f>
        <v>46.714285714285715</v>
      </c>
      <c r="V3541" t="str">
        <f>LEFT(Z3541,SEARCH("/",Z3541)-1)</f>
        <v>theater</v>
      </c>
      <c r="W3541" t="str">
        <f>RIGHT(Z3541,LEN(Z3541)-SEARCH("/",Z3541))</f>
        <v>plays</v>
      </c>
      <c r="X3541" s="2">
        <f>(((P3541/60)/60)/24)+DATE(1970,1,1)</f>
        <v>41868.924050925925</v>
      </c>
      <c r="Y3541" s="2">
        <f>(((O3541/60)/60)/24)+DATE(1970,1,1)</f>
        <v>41898.875</v>
      </c>
      <c r="Z3541" t="s">
        <v>8275</v>
      </c>
    </row>
    <row r="3542" spans="1:26" ht="57.6" x14ac:dyDescent="0.3">
      <c r="A3542">
        <f>ROW(A3542)-2</f>
        <v>3540</v>
      </c>
      <c r="B3542" s="1" t="s">
        <v>6422</v>
      </c>
      <c r="C3542" s="1" t="s">
        <v>6423</v>
      </c>
      <c r="D3542">
        <v>15000</v>
      </c>
      <c r="E3542">
        <v>17444</v>
      </c>
      <c r="F3542" t="s">
        <v>17</v>
      </c>
      <c r="J3542" t="s">
        <v>17</v>
      </c>
      <c r="K3542" t="b">
        <v>0</v>
      </c>
      <c r="L3542" t="s">
        <v>18</v>
      </c>
      <c r="M3542" t="s">
        <v>19</v>
      </c>
      <c r="N3542" t="b">
        <v>1</v>
      </c>
      <c r="O3542">
        <v>1407167973</v>
      </c>
      <c r="P3542">
        <v>1405439973</v>
      </c>
      <c r="Q3542" t="b">
        <v>1</v>
      </c>
      <c r="R3542">
        <v>244</v>
      </c>
      <c r="S3542" t="b">
        <v>1</v>
      </c>
      <c r="T3542">
        <f>ROUND(E3542/D3542*100,0)</f>
        <v>116</v>
      </c>
      <c r="U3542" s="12">
        <f>(E3542/R3542)</f>
        <v>71.491803278688522</v>
      </c>
      <c r="V3542" t="str">
        <f>LEFT(Z3542,SEARCH("/",Z3542)-1)</f>
        <v>theater</v>
      </c>
      <c r="W3542" t="str">
        <f>RIGHT(Z3542,LEN(Z3542)-SEARCH("/",Z3542))</f>
        <v>plays</v>
      </c>
      <c r="X3542" s="2">
        <f>(((P3542/60)/60)/24)+DATE(1970,1,1)</f>
        <v>41835.666354166664</v>
      </c>
      <c r="Y3542" s="2">
        <f>(((O3542/60)/60)/24)+DATE(1970,1,1)</f>
        <v>41855.666354166664</v>
      </c>
      <c r="Z3542" t="s">
        <v>8275</v>
      </c>
    </row>
    <row r="3543" spans="1:26" ht="43.2" x14ac:dyDescent="0.3">
      <c r="A3543">
        <f>ROW(A3543)-2</f>
        <v>3541</v>
      </c>
      <c r="B3543" s="1" t="s">
        <v>6464</v>
      </c>
      <c r="C3543" s="1" t="s">
        <v>6465</v>
      </c>
      <c r="D3543">
        <v>5000</v>
      </c>
      <c r="E3543">
        <v>5175</v>
      </c>
      <c r="F3543" t="s">
        <v>17</v>
      </c>
      <c r="J3543" t="s">
        <v>17</v>
      </c>
      <c r="K3543" t="b">
        <v>0</v>
      </c>
      <c r="L3543" t="s">
        <v>18</v>
      </c>
      <c r="M3543" t="s">
        <v>19</v>
      </c>
      <c r="N3543" t="b">
        <v>1</v>
      </c>
      <c r="O3543">
        <v>1406557877</v>
      </c>
      <c r="P3543">
        <v>1404743477</v>
      </c>
      <c r="Q3543" t="b">
        <v>1</v>
      </c>
      <c r="R3543">
        <v>82</v>
      </c>
      <c r="S3543" t="b">
        <v>1</v>
      </c>
      <c r="T3543">
        <f>ROUND(E3543/D3543*100,0)</f>
        <v>104</v>
      </c>
      <c r="U3543" s="12">
        <f>(E3543/R3543)</f>
        <v>63.109756097560975</v>
      </c>
      <c r="V3543" t="str">
        <f>LEFT(Z3543,SEARCH("/",Z3543)-1)</f>
        <v>theater</v>
      </c>
      <c r="W3543" t="str">
        <f>RIGHT(Z3543,LEN(Z3543)-SEARCH("/",Z3543))</f>
        <v>plays</v>
      </c>
      <c r="X3543" s="2">
        <f>(((P3543/60)/60)/24)+DATE(1970,1,1)</f>
        <v>41827.605057870373</v>
      </c>
      <c r="Y3543" s="2">
        <f>(((O3543/60)/60)/24)+DATE(1970,1,1)</f>
        <v>41848.605057870373</v>
      </c>
      <c r="Z3543" t="s">
        <v>8275</v>
      </c>
    </row>
    <row r="3544" spans="1:26" ht="43.2" x14ac:dyDescent="0.3">
      <c r="A3544">
        <f>ROW(A3544)-2</f>
        <v>3542</v>
      </c>
      <c r="B3544" s="1" t="s">
        <v>6466</v>
      </c>
      <c r="C3544" s="1" t="s">
        <v>6467</v>
      </c>
      <c r="D3544">
        <v>9500</v>
      </c>
      <c r="E3544">
        <v>11335.7</v>
      </c>
      <c r="F3544" t="s">
        <v>17</v>
      </c>
      <c r="J3544" t="s">
        <v>17</v>
      </c>
      <c r="K3544" t="b">
        <v>0</v>
      </c>
      <c r="L3544" t="s">
        <v>18</v>
      </c>
      <c r="M3544" t="s">
        <v>19</v>
      </c>
      <c r="N3544" t="b">
        <v>1</v>
      </c>
      <c r="O3544">
        <v>1403305200</v>
      </c>
      <c r="P3544">
        <v>1400512658</v>
      </c>
      <c r="Q3544" t="b">
        <v>1</v>
      </c>
      <c r="R3544">
        <v>226</v>
      </c>
      <c r="S3544" t="b">
        <v>1</v>
      </c>
      <c r="T3544">
        <f>ROUND(E3544/D3544*100,0)</f>
        <v>119</v>
      </c>
      <c r="U3544" s="12">
        <f>(E3544/R3544)</f>
        <v>50.157964601769912</v>
      </c>
      <c r="V3544" t="str">
        <f>LEFT(Z3544,SEARCH("/",Z3544)-1)</f>
        <v>theater</v>
      </c>
      <c r="W3544" t="str">
        <f>RIGHT(Z3544,LEN(Z3544)-SEARCH("/",Z3544))</f>
        <v>plays</v>
      </c>
      <c r="X3544" s="2">
        <f>(((P3544/60)/60)/24)+DATE(1970,1,1)</f>
        <v>41778.637245370373</v>
      </c>
      <c r="Y3544" s="2">
        <f>(((O3544/60)/60)/24)+DATE(1970,1,1)</f>
        <v>41810.958333333336</v>
      </c>
      <c r="Z3544" t="s">
        <v>8275</v>
      </c>
    </row>
    <row r="3545" spans="1:26" ht="43.2" x14ac:dyDescent="0.3">
      <c r="A3545">
        <f>ROW(A3545)-2</f>
        <v>3543</v>
      </c>
      <c r="B3545" s="1" t="s">
        <v>6468</v>
      </c>
      <c r="C3545" s="1" t="s">
        <v>6469</v>
      </c>
      <c r="D3545">
        <v>3000</v>
      </c>
      <c r="E3545">
        <v>3773</v>
      </c>
      <c r="F3545" t="s">
        <v>17</v>
      </c>
      <c r="J3545" t="s">
        <v>17</v>
      </c>
      <c r="K3545" t="b">
        <v>0</v>
      </c>
      <c r="L3545" t="s">
        <v>18</v>
      </c>
      <c r="M3545" t="s">
        <v>19</v>
      </c>
      <c r="N3545" t="b">
        <v>1</v>
      </c>
      <c r="O3545">
        <v>1338523140</v>
      </c>
      <c r="P3545">
        <v>1334442519</v>
      </c>
      <c r="Q3545" t="b">
        <v>1</v>
      </c>
      <c r="R3545">
        <v>60</v>
      </c>
      <c r="S3545" t="b">
        <v>1</v>
      </c>
      <c r="T3545">
        <f>ROUND(E3545/D3545*100,0)</f>
        <v>126</v>
      </c>
      <c r="U3545" s="12">
        <f>(E3545/R3545)</f>
        <v>62.883333333333333</v>
      </c>
      <c r="V3545" t="str">
        <f>LEFT(Z3545,SEARCH("/",Z3545)-1)</f>
        <v>theater</v>
      </c>
      <c r="W3545" t="str">
        <f>RIGHT(Z3545,LEN(Z3545)-SEARCH("/",Z3545))</f>
        <v>plays</v>
      </c>
      <c r="X3545" s="2">
        <f>(((P3545/60)/60)/24)+DATE(1970,1,1)</f>
        <v>41013.936562499999</v>
      </c>
      <c r="Y3545" s="2">
        <f>(((O3545/60)/60)/24)+DATE(1970,1,1)</f>
        <v>41061.165972222225</v>
      </c>
      <c r="Z3545" t="s">
        <v>8275</v>
      </c>
    </row>
    <row r="3546" spans="1:26" ht="43.2" x14ac:dyDescent="0.3">
      <c r="A3546">
        <f>ROW(A3546)-2</f>
        <v>3544</v>
      </c>
      <c r="B3546" s="1" t="s">
        <v>6470</v>
      </c>
      <c r="C3546" s="1" t="s">
        <v>6471</v>
      </c>
      <c r="D3546">
        <v>23000</v>
      </c>
      <c r="E3546">
        <v>27541</v>
      </c>
      <c r="F3546" t="s">
        <v>17</v>
      </c>
      <c r="J3546" t="s">
        <v>17</v>
      </c>
      <c r="K3546" t="b">
        <v>0</v>
      </c>
      <c r="L3546" t="s">
        <v>18</v>
      </c>
      <c r="M3546" t="s">
        <v>19</v>
      </c>
      <c r="N3546" t="b">
        <v>1</v>
      </c>
      <c r="O3546">
        <v>1408068000</v>
      </c>
      <c r="P3546">
        <v>1405346680</v>
      </c>
      <c r="Q3546" t="b">
        <v>1</v>
      </c>
      <c r="R3546">
        <v>322</v>
      </c>
      <c r="S3546" t="b">
        <v>1</v>
      </c>
      <c r="T3546">
        <f>ROUND(E3546/D3546*100,0)</f>
        <v>120</v>
      </c>
      <c r="U3546" s="12">
        <f>(E3546/R3546)</f>
        <v>85.531055900621112</v>
      </c>
      <c r="V3546" t="str">
        <f>LEFT(Z3546,SEARCH("/",Z3546)-1)</f>
        <v>theater</v>
      </c>
      <c r="W3546" t="str">
        <f>RIGHT(Z3546,LEN(Z3546)-SEARCH("/",Z3546))</f>
        <v>plays</v>
      </c>
      <c r="X3546" s="2">
        <f>(((P3546/60)/60)/24)+DATE(1970,1,1)</f>
        <v>41834.586574074077</v>
      </c>
      <c r="Y3546" s="2">
        <f>(((O3546/60)/60)/24)+DATE(1970,1,1)</f>
        <v>41866.083333333336</v>
      </c>
      <c r="Z3546" t="s">
        <v>8275</v>
      </c>
    </row>
    <row r="3547" spans="1:26" ht="28.8" x14ac:dyDescent="0.3">
      <c r="A3547">
        <f>ROW(A3547)-2</f>
        <v>3545</v>
      </c>
      <c r="B3547" s="1" t="s">
        <v>6472</v>
      </c>
      <c r="C3547" s="1" t="s">
        <v>6473</v>
      </c>
      <c r="D3547">
        <v>4000</v>
      </c>
      <c r="E3547">
        <v>5050</v>
      </c>
      <c r="F3547" t="s">
        <v>17</v>
      </c>
      <c r="J3547" t="s">
        <v>17</v>
      </c>
      <c r="K3547" t="b">
        <v>0</v>
      </c>
      <c r="L3547" t="s">
        <v>18</v>
      </c>
      <c r="M3547" t="s">
        <v>19</v>
      </c>
      <c r="N3547" t="b">
        <v>1</v>
      </c>
      <c r="O3547">
        <v>1407524751</v>
      </c>
      <c r="P3547">
        <v>1404932751</v>
      </c>
      <c r="Q3547" t="b">
        <v>1</v>
      </c>
      <c r="R3547">
        <v>94</v>
      </c>
      <c r="S3547" t="b">
        <v>1</v>
      </c>
      <c r="T3547">
        <f>ROUND(E3547/D3547*100,0)</f>
        <v>126</v>
      </c>
      <c r="U3547" s="12">
        <f>(E3547/R3547)</f>
        <v>53.723404255319146</v>
      </c>
      <c r="V3547" t="str">
        <f>LEFT(Z3547,SEARCH("/",Z3547)-1)</f>
        <v>theater</v>
      </c>
      <c r="W3547" t="str">
        <f>RIGHT(Z3547,LEN(Z3547)-SEARCH("/",Z3547))</f>
        <v>plays</v>
      </c>
      <c r="X3547" s="2">
        <f>(((P3547/60)/60)/24)+DATE(1970,1,1)</f>
        <v>41829.795729166668</v>
      </c>
      <c r="Y3547" s="2">
        <f>(((O3547/60)/60)/24)+DATE(1970,1,1)</f>
        <v>41859.795729166668</v>
      </c>
      <c r="Z3547" t="s">
        <v>8275</v>
      </c>
    </row>
    <row r="3548" spans="1:26" ht="43.2" x14ac:dyDescent="0.3">
      <c r="A3548">
        <f>ROW(A3548)-2</f>
        <v>3546</v>
      </c>
      <c r="B3548" s="1" t="s">
        <v>6474</v>
      </c>
      <c r="C3548" s="1" t="s">
        <v>6475</v>
      </c>
      <c r="D3548">
        <v>6000</v>
      </c>
      <c r="E3548">
        <v>6007</v>
      </c>
      <c r="F3548" t="s">
        <v>17</v>
      </c>
      <c r="J3548" t="s">
        <v>17</v>
      </c>
      <c r="K3548" t="b">
        <v>0</v>
      </c>
      <c r="L3548" t="s">
        <v>24</v>
      </c>
      <c r="M3548" t="s">
        <v>25</v>
      </c>
      <c r="N3548" t="b">
        <v>0</v>
      </c>
      <c r="O3548">
        <v>1437934759</v>
      </c>
      <c r="P3548">
        <v>1434478759</v>
      </c>
      <c r="Q3548" t="b">
        <v>1</v>
      </c>
      <c r="R3548">
        <v>47</v>
      </c>
      <c r="S3548" t="b">
        <v>1</v>
      </c>
      <c r="T3548">
        <f>ROUND(E3548/D3548*100,0)</f>
        <v>100</v>
      </c>
      <c r="U3548" s="12">
        <f>(E3548/R3548)</f>
        <v>127.80851063829788</v>
      </c>
      <c r="V3548" t="str">
        <f>LEFT(Z3548,SEARCH("/",Z3548)-1)</f>
        <v>theater</v>
      </c>
      <c r="W3548" t="str">
        <f>RIGHT(Z3548,LEN(Z3548)-SEARCH("/",Z3548))</f>
        <v>plays</v>
      </c>
      <c r="X3548" s="2">
        <f>(((P3548/60)/60)/24)+DATE(1970,1,1)</f>
        <v>42171.763414351852</v>
      </c>
      <c r="Y3548" s="2">
        <f>(((O3548/60)/60)/24)+DATE(1970,1,1)</f>
        <v>42211.763414351852</v>
      </c>
      <c r="Z3548" t="s">
        <v>8275</v>
      </c>
    </row>
    <row r="3549" spans="1:26" ht="43.2" x14ac:dyDescent="0.3">
      <c r="A3549">
        <f>ROW(A3549)-2</f>
        <v>3547</v>
      </c>
      <c r="B3549" s="1" t="s">
        <v>6476</v>
      </c>
      <c r="C3549" s="1" t="s">
        <v>6477</v>
      </c>
      <c r="D3549">
        <v>12000</v>
      </c>
      <c r="E3549">
        <v>12256</v>
      </c>
      <c r="F3549" t="s">
        <v>17</v>
      </c>
      <c r="J3549" t="s">
        <v>17</v>
      </c>
      <c r="K3549" t="b">
        <v>0</v>
      </c>
      <c r="L3549" t="s">
        <v>24</v>
      </c>
      <c r="M3549" t="s">
        <v>25</v>
      </c>
      <c r="N3549" t="b">
        <v>0</v>
      </c>
      <c r="O3549">
        <v>1452038100</v>
      </c>
      <c r="P3549">
        <v>1448823673</v>
      </c>
      <c r="Q3549" t="b">
        <v>1</v>
      </c>
      <c r="R3549">
        <v>115</v>
      </c>
      <c r="S3549" t="b">
        <v>1</v>
      </c>
      <c r="T3549">
        <f>ROUND(E3549/D3549*100,0)</f>
        <v>102</v>
      </c>
      <c r="U3549" s="12">
        <f>(E3549/R3549)</f>
        <v>106.57391304347826</v>
      </c>
      <c r="V3549" t="str">
        <f>LEFT(Z3549,SEARCH("/",Z3549)-1)</f>
        <v>theater</v>
      </c>
      <c r="W3549" t="str">
        <f>RIGHT(Z3549,LEN(Z3549)-SEARCH("/",Z3549))</f>
        <v>plays</v>
      </c>
      <c r="X3549" s="2">
        <f>(((P3549/60)/60)/24)+DATE(1970,1,1)</f>
        <v>42337.792511574073</v>
      </c>
      <c r="Y3549" s="2">
        <f>(((O3549/60)/60)/24)+DATE(1970,1,1)</f>
        <v>42374.996527777781</v>
      </c>
      <c r="Z3549" t="s">
        <v>8275</v>
      </c>
    </row>
    <row r="3550" spans="1:26" ht="57.6" x14ac:dyDescent="0.3">
      <c r="A3550">
        <f>ROW(A3550)-2</f>
        <v>3548</v>
      </c>
      <c r="B3550" s="1" t="s">
        <v>6478</v>
      </c>
      <c r="C3550" s="1" t="s">
        <v>6479</v>
      </c>
      <c r="D3550">
        <v>35000</v>
      </c>
      <c r="E3550">
        <v>35123</v>
      </c>
      <c r="F3550" t="s">
        <v>17</v>
      </c>
      <c r="J3550" t="s">
        <v>17</v>
      </c>
      <c r="K3550" t="b">
        <v>0</v>
      </c>
      <c r="L3550" t="s">
        <v>18</v>
      </c>
      <c r="M3550" t="s">
        <v>19</v>
      </c>
      <c r="N3550" t="b">
        <v>1</v>
      </c>
      <c r="O3550">
        <v>1441857540</v>
      </c>
      <c r="P3550">
        <v>1438617471</v>
      </c>
      <c r="Q3550" t="b">
        <v>1</v>
      </c>
      <c r="R3550">
        <v>134</v>
      </c>
      <c r="S3550" t="b">
        <v>1</v>
      </c>
      <c r="T3550">
        <f>ROUND(E3550/D3550*100,0)</f>
        <v>100</v>
      </c>
      <c r="U3550" s="12">
        <f>(E3550/R3550)</f>
        <v>262.11194029850748</v>
      </c>
      <c r="V3550" t="str">
        <f>LEFT(Z3550,SEARCH("/",Z3550)-1)</f>
        <v>theater</v>
      </c>
      <c r="W3550" t="str">
        <f>RIGHT(Z3550,LEN(Z3550)-SEARCH("/",Z3550))</f>
        <v>plays</v>
      </c>
      <c r="X3550" s="2">
        <f>(((P3550/60)/60)/24)+DATE(1970,1,1)</f>
        <v>42219.665173611109</v>
      </c>
      <c r="Y3550" s="2">
        <f>(((O3550/60)/60)/24)+DATE(1970,1,1)</f>
        <v>42257.165972222225</v>
      </c>
      <c r="Z3550" t="s">
        <v>8275</v>
      </c>
    </row>
    <row r="3551" spans="1:26" ht="43.2" x14ac:dyDescent="0.3">
      <c r="A3551">
        <f>ROW(A3551)-2</f>
        <v>3549</v>
      </c>
      <c r="B3551" s="1" t="s">
        <v>6480</v>
      </c>
      <c r="C3551" s="1" t="s">
        <v>6481</v>
      </c>
      <c r="D3551">
        <v>2000</v>
      </c>
      <c r="E3551">
        <v>2001</v>
      </c>
      <c r="F3551" t="s">
        <v>17</v>
      </c>
      <c r="J3551" t="s">
        <v>17</v>
      </c>
      <c r="K3551" t="b">
        <v>0</v>
      </c>
      <c r="L3551" t="s">
        <v>24</v>
      </c>
      <c r="M3551" t="s">
        <v>25</v>
      </c>
      <c r="N3551" t="b">
        <v>0</v>
      </c>
      <c r="O3551">
        <v>1436625000</v>
      </c>
      <c r="P3551">
        <v>1433934371</v>
      </c>
      <c r="Q3551" t="b">
        <v>1</v>
      </c>
      <c r="R3551">
        <v>35</v>
      </c>
      <c r="S3551" t="b">
        <v>1</v>
      </c>
      <c r="T3551">
        <f>ROUND(E3551/D3551*100,0)</f>
        <v>100</v>
      </c>
      <c r="U3551" s="12">
        <f>(E3551/R3551)</f>
        <v>57.171428571428571</v>
      </c>
      <c r="V3551" t="str">
        <f>LEFT(Z3551,SEARCH("/",Z3551)-1)</f>
        <v>theater</v>
      </c>
      <c r="W3551" t="str">
        <f>RIGHT(Z3551,LEN(Z3551)-SEARCH("/",Z3551))</f>
        <v>plays</v>
      </c>
      <c r="X3551" s="2">
        <f>(((P3551/60)/60)/24)+DATE(1970,1,1)</f>
        <v>42165.462627314817</v>
      </c>
      <c r="Y3551" s="2">
        <f>(((O3551/60)/60)/24)+DATE(1970,1,1)</f>
        <v>42196.604166666672</v>
      </c>
      <c r="Z3551" t="s">
        <v>8275</v>
      </c>
    </row>
    <row r="3552" spans="1:26" ht="28.8" x14ac:dyDescent="0.3">
      <c r="A3552">
        <f>ROW(A3552)-2</f>
        <v>3550</v>
      </c>
      <c r="B3552" s="1" t="s">
        <v>6482</v>
      </c>
      <c r="C3552" s="1" t="s">
        <v>6483</v>
      </c>
      <c r="D3552">
        <v>4500</v>
      </c>
      <c r="E3552">
        <v>5221</v>
      </c>
      <c r="F3552" t="s">
        <v>17</v>
      </c>
      <c r="J3552" t="s">
        <v>17</v>
      </c>
      <c r="K3552" t="b">
        <v>0</v>
      </c>
      <c r="L3552" t="s">
        <v>18</v>
      </c>
      <c r="M3552" t="s">
        <v>19</v>
      </c>
      <c r="N3552" t="b">
        <v>1</v>
      </c>
      <c r="O3552">
        <v>1478264784</v>
      </c>
      <c r="P3552">
        <v>1475672784</v>
      </c>
      <c r="Q3552" t="b">
        <v>1</v>
      </c>
      <c r="R3552">
        <v>104</v>
      </c>
      <c r="S3552" t="b">
        <v>1</v>
      </c>
      <c r="T3552">
        <f>ROUND(E3552/D3552*100,0)</f>
        <v>116</v>
      </c>
      <c r="U3552" s="12">
        <f>(E3552/R3552)</f>
        <v>50.20192307692308</v>
      </c>
      <c r="V3552" t="str">
        <f>LEFT(Z3552,SEARCH("/",Z3552)-1)</f>
        <v>theater</v>
      </c>
      <c r="W3552" t="str">
        <f>RIGHT(Z3552,LEN(Z3552)-SEARCH("/",Z3552))</f>
        <v>plays</v>
      </c>
      <c r="X3552" s="2">
        <f>(((P3552/60)/60)/24)+DATE(1970,1,1)</f>
        <v>42648.546111111107</v>
      </c>
      <c r="Y3552" s="2">
        <f>(((O3552/60)/60)/24)+DATE(1970,1,1)</f>
        <v>42678.546111111107</v>
      </c>
      <c r="Z3552" t="s">
        <v>8275</v>
      </c>
    </row>
    <row r="3553" spans="1:26" ht="43.2" x14ac:dyDescent="0.3">
      <c r="A3553">
        <f>ROW(A3553)-2</f>
        <v>3551</v>
      </c>
      <c r="B3553" s="1" t="s">
        <v>6484</v>
      </c>
      <c r="C3553" s="1" t="s">
        <v>6485</v>
      </c>
      <c r="D3553">
        <v>12000</v>
      </c>
      <c r="E3553">
        <v>12252</v>
      </c>
      <c r="F3553" t="s">
        <v>17</v>
      </c>
      <c r="J3553" t="s">
        <v>17</v>
      </c>
      <c r="K3553" t="b">
        <v>0</v>
      </c>
      <c r="L3553" t="s">
        <v>24</v>
      </c>
      <c r="M3553" t="s">
        <v>25</v>
      </c>
      <c r="N3553" t="b">
        <v>0</v>
      </c>
      <c r="O3553">
        <v>1419984000</v>
      </c>
      <c r="P3553">
        <v>1417132986</v>
      </c>
      <c r="Q3553" t="b">
        <v>1</v>
      </c>
      <c r="R3553">
        <v>184</v>
      </c>
      <c r="S3553" t="b">
        <v>1</v>
      </c>
      <c r="T3553">
        <f>ROUND(E3553/D3553*100,0)</f>
        <v>102</v>
      </c>
      <c r="U3553" s="12">
        <f>(E3553/R3553)</f>
        <v>66.586956521739125</v>
      </c>
      <c r="V3553" t="str">
        <f>LEFT(Z3553,SEARCH("/",Z3553)-1)</f>
        <v>theater</v>
      </c>
      <c r="W3553" t="str">
        <f>RIGHT(Z3553,LEN(Z3553)-SEARCH("/",Z3553))</f>
        <v>plays</v>
      </c>
      <c r="X3553" s="2">
        <f>(((P3553/60)/60)/24)+DATE(1970,1,1)</f>
        <v>41971.002152777779</v>
      </c>
      <c r="Y3553" s="2">
        <f>(((O3553/60)/60)/24)+DATE(1970,1,1)</f>
        <v>42004</v>
      </c>
      <c r="Z3553" t="s">
        <v>8275</v>
      </c>
    </row>
    <row r="3554" spans="1:26" ht="43.2" x14ac:dyDescent="0.3">
      <c r="A3554">
        <f>ROW(A3554)-2</f>
        <v>3552</v>
      </c>
      <c r="B3554" s="1" t="s">
        <v>6486</v>
      </c>
      <c r="C3554" s="1" t="s">
        <v>6487</v>
      </c>
      <c r="D3554">
        <v>20000</v>
      </c>
      <c r="E3554">
        <v>20022</v>
      </c>
      <c r="F3554" t="s">
        <v>17</v>
      </c>
      <c r="J3554" t="s">
        <v>17</v>
      </c>
      <c r="K3554" t="b">
        <v>0</v>
      </c>
      <c r="L3554" t="s">
        <v>18</v>
      </c>
      <c r="M3554" t="s">
        <v>19</v>
      </c>
      <c r="N3554" t="b">
        <v>1</v>
      </c>
      <c r="O3554">
        <v>1427063747</v>
      </c>
      <c r="P3554">
        <v>1424043347</v>
      </c>
      <c r="Q3554" t="b">
        <v>1</v>
      </c>
      <c r="R3554">
        <v>119</v>
      </c>
      <c r="S3554" t="b">
        <v>1</v>
      </c>
      <c r="T3554">
        <f>ROUND(E3554/D3554*100,0)</f>
        <v>100</v>
      </c>
      <c r="U3554" s="12">
        <f>(E3554/R3554)</f>
        <v>168.25210084033614</v>
      </c>
      <c r="V3554" t="str">
        <f>LEFT(Z3554,SEARCH("/",Z3554)-1)</f>
        <v>theater</v>
      </c>
      <c r="W3554" t="str">
        <f>RIGHT(Z3554,LEN(Z3554)-SEARCH("/",Z3554))</f>
        <v>plays</v>
      </c>
      <c r="X3554" s="2">
        <f>(((P3554/60)/60)/24)+DATE(1970,1,1)</f>
        <v>42050.983182870375</v>
      </c>
      <c r="Y3554" s="2">
        <f>(((O3554/60)/60)/24)+DATE(1970,1,1)</f>
        <v>42085.941516203704</v>
      </c>
      <c r="Z3554" t="s">
        <v>8275</v>
      </c>
    </row>
    <row r="3555" spans="1:26" ht="28.8" x14ac:dyDescent="0.3">
      <c r="A3555">
        <f>ROW(A3555)-2</f>
        <v>3553</v>
      </c>
      <c r="B3555" s="1" t="s">
        <v>6488</v>
      </c>
      <c r="C3555" s="1" t="s">
        <v>6489</v>
      </c>
      <c r="D3555">
        <v>15000</v>
      </c>
      <c r="E3555">
        <v>15126</v>
      </c>
      <c r="F3555" t="s">
        <v>17</v>
      </c>
      <c r="J3555" t="s">
        <v>17</v>
      </c>
      <c r="K3555" t="b">
        <v>0</v>
      </c>
      <c r="L3555" t="s">
        <v>18</v>
      </c>
      <c r="M3555" t="s">
        <v>19</v>
      </c>
      <c r="N3555" t="b">
        <v>1</v>
      </c>
      <c r="O3555">
        <v>1489352400</v>
      </c>
      <c r="P3555">
        <v>1486411204</v>
      </c>
      <c r="Q3555" t="b">
        <v>1</v>
      </c>
      <c r="R3555">
        <v>59</v>
      </c>
      <c r="S3555" t="b">
        <v>1</v>
      </c>
      <c r="T3555">
        <f>ROUND(E3555/D3555*100,0)</f>
        <v>101</v>
      </c>
      <c r="U3555" s="12">
        <f>(E3555/R3555)</f>
        <v>256.37288135593218</v>
      </c>
      <c r="V3555" t="str">
        <f>LEFT(Z3555,SEARCH("/",Z3555)-1)</f>
        <v>theater</v>
      </c>
      <c r="W3555" t="str">
        <f>RIGHT(Z3555,LEN(Z3555)-SEARCH("/",Z3555))</f>
        <v>plays</v>
      </c>
      <c r="X3555" s="2">
        <f>(((P3555/60)/60)/24)+DATE(1970,1,1)</f>
        <v>42772.833379629628</v>
      </c>
      <c r="Y3555" s="2">
        <f>(((O3555/60)/60)/24)+DATE(1970,1,1)</f>
        <v>42806.875</v>
      </c>
      <c r="Z3555" t="s">
        <v>8275</v>
      </c>
    </row>
    <row r="3556" spans="1:26" ht="57.6" x14ac:dyDescent="0.3">
      <c r="A3556">
        <f>ROW(A3556)-2</f>
        <v>3554</v>
      </c>
      <c r="B3556" s="1" t="s">
        <v>6490</v>
      </c>
      <c r="C3556" s="1" t="s">
        <v>6491</v>
      </c>
      <c r="D3556">
        <v>4000</v>
      </c>
      <c r="E3556">
        <v>4137</v>
      </c>
      <c r="F3556" t="s">
        <v>17</v>
      </c>
      <c r="J3556" t="s">
        <v>17</v>
      </c>
      <c r="K3556" t="b">
        <v>0</v>
      </c>
      <c r="L3556" t="s">
        <v>24</v>
      </c>
      <c r="M3556" t="s">
        <v>25</v>
      </c>
      <c r="N3556" t="b">
        <v>0</v>
      </c>
      <c r="O3556">
        <v>1436114603</v>
      </c>
      <c r="P3556">
        <v>1433090603</v>
      </c>
      <c r="Q3556" t="b">
        <v>1</v>
      </c>
      <c r="R3556">
        <v>113</v>
      </c>
      <c r="S3556" t="b">
        <v>1</v>
      </c>
      <c r="T3556">
        <f>ROUND(E3556/D3556*100,0)</f>
        <v>103</v>
      </c>
      <c r="U3556" s="12">
        <f>(E3556/R3556)</f>
        <v>36.610619469026545</v>
      </c>
      <c r="V3556" t="str">
        <f>LEFT(Z3556,SEARCH("/",Z3556)-1)</f>
        <v>theater</v>
      </c>
      <c r="W3556" t="str">
        <f>RIGHT(Z3556,LEN(Z3556)-SEARCH("/",Z3556))</f>
        <v>plays</v>
      </c>
      <c r="X3556" s="2">
        <f>(((P3556/60)/60)/24)+DATE(1970,1,1)</f>
        <v>42155.696793981479</v>
      </c>
      <c r="Y3556" s="2">
        <f>(((O3556/60)/60)/24)+DATE(1970,1,1)</f>
        <v>42190.696793981479</v>
      </c>
      <c r="Z3556" t="s">
        <v>8275</v>
      </c>
    </row>
    <row r="3557" spans="1:26" ht="43.2" x14ac:dyDescent="0.3">
      <c r="A3557">
        <f>ROW(A3557)-2</f>
        <v>3555</v>
      </c>
      <c r="B3557" s="1" t="s">
        <v>6492</v>
      </c>
      <c r="C3557" s="1" t="s">
        <v>6493</v>
      </c>
      <c r="D3557">
        <v>2500</v>
      </c>
      <c r="E3557">
        <v>3120</v>
      </c>
      <c r="F3557" t="s">
        <v>17</v>
      </c>
      <c r="J3557" t="s">
        <v>17</v>
      </c>
      <c r="K3557" t="b">
        <v>0</v>
      </c>
      <c r="L3557" t="s">
        <v>18</v>
      </c>
      <c r="M3557" t="s">
        <v>19</v>
      </c>
      <c r="N3557" t="b">
        <v>1</v>
      </c>
      <c r="O3557">
        <v>1445722140</v>
      </c>
      <c r="P3557">
        <v>1443016697</v>
      </c>
      <c r="Q3557" t="b">
        <v>1</v>
      </c>
      <c r="R3557">
        <v>84</v>
      </c>
      <c r="S3557" t="b">
        <v>1</v>
      </c>
      <c r="T3557">
        <f>ROUND(E3557/D3557*100,0)</f>
        <v>125</v>
      </c>
      <c r="U3557" s="12">
        <f>(E3557/R3557)</f>
        <v>37.142857142857146</v>
      </c>
      <c r="V3557" t="str">
        <f>LEFT(Z3557,SEARCH("/",Z3557)-1)</f>
        <v>theater</v>
      </c>
      <c r="W3557" t="str">
        <f>RIGHT(Z3557,LEN(Z3557)-SEARCH("/",Z3557))</f>
        <v>plays</v>
      </c>
      <c r="X3557" s="2">
        <f>(((P3557/60)/60)/24)+DATE(1970,1,1)</f>
        <v>42270.582141203704</v>
      </c>
      <c r="Y3557" s="2">
        <f>(((O3557/60)/60)/24)+DATE(1970,1,1)</f>
        <v>42301.895138888889</v>
      </c>
      <c r="Z3557" t="s">
        <v>8275</v>
      </c>
    </row>
    <row r="3558" spans="1:26" ht="28.8" x14ac:dyDescent="0.3">
      <c r="A3558">
        <f>ROW(A3558)-2</f>
        <v>3556</v>
      </c>
      <c r="B3558" s="1" t="s">
        <v>6494</v>
      </c>
      <c r="C3558" s="1" t="s">
        <v>6495</v>
      </c>
      <c r="D3558">
        <v>3100</v>
      </c>
      <c r="E3558">
        <v>3395</v>
      </c>
      <c r="F3558" t="s">
        <v>17</v>
      </c>
      <c r="J3558" t="s">
        <v>17</v>
      </c>
      <c r="K3558" t="b">
        <v>0</v>
      </c>
      <c r="L3558" t="s">
        <v>18</v>
      </c>
      <c r="M3558" t="s">
        <v>19</v>
      </c>
      <c r="N3558" t="b">
        <v>1</v>
      </c>
      <c r="O3558">
        <v>1440100976</v>
      </c>
      <c r="P3558">
        <v>1437508976</v>
      </c>
      <c r="Q3558" t="b">
        <v>1</v>
      </c>
      <c r="R3558">
        <v>74</v>
      </c>
      <c r="S3558" t="b">
        <v>1</v>
      </c>
      <c r="T3558">
        <f>ROUND(E3558/D3558*100,0)</f>
        <v>110</v>
      </c>
      <c r="U3558" s="12">
        <f>(E3558/R3558)</f>
        <v>45.878378378378379</v>
      </c>
      <c r="V3558" t="str">
        <f>LEFT(Z3558,SEARCH("/",Z3558)-1)</f>
        <v>theater</v>
      </c>
      <c r="W3558" t="str">
        <f>RIGHT(Z3558,LEN(Z3558)-SEARCH("/",Z3558))</f>
        <v>plays</v>
      </c>
      <c r="X3558" s="2">
        <f>(((P3558/60)/60)/24)+DATE(1970,1,1)</f>
        <v>42206.835370370376</v>
      </c>
      <c r="Y3558" s="2">
        <f>(((O3558/60)/60)/24)+DATE(1970,1,1)</f>
        <v>42236.835370370376</v>
      </c>
      <c r="Z3558" t="s">
        <v>8275</v>
      </c>
    </row>
    <row r="3559" spans="1:26" ht="57.6" x14ac:dyDescent="0.3">
      <c r="A3559">
        <f>ROW(A3559)-2</f>
        <v>3557</v>
      </c>
      <c r="B3559" s="1" t="s">
        <v>6496</v>
      </c>
      <c r="C3559" s="1" t="s">
        <v>6497</v>
      </c>
      <c r="D3559">
        <v>30000</v>
      </c>
      <c r="E3559">
        <v>30610</v>
      </c>
      <c r="F3559" t="s">
        <v>17</v>
      </c>
      <c r="J3559" t="s">
        <v>17</v>
      </c>
      <c r="K3559" t="b">
        <v>0</v>
      </c>
      <c r="L3559" t="s">
        <v>18</v>
      </c>
      <c r="M3559" t="s">
        <v>19</v>
      </c>
      <c r="N3559" t="b">
        <v>1</v>
      </c>
      <c r="O3559">
        <v>1484024400</v>
      </c>
      <c r="P3559">
        <v>1479932713</v>
      </c>
      <c r="Q3559" t="b">
        <v>1</v>
      </c>
      <c r="R3559">
        <v>216</v>
      </c>
      <c r="S3559" t="b">
        <v>1</v>
      </c>
      <c r="T3559">
        <f>ROUND(E3559/D3559*100,0)</f>
        <v>102</v>
      </c>
      <c r="U3559" s="12">
        <f>(E3559/R3559)</f>
        <v>141.71296296296296</v>
      </c>
      <c r="V3559" t="str">
        <f>LEFT(Z3559,SEARCH("/",Z3559)-1)</f>
        <v>theater</v>
      </c>
      <c r="W3559" t="str">
        <f>RIGHT(Z3559,LEN(Z3559)-SEARCH("/",Z3559))</f>
        <v>plays</v>
      </c>
      <c r="X3559" s="2">
        <f>(((P3559/60)/60)/24)+DATE(1970,1,1)</f>
        <v>42697.850844907407</v>
      </c>
      <c r="Y3559" s="2">
        <f>(((O3559/60)/60)/24)+DATE(1970,1,1)</f>
        <v>42745.208333333328</v>
      </c>
      <c r="Z3559" t="s">
        <v>8275</v>
      </c>
    </row>
    <row r="3560" spans="1:26" ht="43.2" x14ac:dyDescent="0.3">
      <c r="A3560">
        <f>ROW(A3560)-2</f>
        <v>3558</v>
      </c>
      <c r="B3560" s="1" t="s">
        <v>6498</v>
      </c>
      <c r="C3560" s="1" t="s">
        <v>6499</v>
      </c>
      <c r="D3560">
        <v>2000</v>
      </c>
      <c r="E3560">
        <v>2047</v>
      </c>
      <c r="F3560" t="s">
        <v>17</v>
      </c>
      <c r="J3560" t="s">
        <v>17</v>
      </c>
      <c r="K3560" t="b">
        <v>0</v>
      </c>
      <c r="L3560" t="s">
        <v>18</v>
      </c>
      <c r="M3560" t="s">
        <v>19</v>
      </c>
      <c r="N3560" t="b">
        <v>1</v>
      </c>
      <c r="O3560">
        <v>1464987600</v>
      </c>
      <c r="P3560">
        <v>1463145938</v>
      </c>
      <c r="Q3560" t="b">
        <v>1</v>
      </c>
      <c r="R3560">
        <v>39</v>
      </c>
      <c r="S3560" t="b">
        <v>1</v>
      </c>
      <c r="T3560">
        <f>ROUND(E3560/D3560*100,0)</f>
        <v>102</v>
      </c>
      <c r="U3560" s="12">
        <f>(E3560/R3560)</f>
        <v>52.487179487179489</v>
      </c>
      <c r="V3560" t="str">
        <f>LEFT(Z3560,SEARCH("/",Z3560)-1)</f>
        <v>theater</v>
      </c>
      <c r="W3560" t="str">
        <f>RIGHT(Z3560,LEN(Z3560)-SEARCH("/",Z3560))</f>
        <v>plays</v>
      </c>
      <c r="X3560" s="2">
        <f>(((P3560/60)/60)/24)+DATE(1970,1,1)</f>
        <v>42503.559467592597</v>
      </c>
      <c r="Y3560" s="2">
        <f>(((O3560/60)/60)/24)+DATE(1970,1,1)</f>
        <v>42524.875</v>
      </c>
      <c r="Z3560" t="s">
        <v>8275</v>
      </c>
    </row>
    <row r="3561" spans="1:26" ht="43.2" x14ac:dyDescent="0.3">
      <c r="A3561">
        <f>ROW(A3561)-2</f>
        <v>3559</v>
      </c>
      <c r="B3561" s="1" t="s">
        <v>6500</v>
      </c>
      <c r="C3561" s="1" t="s">
        <v>6501</v>
      </c>
      <c r="D3561">
        <v>1200</v>
      </c>
      <c r="E3561">
        <v>1250</v>
      </c>
      <c r="F3561" t="s">
        <v>17</v>
      </c>
      <c r="J3561" t="s">
        <v>17</v>
      </c>
      <c r="K3561" t="b">
        <v>0</v>
      </c>
      <c r="L3561" t="s">
        <v>24</v>
      </c>
      <c r="M3561" t="s">
        <v>25</v>
      </c>
      <c r="N3561" t="b">
        <v>0</v>
      </c>
      <c r="O3561">
        <v>1446213612</v>
      </c>
      <c r="P3561">
        <v>1443621612</v>
      </c>
      <c r="Q3561" t="b">
        <v>1</v>
      </c>
      <c r="R3561">
        <v>21</v>
      </c>
      <c r="S3561" t="b">
        <v>1</v>
      </c>
      <c r="T3561">
        <f>ROUND(E3561/D3561*100,0)</f>
        <v>104</v>
      </c>
      <c r="U3561" s="12">
        <f>(E3561/R3561)</f>
        <v>59.523809523809526</v>
      </c>
      <c r="V3561" t="str">
        <f>LEFT(Z3561,SEARCH("/",Z3561)-1)</f>
        <v>theater</v>
      </c>
      <c r="W3561" t="str">
        <f>RIGHT(Z3561,LEN(Z3561)-SEARCH("/",Z3561))</f>
        <v>plays</v>
      </c>
      <c r="X3561" s="2">
        <f>(((P3561/60)/60)/24)+DATE(1970,1,1)</f>
        <v>42277.583472222221</v>
      </c>
      <c r="Y3561" s="2">
        <f>(((O3561/60)/60)/24)+DATE(1970,1,1)</f>
        <v>42307.583472222221</v>
      </c>
      <c r="Z3561" t="s">
        <v>8275</v>
      </c>
    </row>
    <row r="3562" spans="1:26" ht="43.2" x14ac:dyDescent="0.3">
      <c r="A3562">
        <f>ROW(A3562)-2</f>
        <v>3560</v>
      </c>
      <c r="B3562" s="1" t="s">
        <v>6502</v>
      </c>
      <c r="C3562" s="1" t="s">
        <v>6503</v>
      </c>
      <c r="D3562">
        <v>1200</v>
      </c>
      <c r="E3562">
        <v>1500</v>
      </c>
      <c r="F3562" t="s">
        <v>17</v>
      </c>
      <c r="J3562" t="s">
        <v>17</v>
      </c>
      <c r="K3562" t="b">
        <v>0</v>
      </c>
      <c r="L3562" t="s">
        <v>24</v>
      </c>
      <c r="M3562" t="s">
        <v>25</v>
      </c>
      <c r="N3562" t="b">
        <v>0</v>
      </c>
      <c r="O3562">
        <v>1484687436</v>
      </c>
      <c r="P3562">
        <v>1482095436</v>
      </c>
      <c r="Q3562" t="b">
        <v>0</v>
      </c>
      <c r="R3562">
        <v>30</v>
      </c>
      <c r="S3562" t="b">
        <v>1</v>
      </c>
      <c r="T3562">
        <f>ROUND(E3562/D3562*100,0)</f>
        <v>125</v>
      </c>
      <c r="U3562" s="12">
        <f>(E3562/R3562)</f>
        <v>50</v>
      </c>
      <c r="V3562" t="str">
        <f>LEFT(Z3562,SEARCH("/",Z3562)-1)</f>
        <v>theater</v>
      </c>
      <c r="W3562" t="str">
        <f>RIGHT(Z3562,LEN(Z3562)-SEARCH("/",Z3562))</f>
        <v>plays</v>
      </c>
      <c r="X3562" s="2">
        <f>(((P3562/60)/60)/24)+DATE(1970,1,1)</f>
        <v>42722.882361111115</v>
      </c>
      <c r="Y3562" s="2">
        <f>(((O3562/60)/60)/24)+DATE(1970,1,1)</f>
        <v>42752.882361111115</v>
      </c>
      <c r="Z3562" t="s">
        <v>8275</v>
      </c>
    </row>
    <row r="3563" spans="1:26" ht="28.8" x14ac:dyDescent="0.3">
      <c r="A3563">
        <f>ROW(A3563)-2</f>
        <v>3561</v>
      </c>
      <c r="B3563" s="1" t="s">
        <v>6504</v>
      </c>
      <c r="C3563" s="1" t="s">
        <v>6505</v>
      </c>
      <c r="D3563">
        <v>7000</v>
      </c>
      <c r="E3563">
        <v>7164</v>
      </c>
      <c r="F3563" t="s">
        <v>17</v>
      </c>
      <c r="J3563" t="s">
        <v>17</v>
      </c>
      <c r="K3563" t="b">
        <v>0</v>
      </c>
      <c r="L3563" t="s">
        <v>18</v>
      </c>
      <c r="M3563" t="s">
        <v>19</v>
      </c>
      <c r="N3563" t="b">
        <v>1</v>
      </c>
      <c r="O3563">
        <v>1450328340</v>
      </c>
      <c r="P3563">
        <v>1447606884</v>
      </c>
      <c r="Q3563" t="b">
        <v>1</v>
      </c>
      <c r="R3563">
        <v>37</v>
      </c>
      <c r="S3563" t="b">
        <v>1</v>
      </c>
      <c r="T3563">
        <f>ROUND(E3563/D3563*100,0)</f>
        <v>102</v>
      </c>
      <c r="U3563" s="12">
        <f>(E3563/R3563)</f>
        <v>193.62162162162161</v>
      </c>
      <c r="V3563" t="str">
        <f>LEFT(Z3563,SEARCH("/",Z3563)-1)</f>
        <v>theater</v>
      </c>
      <c r="W3563" t="str">
        <f>RIGHT(Z3563,LEN(Z3563)-SEARCH("/",Z3563))</f>
        <v>plays</v>
      </c>
      <c r="X3563" s="2">
        <f>(((P3563/60)/60)/24)+DATE(1970,1,1)</f>
        <v>42323.70930555556</v>
      </c>
      <c r="Y3563" s="2">
        <f>(((O3563/60)/60)/24)+DATE(1970,1,1)</f>
        <v>42355.207638888889</v>
      </c>
      <c r="Z3563" t="s">
        <v>8275</v>
      </c>
    </row>
    <row r="3564" spans="1:26" ht="43.2" x14ac:dyDescent="0.3">
      <c r="A3564">
        <f>ROW(A3564)-2</f>
        <v>3562</v>
      </c>
      <c r="B3564" s="1" t="s">
        <v>6506</v>
      </c>
      <c r="C3564" s="1" t="s">
        <v>6507</v>
      </c>
      <c r="D3564">
        <v>20000</v>
      </c>
      <c r="E3564">
        <v>21573</v>
      </c>
      <c r="F3564" t="s">
        <v>17</v>
      </c>
      <c r="J3564" t="s">
        <v>17</v>
      </c>
      <c r="K3564" t="b">
        <v>0</v>
      </c>
      <c r="L3564" t="s">
        <v>18</v>
      </c>
      <c r="M3564" t="s">
        <v>19</v>
      </c>
      <c r="N3564" t="b">
        <v>1</v>
      </c>
      <c r="O3564">
        <v>1416470398</v>
      </c>
      <c r="P3564">
        <v>1413874798</v>
      </c>
      <c r="Q3564" t="b">
        <v>1</v>
      </c>
      <c r="R3564">
        <v>202</v>
      </c>
      <c r="S3564" t="b">
        <v>1</v>
      </c>
      <c r="T3564">
        <f>ROUND(E3564/D3564*100,0)</f>
        <v>108</v>
      </c>
      <c r="U3564" s="12">
        <f>(E3564/R3564)</f>
        <v>106.79702970297029</v>
      </c>
      <c r="V3564" t="str">
        <f>LEFT(Z3564,SEARCH("/",Z3564)-1)</f>
        <v>theater</v>
      </c>
      <c r="W3564" t="str">
        <f>RIGHT(Z3564,LEN(Z3564)-SEARCH("/",Z3564))</f>
        <v>plays</v>
      </c>
      <c r="X3564" s="2">
        <f>(((P3564/60)/60)/24)+DATE(1970,1,1)</f>
        <v>41933.291643518518</v>
      </c>
      <c r="Y3564" s="2">
        <f>(((O3564/60)/60)/24)+DATE(1970,1,1)</f>
        <v>41963.333310185189</v>
      </c>
      <c r="Z3564" t="s">
        <v>8275</v>
      </c>
    </row>
    <row r="3565" spans="1:26" ht="43.2" x14ac:dyDescent="0.3">
      <c r="A3565">
        <f>ROW(A3565)-2</f>
        <v>3563</v>
      </c>
      <c r="B3565" s="1" t="s">
        <v>6508</v>
      </c>
      <c r="C3565" s="1" t="s">
        <v>6509</v>
      </c>
      <c r="D3565">
        <v>2600</v>
      </c>
      <c r="E3565">
        <v>2857</v>
      </c>
      <c r="F3565" t="s">
        <v>17</v>
      </c>
      <c r="J3565" t="s">
        <v>17</v>
      </c>
      <c r="K3565" t="b">
        <v>0</v>
      </c>
      <c r="L3565" t="s">
        <v>18</v>
      </c>
      <c r="M3565" t="s">
        <v>19</v>
      </c>
      <c r="N3565" t="b">
        <v>1</v>
      </c>
      <c r="O3565">
        <v>1412135940</v>
      </c>
      <c r="P3565">
        <v>1410840126</v>
      </c>
      <c r="Q3565" t="b">
        <v>1</v>
      </c>
      <c r="R3565">
        <v>37</v>
      </c>
      <c r="S3565" t="b">
        <v>1</v>
      </c>
      <c r="T3565">
        <f>ROUND(E3565/D3565*100,0)</f>
        <v>110</v>
      </c>
      <c r="U3565" s="12">
        <f>(E3565/R3565)</f>
        <v>77.21621621621621</v>
      </c>
      <c r="V3565" t="str">
        <f>LEFT(Z3565,SEARCH("/",Z3565)-1)</f>
        <v>theater</v>
      </c>
      <c r="W3565" t="str">
        <f>RIGHT(Z3565,LEN(Z3565)-SEARCH("/",Z3565))</f>
        <v>plays</v>
      </c>
      <c r="X3565" s="2">
        <f>(((P3565/60)/60)/24)+DATE(1970,1,1)</f>
        <v>41898.168125000004</v>
      </c>
      <c r="Y3565" s="2">
        <f>(((O3565/60)/60)/24)+DATE(1970,1,1)</f>
        <v>41913.165972222225</v>
      </c>
      <c r="Z3565" t="s">
        <v>8275</v>
      </c>
    </row>
    <row r="3566" spans="1:26" ht="43.2" x14ac:dyDescent="0.3">
      <c r="A3566">
        <f>ROW(A3566)-2</f>
        <v>3564</v>
      </c>
      <c r="B3566" s="1" t="s">
        <v>6510</v>
      </c>
      <c r="C3566" s="1" t="s">
        <v>6511</v>
      </c>
      <c r="D3566">
        <v>1000</v>
      </c>
      <c r="E3566">
        <v>1610</v>
      </c>
      <c r="F3566" t="s">
        <v>17</v>
      </c>
      <c r="J3566" t="s">
        <v>17</v>
      </c>
      <c r="K3566" t="b">
        <v>0</v>
      </c>
      <c r="L3566" t="s">
        <v>18</v>
      </c>
      <c r="M3566" t="s">
        <v>19</v>
      </c>
      <c r="N3566" t="b">
        <v>1</v>
      </c>
      <c r="O3566">
        <v>1460846347</v>
      </c>
      <c r="P3566">
        <v>1458254347</v>
      </c>
      <c r="Q3566" t="b">
        <v>0</v>
      </c>
      <c r="R3566">
        <v>28</v>
      </c>
      <c r="S3566" t="b">
        <v>1</v>
      </c>
      <c r="T3566">
        <f>ROUND(E3566/D3566*100,0)</f>
        <v>161</v>
      </c>
      <c r="U3566" s="12">
        <f>(E3566/R3566)</f>
        <v>57.5</v>
      </c>
      <c r="V3566" t="str">
        <f>LEFT(Z3566,SEARCH("/",Z3566)-1)</f>
        <v>theater</v>
      </c>
      <c r="W3566" t="str">
        <f>RIGHT(Z3566,LEN(Z3566)-SEARCH("/",Z3566))</f>
        <v>plays</v>
      </c>
      <c r="X3566" s="2">
        <f>(((P3566/60)/60)/24)+DATE(1970,1,1)</f>
        <v>42446.943831018521</v>
      </c>
      <c r="Y3566" s="2">
        <f>(((O3566/60)/60)/24)+DATE(1970,1,1)</f>
        <v>42476.943831018521</v>
      </c>
      <c r="Z3566" t="s">
        <v>8275</v>
      </c>
    </row>
    <row r="3567" spans="1:26" ht="43.2" x14ac:dyDescent="0.3">
      <c r="A3567">
        <f>ROW(A3567)-2</f>
        <v>3565</v>
      </c>
      <c r="B3567" s="1" t="s">
        <v>6512</v>
      </c>
      <c r="C3567" s="1" t="s">
        <v>6513</v>
      </c>
      <c r="D3567">
        <v>1000</v>
      </c>
      <c r="E3567">
        <v>1312</v>
      </c>
      <c r="F3567" t="s">
        <v>17</v>
      </c>
      <c r="J3567" t="s">
        <v>17</v>
      </c>
      <c r="K3567" t="b">
        <v>0</v>
      </c>
      <c r="L3567" t="s">
        <v>18</v>
      </c>
      <c r="M3567" t="s">
        <v>19</v>
      </c>
      <c r="N3567" t="b">
        <v>1</v>
      </c>
      <c r="O3567">
        <v>1462334340</v>
      </c>
      <c r="P3567">
        <v>1459711917</v>
      </c>
      <c r="Q3567" t="b">
        <v>1</v>
      </c>
      <c r="R3567">
        <v>26</v>
      </c>
      <c r="S3567" t="b">
        <v>1</v>
      </c>
      <c r="T3567">
        <f>ROUND(E3567/D3567*100,0)</f>
        <v>131</v>
      </c>
      <c r="U3567" s="12">
        <f>(E3567/R3567)</f>
        <v>50.46153846153846</v>
      </c>
      <c r="V3567" t="str">
        <f>LEFT(Z3567,SEARCH("/",Z3567)-1)</f>
        <v>theater</v>
      </c>
      <c r="W3567" t="str">
        <f>RIGHT(Z3567,LEN(Z3567)-SEARCH("/",Z3567))</f>
        <v>plays</v>
      </c>
      <c r="X3567" s="2">
        <f>(((P3567/60)/60)/24)+DATE(1970,1,1)</f>
        <v>42463.81385416667</v>
      </c>
      <c r="Y3567" s="2">
        <f>(((O3567/60)/60)/24)+DATE(1970,1,1)</f>
        <v>42494.165972222225</v>
      </c>
      <c r="Z3567" t="s">
        <v>8275</v>
      </c>
    </row>
    <row r="3568" spans="1:26" ht="43.2" x14ac:dyDescent="0.3">
      <c r="A3568">
        <f>ROW(A3568)-2</f>
        <v>3566</v>
      </c>
      <c r="B3568" s="1" t="s">
        <v>6514</v>
      </c>
      <c r="C3568" s="1" t="s">
        <v>6515</v>
      </c>
      <c r="D3568">
        <v>5000</v>
      </c>
      <c r="E3568">
        <v>5940</v>
      </c>
      <c r="F3568" t="s">
        <v>17</v>
      </c>
      <c r="J3568" t="s">
        <v>17</v>
      </c>
      <c r="K3568" t="b">
        <v>0</v>
      </c>
      <c r="L3568" t="s">
        <v>18</v>
      </c>
      <c r="M3568" t="s">
        <v>19</v>
      </c>
      <c r="N3568" t="b">
        <v>1</v>
      </c>
      <c r="O3568">
        <v>1488482355</v>
      </c>
      <c r="P3568">
        <v>1485890355</v>
      </c>
      <c r="Q3568" t="b">
        <v>0</v>
      </c>
      <c r="R3568">
        <v>61</v>
      </c>
      <c r="S3568" t="b">
        <v>1</v>
      </c>
      <c r="T3568">
        <f>ROUND(E3568/D3568*100,0)</f>
        <v>119</v>
      </c>
      <c r="U3568" s="12">
        <f>(E3568/R3568)</f>
        <v>97.377049180327873</v>
      </c>
      <c r="V3568" t="str">
        <f>LEFT(Z3568,SEARCH("/",Z3568)-1)</f>
        <v>theater</v>
      </c>
      <c r="W3568" t="str">
        <f>RIGHT(Z3568,LEN(Z3568)-SEARCH("/",Z3568))</f>
        <v>plays</v>
      </c>
      <c r="X3568" s="2">
        <f>(((P3568/60)/60)/24)+DATE(1970,1,1)</f>
        <v>42766.805034722223</v>
      </c>
      <c r="Y3568" s="2">
        <f>(((O3568/60)/60)/24)+DATE(1970,1,1)</f>
        <v>42796.805034722223</v>
      </c>
      <c r="Z3568" t="s">
        <v>8275</v>
      </c>
    </row>
    <row r="3569" spans="1:26" ht="43.2" x14ac:dyDescent="0.3">
      <c r="A3569">
        <f>ROW(A3569)-2</f>
        <v>3567</v>
      </c>
      <c r="B3569" s="1" t="s">
        <v>6516</v>
      </c>
      <c r="C3569" s="1" t="s">
        <v>6517</v>
      </c>
      <c r="D3569">
        <v>4000</v>
      </c>
      <c r="E3569">
        <v>4015.71</v>
      </c>
      <c r="F3569" t="s">
        <v>17</v>
      </c>
      <c r="J3569" t="s">
        <v>17</v>
      </c>
      <c r="K3569" t="b">
        <v>0</v>
      </c>
      <c r="L3569" t="s">
        <v>24</v>
      </c>
      <c r="M3569" t="s">
        <v>25</v>
      </c>
      <c r="N3569" t="b">
        <v>0</v>
      </c>
      <c r="O3569">
        <v>1485991860</v>
      </c>
      <c r="P3569">
        <v>1483124208</v>
      </c>
      <c r="Q3569" t="b">
        <v>0</v>
      </c>
      <c r="R3569">
        <v>115</v>
      </c>
      <c r="S3569" t="b">
        <v>1</v>
      </c>
      <c r="T3569">
        <f>ROUND(E3569/D3569*100,0)</f>
        <v>100</v>
      </c>
      <c r="U3569" s="12">
        <f>(E3569/R3569)</f>
        <v>34.91921739130435</v>
      </c>
      <c r="V3569" t="str">
        <f>LEFT(Z3569,SEARCH("/",Z3569)-1)</f>
        <v>theater</v>
      </c>
      <c r="W3569" t="str">
        <f>RIGHT(Z3569,LEN(Z3569)-SEARCH("/",Z3569))</f>
        <v>plays</v>
      </c>
      <c r="X3569" s="2">
        <f>(((P3569/60)/60)/24)+DATE(1970,1,1)</f>
        <v>42734.789444444439</v>
      </c>
      <c r="Y3569" s="2">
        <f>(((O3569/60)/60)/24)+DATE(1970,1,1)</f>
        <v>42767.979861111111</v>
      </c>
      <c r="Z3569" t="s">
        <v>8275</v>
      </c>
    </row>
    <row r="3570" spans="1:26" ht="43.2" x14ac:dyDescent="0.3">
      <c r="A3570">
        <f>ROW(A3570)-2</f>
        <v>3568</v>
      </c>
      <c r="B3570" s="1" t="s">
        <v>6518</v>
      </c>
      <c r="C3570" s="1" t="s">
        <v>6519</v>
      </c>
      <c r="D3570">
        <v>15000</v>
      </c>
      <c r="E3570">
        <v>15481</v>
      </c>
      <c r="F3570" t="s">
        <v>17</v>
      </c>
      <c r="J3570" t="s">
        <v>17</v>
      </c>
      <c r="K3570" t="b">
        <v>0</v>
      </c>
      <c r="L3570" t="s">
        <v>18</v>
      </c>
      <c r="M3570" t="s">
        <v>19</v>
      </c>
      <c r="N3570" t="b">
        <v>1</v>
      </c>
      <c r="O3570">
        <v>1467361251</v>
      </c>
      <c r="P3570">
        <v>1464769251</v>
      </c>
      <c r="Q3570" t="b">
        <v>1</v>
      </c>
      <c r="R3570">
        <v>181</v>
      </c>
      <c r="S3570" t="b">
        <v>1</v>
      </c>
      <c r="T3570">
        <f>ROUND(E3570/D3570*100,0)</f>
        <v>103</v>
      </c>
      <c r="U3570" s="12">
        <f>(E3570/R3570)</f>
        <v>85.530386740331494</v>
      </c>
      <c r="V3570" t="str">
        <f>LEFT(Z3570,SEARCH("/",Z3570)-1)</f>
        <v>theater</v>
      </c>
      <c r="W3570" t="str">
        <f>RIGHT(Z3570,LEN(Z3570)-SEARCH("/",Z3570))</f>
        <v>plays</v>
      </c>
      <c r="X3570" s="2">
        <f>(((P3570/60)/60)/24)+DATE(1970,1,1)</f>
        <v>42522.347812499997</v>
      </c>
      <c r="Y3570" s="2">
        <f>(((O3570/60)/60)/24)+DATE(1970,1,1)</f>
        <v>42552.347812499997</v>
      </c>
      <c r="Z3570" t="s">
        <v>8275</v>
      </c>
    </row>
    <row r="3571" spans="1:26" ht="43.2" x14ac:dyDescent="0.3">
      <c r="A3571">
        <f>ROW(A3571)-2</f>
        <v>3569</v>
      </c>
      <c r="B3571" s="1" t="s">
        <v>6520</v>
      </c>
      <c r="C3571" s="1" t="s">
        <v>6521</v>
      </c>
      <c r="D3571">
        <v>20000</v>
      </c>
      <c r="E3571">
        <v>20120</v>
      </c>
      <c r="F3571" t="s">
        <v>17</v>
      </c>
      <c r="J3571" t="s">
        <v>17</v>
      </c>
      <c r="K3571" t="b">
        <v>0</v>
      </c>
      <c r="L3571" t="s">
        <v>18</v>
      </c>
      <c r="M3571" t="s">
        <v>19</v>
      </c>
      <c r="N3571" t="b">
        <v>1</v>
      </c>
      <c r="O3571">
        <v>1482962433</v>
      </c>
      <c r="P3571">
        <v>1480370433</v>
      </c>
      <c r="Q3571" t="b">
        <v>0</v>
      </c>
      <c r="R3571">
        <v>110</v>
      </c>
      <c r="S3571" t="b">
        <v>1</v>
      </c>
      <c r="T3571">
        <f>ROUND(E3571/D3571*100,0)</f>
        <v>101</v>
      </c>
      <c r="U3571" s="12">
        <f>(E3571/R3571)</f>
        <v>182.90909090909091</v>
      </c>
      <c r="V3571" t="str">
        <f>LEFT(Z3571,SEARCH("/",Z3571)-1)</f>
        <v>theater</v>
      </c>
      <c r="W3571" t="str">
        <f>RIGHT(Z3571,LEN(Z3571)-SEARCH("/",Z3571))</f>
        <v>plays</v>
      </c>
      <c r="X3571" s="2">
        <f>(((P3571/60)/60)/24)+DATE(1970,1,1)</f>
        <v>42702.917048611111</v>
      </c>
      <c r="Y3571" s="2">
        <f>(((O3571/60)/60)/24)+DATE(1970,1,1)</f>
        <v>42732.917048611111</v>
      </c>
      <c r="Z3571" t="s">
        <v>8275</v>
      </c>
    </row>
    <row r="3572" spans="1:26" ht="28.8" x14ac:dyDescent="0.3">
      <c r="A3572">
        <f>ROW(A3572)-2</f>
        <v>3570</v>
      </c>
      <c r="B3572" s="1" t="s">
        <v>6522</v>
      </c>
      <c r="C3572" s="1" t="s">
        <v>6523</v>
      </c>
      <c r="D3572">
        <v>35000</v>
      </c>
      <c r="E3572">
        <v>35275.64</v>
      </c>
      <c r="F3572" t="s">
        <v>17</v>
      </c>
      <c r="J3572" t="s">
        <v>17</v>
      </c>
      <c r="K3572" t="b">
        <v>0</v>
      </c>
      <c r="L3572" t="s">
        <v>18</v>
      </c>
      <c r="M3572" t="s">
        <v>19</v>
      </c>
      <c r="N3572" t="b">
        <v>1</v>
      </c>
      <c r="O3572">
        <v>1443499140</v>
      </c>
      <c r="P3572">
        <v>1441452184</v>
      </c>
      <c r="Q3572" t="b">
        <v>1</v>
      </c>
      <c r="R3572">
        <v>269</v>
      </c>
      <c r="S3572" t="b">
        <v>1</v>
      </c>
      <c r="T3572">
        <f>ROUND(E3572/D3572*100,0)</f>
        <v>101</v>
      </c>
      <c r="U3572" s="12">
        <f>(E3572/R3572)</f>
        <v>131.13620817843866</v>
      </c>
      <c r="V3572" t="str">
        <f>LEFT(Z3572,SEARCH("/",Z3572)-1)</f>
        <v>theater</v>
      </c>
      <c r="W3572" t="str">
        <f>RIGHT(Z3572,LEN(Z3572)-SEARCH("/",Z3572))</f>
        <v>plays</v>
      </c>
      <c r="X3572" s="2">
        <f>(((P3572/60)/60)/24)+DATE(1970,1,1)</f>
        <v>42252.474351851852</v>
      </c>
      <c r="Y3572" s="2">
        <f>(((O3572/60)/60)/24)+DATE(1970,1,1)</f>
        <v>42276.165972222225</v>
      </c>
      <c r="Z3572" t="s">
        <v>8275</v>
      </c>
    </row>
    <row r="3573" spans="1:26" ht="43.2" x14ac:dyDescent="0.3">
      <c r="A3573">
        <f>ROW(A3573)-2</f>
        <v>3571</v>
      </c>
      <c r="B3573" s="1" t="s">
        <v>6524</v>
      </c>
      <c r="C3573" s="1" t="s">
        <v>6525</v>
      </c>
      <c r="D3573">
        <v>2800</v>
      </c>
      <c r="E3573">
        <v>3145</v>
      </c>
      <c r="F3573" t="s">
        <v>17</v>
      </c>
      <c r="J3573" t="s">
        <v>17</v>
      </c>
      <c r="K3573" t="b">
        <v>0</v>
      </c>
      <c r="L3573" t="s">
        <v>24</v>
      </c>
      <c r="M3573" t="s">
        <v>25</v>
      </c>
      <c r="N3573" t="b">
        <v>0</v>
      </c>
      <c r="O3573">
        <v>1435752898</v>
      </c>
      <c r="P3573">
        <v>1433160898</v>
      </c>
      <c r="Q3573" t="b">
        <v>1</v>
      </c>
      <c r="R3573">
        <v>79</v>
      </c>
      <c r="S3573" t="b">
        <v>1</v>
      </c>
      <c r="T3573">
        <f>ROUND(E3573/D3573*100,0)</f>
        <v>112</v>
      </c>
      <c r="U3573" s="12">
        <f>(E3573/R3573)</f>
        <v>39.810126582278478</v>
      </c>
      <c r="V3573" t="str">
        <f>LEFT(Z3573,SEARCH("/",Z3573)-1)</f>
        <v>theater</v>
      </c>
      <c r="W3573" t="str">
        <f>RIGHT(Z3573,LEN(Z3573)-SEARCH("/",Z3573))</f>
        <v>plays</v>
      </c>
      <c r="X3573" s="2">
        <f>(((P3573/60)/60)/24)+DATE(1970,1,1)</f>
        <v>42156.510393518518</v>
      </c>
      <c r="Y3573" s="2">
        <f>(((O3573/60)/60)/24)+DATE(1970,1,1)</f>
        <v>42186.510393518518</v>
      </c>
      <c r="Z3573" t="s">
        <v>8275</v>
      </c>
    </row>
    <row r="3574" spans="1:26" ht="57.6" x14ac:dyDescent="0.3">
      <c r="A3574">
        <f>ROW(A3574)-2</f>
        <v>3572</v>
      </c>
      <c r="B3574" s="1" t="s">
        <v>6526</v>
      </c>
      <c r="C3574" s="1" t="s">
        <v>6527</v>
      </c>
      <c r="D3574">
        <v>5862</v>
      </c>
      <c r="E3574">
        <v>6208.98</v>
      </c>
      <c r="F3574" t="s">
        <v>17</v>
      </c>
      <c r="J3574" t="s">
        <v>17</v>
      </c>
      <c r="K3574" t="b">
        <v>0</v>
      </c>
      <c r="L3574" t="s">
        <v>24</v>
      </c>
      <c r="M3574" t="s">
        <v>25</v>
      </c>
      <c r="N3574" t="b">
        <v>0</v>
      </c>
      <c r="O3574">
        <v>1445817540</v>
      </c>
      <c r="P3574">
        <v>1443665293</v>
      </c>
      <c r="Q3574" t="b">
        <v>1</v>
      </c>
      <c r="R3574">
        <v>104</v>
      </c>
      <c r="S3574" t="b">
        <v>1</v>
      </c>
      <c r="T3574">
        <f>ROUND(E3574/D3574*100,0)</f>
        <v>106</v>
      </c>
      <c r="U3574" s="12">
        <f>(E3574/R3574)</f>
        <v>59.701730769230764</v>
      </c>
      <c r="V3574" t="str">
        <f>LEFT(Z3574,SEARCH("/",Z3574)-1)</f>
        <v>theater</v>
      </c>
      <c r="W3574" t="str">
        <f>RIGHT(Z3574,LEN(Z3574)-SEARCH("/",Z3574))</f>
        <v>plays</v>
      </c>
      <c r="X3574" s="2">
        <f>(((P3574/60)/60)/24)+DATE(1970,1,1)</f>
        <v>42278.089039351849</v>
      </c>
      <c r="Y3574" s="2">
        <f>(((O3574/60)/60)/24)+DATE(1970,1,1)</f>
        <v>42302.999305555553</v>
      </c>
      <c r="Z3574" t="s">
        <v>8275</v>
      </c>
    </row>
    <row r="3575" spans="1:26" ht="43.2" x14ac:dyDescent="0.3">
      <c r="A3575">
        <f>ROW(A3575)-2</f>
        <v>3573</v>
      </c>
      <c r="B3575" s="1" t="s">
        <v>6528</v>
      </c>
      <c r="C3575" s="1" t="s">
        <v>6529</v>
      </c>
      <c r="D3575">
        <v>3000</v>
      </c>
      <c r="E3575">
        <v>3017</v>
      </c>
      <c r="F3575" t="s">
        <v>17</v>
      </c>
      <c r="J3575" t="s">
        <v>17</v>
      </c>
      <c r="K3575" t="b">
        <v>0</v>
      </c>
      <c r="L3575" t="s">
        <v>24</v>
      </c>
      <c r="M3575" t="s">
        <v>25</v>
      </c>
      <c r="N3575" t="b">
        <v>0</v>
      </c>
      <c r="O3575">
        <v>1487286000</v>
      </c>
      <c r="P3575">
        <v>1484843948</v>
      </c>
      <c r="Q3575" t="b">
        <v>0</v>
      </c>
      <c r="R3575">
        <v>34</v>
      </c>
      <c r="S3575" t="b">
        <v>1</v>
      </c>
      <c r="T3575">
        <f>ROUND(E3575/D3575*100,0)</f>
        <v>101</v>
      </c>
      <c r="U3575" s="12">
        <f>(E3575/R3575)</f>
        <v>88.735294117647058</v>
      </c>
      <c r="V3575" t="str">
        <f>LEFT(Z3575,SEARCH("/",Z3575)-1)</f>
        <v>theater</v>
      </c>
      <c r="W3575" t="str">
        <f>RIGHT(Z3575,LEN(Z3575)-SEARCH("/",Z3575))</f>
        <v>plays</v>
      </c>
      <c r="X3575" s="2">
        <f>(((P3575/60)/60)/24)+DATE(1970,1,1)</f>
        <v>42754.693842592591</v>
      </c>
      <c r="Y3575" s="2">
        <f>(((O3575/60)/60)/24)+DATE(1970,1,1)</f>
        <v>42782.958333333328</v>
      </c>
      <c r="Z3575" t="s">
        <v>8275</v>
      </c>
    </row>
    <row r="3576" spans="1:26" ht="57.6" x14ac:dyDescent="0.3">
      <c r="A3576">
        <f>ROW(A3576)-2</f>
        <v>3574</v>
      </c>
      <c r="B3576" s="1" t="s">
        <v>6530</v>
      </c>
      <c r="C3576" s="1" t="s">
        <v>6531</v>
      </c>
      <c r="D3576">
        <v>8500</v>
      </c>
      <c r="E3576">
        <v>9801</v>
      </c>
      <c r="F3576" t="s">
        <v>17</v>
      </c>
      <c r="J3576" t="s">
        <v>17</v>
      </c>
      <c r="K3576" t="b">
        <v>0</v>
      </c>
      <c r="L3576" t="s">
        <v>18</v>
      </c>
      <c r="M3576" t="s">
        <v>19</v>
      </c>
      <c r="N3576" t="b">
        <v>1</v>
      </c>
      <c r="O3576">
        <v>1413269940</v>
      </c>
      <c r="P3576">
        <v>1410421670</v>
      </c>
      <c r="Q3576" t="b">
        <v>1</v>
      </c>
      <c r="R3576">
        <v>167</v>
      </c>
      <c r="S3576" t="b">
        <v>1</v>
      </c>
      <c r="T3576">
        <f>ROUND(E3576/D3576*100,0)</f>
        <v>115</v>
      </c>
      <c r="U3576" s="12">
        <f>(E3576/R3576)</f>
        <v>58.688622754491021</v>
      </c>
      <c r="V3576" t="str">
        <f>LEFT(Z3576,SEARCH("/",Z3576)-1)</f>
        <v>theater</v>
      </c>
      <c r="W3576" t="str">
        <f>RIGHT(Z3576,LEN(Z3576)-SEARCH("/",Z3576))</f>
        <v>plays</v>
      </c>
      <c r="X3576" s="2">
        <f>(((P3576/60)/60)/24)+DATE(1970,1,1)</f>
        <v>41893.324884259258</v>
      </c>
      <c r="Y3576" s="2">
        <f>(((O3576/60)/60)/24)+DATE(1970,1,1)</f>
        <v>41926.290972222225</v>
      </c>
      <c r="Z3576" t="s">
        <v>8275</v>
      </c>
    </row>
    <row r="3577" spans="1:26" ht="43.2" x14ac:dyDescent="0.3">
      <c r="A3577">
        <f>ROW(A3577)-2</f>
        <v>3575</v>
      </c>
      <c r="B3577" s="1" t="s">
        <v>6532</v>
      </c>
      <c r="C3577" s="1" t="s">
        <v>6533</v>
      </c>
      <c r="D3577">
        <v>10000</v>
      </c>
      <c r="E3577">
        <v>12730.42</v>
      </c>
      <c r="F3577" t="s">
        <v>17</v>
      </c>
      <c r="J3577" t="s">
        <v>17</v>
      </c>
      <c r="K3577" t="b">
        <v>0</v>
      </c>
      <c r="L3577" t="s">
        <v>18</v>
      </c>
      <c r="M3577" t="s">
        <v>19</v>
      </c>
      <c r="N3577" t="b">
        <v>1</v>
      </c>
      <c r="O3577">
        <v>1411150092</v>
      </c>
      <c r="P3577">
        <v>1408558092</v>
      </c>
      <c r="Q3577" t="b">
        <v>1</v>
      </c>
      <c r="R3577">
        <v>183</v>
      </c>
      <c r="S3577" t="b">
        <v>1</v>
      </c>
      <c r="T3577">
        <f>ROUND(E3577/D3577*100,0)</f>
        <v>127</v>
      </c>
      <c r="U3577" s="12">
        <f>(E3577/R3577)</f>
        <v>69.56513661202186</v>
      </c>
      <c r="V3577" t="str">
        <f>LEFT(Z3577,SEARCH("/",Z3577)-1)</f>
        <v>theater</v>
      </c>
      <c r="W3577" t="str">
        <f>RIGHT(Z3577,LEN(Z3577)-SEARCH("/",Z3577))</f>
        <v>plays</v>
      </c>
      <c r="X3577" s="2">
        <f>(((P3577/60)/60)/24)+DATE(1970,1,1)</f>
        <v>41871.755694444444</v>
      </c>
      <c r="Y3577" s="2">
        <f>(((O3577/60)/60)/24)+DATE(1970,1,1)</f>
        <v>41901.755694444444</v>
      </c>
      <c r="Z3577" t="s">
        <v>8275</v>
      </c>
    </row>
    <row r="3578" spans="1:26" ht="43.2" x14ac:dyDescent="0.3">
      <c r="A3578">
        <f>ROW(A3578)-2</f>
        <v>3576</v>
      </c>
      <c r="B3578" s="1" t="s">
        <v>6534</v>
      </c>
      <c r="C3578" s="1" t="s">
        <v>6535</v>
      </c>
      <c r="D3578">
        <v>8000</v>
      </c>
      <c r="E3578">
        <v>8227</v>
      </c>
      <c r="F3578" t="s">
        <v>17</v>
      </c>
      <c r="J3578" t="s">
        <v>17</v>
      </c>
      <c r="K3578" t="b">
        <v>0</v>
      </c>
      <c r="L3578" t="s">
        <v>18</v>
      </c>
      <c r="M3578" t="s">
        <v>19</v>
      </c>
      <c r="N3578" t="b">
        <v>1</v>
      </c>
      <c r="O3578">
        <v>1444348800</v>
      </c>
      <c r="P3578">
        <v>1442283562</v>
      </c>
      <c r="Q3578" t="b">
        <v>1</v>
      </c>
      <c r="R3578">
        <v>71</v>
      </c>
      <c r="S3578" t="b">
        <v>1</v>
      </c>
      <c r="T3578">
        <f>ROUND(E3578/D3578*100,0)</f>
        <v>103</v>
      </c>
      <c r="U3578" s="12">
        <f>(E3578/R3578)</f>
        <v>115.87323943661971</v>
      </c>
      <c r="V3578" t="str">
        <f>LEFT(Z3578,SEARCH("/",Z3578)-1)</f>
        <v>theater</v>
      </c>
      <c r="W3578" t="str">
        <f>RIGHT(Z3578,LEN(Z3578)-SEARCH("/",Z3578))</f>
        <v>plays</v>
      </c>
      <c r="X3578" s="2">
        <f>(((P3578/60)/60)/24)+DATE(1970,1,1)</f>
        <v>42262.096782407403</v>
      </c>
      <c r="Y3578" s="2">
        <f>(((O3578/60)/60)/24)+DATE(1970,1,1)</f>
        <v>42286</v>
      </c>
      <c r="Z3578" t="s">
        <v>8275</v>
      </c>
    </row>
    <row r="3579" spans="1:26" ht="43.2" x14ac:dyDescent="0.3">
      <c r="A3579">
        <f>ROW(A3579)-2</f>
        <v>3577</v>
      </c>
      <c r="B3579" s="1" t="s">
        <v>6536</v>
      </c>
      <c r="C3579" s="1" t="s">
        <v>6537</v>
      </c>
      <c r="D3579">
        <v>1600</v>
      </c>
      <c r="E3579">
        <v>1647</v>
      </c>
      <c r="F3579" t="s">
        <v>17</v>
      </c>
      <c r="J3579" t="s">
        <v>17</v>
      </c>
      <c r="K3579" t="b">
        <v>0</v>
      </c>
      <c r="L3579" t="s">
        <v>24</v>
      </c>
      <c r="M3579" t="s">
        <v>25</v>
      </c>
      <c r="N3579" t="b">
        <v>0</v>
      </c>
      <c r="O3579">
        <v>1480613982</v>
      </c>
      <c r="P3579">
        <v>1478018382</v>
      </c>
      <c r="Q3579" t="b">
        <v>0</v>
      </c>
      <c r="R3579">
        <v>69</v>
      </c>
      <c r="S3579" t="b">
        <v>1</v>
      </c>
      <c r="T3579">
        <f>ROUND(E3579/D3579*100,0)</f>
        <v>103</v>
      </c>
      <c r="U3579" s="12">
        <f>(E3579/R3579)</f>
        <v>23.869565217391305</v>
      </c>
      <c r="V3579" t="str">
        <f>LEFT(Z3579,SEARCH("/",Z3579)-1)</f>
        <v>theater</v>
      </c>
      <c r="W3579" t="str">
        <f>RIGHT(Z3579,LEN(Z3579)-SEARCH("/",Z3579))</f>
        <v>plays</v>
      </c>
      <c r="X3579" s="2">
        <f>(((P3579/60)/60)/24)+DATE(1970,1,1)</f>
        <v>42675.694236111114</v>
      </c>
      <c r="Y3579" s="2">
        <f>(((O3579/60)/60)/24)+DATE(1970,1,1)</f>
        <v>42705.735902777778</v>
      </c>
      <c r="Z3579" t="s">
        <v>8275</v>
      </c>
    </row>
    <row r="3580" spans="1:26" ht="43.2" x14ac:dyDescent="0.3">
      <c r="A3580">
        <f>ROW(A3580)-2</f>
        <v>3578</v>
      </c>
      <c r="B3580" s="1" t="s">
        <v>6538</v>
      </c>
      <c r="C3580" s="1" t="s">
        <v>6539</v>
      </c>
      <c r="D3580">
        <v>21000</v>
      </c>
      <c r="E3580">
        <v>21904</v>
      </c>
      <c r="F3580" t="s">
        <v>17</v>
      </c>
      <c r="J3580" t="s">
        <v>17</v>
      </c>
      <c r="K3580" t="b">
        <v>0</v>
      </c>
      <c r="L3580" t="s">
        <v>18</v>
      </c>
      <c r="M3580" t="s">
        <v>19</v>
      </c>
      <c r="N3580" t="b">
        <v>1</v>
      </c>
      <c r="O3580">
        <v>1434074400</v>
      </c>
      <c r="P3580">
        <v>1431354258</v>
      </c>
      <c r="Q3580" t="b">
        <v>0</v>
      </c>
      <c r="R3580">
        <v>270</v>
      </c>
      <c r="S3580" t="b">
        <v>1</v>
      </c>
      <c r="T3580">
        <f>ROUND(E3580/D3580*100,0)</f>
        <v>104</v>
      </c>
      <c r="U3580" s="12">
        <f>(E3580/R3580)</f>
        <v>81.125925925925927</v>
      </c>
      <c r="V3580" t="str">
        <f>LEFT(Z3580,SEARCH("/",Z3580)-1)</f>
        <v>theater</v>
      </c>
      <c r="W3580" t="str">
        <f>RIGHT(Z3580,LEN(Z3580)-SEARCH("/",Z3580))</f>
        <v>plays</v>
      </c>
      <c r="X3580" s="2">
        <f>(((P3580/60)/60)/24)+DATE(1970,1,1)</f>
        <v>42135.60020833333</v>
      </c>
      <c r="Y3580" s="2">
        <f>(((O3580/60)/60)/24)+DATE(1970,1,1)</f>
        <v>42167.083333333328</v>
      </c>
      <c r="Z3580" t="s">
        <v>8275</v>
      </c>
    </row>
    <row r="3581" spans="1:26" ht="43.2" x14ac:dyDescent="0.3">
      <c r="A3581">
        <f>ROW(A3581)-2</f>
        <v>3579</v>
      </c>
      <c r="B3581" s="1" t="s">
        <v>6540</v>
      </c>
      <c r="C3581" s="1" t="s">
        <v>6541</v>
      </c>
      <c r="D3581">
        <v>10000</v>
      </c>
      <c r="E3581">
        <v>11122</v>
      </c>
      <c r="F3581" t="s">
        <v>17</v>
      </c>
      <c r="J3581" t="s">
        <v>17</v>
      </c>
      <c r="K3581" t="b">
        <v>0</v>
      </c>
      <c r="L3581" t="s">
        <v>18</v>
      </c>
      <c r="M3581" t="s">
        <v>19</v>
      </c>
      <c r="N3581" t="b">
        <v>1</v>
      </c>
      <c r="O3581">
        <v>1442030340</v>
      </c>
      <c r="P3581">
        <v>1439551200</v>
      </c>
      <c r="Q3581" t="b">
        <v>1</v>
      </c>
      <c r="R3581">
        <v>193</v>
      </c>
      <c r="S3581" t="b">
        <v>1</v>
      </c>
      <c r="T3581">
        <f>ROUND(E3581/D3581*100,0)</f>
        <v>111</v>
      </c>
      <c r="U3581" s="12">
        <f>(E3581/R3581)</f>
        <v>57.626943005181346</v>
      </c>
      <c r="V3581" t="str">
        <f>LEFT(Z3581,SEARCH("/",Z3581)-1)</f>
        <v>theater</v>
      </c>
      <c r="W3581" t="str">
        <f>RIGHT(Z3581,LEN(Z3581)-SEARCH("/",Z3581))</f>
        <v>plays</v>
      </c>
      <c r="X3581" s="2">
        <f>(((P3581/60)/60)/24)+DATE(1970,1,1)</f>
        <v>42230.472222222219</v>
      </c>
      <c r="Y3581" s="2">
        <f>(((O3581/60)/60)/24)+DATE(1970,1,1)</f>
        <v>42259.165972222225</v>
      </c>
      <c r="Z3581" t="s">
        <v>8275</v>
      </c>
    </row>
    <row r="3582" spans="1:26" ht="43.2" x14ac:dyDescent="0.3">
      <c r="A3582">
        <f>ROW(A3582)-2</f>
        <v>3580</v>
      </c>
      <c r="B3582" s="1" t="s">
        <v>6542</v>
      </c>
      <c r="C3582" s="1" t="s">
        <v>6543</v>
      </c>
      <c r="D3582">
        <v>2500</v>
      </c>
      <c r="E3582">
        <v>2646.5</v>
      </c>
      <c r="F3582" t="s">
        <v>17</v>
      </c>
      <c r="J3582" t="s">
        <v>17</v>
      </c>
      <c r="K3582" t="b">
        <v>0</v>
      </c>
      <c r="L3582" t="s">
        <v>24</v>
      </c>
      <c r="M3582" t="s">
        <v>25</v>
      </c>
      <c r="N3582" t="b">
        <v>0</v>
      </c>
      <c r="O3582">
        <v>1436696712</v>
      </c>
      <c r="P3582">
        <v>1434104712</v>
      </c>
      <c r="Q3582" t="b">
        <v>1</v>
      </c>
      <c r="R3582">
        <v>57</v>
      </c>
      <c r="S3582" t="b">
        <v>1</v>
      </c>
      <c r="T3582">
        <f>ROUND(E3582/D3582*100,0)</f>
        <v>106</v>
      </c>
      <c r="U3582" s="12">
        <f>(E3582/R3582)</f>
        <v>46.429824561403507</v>
      </c>
      <c r="V3582" t="str">
        <f>LEFT(Z3582,SEARCH("/",Z3582)-1)</f>
        <v>theater</v>
      </c>
      <c r="W3582" t="str">
        <f>RIGHT(Z3582,LEN(Z3582)-SEARCH("/",Z3582))</f>
        <v>plays</v>
      </c>
      <c r="X3582" s="2">
        <f>(((P3582/60)/60)/24)+DATE(1970,1,1)</f>
        <v>42167.434166666666</v>
      </c>
      <c r="Y3582" s="2">
        <f>(((O3582/60)/60)/24)+DATE(1970,1,1)</f>
        <v>42197.434166666666</v>
      </c>
      <c r="Z3582" t="s">
        <v>8275</v>
      </c>
    </row>
    <row r="3583" spans="1:26" ht="28.8" x14ac:dyDescent="0.3">
      <c r="A3583">
        <f>ROW(A3583)-2</f>
        <v>3581</v>
      </c>
      <c r="B3583" s="1" t="s">
        <v>6544</v>
      </c>
      <c r="C3583" s="1" t="s">
        <v>6545</v>
      </c>
      <c r="D3583">
        <v>12000</v>
      </c>
      <c r="E3583">
        <v>12095</v>
      </c>
      <c r="F3583" t="s">
        <v>17</v>
      </c>
      <c r="J3583" t="s">
        <v>17</v>
      </c>
      <c r="K3583" t="b">
        <v>0</v>
      </c>
      <c r="L3583" t="s">
        <v>18</v>
      </c>
      <c r="M3583" t="s">
        <v>19</v>
      </c>
      <c r="N3583" t="b">
        <v>1</v>
      </c>
      <c r="O3583">
        <v>1428178757</v>
      </c>
      <c r="P3583">
        <v>1425590357</v>
      </c>
      <c r="Q3583" t="b">
        <v>1</v>
      </c>
      <c r="R3583">
        <v>200</v>
      </c>
      <c r="S3583" t="b">
        <v>1</v>
      </c>
      <c r="T3583">
        <f>ROUND(E3583/D3583*100,0)</f>
        <v>101</v>
      </c>
      <c r="U3583" s="12">
        <f>(E3583/R3583)</f>
        <v>60.475000000000001</v>
      </c>
      <c r="V3583" t="str">
        <f>LEFT(Z3583,SEARCH("/",Z3583)-1)</f>
        <v>theater</v>
      </c>
      <c r="W3583" t="str">
        <f>RIGHT(Z3583,LEN(Z3583)-SEARCH("/",Z3583))</f>
        <v>plays</v>
      </c>
      <c r="X3583" s="2">
        <f>(((P3583/60)/60)/24)+DATE(1970,1,1)</f>
        <v>42068.888391203705</v>
      </c>
      <c r="Y3583" s="2">
        <f>(((O3583/60)/60)/24)+DATE(1970,1,1)</f>
        <v>42098.846724537041</v>
      </c>
      <c r="Z3583" t="s">
        <v>8275</v>
      </c>
    </row>
    <row r="3584" spans="1:26" ht="43.2" x14ac:dyDescent="0.3">
      <c r="A3584">
        <f>ROW(A3584)-2</f>
        <v>3582</v>
      </c>
      <c r="B3584" s="1" t="s">
        <v>6546</v>
      </c>
      <c r="C3584" s="1" t="s">
        <v>6547</v>
      </c>
      <c r="D3584">
        <v>5500</v>
      </c>
      <c r="E3584">
        <v>5771</v>
      </c>
      <c r="F3584" t="s">
        <v>17</v>
      </c>
      <c r="J3584" t="s">
        <v>17</v>
      </c>
      <c r="K3584" t="b">
        <v>0</v>
      </c>
      <c r="L3584" t="s">
        <v>18</v>
      </c>
      <c r="M3584" t="s">
        <v>19</v>
      </c>
      <c r="N3584" t="b">
        <v>1</v>
      </c>
      <c r="O3584">
        <v>1434822914</v>
      </c>
      <c r="P3584">
        <v>1432230914</v>
      </c>
      <c r="Q3584" t="b">
        <v>1</v>
      </c>
      <c r="R3584">
        <v>88</v>
      </c>
      <c r="S3584" t="b">
        <v>1</v>
      </c>
      <c r="T3584">
        <f>ROUND(E3584/D3584*100,0)</f>
        <v>105</v>
      </c>
      <c r="U3584" s="12">
        <f>(E3584/R3584)</f>
        <v>65.579545454545453</v>
      </c>
      <c r="V3584" t="str">
        <f>LEFT(Z3584,SEARCH("/",Z3584)-1)</f>
        <v>theater</v>
      </c>
      <c r="W3584" t="str">
        <f>RIGHT(Z3584,LEN(Z3584)-SEARCH("/",Z3584))</f>
        <v>plays</v>
      </c>
      <c r="X3584" s="2">
        <f>(((P3584/60)/60)/24)+DATE(1970,1,1)</f>
        <v>42145.746689814812</v>
      </c>
      <c r="Y3584" s="2">
        <f>(((O3584/60)/60)/24)+DATE(1970,1,1)</f>
        <v>42175.746689814812</v>
      </c>
      <c r="Z3584" t="s">
        <v>8275</v>
      </c>
    </row>
    <row r="3585" spans="1:26" ht="57.6" x14ac:dyDescent="0.3">
      <c r="A3585">
        <f>ROW(A3585)-2</f>
        <v>3583</v>
      </c>
      <c r="B3585" s="1" t="s">
        <v>6548</v>
      </c>
      <c r="C3585" s="1" t="s">
        <v>6549</v>
      </c>
      <c r="D3585">
        <v>25000</v>
      </c>
      <c r="E3585">
        <v>25388</v>
      </c>
      <c r="F3585" t="s">
        <v>17</v>
      </c>
      <c r="J3585" t="s">
        <v>17</v>
      </c>
      <c r="K3585" t="b">
        <v>0</v>
      </c>
      <c r="L3585" t="s">
        <v>18</v>
      </c>
      <c r="M3585" t="s">
        <v>19</v>
      </c>
      <c r="N3585" t="b">
        <v>1</v>
      </c>
      <c r="O3585">
        <v>1415213324</v>
      </c>
      <c r="P3585">
        <v>1412617724</v>
      </c>
      <c r="Q3585" t="b">
        <v>1</v>
      </c>
      <c r="R3585">
        <v>213</v>
      </c>
      <c r="S3585" t="b">
        <v>1</v>
      </c>
      <c r="T3585">
        <f>ROUND(E3585/D3585*100,0)</f>
        <v>102</v>
      </c>
      <c r="U3585" s="12">
        <f>(E3585/R3585)</f>
        <v>119.1924882629108</v>
      </c>
      <c r="V3585" t="str">
        <f>LEFT(Z3585,SEARCH("/",Z3585)-1)</f>
        <v>theater</v>
      </c>
      <c r="W3585" t="str">
        <f>RIGHT(Z3585,LEN(Z3585)-SEARCH("/",Z3585))</f>
        <v>plays</v>
      </c>
      <c r="X3585" s="2">
        <f>(((P3585/60)/60)/24)+DATE(1970,1,1)</f>
        <v>41918.742175925923</v>
      </c>
      <c r="Y3585" s="2">
        <f>(((O3585/60)/60)/24)+DATE(1970,1,1)</f>
        <v>41948.783842592595</v>
      </c>
      <c r="Z3585" t="s">
        <v>8275</v>
      </c>
    </row>
    <row r="3586" spans="1:26" ht="43.2" x14ac:dyDescent="0.3">
      <c r="A3586">
        <f>ROW(A3586)-2</f>
        <v>3584</v>
      </c>
      <c r="B3586" s="1" t="s">
        <v>6550</v>
      </c>
      <c r="C3586" s="1" t="s">
        <v>6551</v>
      </c>
      <c r="D3586">
        <v>1500</v>
      </c>
      <c r="E3586">
        <v>1661</v>
      </c>
      <c r="F3586" t="s">
        <v>17</v>
      </c>
      <c r="J3586" t="s">
        <v>17</v>
      </c>
      <c r="K3586" t="b">
        <v>0</v>
      </c>
      <c r="L3586" t="s">
        <v>18</v>
      </c>
      <c r="M3586" t="s">
        <v>19</v>
      </c>
      <c r="N3586" t="b">
        <v>1</v>
      </c>
      <c r="O3586">
        <v>1434907966</v>
      </c>
      <c r="P3586">
        <v>1432315966</v>
      </c>
      <c r="Q3586" t="b">
        <v>1</v>
      </c>
      <c r="R3586">
        <v>20</v>
      </c>
      <c r="S3586" t="b">
        <v>1</v>
      </c>
      <c r="T3586">
        <f>ROUND(E3586/D3586*100,0)</f>
        <v>111</v>
      </c>
      <c r="U3586" s="12">
        <f>(E3586/R3586)</f>
        <v>83.05</v>
      </c>
      <c r="V3586" t="str">
        <f>LEFT(Z3586,SEARCH("/",Z3586)-1)</f>
        <v>theater</v>
      </c>
      <c r="W3586" t="str">
        <f>RIGHT(Z3586,LEN(Z3586)-SEARCH("/",Z3586))</f>
        <v>plays</v>
      </c>
      <c r="X3586" s="2">
        <f>(((P3586/60)/60)/24)+DATE(1970,1,1)</f>
        <v>42146.731087962966</v>
      </c>
      <c r="Y3586" s="2">
        <f>(((O3586/60)/60)/24)+DATE(1970,1,1)</f>
        <v>42176.731087962966</v>
      </c>
      <c r="Z3586" t="s">
        <v>8275</v>
      </c>
    </row>
    <row r="3587" spans="1:26" ht="43.2" x14ac:dyDescent="0.3">
      <c r="A3587">
        <f>ROW(A3587)-2</f>
        <v>3585</v>
      </c>
      <c r="B3587" s="1" t="s">
        <v>6552</v>
      </c>
      <c r="C3587" s="1" t="s">
        <v>6553</v>
      </c>
      <c r="D3587">
        <v>2250</v>
      </c>
      <c r="E3587">
        <v>2876</v>
      </c>
      <c r="F3587" t="s">
        <v>17</v>
      </c>
      <c r="J3587" t="s">
        <v>17</v>
      </c>
      <c r="K3587" t="b">
        <v>0</v>
      </c>
      <c r="L3587" t="s">
        <v>24</v>
      </c>
      <c r="M3587" t="s">
        <v>25</v>
      </c>
      <c r="N3587" t="b">
        <v>0</v>
      </c>
      <c r="O3587">
        <v>1473247240</v>
      </c>
      <c r="P3587">
        <v>1470655240</v>
      </c>
      <c r="Q3587" t="b">
        <v>1</v>
      </c>
      <c r="R3587">
        <v>50</v>
      </c>
      <c r="S3587" t="b">
        <v>1</v>
      </c>
      <c r="T3587">
        <f>ROUND(E3587/D3587*100,0)</f>
        <v>128</v>
      </c>
      <c r="U3587" s="12">
        <f>(E3587/R3587)</f>
        <v>57.52</v>
      </c>
      <c r="V3587" t="str">
        <f>LEFT(Z3587,SEARCH("/",Z3587)-1)</f>
        <v>theater</v>
      </c>
      <c r="W3587" t="str">
        <f>RIGHT(Z3587,LEN(Z3587)-SEARCH("/",Z3587))</f>
        <v>plays</v>
      </c>
      <c r="X3587" s="2">
        <f>(((P3587/60)/60)/24)+DATE(1970,1,1)</f>
        <v>42590.472685185188</v>
      </c>
      <c r="Y3587" s="2">
        <f>(((O3587/60)/60)/24)+DATE(1970,1,1)</f>
        <v>42620.472685185188</v>
      </c>
      <c r="Z3587" t="s">
        <v>8275</v>
      </c>
    </row>
    <row r="3588" spans="1:26" ht="43.2" x14ac:dyDescent="0.3">
      <c r="A3588">
        <f>ROW(A3588)-2</f>
        <v>3586</v>
      </c>
      <c r="B3588" s="1" t="s">
        <v>6554</v>
      </c>
      <c r="C3588" s="1" t="s">
        <v>6555</v>
      </c>
      <c r="D3588">
        <v>20000</v>
      </c>
      <c r="E3588">
        <v>20365</v>
      </c>
      <c r="F3588" t="s">
        <v>17</v>
      </c>
      <c r="J3588" t="s">
        <v>17</v>
      </c>
      <c r="K3588" t="b">
        <v>0</v>
      </c>
      <c r="L3588" t="s">
        <v>18</v>
      </c>
      <c r="M3588" t="s">
        <v>19</v>
      </c>
      <c r="N3588" t="b">
        <v>1</v>
      </c>
      <c r="O3588">
        <v>1473306300</v>
      </c>
      <c r="P3588">
        <v>1471701028</v>
      </c>
      <c r="Q3588" t="b">
        <v>1</v>
      </c>
      <c r="R3588">
        <v>115</v>
      </c>
      <c r="S3588" t="b">
        <v>1</v>
      </c>
      <c r="T3588">
        <f>ROUND(E3588/D3588*100,0)</f>
        <v>102</v>
      </c>
      <c r="U3588" s="12">
        <f>(E3588/R3588)</f>
        <v>177.08695652173913</v>
      </c>
      <c r="V3588" t="str">
        <f>LEFT(Z3588,SEARCH("/",Z3588)-1)</f>
        <v>theater</v>
      </c>
      <c r="W3588" t="str">
        <f>RIGHT(Z3588,LEN(Z3588)-SEARCH("/",Z3588))</f>
        <v>plays</v>
      </c>
      <c r="X3588" s="2">
        <f>(((P3588/60)/60)/24)+DATE(1970,1,1)</f>
        <v>42602.576712962968</v>
      </c>
      <c r="Y3588" s="2">
        <f>(((O3588/60)/60)/24)+DATE(1970,1,1)</f>
        <v>42621.15625</v>
      </c>
      <c r="Z3588" t="s">
        <v>8275</v>
      </c>
    </row>
    <row r="3589" spans="1:26" ht="43.2" x14ac:dyDescent="0.3">
      <c r="A3589">
        <f>ROW(A3589)-2</f>
        <v>3587</v>
      </c>
      <c r="B3589" s="1" t="s">
        <v>6556</v>
      </c>
      <c r="C3589" s="1" t="s">
        <v>6557</v>
      </c>
      <c r="D3589">
        <v>13000</v>
      </c>
      <c r="E3589">
        <v>13163.5</v>
      </c>
      <c r="F3589" t="s">
        <v>17</v>
      </c>
      <c r="J3589" t="s">
        <v>17</v>
      </c>
      <c r="K3589" t="b">
        <v>0</v>
      </c>
      <c r="L3589" t="s">
        <v>24</v>
      </c>
      <c r="M3589" t="s">
        <v>25</v>
      </c>
      <c r="N3589" t="b">
        <v>0</v>
      </c>
      <c r="O3589">
        <v>1427331809</v>
      </c>
      <c r="P3589">
        <v>1424743409</v>
      </c>
      <c r="Q3589" t="b">
        <v>1</v>
      </c>
      <c r="R3589">
        <v>186</v>
      </c>
      <c r="S3589" t="b">
        <v>1</v>
      </c>
      <c r="T3589">
        <f>ROUND(E3589/D3589*100,0)</f>
        <v>101</v>
      </c>
      <c r="U3589" s="12">
        <f>(E3589/R3589)</f>
        <v>70.771505376344081</v>
      </c>
      <c r="V3589" t="str">
        <f>LEFT(Z3589,SEARCH("/",Z3589)-1)</f>
        <v>theater</v>
      </c>
      <c r="W3589" t="str">
        <f>RIGHT(Z3589,LEN(Z3589)-SEARCH("/",Z3589))</f>
        <v>plays</v>
      </c>
      <c r="X3589" s="2">
        <f>(((P3589/60)/60)/24)+DATE(1970,1,1)</f>
        <v>42059.085752314815</v>
      </c>
      <c r="Y3589" s="2">
        <f>(((O3589/60)/60)/24)+DATE(1970,1,1)</f>
        <v>42089.044085648144</v>
      </c>
      <c r="Z3589" t="s">
        <v>8275</v>
      </c>
    </row>
    <row r="3590" spans="1:26" ht="57.6" x14ac:dyDescent="0.3">
      <c r="A3590">
        <f>ROW(A3590)-2</f>
        <v>3588</v>
      </c>
      <c r="B3590" s="1" t="s">
        <v>6558</v>
      </c>
      <c r="C3590" s="1" t="s">
        <v>6559</v>
      </c>
      <c r="D3590">
        <v>300</v>
      </c>
      <c r="E3590">
        <v>525</v>
      </c>
      <c r="F3590" t="s">
        <v>17</v>
      </c>
      <c r="J3590" t="s">
        <v>17</v>
      </c>
      <c r="K3590" t="b">
        <v>0</v>
      </c>
      <c r="L3590" t="s">
        <v>24</v>
      </c>
      <c r="M3590" t="s">
        <v>25</v>
      </c>
      <c r="N3590" t="b">
        <v>0</v>
      </c>
      <c r="O3590">
        <v>1412706375</v>
      </c>
      <c r="P3590">
        <v>1410114375</v>
      </c>
      <c r="Q3590" t="b">
        <v>1</v>
      </c>
      <c r="R3590">
        <v>18</v>
      </c>
      <c r="S3590" t="b">
        <v>1</v>
      </c>
      <c r="T3590">
        <f>ROUND(E3590/D3590*100,0)</f>
        <v>175</v>
      </c>
      <c r="U3590" s="12">
        <f>(E3590/R3590)</f>
        <v>29.166666666666668</v>
      </c>
      <c r="V3590" t="str">
        <f>LEFT(Z3590,SEARCH("/",Z3590)-1)</f>
        <v>theater</v>
      </c>
      <c r="W3590" t="str">
        <f>RIGHT(Z3590,LEN(Z3590)-SEARCH("/",Z3590))</f>
        <v>plays</v>
      </c>
      <c r="X3590" s="2">
        <f>(((P3590/60)/60)/24)+DATE(1970,1,1)</f>
        <v>41889.768229166664</v>
      </c>
      <c r="Y3590" s="2">
        <f>(((O3590/60)/60)/24)+DATE(1970,1,1)</f>
        <v>41919.768229166664</v>
      </c>
      <c r="Z3590" t="s">
        <v>8275</v>
      </c>
    </row>
    <row r="3591" spans="1:26" ht="43.2" x14ac:dyDescent="0.3">
      <c r="A3591">
        <f>ROW(A3591)-2</f>
        <v>3589</v>
      </c>
      <c r="B3591" s="1" t="s">
        <v>6560</v>
      </c>
      <c r="C3591" s="1" t="s">
        <v>6561</v>
      </c>
      <c r="D3591">
        <v>10000</v>
      </c>
      <c r="E3591">
        <v>12806</v>
      </c>
      <c r="F3591" t="s">
        <v>17</v>
      </c>
      <c r="J3591" t="s">
        <v>17</v>
      </c>
      <c r="K3591" t="b">
        <v>0</v>
      </c>
      <c r="L3591" t="s">
        <v>18</v>
      </c>
      <c r="M3591" t="s">
        <v>19</v>
      </c>
      <c r="N3591" t="b">
        <v>1</v>
      </c>
      <c r="O3591">
        <v>1433995140</v>
      </c>
      <c r="P3591">
        <v>1432129577</v>
      </c>
      <c r="Q3591" t="b">
        <v>1</v>
      </c>
      <c r="R3591">
        <v>176</v>
      </c>
      <c r="S3591" t="b">
        <v>1</v>
      </c>
      <c r="T3591">
        <f>ROUND(E3591/D3591*100,0)</f>
        <v>128</v>
      </c>
      <c r="U3591" s="12">
        <f>(E3591/R3591)</f>
        <v>72.76136363636364</v>
      </c>
      <c r="V3591" t="str">
        <f>LEFT(Z3591,SEARCH("/",Z3591)-1)</f>
        <v>theater</v>
      </c>
      <c r="W3591" t="str">
        <f>RIGHT(Z3591,LEN(Z3591)-SEARCH("/",Z3591))</f>
        <v>plays</v>
      </c>
      <c r="X3591" s="2">
        <f>(((P3591/60)/60)/24)+DATE(1970,1,1)</f>
        <v>42144.573807870373</v>
      </c>
      <c r="Y3591" s="2">
        <f>(((O3591/60)/60)/24)+DATE(1970,1,1)</f>
        <v>42166.165972222225</v>
      </c>
      <c r="Z3591" t="s">
        <v>8275</v>
      </c>
    </row>
    <row r="3592" spans="1:26" ht="43.2" x14ac:dyDescent="0.3">
      <c r="A3592">
        <f>ROW(A3592)-2</f>
        <v>3590</v>
      </c>
      <c r="B3592" s="1" t="s">
        <v>6562</v>
      </c>
      <c r="C3592" s="1" t="s">
        <v>6563</v>
      </c>
      <c r="D3592">
        <v>2000</v>
      </c>
      <c r="E3592">
        <v>2125.9899999999998</v>
      </c>
      <c r="F3592" t="s">
        <v>17</v>
      </c>
      <c r="J3592" t="s">
        <v>17</v>
      </c>
      <c r="K3592" t="b">
        <v>0</v>
      </c>
      <c r="L3592" t="s">
        <v>24</v>
      </c>
      <c r="M3592" t="s">
        <v>25</v>
      </c>
      <c r="N3592" t="b">
        <v>0</v>
      </c>
      <c r="O3592">
        <v>1487769952</v>
      </c>
      <c r="P3592">
        <v>1485177952</v>
      </c>
      <c r="Q3592" t="b">
        <v>0</v>
      </c>
      <c r="R3592">
        <v>41</v>
      </c>
      <c r="S3592" t="b">
        <v>1</v>
      </c>
      <c r="T3592">
        <f>ROUND(E3592/D3592*100,0)</f>
        <v>106</v>
      </c>
      <c r="U3592" s="12">
        <f>(E3592/R3592)</f>
        <v>51.853414634146333</v>
      </c>
      <c r="V3592" t="str">
        <f>LEFT(Z3592,SEARCH("/",Z3592)-1)</f>
        <v>theater</v>
      </c>
      <c r="W3592" t="str">
        <f>RIGHT(Z3592,LEN(Z3592)-SEARCH("/",Z3592))</f>
        <v>plays</v>
      </c>
      <c r="X3592" s="2">
        <f>(((P3592/60)/60)/24)+DATE(1970,1,1)</f>
        <v>42758.559629629628</v>
      </c>
      <c r="Y3592" s="2">
        <f>(((O3592/60)/60)/24)+DATE(1970,1,1)</f>
        <v>42788.559629629628</v>
      </c>
      <c r="Z3592" t="s">
        <v>8275</v>
      </c>
    </row>
    <row r="3593" spans="1:26" ht="43.2" x14ac:dyDescent="0.3">
      <c r="A3593">
        <f>ROW(A3593)-2</f>
        <v>3591</v>
      </c>
      <c r="B3593" s="1" t="s">
        <v>6564</v>
      </c>
      <c r="C3593" s="1" t="s">
        <v>6565</v>
      </c>
      <c r="D3593">
        <v>7000</v>
      </c>
      <c r="E3593">
        <v>7365</v>
      </c>
      <c r="F3593" t="s">
        <v>17</v>
      </c>
      <c r="J3593" t="s">
        <v>17</v>
      </c>
      <c r="K3593" t="b">
        <v>0</v>
      </c>
      <c r="L3593" t="s">
        <v>18</v>
      </c>
      <c r="M3593" t="s">
        <v>19</v>
      </c>
      <c r="N3593" t="b">
        <v>1</v>
      </c>
      <c r="O3593">
        <v>1420751861</v>
      </c>
      <c r="P3593">
        <v>1418159861</v>
      </c>
      <c r="Q3593" t="b">
        <v>1</v>
      </c>
      <c r="R3593">
        <v>75</v>
      </c>
      <c r="S3593" t="b">
        <v>1</v>
      </c>
      <c r="T3593">
        <f>ROUND(E3593/D3593*100,0)</f>
        <v>105</v>
      </c>
      <c r="U3593" s="12">
        <f>(E3593/R3593)</f>
        <v>98.2</v>
      </c>
      <c r="V3593" t="str">
        <f>LEFT(Z3593,SEARCH("/",Z3593)-1)</f>
        <v>theater</v>
      </c>
      <c r="W3593" t="str">
        <f>RIGHT(Z3593,LEN(Z3593)-SEARCH("/",Z3593))</f>
        <v>plays</v>
      </c>
      <c r="X3593" s="2">
        <f>(((P3593/60)/60)/24)+DATE(1970,1,1)</f>
        <v>41982.887280092589</v>
      </c>
      <c r="Y3593" s="2">
        <f>(((O3593/60)/60)/24)+DATE(1970,1,1)</f>
        <v>42012.887280092589</v>
      </c>
      <c r="Z3593" t="s">
        <v>8275</v>
      </c>
    </row>
    <row r="3594" spans="1:26" ht="43.2" x14ac:dyDescent="0.3">
      <c r="A3594">
        <f>ROW(A3594)-2</f>
        <v>3592</v>
      </c>
      <c r="B3594" s="1" t="s">
        <v>6566</v>
      </c>
      <c r="C3594" s="1" t="s">
        <v>6567</v>
      </c>
      <c r="D3594">
        <v>23000</v>
      </c>
      <c r="E3594">
        <v>24418.6</v>
      </c>
      <c r="F3594" t="s">
        <v>17</v>
      </c>
      <c r="J3594" t="s">
        <v>17</v>
      </c>
      <c r="K3594" t="b">
        <v>0</v>
      </c>
      <c r="L3594" t="s">
        <v>18</v>
      </c>
      <c r="M3594" t="s">
        <v>19</v>
      </c>
      <c r="N3594" t="b">
        <v>1</v>
      </c>
      <c r="O3594">
        <v>1475294340</v>
      </c>
      <c r="P3594">
        <v>1472753745</v>
      </c>
      <c r="Q3594" t="b">
        <v>1</v>
      </c>
      <c r="R3594">
        <v>97</v>
      </c>
      <c r="S3594" t="b">
        <v>1</v>
      </c>
      <c r="T3594">
        <f>ROUND(E3594/D3594*100,0)</f>
        <v>106</v>
      </c>
      <c r="U3594" s="12">
        <f>(E3594/R3594)</f>
        <v>251.7381443298969</v>
      </c>
      <c r="V3594" t="str">
        <f>LEFT(Z3594,SEARCH("/",Z3594)-1)</f>
        <v>theater</v>
      </c>
      <c r="W3594" t="str">
        <f>RIGHT(Z3594,LEN(Z3594)-SEARCH("/",Z3594))</f>
        <v>plays</v>
      </c>
      <c r="X3594" s="2">
        <f>(((P3594/60)/60)/24)+DATE(1970,1,1)</f>
        <v>42614.760937500003</v>
      </c>
      <c r="Y3594" s="2">
        <f>(((O3594/60)/60)/24)+DATE(1970,1,1)</f>
        <v>42644.165972222225</v>
      </c>
      <c r="Z3594" t="s">
        <v>8275</v>
      </c>
    </row>
    <row r="3595" spans="1:26" ht="43.2" x14ac:dyDescent="0.3">
      <c r="A3595">
        <f>ROW(A3595)-2</f>
        <v>3593</v>
      </c>
      <c r="B3595" s="1" t="s">
        <v>6568</v>
      </c>
      <c r="C3595" s="1" t="s">
        <v>6569</v>
      </c>
      <c r="D3595">
        <v>5000</v>
      </c>
      <c r="E3595">
        <v>5462</v>
      </c>
      <c r="F3595" t="s">
        <v>17</v>
      </c>
      <c r="J3595" t="s">
        <v>17</v>
      </c>
      <c r="K3595" t="b">
        <v>0</v>
      </c>
      <c r="L3595" t="s">
        <v>18</v>
      </c>
      <c r="M3595" t="s">
        <v>19</v>
      </c>
      <c r="N3595" t="b">
        <v>1</v>
      </c>
      <c r="O3595">
        <v>1448903318</v>
      </c>
      <c r="P3595">
        <v>1445875718</v>
      </c>
      <c r="Q3595" t="b">
        <v>1</v>
      </c>
      <c r="R3595">
        <v>73</v>
      </c>
      <c r="S3595" t="b">
        <v>1</v>
      </c>
      <c r="T3595">
        <f>ROUND(E3595/D3595*100,0)</f>
        <v>109</v>
      </c>
      <c r="U3595" s="12">
        <f>(E3595/R3595)</f>
        <v>74.821917808219183</v>
      </c>
      <c r="V3595" t="str">
        <f>LEFT(Z3595,SEARCH("/",Z3595)-1)</f>
        <v>theater</v>
      </c>
      <c r="W3595" t="str">
        <f>RIGHT(Z3595,LEN(Z3595)-SEARCH("/",Z3595))</f>
        <v>plays</v>
      </c>
      <c r="X3595" s="2">
        <f>(((P3595/60)/60)/24)+DATE(1970,1,1)</f>
        <v>42303.672662037032</v>
      </c>
      <c r="Y3595" s="2">
        <f>(((O3595/60)/60)/24)+DATE(1970,1,1)</f>
        <v>42338.714328703703</v>
      </c>
      <c r="Z3595" t="s">
        <v>8275</v>
      </c>
    </row>
    <row r="3596" spans="1:26" ht="43.2" x14ac:dyDescent="0.3">
      <c r="A3596">
        <f>ROW(A3596)-2</f>
        <v>3594</v>
      </c>
      <c r="B3596" s="1" t="s">
        <v>6570</v>
      </c>
      <c r="C3596" s="1" t="s">
        <v>6571</v>
      </c>
      <c r="D3596">
        <v>3300</v>
      </c>
      <c r="E3596">
        <v>3315</v>
      </c>
      <c r="F3596" t="s">
        <v>17</v>
      </c>
      <c r="J3596" t="s">
        <v>17</v>
      </c>
      <c r="K3596" t="b">
        <v>0</v>
      </c>
      <c r="L3596" t="s">
        <v>18</v>
      </c>
      <c r="M3596" t="s">
        <v>19</v>
      </c>
      <c r="N3596" t="b">
        <v>1</v>
      </c>
      <c r="O3596">
        <v>1437067476</v>
      </c>
      <c r="P3596">
        <v>1434475476</v>
      </c>
      <c r="Q3596" t="b">
        <v>1</v>
      </c>
      <c r="R3596">
        <v>49</v>
      </c>
      <c r="S3596" t="b">
        <v>1</v>
      </c>
      <c r="T3596">
        <f>ROUND(E3596/D3596*100,0)</f>
        <v>100</v>
      </c>
      <c r="U3596" s="12">
        <f>(E3596/R3596)</f>
        <v>67.65306122448979</v>
      </c>
      <c r="V3596" t="str">
        <f>LEFT(Z3596,SEARCH("/",Z3596)-1)</f>
        <v>theater</v>
      </c>
      <c r="W3596" t="str">
        <f>RIGHT(Z3596,LEN(Z3596)-SEARCH("/",Z3596))</f>
        <v>plays</v>
      </c>
      <c r="X3596" s="2">
        <f>(((P3596/60)/60)/24)+DATE(1970,1,1)</f>
        <v>42171.725416666668</v>
      </c>
      <c r="Y3596" s="2">
        <f>(((O3596/60)/60)/24)+DATE(1970,1,1)</f>
        <v>42201.725416666668</v>
      </c>
      <c r="Z3596" t="s">
        <v>8275</v>
      </c>
    </row>
    <row r="3597" spans="1:26" ht="28.8" x14ac:dyDescent="0.3">
      <c r="A3597">
        <f>ROW(A3597)-2</f>
        <v>3595</v>
      </c>
      <c r="B3597" s="1" t="s">
        <v>6572</v>
      </c>
      <c r="C3597" s="1" t="s">
        <v>6573</v>
      </c>
      <c r="D3597">
        <v>12200</v>
      </c>
      <c r="E3597">
        <v>12571</v>
      </c>
      <c r="F3597" t="s">
        <v>17</v>
      </c>
      <c r="J3597" t="s">
        <v>17</v>
      </c>
      <c r="K3597" t="b">
        <v>0</v>
      </c>
      <c r="L3597" t="s">
        <v>18</v>
      </c>
      <c r="M3597" t="s">
        <v>19</v>
      </c>
      <c r="N3597" t="b">
        <v>1</v>
      </c>
      <c r="O3597">
        <v>1419220800</v>
      </c>
      <c r="P3597">
        <v>1416555262</v>
      </c>
      <c r="Q3597" t="b">
        <v>1</v>
      </c>
      <c r="R3597">
        <v>134</v>
      </c>
      <c r="S3597" t="b">
        <v>1</v>
      </c>
      <c r="T3597">
        <f>ROUND(E3597/D3597*100,0)</f>
        <v>103</v>
      </c>
      <c r="U3597" s="12">
        <f>(E3597/R3597)</f>
        <v>93.81343283582089</v>
      </c>
      <c r="V3597" t="str">
        <f>LEFT(Z3597,SEARCH("/",Z3597)-1)</f>
        <v>theater</v>
      </c>
      <c r="W3597" t="str">
        <f>RIGHT(Z3597,LEN(Z3597)-SEARCH("/",Z3597))</f>
        <v>plays</v>
      </c>
      <c r="X3597" s="2">
        <f>(((P3597/60)/60)/24)+DATE(1970,1,1)</f>
        <v>41964.315532407403</v>
      </c>
      <c r="Y3597" s="2">
        <f>(((O3597/60)/60)/24)+DATE(1970,1,1)</f>
        <v>41995.166666666672</v>
      </c>
      <c r="Z3597" t="s">
        <v>8275</v>
      </c>
    </row>
    <row r="3598" spans="1:26" ht="28.8" x14ac:dyDescent="0.3">
      <c r="A3598">
        <f>ROW(A3598)-2</f>
        <v>3596</v>
      </c>
      <c r="B3598" s="1" t="s">
        <v>6574</v>
      </c>
      <c r="C3598" s="1" t="s">
        <v>6575</v>
      </c>
      <c r="D3598">
        <v>2500</v>
      </c>
      <c r="E3598">
        <v>2804.16</v>
      </c>
      <c r="F3598" t="s">
        <v>17</v>
      </c>
      <c r="J3598" t="s">
        <v>17</v>
      </c>
      <c r="K3598" t="b">
        <v>0</v>
      </c>
      <c r="L3598" t="s">
        <v>18</v>
      </c>
      <c r="M3598" t="s">
        <v>19</v>
      </c>
      <c r="N3598" t="b">
        <v>1</v>
      </c>
      <c r="O3598">
        <v>1446238800</v>
      </c>
      <c r="P3598">
        <v>1444220588</v>
      </c>
      <c r="Q3598" t="b">
        <v>1</v>
      </c>
      <c r="R3598">
        <v>68</v>
      </c>
      <c r="S3598" t="b">
        <v>1</v>
      </c>
      <c r="T3598">
        <f>ROUND(E3598/D3598*100,0)</f>
        <v>112</v>
      </c>
      <c r="U3598" s="12">
        <f>(E3598/R3598)</f>
        <v>41.237647058823526</v>
      </c>
      <c r="V3598" t="str">
        <f>LEFT(Z3598,SEARCH("/",Z3598)-1)</f>
        <v>theater</v>
      </c>
      <c r="W3598" t="str">
        <f>RIGHT(Z3598,LEN(Z3598)-SEARCH("/",Z3598))</f>
        <v>plays</v>
      </c>
      <c r="X3598" s="2">
        <f>(((P3598/60)/60)/24)+DATE(1970,1,1)</f>
        <v>42284.516064814816</v>
      </c>
      <c r="Y3598" s="2">
        <f>(((O3598/60)/60)/24)+DATE(1970,1,1)</f>
        <v>42307.875</v>
      </c>
      <c r="Z3598" t="s">
        <v>8275</v>
      </c>
    </row>
    <row r="3599" spans="1:26" ht="28.8" x14ac:dyDescent="0.3">
      <c r="A3599">
        <f>ROW(A3599)-2</f>
        <v>3597</v>
      </c>
      <c r="B3599" s="1" t="s">
        <v>6576</v>
      </c>
      <c r="C3599" s="1" t="s">
        <v>6577</v>
      </c>
      <c r="D3599">
        <v>2500</v>
      </c>
      <c r="E3599">
        <v>2575</v>
      </c>
      <c r="F3599" t="s">
        <v>17</v>
      </c>
      <c r="J3599" t="s">
        <v>17</v>
      </c>
      <c r="K3599" t="b">
        <v>0</v>
      </c>
      <c r="L3599" t="s">
        <v>18</v>
      </c>
      <c r="M3599" t="s">
        <v>19</v>
      </c>
      <c r="N3599" t="b">
        <v>1</v>
      </c>
      <c r="O3599">
        <v>1422482400</v>
      </c>
      <c r="P3599">
        <v>1421089938</v>
      </c>
      <c r="Q3599" t="b">
        <v>1</v>
      </c>
      <c r="R3599">
        <v>49</v>
      </c>
      <c r="S3599" t="b">
        <v>1</v>
      </c>
      <c r="T3599">
        <f>ROUND(E3599/D3599*100,0)</f>
        <v>103</v>
      </c>
      <c r="U3599" s="12">
        <f>(E3599/R3599)</f>
        <v>52.551020408163268</v>
      </c>
      <c r="V3599" t="str">
        <f>LEFT(Z3599,SEARCH("/",Z3599)-1)</f>
        <v>theater</v>
      </c>
      <c r="W3599" t="str">
        <f>RIGHT(Z3599,LEN(Z3599)-SEARCH("/",Z3599))</f>
        <v>plays</v>
      </c>
      <c r="X3599" s="2">
        <f>(((P3599/60)/60)/24)+DATE(1970,1,1)</f>
        <v>42016.800208333334</v>
      </c>
      <c r="Y3599" s="2">
        <f>(((O3599/60)/60)/24)+DATE(1970,1,1)</f>
        <v>42032.916666666672</v>
      </c>
      <c r="Z3599" t="s">
        <v>8275</v>
      </c>
    </row>
    <row r="3600" spans="1:26" ht="43.2" x14ac:dyDescent="0.3">
      <c r="A3600">
        <f>ROW(A3600)-2</f>
        <v>3598</v>
      </c>
      <c r="B3600" s="1" t="s">
        <v>6578</v>
      </c>
      <c r="C3600" s="1" t="s">
        <v>6579</v>
      </c>
      <c r="D3600">
        <v>2700</v>
      </c>
      <c r="E3600">
        <v>4428</v>
      </c>
      <c r="F3600" t="s">
        <v>17</v>
      </c>
      <c r="J3600" t="s">
        <v>17</v>
      </c>
      <c r="K3600" t="b">
        <v>0</v>
      </c>
      <c r="L3600" t="s">
        <v>2435</v>
      </c>
      <c r="M3600" t="s">
        <v>55</v>
      </c>
      <c r="N3600" t="b">
        <v>0</v>
      </c>
      <c r="O3600">
        <v>1449162000</v>
      </c>
      <c r="P3600">
        <v>1446570315</v>
      </c>
      <c r="Q3600" t="b">
        <v>1</v>
      </c>
      <c r="R3600">
        <v>63</v>
      </c>
      <c r="S3600" t="b">
        <v>1</v>
      </c>
      <c r="T3600">
        <f>ROUND(E3600/D3600*100,0)</f>
        <v>164</v>
      </c>
      <c r="U3600" s="12">
        <f>(E3600/R3600)</f>
        <v>70.285714285714292</v>
      </c>
      <c r="V3600" t="str">
        <f>LEFT(Z3600,SEARCH("/",Z3600)-1)</f>
        <v>theater</v>
      </c>
      <c r="W3600" t="str">
        <f>RIGHT(Z3600,LEN(Z3600)-SEARCH("/",Z3600))</f>
        <v>plays</v>
      </c>
      <c r="X3600" s="2">
        <f>(((P3600/60)/60)/24)+DATE(1970,1,1)</f>
        <v>42311.711979166663</v>
      </c>
      <c r="Y3600" s="2">
        <f>(((O3600/60)/60)/24)+DATE(1970,1,1)</f>
        <v>42341.708333333328</v>
      </c>
      <c r="Z3600" t="s">
        <v>8275</v>
      </c>
    </row>
    <row r="3601" spans="1:26" ht="43.2" x14ac:dyDescent="0.3">
      <c r="A3601">
        <f>ROW(A3601)-2</f>
        <v>3599</v>
      </c>
      <c r="B3601" s="1" t="s">
        <v>6580</v>
      </c>
      <c r="C3601" s="1" t="s">
        <v>6581</v>
      </c>
      <c r="D3601">
        <v>6000</v>
      </c>
      <c r="E3601">
        <v>7877</v>
      </c>
      <c r="F3601" t="s">
        <v>17</v>
      </c>
      <c r="J3601" t="s">
        <v>17</v>
      </c>
      <c r="K3601" t="b">
        <v>0</v>
      </c>
      <c r="L3601" t="s">
        <v>18</v>
      </c>
      <c r="M3601" t="s">
        <v>19</v>
      </c>
      <c r="N3601" t="b">
        <v>1</v>
      </c>
      <c r="O3601">
        <v>1434142800</v>
      </c>
      <c r="P3601">
        <v>1431435122</v>
      </c>
      <c r="Q3601" t="b">
        <v>1</v>
      </c>
      <c r="R3601">
        <v>163</v>
      </c>
      <c r="S3601" t="b">
        <v>1</v>
      </c>
      <c r="T3601">
        <f>ROUND(E3601/D3601*100,0)</f>
        <v>131</v>
      </c>
      <c r="U3601" s="12">
        <f>(E3601/R3601)</f>
        <v>48.325153374233132</v>
      </c>
      <c r="V3601" t="str">
        <f>LEFT(Z3601,SEARCH("/",Z3601)-1)</f>
        <v>theater</v>
      </c>
      <c r="W3601" t="str">
        <f>RIGHT(Z3601,LEN(Z3601)-SEARCH("/",Z3601))</f>
        <v>plays</v>
      </c>
      <c r="X3601" s="2">
        <f>(((P3601/60)/60)/24)+DATE(1970,1,1)</f>
        <v>42136.536134259266</v>
      </c>
      <c r="Y3601" s="2">
        <f>(((O3601/60)/60)/24)+DATE(1970,1,1)</f>
        <v>42167.875</v>
      </c>
      <c r="Z3601" t="s">
        <v>8275</v>
      </c>
    </row>
    <row r="3602" spans="1:26" ht="43.2" x14ac:dyDescent="0.3">
      <c r="A3602">
        <f>ROW(A3602)-2</f>
        <v>3600</v>
      </c>
      <c r="B3602" s="1" t="s">
        <v>6582</v>
      </c>
      <c r="C3602" s="1" t="s">
        <v>6583</v>
      </c>
      <c r="D3602">
        <v>15000</v>
      </c>
      <c r="E3602">
        <v>15315</v>
      </c>
      <c r="F3602" t="s">
        <v>17</v>
      </c>
      <c r="J3602" t="s">
        <v>17</v>
      </c>
      <c r="K3602" t="b">
        <v>0</v>
      </c>
      <c r="L3602" t="s">
        <v>18</v>
      </c>
      <c r="M3602" t="s">
        <v>19</v>
      </c>
      <c r="N3602" t="b">
        <v>1</v>
      </c>
      <c r="O3602">
        <v>1437156660</v>
      </c>
      <c r="P3602">
        <v>1434564660</v>
      </c>
      <c r="Q3602" t="b">
        <v>1</v>
      </c>
      <c r="R3602">
        <v>288</v>
      </c>
      <c r="S3602" t="b">
        <v>1</v>
      </c>
      <c r="T3602">
        <f>ROUND(E3602/D3602*100,0)</f>
        <v>102</v>
      </c>
      <c r="U3602" s="12">
        <f>(E3602/R3602)</f>
        <v>53.177083333333336</v>
      </c>
      <c r="V3602" t="str">
        <f>LEFT(Z3602,SEARCH("/",Z3602)-1)</f>
        <v>theater</v>
      </c>
      <c r="W3602" t="str">
        <f>RIGHT(Z3602,LEN(Z3602)-SEARCH("/",Z3602))</f>
        <v>plays</v>
      </c>
      <c r="X3602" s="2">
        <f>(((P3602/60)/60)/24)+DATE(1970,1,1)</f>
        <v>42172.757638888885</v>
      </c>
      <c r="Y3602" s="2">
        <f>(((O3602/60)/60)/24)+DATE(1970,1,1)</f>
        <v>42202.757638888885</v>
      </c>
      <c r="Z3602" t="s">
        <v>8275</v>
      </c>
    </row>
    <row r="3603" spans="1:26" ht="43.2" x14ac:dyDescent="0.3">
      <c r="A3603">
        <f>ROW(A3603)-2</f>
        <v>3601</v>
      </c>
      <c r="B3603" s="1" t="s">
        <v>6584</v>
      </c>
      <c r="C3603" s="1" t="s">
        <v>6585</v>
      </c>
      <c r="D3603">
        <v>2000</v>
      </c>
      <c r="E3603">
        <v>2560</v>
      </c>
      <c r="F3603" t="s">
        <v>17</v>
      </c>
      <c r="J3603" t="s">
        <v>17</v>
      </c>
      <c r="K3603" t="b">
        <v>0</v>
      </c>
      <c r="L3603" t="s">
        <v>18</v>
      </c>
      <c r="M3603" t="s">
        <v>19</v>
      </c>
      <c r="N3603" t="b">
        <v>1</v>
      </c>
      <c r="O3603">
        <v>1472074928</v>
      </c>
      <c r="P3603">
        <v>1470692528</v>
      </c>
      <c r="Q3603" t="b">
        <v>1</v>
      </c>
      <c r="R3603">
        <v>42</v>
      </c>
      <c r="S3603" t="b">
        <v>1</v>
      </c>
      <c r="T3603">
        <f>ROUND(E3603/D3603*100,0)</f>
        <v>128</v>
      </c>
      <c r="U3603" s="12">
        <f>(E3603/R3603)</f>
        <v>60.952380952380949</v>
      </c>
      <c r="V3603" t="str">
        <f>LEFT(Z3603,SEARCH("/",Z3603)-1)</f>
        <v>theater</v>
      </c>
      <c r="W3603" t="str">
        <f>RIGHT(Z3603,LEN(Z3603)-SEARCH("/",Z3603))</f>
        <v>plays</v>
      </c>
      <c r="X3603" s="2">
        <f>(((P3603/60)/60)/24)+DATE(1970,1,1)</f>
        <v>42590.90425925926</v>
      </c>
      <c r="Y3603" s="2">
        <f>(((O3603/60)/60)/24)+DATE(1970,1,1)</f>
        <v>42606.90425925926</v>
      </c>
      <c r="Z3603" t="s">
        <v>8275</v>
      </c>
    </row>
    <row r="3604" spans="1:26" ht="43.2" x14ac:dyDescent="0.3">
      <c r="A3604">
        <f>ROW(A3604)-2</f>
        <v>3602</v>
      </c>
      <c r="B3604" s="1" t="s">
        <v>6586</v>
      </c>
      <c r="C3604" s="1" t="s">
        <v>6587</v>
      </c>
      <c r="D3604">
        <v>8000</v>
      </c>
      <c r="E3604">
        <v>8120</v>
      </c>
      <c r="F3604" t="s">
        <v>17</v>
      </c>
      <c r="J3604" t="s">
        <v>17</v>
      </c>
      <c r="K3604" t="b">
        <v>0</v>
      </c>
      <c r="L3604" t="s">
        <v>24</v>
      </c>
      <c r="M3604" t="s">
        <v>25</v>
      </c>
      <c r="N3604" t="b">
        <v>0</v>
      </c>
      <c r="O3604">
        <v>1434452400</v>
      </c>
      <c r="P3604">
        <v>1431509397</v>
      </c>
      <c r="Q3604" t="b">
        <v>1</v>
      </c>
      <c r="R3604">
        <v>70</v>
      </c>
      <c r="S3604" t="b">
        <v>1</v>
      </c>
      <c r="T3604">
        <f>ROUND(E3604/D3604*100,0)</f>
        <v>102</v>
      </c>
      <c r="U3604" s="12">
        <f>(E3604/R3604)</f>
        <v>116</v>
      </c>
      <c r="V3604" t="str">
        <f>LEFT(Z3604,SEARCH("/",Z3604)-1)</f>
        <v>theater</v>
      </c>
      <c r="W3604" t="str">
        <f>RIGHT(Z3604,LEN(Z3604)-SEARCH("/",Z3604))</f>
        <v>plays</v>
      </c>
      <c r="X3604" s="2">
        <f>(((P3604/60)/60)/24)+DATE(1970,1,1)</f>
        <v>42137.395798611105</v>
      </c>
      <c r="Y3604" s="2">
        <f>(((O3604/60)/60)/24)+DATE(1970,1,1)</f>
        <v>42171.458333333328</v>
      </c>
      <c r="Z3604" t="s">
        <v>8275</v>
      </c>
    </row>
    <row r="3605" spans="1:26" ht="57.6" x14ac:dyDescent="0.3">
      <c r="A3605">
        <f>ROW(A3605)-2</f>
        <v>3603</v>
      </c>
      <c r="B3605" s="1" t="s">
        <v>6588</v>
      </c>
      <c r="C3605" s="1" t="s">
        <v>6589</v>
      </c>
      <c r="D3605">
        <v>1800</v>
      </c>
      <c r="E3605">
        <v>1830</v>
      </c>
      <c r="F3605" t="s">
        <v>17</v>
      </c>
      <c r="J3605" t="s">
        <v>17</v>
      </c>
      <c r="K3605" t="b">
        <v>0</v>
      </c>
      <c r="L3605" t="s">
        <v>24</v>
      </c>
      <c r="M3605" t="s">
        <v>25</v>
      </c>
      <c r="N3605" t="b">
        <v>0</v>
      </c>
      <c r="O3605">
        <v>1436705265</v>
      </c>
      <c r="P3605">
        <v>1434113265</v>
      </c>
      <c r="Q3605" t="b">
        <v>1</v>
      </c>
      <c r="R3605">
        <v>30</v>
      </c>
      <c r="S3605" t="b">
        <v>1</v>
      </c>
      <c r="T3605">
        <f>ROUND(E3605/D3605*100,0)</f>
        <v>102</v>
      </c>
      <c r="U3605" s="12">
        <f>(E3605/R3605)</f>
        <v>61</v>
      </c>
      <c r="V3605" t="str">
        <f>LEFT(Z3605,SEARCH("/",Z3605)-1)</f>
        <v>theater</v>
      </c>
      <c r="W3605" t="str">
        <f>RIGHT(Z3605,LEN(Z3605)-SEARCH("/",Z3605))</f>
        <v>plays</v>
      </c>
      <c r="X3605" s="2">
        <f>(((P3605/60)/60)/24)+DATE(1970,1,1)</f>
        <v>42167.533159722225</v>
      </c>
      <c r="Y3605" s="2">
        <f>(((O3605/60)/60)/24)+DATE(1970,1,1)</f>
        <v>42197.533159722225</v>
      </c>
      <c r="Z3605" t="s">
        <v>8275</v>
      </c>
    </row>
    <row r="3606" spans="1:26" x14ac:dyDescent="0.3">
      <c r="A3606">
        <f>ROW(A3606)-2</f>
        <v>3604</v>
      </c>
      <c r="B3606" s="1" t="s">
        <v>6590</v>
      </c>
      <c r="C3606" s="1" t="s">
        <v>6591</v>
      </c>
      <c r="D3606">
        <v>1500</v>
      </c>
      <c r="E3606">
        <v>1950</v>
      </c>
      <c r="F3606" t="s">
        <v>17</v>
      </c>
      <c r="J3606" t="s">
        <v>17</v>
      </c>
      <c r="K3606" t="b">
        <v>0</v>
      </c>
      <c r="L3606" t="s">
        <v>24</v>
      </c>
      <c r="M3606" t="s">
        <v>25</v>
      </c>
      <c r="N3606" t="b">
        <v>0</v>
      </c>
      <c r="O3606">
        <v>1414927775</v>
      </c>
      <c r="P3606">
        <v>1412332175</v>
      </c>
      <c r="Q3606" t="b">
        <v>1</v>
      </c>
      <c r="R3606">
        <v>51</v>
      </c>
      <c r="S3606" t="b">
        <v>1</v>
      </c>
      <c r="T3606">
        <f>ROUND(E3606/D3606*100,0)</f>
        <v>130</v>
      </c>
      <c r="U3606" s="12">
        <f>(E3606/R3606)</f>
        <v>38.235294117647058</v>
      </c>
      <c r="V3606" t="str">
        <f>LEFT(Z3606,SEARCH("/",Z3606)-1)</f>
        <v>theater</v>
      </c>
      <c r="W3606" t="str">
        <f>RIGHT(Z3606,LEN(Z3606)-SEARCH("/",Z3606))</f>
        <v>plays</v>
      </c>
      <c r="X3606" s="2">
        <f>(((P3606/60)/60)/24)+DATE(1970,1,1)</f>
        <v>41915.437210648146</v>
      </c>
      <c r="Y3606" s="2">
        <f>(((O3606/60)/60)/24)+DATE(1970,1,1)</f>
        <v>41945.478877314818</v>
      </c>
      <c r="Z3606" t="s">
        <v>8275</v>
      </c>
    </row>
    <row r="3607" spans="1:26" ht="43.2" x14ac:dyDescent="0.3">
      <c r="A3607">
        <f>ROW(A3607)-2</f>
        <v>3605</v>
      </c>
      <c r="B3607" s="1" t="s">
        <v>6592</v>
      </c>
      <c r="C3607" s="1" t="s">
        <v>6593</v>
      </c>
      <c r="D3607">
        <v>10000</v>
      </c>
      <c r="E3607">
        <v>15443</v>
      </c>
      <c r="F3607" t="s">
        <v>17</v>
      </c>
      <c r="J3607" t="s">
        <v>17</v>
      </c>
      <c r="K3607" t="b">
        <v>0</v>
      </c>
      <c r="L3607" t="s">
        <v>18</v>
      </c>
      <c r="M3607" t="s">
        <v>19</v>
      </c>
      <c r="N3607" t="b">
        <v>1</v>
      </c>
      <c r="O3607">
        <v>1446814809</v>
      </c>
      <c r="P3607">
        <v>1444219209</v>
      </c>
      <c r="Q3607" t="b">
        <v>1</v>
      </c>
      <c r="R3607">
        <v>145</v>
      </c>
      <c r="S3607" t="b">
        <v>1</v>
      </c>
      <c r="T3607">
        <f>ROUND(E3607/D3607*100,0)</f>
        <v>154</v>
      </c>
      <c r="U3607" s="12">
        <f>(E3607/R3607)</f>
        <v>106.50344827586207</v>
      </c>
      <c r="V3607" t="str">
        <f>LEFT(Z3607,SEARCH("/",Z3607)-1)</f>
        <v>theater</v>
      </c>
      <c r="W3607" t="str">
        <f>RIGHT(Z3607,LEN(Z3607)-SEARCH("/",Z3607))</f>
        <v>plays</v>
      </c>
      <c r="X3607" s="2">
        <f>(((P3607/60)/60)/24)+DATE(1970,1,1)</f>
        <v>42284.500104166669</v>
      </c>
      <c r="Y3607" s="2">
        <f>(((O3607/60)/60)/24)+DATE(1970,1,1)</f>
        <v>42314.541770833333</v>
      </c>
      <c r="Z3607" t="s">
        <v>8275</v>
      </c>
    </row>
    <row r="3608" spans="1:26" ht="57.6" x14ac:dyDescent="0.3">
      <c r="A3608">
        <f>ROW(A3608)-2</f>
        <v>3606</v>
      </c>
      <c r="B3608" s="1" t="s">
        <v>6594</v>
      </c>
      <c r="C3608" s="1" t="s">
        <v>6595</v>
      </c>
      <c r="D3608">
        <v>4000</v>
      </c>
      <c r="E3608">
        <v>4296</v>
      </c>
      <c r="F3608" t="s">
        <v>17</v>
      </c>
      <c r="J3608" t="s">
        <v>17</v>
      </c>
      <c r="K3608" t="b">
        <v>0</v>
      </c>
      <c r="L3608" t="s">
        <v>18</v>
      </c>
      <c r="M3608" t="s">
        <v>19</v>
      </c>
      <c r="N3608" t="b">
        <v>1</v>
      </c>
      <c r="O3608">
        <v>1473879600</v>
      </c>
      <c r="P3608">
        <v>1472498042</v>
      </c>
      <c r="Q3608" t="b">
        <v>1</v>
      </c>
      <c r="R3608">
        <v>21</v>
      </c>
      <c r="S3608" t="b">
        <v>1</v>
      </c>
      <c r="T3608">
        <f>ROUND(E3608/D3608*100,0)</f>
        <v>107</v>
      </c>
      <c r="U3608" s="12">
        <f>(E3608/R3608)</f>
        <v>204.57142857142858</v>
      </c>
      <c r="V3608" t="str">
        <f>LEFT(Z3608,SEARCH("/",Z3608)-1)</f>
        <v>theater</v>
      </c>
      <c r="W3608" t="str">
        <f>RIGHT(Z3608,LEN(Z3608)-SEARCH("/",Z3608))</f>
        <v>plays</v>
      </c>
      <c r="X3608" s="2">
        <f>(((P3608/60)/60)/24)+DATE(1970,1,1)</f>
        <v>42611.801412037035</v>
      </c>
      <c r="Y3608" s="2">
        <f>(((O3608/60)/60)/24)+DATE(1970,1,1)</f>
        <v>42627.791666666672</v>
      </c>
      <c r="Z3608" t="s">
        <v>8275</v>
      </c>
    </row>
    <row r="3609" spans="1:26" ht="43.2" x14ac:dyDescent="0.3">
      <c r="A3609">
        <f>ROW(A3609)-2</f>
        <v>3607</v>
      </c>
      <c r="B3609" s="1" t="s">
        <v>6596</v>
      </c>
      <c r="C3609" s="1" t="s">
        <v>6597</v>
      </c>
      <c r="D3609">
        <v>15500</v>
      </c>
      <c r="E3609">
        <v>15705</v>
      </c>
      <c r="F3609" t="s">
        <v>17</v>
      </c>
      <c r="J3609" t="s">
        <v>17</v>
      </c>
      <c r="K3609" t="b">
        <v>0</v>
      </c>
      <c r="L3609" t="s">
        <v>18</v>
      </c>
      <c r="M3609" t="s">
        <v>19</v>
      </c>
      <c r="N3609" t="b">
        <v>1</v>
      </c>
      <c r="O3609">
        <v>1458075600</v>
      </c>
      <c r="P3609">
        <v>1454259272</v>
      </c>
      <c r="Q3609" t="b">
        <v>1</v>
      </c>
      <c r="R3609">
        <v>286</v>
      </c>
      <c r="S3609" t="b">
        <v>1</v>
      </c>
      <c r="T3609">
        <f>ROUND(E3609/D3609*100,0)</f>
        <v>101</v>
      </c>
      <c r="U3609" s="12">
        <f>(E3609/R3609)</f>
        <v>54.912587412587413</v>
      </c>
      <c r="V3609" t="str">
        <f>LEFT(Z3609,SEARCH("/",Z3609)-1)</f>
        <v>theater</v>
      </c>
      <c r="W3609" t="str">
        <f>RIGHT(Z3609,LEN(Z3609)-SEARCH("/",Z3609))</f>
        <v>plays</v>
      </c>
      <c r="X3609" s="2">
        <f>(((P3609/60)/60)/24)+DATE(1970,1,1)</f>
        <v>42400.704537037032</v>
      </c>
      <c r="Y3609" s="2">
        <f>(((O3609/60)/60)/24)+DATE(1970,1,1)</f>
        <v>42444.875</v>
      </c>
      <c r="Z3609" t="s">
        <v>8275</v>
      </c>
    </row>
    <row r="3610" spans="1:26" ht="43.2" x14ac:dyDescent="0.3">
      <c r="A3610">
        <f>ROW(A3610)-2</f>
        <v>3608</v>
      </c>
      <c r="B3610" s="1" t="s">
        <v>6598</v>
      </c>
      <c r="C3610" s="1" t="s">
        <v>6599</v>
      </c>
      <c r="D3610">
        <v>1800</v>
      </c>
      <c r="E3610">
        <v>1805</v>
      </c>
      <c r="F3610" t="s">
        <v>17</v>
      </c>
      <c r="J3610" t="s">
        <v>17</v>
      </c>
      <c r="K3610" t="b">
        <v>0</v>
      </c>
      <c r="L3610" t="s">
        <v>18</v>
      </c>
      <c r="M3610" t="s">
        <v>19</v>
      </c>
      <c r="N3610" t="b">
        <v>1</v>
      </c>
      <c r="O3610">
        <v>1423456200</v>
      </c>
      <c r="P3610">
        <v>1421183271</v>
      </c>
      <c r="Q3610" t="b">
        <v>1</v>
      </c>
      <c r="R3610">
        <v>12</v>
      </c>
      <c r="S3610" t="b">
        <v>1</v>
      </c>
      <c r="T3610">
        <f>ROUND(E3610/D3610*100,0)</f>
        <v>100</v>
      </c>
      <c r="U3610" s="12">
        <f>(E3610/R3610)</f>
        <v>150.41666666666666</v>
      </c>
      <c r="V3610" t="str">
        <f>LEFT(Z3610,SEARCH("/",Z3610)-1)</f>
        <v>theater</v>
      </c>
      <c r="W3610" t="str">
        <f>RIGHT(Z3610,LEN(Z3610)-SEARCH("/",Z3610))</f>
        <v>plays</v>
      </c>
      <c r="X3610" s="2">
        <f>(((P3610/60)/60)/24)+DATE(1970,1,1)</f>
        <v>42017.88045138889</v>
      </c>
      <c r="Y3610" s="2">
        <f>(((O3610/60)/60)/24)+DATE(1970,1,1)</f>
        <v>42044.1875</v>
      </c>
      <c r="Z3610" t="s">
        <v>8275</v>
      </c>
    </row>
    <row r="3611" spans="1:26" ht="43.2" x14ac:dyDescent="0.3">
      <c r="A3611">
        <f>ROW(A3611)-2</f>
        <v>3609</v>
      </c>
      <c r="B3611" s="1" t="s">
        <v>6600</v>
      </c>
      <c r="C3611" s="1" t="s">
        <v>6601</v>
      </c>
      <c r="D3611">
        <v>4500</v>
      </c>
      <c r="E3611">
        <v>5258</v>
      </c>
      <c r="F3611" t="s">
        <v>17</v>
      </c>
      <c r="J3611" t="s">
        <v>17</v>
      </c>
      <c r="K3611" t="b">
        <v>0</v>
      </c>
      <c r="L3611" t="s">
        <v>158</v>
      </c>
      <c r="M3611" t="s">
        <v>159</v>
      </c>
      <c r="N3611" t="b">
        <v>1</v>
      </c>
      <c r="O3611">
        <v>1459483140</v>
      </c>
      <c r="P3611">
        <v>1456526879</v>
      </c>
      <c r="Q3611" t="b">
        <v>1</v>
      </c>
      <c r="R3611">
        <v>100</v>
      </c>
      <c r="S3611" t="b">
        <v>1</v>
      </c>
      <c r="T3611">
        <f>ROUND(E3611/D3611*100,0)</f>
        <v>117</v>
      </c>
      <c r="U3611" s="12">
        <f>(E3611/R3611)</f>
        <v>52.58</v>
      </c>
      <c r="V3611" t="str">
        <f>LEFT(Z3611,SEARCH("/",Z3611)-1)</f>
        <v>theater</v>
      </c>
      <c r="W3611" t="str">
        <f>RIGHT(Z3611,LEN(Z3611)-SEARCH("/",Z3611))</f>
        <v>plays</v>
      </c>
      <c r="X3611" s="2">
        <f>(((P3611/60)/60)/24)+DATE(1970,1,1)</f>
        <v>42426.949988425928</v>
      </c>
      <c r="Y3611" s="2">
        <f>(((O3611/60)/60)/24)+DATE(1970,1,1)</f>
        <v>42461.165972222225</v>
      </c>
      <c r="Z3611" t="s">
        <v>8275</v>
      </c>
    </row>
    <row r="3612" spans="1:26" ht="57.6" x14ac:dyDescent="0.3">
      <c r="A3612">
        <f>ROW(A3612)-2</f>
        <v>3610</v>
      </c>
      <c r="B3612" s="1" t="s">
        <v>6602</v>
      </c>
      <c r="C3612" s="1" t="s">
        <v>6603</v>
      </c>
      <c r="D3612">
        <v>5000</v>
      </c>
      <c r="E3612">
        <v>5430</v>
      </c>
      <c r="F3612" t="s">
        <v>17</v>
      </c>
      <c r="J3612" t="s">
        <v>17</v>
      </c>
      <c r="K3612" t="b">
        <v>0</v>
      </c>
      <c r="L3612" t="s">
        <v>24</v>
      </c>
      <c r="M3612" t="s">
        <v>25</v>
      </c>
      <c r="N3612" t="b">
        <v>0</v>
      </c>
      <c r="O3612">
        <v>1416331406</v>
      </c>
      <c r="P3612">
        <v>1413735806</v>
      </c>
      <c r="Q3612" t="b">
        <v>1</v>
      </c>
      <c r="R3612">
        <v>100</v>
      </c>
      <c r="S3612" t="b">
        <v>1</v>
      </c>
      <c r="T3612">
        <f>ROUND(E3612/D3612*100,0)</f>
        <v>109</v>
      </c>
      <c r="U3612" s="12">
        <f>(E3612/R3612)</f>
        <v>54.3</v>
      </c>
      <c r="V3612" t="str">
        <f>LEFT(Z3612,SEARCH("/",Z3612)-1)</f>
        <v>theater</v>
      </c>
      <c r="W3612" t="str">
        <f>RIGHT(Z3612,LEN(Z3612)-SEARCH("/",Z3612))</f>
        <v>plays</v>
      </c>
      <c r="X3612" s="2">
        <f>(((P3612/60)/60)/24)+DATE(1970,1,1)</f>
        <v>41931.682939814818</v>
      </c>
      <c r="Y3612" s="2">
        <f>(((O3612/60)/60)/24)+DATE(1970,1,1)</f>
        <v>41961.724606481483</v>
      </c>
      <c r="Z3612" t="s">
        <v>8275</v>
      </c>
    </row>
    <row r="3613" spans="1:26" ht="43.2" x14ac:dyDescent="0.3">
      <c r="A3613">
        <f>ROW(A3613)-2</f>
        <v>3611</v>
      </c>
      <c r="B3613" s="1" t="s">
        <v>6604</v>
      </c>
      <c r="C3613" s="1" t="s">
        <v>6605</v>
      </c>
      <c r="D3613">
        <v>2500</v>
      </c>
      <c r="E3613">
        <v>2585</v>
      </c>
      <c r="F3613" t="s">
        <v>17</v>
      </c>
      <c r="J3613" t="s">
        <v>17</v>
      </c>
      <c r="K3613" t="b">
        <v>0</v>
      </c>
      <c r="L3613" t="s">
        <v>24</v>
      </c>
      <c r="M3613" t="s">
        <v>25</v>
      </c>
      <c r="N3613" t="b">
        <v>0</v>
      </c>
      <c r="O3613">
        <v>1433017303</v>
      </c>
      <c r="P3613">
        <v>1430425303</v>
      </c>
      <c r="Q3613" t="b">
        <v>1</v>
      </c>
      <c r="R3613">
        <v>34</v>
      </c>
      <c r="S3613" t="b">
        <v>1</v>
      </c>
      <c r="T3613">
        <f>ROUND(E3613/D3613*100,0)</f>
        <v>103</v>
      </c>
      <c r="U3613" s="12">
        <f>(E3613/R3613)</f>
        <v>76.029411764705884</v>
      </c>
      <c r="V3613" t="str">
        <f>LEFT(Z3613,SEARCH("/",Z3613)-1)</f>
        <v>theater</v>
      </c>
      <c r="W3613" t="str">
        <f>RIGHT(Z3613,LEN(Z3613)-SEARCH("/",Z3613))</f>
        <v>plays</v>
      </c>
      <c r="X3613" s="2">
        <f>(((P3613/60)/60)/24)+DATE(1970,1,1)</f>
        <v>42124.848414351851</v>
      </c>
      <c r="Y3613" s="2">
        <f>(((O3613/60)/60)/24)+DATE(1970,1,1)</f>
        <v>42154.848414351851</v>
      </c>
      <c r="Z3613" t="s">
        <v>8275</v>
      </c>
    </row>
    <row r="3614" spans="1:26" ht="57.6" x14ac:dyDescent="0.3">
      <c r="A3614">
        <f>ROW(A3614)-2</f>
        <v>3612</v>
      </c>
      <c r="B3614" s="1" t="s">
        <v>6606</v>
      </c>
      <c r="C3614" s="1" t="s">
        <v>6607</v>
      </c>
      <c r="D3614">
        <v>5800</v>
      </c>
      <c r="E3614">
        <v>6628</v>
      </c>
      <c r="F3614" t="s">
        <v>17</v>
      </c>
      <c r="J3614" t="s">
        <v>17</v>
      </c>
      <c r="K3614" t="b">
        <v>0</v>
      </c>
      <c r="L3614" t="s">
        <v>18</v>
      </c>
      <c r="M3614" t="s">
        <v>19</v>
      </c>
      <c r="N3614" t="b">
        <v>1</v>
      </c>
      <c r="O3614">
        <v>1459474059</v>
      </c>
      <c r="P3614">
        <v>1456885659</v>
      </c>
      <c r="Q3614" t="b">
        <v>0</v>
      </c>
      <c r="R3614">
        <v>63</v>
      </c>
      <c r="S3614" t="b">
        <v>1</v>
      </c>
      <c r="T3614">
        <f>ROUND(E3614/D3614*100,0)</f>
        <v>114</v>
      </c>
      <c r="U3614" s="12">
        <f>(E3614/R3614)</f>
        <v>105.2063492063492</v>
      </c>
      <c r="V3614" t="str">
        <f>LEFT(Z3614,SEARCH("/",Z3614)-1)</f>
        <v>theater</v>
      </c>
      <c r="W3614" t="str">
        <f>RIGHT(Z3614,LEN(Z3614)-SEARCH("/",Z3614))</f>
        <v>plays</v>
      </c>
      <c r="X3614" s="2">
        <f>(((P3614/60)/60)/24)+DATE(1970,1,1)</f>
        <v>42431.102534722217</v>
      </c>
      <c r="Y3614" s="2">
        <f>(((O3614/60)/60)/24)+DATE(1970,1,1)</f>
        <v>42461.06086805556</v>
      </c>
      <c r="Z3614" t="s">
        <v>8275</v>
      </c>
    </row>
    <row r="3615" spans="1:26" ht="43.2" x14ac:dyDescent="0.3">
      <c r="A3615">
        <f>ROW(A3615)-2</f>
        <v>3613</v>
      </c>
      <c r="B3615" s="1" t="s">
        <v>6608</v>
      </c>
      <c r="C3615" s="1" t="s">
        <v>6609</v>
      </c>
      <c r="D3615">
        <v>2000</v>
      </c>
      <c r="E3615">
        <v>2060</v>
      </c>
      <c r="F3615" t="s">
        <v>17</v>
      </c>
      <c r="J3615" t="s">
        <v>17</v>
      </c>
      <c r="K3615" t="b">
        <v>0</v>
      </c>
      <c r="L3615" t="s">
        <v>18</v>
      </c>
      <c r="M3615" t="s">
        <v>19</v>
      </c>
      <c r="N3615" t="b">
        <v>1</v>
      </c>
      <c r="O3615">
        <v>1433134800</v>
      </c>
      <c r="P3615">
        <v>1430158198</v>
      </c>
      <c r="Q3615" t="b">
        <v>0</v>
      </c>
      <c r="R3615">
        <v>30</v>
      </c>
      <c r="S3615" t="b">
        <v>1</v>
      </c>
      <c r="T3615">
        <f>ROUND(E3615/D3615*100,0)</f>
        <v>103</v>
      </c>
      <c r="U3615" s="12">
        <f>(E3615/R3615)</f>
        <v>68.666666666666671</v>
      </c>
      <c r="V3615" t="str">
        <f>LEFT(Z3615,SEARCH("/",Z3615)-1)</f>
        <v>theater</v>
      </c>
      <c r="W3615" t="str">
        <f>RIGHT(Z3615,LEN(Z3615)-SEARCH("/",Z3615))</f>
        <v>plays</v>
      </c>
      <c r="X3615" s="2">
        <f>(((P3615/60)/60)/24)+DATE(1970,1,1)</f>
        <v>42121.756921296299</v>
      </c>
      <c r="Y3615" s="2">
        <f>(((O3615/60)/60)/24)+DATE(1970,1,1)</f>
        <v>42156.208333333328</v>
      </c>
      <c r="Z3615" t="s">
        <v>8275</v>
      </c>
    </row>
    <row r="3616" spans="1:26" ht="28.8" x14ac:dyDescent="0.3">
      <c r="A3616">
        <f>ROW(A3616)-2</f>
        <v>3614</v>
      </c>
      <c r="B3616" s="1" t="s">
        <v>6610</v>
      </c>
      <c r="C3616" s="1" t="s">
        <v>6611</v>
      </c>
      <c r="D3616">
        <v>5000</v>
      </c>
      <c r="E3616">
        <v>6080</v>
      </c>
      <c r="F3616" t="s">
        <v>17</v>
      </c>
      <c r="J3616" t="s">
        <v>17</v>
      </c>
      <c r="K3616" t="b">
        <v>0</v>
      </c>
      <c r="L3616" t="s">
        <v>18</v>
      </c>
      <c r="M3616" t="s">
        <v>19</v>
      </c>
      <c r="N3616" t="b">
        <v>1</v>
      </c>
      <c r="O3616">
        <v>1441153705</v>
      </c>
      <c r="P3616">
        <v>1438561705</v>
      </c>
      <c r="Q3616" t="b">
        <v>0</v>
      </c>
      <c r="R3616">
        <v>47</v>
      </c>
      <c r="S3616" t="b">
        <v>1</v>
      </c>
      <c r="T3616">
        <f>ROUND(E3616/D3616*100,0)</f>
        <v>122</v>
      </c>
      <c r="U3616" s="12">
        <f>(E3616/R3616)</f>
        <v>129.36170212765958</v>
      </c>
      <c r="V3616" t="str">
        <f>LEFT(Z3616,SEARCH("/",Z3616)-1)</f>
        <v>theater</v>
      </c>
      <c r="W3616" t="str">
        <f>RIGHT(Z3616,LEN(Z3616)-SEARCH("/",Z3616))</f>
        <v>plays</v>
      </c>
      <c r="X3616" s="2">
        <f>(((P3616/60)/60)/24)+DATE(1970,1,1)</f>
        <v>42219.019733796296</v>
      </c>
      <c r="Y3616" s="2">
        <f>(((O3616/60)/60)/24)+DATE(1970,1,1)</f>
        <v>42249.019733796296</v>
      </c>
      <c r="Z3616" t="s">
        <v>8275</v>
      </c>
    </row>
    <row r="3617" spans="1:26" ht="43.2" x14ac:dyDescent="0.3">
      <c r="A3617">
        <f>ROW(A3617)-2</f>
        <v>3615</v>
      </c>
      <c r="B3617" s="1" t="s">
        <v>6612</v>
      </c>
      <c r="C3617" s="1" t="s">
        <v>6613</v>
      </c>
      <c r="D3617">
        <v>31000</v>
      </c>
      <c r="E3617">
        <v>31820.5</v>
      </c>
      <c r="F3617" t="s">
        <v>17</v>
      </c>
      <c r="J3617" t="s">
        <v>17</v>
      </c>
      <c r="K3617" t="b">
        <v>0</v>
      </c>
      <c r="L3617" t="s">
        <v>18</v>
      </c>
      <c r="M3617" t="s">
        <v>19</v>
      </c>
      <c r="N3617" t="b">
        <v>1</v>
      </c>
      <c r="O3617">
        <v>1461904788</v>
      </c>
      <c r="P3617">
        <v>1458103188</v>
      </c>
      <c r="Q3617" t="b">
        <v>0</v>
      </c>
      <c r="R3617">
        <v>237</v>
      </c>
      <c r="S3617" t="b">
        <v>1</v>
      </c>
      <c r="T3617">
        <f>ROUND(E3617/D3617*100,0)</f>
        <v>103</v>
      </c>
      <c r="U3617" s="12">
        <f>(E3617/R3617)</f>
        <v>134.26371308016877</v>
      </c>
      <c r="V3617" t="str">
        <f>LEFT(Z3617,SEARCH("/",Z3617)-1)</f>
        <v>theater</v>
      </c>
      <c r="W3617" t="str">
        <f>RIGHT(Z3617,LEN(Z3617)-SEARCH("/",Z3617))</f>
        <v>plays</v>
      </c>
      <c r="X3617" s="2">
        <f>(((P3617/60)/60)/24)+DATE(1970,1,1)</f>
        <v>42445.19430555556</v>
      </c>
      <c r="Y3617" s="2">
        <f>(((O3617/60)/60)/24)+DATE(1970,1,1)</f>
        <v>42489.19430555556</v>
      </c>
      <c r="Z3617" t="s">
        <v>8275</v>
      </c>
    </row>
    <row r="3618" spans="1:26" ht="43.2" x14ac:dyDescent="0.3">
      <c r="A3618">
        <f>ROW(A3618)-2</f>
        <v>3616</v>
      </c>
      <c r="B3618" s="1" t="s">
        <v>6614</v>
      </c>
      <c r="C3618" s="1" t="s">
        <v>6615</v>
      </c>
      <c r="D3618">
        <v>800</v>
      </c>
      <c r="E3618">
        <v>838</v>
      </c>
      <c r="F3618" t="s">
        <v>17</v>
      </c>
      <c r="J3618" t="s">
        <v>17</v>
      </c>
      <c r="K3618" t="b">
        <v>0</v>
      </c>
      <c r="L3618" t="s">
        <v>24</v>
      </c>
      <c r="M3618" t="s">
        <v>25</v>
      </c>
      <c r="N3618" t="b">
        <v>0</v>
      </c>
      <c r="O3618">
        <v>1455138000</v>
      </c>
      <c r="P3618">
        <v>1452448298</v>
      </c>
      <c r="Q3618" t="b">
        <v>0</v>
      </c>
      <c r="R3618">
        <v>47</v>
      </c>
      <c r="S3618" t="b">
        <v>1</v>
      </c>
      <c r="T3618">
        <f>ROUND(E3618/D3618*100,0)</f>
        <v>105</v>
      </c>
      <c r="U3618" s="12">
        <f>(E3618/R3618)</f>
        <v>17.829787234042552</v>
      </c>
      <c r="V3618" t="str">
        <f>LEFT(Z3618,SEARCH("/",Z3618)-1)</f>
        <v>theater</v>
      </c>
      <c r="W3618" t="str">
        <f>RIGHT(Z3618,LEN(Z3618)-SEARCH("/",Z3618))</f>
        <v>plays</v>
      </c>
      <c r="X3618" s="2">
        <f>(((P3618/60)/60)/24)+DATE(1970,1,1)</f>
        <v>42379.74418981481</v>
      </c>
      <c r="Y3618" s="2">
        <f>(((O3618/60)/60)/24)+DATE(1970,1,1)</f>
        <v>42410.875</v>
      </c>
      <c r="Z3618" t="s">
        <v>8275</v>
      </c>
    </row>
    <row r="3619" spans="1:26" ht="43.2" x14ac:dyDescent="0.3">
      <c r="A3619">
        <f>ROW(A3619)-2</f>
        <v>3617</v>
      </c>
      <c r="B3619" s="1" t="s">
        <v>6616</v>
      </c>
      <c r="C3619" s="1" t="s">
        <v>6617</v>
      </c>
      <c r="D3619">
        <v>3000</v>
      </c>
      <c r="E3619">
        <v>3048</v>
      </c>
      <c r="F3619" t="s">
        <v>17</v>
      </c>
      <c r="J3619" t="s">
        <v>17</v>
      </c>
      <c r="K3619" t="b">
        <v>0</v>
      </c>
      <c r="L3619" t="s">
        <v>18</v>
      </c>
      <c r="M3619" t="s">
        <v>19</v>
      </c>
      <c r="N3619" t="b">
        <v>1</v>
      </c>
      <c r="O3619">
        <v>1454047140</v>
      </c>
      <c r="P3619">
        <v>1452546853</v>
      </c>
      <c r="Q3619" t="b">
        <v>0</v>
      </c>
      <c r="R3619">
        <v>15</v>
      </c>
      <c r="S3619" t="b">
        <v>1</v>
      </c>
      <c r="T3619">
        <f>ROUND(E3619/D3619*100,0)</f>
        <v>102</v>
      </c>
      <c r="U3619" s="12">
        <f>(E3619/R3619)</f>
        <v>203.2</v>
      </c>
      <c r="V3619" t="str">
        <f>LEFT(Z3619,SEARCH("/",Z3619)-1)</f>
        <v>theater</v>
      </c>
      <c r="W3619" t="str">
        <f>RIGHT(Z3619,LEN(Z3619)-SEARCH("/",Z3619))</f>
        <v>plays</v>
      </c>
      <c r="X3619" s="2">
        <f>(((P3619/60)/60)/24)+DATE(1970,1,1)</f>
        <v>42380.884872685187</v>
      </c>
      <c r="Y3619" s="2">
        <f>(((O3619/60)/60)/24)+DATE(1970,1,1)</f>
        <v>42398.249305555553</v>
      </c>
      <c r="Z3619" t="s">
        <v>8275</v>
      </c>
    </row>
    <row r="3620" spans="1:26" x14ac:dyDescent="0.3">
      <c r="A3620">
        <f>ROW(A3620)-2</f>
        <v>3618</v>
      </c>
      <c r="B3620" s="1" t="s">
        <v>6618</v>
      </c>
      <c r="C3620" s="1" t="s">
        <v>6619</v>
      </c>
      <c r="D3620">
        <v>4999</v>
      </c>
      <c r="E3620">
        <v>5604</v>
      </c>
      <c r="F3620" t="s">
        <v>17</v>
      </c>
      <c r="J3620" t="s">
        <v>17</v>
      </c>
      <c r="K3620" t="b">
        <v>0</v>
      </c>
      <c r="L3620" t="s">
        <v>18</v>
      </c>
      <c r="M3620" t="s">
        <v>19</v>
      </c>
      <c r="N3620" t="b">
        <v>1</v>
      </c>
      <c r="O3620">
        <v>1488258000</v>
      </c>
      <c r="P3620">
        <v>1485556626</v>
      </c>
      <c r="Q3620" t="b">
        <v>0</v>
      </c>
      <c r="R3620">
        <v>81</v>
      </c>
      <c r="S3620" t="b">
        <v>1</v>
      </c>
      <c r="T3620">
        <f>ROUND(E3620/D3620*100,0)</f>
        <v>112</v>
      </c>
      <c r="U3620" s="12">
        <f>(E3620/R3620)</f>
        <v>69.18518518518519</v>
      </c>
      <c r="V3620" t="str">
        <f>LEFT(Z3620,SEARCH("/",Z3620)-1)</f>
        <v>theater</v>
      </c>
      <c r="W3620" t="str">
        <f>RIGHT(Z3620,LEN(Z3620)-SEARCH("/",Z3620))</f>
        <v>plays</v>
      </c>
      <c r="X3620" s="2">
        <f>(((P3620/60)/60)/24)+DATE(1970,1,1)</f>
        <v>42762.942430555559</v>
      </c>
      <c r="Y3620" s="2">
        <f>(((O3620/60)/60)/24)+DATE(1970,1,1)</f>
        <v>42794.208333333328</v>
      </c>
      <c r="Z3620" t="s">
        <v>8275</v>
      </c>
    </row>
    <row r="3621" spans="1:26" ht="57.6" x14ac:dyDescent="0.3">
      <c r="A3621">
        <f>ROW(A3621)-2</f>
        <v>3619</v>
      </c>
      <c r="B3621" s="1" t="s">
        <v>6620</v>
      </c>
      <c r="C3621" s="1" t="s">
        <v>6621</v>
      </c>
      <c r="D3621">
        <v>15000</v>
      </c>
      <c r="E3621">
        <v>15265</v>
      </c>
      <c r="F3621" t="s">
        <v>17</v>
      </c>
      <c r="J3621" t="s">
        <v>17</v>
      </c>
      <c r="K3621" t="b">
        <v>0</v>
      </c>
      <c r="L3621" t="s">
        <v>18</v>
      </c>
      <c r="M3621" t="s">
        <v>19</v>
      </c>
      <c r="N3621" t="b">
        <v>1</v>
      </c>
      <c r="O3621">
        <v>1471291782</v>
      </c>
      <c r="P3621">
        <v>1468699782</v>
      </c>
      <c r="Q3621" t="b">
        <v>0</v>
      </c>
      <c r="R3621">
        <v>122</v>
      </c>
      <c r="S3621" t="b">
        <v>1</v>
      </c>
      <c r="T3621">
        <f>ROUND(E3621/D3621*100,0)</f>
        <v>102</v>
      </c>
      <c r="U3621" s="12">
        <f>(E3621/R3621)</f>
        <v>125.12295081967213</v>
      </c>
      <c r="V3621" t="str">
        <f>LEFT(Z3621,SEARCH("/",Z3621)-1)</f>
        <v>theater</v>
      </c>
      <c r="W3621" t="str">
        <f>RIGHT(Z3621,LEN(Z3621)-SEARCH("/",Z3621))</f>
        <v>plays</v>
      </c>
      <c r="X3621" s="2">
        <f>(((P3621/60)/60)/24)+DATE(1970,1,1)</f>
        <v>42567.840069444443</v>
      </c>
      <c r="Y3621" s="2">
        <f>(((O3621/60)/60)/24)+DATE(1970,1,1)</f>
        <v>42597.840069444443</v>
      </c>
      <c r="Z3621" t="s">
        <v>8275</v>
      </c>
    </row>
    <row r="3622" spans="1:26" ht="28.8" x14ac:dyDescent="0.3">
      <c r="A3622">
        <f>ROW(A3622)-2</f>
        <v>3620</v>
      </c>
      <c r="B3622" s="1" t="s">
        <v>6622</v>
      </c>
      <c r="C3622" s="1" t="s">
        <v>6623</v>
      </c>
      <c r="D3622">
        <v>2500</v>
      </c>
      <c r="E3622">
        <v>2500</v>
      </c>
      <c r="F3622" t="s">
        <v>17</v>
      </c>
      <c r="J3622" t="s">
        <v>17</v>
      </c>
      <c r="K3622" t="b">
        <v>0</v>
      </c>
      <c r="L3622" t="s">
        <v>158</v>
      </c>
      <c r="M3622" t="s">
        <v>159</v>
      </c>
      <c r="N3622" t="b">
        <v>1</v>
      </c>
      <c r="O3622">
        <v>1448733628</v>
      </c>
      <c r="P3622">
        <v>1446573628</v>
      </c>
      <c r="Q3622" t="b">
        <v>0</v>
      </c>
      <c r="R3622">
        <v>34</v>
      </c>
      <c r="S3622" t="b">
        <v>1</v>
      </c>
      <c r="T3622">
        <f>ROUND(E3622/D3622*100,0)</f>
        <v>100</v>
      </c>
      <c r="U3622" s="12">
        <f>(E3622/R3622)</f>
        <v>73.529411764705884</v>
      </c>
      <c r="V3622" t="str">
        <f>LEFT(Z3622,SEARCH("/",Z3622)-1)</f>
        <v>theater</v>
      </c>
      <c r="W3622" t="str">
        <f>RIGHT(Z3622,LEN(Z3622)-SEARCH("/",Z3622))</f>
        <v>plays</v>
      </c>
      <c r="X3622" s="2">
        <f>(((P3622/60)/60)/24)+DATE(1970,1,1)</f>
        <v>42311.750324074077</v>
      </c>
      <c r="Y3622" s="2">
        <f>(((O3622/60)/60)/24)+DATE(1970,1,1)</f>
        <v>42336.750324074077</v>
      </c>
      <c r="Z3622" t="s">
        <v>8275</v>
      </c>
    </row>
    <row r="3623" spans="1:26" ht="43.2" x14ac:dyDescent="0.3">
      <c r="A3623">
        <f>ROW(A3623)-2</f>
        <v>3621</v>
      </c>
      <c r="B3623" s="1" t="s">
        <v>6624</v>
      </c>
      <c r="C3623" s="1" t="s">
        <v>6625</v>
      </c>
      <c r="D3623">
        <v>10000</v>
      </c>
      <c r="E3623">
        <v>10026.49</v>
      </c>
      <c r="F3623" t="s">
        <v>17</v>
      </c>
      <c r="J3623" t="s">
        <v>17</v>
      </c>
      <c r="K3623" t="b">
        <v>0</v>
      </c>
      <c r="L3623" t="s">
        <v>24</v>
      </c>
      <c r="M3623" t="s">
        <v>25</v>
      </c>
      <c r="N3623" t="b">
        <v>0</v>
      </c>
      <c r="O3623">
        <v>1466463600</v>
      </c>
      <c r="P3623">
        <v>1463337315</v>
      </c>
      <c r="Q3623" t="b">
        <v>0</v>
      </c>
      <c r="R3623">
        <v>207</v>
      </c>
      <c r="S3623" t="b">
        <v>1</v>
      </c>
      <c r="T3623">
        <f>ROUND(E3623/D3623*100,0)</f>
        <v>100</v>
      </c>
      <c r="U3623" s="12">
        <f>(E3623/R3623)</f>
        <v>48.437149758454105</v>
      </c>
      <c r="V3623" t="str">
        <f>LEFT(Z3623,SEARCH("/",Z3623)-1)</f>
        <v>theater</v>
      </c>
      <c r="W3623" t="str">
        <f>RIGHT(Z3623,LEN(Z3623)-SEARCH("/",Z3623))</f>
        <v>plays</v>
      </c>
      <c r="X3623" s="2">
        <f>(((P3623/60)/60)/24)+DATE(1970,1,1)</f>
        <v>42505.774479166663</v>
      </c>
      <c r="Y3623" s="2">
        <f>(((O3623/60)/60)/24)+DATE(1970,1,1)</f>
        <v>42541.958333333328</v>
      </c>
      <c r="Z3623" t="s">
        <v>8275</v>
      </c>
    </row>
    <row r="3624" spans="1:26" ht="43.2" x14ac:dyDescent="0.3">
      <c r="A3624">
        <f>ROW(A3624)-2</f>
        <v>3622</v>
      </c>
      <c r="B3624" s="1" t="s">
        <v>6626</v>
      </c>
      <c r="C3624" s="1" t="s">
        <v>6627</v>
      </c>
      <c r="D3624">
        <v>500</v>
      </c>
      <c r="E3624">
        <v>665.21</v>
      </c>
      <c r="F3624" t="s">
        <v>17</v>
      </c>
      <c r="J3624" t="s">
        <v>17</v>
      </c>
      <c r="K3624" t="b">
        <v>0</v>
      </c>
      <c r="L3624" t="s">
        <v>24</v>
      </c>
      <c r="M3624" t="s">
        <v>25</v>
      </c>
      <c r="N3624" t="b">
        <v>0</v>
      </c>
      <c r="O3624">
        <v>1487580602</v>
      </c>
      <c r="P3624">
        <v>1485161402</v>
      </c>
      <c r="Q3624" t="b">
        <v>0</v>
      </c>
      <c r="R3624">
        <v>25</v>
      </c>
      <c r="S3624" t="b">
        <v>1</v>
      </c>
      <c r="T3624">
        <f>ROUND(E3624/D3624*100,0)</f>
        <v>133</v>
      </c>
      <c r="U3624" s="12">
        <f>(E3624/R3624)</f>
        <v>26.608400000000003</v>
      </c>
      <c r="V3624" t="str">
        <f>LEFT(Z3624,SEARCH("/",Z3624)-1)</f>
        <v>theater</v>
      </c>
      <c r="W3624" t="str">
        <f>RIGHT(Z3624,LEN(Z3624)-SEARCH("/",Z3624))</f>
        <v>plays</v>
      </c>
      <c r="X3624" s="2">
        <f>(((P3624/60)/60)/24)+DATE(1970,1,1)</f>
        <v>42758.368078703701</v>
      </c>
      <c r="Y3624" s="2">
        <f>(((O3624/60)/60)/24)+DATE(1970,1,1)</f>
        <v>42786.368078703701</v>
      </c>
      <c r="Z3624" t="s">
        <v>8275</v>
      </c>
    </row>
    <row r="3625" spans="1:26" ht="72" x14ac:dyDescent="0.3">
      <c r="A3625">
        <f>ROW(A3625)-2</f>
        <v>3623</v>
      </c>
      <c r="B3625" s="1" t="s">
        <v>6628</v>
      </c>
      <c r="C3625" s="1" t="s">
        <v>6629</v>
      </c>
      <c r="D3625">
        <v>2000</v>
      </c>
      <c r="E3625">
        <v>2424</v>
      </c>
      <c r="F3625" t="s">
        <v>17</v>
      </c>
      <c r="J3625" t="s">
        <v>17</v>
      </c>
      <c r="K3625" t="b">
        <v>0</v>
      </c>
      <c r="L3625" t="s">
        <v>24</v>
      </c>
      <c r="M3625" t="s">
        <v>25</v>
      </c>
      <c r="N3625" t="b">
        <v>0</v>
      </c>
      <c r="O3625">
        <v>1489234891</v>
      </c>
      <c r="P3625">
        <v>1486642891</v>
      </c>
      <c r="Q3625" t="b">
        <v>0</v>
      </c>
      <c r="R3625">
        <v>72</v>
      </c>
      <c r="S3625" t="b">
        <v>1</v>
      </c>
      <c r="T3625">
        <f>ROUND(E3625/D3625*100,0)</f>
        <v>121</v>
      </c>
      <c r="U3625" s="12">
        <f>(E3625/R3625)</f>
        <v>33.666666666666664</v>
      </c>
      <c r="V3625" t="str">
        <f>LEFT(Z3625,SEARCH("/",Z3625)-1)</f>
        <v>theater</v>
      </c>
      <c r="W3625" t="str">
        <f>RIGHT(Z3625,LEN(Z3625)-SEARCH("/",Z3625))</f>
        <v>plays</v>
      </c>
      <c r="X3625" s="2">
        <f>(((P3625/60)/60)/24)+DATE(1970,1,1)</f>
        <v>42775.51494212963</v>
      </c>
      <c r="Y3625" s="2">
        <f>(((O3625/60)/60)/24)+DATE(1970,1,1)</f>
        <v>42805.51494212963</v>
      </c>
      <c r="Z3625" t="s">
        <v>8275</v>
      </c>
    </row>
    <row r="3626" spans="1:26" ht="57.6" x14ac:dyDescent="0.3">
      <c r="A3626">
        <f>ROW(A3626)-2</f>
        <v>3624</v>
      </c>
      <c r="B3626" s="1" t="s">
        <v>6630</v>
      </c>
      <c r="C3626" s="1" t="s">
        <v>6631</v>
      </c>
      <c r="D3626">
        <v>500</v>
      </c>
      <c r="E3626">
        <v>570</v>
      </c>
      <c r="F3626" t="s">
        <v>17</v>
      </c>
      <c r="J3626" t="s">
        <v>17</v>
      </c>
      <c r="K3626" t="b">
        <v>0</v>
      </c>
      <c r="L3626" t="s">
        <v>18</v>
      </c>
      <c r="M3626" t="s">
        <v>19</v>
      </c>
      <c r="N3626" t="b">
        <v>1</v>
      </c>
      <c r="O3626">
        <v>1442462340</v>
      </c>
      <c r="P3626">
        <v>1439743900</v>
      </c>
      <c r="Q3626" t="b">
        <v>0</v>
      </c>
      <c r="R3626">
        <v>14</v>
      </c>
      <c r="S3626" t="b">
        <v>1</v>
      </c>
      <c r="T3626">
        <f>ROUND(E3626/D3626*100,0)</f>
        <v>114</v>
      </c>
      <c r="U3626" s="12">
        <f>(E3626/R3626)</f>
        <v>40.714285714285715</v>
      </c>
      <c r="V3626" t="str">
        <f>LEFT(Z3626,SEARCH("/",Z3626)-1)</f>
        <v>theater</v>
      </c>
      <c r="W3626" t="str">
        <f>RIGHT(Z3626,LEN(Z3626)-SEARCH("/",Z3626))</f>
        <v>plays</v>
      </c>
      <c r="X3626" s="2">
        <f>(((P3626/60)/60)/24)+DATE(1970,1,1)</f>
        <v>42232.702546296292</v>
      </c>
      <c r="Y3626" s="2">
        <f>(((O3626/60)/60)/24)+DATE(1970,1,1)</f>
        <v>42264.165972222225</v>
      </c>
      <c r="Z3626" t="s">
        <v>8275</v>
      </c>
    </row>
    <row r="3627" spans="1:26" ht="43.2" x14ac:dyDescent="0.3">
      <c r="A3627">
        <f>ROW(A3627)-2</f>
        <v>3625</v>
      </c>
      <c r="B3627" s="1" t="s">
        <v>6632</v>
      </c>
      <c r="C3627" s="1" t="s">
        <v>6633</v>
      </c>
      <c r="D3627">
        <v>101</v>
      </c>
      <c r="E3627">
        <v>289</v>
      </c>
      <c r="F3627" t="s">
        <v>17</v>
      </c>
      <c r="J3627" t="s">
        <v>17</v>
      </c>
      <c r="K3627" t="b">
        <v>0</v>
      </c>
      <c r="L3627" t="s">
        <v>24</v>
      </c>
      <c r="M3627" t="s">
        <v>25</v>
      </c>
      <c r="N3627" t="b">
        <v>0</v>
      </c>
      <c r="O3627">
        <v>1449257348</v>
      </c>
      <c r="P3627">
        <v>1444069748</v>
      </c>
      <c r="Q3627" t="b">
        <v>0</v>
      </c>
      <c r="R3627">
        <v>15</v>
      </c>
      <c r="S3627" t="b">
        <v>1</v>
      </c>
      <c r="T3627">
        <f>ROUND(E3627/D3627*100,0)</f>
        <v>286</v>
      </c>
      <c r="U3627" s="12">
        <f>(E3627/R3627)</f>
        <v>19.266666666666666</v>
      </c>
      <c r="V3627" t="str">
        <f>LEFT(Z3627,SEARCH("/",Z3627)-1)</f>
        <v>theater</v>
      </c>
      <c r="W3627" t="str">
        <f>RIGHT(Z3627,LEN(Z3627)-SEARCH("/",Z3627))</f>
        <v>plays</v>
      </c>
      <c r="X3627" s="2">
        <f>(((P3627/60)/60)/24)+DATE(1970,1,1)</f>
        <v>42282.770231481481</v>
      </c>
      <c r="Y3627" s="2">
        <f>(((O3627/60)/60)/24)+DATE(1970,1,1)</f>
        <v>42342.811898148153</v>
      </c>
      <c r="Z3627" t="s">
        <v>8275</v>
      </c>
    </row>
    <row r="3628" spans="1:26" ht="57.6" x14ac:dyDescent="0.3">
      <c r="A3628">
        <f>ROW(A3628)-2</f>
        <v>3626</v>
      </c>
      <c r="B3628" s="1" t="s">
        <v>6634</v>
      </c>
      <c r="C3628" s="1" t="s">
        <v>6635</v>
      </c>
      <c r="D3628">
        <v>4500</v>
      </c>
      <c r="E3628">
        <v>7670</v>
      </c>
      <c r="F3628" t="s">
        <v>17</v>
      </c>
      <c r="J3628" t="s">
        <v>17</v>
      </c>
      <c r="K3628" t="b">
        <v>0</v>
      </c>
      <c r="L3628" t="s">
        <v>80</v>
      </c>
      <c r="M3628" t="s">
        <v>81</v>
      </c>
      <c r="N3628" t="b">
        <v>1</v>
      </c>
      <c r="O3628">
        <v>1488622352</v>
      </c>
      <c r="P3628">
        <v>1486030352</v>
      </c>
      <c r="Q3628" t="b">
        <v>0</v>
      </c>
      <c r="R3628">
        <v>91</v>
      </c>
      <c r="S3628" t="b">
        <v>1</v>
      </c>
      <c r="T3628">
        <f>ROUND(E3628/D3628*100,0)</f>
        <v>170</v>
      </c>
      <c r="U3628" s="12">
        <f>(E3628/R3628)</f>
        <v>84.285714285714292</v>
      </c>
      <c r="V3628" t="str">
        <f>LEFT(Z3628,SEARCH("/",Z3628)-1)</f>
        <v>theater</v>
      </c>
      <c r="W3628" t="str">
        <f>RIGHT(Z3628,LEN(Z3628)-SEARCH("/",Z3628))</f>
        <v>plays</v>
      </c>
      <c r="X3628" s="2">
        <f>(((P3628/60)/60)/24)+DATE(1970,1,1)</f>
        <v>42768.425370370373</v>
      </c>
      <c r="Y3628" s="2">
        <f>(((O3628/60)/60)/24)+DATE(1970,1,1)</f>
        <v>42798.425370370373</v>
      </c>
      <c r="Z3628" t="s">
        <v>8275</v>
      </c>
    </row>
    <row r="3629" spans="1:26" ht="43.2" x14ac:dyDescent="0.3">
      <c r="A3629">
        <f>ROW(A3629)-2</f>
        <v>3627</v>
      </c>
      <c r="B3629" s="1" t="s">
        <v>6636</v>
      </c>
      <c r="C3629" s="1" t="s">
        <v>6637</v>
      </c>
      <c r="D3629">
        <v>600</v>
      </c>
      <c r="E3629">
        <v>710</v>
      </c>
      <c r="F3629" t="s">
        <v>17</v>
      </c>
      <c r="J3629" t="s">
        <v>17</v>
      </c>
      <c r="K3629" t="b">
        <v>0</v>
      </c>
      <c r="L3629" t="s">
        <v>24</v>
      </c>
      <c r="M3629" t="s">
        <v>25</v>
      </c>
      <c r="N3629" t="b">
        <v>0</v>
      </c>
      <c r="O3629">
        <v>1434459554</v>
      </c>
      <c r="P3629">
        <v>1431867554</v>
      </c>
      <c r="Q3629" t="b">
        <v>0</v>
      </c>
      <c r="R3629">
        <v>24</v>
      </c>
      <c r="S3629" t="b">
        <v>1</v>
      </c>
      <c r="T3629">
        <f>ROUND(E3629/D3629*100,0)</f>
        <v>118</v>
      </c>
      <c r="U3629" s="12">
        <f>(E3629/R3629)</f>
        <v>29.583333333333332</v>
      </c>
      <c r="V3629" t="str">
        <f>LEFT(Z3629,SEARCH("/",Z3629)-1)</f>
        <v>theater</v>
      </c>
      <c r="W3629" t="str">
        <f>RIGHT(Z3629,LEN(Z3629)-SEARCH("/",Z3629))</f>
        <v>plays</v>
      </c>
      <c r="X3629" s="2">
        <f>(((P3629/60)/60)/24)+DATE(1970,1,1)</f>
        <v>42141.541134259256</v>
      </c>
      <c r="Y3629" s="2">
        <f>(((O3629/60)/60)/24)+DATE(1970,1,1)</f>
        <v>42171.541134259256</v>
      </c>
      <c r="Z3629" t="s">
        <v>8275</v>
      </c>
    </row>
    <row r="3630" spans="1:26" ht="43.2" x14ac:dyDescent="0.3">
      <c r="A3630">
        <f>ROW(A3630)-2</f>
        <v>3628</v>
      </c>
      <c r="B3630" s="1" t="s">
        <v>6638</v>
      </c>
      <c r="C3630" s="1" t="s">
        <v>6639</v>
      </c>
      <c r="D3630">
        <v>700</v>
      </c>
      <c r="E3630">
        <v>720.01</v>
      </c>
      <c r="F3630" t="s">
        <v>17</v>
      </c>
      <c r="J3630" t="s">
        <v>17</v>
      </c>
      <c r="K3630" t="b">
        <v>0</v>
      </c>
      <c r="L3630" t="s">
        <v>24</v>
      </c>
      <c r="M3630" t="s">
        <v>25</v>
      </c>
      <c r="N3630" t="b">
        <v>0</v>
      </c>
      <c r="O3630">
        <v>1474886229</v>
      </c>
      <c r="P3630">
        <v>1472294229</v>
      </c>
      <c r="Q3630" t="b">
        <v>0</v>
      </c>
      <c r="R3630">
        <v>27</v>
      </c>
      <c r="S3630" t="b">
        <v>1</v>
      </c>
      <c r="T3630">
        <f>ROUND(E3630/D3630*100,0)</f>
        <v>103</v>
      </c>
      <c r="U3630" s="12">
        <f>(E3630/R3630)</f>
        <v>26.667037037037037</v>
      </c>
      <c r="V3630" t="str">
        <f>LEFT(Z3630,SEARCH("/",Z3630)-1)</f>
        <v>theater</v>
      </c>
      <c r="W3630" t="str">
        <f>RIGHT(Z3630,LEN(Z3630)-SEARCH("/",Z3630))</f>
        <v>plays</v>
      </c>
      <c r="X3630" s="2">
        <f>(((P3630/60)/60)/24)+DATE(1970,1,1)</f>
        <v>42609.442465277782</v>
      </c>
      <c r="Y3630" s="2">
        <f>(((O3630/60)/60)/24)+DATE(1970,1,1)</f>
        <v>42639.442465277782</v>
      </c>
      <c r="Z3630" t="s">
        <v>8275</v>
      </c>
    </row>
    <row r="3631" spans="1:26" ht="43.2" x14ac:dyDescent="0.3">
      <c r="A3631">
        <f>ROW(A3631)-2</f>
        <v>3629</v>
      </c>
      <c r="B3631" s="1" t="s">
        <v>6640</v>
      </c>
      <c r="C3631" s="1" t="s">
        <v>6641</v>
      </c>
      <c r="D3631">
        <v>1500</v>
      </c>
      <c r="E3631">
        <v>2161</v>
      </c>
      <c r="F3631" t="s">
        <v>17</v>
      </c>
      <c r="J3631" t="s">
        <v>17</v>
      </c>
      <c r="K3631" t="b">
        <v>0</v>
      </c>
      <c r="L3631" t="s">
        <v>24</v>
      </c>
      <c r="M3631" t="s">
        <v>25</v>
      </c>
      <c r="N3631" t="b">
        <v>0</v>
      </c>
      <c r="O3631">
        <v>1448229600</v>
      </c>
      <c r="P3631">
        <v>1446401372</v>
      </c>
      <c r="Q3631" t="b">
        <v>0</v>
      </c>
      <c r="R3631">
        <v>47</v>
      </c>
      <c r="S3631" t="b">
        <v>1</v>
      </c>
      <c r="T3631">
        <f>ROUND(E3631/D3631*100,0)</f>
        <v>144</v>
      </c>
      <c r="U3631" s="12">
        <f>(E3631/R3631)</f>
        <v>45.978723404255319</v>
      </c>
      <c r="V3631" t="str">
        <f>LEFT(Z3631,SEARCH("/",Z3631)-1)</f>
        <v>theater</v>
      </c>
      <c r="W3631" t="str">
        <f>RIGHT(Z3631,LEN(Z3631)-SEARCH("/",Z3631))</f>
        <v>plays</v>
      </c>
      <c r="X3631" s="2">
        <f>(((P3631/60)/60)/24)+DATE(1970,1,1)</f>
        <v>42309.756620370375</v>
      </c>
      <c r="Y3631" s="2">
        <f>(((O3631/60)/60)/24)+DATE(1970,1,1)</f>
        <v>42330.916666666672</v>
      </c>
      <c r="Z3631" t="s">
        <v>8275</v>
      </c>
    </row>
    <row r="3632" spans="1:26" ht="43.2" x14ac:dyDescent="0.3">
      <c r="A3632">
        <f>ROW(A3632)-2</f>
        <v>3630</v>
      </c>
      <c r="B3632" s="1" t="s">
        <v>6642</v>
      </c>
      <c r="C3632" s="1" t="s">
        <v>6643</v>
      </c>
      <c r="D3632">
        <v>5500</v>
      </c>
      <c r="E3632">
        <v>5504</v>
      </c>
      <c r="F3632" t="s">
        <v>17</v>
      </c>
      <c r="J3632" t="s">
        <v>17</v>
      </c>
      <c r="K3632" t="b">
        <v>0</v>
      </c>
      <c r="L3632" t="s">
        <v>24</v>
      </c>
      <c r="M3632" t="s">
        <v>25</v>
      </c>
      <c r="N3632" t="b">
        <v>0</v>
      </c>
      <c r="O3632">
        <v>1438037940</v>
      </c>
      <c r="P3632">
        <v>1436380256</v>
      </c>
      <c r="Q3632" t="b">
        <v>0</v>
      </c>
      <c r="R3632">
        <v>44</v>
      </c>
      <c r="S3632" t="b">
        <v>1</v>
      </c>
      <c r="T3632">
        <f>ROUND(E3632/D3632*100,0)</f>
        <v>100</v>
      </c>
      <c r="U3632" s="12">
        <f>(E3632/R3632)</f>
        <v>125.09090909090909</v>
      </c>
      <c r="V3632" t="str">
        <f>LEFT(Z3632,SEARCH("/",Z3632)-1)</f>
        <v>theater</v>
      </c>
      <c r="W3632" t="str">
        <f>RIGHT(Z3632,LEN(Z3632)-SEARCH("/",Z3632))</f>
        <v>plays</v>
      </c>
      <c r="X3632" s="2">
        <f>(((P3632/60)/60)/24)+DATE(1970,1,1)</f>
        <v>42193.771481481483</v>
      </c>
      <c r="Y3632" s="2">
        <f>(((O3632/60)/60)/24)+DATE(1970,1,1)</f>
        <v>42212.957638888889</v>
      </c>
      <c r="Z3632" t="s">
        <v>8275</v>
      </c>
    </row>
    <row r="3633" spans="1:26" ht="43.2" x14ac:dyDescent="0.3">
      <c r="A3633">
        <f>ROW(A3633)-2</f>
        <v>3631</v>
      </c>
      <c r="B3633" s="1" t="s">
        <v>6644</v>
      </c>
      <c r="C3633" s="1" t="s">
        <v>6645</v>
      </c>
      <c r="D3633">
        <v>10000</v>
      </c>
      <c r="E3633">
        <v>10173</v>
      </c>
      <c r="F3633" t="s">
        <v>17</v>
      </c>
      <c r="J3633" t="s">
        <v>17</v>
      </c>
      <c r="K3633" t="b">
        <v>0</v>
      </c>
      <c r="L3633" t="s">
        <v>18</v>
      </c>
      <c r="M3633" t="s">
        <v>19</v>
      </c>
      <c r="N3633" t="b">
        <v>1</v>
      </c>
      <c r="O3633">
        <v>1442102400</v>
      </c>
      <c r="P3633">
        <v>1440370768</v>
      </c>
      <c r="Q3633" t="b">
        <v>0</v>
      </c>
      <c r="R3633">
        <v>72</v>
      </c>
      <c r="S3633" t="b">
        <v>1</v>
      </c>
      <c r="T3633">
        <f>ROUND(E3633/D3633*100,0)</f>
        <v>102</v>
      </c>
      <c r="U3633" s="12">
        <f>(E3633/R3633)</f>
        <v>141.29166666666666</v>
      </c>
      <c r="V3633" t="str">
        <f>LEFT(Z3633,SEARCH("/",Z3633)-1)</f>
        <v>theater</v>
      </c>
      <c r="W3633" t="str">
        <f>RIGHT(Z3633,LEN(Z3633)-SEARCH("/",Z3633))</f>
        <v>plays</v>
      </c>
      <c r="X3633" s="2">
        <f>(((P3633/60)/60)/24)+DATE(1970,1,1)</f>
        <v>42239.957962962959</v>
      </c>
      <c r="Y3633" s="2">
        <f>(((O3633/60)/60)/24)+DATE(1970,1,1)</f>
        <v>42260</v>
      </c>
      <c r="Z3633" t="s">
        <v>8275</v>
      </c>
    </row>
    <row r="3634" spans="1:26" ht="43.2" x14ac:dyDescent="0.3">
      <c r="A3634">
        <f>ROW(A3634)-2</f>
        <v>3632</v>
      </c>
      <c r="B3634" s="1" t="s">
        <v>6646</v>
      </c>
      <c r="C3634" s="1" t="s">
        <v>6647</v>
      </c>
      <c r="D3634">
        <v>3000</v>
      </c>
      <c r="E3634">
        <v>3486</v>
      </c>
      <c r="F3634" t="s">
        <v>17</v>
      </c>
      <c r="J3634" t="s">
        <v>17</v>
      </c>
      <c r="K3634" t="b">
        <v>0</v>
      </c>
      <c r="L3634" t="s">
        <v>18</v>
      </c>
      <c r="M3634" t="s">
        <v>19</v>
      </c>
      <c r="N3634" t="b">
        <v>1</v>
      </c>
      <c r="O3634">
        <v>1444860063</v>
      </c>
      <c r="P3634">
        <v>1442268063</v>
      </c>
      <c r="Q3634" t="b">
        <v>0</v>
      </c>
      <c r="R3634">
        <v>63</v>
      </c>
      <c r="S3634" t="b">
        <v>1</v>
      </c>
      <c r="T3634">
        <f>ROUND(E3634/D3634*100,0)</f>
        <v>116</v>
      </c>
      <c r="U3634" s="12">
        <f>(E3634/R3634)</f>
        <v>55.333333333333336</v>
      </c>
      <c r="V3634" t="str">
        <f>LEFT(Z3634,SEARCH("/",Z3634)-1)</f>
        <v>theater</v>
      </c>
      <c r="W3634" t="str">
        <f>RIGHT(Z3634,LEN(Z3634)-SEARCH("/",Z3634))</f>
        <v>plays</v>
      </c>
      <c r="X3634" s="2">
        <f>(((P3634/60)/60)/24)+DATE(1970,1,1)</f>
        <v>42261.917395833334</v>
      </c>
      <c r="Y3634" s="2">
        <f>(((O3634/60)/60)/24)+DATE(1970,1,1)</f>
        <v>42291.917395833334</v>
      </c>
      <c r="Z3634" t="s">
        <v>8275</v>
      </c>
    </row>
    <row r="3635" spans="1:26" ht="43.2" x14ac:dyDescent="0.3">
      <c r="A3635">
        <f>ROW(A3635)-2</f>
        <v>3633</v>
      </c>
      <c r="B3635" s="1" t="s">
        <v>6648</v>
      </c>
      <c r="C3635" s="1" t="s">
        <v>6649</v>
      </c>
      <c r="D3635">
        <v>3000</v>
      </c>
      <c r="E3635">
        <v>4085</v>
      </c>
      <c r="F3635" t="s">
        <v>17</v>
      </c>
      <c r="J3635" t="s">
        <v>17</v>
      </c>
      <c r="K3635" t="b">
        <v>0</v>
      </c>
      <c r="L3635" t="s">
        <v>18</v>
      </c>
      <c r="M3635" t="s">
        <v>19</v>
      </c>
      <c r="N3635" t="b">
        <v>1</v>
      </c>
      <c r="O3635">
        <v>1430329862</v>
      </c>
      <c r="P3635">
        <v>1428515462</v>
      </c>
      <c r="Q3635" t="b">
        <v>0</v>
      </c>
      <c r="R3635">
        <v>88</v>
      </c>
      <c r="S3635" t="b">
        <v>1</v>
      </c>
      <c r="T3635">
        <f>ROUND(E3635/D3635*100,0)</f>
        <v>136</v>
      </c>
      <c r="U3635" s="12">
        <f>(E3635/R3635)</f>
        <v>46.420454545454547</v>
      </c>
      <c r="V3635" t="str">
        <f>LEFT(Z3635,SEARCH("/",Z3635)-1)</f>
        <v>theater</v>
      </c>
      <c r="W3635" t="str">
        <f>RIGHT(Z3635,LEN(Z3635)-SEARCH("/",Z3635))</f>
        <v>plays</v>
      </c>
      <c r="X3635" s="2">
        <f>(((P3635/60)/60)/24)+DATE(1970,1,1)</f>
        <v>42102.743773148148</v>
      </c>
      <c r="Y3635" s="2">
        <f>(((O3635/60)/60)/24)+DATE(1970,1,1)</f>
        <v>42123.743773148148</v>
      </c>
      <c r="Z3635" t="s">
        <v>8275</v>
      </c>
    </row>
    <row r="3636" spans="1:26" ht="43.2" x14ac:dyDescent="0.3">
      <c r="A3636">
        <f>ROW(A3636)-2</f>
        <v>3634</v>
      </c>
      <c r="B3636" s="1" t="s">
        <v>6650</v>
      </c>
      <c r="C3636" s="1" t="s">
        <v>6651</v>
      </c>
      <c r="D3636">
        <v>3000</v>
      </c>
      <c r="E3636">
        <v>4004</v>
      </c>
      <c r="F3636" t="s">
        <v>17</v>
      </c>
      <c r="J3636" t="s">
        <v>17</v>
      </c>
      <c r="K3636" t="b">
        <v>0</v>
      </c>
      <c r="L3636" t="s">
        <v>18</v>
      </c>
      <c r="M3636" t="s">
        <v>19</v>
      </c>
      <c r="N3636" t="b">
        <v>1</v>
      </c>
      <c r="O3636">
        <v>1470034740</v>
      </c>
      <c r="P3636">
        <v>1466185176</v>
      </c>
      <c r="Q3636" t="b">
        <v>0</v>
      </c>
      <c r="R3636">
        <v>70</v>
      </c>
      <c r="S3636" t="b">
        <v>1</v>
      </c>
      <c r="T3636">
        <f>ROUND(E3636/D3636*100,0)</f>
        <v>133</v>
      </c>
      <c r="U3636" s="12">
        <f>(E3636/R3636)</f>
        <v>57.2</v>
      </c>
      <c r="V3636" t="str">
        <f>LEFT(Z3636,SEARCH("/",Z3636)-1)</f>
        <v>theater</v>
      </c>
      <c r="W3636" t="str">
        <f>RIGHT(Z3636,LEN(Z3636)-SEARCH("/",Z3636))</f>
        <v>plays</v>
      </c>
      <c r="X3636" s="2">
        <f>(((P3636/60)/60)/24)+DATE(1970,1,1)</f>
        <v>42538.73583333334</v>
      </c>
      <c r="Y3636" s="2">
        <f>(((O3636/60)/60)/24)+DATE(1970,1,1)</f>
        <v>42583.290972222225</v>
      </c>
      <c r="Z3636" t="s">
        <v>8275</v>
      </c>
    </row>
    <row r="3637" spans="1:26" x14ac:dyDescent="0.3">
      <c r="A3637">
        <f>ROW(A3637)-2</f>
        <v>3635</v>
      </c>
      <c r="B3637" s="1" t="s">
        <v>6652</v>
      </c>
      <c r="C3637" s="1" t="s">
        <v>6653</v>
      </c>
      <c r="D3637">
        <v>8400</v>
      </c>
      <c r="E3637">
        <v>8685</v>
      </c>
      <c r="F3637" t="s">
        <v>17</v>
      </c>
      <c r="J3637" t="s">
        <v>17</v>
      </c>
      <c r="K3637" t="b">
        <v>0</v>
      </c>
      <c r="L3637" t="s">
        <v>54</v>
      </c>
      <c r="M3637" t="s">
        <v>55</v>
      </c>
      <c r="N3637" t="b">
        <v>0</v>
      </c>
      <c r="O3637">
        <v>1481099176</v>
      </c>
      <c r="P3637">
        <v>1478507176</v>
      </c>
      <c r="Q3637" t="b">
        <v>0</v>
      </c>
      <c r="R3637">
        <v>50</v>
      </c>
      <c r="S3637" t="b">
        <v>1</v>
      </c>
      <c r="T3637">
        <f>ROUND(E3637/D3637*100,0)</f>
        <v>103</v>
      </c>
      <c r="U3637" s="12">
        <f>(E3637/R3637)</f>
        <v>173.7</v>
      </c>
      <c r="V3637" t="str">
        <f>LEFT(Z3637,SEARCH("/",Z3637)-1)</f>
        <v>theater</v>
      </c>
      <c r="W3637" t="str">
        <f>RIGHT(Z3637,LEN(Z3637)-SEARCH("/",Z3637))</f>
        <v>plays</v>
      </c>
      <c r="X3637" s="2">
        <f>(((P3637/60)/60)/24)+DATE(1970,1,1)</f>
        <v>42681.35157407407</v>
      </c>
      <c r="Y3637" s="2">
        <f>(((O3637/60)/60)/24)+DATE(1970,1,1)</f>
        <v>42711.35157407407</v>
      </c>
      <c r="Z3637" t="s">
        <v>8275</v>
      </c>
    </row>
    <row r="3638" spans="1:26" ht="43.2" x14ac:dyDescent="0.3">
      <c r="A3638">
        <f>ROW(A3638)-2</f>
        <v>3636</v>
      </c>
      <c r="B3638" s="1" t="s">
        <v>6654</v>
      </c>
      <c r="C3638" s="1" t="s">
        <v>6655</v>
      </c>
      <c r="D3638">
        <v>1800</v>
      </c>
      <c r="E3638">
        <v>2086</v>
      </c>
      <c r="F3638" t="s">
        <v>17</v>
      </c>
      <c r="J3638" t="s">
        <v>17</v>
      </c>
      <c r="K3638" t="b">
        <v>0</v>
      </c>
      <c r="L3638" t="s">
        <v>18</v>
      </c>
      <c r="M3638" t="s">
        <v>19</v>
      </c>
      <c r="N3638" t="b">
        <v>1</v>
      </c>
      <c r="O3638">
        <v>1427553484</v>
      </c>
      <c r="P3638">
        <v>1424533084</v>
      </c>
      <c r="Q3638" t="b">
        <v>0</v>
      </c>
      <c r="R3638">
        <v>35</v>
      </c>
      <c r="S3638" t="b">
        <v>1</v>
      </c>
      <c r="T3638">
        <f>ROUND(E3638/D3638*100,0)</f>
        <v>116</v>
      </c>
      <c r="U3638" s="12">
        <f>(E3638/R3638)</f>
        <v>59.6</v>
      </c>
      <c r="V3638" t="str">
        <f>LEFT(Z3638,SEARCH("/",Z3638)-1)</f>
        <v>theater</v>
      </c>
      <c r="W3638" t="str">
        <f>RIGHT(Z3638,LEN(Z3638)-SEARCH("/",Z3638))</f>
        <v>plays</v>
      </c>
      <c r="X3638" s="2">
        <f>(((P3638/60)/60)/24)+DATE(1970,1,1)</f>
        <v>42056.65143518518</v>
      </c>
      <c r="Y3638" s="2">
        <f>(((O3638/60)/60)/24)+DATE(1970,1,1)</f>
        <v>42091.609768518523</v>
      </c>
      <c r="Z3638" t="s">
        <v>8275</v>
      </c>
    </row>
    <row r="3639" spans="1:26" ht="43.2" x14ac:dyDescent="0.3">
      <c r="A3639">
        <f>ROW(A3639)-2</f>
        <v>3637</v>
      </c>
      <c r="B3639" s="1" t="s">
        <v>6656</v>
      </c>
      <c r="C3639" s="1" t="s">
        <v>6657</v>
      </c>
      <c r="D3639">
        <v>15000</v>
      </c>
      <c r="E3639">
        <v>15677.5</v>
      </c>
      <c r="F3639" t="s">
        <v>17</v>
      </c>
      <c r="J3639" t="s">
        <v>17</v>
      </c>
      <c r="K3639" t="b">
        <v>0</v>
      </c>
      <c r="L3639" t="s">
        <v>18</v>
      </c>
      <c r="M3639" t="s">
        <v>19</v>
      </c>
      <c r="N3639" t="b">
        <v>1</v>
      </c>
      <c r="O3639">
        <v>1482418752</v>
      </c>
      <c r="P3639">
        <v>1479826752</v>
      </c>
      <c r="Q3639" t="b">
        <v>0</v>
      </c>
      <c r="R3639">
        <v>175</v>
      </c>
      <c r="S3639" t="b">
        <v>1</v>
      </c>
      <c r="T3639">
        <f>ROUND(E3639/D3639*100,0)</f>
        <v>105</v>
      </c>
      <c r="U3639" s="12">
        <f>(E3639/R3639)</f>
        <v>89.585714285714289</v>
      </c>
      <c r="V3639" t="str">
        <f>LEFT(Z3639,SEARCH("/",Z3639)-1)</f>
        <v>theater</v>
      </c>
      <c r="W3639" t="str">
        <f>RIGHT(Z3639,LEN(Z3639)-SEARCH("/",Z3639))</f>
        <v>plays</v>
      </c>
      <c r="X3639" s="2">
        <f>(((P3639/60)/60)/24)+DATE(1970,1,1)</f>
        <v>42696.624444444446</v>
      </c>
      <c r="Y3639" s="2">
        <f>(((O3639/60)/60)/24)+DATE(1970,1,1)</f>
        <v>42726.624444444446</v>
      </c>
      <c r="Z3639" t="s">
        <v>8275</v>
      </c>
    </row>
    <row r="3640" spans="1:26" ht="43.2" x14ac:dyDescent="0.3">
      <c r="A3640">
        <f>ROW(A3640)-2</f>
        <v>3638</v>
      </c>
      <c r="B3640" s="1" t="s">
        <v>6658</v>
      </c>
      <c r="C3640" s="1" t="s">
        <v>6659</v>
      </c>
      <c r="D3640">
        <v>4000</v>
      </c>
      <c r="E3640">
        <v>4081</v>
      </c>
      <c r="F3640" t="s">
        <v>17</v>
      </c>
      <c r="J3640" t="s">
        <v>17</v>
      </c>
      <c r="K3640" t="b">
        <v>0</v>
      </c>
      <c r="L3640" t="s">
        <v>18</v>
      </c>
      <c r="M3640" t="s">
        <v>19</v>
      </c>
      <c r="N3640" t="b">
        <v>1</v>
      </c>
      <c r="O3640">
        <v>1438374748</v>
      </c>
      <c r="P3640">
        <v>1435782748</v>
      </c>
      <c r="Q3640" t="b">
        <v>0</v>
      </c>
      <c r="R3640">
        <v>20</v>
      </c>
      <c r="S3640" t="b">
        <v>1</v>
      </c>
      <c r="T3640">
        <f>ROUND(E3640/D3640*100,0)</f>
        <v>102</v>
      </c>
      <c r="U3640" s="12">
        <f>(E3640/R3640)</f>
        <v>204.05</v>
      </c>
      <c r="V3640" t="str">
        <f>LEFT(Z3640,SEARCH("/",Z3640)-1)</f>
        <v>theater</v>
      </c>
      <c r="W3640" t="str">
        <f>RIGHT(Z3640,LEN(Z3640)-SEARCH("/",Z3640))</f>
        <v>plays</v>
      </c>
      <c r="X3640" s="2">
        <f>(((P3640/60)/60)/24)+DATE(1970,1,1)</f>
        <v>42186.855879629627</v>
      </c>
      <c r="Y3640" s="2">
        <f>(((O3640/60)/60)/24)+DATE(1970,1,1)</f>
        <v>42216.855879629627</v>
      </c>
      <c r="Z3640" t="s">
        <v>8275</v>
      </c>
    </row>
    <row r="3641" spans="1:26" ht="57.6" x14ac:dyDescent="0.3">
      <c r="A3641">
        <f>ROW(A3641)-2</f>
        <v>3639</v>
      </c>
      <c r="B3641" s="1" t="s">
        <v>6660</v>
      </c>
      <c r="C3641" s="1" t="s">
        <v>6661</v>
      </c>
      <c r="D3641">
        <v>1500</v>
      </c>
      <c r="E3641">
        <v>2630</v>
      </c>
      <c r="F3641" t="s">
        <v>17</v>
      </c>
      <c r="J3641" t="s">
        <v>17</v>
      </c>
      <c r="K3641" t="b">
        <v>0</v>
      </c>
      <c r="L3641" t="s">
        <v>18</v>
      </c>
      <c r="M3641" t="s">
        <v>19</v>
      </c>
      <c r="N3641" t="b">
        <v>1</v>
      </c>
      <c r="O3641">
        <v>1465527600</v>
      </c>
      <c r="P3641">
        <v>1462252542</v>
      </c>
      <c r="Q3641" t="b">
        <v>0</v>
      </c>
      <c r="R3641">
        <v>54</v>
      </c>
      <c r="S3641" t="b">
        <v>1</v>
      </c>
      <c r="T3641">
        <f>ROUND(E3641/D3641*100,0)</f>
        <v>175</v>
      </c>
      <c r="U3641" s="12">
        <f>(E3641/R3641)</f>
        <v>48.703703703703702</v>
      </c>
      <c r="V3641" t="str">
        <f>LEFT(Z3641,SEARCH("/",Z3641)-1)</f>
        <v>theater</v>
      </c>
      <c r="W3641" t="str">
        <f>RIGHT(Z3641,LEN(Z3641)-SEARCH("/",Z3641))</f>
        <v>plays</v>
      </c>
      <c r="X3641" s="2">
        <f>(((P3641/60)/60)/24)+DATE(1970,1,1)</f>
        <v>42493.219236111108</v>
      </c>
      <c r="Y3641" s="2">
        <f>(((O3641/60)/60)/24)+DATE(1970,1,1)</f>
        <v>42531.125</v>
      </c>
      <c r="Z3641" t="s">
        <v>8275</v>
      </c>
    </row>
    <row r="3642" spans="1:26" ht="43.2" x14ac:dyDescent="0.3">
      <c r="A3642">
        <f>ROW(A3642)-2</f>
        <v>3640</v>
      </c>
      <c r="B3642" s="1" t="s">
        <v>6662</v>
      </c>
      <c r="C3642" s="1" t="s">
        <v>6663</v>
      </c>
      <c r="D3642">
        <v>1000</v>
      </c>
      <c r="E3642">
        <v>1066.8</v>
      </c>
      <c r="F3642" t="s">
        <v>17</v>
      </c>
      <c r="J3642" t="s">
        <v>17</v>
      </c>
      <c r="K3642" t="b">
        <v>0</v>
      </c>
      <c r="L3642" t="s">
        <v>18</v>
      </c>
      <c r="M3642" t="s">
        <v>19</v>
      </c>
      <c r="N3642" t="b">
        <v>1</v>
      </c>
      <c r="O3642">
        <v>1463275339</v>
      </c>
      <c r="P3642">
        <v>1460683339</v>
      </c>
      <c r="Q3642" t="b">
        <v>0</v>
      </c>
      <c r="R3642">
        <v>20</v>
      </c>
      <c r="S3642" t="b">
        <v>1</v>
      </c>
      <c r="T3642">
        <f>ROUND(E3642/D3642*100,0)</f>
        <v>107</v>
      </c>
      <c r="U3642" s="12">
        <f>(E3642/R3642)</f>
        <v>53.339999999999996</v>
      </c>
      <c r="V3642" t="str">
        <f>LEFT(Z3642,SEARCH("/",Z3642)-1)</f>
        <v>theater</v>
      </c>
      <c r="W3642" t="str">
        <f>RIGHT(Z3642,LEN(Z3642)-SEARCH("/",Z3642))</f>
        <v>plays</v>
      </c>
      <c r="X3642" s="2">
        <f>(((P3642/60)/60)/24)+DATE(1970,1,1)</f>
        <v>42475.057164351849</v>
      </c>
      <c r="Y3642" s="2">
        <f>(((O3642/60)/60)/24)+DATE(1970,1,1)</f>
        <v>42505.057164351849</v>
      </c>
      <c r="Z3642" t="s">
        <v>8275</v>
      </c>
    </row>
    <row r="3643" spans="1:26" ht="43.2" x14ac:dyDescent="0.3">
      <c r="A3643">
        <f>ROW(A3643)-2</f>
        <v>3641</v>
      </c>
      <c r="B3643" s="1" t="s">
        <v>6664</v>
      </c>
      <c r="C3643" s="1" t="s">
        <v>6665</v>
      </c>
      <c r="D3643">
        <v>3500</v>
      </c>
      <c r="E3643">
        <v>4280</v>
      </c>
      <c r="F3643" t="s">
        <v>17</v>
      </c>
      <c r="J3643" t="s">
        <v>17</v>
      </c>
      <c r="K3643" t="b">
        <v>0</v>
      </c>
      <c r="L3643" t="s">
        <v>18</v>
      </c>
      <c r="M3643" t="s">
        <v>19</v>
      </c>
      <c r="N3643" t="b">
        <v>1</v>
      </c>
      <c r="O3643">
        <v>1460581365</v>
      </c>
      <c r="P3643">
        <v>1458766965</v>
      </c>
      <c r="Q3643" t="b">
        <v>0</v>
      </c>
      <c r="R3643">
        <v>57</v>
      </c>
      <c r="S3643" t="b">
        <v>1</v>
      </c>
      <c r="T3643">
        <f>ROUND(E3643/D3643*100,0)</f>
        <v>122</v>
      </c>
      <c r="U3643" s="12">
        <f>(E3643/R3643)</f>
        <v>75.087719298245617</v>
      </c>
      <c r="V3643" t="str">
        <f>LEFT(Z3643,SEARCH("/",Z3643)-1)</f>
        <v>theater</v>
      </c>
      <c r="W3643" t="str">
        <f>RIGHT(Z3643,LEN(Z3643)-SEARCH("/",Z3643))</f>
        <v>plays</v>
      </c>
      <c r="X3643" s="2">
        <f>(((P3643/60)/60)/24)+DATE(1970,1,1)</f>
        <v>42452.876909722225</v>
      </c>
      <c r="Y3643" s="2">
        <f>(((O3643/60)/60)/24)+DATE(1970,1,1)</f>
        <v>42473.876909722225</v>
      </c>
      <c r="Z3643" t="s">
        <v>8275</v>
      </c>
    </row>
    <row r="3644" spans="1:26" ht="28.8" x14ac:dyDescent="0.3">
      <c r="A3644">
        <f>ROW(A3644)-2</f>
        <v>3642</v>
      </c>
      <c r="B3644" s="1" t="s">
        <v>6666</v>
      </c>
      <c r="C3644" s="1" t="s">
        <v>6667</v>
      </c>
      <c r="D3644">
        <v>350</v>
      </c>
      <c r="E3644">
        <v>558</v>
      </c>
      <c r="F3644" t="s">
        <v>17</v>
      </c>
      <c r="J3644" t="s">
        <v>17</v>
      </c>
      <c r="K3644" t="b">
        <v>0</v>
      </c>
      <c r="L3644" t="s">
        <v>24</v>
      </c>
      <c r="M3644" t="s">
        <v>25</v>
      </c>
      <c r="N3644" t="b">
        <v>0</v>
      </c>
      <c r="O3644">
        <v>1476632178</v>
      </c>
      <c r="P3644">
        <v>1473953778</v>
      </c>
      <c r="Q3644" t="b">
        <v>0</v>
      </c>
      <c r="R3644">
        <v>31</v>
      </c>
      <c r="S3644" t="b">
        <v>1</v>
      </c>
      <c r="T3644">
        <f>ROUND(E3644/D3644*100,0)</f>
        <v>159</v>
      </c>
      <c r="U3644" s="12">
        <f>(E3644/R3644)</f>
        <v>18</v>
      </c>
      <c r="V3644" t="str">
        <f>LEFT(Z3644,SEARCH("/",Z3644)-1)</f>
        <v>theater</v>
      </c>
      <c r="W3644" t="str">
        <f>RIGHT(Z3644,LEN(Z3644)-SEARCH("/",Z3644))</f>
        <v>plays</v>
      </c>
      <c r="X3644" s="2">
        <f>(((P3644/60)/60)/24)+DATE(1970,1,1)</f>
        <v>42628.650208333333</v>
      </c>
      <c r="Y3644" s="2">
        <f>(((O3644/60)/60)/24)+DATE(1970,1,1)</f>
        <v>42659.650208333333</v>
      </c>
      <c r="Z3644" t="s">
        <v>8275</v>
      </c>
    </row>
    <row r="3645" spans="1:26" ht="28.8" x14ac:dyDescent="0.3">
      <c r="A3645">
        <f>ROW(A3645)-2</f>
        <v>3643</v>
      </c>
      <c r="B3645" s="1" t="s">
        <v>6668</v>
      </c>
      <c r="C3645" s="1" t="s">
        <v>6669</v>
      </c>
      <c r="D3645">
        <v>6500</v>
      </c>
      <c r="E3645">
        <v>6505</v>
      </c>
      <c r="F3645" t="s">
        <v>17</v>
      </c>
      <c r="J3645" t="s">
        <v>17</v>
      </c>
      <c r="K3645" t="b">
        <v>0</v>
      </c>
      <c r="L3645" t="s">
        <v>18</v>
      </c>
      <c r="M3645" t="s">
        <v>19</v>
      </c>
      <c r="N3645" t="b">
        <v>1</v>
      </c>
      <c r="O3645">
        <v>1444169825</v>
      </c>
      <c r="P3645">
        <v>1441577825</v>
      </c>
      <c r="Q3645" t="b">
        <v>0</v>
      </c>
      <c r="R3645">
        <v>31</v>
      </c>
      <c r="S3645" t="b">
        <v>1</v>
      </c>
      <c r="T3645">
        <f>ROUND(E3645/D3645*100,0)</f>
        <v>100</v>
      </c>
      <c r="U3645" s="12">
        <f>(E3645/R3645)</f>
        <v>209.83870967741936</v>
      </c>
      <c r="V3645" t="str">
        <f>LEFT(Z3645,SEARCH("/",Z3645)-1)</f>
        <v>theater</v>
      </c>
      <c r="W3645" t="str">
        <f>RIGHT(Z3645,LEN(Z3645)-SEARCH("/",Z3645))</f>
        <v>plays</v>
      </c>
      <c r="X3645" s="2">
        <f>(((P3645/60)/60)/24)+DATE(1970,1,1)</f>
        <v>42253.928530092591</v>
      </c>
      <c r="Y3645" s="2">
        <f>(((O3645/60)/60)/24)+DATE(1970,1,1)</f>
        <v>42283.928530092591</v>
      </c>
      <c r="Z3645" t="s">
        <v>8275</v>
      </c>
    </row>
    <row r="3646" spans="1:26" ht="43.2" x14ac:dyDescent="0.3">
      <c r="A3646">
        <f>ROW(A3646)-2</f>
        <v>3644</v>
      </c>
      <c r="B3646" s="1" t="s">
        <v>6670</v>
      </c>
      <c r="C3646" s="1" t="s">
        <v>6671</v>
      </c>
      <c r="D3646">
        <v>2500</v>
      </c>
      <c r="E3646">
        <v>2746</v>
      </c>
      <c r="F3646" t="s">
        <v>17</v>
      </c>
      <c r="J3646" t="s">
        <v>17</v>
      </c>
      <c r="K3646" t="b">
        <v>0</v>
      </c>
      <c r="L3646" t="s">
        <v>18</v>
      </c>
      <c r="M3646" t="s">
        <v>19</v>
      </c>
      <c r="N3646" t="b">
        <v>1</v>
      </c>
      <c r="O3646">
        <v>1445065210</v>
      </c>
      <c r="P3646">
        <v>1442473210</v>
      </c>
      <c r="Q3646" t="b">
        <v>0</v>
      </c>
      <c r="R3646">
        <v>45</v>
      </c>
      <c r="S3646" t="b">
        <v>1</v>
      </c>
      <c r="T3646">
        <f>ROUND(E3646/D3646*100,0)</f>
        <v>110</v>
      </c>
      <c r="U3646" s="12">
        <f>(E3646/R3646)</f>
        <v>61.022222222222226</v>
      </c>
      <c r="V3646" t="str">
        <f>LEFT(Z3646,SEARCH("/",Z3646)-1)</f>
        <v>theater</v>
      </c>
      <c r="W3646" t="str">
        <f>RIGHT(Z3646,LEN(Z3646)-SEARCH("/",Z3646))</f>
        <v>plays</v>
      </c>
      <c r="X3646" s="2">
        <f>(((P3646/60)/60)/24)+DATE(1970,1,1)</f>
        <v>42264.29178240741</v>
      </c>
      <c r="Y3646" s="2">
        <f>(((O3646/60)/60)/24)+DATE(1970,1,1)</f>
        <v>42294.29178240741</v>
      </c>
      <c r="Z3646" t="s">
        <v>8275</v>
      </c>
    </row>
    <row r="3647" spans="1:26" ht="43.2" x14ac:dyDescent="0.3">
      <c r="A3647">
        <f>ROW(A3647)-2</f>
        <v>3645</v>
      </c>
      <c r="B3647" s="1" t="s">
        <v>6672</v>
      </c>
      <c r="C3647" s="1" t="s">
        <v>6673</v>
      </c>
      <c r="D3647">
        <v>2500</v>
      </c>
      <c r="E3647">
        <v>2501</v>
      </c>
      <c r="F3647" t="s">
        <v>17</v>
      </c>
      <c r="J3647" t="s">
        <v>17</v>
      </c>
      <c r="K3647" t="b">
        <v>0</v>
      </c>
      <c r="L3647" t="s">
        <v>18</v>
      </c>
      <c r="M3647" t="s">
        <v>19</v>
      </c>
      <c r="N3647" t="b">
        <v>1</v>
      </c>
      <c r="O3647">
        <v>1478901600</v>
      </c>
      <c r="P3647">
        <v>1477077946</v>
      </c>
      <c r="Q3647" t="b">
        <v>0</v>
      </c>
      <c r="R3647">
        <v>41</v>
      </c>
      <c r="S3647" t="b">
        <v>1</v>
      </c>
      <c r="T3647">
        <f>ROUND(E3647/D3647*100,0)</f>
        <v>100</v>
      </c>
      <c r="U3647" s="12">
        <f>(E3647/R3647)</f>
        <v>61</v>
      </c>
      <c r="V3647" t="str">
        <f>LEFT(Z3647,SEARCH("/",Z3647)-1)</f>
        <v>theater</v>
      </c>
      <c r="W3647" t="str">
        <f>RIGHT(Z3647,LEN(Z3647)-SEARCH("/",Z3647))</f>
        <v>plays</v>
      </c>
      <c r="X3647" s="2">
        <f>(((P3647/60)/60)/24)+DATE(1970,1,1)</f>
        <v>42664.809560185182</v>
      </c>
      <c r="Y3647" s="2">
        <f>(((O3647/60)/60)/24)+DATE(1970,1,1)</f>
        <v>42685.916666666672</v>
      </c>
      <c r="Z3647" t="s">
        <v>8275</v>
      </c>
    </row>
    <row r="3648" spans="1:26" ht="43.2" x14ac:dyDescent="0.3">
      <c r="A3648">
        <f>ROW(A3648)-2</f>
        <v>3646</v>
      </c>
      <c r="B3648" s="1" t="s">
        <v>6674</v>
      </c>
      <c r="C3648" s="1" t="s">
        <v>6675</v>
      </c>
      <c r="D3648">
        <v>2000</v>
      </c>
      <c r="E3648">
        <v>2321</v>
      </c>
      <c r="F3648" t="s">
        <v>17</v>
      </c>
      <c r="J3648" t="s">
        <v>17</v>
      </c>
      <c r="K3648" t="b">
        <v>0</v>
      </c>
      <c r="L3648" t="s">
        <v>18</v>
      </c>
      <c r="M3648" t="s">
        <v>19</v>
      </c>
      <c r="N3648" t="b">
        <v>1</v>
      </c>
      <c r="O3648">
        <v>1453856400</v>
      </c>
      <c r="P3648">
        <v>1452664317</v>
      </c>
      <c r="Q3648" t="b">
        <v>0</v>
      </c>
      <c r="R3648">
        <v>29</v>
      </c>
      <c r="S3648" t="b">
        <v>1</v>
      </c>
      <c r="T3648">
        <f>ROUND(E3648/D3648*100,0)</f>
        <v>116</v>
      </c>
      <c r="U3648" s="12">
        <f>(E3648/R3648)</f>
        <v>80.034482758620683</v>
      </c>
      <c r="V3648" t="str">
        <f>LEFT(Z3648,SEARCH("/",Z3648)-1)</f>
        <v>theater</v>
      </c>
      <c r="W3648" t="str">
        <f>RIGHT(Z3648,LEN(Z3648)-SEARCH("/",Z3648))</f>
        <v>plays</v>
      </c>
      <c r="X3648" s="2">
        <f>(((P3648/60)/60)/24)+DATE(1970,1,1)</f>
        <v>42382.244409722218</v>
      </c>
      <c r="Y3648" s="2">
        <f>(((O3648/60)/60)/24)+DATE(1970,1,1)</f>
        <v>42396.041666666672</v>
      </c>
      <c r="Z3648" t="s">
        <v>8275</v>
      </c>
    </row>
    <row r="3649" spans="1:26" ht="43.2" x14ac:dyDescent="0.3">
      <c r="A3649">
        <f>ROW(A3649)-2</f>
        <v>3647</v>
      </c>
      <c r="B3649" s="1" t="s">
        <v>6676</v>
      </c>
      <c r="C3649" s="1" t="s">
        <v>6677</v>
      </c>
      <c r="D3649">
        <v>800</v>
      </c>
      <c r="E3649">
        <v>1686</v>
      </c>
      <c r="F3649" t="s">
        <v>17</v>
      </c>
      <c r="J3649" t="s">
        <v>17</v>
      </c>
      <c r="K3649" t="b">
        <v>0</v>
      </c>
      <c r="L3649" t="s">
        <v>24</v>
      </c>
      <c r="M3649" t="s">
        <v>25</v>
      </c>
      <c r="N3649" t="b">
        <v>0</v>
      </c>
      <c r="O3649">
        <v>1431115500</v>
      </c>
      <c r="P3649">
        <v>1428733511</v>
      </c>
      <c r="Q3649" t="b">
        <v>0</v>
      </c>
      <c r="R3649">
        <v>58</v>
      </c>
      <c r="S3649" t="b">
        <v>1</v>
      </c>
      <c r="T3649">
        <f>ROUND(E3649/D3649*100,0)</f>
        <v>211</v>
      </c>
      <c r="U3649" s="12">
        <f>(E3649/R3649)</f>
        <v>29.068965517241381</v>
      </c>
      <c r="V3649" t="str">
        <f>LEFT(Z3649,SEARCH("/",Z3649)-1)</f>
        <v>theater</v>
      </c>
      <c r="W3649" t="str">
        <f>RIGHT(Z3649,LEN(Z3649)-SEARCH("/",Z3649))</f>
        <v>plays</v>
      </c>
      <c r="X3649" s="2">
        <f>(((P3649/60)/60)/24)+DATE(1970,1,1)</f>
        <v>42105.267488425925</v>
      </c>
      <c r="Y3649" s="2">
        <f>(((O3649/60)/60)/24)+DATE(1970,1,1)</f>
        <v>42132.836805555555</v>
      </c>
      <c r="Z3649" t="s">
        <v>8275</v>
      </c>
    </row>
    <row r="3650" spans="1:26" ht="43.2" x14ac:dyDescent="0.3">
      <c r="A3650">
        <f>ROW(A3650)-2</f>
        <v>3648</v>
      </c>
      <c r="B3650" s="1" t="s">
        <v>6678</v>
      </c>
      <c r="C3650" s="1" t="s">
        <v>6679</v>
      </c>
      <c r="D3650">
        <v>4000</v>
      </c>
      <c r="E3650">
        <v>4400</v>
      </c>
      <c r="F3650" t="s">
        <v>17</v>
      </c>
      <c r="J3650" t="s">
        <v>17</v>
      </c>
      <c r="K3650" t="b">
        <v>0</v>
      </c>
      <c r="L3650" t="s">
        <v>24</v>
      </c>
      <c r="M3650" t="s">
        <v>25</v>
      </c>
      <c r="N3650" t="b">
        <v>0</v>
      </c>
      <c r="O3650">
        <v>1462519041</v>
      </c>
      <c r="P3650">
        <v>1459927041</v>
      </c>
      <c r="Q3650" t="b">
        <v>0</v>
      </c>
      <c r="R3650">
        <v>89</v>
      </c>
      <c r="S3650" t="b">
        <v>1</v>
      </c>
      <c r="T3650">
        <f>ROUND(E3650/D3650*100,0)</f>
        <v>110</v>
      </c>
      <c r="U3650" s="12">
        <f>(E3650/R3650)</f>
        <v>49.438202247191015</v>
      </c>
      <c r="V3650" t="str">
        <f>LEFT(Z3650,SEARCH("/",Z3650)-1)</f>
        <v>theater</v>
      </c>
      <c r="W3650" t="str">
        <f>RIGHT(Z3650,LEN(Z3650)-SEARCH("/",Z3650))</f>
        <v>plays</v>
      </c>
      <c r="X3650" s="2">
        <f>(((P3650/60)/60)/24)+DATE(1970,1,1)</f>
        <v>42466.303715277783</v>
      </c>
      <c r="Y3650" s="2">
        <f>(((O3650/60)/60)/24)+DATE(1970,1,1)</f>
        <v>42496.303715277783</v>
      </c>
      <c r="Z3650" t="s">
        <v>8275</v>
      </c>
    </row>
    <row r="3651" spans="1:26" ht="72" x14ac:dyDescent="0.3">
      <c r="A3651">
        <f>ROW(A3651)-2</f>
        <v>3649</v>
      </c>
      <c r="B3651" s="1" t="s">
        <v>6680</v>
      </c>
      <c r="C3651" s="1" t="s">
        <v>6681</v>
      </c>
      <c r="D3651">
        <v>11737</v>
      </c>
      <c r="E3651">
        <v>11747.18</v>
      </c>
      <c r="F3651" t="s">
        <v>17</v>
      </c>
      <c r="J3651" t="s">
        <v>17</v>
      </c>
      <c r="K3651" t="b">
        <v>0</v>
      </c>
      <c r="L3651" t="s">
        <v>18</v>
      </c>
      <c r="M3651" t="s">
        <v>19</v>
      </c>
      <c r="N3651" t="b">
        <v>1</v>
      </c>
      <c r="O3651">
        <v>1407506040</v>
      </c>
      <c r="P3651">
        <v>1404680075</v>
      </c>
      <c r="Q3651" t="b">
        <v>0</v>
      </c>
      <c r="R3651">
        <v>125</v>
      </c>
      <c r="S3651" t="b">
        <v>1</v>
      </c>
      <c r="T3651">
        <f>ROUND(E3651/D3651*100,0)</f>
        <v>100</v>
      </c>
      <c r="U3651" s="12">
        <f>(E3651/R3651)</f>
        <v>93.977440000000001</v>
      </c>
      <c r="V3651" t="str">
        <f>LEFT(Z3651,SEARCH("/",Z3651)-1)</f>
        <v>theater</v>
      </c>
      <c r="W3651" t="str">
        <f>RIGHT(Z3651,LEN(Z3651)-SEARCH("/",Z3651))</f>
        <v>plays</v>
      </c>
      <c r="X3651" s="2">
        <f>(((P3651/60)/60)/24)+DATE(1970,1,1)</f>
        <v>41826.871238425927</v>
      </c>
      <c r="Y3651" s="2">
        <f>(((O3651/60)/60)/24)+DATE(1970,1,1)</f>
        <v>41859.57916666667</v>
      </c>
      <c r="Z3651" t="s">
        <v>8275</v>
      </c>
    </row>
    <row r="3652" spans="1:26" ht="43.2" x14ac:dyDescent="0.3">
      <c r="A3652">
        <f>ROW(A3652)-2</f>
        <v>3650</v>
      </c>
      <c r="B3652" s="1" t="s">
        <v>6682</v>
      </c>
      <c r="C3652" s="1" t="s">
        <v>6683</v>
      </c>
      <c r="D3652">
        <v>1050</v>
      </c>
      <c r="E3652">
        <v>1115</v>
      </c>
      <c r="F3652" t="s">
        <v>17</v>
      </c>
      <c r="J3652" t="s">
        <v>17</v>
      </c>
      <c r="K3652" t="b">
        <v>0</v>
      </c>
      <c r="L3652" t="s">
        <v>18</v>
      </c>
      <c r="M3652" t="s">
        <v>19</v>
      </c>
      <c r="N3652" t="b">
        <v>1</v>
      </c>
      <c r="O3652">
        <v>1465347424</v>
      </c>
      <c r="P3652">
        <v>1462755424</v>
      </c>
      <c r="Q3652" t="b">
        <v>0</v>
      </c>
      <c r="R3652">
        <v>18</v>
      </c>
      <c r="S3652" t="b">
        <v>1</v>
      </c>
      <c r="T3652">
        <f>ROUND(E3652/D3652*100,0)</f>
        <v>106</v>
      </c>
      <c r="U3652" s="12">
        <f>(E3652/R3652)</f>
        <v>61.944444444444443</v>
      </c>
      <c r="V3652" t="str">
        <f>LEFT(Z3652,SEARCH("/",Z3652)-1)</f>
        <v>theater</v>
      </c>
      <c r="W3652" t="str">
        <f>RIGHT(Z3652,LEN(Z3652)-SEARCH("/",Z3652))</f>
        <v>plays</v>
      </c>
      <c r="X3652" s="2">
        <f>(((P3652/60)/60)/24)+DATE(1970,1,1)</f>
        <v>42499.039629629624</v>
      </c>
      <c r="Y3652" s="2">
        <f>(((O3652/60)/60)/24)+DATE(1970,1,1)</f>
        <v>42529.039629629624</v>
      </c>
      <c r="Z3652" t="s">
        <v>8275</v>
      </c>
    </row>
    <row r="3653" spans="1:26" ht="28.8" x14ac:dyDescent="0.3">
      <c r="A3653">
        <f>ROW(A3653)-2</f>
        <v>3651</v>
      </c>
      <c r="B3653" s="1" t="s">
        <v>6684</v>
      </c>
      <c r="C3653" s="1" t="s">
        <v>6685</v>
      </c>
      <c r="D3653">
        <v>2000</v>
      </c>
      <c r="E3653">
        <v>2512</v>
      </c>
      <c r="F3653" t="s">
        <v>17</v>
      </c>
      <c r="J3653" t="s">
        <v>17</v>
      </c>
      <c r="K3653" t="b">
        <v>0</v>
      </c>
      <c r="L3653" t="s">
        <v>158</v>
      </c>
      <c r="M3653" t="s">
        <v>159</v>
      </c>
      <c r="N3653" t="b">
        <v>1</v>
      </c>
      <c r="O3653">
        <v>1460341800</v>
      </c>
      <c r="P3653">
        <v>1456902893</v>
      </c>
      <c r="Q3653" t="b">
        <v>0</v>
      </c>
      <c r="R3653">
        <v>32</v>
      </c>
      <c r="S3653" t="b">
        <v>1</v>
      </c>
      <c r="T3653">
        <f>ROUND(E3653/D3653*100,0)</f>
        <v>126</v>
      </c>
      <c r="U3653" s="12">
        <f>(E3653/R3653)</f>
        <v>78.5</v>
      </c>
      <c r="V3653" t="str">
        <f>LEFT(Z3653,SEARCH("/",Z3653)-1)</f>
        <v>theater</v>
      </c>
      <c r="W3653" t="str">
        <f>RIGHT(Z3653,LEN(Z3653)-SEARCH("/",Z3653))</f>
        <v>plays</v>
      </c>
      <c r="X3653" s="2">
        <f>(((P3653/60)/60)/24)+DATE(1970,1,1)</f>
        <v>42431.302002314813</v>
      </c>
      <c r="Y3653" s="2">
        <f>(((O3653/60)/60)/24)+DATE(1970,1,1)</f>
        <v>42471.104166666672</v>
      </c>
      <c r="Z3653" t="s">
        <v>8275</v>
      </c>
    </row>
    <row r="3654" spans="1:26" ht="43.2" x14ac:dyDescent="0.3">
      <c r="A3654">
        <f>ROW(A3654)-2</f>
        <v>3652</v>
      </c>
      <c r="B3654" s="1" t="s">
        <v>6686</v>
      </c>
      <c r="C3654" s="1" t="s">
        <v>6687</v>
      </c>
      <c r="D3654">
        <v>500</v>
      </c>
      <c r="E3654">
        <v>540</v>
      </c>
      <c r="F3654" t="s">
        <v>17</v>
      </c>
      <c r="J3654" t="s">
        <v>17</v>
      </c>
      <c r="K3654" t="b">
        <v>0</v>
      </c>
      <c r="L3654" t="s">
        <v>24</v>
      </c>
      <c r="M3654" t="s">
        <v>25</v>
      </c>
      <c r="N3654" t="b">
        <v>0</v>
      </c>
      <c r="O3654">
        <v>1422712986</v>
      </c>
      <c r="P3654">
        <v>1418824986</v>
      </c>
      <c r="Q3654" t="b">
        <v>0</v>
      </c>
      <c r="R3654">
        <v>16</v>
      </c>
      <c r="S3654" t="b">
        <v>1</v>
      </c>
      <c r="T3654">
        <f>ROUND(E3654/D3654*100,0)</f>
        <v>108</v>
      </c>
      <c r="U3654" s="12">
        <f>(E3654/R3654)</f>
        <v>33.75</v>
      </c>
      <c r="V3654" t="str">
        <f>LEFT(Z3654,SEARCH("/",Z3654)-1)</f>
        <v>theater</v>
      </c>
      <c r="W3654" t="str">
        <f>RIGHT(Z3654,LEN(Z3654)-SEARCH("/",Z3654))</f>
        <v>plays</v>
      </c>
      <c r="X3654" s="2">
        <f>(((P3654/60)/60)/24)+DATE(1970,1,1)</f>
        <v>41990.585486111115</v>
      </c>
      <c r="Y3654" s="2">
        <f>(((O3654/60)/60)/24)+DATE(1970,1,1)</f>
        <v>42035.585486111115</v>
      </c>
      <c r="Z3654" t="s">
        <v>8275</v>
      </c>
    </row>
    <row r="3655" spans="1:26" ht="43.2" x14ac:dyDescent="0.3">
      <c r="A3655">
        <f>ROW(A3655)-2</f>
        <v>3653</v>
      </c>
      <c r="B3655" s="1" t="s">
        <v>6688</v>
      </c>
      <c r="C3655" s="1" t="s">
        <v>6689</v>
      </c>
      <c r="D3655">
        <v>2500</v>
      </c>
      <c r="E3655">
        <v>2525</v>
      </c>
      <c r="F3655" t="s">
        <v>17</v>
      </c>
      <c r="J3655" t="s">
        <v>17</v>
      </c>
      <c r="K3655" t="b">
        <v>0</v>
      </c>
      <c r="L3655" t="s">
        <v>18</v>
      </c>
      <c r="M3655" t="s">
        <v>19</v>
      </c>
      <c r="N3655" t="b">
        <v>1</v>
      </c>
      <c r="O3655">
        <v>1466557557</v>
      </c>
      <c r="P3655">
        <v>1463965557</v>
      </c>
      <c r="Q3655" t="b">
        <v>0</v>
      </c>
      <c r="R3655">
        <v>38</v>
      </c>
      <c r="S3655" t="b">
        <v>1</v>
      </c>
      <c r="T3655">
        <f>ROUND(E3655/D3655*100,0)</f>
        <v>101</v>
      </c>
      <c r="U3655" s="12">
        <f>(E3655/R3655)</f>
        <v>66.44736842105263</v>
      </c>
      <c r="V3655" t="str">
        <f>LEFT(Z3655,SEARCH("/",Z3655)-1)</f>
        <v>theater</v>
      </c>
      <c r="W3655" t="str">
        <f>RIGHT(Z3655,LEN(Z3655)-SEARCH("/",Z3655))</f>
        <v>plays</v>
      </c>
      <c r="X3655" s="2">
        <f>(((P3655/60)/60)/24)+DATE(1970,1,1)</f>
        <v>42513.045798611114</v>
      </c>
      <c r="Y3655" s="2">
        <f>(((O3655/60)/60)/24)+DATE(1970,1,1)</f>
        <v>42543.045798611114</v>
      </c>
      <c r="Z3655" t="s">
        <v>8275</v>
      </c>
    </row>
    <row r="3656" spans="1:26" ht="57.6" x14ac:dyDescent="0.3">
      <c r="A3656">
        <f>ROW(A3656)-2</f>
        <v>3654</v>
      </c>
      <c r="B3656" s="1" t="s">
        <v>6690</v>
      </c>
      <c r="C3656" s="1" t="s">
        <v>6691</v>
      </c>
      <c r="D3656">
        <v>500</v>
      </c>
      <c r="E3656">
        <v>537</v>
      </c>
      <c r="F3656" t="s">
        <v>17</v>
      </c>
      <c r="J3656" t="s">
        <v>17</v>
      </c>
      <c r="K3656" t="b">
        <v>0</v>
      </c>
      <c r="L3656" t="s">
        <v>18</v>
      </c>
      <c r="M3656" t="s">
        <v>19</v>
      </c>
      <c r="N3656" t="b">
        <v>1</v>
      </c>
      <c r="O3656">
        <v>1413431940</v>
      </c>
      <c r="P3656">
        <v>1412216665</v>
      </c>
      <c r="Q3656" t="b">
        <v>0</v>
      </c>
      <c r="R3656">
        <v>15</v>
      </c>
      <c r="S3656" t="b">
        <v>1</v>
      </c>
      <c r="T3656">
        <f>ROUND(E3656/D3656*100,0)</f>
        <v>107</v>
      </c>
      <c r="U3656" s="12">
        <f>(E3656/R3656)</f>
        <v>35.799999999999997</v>
      </c>
      <c r="V3656" t="str">
        <f>LEFT(Z3656,SEARCH("/",Z3656)-1)</f>
        <v>theater</v>
      </c>
      <c r="W3656" t="str">
        <f>RIGHT(Z3656,LEN(Z3656)-SEARCH("/",Z3656))</f>
        <v>plays</v>
      </c>
      <c r="X3656" s="2">
        <f>(((P3656/60)/60)/24)+DATE(1970,1,1)</f>
        <v>41914.100289351853</v>
      </c>
      <c r="Y3656" s="2">
        <f>(((O3656/60)/60)/24)+DATE(1970,1,1)</f>
        <v>41928.165972222225</v>
      </c>
      <c r="Z3656" t="s">
        <v>8275</v>
      </c>
    </row>
    <row r="3657" spans="1:26" ht="43.2" x14ac:dyDescent="0.3">
      <c r="A3657">
        <f>ROW(A3657)-2</f>
        <v>3655</v>
      </c>
      <c r="B3657" s="1" t="s">
        <v>6692</v>
      </c>
      <c r="C3657" s="1" t="s">
        <v>6693</v>
      </c>
      <c r="D3657">
        <v>3300</v>
      </c>
      <c r="E3657">
        <v>3350</v>
      </c>
      <c r="F3657" t="s">
        <v>17</v>
      </c>
      <c r="J3657" t="s">
        <v>17</v>
      </c>
      <c r="K3657" t="b">
        <v>0</v>
      </c>
      <c r="L3657" t="s">
        <v>18</v>
      </c>
      <c r="M3657" t="s">
        <v>19</v>
      </c>
      <c r="N3657" t="b">
        <v>1</v>
      </c>
      <c r="O3657">
        <v>1466567700</v>
      </c>
      <c r="P3657">
        <v>1464653696</v>
      </c>
      <c r="Q3657" t="b">
        <v>0</v>
      </c>
      <c r="R3657">
        <v>23</v>
      </c>
      <c r="S3657" t="b">
        <v>1</v>
      </c>
      <c r="T3657">
        <f>ROUND(E3657/D3657*100,0)</f>
        <v>102</v>
      </c>
      <c r="U3657" s="12">
        <f>(E3657/R3657)</f>
        <v>145.65217391304347</v>
      </c>
      <c r="V3657" t="str">
        <f>LEFT(Z3657,SEARCH("/",Z3657)-1)</f>
        <v>theater</v>
      </c>
      <c r="W3657" t="str">
        <f>RIGHT(Z3657,LEN(Z3657)-SEARCH("/",Z3657))</f>
        <v>plays</v>
      </c>
      <c r="X3657" s="2">
        <f>(((P3657/60)/60)/24)+DATE(1970,1,1)</f>
        <v>42521.010370370372</v>
      </c>
      <c r="Y3657" s="2">
        <f>(((O3657/60)/60)/24)+DATE(1970,1,1)</f>
        <v>42543.163194444445</v>
      </c>
      <c r="Z3657" t="s">
        <v>8275</v>
      </c>
    </row>
    <row r="3658" spans="1:26" ht="43.2" x14ac:dyDescent="0.3">
      <c r="A3658">
        <f>ROW(A3658)-2</f>
        <v>3656</v>
      </c>
      <c r="B3658" s="1" t="s">
        <v>6694</v>
      </c>
      <c r="C3658" s="1" t="s">
        <v>6695</v>
      </c>
      <c r="D3658">
        <v>1000</v>
      </c>
      <c r="E3658">
        <v>1259</v>
      </c>
      <c r="F3658" t="s">
        <v>17</v>
      </c>
      <c r="J3658" t="s">
        <v>17</v>
      </c>
      <c r="K3658" t="b">
        <v>0</v>
      </c>
      <c r="L3658" t="s">
        <v>24</v>
      </c>
      <c r="M3658" t="s">
        <v>25</v>
      </c>
      <c r="N3658" t="b">
        <v>0</v>
      </c>
      <c r="O3658">
        <v>1474793208</v>
      </c>
      <c r="P3658">
        <v>1472201208</v>
      </c>
      <c r="Q3658" t="b">
        <v>0</v>
      </c>
      <c r="R3658">
        <v>49</v>
      </c>
      <c r="S3658" t="b">
        <v>1</v>
      </c>
      <c r="T3658">
        <f>ROUND(E3658/D3658*100,0)</f>
        <v>126</v>
      </c>
      <c r="U3658" s="12">
        <f>(E3658/R3658)</f>
        <v>25.693877551020407</v>
      </c>
      <c r="V3658" t="str">
        <f>LEFT(Z3658,SEARCH("/",Z3658)-1)</f>
        <v>theater</v>
      </c>
      <c r="W3658" t="str">
        <f>RIGHT(Z3658,LEN(Z3658)-SEARCH("/",Z3658))</f>
        <v>plays</v>
      </c>
      <c r="X3658" s="2">
        <f>(((P3658/60)/60)/24)+DATE(1970,1,1)</f>
        <v>42608.36583333333</v>
      </c>
      <c r="Y3658" s="2">
        <f>(((O3658/60)/60)/24)+DATE(1970,1,1)</f>
        <v>42638.36583333333</v>
      </c>
      <c r="Z3658" t="s">
        <v>8275</v>
      </c>
    </row>
    <row r="3659" spans="1:26" ht="43.2" x14ac:dyDescent="0.3">
      <c r="A3659">
        <f>ROW(A3659)-2</f>
        <v>3657</v>
      </c>
      <c r="B3659" s="1" t="s">
        <v>6696</v>
      </c>
      <c r="C3659" s="1" t="s">
        <v>6697</v>
      </c>
      <c r="D3659">
        <v>1500</v>
      </c>
      <c r="E3659">
        <v>1525</v>
      </c>
      <c r="F3659" t="s">
        <v>17</v>
      </c>
      <c r="J3659" t="s">
        <v>17</v>
      </c>
      <c r="K3659" t="b">
        <v>0</v>
      </c>
      <c r="L3659" t="s">
        <v>2435</v>
      </c>
      <c r="M3659" t="s">
        <v>55</v>
      </c>
      <c r="N3659" t="b">
        <v>0</v>
      </c>
      <c r="O3659">
        <v>1465135190</v>
      </c>
      <c r="P3659">
        <v>1463925590</v>
      </c>
      <c r="Q3659" t="b">
        <v>0</v>
      </c>
      <c r="R3659">
        <v>10</v>
      </c>
      <c r="S3659" t="b">
        <v>1</v>
      </c>
      <c r="T3659">
        <f>ROUND(E3659/D3659*100,0)</f>
        <v>102</v>
      </c>
      <c r="U3659" s="12">
        <f>(E3659/R3659)</f>
        <v>152.5</v>
      </c>
      <c r="V3659" t="str">
        <f>LEFT(Z3659,SEARCH("/",Z3659)-1)</f>
        <v>theater</v>
      </c>
      <c r="W3659" t="str">
        <f>RIGHT(Z3659,LEN(Z3659)-SEARCH("/",Z3659))</f>
        <v>plays</v>
      </c>
      <c r="X3659" s="2">
        <f>(((P3659/60)/60)/24)+DATE(1970,1,1)</f>
        <v>42512.58321759259</v>
      </c>
      <c r="Y3659" s="2">
        <f>(((O3659/60)/60)/24)+DATE(1970,1,1)</f>
        <v>42526.58321759259</v>
      </c>
      <c r="Z3659" t="s">
        <v>8275</v>
      </c>
    </row>
    <row r="3660" spans="1:26" ht="43.2" x14ac:dyDescent="0.3">
      <c r="A3660">
        <f>ROW(A3660)-2</f>
        <v>3658</v>
      </c>
      <c r="B3660" s="1" t="s">
        <v>6698</v>
      </c>
      <c r="C3660" s="1" t="s">
        <v>6699</v>
      </c>
      <c r="D3660">
        <v>400</v>
      </c>
      <c r="E3660">
        <v>450</v>
      </c>
      <c r="F3660" t="s">
        <v>17</v>
      </c>
      <c r="J3660" t="s">
        <v>17</v>
      </c>
      <c r="K3660" t="b">
        <v>0</v>
      </c>
      <c r="L3660" t="s">
        <v>24</v>
      </c>
      <c r="M3660" t="s">
        <v>25</v>
      </c>
      <c r="N3660" t="b">
        <v>0</v>
      </c>
      <c r="O3660">
        <v>1428256277</v>
      </c>
      <c r="P3660">
        <v>1425235877</v>
      </c>
      <c r="Q3660" t="b">
        <v>0</v>
      </c>
      <c r="R3660">
        <v>15</v>
      </c>
      <c r="S3660" t="b">
        <v>1</v>
      </c>
      <c r="T3660">
        <f>ROUND(E3660/D3660*100,0)</f>
        <v>113</v>
      </c>
      <c r="U3660" s="12">
        <f>(E3660/R3660)</f>
        <v>30</v>
      </c>
      <c r="V3660" t="str">
        <f>LEFT(Z3660,SEARCH("/",Z3660)-1)</f>
        <v>theater</v>
      </c>
      <c r="W3660" t="str">
        <f>RIGHT(Z3660,LEN(Z3660)-SEARCH("/",Z3660))</f>
        <v>plays</v>
      </c>
      <c r="X3660" s="2">
        <f>(((P3660/60)/60)/24)+DATE(1970,1,1)</f>
        <v>42064.785613425927</v>
      </c>
      <c r="Y3660" s="2">
        <f>(((O3660/60)/60)/24)+DATE(1970,1,1)</f>
        <v>42099.743946759263</v>
      </c>
      <c r="Z3660" t="s">
        <v>8275</v>
      </c>
    </row>
    <row r="3661" spans="1:26" ht="43.2" x14ac:dyDescent="0.3">
      <c r="A3661">
        <f>ROW(A3661)-2</f>
        <v>3659</v>
      </c>
      <c r="B3661" s="1" t="s">
        <v>6700</v>
      </c>
      <c r="C3661" s="1" t="s">
        <v>6701</v>
      </c>
      <c r="D3661">
        <v>8000</v>
      </c>
      <c r="E3661">
        <v>8110</v>
      </c>
      <c r="F3661" t="s">
        <v>17</v>
      </c>
      <c r="J3661" t="s">
        <v>17</v>
      </c>
      <c r="K3661" t="b">
        <v>0</v>
      </c>
      <c r="L3661" t="s">
        <v>18</v>
      </c>
      <c r="M3661" t="s">
        <v>19</v>
      </c>
      <c r="N3661" t="b">
        <v>1</v>
      </c>
      <c r="O3661">
        <v>1425830905</v>
      </c>
      <c r="P3661">
        <v>1423242505</v>
      </c>
      <c r="Q3661" t="b">
        <v>0</v>
      </c>
      <c r="R3661">
        <v>57</v>
      </c>
      <c r="S3661" t="b">
        <v>1</v>
      </c>
      <c r="T3661">
        <f>ROUND(E3661/D3661*100,0)</f>
        <v>101</v>
      </c>
      <c r="U3661" s="12">
        <f>(E3661/R3661)</f>
        <v>142.28070175438597</v>
      </c>
      <c r="V3661" t="str">
        <f>LEFT(Z3661,SEARCH("/",Z3661)-1)</f>
        <v>theater</v>
      </c>
      <c r="W3661" t="str">
        <f>RIGHT(Z3661,LEN(Z3661)-SEARCH("/",Z3661))</f>
        <v>plays</v>
      </c>
      <c r="X3661" s="2">
        <f>(((P3661/60)/60)/24)+DATE(1970,1,1)</f>
        <v>42041.714178240742</v>
      </c>
      <c r="Y3661" s="2">
        <f>(((O3661/60)/60)/24)+DATE(1970,1,1)</f>
        <v>42071.67251157407</v>
      </c>
      <c r="Z3661" t="s">
        <v>8275</v>
      </c>
    </row>
    <row r="3662" spans="1:26" ht="43.2" x14ac:dyDescent="0.3">
      <c r="A3662">
        <f>ROW(A3662)-2</f>
        <v>3660</v>
      </c>
      <c r="B3662" s="1" t="s">
        <v>6702</v>
      </c>
      <c r="C3662" s="1" t="s">
        <v>6703</v>
      </c>
      <c r="D3662">
        <v>800</v>
      </c>
      <c r="E3662">
        <v>810</v>
      </c>
      <c r="F3662" t="s">
        <v>17</v>
      </c>
      <c r="J3662" t="s">
        <v>17</v>
      </c>
      <c r="K3662" t="b">
        <v>0</v>
      </c>
      <c r="L3662" t="s">
        <v>24</v>
      </c>
      <c r="M3662" t="s">
        <v>25</v>
      </c>
      <c r="N3662" t="b">
        <v>0</v>
      </c>
      <c r="O3662">
        <v>1462697966</v>
      </c>
      <c r="P3662">
        <v>1460105966</v>
      </c>
      <c r="Q3662" t="b">
        <v>0</v>
      </c>
      <c r="R3662">
        <v>33</v>
      </c>
      <c r="S3662" t="b">
        <v>1</v>
      </c>
      <c r="T3662">
        <f>ROUND(E3662/D3662*100,0)</f>
        <v>101</v>
      </c>
      <c r="U3662" s="12">
        <f>(E3662/R3662)</f>
        <v>24.545454545454547</v>
      </c>
      <c r="V3662" t="str">
        <f>LEFT(Z3662,SEARCH("/",Z3662)-1)</f>
        <v>theater</v>
      </c>
      <c r="W3662" t="str">
        <f>RIGHT(Z3662,LEN(Z3662)-SEARCH("/",Z3662))</f>
        <v>plays</v>
      </c>
      <c r="X3662" s="2">
        <f>(((P3662/60)/60)/24)+DATE(1970,1,1)</f>
        <v>42468.374606481477</v>
      </c>
      <c r="Y3662" s="2">
        <f>(((O3662/60)/60)/24)+DATE(1970,1,1)</f>
        <v>42498.374606481477</v>
      </c>
      <c r="Z3662" t="s">
        <v>8275</v>
      </c>
    </row>
    <row r="3663" spans="1:26" ht="43.2" x14ac:dyDescent="0.3">
      <c r="A3663">
        <f>ROW(A3663)-2</f>
        <v>3661</v>
      </c>
      <c r="B3663" s="1" t="s">
        <v>6704</v>
      </c>
      <c r="C3663" s="1" t="s">
        <v>6705</v>
      </c>
      <c r="D3663">
        <v>1800</v>
      </c>
      <c r="E3663">
        <v>2635</v>
      </c>
      <c r="F3663" t="s">
        <v>17</v>
      </c>
      <c r="J3663" t="s">
        <v>17</v>
      </c>
      <c r="K3663" t="b">
        <v>0</v>
      </c>
      <c r="L3663" t="s">
        <v>18</v>
      </c>
      <c r="M3663" t="s">
        <v>19</v>
      </c>
      <c r="N3663" t="b">
        <v>1</v>
      </c>
      <c r="O3663">
        <v>1404522000</v>
      </c>
      <c r="P3663">
        <v>1404308883</v>
      </c>
      <c r="Q3663" t="b">
        <v>0</v>
      </c>
      <c r="R3663">
        <v>9</v>
      </c>
      <c r="S3663" t="b">
        <v>1</v>
      </c>
      <c r="T3663">
        <f>ROUND(E3663/D3663*100,0)</f>
        <v>146</v>
      </c>
      <c r="U3663" s="12">
        <f>(E3663/R3663)</f>
        <v>292.77777777777777</v>
      </c>
      <c r="V3663" t="str">
        <f>LEFT(Z3663,SEARCH("/",Z3663)-1)</f>
        <v>theater</v>
      </c>
      <c r="W3663" t="str">
        <f>RIGHT(Z3663,LEN(Z3663)-SEARCH("/",Z3663))</f>
        <v>plays</v>
      </c>
      <c r="X3663" s="2">
        <f>(((P3663/60)/60)/24)+DATE(1970,1,1)</f>
        <v>41822.57503472222</v>
      </c>
      <c r="Y3663" s="2">
        <f>(((O3663/60)/60)/24)+DATE(1970,1,1)</f>
        <v>41825.041666666664</v>
      </c>
      <c r="Z3663" t="s">
        <v>8275</v>
      </c>
    </row>
    <row r="3664" spans="1:26" ht="43.2" x14ac:dyDescent="0.3">
      <c r="A3664">
        <f>ROW(A3664)-2</f>
        <v>3662</v>
      </c>
      <c r="B3664" s="1" t="s">
        <v>6706</v>
      </c>
      <c r="C3664" s="1" t="s">
        <v>6707</v>
      </c>
      <c r="D3664">
        <v>1000</v>
      </c>
      <c r="E3664">
        <v>1168</v>
      </c>
      <c r="F3664" t="s">
        <v>17</v>
      </c>
      <c r="J3664" t="s">
        <v>17</v>
      </c>
      <c r="K3664" t="b">
        <v>0</v>
      </c>
      <c r="L3664" t="s">
        <v>24</v>
      </c>
      <c r="M3664" t="s">
        <v>25</v>
      </c>
      <c r="N3664" t="b">
        <v>0</v>
      </c>
      <c r="O3664">
        <v>1406502000</v>
      </c>
      <c r="P3664">
        <v>1405583108</v>
      </c>
      <c r="Q3664" t="b">
        <v>0</v>
      </c>
      <c r="R3664">
        <v>26</v>
      </c>
      <c r="S3664" t="b">
        <v>1</v>
      </c>
      <c r="T3664">
        <f>ROUND(E3664/D3664*100,0)</f>
        <v>117</v>
      </c>
      <c r="U3664" s="12">
        <f>(E3664/R3664)</f>
        <v>44.92307692307692</v>
      </c>
      <c r="V3664" t="str">
        <f>LEFT(Z3664,SEARCH("/",Z3664)-1)</f>
        <v>theater</v>
      </c>
      <c r="W3664" t="str">
        <f>RIGHT(Z3664,LEN(Z3664)-SEARCH("/",Z3664))</f>
        <v>plays</v>
      </c>
      <c r="X3664" s="2">
        <f>(((P3664/60)/60)/24)+DATE(1970,1,1)</f>
        <v>41837.323009259257</v>
      </c>
      <c r="Y3664" s="2">
        <f>(((O3664/60)/60)/24)+DATE(1970,1,1)</f>
        <v>41847.958333333336</v>
      </c>
      <c r="Z3664" t="s">
        <v>8275</v>
      </c>
    </row>
    <row r="3665" spans="1:26" ht="43.2" x14ac:dyDescent="0.3">
      <c r="A3665">
        <f>ROW(A3665)-2</f>
        <v>3663</v>
      </c>
      <c r="B3665" s="1" t="s">
        <v>6708</v>
      </c>
      <c r="C3665" s="1" t="s">
        <v>6709</v>
      </c>
      <c r="D3665">
        <v>1500</v>
      </c>
      <c r="E3665">
        <v>1594</v>
      </c>
      <c r="F3665" t="s">
        <v>17</v>
      </c>
      <c r="J3665" t="s">
        <v>17</v>
      </c>
      <c r="K3665" t="b">
        <v>0</v>
      </c>
      <c r="L3665" t="s">
        <v>24</v>
      </c>
      <c r="M3665" t="s">
        <v>25</v>
      </c>
      <c r="N3665" t="b">
        <v>0</v>
      </c>
      <c r="O3665">
        <v>1427919468</v>
      </c>
      <c r="P3665">
        <v>1425331068</v>
      </c>
      <c r="Q3665" t="b">
        <v>0</v>
      </c>
      <c r="R3665">
        <v>69</v>
      </c>
      <c r="S3665" t="b">
        <v>1</v>
      </c>
      <c r="T3665">
        <f>ROUND(E3665/D3665*100,0)</f>
        <v>106</v>
      </c>
      <c r="U3665" s="12">
        <f>(E3665/R3665)</f>
        <v>23.10144927536232</v>
      </c>
      <c r="V3665" t="str">
        <f>LEFT(Z3665,SEARCH("/",Z3665)-1)</f>
        <v>theater</v>
      </c>
      <c r="W3665" t="str">
        <f>RIGHT(Z3665,LEN(Z3665)-SEARCH("/",Z3665))</f>
        <v>plays</v>
      </c>
      <c r="X3665" s="2">
        <f>(((P3665/60)/60)/24)+DATE(1970,1,1)</f>
        <v>42065.887361111112</v>
      </c>
      <c r="Y3665" s="2">
        <f>(((O3665/60)/60)/24)+DATE(1970,1,1)</f>
        <v>42095.845694444448</v>
      </c>
      <c r="Z3665" t="s">
        <v>8275</v>
      </c>
    </row>
    <row r="3666" spans="1:26" ht="43.2" x14ac:dyDescent="0.3">
      <c r="A3666">
        <f>ROW(A3666)-2</f>
        <v>3664</v>
      </c>
      <c r="B3666" s="1" t="s">
        <v>6710</v>
      </c>
      <c r="C3666" s="1" t="s">
        <v>6711</v>
      </c>
      <c r="D3666">
        <v>5000</v>
      </c>
      <c r="E3666">
        <v>5226</v>
      </c>
      <c r="F3666" t="s">
        <v>17</v>
      </c>
      <c r="J3666" t="s">
        <v>17</v>
      </c>
      <c r="K3666" t="b">
        <v>0</v>
      </c>
      <c r="L3666" t="s">
        <v>18</v>
      </c>
      <c r="M3666" t="s">
        <v>19</v>
      </c>
      <c r="N3666" t="b">
        <v>1</v>
      </c>
      <c r="O3666">
        <v>1444149886</v>
      </c>
      <c r="P3666">
        <v>1441125886</v>
      </c>
      <c r="Q3666" t="b">
        <v>0</v>
      </c>
      <c r="R3666">
        <v>65</v>
      </c>
      <c r="S3666" t="b">
        <v>1</v>
      </c>
      <c r="T3666">
        <f>ROUND(E3666/D3666*100,0)</f>
        <v>105</v>
      </c>
      <c r="U3666" s="12">
        <f>(E3666/R3666)</f>
        <v>80.400000000000006</v>
      </c>
      <c r="V3666" t="str">
        <f>LEFT(Z3666,SEARCH("/",Z3666)-1)</f>
        <v>theater</v>
      </c>
      <c r="W3666" t="str">
        <f>RIGHT(Z3666,LEN(Z3666)-SEARCH("/",Z3666))</f>
        <v>plays</v>
      </c>
      <c r="X3666" s="2">
        <f>(((P3666/60)/60)/24)+DATE(1970,1,1)</f>
        <v>42248.697754629626</v>
      </c>
      <c r="Y3666" s="2">
        <f>(((O3666/60)/60)/24)+DATE(1970,1,1)</f>
        <v>42283.697754629626</v>
      </c>
      <c r="Z3666" t="s">
        <v>8275</v>
      </c>
    </row>
    <row r="3667" spans="1:26" ht="43.2" x14ac:dyDescent="0.3">
      <c r="A3667">
        <f>ROW(A3667)-2</f>
        <v>3665</v>
      </c>
      <c r="B3667" s="1" t="s">
        <v>6712</v>
      </c>
      <c r="C3667" s="1" t="s">
        <v>6713</v>
      </c>
      <c r="D3667">
        <v>6000</v>
      </c>
      <c r="E3667">
        <v>6000</v>
      </c>
      <c r="F3667" t="s">
        <v>17</v>
      </c>
      <c r="J3667" t="s">
        <v>17</v>
      </c>
      <c r="K3667" t="b">
        <v>0</v>
      </c>
      <c r="L3667" t="s">
        <v>18</v>
      </c>
      <c r="M3667" t="s">
        <v>19</v>
      </c>
      <c r="N3667" t="b">
        <v>1</v>
      </c>
      <c r="O3667">
        <v>1405802330</v>
      </c>
      <c r="P3667">
        <v>1403210330</v>
      </c>
      <c r="Q3667" t="b">
        <v>0</v>
      </c>
      <c r="R3667">
        <v>83</v>
      </c>
      <c r="S3667" t="b">
        <v>1</v>
      </c>
      <c r="T3667">
        <f>ROUND(E3667/D3667*100,0)</f>
        <v>100</v>
      </c>
      <c r="U3667" s="12">
        <f>(E3667/R3667)</f>
        <v>72.289156626506028</v>
      </c>
      <c r="V3667" t="str">
        <f>LEFT(Z3667,SEARCH("/",Z3667)-1)</f>
        <v>theater</v>
      </c>
      <c r="W3667" t="str">
        <f>RIGHT(Z3667,LEN(Z3667)-SEARCH("/",Z3667))</f>
        <v>plays</v>
      </c>
      <c r="X3667" s="2">
        <f>(((P3667/60)/60)/24)+DATE(1970,1,1)</f>
        <v>41809.860300925924</v>
      </c>
      <c r="Y3667" s="2">
        <f>(((O3667/60)/60)/24)+DATE(1970,1,1)</f>
        <v>41839.860300925924</v>
      </c>
      <c r="Z3667" t="s">
        <v>8275</v>
      </c>
    </row>
    <row r="3668" spans="1:26" ht="43.2" x14ac:dyDescent="0.3">
      <c r="A3668">
        <f>ROW(A3668)-2</f>
        <v>3666</v>
      </c>
      <c r="B3668" s="1" t="s">
        <v>6714</v>
      </c>
      <c r="C3668" s="1" t="s">
        <v>6715</v>
      </c>
      <c r="D3668">
        <v>3500</v>
      </c>
      <c r="E3668">
        <v>3660</v>
      </c>
      <c r="F3668" t="s">
        <v>17</v>
      </c>
      <c r="J3668" t="s">
        <v>17</v>
      </c>
      <c r="K3668" t="b">
        <v>0</v>
      </c>
      <c r="L3668" t="s">
        <v>18</v>
      </c>
      <c r="M3668" t="s">
        <v>19</v>
      </c>
      <c r="N3668" t="b">
        <v>1</v>
      </c>
      <c r="O3668">
        <v>1434384880</v>
      </c>
      <c r="P3668">
        <v>1432484080</v>
      </c>
      <c r="Q3668" t="b">
        <v>0</v>
      </c>
      <c r="R3668">
        <v>111</v>
      </c>
      <c r="S3668" t="b">
        <v>1</v>
      </c>
      <c r="T3668">
        <f>ROUND(E3668/D3668*100,0)</f>
        <v>105</v>
      </c>
      <c r="U3668" s="12">
        <f>(E3668/R3668)</f>
        <v>32.972972972972975</v>
      </c>
      <c r="V3668" t="str">
        <f>LEFT(Z3668,SEARCH("/",Z3668)-1)</f>
        <v>theater</v>
      </c>
      <c r="W3668" t="str">
        <f>RIGHT(Z3668,LEN(Z3668)-SEARCH("/",Z3668))</f>
        <v>plays</v>
      </c>
      <c r="X3668" s="2">
        <f>(((P3668/60)/60)/24)+DATE(1970,1,1)</f>
        <v>42148.676851851851</v>
      </c>
      <c r="Y3668" s="2">
        <f>(((O3668/60)/60)/24)+DATE(1970,1,1)</f>
        <v>42170.676851851851</v>
      </c>
      <c r="Z3668" t="s">
        <v>8275</v>
      </c>
    </row>
    <row r="3669" spans="1:26" ht="28.8" x14ac:dyDescent="0.3">
      <c r="A3669">
        <f>ROW(A3669)-2</f>
        <v>3667</v>
      </c>
      <c r="B3669" s="1" t="s">
        <v>6716</v>
      </c>
      <c r="C3669" s="1" t="s">
        <v>6717</v>
      </c>
      <c r="D3669">
        <v>3871</v>
      </c>
      <c r="E3669">
        <v>5366</v>
      </c>
      <c r="F3669" t="s">
        <v>17</v>
      </c>
      <c r="J3669" t="s">
        <v>17</v>
      </c>
      <c r="K3669" t="b">
        <v>0</v>
      </c>
      <c r="L3669" t="s">
        <v>18</v>
      </c>
      <c r="M3669" t="s">
        <v>19</v>
      </c>
      <c r="N3669" t="b">
        <v>1</v>
      </c>
      <c r="O3669">
        <v>1438259422</v>
      </c>
      <c r="P3669">
        <v>1435667422</v>
      </c>
      <c r="Q3669" t="b">
        <v>0</v>
      </c>
      <c r="R3669">
        <v>46</v>
      </c>
      <c r="S3669" t="b">
        <v>1</v>
      </c>
      <c r="T3669">
        <f>ROUND(E3669/D3669*100,0)</f>
        <v>139</v>
      </c>
      <c r="U3669" s="12">
        <f>(E3669/R3669)</f>
        <v>116.65217391304348</v>
      </c>
      <c r="V3669" t="str">
        <f>LEFT(Z3669,SEARCH("/",Z3669)-1)</f>
        <v>theater</v>
      </c>
      <c r="W3669" t="str">
        <f>RIGHT(Z3669,LEN(Z3669)-SEARCH("/",Z3669))</f>
        <v>plays</v>
      </c>
      <c r="X3669" s="2">
        <f>(((P3669/60)/60)/24)+DATE(1970,1,1)</f>
        <v>42185.521087962959</v>
      </c>
      <c r="Y3669" s="2">
        <f>(((O3669/60)/60)/24)+DATE(1970,1,1)</f>
        <v>42215.521087962959</v>
      </c>
      <c r="Z3669" t="s">
        <v>8275</v>
      </c>
    </row>
    <row r="3670" spans="1:26" ht="43.2" x14ac:dyDescent="0.3">
      <c r="A3670">
        <f>ROW(A3670)-2</f>
        <v>3668</v>
      </c>
      <c r="B3670" s="1" t="s">
        <v>6718</v>
      </c>
      <c r="C3670" s="1" t="s">
        <v>6719</v>
      </c>
      <c r="D3670">
        <v>5000</v>
      </c>
      <c r="E3670">
        <v>5016</v>
      </c>
      <c r="F3670" t="s">
        <v>17</v>
      </c>
      <c r="J3670" t="s">
        <v>17</v>
      </c>
      <c r="K3670" t="b">
        <v>0</v>
      </c>
      <c r="L3670" t="s">
        <v>24</v>
      </c>
      <c r="M3670" t="s">
        <v>25</v>
      </c>
      <c r="N3670" t="b">
        <v>0</v>
      </c>
      <c r="O3670">
        <v>1407106800</v>
      </c>
      <c r="P3670">
        <v>1404749446</v>
      </c>
      <c r="Q3670" t="b">
        <v>0</v>
      </c>
      <c r="R3670">
        <v>63</v>
      </c>
      <c r="S3670" t="b">
        <v>1</v>
      </c>
      <c r="T3670">
        <f>ROUND(E3670/D3670*100,0)</f>
        <v>100</v>
      </c>
      <c r="U3670" s="12">
        <f>(E3670/R3670)</f>
        <v>79.61904761904762</v>
      </c>
      <c r="V3670" t="str">
        <f>LEFT(Z3670,SEARCH("/",Z3670)-1)</f>
        <v>theater</v>
      </c>
      <c r="W3670" t="str">
        <f>RIGHT(Z3670,LEN(Z3670)-SEARCH("/",Z3670))</f>
        <v>plays</v>
      </c>
      <c r="X3670" s="2">
        <f>(((P3670/60)/60)/24)+DATE(1970,1,1)</f>
        <v>41827.674143518518</v>
      </c>
      <c r="Y3670" s="2">
        <f>(((O3670/60)/60)/24)+DATE(1970,1,1)</f>
        <v>41854.958333333336</v>
      </c>
      <c r="Z3670" t="s">
        <v>8275</v>
      </c>
    </row>
    <row r="3671" spans="1:26" ht="43.2" x14ac:dyDescent="0.3">
      <c r="A3671">
        <f>ROW(A3671)-2</f>
        <v>3669</v>
      </c>
      <c r="B3671" s="1" t="s">
        <v>6720</v>
      </c>
      <c r="C3671" s="1" t="s">
        <v>6721</v>
      </c>
      <c r="D3671">
        <v>250</v>
      </c>
      <c r="E3671">
        <v>250</v>
      </c>
      <c r="F3671" t="s">
        <v>17</v>
      </c>
      <c r="J3671" t="s">
        <v>17</v>
      </c>
      <c r="K3671" t="b">
        <v>0</v>
      </c>
      <c r="L3671" t="s">
        <v>24</v>
      </c>
      <c r="M3671" t="s">
        <v>25</v>
      </c>
      <c r="N3671" t="b">
        <v>0</v>
      </c>
      <c r="O3671">
        <v>1459845246</v>
      </c>
      <c r="P3671">
        <v>1457429646</v>
      </c>
      <c r="Q3671" t="b">
        <v>0</v>
      </c>
      <c r="R3671">
        <v>9</v>
      </c>
      <c r="S3671" t="b">
        <v>1</v>
      </c>
      <c r="T3671">
        <f>ROUND(E3671/D3671*100,0)</f>
        <v>100</v>
      </c>
      <c r="U3671" s="12">
        <f>(E3671/R3671)</f>
        <v>27.777777777777779</v>
      </c>
      <c r="V3671" t="str">
        <f>LEFT(Z3671,SEARCH("/",Z3671)-1)</f>
        <v>theater</v>
      </c>
      <c r="W3671" t="str">
        <f>RIGHT(Z3671,LEN(Z3671)-SEARCH("/",Z3671))</f>
        <v>plays</v>
      </c>
      <c r="X3671" s="2">
        <f>(((P3671/60)/60)/24)+DATE(1970,1,1)</f>
        <v>42437.398680555561</v>
      </c>
      <c r="Y3671" s="2">
        <f>(((O3671/60)/60)/24)+DATE(1970,1,1)</f>
        <v>42465.35701388889</v>
      </c>
      <c r="Z3671" t="s">
        <v>8275</v>
      </c>
    </row>
    <row r="3672" spans="1:26" ht="43.2" x14ac:dyDescent="0.3">
      <c r="A3672">
        <f>ROW(A3672)-2</f>
        <v>3670</v>
      </c>
      <c r="B3672" s="1" t="s">
        <v>6722</v>
      </c>
      <c r="C3672" s="1" t="s">
        <v>6723</v>
      </c>
      <c r="D3672">
        <v>2500</v>
      </c>
      <c r="E3672">
        <v>2755</v>
      </c>
      <c r="F3672" t="s">
        <v>17</v>
      </c>
      <c r="J3672" t="s">
        <v>17</v>
      </c>
      <c r="K3672" t="b">
        <v>0</v>
      </c>
      <c r="L3672" t="s">
        <v>24</v>
      </c>
      <c r="M3672" t="s">
        <v>25</v>
      </c>
      <c r="N3672" t="b">
        <v>0</v>
      </c>
      <c r="O3672">
        <v>1412974800</v>
      </c>
      <c r="P3672">
        <v>1411109167</v>
      </c>
      <c r="Q3672" t="b">
        <v>0</v>
      </c>
      <c r="R3672">
        <v>34</v>
      </c>
      <c r="S3672" t="b">
        <v>1</v>
      </c>
      <c r="T3672">
        <f>ROUND(E3672/D3672*100,0)</f>
        <v>110</v>
      </c>
      <c r="U3672" s="12">
        <f>(E3672/R3672)</f>
        <v>81.029411764705884</v>
      </c>
      <c r="V3672" t="str">
        <f>LEFT(Z3672,SEARCH("/",Z3672)-1)</f>
        <v>theater</v>
      </c>
      <c r="W3672" t="str">
        <f>RIGHT(Z3672,LEN(Z3672)-SEARCH("/",Z3672))</f>
        <v>plays</v>
      </c>
      <c r="X3672" s="2">
        <f>(((P3672/60)/60)/24)+DATE(1970,1,1)</f>
        <v>41901.282025462962</v>
      </c>
      <c r="Y3672" s="2">
        <f>(((O3672/60)/60)/24)+DATE(1970,1,1)</f>
        <v>41922.875</v>
      </c>
      <c r="Z3672" t="s">
        <v>8275</v>
      </c>
    </row>
    <row r="3673" spans="1:26" ht="28.8" x14ac:dyDescent="0.3">
      <c r="A3673">
        <f>ROW(A3673)-2</f>
        <v>3671</v>
      </c>
      <c r="B3673" s="1" t="s">
        <v>6724</v>
      </c>
      <c r="C3673" s="1" t="s">
        <v>6725</v>
      </c>
      <c r="D3673">
        <v>15000</v>
      </c>
      <c r="E3673">
        <v>15327</v>
      </c>
      <c r="F3673" t="s">
        <v>17</v>
      </c>
      <c r="J3673" t="s">
        <v>17</v>
      </c>
      <c r="K3673" t="b">
        <v>0</v>
      </c>
      <c r="L3673" t="s">
        <v>18</v>
      </c>
      <c r="M3673" t="s">
        <v>19</v>
      </c>
      <c r="N3673" t="b">
        <v>1</v>
      </c>
      <c r="O3673">
        <v>1487944080</v>
      </c>
      <c r="P3673">
        <v>1486129680</v>
      </c>
      <c r="Q3673" t="b">
        <v>0</v>
      </c>
      <c r="R3673">
        <v>112</v>
      </c>
      <c r="S3673" t="b">
        <v>1</v>
      </c>
      <c r="T3673">
        <f>ROUND(E3673/D3673*100,0)</f>
        <v>102</v>
      </c>
      <c r="U3673" s="12">
        <f>(E3673/R3673)</f>
        <v>136.84821428571428</v>
      </c>
      <c r="V3673" t="str">
        <f>LEFT(Z3673,SEARCH("/",Z3673)-1)</f>
        <v>theater</v>
      </c>
      <c r="W3673" t="str">
        <f>RIGHT(Z3673,LEN(Z3673)-SEARCH("/",Z3673))</f>
        <v>plays</v>
      </c>
      <c r="X3673" s="2">
        <f>(((P3673/60)/60)/24)+DATE(1970,1,1)</f>
        <v>42769.574999999997</v>
      </c>
      <c r="Y3673" s="2">
        <f>(((O3673/60)/60)/24)+DATE(1970,1,1)</f>
        <v>42790.574999999997</v>
      </c>
      <c r="Z3673" t="s">
        <v>8275</v>
      </c>
    </row>
    <row r="3674" spans="1:26" ht="43.2" x14ac:dyDescent="0.3">
      <c r="A3674">
        <f>ROW(A3674)-2</f>
        <v>3672</v>
      </c>
      <c r="B3674" s="1" t="s">
        <v>6726</v>
      </c>
      <c r="C3674" s="1" t="s">
        <v>6727</v>
      </c>
      <c r="D3674">
        <v>8000</v>
      </c>
      <c r="E3674">
        <v>8348</v>
      </c>
      <c r="F3674" t="s">
        <v>17</v>
      </c>
      <c r="J3674" t="s">
        <v>17</v>
      </c>
      <c r="K3674" t="b">
        <v>0</v>
      </c>
      <c r="L3674" t="s">
        <v>18</v>
      </c>
      <c r="M3674" t="s">
        <v>19</v>
      </c>
      <c r="N3674" t="b">
        <v>1</v>
      </c>
      <c r="O3674">
        <v>1469721518</v>
      </c>
      <c r="P3674">
        <v>1467129518</v>
      </c>
      <c r="Q3674" t="b">
        <v>0</v>
      </c>
      <c r="R3674">
        <v>47</v>
      </c>
      <c r="S3674" t="b">
        <v>1</v>
      </c>
      <c r="T3674">
        <f>ROUND(E3674/D3674*100,0)</f>
        <v>104</v>
      </c>
      <c r="U3674" s="12">
        <f>(E3674/R3674)</f>
        <v>177.61702127659575</v>
      </c>
      <c r="V3674" t="str">
        <f>LEFT(Z3674,SEARCH("/",Z3674)-1)</f>
        <v>theater</v>
      </c>
      <c r="W3674" t="str">
        <f>RIGHT(Z3674,LEN(Z3674)-SEARCH("/",Z3674))</f>
        <v>plays</v>
      </c>
      <c r="X3674" s="2">
        <f>(((P3674/60)/60)/24)+DATE(1970,1,1)</f>
        <v>42549.665717592594</v>
      </c>
      <c r="Y3674" s="2">
        <f>(((O3674/60)/60)/24)+DATE(1970,1,1)</f>
        <v>42579.665717592594</v>
      </c>
      <c r="Z3674" t="s">
        <v>8275</v>
      </c>
    </row>
    <row r="3675" spans="1:26" ht="43.2" x14ac:dyDescent="0.3">
      <c r="A3675">
        <f>ROW(A3675)-2</f>
        <v>3673</v>
      </c>
      <c r="B3675" s="1" t="s">
        <v>6728</v>
      </c>
      <c r="C3675" s="1" t="s">
        <v>6729</v>
      </c>
      <c r="D3675">
        <v>3000</v>
      </c>
      <c r="E3675">
        <v>4145</v>
      </c>
      <c r="F3675" t="s">
        <v>17</v>
      </c>
      <c r="J3675" t="s">
        <v>17</v>
      </c>
      <c r="K3675" t="b">
        <v>0</v>
      </c>
      <c r="L3675" t="s">
        <v>18</v>
      </c>
      <c r="M3675" t="s">
        <v>19</v>
      </c>
      <c r="N3675" t="b">
        <v>1</v>
      </c>
      <c r="O3675">
        <v>1481066554</v>
      </c>
      <c r="P3675">
        <v>1478906554</v>
      </c>
      <c r="Q3675" t="b">
        <v>0</v>
      </c>
      <c r="R3675">
        <v>38</v>
      </c>
      <c r="S3675" t="b">
        <v>1</v>
      </c>
      <c r="T3675">
        <f>ROUND(E3675/D3675*100,0)</f>
        <v>138</v>
      </c>
      <c r="U3675" s="12">
        <f>(E3675/R3675)</f>
        <v>109.07894736842105</v>
      </c>
      <c r="V3675" t="str">
        <f>LEFT(Z3675,SEARCH("/",Z3675)-1)</f>
        <v>theater</v>
      </c>
      <c r="W3675" t="str">
        <f>RIGHT(Z3675,LEN(Z3675)-SEARCH("/",Z3675))</f>
        <v>plays</v>
      </c>
      <c r="X3675" s="2">
        <f>(((P3675/60)/60)/24)+DATE(1970,1,1)</f>
        <v>42685.974004629628</v>
      </c>
      <c r="Y3675" s="2">
        <f>(((O3675/60)/60)/24)+DATE(1970,1,1)</f>
        <v>42710.974004629628</v>
      </c>
      <c r="Z3675" t="s">
        <v>8275</v>
      </c>
    </row>
    <row r="3676" spans="1:26" ht="43.2" x14ac:dyDescent="0.3">
      <c r="A3676">
        <f>ROW(A3676)-2</f>
        <v>3674</v>
      </c>
      <c r="B3676" s="1" t="s">
        <v>6730</v>
      </c>
      <c r="C3676" s="1" t="s">
        <v>6731</v>
      </c>
      <c r="D3676">
        <v>3350</v>
      </c>
      <c r="E3676">
        <v>3350</v>
      </c>
      <c r="F3676" t="s">
        <v>17</v>
      </c>
      <c r="J3676" t="s">
        <v>17</v>
      </c>
      <c r="K3676" t="b">
        <v>0</v>
      </c>
      <c r="L3676" t="s">
        <v>24</v>
      </c>
      <c r="M3676" t="s">
        <v>25</v>
      </c>
      <c r="N3676" t="b">
        <v>0</v>
      </c>
      <c r="O3676">
        <v>1465750800</v>
      </c>
      <c r="P3676">
        <v>1463771421</v>
      </c>
      <c r="Q3676" t="b">
        <v>0</v>
      </c>
      <c r="R3676">
        <v>28</v>
      </c>
      <c r="S3676" t="b">
        <v>1</v>
      </c>
      <c r="T3676">
        <f>ROUND(E3676/D3676*100,0)</f>
        <v>100</v>
      </c>
      <c r="U3676" s="12">
        <f>(E3676/R3676)</f>
        <v>119.64285714285714</v>
      </c>
      <c r="V3676" t="str">
        <f>LEFT(Z3676,SEARCH("/",Z3676)-1)</f>
        <v>theater</v>
      </c>
      <c r="W3676" t="str">
        <f>RIGHT(Z3676,LEN(Z3676)-SEARCH("/",Z3676))</f>
        <v>plays</v>
      </c>
      <c r="X3676" s="2">
        <f>(((P3676/60)/60)/24)+DATE(1970,1,1)</f>
        <v>42510.798854166671</v>
      </c>
      <c r="Y3676" s="2">
        <f>(((O3676/60)/60)/24)+DATE(1970,1,1)</f>
        <v>42533.708333333328</v>
      </c>
      <c r="Z3676" t="s">
        <v>8275</v>
      </c>
    </row>
    <row r="3677" spans="1:26" ht="43.2" x14ac:dyDescent="0.3">
      <c r="A3677">
        <f>ROW(A3677)-2</f>
        <v>3675</v>
      </c>
      <c r="B3677" s="1" t="s">
        <v>6732</v>
      </c>
      <c r="C3677" s="1" t="s">
        <v>6733</v>
      </c>
      <c r="D3677">
        <v>6000</v>
      </c>
      <c r="E3677">
        <v>6100</v>
      </c>
      <c r="F3677" t="s">
        <v>17</v>
      </c>
      <c r="J3677" t="s">
        <v>17</v>
      </c>
      <c r="K3677" t="b">
        <v>0</v>
      </c>
      <c r="L3677" t="s">
        <v>18</v>
      </c>
      <c r="M3677" t="s">
        <v>19</v>
      </c>
      <c r="N3677" t="b">
        <v>1</v>
      </c>
      <c r="O3677">
        <v>1427864340</v>
      </c>
      <c r="P3677">
        <v>1425020810</v>
      </c>
      <c r="Q3677" t="b">
        <v>0</v>
      </c>
      <c r="R3677">
        <v>78</v>
      </c>
      <c r="S3677" t="b">
        <v>1</v>
      </c>
      <c r="T3677">
        <f>ROUND(E3677/D3677*100,0)</f>
        <v>102</v>
      </c>
      <c r="U3677" s="12">
        <f>(E3677/R3677)</f>
        <v>78.205128205128204</v>
      </c>
      <c r="V3677" t="str">
        <f>LEFT(Z3677,SEARCH("/",Z3677)-1)</f>
        <v>theater</v>
      </c>
      <c r="W3677" t="str">
        <f>RIGHT(Z3677,LEN(Z3677)-SEARCH("/",Z3677))</f>
        <v>plays</v>
      </c>
      <c r="X3677" s="2">
        <f>(((P3677/60)/60)/24)+DATE(1970,1,1)</f>
        <v>42062.296412037031</v>
      </c>
      <c r="Y3677" s="2">
        <f>(((O3677/60)/60)/24)+DATE(1970,1,1)</f>
        <v>42095.207638888889</v>
      </c>
      <c r="Z3677" t="s">
        <v>8275</v>
      </c>
    </row>
    <row r="3678" spans="1:26" ht="43.2" x14ac:dyDescent="0.3">
      <c r="A3678">
        <f>ROW(A3678)-2</f>
        <v>3676</v>
      </c>
      <c r="B3678" s="1" t="s">
        <v>6734</v>
      </c>
      <c r="C3678" s="1" t="s">
        <v>6735</v>
      </c>
      <c r="D3678">
        <v>700</v>
      </c>
      <c r="E3678">
        <v>1200</v>
      </c>
      <c r="F3678" t="s">
        <v>17</v>
      </c>
      <c r="J3678" t="s">
        <v>17</v>
      </c>
      <c r="K3678" t="b">
        <v>0</v>
      </c>
      <c r="L3678" t="s">
        <v>24</v>
      </c>
      <c r="M3678" t="s">
        <v>25</v>
      </c>
      <c r="N3678" t="b">
        <v>0</v>
      </c>
      <c r="O3678">
        <v>1460553480</v>
      </c>
      <c r="P3678">
        <v>1458770384</v>
      </c>
      <c r="Q3678" t="b">
        <v>0</v>
      </c>
      <c r="R3678">
        <v>23</v>
      </c>
      <c r="S3678" t="b">
        <v>1</v>
      </c>
      <c r="T3678">
        <f>ROUND(E3678/D3678*100,0)</f>
        <v>171</v>
      </c>
      <c r="U3678" s="12">
        <f>(E3678/R3678)</f>
        <v>52.173913043478258</v>
      </c>
      <c r="V3678" t="str">
        <f>LEFT(Z3678,SEARCH("/",Z3678)-1)</f>
        <v>theater</v>
      </c>
      <c r="W3678" t="str">
        <f>RIGHT(Z3678,LEN(Z3678)-SEARCH("/",Z3678))</f>
        <v>plays</v>
      </c>
      <c r="X3678" s="2">
        <f>(((P3678/60)/60)/24)+DATE(1970,1,1)</f>
        <v>42452.916481481487</v>
      </c>
      <c r="Y3678" s="2">
        <f>(((O3678/60)/60)/24)+DATE(1970,1,1)</f>
        <v>42473.554166666669</v>
      </c>
      <c r="Z3678" t="s">
        <v>8275</v>
      </c>
    </row>
    <row r="3679" spans="1:26" ht="43.2" x14ac:dyDescent="0.3">
      <c r="A3679">
        <f>ROW(A3679)-2</f>
        <v>3677</v>
      </c>
      <c r="B3679" s="1" t="s">
        <v>6736</v>
      </c>
      <c r="C3679" s="1" t="s">
        <v>6737</v>
      </c>
      <c r="D3679">
        <v>4500</v>
      </c>
      <c r="E3679">
        <v>4565</v>
      </c>
      <c r="F3679" t="s">
        <v>17</v>
      </c>
      <c r="J3679" t="s">
        <v>17</v>
      </c>
      <c r="K3679" t="b">
        <v>0</v>
      </c>
      <c r="L3679" t="s">
        <v>18</v>
      </c>
      <c r="M3679" t="s">
        <v>19</v>
      </c>
      <c r="N3679" t="b">
        <v>1</v>
      </c>
      <c r="O3679">
        <v>1409374093</v>
      </c>
      <c r="P3679">
        <v>1406782093</v>
      </c>
      <c r="Q3679" t="b">
        <v>0</v>
      </c>
      <c r="R3679">
        <v>40</v>
      </c>
      <c r="S3679" t="b">
        <v>1</v>
      </c>
      <c r="T3679">
        <f>ROUND(E3679/D3679*100,0)</f>
        <v>101</v>
      </c>
      <c r="U3679" s="12">
        <f>(E3679/R3679)</f>
        <v>114.125</v>
      </c>
      <c r="V3679" t="str">
        <f>LEFT(Z3679,SEARCH("/",Z3679)-1)</f>
        <v>theater</v>
      </c>
      <c r="W3679" t="str">
        <f>RIGHT(Z3679,LEN(Z3679)-SEARCH("/",Z3679))</f>
        <v>plays</v>
      </c>
      <c r="X3679" s="2">
        <f>(((P3679/60)/60)/24)+DATE(1970,1,1)</f>
        <v>41851.200150462959</v>
      </c>
      <c r="Y3679" s="2">
        <f>(((O3679/60)/60)/24)+DATE(1970,1,1)</f>
        <v>41881.200150462959</v>
      </c>
      <c r="Z3679" t="s">
        <v>8275</v>
      </c>
    </row>
    <row r="3680" spans="1:26" ht="43.2" x14ac:dyDescent="0.3">
      <c r="A3680">
        <f>ROW(A3680)-2</f>
        <v>3678</v>
      </c>
      <c r="B3680" s="1" t="s">
        <v>6738</v>
      </c>
      <c r="C3680" s="1" t="s">
        <v>6739</v>
      </c>
      <c r="D3680">
        <v>500</v>
      </c>
      <c r="E3680">
        <v>650</v>
      </c>
      <c r="F3680" t="s">
        <v>17</v>
      </c>
      <c r="J3680" t="s">
        <v>17</v>
      </c>
      <c r="K3680" t="b">
        <v>0</v>
      </c>
      <c r="L3680" t="s">
        <v>18</v>
      </c>
      <c r="M3680" t="s">
        <v>19</v>
      </c>
      <c r="N3680" t="b">
        <v>1</v>
      </c>
      <c r="O3680">
        <v>1429317420</v>
      </c>
      <c r="P3680">
        <v>1424226768</v>
      </c>
      <c r="Q3680" t="b">
        <v>0</v>
      </c>
      <c r="R3680">
        <v>13</v>
      </c>
      <c r="S3680" t="b">
        <v>1</v>
      </c>
      <c r="T3680">
        <f>ROUND(E3680/D3680*100,0)</f>
        <v>130</v>
      </c>
      <c r="U3680" s="12">
        <f>(E3680/R3680)</f>
        <v>50</v>
      </c>
      <c r="V3680" t="str">
        <f>LEFT(Z3680,SEARCH("/",Z3680)-1)</f>
        <v>theater</v>
      </c>
      <c r="W3680" t="str">
        <f>RIGHT(Z3680,LEN(Z3680)-SEARCH("/",Z3680))</f>
        <v>plays</v>
      </c>
      <c r="X3680" s="2">
        <f>(((P3680/60)/60)/24)+DATE(1970,1,1)</f>
        <v>42053.106111111112</v>
      </c>
      <c r="Y3680" s="2">
        <f>(((O3680/60)/60)/24)+DATE(1970,1,1)</f>
        <v>42112.025694444441</v>
      </c>
      <c r="Z3680" t="s">
        <v>8275</v>
      </c>
    </row>
    <row r="3681" spans="1:26" ht="43.2" x14ac:dyDescent="0.3">
      <c r="A3681">
        <f>ROW(A3681)-2</f>
        <v>3679</v>
      </c>
      <c r="B3681" s="1" t="s">
        <v>6740</v>
      </c>
      <c r="C3681" s="1" t="s">
        <v>6741</v>
      </c>
      <c r="D3681">
        <v>1500</v>
      </c>
      <c r="E3681">
        <v>1650</v>
      </c>
      <c r="F3681" t="s">
        <v>17</v>
      </c>
      <c r="J3681" t="s">
        <v>17</v>
      </c>
      <c r="K3681" t="b">
        <v>0</v>
      </c>
      <c r="L3681" t="s">
        <v>18</v>
      </c>
      <c r="M3681" t="s">
        <v>19</v>
      </c>
      <c r="N3681" t="b">
        <v>1</v>
      </c>
      <c r="O3681">
        <v>1424910910</v>
      </c>
      <c r="P3681">
        <v>1424306110</v>
      </c>
      <c r="Q3681" t="b">
        <v>0</v>
      </c>
      <c r="R3681">
        <v>18</v>
      </c>
      <c r="S3681" t="b">
        <v>1</v>
      </c>
      <c r="T3681">
        <f>ROUND(E3681/D3681*100,0)</f>
        <v>110</v>
      </c>
      <c r="U3681" s="12">
        <f>(E3681/R3681)</f>
        <v>91.666666666666671</v>
      </c>
      <c r="V3681" t="str">
        <f>LEFT(Z3681,SEARCH("/",Z3681)-1)</f>
        <v>theater</v>
      </c>
      <c r="W3681" t="str">
        <f>RIGHT(Z3681,LEN(Z3681)-SEARCH("/",Z3681))</f>
        <v>plays</v>
      </c>
      <c r="X3681" s="2">
        <f>(((P3681/60)/60)/24)+DATE(1970,1,1)</f>
        <v>42054.024421296301</v>
      </c>
      <c r="Y3681" s="2">
        <f>(((O3681/60)/60)/24)+DATE(1970,1,1)</f>
        <v>42061.024421296301</v>
      </c>
      <c r="Z3681" t="s">
        <v>8275</v>
      </c>
    </row>
    <row r="3682" spans="1:26" ht="57.6" x14ac:dyDescent="0.3">
      <c r="A3682">
        <f>ROW(A3682)-2</f>
        <v>3680</v>
      </c>
      <c r="B3682" s="1" t="s">
        <v>6742</v>
      </c>
      <c r="C3682" s="1" t="s">
        <v>6743</v>
      </c>
      <c r="D3682">
        <v>2000</v>
      </c>
      <c r="E3682">
        <v>2389</v>
      </c>
      <c r="F3682" t="s">
        <v>17</v>
      </c>
      <c r="J3682" t="s">
        <v>17</v>
      </c>
      <c r="K3682" t="b">
        <v>0</v>
      </c>
      <c r="L3682" t="s">
        <v>24</v>
      </c>
      <c r="M3682" t="s">
        <v>25</v>
      </c>
      <c r="N3682" t="b">
        <v>0</v>
      </c>
      <c r="O3682">
        <v>1462741200</v>
      </c>
      <c r="P3682">
        <v>1461503654</v>
      </c>
      <c r="Q3682" t="b">
        <v>0</v>
      </c>
      <c r="R3682">
        <v>22</v>
      </c>
      <c r="S3682" t="b">
        <v>1</v>
      </c>
      <c r="T3682">
        <f>ROUND(E3682/D3682*100,0)</f>
        <v>119</v>
      </c>
      <c r="U3682" s="12">
        <f>(E3682/R3682)</f>
        <v>108.59090909090909</v>
      </c>
      <c r="V3682" t="str">
        <f>LEFT(Z3682,SEARCH("/",Z3682)-1)</f>
        <v>theater</v>
      </c>
      <c r="W3682" t="str">
        <f>RIGHT(Z3682,LEN(Z3682)-SEARCH("/",Z3682))</f>
        <v>plays</v>
      </c>
      <c r="X3682" s="2">
        <f>(((P3682/60)/60)/24)+DATE(1970,1,1)</f>
        <v>42484.551550925928</v>
      </c>
      <c r="Y3682" s="2">
        <f>(((O3682/60)/60)/24)+DATE(1970,1,1)</f>
        <v>42498.875</v>
      </c>
      <c r="Z3682" t="s">
        <v>8275</v>
      </c>
    </row>
    <row r="3683" spans="1:26" ht="43.2" x14ac:dyDescent="0.3">
      <c r="A3683">
        <f>ROW(A3683)-2</f>
        <v>3681</v>
      </c>
      <c r="B3683" s="1" t="s">
        <v>6580</v>
      </c>
      <c r="C3683" s="1" t="s">
        <v>6744</v>
      </c>
      <c r="D3683">
        <v>5500</v>
      </c>
      <c r="E3683">
        <v>5516</v>
      </c>
      <c r="F3683" t="s">
        <v>17</v>
      </c>
      <c r="J3683" t="s">
        <v>17</v>
      </c>
      <c r="K3683" t="b">
        <v>0</v>
      </c>
      <c r="L3683" t="s">
        <v>18</v>
      </c>
      <c r="M3683" t="s">
        <v>19</v>
      </c>
      <c r="N3683" t="b">
        <v>1</v>
      </c>
      <c r="O3683">
        <v>1461988740</v>
      </c>
      <c r="P3683">
        <v>1459949080</v>
      </c>
      <c r="Q3683" t="b">
        <v>0</v>
      </c>
      <c r="R3683">
        <v>79</v>
      </c>
      <c r="S3683" t="b">
        <v>1</v>
      </c>
      <c r="T3683">
        <f>ROUND(E3683/D3683*100,0)</f>
        <v>100</v>
      </c>
      <c r="U3683" s="12">
        <f>(E3683/R3683)</f>
        <v>69.822784810126578</v>
      </c>
      <c r="V3683" t="str">
        <f>LEFT(Z3683,SEARCH("/",Z3683)-1)</f>
        <v>theater</v>
      </c>
      <c r="W3683" t="str">
        <f>RIGHT(Z3683,LEN(Z3683)-SEARCH("/",Z3683))</f>
        <v>plays</v>
      </c>
      <c r="X3683" s="2">
        <f>(((P3683/60)/60)/24)+DATE(1970,1,1)</f>
        <v>42466.558796296296</v>
      </c>
      <c r="Y3683" s="2">
        <f>(((O3683/60)/60)/24)+DATE(1970,1,1)</f>
        <v>42490.165972222225</v>
      </c>
      <c r="Z3683" t="s">
        <v>8275</v>
      </c>
    </row>
    <row r="3684" spans="1:26" ht="43.2" x14ac:dyDescent="0.3">
      <c r="A3684">
        <f>ROW(A3684)-2</f>
        <v>3682</v>
      </c>
      <c r="B3684" s="1" t="s">
        <v>6745</v>
      </c>
      <c r="C3684" s="1" t="s">
        <v>6746</v>
      </c>
      <c r="D3684">
        <v>1000</v>
      </c>
      <c r="E3684">
        <v>1534</v>
      </c>
      <c r="F3684" t="s">
        <v>17</v>
      </c>
      <c r="J3684" t="s">
        <v>17</v>
      </c>
      <c r="K3684" t="b">
        <v>0</v>
      </c>
      <c r="L3684" t="s">
        <v>18</v>
      </c>
      <c r="M3684" t="s">
        <v>19</v>
      </c>
      <c r="N3684" t="b">
        <v>1</v>
      </c>
      <c r="O3684">
        <v>1465837200</v>
      </c>
      <c r="P3684">
        <v>1463971172</v>
      </c>
      <c r="Q3684" t="b">
        <v>0</v>
      </c>
      <c r="R3684">
        <v>14</v>
      </c>
      <c r="S3684" t="b">
        <v>1</v>
      </c>
      <c r="T3684">
        <f>ROUND(E3684/D3684*100,0)</f>
        <v>153</v>
      </c>
      <c r="U3684" s="12">
        <f>(E3684/R3684)</f>
        <v>109.57142857142857</v>
      </c>
      <c r="V3684" t="str">
        <f>LEFT(Z3684,SEARCH("/",Z3684)-1)</f>
        <v>theater</v>
      </c>
      <c r="W3684" t="str">
        <f>RIGHT(Z3684,LEN(Z3684)-SEARCH("/",Z3684))</f>
        <v>plays</v>
      </c>
      <c r="X3684" s="2">
        <f>(((P3684/60)/60)/24)+DATE(1970,1,1)</f>
        <v>42513.110787037032</v>
      </c>
      <c r="Y3684" s="2">
        <f>(((O3684/60)/60)/24)+DATE(1970,1,1)</f>
        <v>42534.708333333328</v>
      </c>
      <c r="Z3684" t="s">
        <v>8275</v>
      </c>
    </row>
    <row r="3685" spans="1:26" ht="57.6" x14ac:dyDescent="0.3">
      <c r="A3685">
        <f>ROW(A3685)-2</f>
        <v>3683</v>
      </c>
      <c r="B3685" s="1" t="s">
        <v>6747</v>
      </c>
      <c r="C3685" s="1" t="s">
        <v>6748</v>
      </c>
      <c r="D3685">
        <v>3500</v>
      </c>
      <c r="E3685">
        <v>3655</v>
      </c>
      <c r="F3685" t="s">
        <v>17</v>
      </c>
      <c r="J3685" t="s">
        <v>17</v>
      </c>
      <c r="K3685" t="b">
        <v>0</v>
      </c>
      <c r="L3685" t="s">
        <v>3548</v>
      </c>
      <c r="M3685" t="s">
        <v>55</v>
      </c>
      <c r="N3685" t="b">
        <v>0</v>
      </c>
      <c r="O3685">
        <v>1448838000</v>
      </c>
      <c r="P3685">
        <v>1445791811</v>
      </c>
      <c r="Q3685" t="b">
        <v>0</v>
      </c>
      <c r="R3685">
        <v>51</v>
      </c>
      <c r="S3685" t="b">
        <v>1</v>
      </c>
      <c r="T3685">
        <f>ROUND(E3685/D3685*100,0)</f>
        <v>104</v>
      </c>
      <c r="U3685" s="12">
        <f>(E3685/R3685)</f>
        <v>71.666666666666671</v>
      </c>
      <c r="V3685" t="str">
        <f>LEFT(Z3685,SEARCH("/",Z3685)-1)</f>
        <v>theater</v>
      </c>
      <c r="W3685" t="str">
        <f>RIGHT(Z3685,LEN(Z3685)-SEARCH("/",Z3685))</f>
        <v>plays</v>
      </c>
      <c r="X3685" s="2">
        <f>(((P3685/60)/60)/24)+DATE(1970,1,1)</f>
        <v>42302.701516203699</v>
      </c>
      <c r="Y3685" s="2">
        <f>(((O3685/60)/60)/24)+DATE(1970,1,1)</f>
        <v>42337.958333333328</v>
      </c>
      <c r="Z3685" t="s">
        <v>8275</v>
      </c>
    </row>
    <row r="3686" spans="1:26" ht="43.2" x14ac:dyDescent="0.3">
      <c r="A3686">
        <f>ROW(A3686)-2</f>
        <v>3684</v>
      </c>
      <c r="B3686" s="1" t="s">
        <v>6749</v>
      </c>
      <c r="C3686" s="1" t="s">
        <v>6750</v>
      </c>
      <c r="D3686">
        <v>5000</v>
      </c>
      <c r="E3686">
        <v>5055</v>
      </c>
      <c r="F3686" t="s">
        <v>17</v>
      </c>
      <c r="J3686" t="s">
        <v>17</v>
      </c>
      <c r="K3686" t="b">
        <v>0</v>
      </c>
      <c r="L3686" t="s">
        <v>24</v>
      </c>
      <c r="M3686" t="s">
        <v>25</v>
      </c>
      <c r="N3686" t="b">
        <v>0</v>
      </c>
      <c r="O3686">
        <v>1406113200</v>
      </c>
      <c r="P3686">
        <v>1402910965</v>
      </c>
      <c r="Q3686" t="b">
        <v>0</v>
      </c>
      <c r="R3686">
        <v>54</v>
      </c>
      <c r="S3686" t="b">
        <v>1</v>
      </c>
      <c r="T3686">
        <f>ROUND(E3686/D3686*100,0)</f>
        <v>101</v>
      </c>
      <c r="U3686" s="12">
        <f>(E3686/R3686)</f>
        <v>93.611111111111114</v>
      </c>
      <c r="V3686" t="str">
        <f>LEFT(Z3686,SEARCH("/",Z3686)-1)</f>
        <v>theater</v>
      </c>
      <c r="W3686" t="str">
        <f>RIGHT(Z3686,LEN(Z3686)-SEARCH("/",Z3686))</f>
        <v>plays</v>
      </c>
      <c r="X3686" s="2">
        <f>(((P3686/60)/60)/24)+DATE(1970,1,1)</f>
        <v>41806.395428240743</v>
      </c>
      <c r="Y3686" s="2">
        <f>(((O3686/60)/60)/24)+DATE(1970,1,1)</f>
        <v>41843.458333333336</v>
      </c>
      <c r="Z3686" t="s">
        <v>8275</v>
      </c>
    </row>
    <row r="3687" spans="1:26" ht="43.2" x14ac:dyDescent="0.3">
      <c r="A3687">
        <f>ROW(A3687)-2</f>
        <v>3685</v>
      </c>
      <c r="B3687" s="1" t="s">
        <v>6751</v>
      </c>
      <c r="C3687" s="1" t="s">
        <v>6752</v>
      </c>
      <c r="D3687">
        <v>5000</v>
      </c>
      <c r="E3687">
        <v>5376</v>
      </c>
      <c r="F3687" t="s">
        <v>17</v>
      </c>
      <c r="J3687" t="s">
        <v>17</v>
      </c>
      <c r="K3687" t="b">
        <v>0</v>
      </c>
      <c r="L3687" t="s">
        <v>24</v>
      </c>
      <c r="M3687" t="s">
        <v>25</v>
      </c>
      <c r="N3687" t="b">
        <v>0</v>
      </c>
      <c r="O3687">
        <v>1467414000</v>
      </c>
      <c r="P3687">
        <v>1462492178</v>
      </c>
      <c r="Q3687" t="b">
        <v>0</v>
      </c>
      <c r="R3687">
        <v>70</v>
      </c>
      <c r="S3687" t="b">
        <v>1</v>
      </c>
      <c r="T3687">
        <f>ROUND(E3687/D3687*100,0)</f>
        <v>108</v>
      </c>
      <c r="U3687" s="12">
        <f>(E3687/R3687)</f>
        <v>76.8</v>
      </c>
      <c r="V3687" t="str">
        <f>LEFT(Z3687,SEARCH("/",Z3687)-1)</f>
        <v>theater</v>
      </c>
      <c r="W3687" t="str">
        <f>RIGHT(Z3687,LEN(Z3687)-SEARCH("/",Z3687))</f>
        <v>plays</v>
      </c>
      <c r="X3687" s="2">
        <f>(((P3687/60)/60)/24)+DATE(1970,1,1)</f>
        <v>42495.992800925931</v>
      </c>
      <c r="Y3687" s="2">
        <f>(((O3687/60)/60)/24)+DATE(1970,1,1)</f>
        <v>42552.958333333328</v>
      </c>
      <c r="Z3687" t="s">
        <v>8275</v>
      </c>
    </row>
    <row r="3688" spans="1:26" ht="43.2" x14ac:dyDescent="0.3">
      <c r="A3688">
        <f>ROW(A3688)-2</f>
        <v>3686</v>
      </c>
      <c r="B3688" s="1" t="s">
        <v>6753</v>
      </c>
      <c r="C3688" s="1" t="s">
        <v>6754</v>
      </c>
      <c r="D3688">
        <v>500</v>
      </c>
      <c r="E3688">
        <v>1575</v>
      </c>
      <c r="F3688" t="s">
        <v>17</v>
      </c>
      <c r="J3688" t="s">
        <v>17</v>
      </c>
      <c r="K3688" t="b">
        <v>0</v>
      </c>
      <c r="L3688" t="s">
        <v>24</v>
      </c>
      <c r="M3688" t="s">
        <v>25</v>
      </c>
      <c r="N3688" t="b">
        <v>0</v>
      </c>
      <c r="O3688">
        <v>1462230000</v>
      </c>
      <c r="P3688">
        <v>1461061350</v>
      </c>
      <c r="Q3688" t="b">
        <v>0</v>
      </c>
      <c r="R3688">
        <v>44</v>
      </c>
      <c r="S3688" t="b">
        <v>1</v>
      </c>
      <c r="T3688">
        <f>ROUND(E3688/D3688*100,0)</f>
        <v>315</v>
      </c>
      <c r="U3688" s="12">
        <f>(E3688/R3688)</f>
        <v>35.795454545454547</v>
      </c>
      <c r="V3688" t="str">
        <f>LEFT(Z3688,SEARCH("/",Z3688)-1)</f>
        <v>theater</v>
      </c>
      <c r="W3688" t="str">
        <f>RIGHT(Z3688,LEN(Z3688)-SEARCH("/",Z3688))</f>
        <v>plays</v>
      </c>
      <c r="X3688" s="2">
        <f>(((P3688/60)/60)/24)+DATE(1970,1,1)</f>
        <v>42479.432291666672</v>
      </c>
      <c r="Y3688" s="2">
        <f>(((O3688/60)/60)/24)+DATE(1970,1,1)</f>
        <v>42492.958333333328</v>
      </c>
      <c r="Z3688" t="s">
        <v>8275</v>
      </c>
    </row>
    <row r="3689" spans="1:26" ht="28.8" x14ac:dyDescent="0.3">
      <c r="A3689">
        <f>ROW(A3689)-2</f>
        <v>3687</v>
      </c>
      <c r="B3689" s="1" t="s">
        <v>6755</v>
      </c>
      <c r="C3689" s="1" t="s">
        <v>6756</v>
      </c>
      <c r="D3689">
        <v>3000</v>
      </c>
      <c r="E3689">
        <v>3058</v>
      </c>
      <c r="F3689" t="s">
        <v>17</v>
      </c>
      <c r="J3689" t="s">
        <v>17</v>
      </c>
      <c r="K3689" t="b">
        <v>0</v>
      </c>
      <c r="L3689" t="s">
        <v>18</v>
      </c>
      <c r="M3689" t="s">
        <v>19</v>
      </c>
      <c r="N3689" t="b">
        <v>1</v>
      </c>
      <c r="O3689">
        <v>1446091260</v>
      </c>
      <c r="P3689">
        <v>1443029206</v>
      </c>
      <c r="Q3689" t="b">
        <v>0</v>
      </c>
      <c r="R3689">
        <v>55</v>
      </c>
      <c r="S3689" t="b">
        <v>1</v>
      </c>
      <c r="T3689">
        <f>ROUND(E3689/D3689*100,0)</f>
        <v>102</v>
      </c>
      <c r="U3689" s="12">
        <f>(E3689/R3689)</f>
        <v>55.6</v>
      </c>
      <c r="V3689" t="str">
        <f>LEFT(Z3689,SEARCH("/",Z3689)-1)</f>
        <v>theater</v>
      </c>
      <c r="W3689" t="str">
        <f>RIGHT(Z3689,LEN(Z3689)-SEARCH("/",Z3689))</f>
        <v>plays</v>
      </c>
      <c r="X3689" s="2">
        <f>(((P3689/60)/60)/24)+DATE(1970,1,1)</f>
        <v>42270.7269212963</v>
      </c>
      <c r="Y3689" s="2">
        <f>(((O3689/60)/60)/24)+DATE(1970,1,1)</f>
        <v>42306.167361111111</v>
      </c>
      <c r="Z3689" t="s">
        <v>8275</v>
      </c>
    </row>
    <row r="3690" spans="1:26" ht="43.2" x14ac:dyDescent="0.3">
      <c r="A3690">
        <f>ROW(A3690)-2</f>
        <v>3688</v>
      </c>
      <c r="B3690" s="1" t="s">
        <v>6757</v>
      </c>
      <c r="C3690" s="1" t="s">
        <v>6758</v>
      </c>
      <c r="D3690">
        <v>1750</v>
      </c>
      <c r="E3690">
        <v>2210</v>
      </c>
      <c r="F3690" t="s">
        <v>17</v>
      </c>
      <c r="J3690" t="s">
        <v>17</v>
      </c>
      <c r="K3690" t="b">
        <v>0</v>
      </c>
      <c r="L3690" t="s">
        <v>24</v>
      </c>
      <c r="M3690" t="s">
        <v>25</v>
      </c>
      <c r="N3690" t="b">
        <v>0</v>
      </c>
      <c r="O3690">
        <v>1462879020</v>
      </c>
      <c r="P3690">
        <v>1461941527</v>
      </c>
      <c r="Q3690" t="b">
        <v>0</v>
      </c>
      <c r="R3690">
        <v>15</v>
      </c>
      <c r="S3690" t="b">
        <v>1</v>
      </c>
      <c r="T3690">
        <f>ROUND(E3690/D3690*100,0)</f>
        <v>126</v>
      </c>
      <c r="U3690" s="12">
        <f>(E3690/R3690)</f>
        <v>147.33333333333334</v>
      </c>
      <c r="V3690" t="str">
        <f>LEFT(Z3690,SEARCH("/",Z3690)-1)</f>
        <v>theater</v>
      </c>
      <c r="W3690" t="str">
        <f>RIGHT(Z3690,LEN(Z3690)-SEARCH("/",Z3690))</f>
        <v>plays</v>
      </c>
      <c r="X3690" s="2">
        <f>(((P3690/60)/60)/24)+DATE(1970,1,1)</f>
        <v>42489.619525462964</v>
      </c>
      <c r="Y3690" s="2">
        <f>(((O3690/60)/60)/24)+DATE(1970,1,1)</f>
        <v>42500.470138888893</v>
      </c>
      <c r="Z3690" t="s">
        <v>8275</v>
      </c>
    </row>
    <row r="3691" spans="1:26" ht="43.2" x14ac:dyDescent="0.3">
      <c r="A3691">
        <f>ROW(A3691)-2</f>
        <v>3689</v>
      </c>
      <c r="B3691" s="1" t="s">
        <v>6759</v>
      </c>
      <c r="C3691" s="1" t="s">
        <v>6760</v>
      </c>
      <c r="D3691">
        <v>1500</v>
      </c>
      <c r="E3691">
        <v>1521</v>
      </c>
      <c r="F3691" t="s">
        <v>17</v>
      </c>
      <c r="J3691" t="s">
        <v>17</v>
      </c>
      <c r="K3691" t="b">
        <v>0</v>
      </c>
      <c r="L3691" t="s">
        <v>24</v>
      </c>
      <c r="M3691" t="s">
        <v>25</v>
      </c>
      <c r="N3691" t="b">
        <v>0</v>
      </c>
      <c r="O3691">
        <v>1468611272</v>
      </c>
      <c r="P3691">
        <v>1466019272</v>
      </c>
      <c r="Q3691" t="b">
        <v>0</v>
      </c>
      <c r="R3691">
        <v>27</v>
      </c>
      <c r="S3691" t="b">
        <v>1</v>
      </c>
      <c r="T3691">
        <f>ROUND(E3691/D3691*100,0)</f>
        <v>101</v>
      </c>
      <c r="U3691" s="12">
        <f>(E3691/R3691)</f>
        <v>56.333333333333336</v>
      </c>
      <c r="V3691" t="str">
        <f>LEFT(Z3691,SEARCH("/",Z3691)-1)</f>
        <v>theater</v>
      </c>
      <c r="W3691" t="str">
        <f>RIGHT(Z3691,LEN(Z3691)-SEARCH("/",Z3691))</f>
        <v>plays</v>
      </c>
      <c r="X3691" s="2">
        <f>(((P3691/60)/60)/24)+DATE(1970,1,1)</f>
        <v>42536.815648148149</v>
      </c>
      <c r="Y3691" s="2">
        <f>(((O3691/60)/60)/24)+DATE(1970,1,1)</f>
        <v>42566.815648148149</v>
      </c>
      <c r="Z3691" t="s">
        <v>8275</v>
      </c>
    </row>
    <row r="3692" spans="1:26" ht="43.2" x14ac:dyDescent="0.3">
      <c r="A3692">
        <f>ROW(A3692)-2</f>
        <v>3690</v>
      </c>
      <c r="B3692" s="1" t="s">
        <v>6761</v>
      </c>
      <c r="C3692" s="1" t="s">
        <v>6762</v>
      </c>
      <c r="D3692">
        <v>2000</v>
      </c>
      <c r="E3692">
        <v>2020</v>
      </c>
      <c r="F3692" t="s">
        <v>17</v>
      </c>
      <c r="J3692" t="s">
        <v>17</v>
      </c>
      <c r="K3692" t="b">
        <v>0</v>
      </c>
      <c r="L3692" t="s">
        <v>24</v>
      </c>
      <c r="M3692" t="s">
        <v>25</v>
      </c>
      <c r="N3692" t="b">
        <v>0</v>
      </c>
      <c r="O3692">
        <v>1406887310</v>
      </c>
      <c r="P3692">
        <v>1404295310</v>
      </c>
      <c r="Q3692" t="b">
        <v>0</v>
      </c>
      <c r="R3692">
        <v>21</v>
      </c>
      <c r="S3692" t="b">
        <v>1</v>
      </c>
      <c r="T3692">
        <f>ROUND(E3692/D3692*100,0)</f>
        <v>101</v>
      </c>
      <c r="U3692" s="12">
        <f>(E3692/R3692)</f>
        <v>96.19047619047619</v>
      </c>
      <c r="V3692" t="str">
        <f>LEFT(Z3692,SEARCH("/",Z3692)-1)</f>
        <v>theater</v>
      </c>
      <c r="W3692" t="str">
        <f>RIGHT(Z3692,LEN(Z3692)-SEARCH("/",Z3692))</f>
        <v>plays</v>
      </c>
      <c r="X3692" s="2">
        <f>(((P3692/60)/60)/24)+DATE(1970,1,1)</f>
        <v>41822.417939814812</v>
      </c>
      <c r="Y3692" s="2">
        <f>(((O3692/60)/60)/24)+DATE(1970,1,1)</f>
        <v>41852.417939814812</v>
      </c>
      <c r="Z3692" t="s">
        <v>8275</v>
      </c>
    </row>
    <row r="3693" spans="1:26" ht="43.2" x14ac:dyDescent="0.3">
      <c r="A3693">
        <f>ROW(A3693)-2</f>
        <v>3691</v>
      </c>
      <c r="B3693" s="1" t="s">
        <v>6763</v>
      </c>
      <c r="C3693" s="1" t="s">
        <v>6764</v>
      </c>
      <c r="D3693">
        <v>10000</v>
      </c>
      <c r="E3693">
        <v>10299</v>
      </c>
      <c r="F3693" t="s">
        <v>17</v>
      </c>
      <c r="J3693" t="s">
        <v>17</v>
      </c>
      <c r="K3693" t="b">
        <v>0</v>
      </c>
      <c r="L3693" t="s">
        <v>18</v>
      </c>
      <c r="M3693" t="s">
        <v>19</v>
      </c>
      <c r="N3693" t="b">
        <v>1</v>
      </c>
      <c r="O3693">
        <v>1416385679</v>
      </c>
      <c r="P3693">
        <v>1413790079</v>
      </c>
      <c r="Q3693" t="b">
        <v>0</v>
      </c>
      <c r="R3693">
        <v>162</v>
      </c>
      <c r="S3693" t="b">
        <v>1</v>
      </c>
      <c r="T3693">
        <f>ROUND(E3693/D3693*100,0)</f>
        <v>103</v>
      </c>
      <c r="U3693" s="12">
        <f>(E3693/R3693)</f>
        <v>63.574074074074076</v>
      </c>
      <c r="V3693" t="str">
        <f>LEFT(Z3693,SEARCH("/",Z3693)-1)</f>
        <v>theater</v>
      </c>
      <c r="W3693" t="str">
        <f>RIGHT(Z3693,LEN(Z3693)-SEARCH("/",Z3693))</f>
        <v>plays</v>
      </c>
      <c r="X3693" s="2">
        <f>(((P3693/60)/60)/24)+DATE(1970,1,1)</f>
        <v>41932.311099537037</v>
      </c>
      <c r="Y3693" s="2">
        <f>(((O3693/60)/60)/24)+DATE(1970,1,1)</f>
        <v>41962.352766203709</v>
      </c>
      <c r="Z3693" t="s">
        <v>8275</v>
      </c>
    </row>
    <row r="3694" spans="1:26" ht="43.2" x14ac:dyDescent="0.3">
      <c r="A3694">
        <f>ROW(A3694)-2</f>
        <v>3692</v>
      </c>
      <c r="B3694" s="1" t="s">
        <v>6765</v>
      </c>
      <c r="C3694" s="1" t="s">
        <v>6766</v>
      </c>
      <c r="D3694">
        <v>4000</v>
      </c>
      <c r="E3694">
        <v>4250</v>
      </c>
      <c r="F3694" t="s">
        <v>17</v>
      </c>
      <c r="J3694" t="s">
        <v>17</v>
      </c>
      <c r="K3694" t="b">
        <v>0</v>
      </c>
      <c r="L3694" t="s">
        <v>18</v>
      </c>
      <c r="M3694" t="s">
        <v>19</v>
      </c>
      <c r="N3694" t="b">
        <v>1</v>
      </c>
      <c r="O3694">
        <v>1487985734</v>
      </c>
      <c r="P3694">
        <v>1484097734</v>
      </c>
      <c r="Q3694" t="b">
        <v>0</v>
      </c>
      <c r="R3694">
        <v>23</v>
      </c>
      <c r="S3694" t="b">
        <v>1</v>
      </c>
      <c r="T3694">
        <f>ROUND(E3694/D3694*100,0)</f>
        <v>106</v>
      </c>
      <c r="U3694" s="12">
        <f>(E3694/R3694)</f>
        <v>184.78260869565219</v>
      </c>
      <c r="V3694" t="str">
        <f>LEFT(Z3694,SEARCH("/",Z3694)-1)</f>
        <v>theater</v>
      </c>
      <c r="W3694" t="str">
        <f>RIGHT(Z3694,LEN(Z3694)-SEARCH("/",Z3694))</f>
        <v>plays</v>
      </c>
      <c r="X3694" s="2">
        <f>(((P3694/60)/60)/24)+DATE(1970,1,1)</f>
        <v>42746.057106481487</v>
      </c>
      <c r="Y3694" s="2">
        <f>(((O3694/60)/60)/24)+DATE(1970,1,1)</f>
        <v>42791.057106481487</v>
      </c>
      <c r="Z3694" t="s">
        <v>8275</v>
      </c>
    </row>
    <row r="3695" spans="1:26" ht="28.8" x14ac:dyDescent="0.3">
      <c r="A3695">
        <f>ROW(A3695)-2</f>
        <v>3693</v>
      </c>
      <c r="B3695" s="1" t="s">
        <v>6767</v>
      </c>
      <c r="C3695" s="1" t="s">
        <v>6768</v>
      </c>
      <c r="D3695">
        <v>9000</v>
      </c>
      <c r="E3695">
        <v>9124</v>
      </c>
      <c r="F3695" t="s">
        <v>17</v>
      </c>
      <c r="J3695" t="s">
        <v>17</v>
      </c>
      <c r="K3695" t="b">
        <v>0</v>
      </c>
      <c r="L3695" t="s">
        <v>6769</v>
      </c>
      <c r="M3695" t="s">
        <v>6770</v>
      </c>
      <c r="N3695" t="b">
        <v>1</v>
      </c>
      <c r="O3695">
        <v>1481731140</v>
      </c>
      <c r="P3695">
        <v>1479866343</v>
      </c>
      <c r="Q3695" t="b">
        <v>0</v>
      </c>
      <c r="R3695">
        <v>72</v>
      </c>
      <c r="S3695" t="b">
        <v>1</v>
      </c>
      <c r="T3695">
        <f>ROUND(E3695/D3695*100,0)</f>
        <v>101</v>
      </c>
      <c r="U3695" s="12">
        <f>(E3695/R3695)</f>
        <v>126.72222222222223</v>
      </c>
      <c r="V3695" t="str">
        <f>LEFT(Z3695,SEARCH("/",Z3695)-1)</f>
        <v>theater</v>
      </c>
      <c r="W3695" t="str">
        <f>RIGHT(Z3695,LEN(Z3695)-SEARCH("/",Z3695))</f>
        <v>plays</v>
      </c>
      <c r="X3695" s="2">
        <f>(((P3695/60)/60)/24)+DATE(1970,1,1)</f>
        <v>42697.082673611112</v>
      </c>
      <c r="Y3695" s="2">
        <f>(((O3695/60)/60)/24)+DATE(1970,1,1)</f>
        <v>42718.665972222225</v>
      </c>
      <c r="Z3695" t="s">
        <v>8275</v>
      </c>
    </row>
    <row r="3696" spans="1:26" ht="57.6" x14ac:dyDescent="0.3">
      <c r="A3696">
        <f>ROW(A3696)-2</f>
        <v>3694</v>
      </c>
      <c r="B3696" s="1" t="s">
        <v>6771</v>
      </c>
      <c r="C3696" s="1" t="s">
        <v>6772</v>
      </c>
      <c r="D3696">
        <v>5000</v>
      </c>
      <c r="E3696">
        <v>5673</v>
      </c>
      <c r="F3696" t="s">
        <v>17</v>
      </c>
      <c r="J3696" t="s">
        <v>17</v>
      </c>
      <c r="K3696" t="b">
        <v>0</v>
      </c>
      <c r="L3696" t="s">
        <v>18</v>
      </c>
      <c r="M3696" t="s">
        <v>19</v>
      </c>
      <c r="N3696" t="b">
        <v>1</v>
      </c>
      <c r="O3696">
        <v>1409587140</v>
      </c>
      <c r="P3696">
        <v>1408062990</v>
      </c>
      <c r="Q3696" t="b">
        <v>0</v>
      </c>
      <c r="R3696">
        <v>68</v>
      </c>
      <c r="S3696" t="b">
        <v>1</v>
      </c>
      <c r="T3696">
        <f>ROUND(E3696/D3696*100,0)</f>
        <v>113</v>
      </c>
      <c r="U3696" s="12">
        <f>(E3696/R3696)</f>
        <v>83.42647058823529</v>
      </c>
      <c r="V3696" t="str">
        <f>LEFT(Z3696,SEARCH("/",Z3696)-1)</f>
        <v>theater</v>
      </c>
      <c r="W3696" t="str">
        <f>RIGHT(Z3696,LEN(Z3696)-SEARCH("/",Z3696))</f>
        <v>plays</v>
      </c>
      <c r="X3696" s="2">
        <f>(((P3696/60)/60)/24)+DATE(1970,1,1)</f>
        <v>41866.025347222225</v>
      </c>
      <c r="Y3696" s="2">
        <f>(((O3696/60)/60)/24)+DATE(1970,1,1)</f>
        <v>41883.665972222225</v>
      </c>
      <c r="Z3696" t="s">
        <v>8275</v>
      </c>
    </row>
    <row r="3697" spans="1:26" ht="43.2" x14ac:dyDescent="0.3">
      <c r="A3697">
        <f>ROW(A3697)-2</f>
        <v>3695</v>
      </c>
      <c r="B3697" s="1" t="s">
        <v>6773</v>
      </c>
      <c r="C3697" s="1" t="s">
        <v>6774</v>
      </c>
      <c r="D3697">
        <v>500</v>
      </c>
      <c r="E3697">
        <v>1090</v>
      </c>
      <c r="F3697" t="s">
        <v>17</v>
      </c>
      <c r="J3697" t="s">
        <v>17</v>
      </c>
      <c r="K3697" t="b">
        <v>0</v>
      </c>
      <c r="L3697" t="s">
        <v>18</v>
      </c>
      <c r="M3697" t="s">
        <v>19</v>
      </c>
      <c r="N3697" t="b">
        <v>1</v>
      </c>
      <c r="O3697">
        <v>1425704100</v>
      </c>
      <c r="P3697">
        <v>1424484717</v>
      </c>
      <c r="Q3697" t="b">
        <v>0</v>
      </c>
      <c r="R3697">
        <v>20</v>
      </c>
      <c r="S3697" t="b">
        <v>1</v>
      </c>
      <c r="T3697">
        <f>ROUND(E3697/D3697*100,0)</f>
        <v>218</v>
      </c>
      <c r="U3697" s="12">
        <f>(E3697/R3697)</f>
        <v>54.5</v>
      </c>
      <c r="V3697" t="str">
        <f>LEFT(Z3697,SEARCH("/",Z3697)-1)</f>
        <v>theater</v>
      </c>
      <c r="W3697" t="str">
        <f>RIGHT(Z3697,LEN(Z3697)-SEARCH("/",Z3697))</f>
        <v>plays</v>
      </c>
      <c r="X3697" s="2">
        <f>(((P3697/60)/60)/24)+DATE(1970,1,1)</f>
        <v>42056.091631944444</v>
      </c>
      <c r="Y3697" s="2">
        <f>(((O3697/60)/60)/24)+DATE(1970,1,1)</f>
        <v>42070.204861111109</v>
      </c>
      <c r="Z3697" t="s">
        <v>8275</v>
      </c>
    </row>
    <row r="3698" spans="1:26" ht="43.2" x14ac:dyDescent="0.3">
      <c r="A3698">
        <f>ROW(A3698)-2</f>
        <v>3696</v>
      </c>
      <c r="B3698" s="1" t="s">
        <v>6775</v>
      </c>
      <c r="C3698" s="1" t="s">
        <v>6776</v>
      </c>
      <c r="D3698">
        <v>7750</v>
      </c>
      <c r="E3698">
        <v>7860</v>
      </c>
      <c r="F3698" t="s">
        <v>17</v>
      </c>
      <c r="J3698" t="s">
        <v>17</v>
      </c>
      <c r="K3698" t="b">
        <v>0</v>
      </c>
      <c r="L3698" t="s">
        <v>18</v>
      </c>
      <c r="M3698" t="s">
        <v>19</v>
      </c>
      <c r="N3698" t="b">
        <v>1</v>
      </c>
      <c r="O3698">
        <v>1408464000</v>
      </c>
      <c r="P3698">
        <v>1406831445</v>
      </c>
      <c r="Q3698" t="b">
        <v>0</v>
      </c>
      <c r="R3698">
        <v>26</v>
      </c>
      <c r="S3698" t="b">
        <v>1</v>
      </c>
      <c r="T3698">
        <f>ROUND(E3698/D3698*100,0)</f>
        <v>101</v>
      </c>
      <c r="U3698" s="12">
        <f>(E3698/R3698)</f>
        <v>302.30769230769232</v>
      </c>
      <c r="V3698" t="str">
        <f>LEFT(Z3698,SEARCH("/",Z3698)-1)</f>
        <v>theater</v>
      </c>
      <c r="W3698" t="str">
        <f>RIGHT(Z3698,LEN(Z3698)-SEARCH("/",Z3698))</f>
        <v>plays</v>
      </c>
      <c r="X3698" s="2">
        <f>(((P3698/60)/60)/24)+DATE(1970,1,1)</f>
        <v>41851.771354166667</v>
      </c>
      <c r="Y3698" s="2">
        <f>(((O3698/60)/60)/24)+DATE(1970,1,1)</f>
        <v>41870.666666666664</v>
      </c>
      <c r="Z3698" t="s">
        <v>8275</v>
      </c>
    </row>
    <row r="3699" spans="1:26" ht="43.2" x14ac:dyDescent="0.3">
      <c r="A3699">
        <f>ROW(A3699)-2</f>
        <v>3697</v>
      </c>
      <c r="B3699" s="1" t="s">
        <v>6777</v>
      </c>
      <c r="C3699" s="1" t="s">
        <v>6778</v>
      </c>
      <c r="D3699">
        <v>3000</v>
      </c>
      <c r="E3699">
        <v>3178</v>
      </c>
      <c r="F3699" t="s">
        <v>17</v>
      </c>
      <c r="J3699" t="s">
        <v>17</v>
      </c>
      <c r="K3699" t="b">
        <v>0</v>
      </c>
      <c r="L3699" t="s">
        <v>24</v>
      </c>
      <c r="M3699" t="s">
        <v>25</v>
      </c>
      <c r="N3699" t="b">
        <v>0</v>
      </c>
      <c r="O3699">
        <v>1458075600</v>
      </c>
      <c r="P3699">
        <v>1456183649</v>
      </c>
      <c r="Q3699" t="b">
        <v>0</v>
      </c>
      <c r="R3699">
        <v>72</v>
      </c>
      <c r="S3699" t="b">
        <v>1</v>
      </c>
      <c r="T3699">
        <f>ROUND(E3699/D3699*100,0)</f>
        <v>106</v>
      </c>
      <c r="U3699" s="12">
        <f>(E3699/R3699)</f>
        <v>44.138888888888886</v>
      </c>
      <c r="V3699" t="str">
        <f>LEFT(Z3699,SEARCH("/",Z3699)-1)</f>
        <v>theater</v>
      </c>
      <c r="W3699" t="str">
        <f>RIGHT(Z3699,LEN(Z3699)-SEARCH("/",Z3699))</f>
        <v>plays</v>
      </c>
      <c r="X3699" s="2">
        <f>(((P3699/60)/60)/24)+DATE(1970,1,1)</f>
        <v>42422.977418981478</v>
      </c>
      <c r="Y3699" s="2">
        <f>(((O3699/60)/60)/24)+DATE(1970,1,1)</f>
        <v>42444.875</v>
      </c>
      <c r="Z3699" t="s">
        <v>8275</v>
      </c>
    </row>
    <row r="3700" spans="1:26" ht="43.2" x14ac:dyDescent="0.3">
      <c r="A3700">
        <f>ROW(A3700)-2</f>
        <v>3698</v>
      </c>
      <c r="B3700" s="1" t="s">
        <v>6779</v>
      </c>
      <c r="C3700" s="1" t="s">
        <v>6780</v>
      </c>
      <c r="D3700">
        <v>2500</v>
      </c>
      <c r="E3700">
        <v>2600</v>
      </c>
      <c r="F3700" t="s">
        <v>17</v>
      </c>
      <c r="J3700" t="s">
        <v>17</v>
      </c>
      <c r="K3700" t="b">
        <v>0</v>
      </c>
      <c r="L3700" t="s">
        <v>18</v>
      </c>
      <c r="M3700" t="s">
        <v>19</v>
      </c>
      <c r="N3700" t="b">
        <v>1</v>
      </c>
      <c r="O3700">
        <v>1449973592</v>
      </c>
      <c r="P3700">
        <v>1447381592</v>
      </c>
      <c r="Q3700" t="b">
        <v>0</v>
      </c>
      <c r="R3700">
        <v>3</v>
      </c>
      <c r="S3700" t="b">
        <v>1</v>
      </c>
      <c r="T3700">
        <f>ROUND(E3700/D3700*100,0)</f>
        <v>104</v>
      </c>
      <c r="U3700" s="12">
        <f>(E3700/R3700)</f>
        <v>866.66666666666663</v>
      </c>
      <c r="V3700" t="str">
        <f>LEFT(Z3700,SEARCH("/",Z3700)-1)</f>
        <v>theater</v>
      </c>
      <c r="W3700" t="str">
        <f>RIGHT(Z3700,LEN(Z3700)-SEARCH("/",Z3700))</f>
        <v>plays</v>
      </c>
      <c r="X3700" s="2">
        <f>(((P3700/60)/60)/24)+DATE(1970,1,1)</f>
        <v>42321.101759259262</v>
      </c>
      <c r="Y3700" s="2">
        <f>(((O3700/60)/60)/24)+DATE(1970,1,1)</f>
        <v>42351.101759259262</v>
      </c>
      <c r="Z3700" t="s">
        <v>8275</v>
      </c>
    </row>
    <row r="3701" spans="1:26" ht="43.2" x14ac:dyDescent="0.3">
      <c r="A3701">
        <f>ROW(A3701)-2</f>
        <v>3699</v>
      </c>
      <c r="B3701" s="1" t="s">
        <v>6781</v>
      </c>
      <c r="C3701" s="1" t="s">
        <v>6782</v>
      </c>
      <c r="D3701">
        <v>500</v>
      </c>
      <c r="E3701">
        <v>1105</v>
      </c>
      <c r="F3701" t="s">
        <v>17</v>
      </c>
      <c r="J3701" t="s">
        <v>17</v>
      </c>
      <c r="K3701" t="b">
        <v>0</v>
      </c>
      <c r="L3701" t="s">
        <v>18</v>
      </c>
      <c r="M3701" t="s">
        <v>19</v>
      </c>
      <c r="N3701" t="b">
        <v>1</v>
      </c>
      <c r="O3701">
        <v>1431481037</v>
      </c>
      <c r="P3701">
        <v>1428889037</v>
      </c>
      <c r="Q3701" t="b">
        <v>0</v>
      </c>
      <c r="R3701">
        <v>18</v>
      </c>
      <c r="S3701" t="b">
        <v>1</v>
      </c>
      <c r="T3701">
        <f>ROUND(E3701/D3701*100,0)</f>
        <v>221</v>
      </c>
      <c r="U3701" s="12">
        <f>(E3701/R3701)</f>
        <v>61.388888888888886</v>
      </c>
      <c r="V3701" t="str">
        <f>LEFT(Z3701,SEARCH("/",Z3701)-1)</f>
        <v>theater</v>
      </c>
      <c r="W3701" t="str">
        <f>RIGHT(Z3701,LEN(Z3701)-SEARCH("/",Z3701))</f>
        <v>plays</v>
      </c>
      <c r="X3701" s="2">
        <f>(((P3701/60)/60)/24)+DATE(1970,1,1)</f>
        <v>42107.067557870367</v>
      </c>
      <c r="Y3701" s="2">
        <f>(((O3701/60)/60)/24)+DATE(1970,1,1)</f>
        <v>42137.067557870367</v>
      </c>
      <c r="Z3701" t="s">
        <v>8275</v>
      </c>
    </row>
    <row r="3702" spans="1:26" ht="43.2" x14ac:dyDescent="0.3">
      <c r="A3702">
        <f>ROW(A3702)-2</f>
        <v>3700</v>
      </c>
      <c r="B3702" s="1" t="s">
        <v>6783</v>
      </c>
      <c r="C3702" s="1" t="s">
        <v>6784</v>
      </c>
      <c r="D3702">
        <v>750</v>
      </c>
      <c r="E3702">
        <v>890</v>
      </c>
      <c r="F3702" t="s">
        <v>17</v>
      </c>
      <c r="J3702" t="s">
        <v>17</v>
      </c>
      <c r="K3702" t="b">
        <v>0</v>
      </c>
      <c r="L3702" t="s">
        <v>24</v>
      </c>
      <c r="M3702" t="s">
        <v>25</v>
      </c>
      <c r="N3702" t="b">
        <v>0</v>
      </c>
      <c r="O3702">
        <v>1438467894</v>
      </c>
      <c r="P3702">
        <v>1436307894</v>
      </c>
      <c r="Q3702" t="b">
        <v>0</v>
      </c>
      <c r="R3702">
        <v>30</v>
      </c>
      <c r="S3702" t="b">
        <v>1</v>
      </c>
      <c r="T3702">
        <f>ROUND(E3702/D3702*100,0)</f>
        <v>119</v>
      </c>
      <c r="U3702" s="12">
        <f>(E3702/R3702)</f>
        <v>29.666666666666668</v>
      </c>
      <c r="V3702" t="str">
        <f>LEFT(Z3702,SEARCH("/",Z3702)-1)</f>
        <v>theater</v>
      </c>
      <c r="W3702" t="str">
        <f>RIGHT(Z3702,LEN(Z3702)-SEARCH("/",Z3702))</f>
        <v>plays</v>
      </c>
      <c r="X3702" s="2">
        <f>(((P3702/60)/60)/24)+DATE(1970,1,1)</f>
        <v>42192.933958333335</v>
      </c>
      <c r="Y3702" s="2">
        <f>(((O3702/60)/60)/24)+DATE(1970,1,1)</f>
        <v>42217.933958333335</v>
      </c>
      <c r="Z3702" t="s">
        <v>8275</v>
      </c>
    </row>
    <row r="3703" spans="1:26" ht="43.2" x14ac:dyDescent="0.3">
      <c r="A3703">
        <f>ROW(A3703)-2</f>
        <v>3701</v>
      </c>
      <c r="B3703" s="1" t="s">
        <v>6785</v>
      </c>
      <c r="C3703" s="1" t="s">
        <v>6786</v>
      </c>
      <c r="D3703">
        <v>1000</v>
      </c>
      <c r="E3703">
        <v>1046</v>
      </c>
      <c r="F3703" t="s">
        <v>17</v>
      </c>
      <c r="J3703" t="s">
        <v>17</v>
      </c>
      <c r="K3703" t="b">
        <v>0</v>
      </c>
      <c r="L3703" t="s">
        <v>18</v>
      </c>
      <c r="M3703" t="s">
        <v>19</v>
      </c>
      <c r="N3703" t="b">
        <v>1</v>
      </c>
      <c r="O3703">
        <v>1420088400</v>
      </c>
      <c r="P3703">
        <v>1416977259</v>
      </c>
      <c r="Q3703" t="b">
        <v>0</v>
      </c>
      <c r="R3703">
        <v>23</v>
      </c>
      <c r="S3703" t="b">
        <v>1</v>
      </c>
      <c r="T3703">
        <f>ROUND(E3703/D3703*100,0)</f>
        <v>105</v>
      </c>
      <c r="U3703" s="12">
        <f>(E3703/R3703)</f>
        <v>45.478260869565219</v>
      </c>
      <c r="V3703" t="str">
        <f>LEFT(Z3703,SEARCH("/",Z3703)-1)</f>
        <v>theater</v>
      </c>
      <c r="W3703" t="str">
        <f>RIGHT(Z3703,LEN(Z3703)-SEARCH("/",Z3703))</f>
        <v>plays</v>
      </c>
      <c r="X3703" s="2">
        <f>(((P3703/60)/60)/24)+DATE(1970,1,1)</f>
        <v>41969.199756944443</v>
      </c>
      <c r="Y3703" s="2">
        <f>(((O3703/60)/60)/24)+DATE(1970,1,1)</f>
        <v>42005.208333333328</v>
      </c>
      <c r="Z3703" t="s">
        <v>8275</v>
      </c>
    </row>
    <row r="3704" spans="1:26" ht="43.2" x14ac:dyDescent="0.3">
      <c r="A3704">
        <f>ROW(A3704)-2</f>
        <v>3702</v>
      </c>
      <c r="B3704" s="1" t="s">
        <v>6787</v>
      </c>
      <c r="C3704" s="1" t="s">
        <v>6788</v>
      </c>
      <c r="D3704">
        <v>5000</v>
      </c>
      <c r="E3704">
        <v>5195</v>
      </c>
      <c r="F3704" t="s">
        <v>17</v>
      </c>
      <c r="J3704" t="s">
        <v>17</v>
      </c>
      <c r="K3704" t="b">
        <v>0</v>
      </c>
      <c r="L3704" t="s">
        <v>2435</v>
      </c>
      <c r="M3704" t="s">
        <v>55</v>
      </c>
      <c r="N3704" t="b">
        <v>0</v>
      </c>
      <c r="O3704">
        <v>1484441980</v>
      </c>
      <c r="P3704">
        <v>1479257980</v>
      </c>
      <c r="Q3704" t="b">
        <v>0</v>
      </c>
      <c r="R3704">
        <v>54</v>
      </c>
      <c r="S3704" t="b">
        <v>1</v>
      </c>
      <c r="T3704">
        <f>ROUND(E3704/D3704*100,0)</f>
        <v>104</v>
      </c>
      <c r="U3704" s="12">
        <f>(E3704/R3704)</f>
        <v>96.203703703703709</v>
      </c>
      <c r="V3704" t="str">
        <f>LEFT(Z3704,SEARCH("/",Z3704)-1)</f>
        <v>theater</v>
      </c>
      <c r="W3704" t="str">
        <f>RIGHT(Z3704,LEN(Z3704)-SEARCH("/",Z3704))</f>
        <v>plays</v>
      </c>
      <c r="X3704" s="2">
        <f>(((P3704/60)/60)/24)+DATE(1970,1,1)</f>
        <v>42690.041435185187</v>
      </c>
      <c r="Y3704" s="2">
        <f>(((O3704/60)/60)/24)+DATE(1970,1,1)</f>
        <v>42750.041435185187</v>
      </c>
      <c r="Z3704" t="s">
        <v>8275</v>
      </c>
    </row>
    <row r="3705" spans="1:26" ht="28.8" x14ac:dyDescent="0.3">
      <c r="A3705">
        <f>ROW(A3705)-2</f>
        <v>3703</v>
      </c>
      <c r="B3705" s="1" t="s">
        <v>6789</v>
      </c>
      <c r="C3705" s="1" t="s">
        <v>6790</v>
      </c>
      <c r="D3705">
        <v>1500</v>
      </c>
      <c r="E3705">
        <v>1766</v>
      </c>
      <c r="F3705" t="s">
        <v>17</v>
      </c>
      <c r="J3705" t="s">
        <v>17</v>
      </c>
      <c r="K3705" t="b">
        <v>0</v>
      </c>
      <c r="L3705" t="s">
        <v>18</v>
      </c>
      <c r="M3705" t="s">
        <v>19</v>
      </c>
      <c r="N3705" t="b">
        <v>1</v>
      </c>
      <c r="O3705">
        <v>1481961600</v>
      </c>
      <c r="P3705">
        <v>1479283285</v>
      </c>
      <c r="Q3705" t="b">
        <v>0</v>
      </c>
      <c r="R3705">
        <v>26</v>
      </c>
      <c r="S3705" t="b">
        <v>1</v>
      </c>
      <c r="T3705">
        <f>ROUND(E3705/D3705*100,0)</f>
        <v>118</v>
      </c>
      <c r="U3705" s="12">
        <f>(E3705/R3705)</f>
        <v>67.92307692307692</v>
      </c>
      <c r="V3705" t="str">
        <f>LEFT(Z3705,SEARCH("/",Z3705)-1)</f>
        <v>theater</v>
      </c>
      <c r="W3705" t="str">
        <f>RIGHT(Z3705,LEN(Z3705)-SEARCH("/",Z3705))</f>
        <v>plays</v>
      </c>
      <c r="X3705" s="2">
        <f>(((P3705/60)/60)/24)+DATE(1970,1,1)</f>
        <v>42690.334317129629</v>
      </c>
      <c r="Y3705" s="2">
        <f>(((O3705/60)/60)/24)+DATE(1970,1,1)</f>
        <v>42721.333333333328</v>
      </c>
      <c r="Z3705" t="s">
        <v>8275</v>
      </c>
    </row>
    <row r="3706" spans="1:26" ht="28.8" x14ac:dyDescent="0.3">
      <c r="A3706">
        <f>ROW(A3706)-2</f>
        <v>3704</v>
      </c>
      <c r="B3706" s="1" t="s">
        <v>6791</v>
      </c>
      <c r="C3706" s="1" t="s">
        <v>6792</v>
      </c>
      <c r="D3706">
        <v>200</v>
      </c>
      <c r="E3706">
        <v>277</v>
      </c>
      <c r="F3706" t="s">
        <v>17</v>
      </c>
      <c r="J3706" t="s">
        <v>17</v>
      </c>
      <c r="K3706" t="b">
        <v>0</v>
      </c>
      <c r="L3706" t="s">
        <v>18</v>
      </c>
      <c r="M3706" t="s">
        <v>19</v>
      </c>
      <c r="N3706" t="b">
        <v>1</v>
      </c>
      <c r="O3706">
        <v>1449089965</v>
      </c>
      <c r="P3706">
        <v>1446670765</v>
      </c>
      <c r="Q3706" t="b">
        <v>0</v>
      </c>
      <c r="R3706">
        <v>9</v>
      </c>
      <c r="S3706" t="b">
        <v>1</v>
      </c>
      <c r="T3706">
        <f>ROUND(E3706/D3706*100,0)</f>
        <v>139</v>
      </c>
      <c r="U3706" s="12">
        <f>(E3706/R3706)</f>
        <v>30.777777777777779</v>
      </c>
      <c r="V3706" t="str">
        <f>LEFT(Z3706,SEARCH("/",Z3706)-1)</f>
        <v>theater</v>
      </c>
      <c r="W3706" t="str">
        <f>RIGHT(Z3706,LEN(Z3706)-SEARCH("/",Z3706))</f>
        <v>plays</v>
      </c>
      <c r="X3706" s="2">
        <f>(((P3706/60)/60)/24)+DATE(1970,1,1)</f>
        <v>42312.874594907407</v>
      </c>
      <c r="Y3706" s="2">
        <f>(((O3706/60)/60)/24)+DATE(1970,1,1)</f>
        <v>42340.874594907407</v>
      </c>
      <c r="Z3706" t="s">
        <v>8275</v>
      </c>
    </row>
    <row r="3707" spans="1:26" ht="43.2" x14ac:dyDescent="0.3">
      <c r="A3707">
        <f>ROW(A3707)-2</f>
        <v>3705</v>
      </c>
      <c r="B3707" s="1" t="s">
        <v>6793</v>
      </c>
      <c r="C3707" s="1" t="s">
        <v>6794</v>
      </c>
      <c r="D3707">
        <v>1000</v>
      </c>
      <c r="E3707">
        <v>1035</v>
      </c>
      <c r="F3707" t="s">
        <v>17</v>
      </c>
      <c r="J3707" t="s">
        <v>17</v>
      </c>
      <c r="K3707" t="b">
        <v>0</v>
      </c>
      <c r="L3707" t="s">
        <v>18</v>
      </c>
      <c r="M3707" t="s">
        <v>19</v>
      </c>
      <c r="N3707" t="b">
        <v>1</v>
      </c>
      <c r="O3707">
        <v>1408942740</v>
      </c>
      <c r="P3707">
        <v>1407157756</v>
      </c>
      <c r="Q3707" t="b">
        <v>0</v>
      </c>
      <c r="R3707">
        <v>27</v>
      </c>
      <c r="S3707" t="b">
        <v>1</v>
      </c>
      <c r="T3707">
        <f>ROUND(E3707/D3707*100,0)</f>
        <v>104</v>
      </c>
      <c r="U3707" s="12">
        <f>(E3707/R3707)</f>
        <v>38.333333333333336</v>
      </c>
      <c r="V3707" t="str">
        <f>LEFT(Z3707,SEARCH("/",Z3707)-1)</f>
        <v>theater</v>
      </c>
      <c r="W3707" t="str">
        <f>RIGHT(Z3707,LEN(Z3707)-SEARCH("/",Z3707))</f>
        <v>plays</v>
      </c>
      <c r="X3707" s="2">
        <f>(((P3707/60)/60)/24)+DATE(1970,1,1)</f>
        <v>41855.548101851848</v>
      </c>
      <c r="Y3707" s="2">
        <f>(((O3707/60)/60)/24)+DATE(1970,1,1)</f>
        <v>41876.207638888889</v>
      </c>
      <c r="Z3707" t="s">
        <v>8275</v>
      </c>
    </row>
    <row r="3708" spans="1:26" ht="43.2" x14ac:dyDescent="0.3">
      <c r="A3708">
        <f>ROW(A3708)-2</f>
        <v>3706</v>
      </c>
      <c r="B3708" s="1" t="s">
        <v>6795</v>
      </c>
      <c r="C3708" s="1" t="s">
        <v>6796</v>
      </c>
      <c r="D3708">
        <v>2000</v>
      </c>
      <c r="E3708">
        <v>2005</v>
      </c>
      <c r="F3708" t="s">
        <v>17</v>
      </c>
      <c r="J3708" t="s">
        <v>17</v>
      </c>
      <c r="K3708" t="b">
        <v>0</v>
      </c>
      <c r="L3708" t="s">
        <v>24</v>
      </c>
      <c r="M3708" t="s">
        <v>25</v>
      </c>
      <c r="N3708" t="b">
        <v>0</v>
      </c>
      <c r="O3708">
        <v>1437235200</v>
      </c>
      <c r="P3708">
        <v>1435177840</v>
      </c>
      <c r="Q3708" t="b">
        <v>0</v>
      </c>
      <c r="R3708">
        <v>30</v>
      </c>
      <c r="S3708" t="b">
        <v>1</v>
      </c>
      <c r="T3708">
        <f>ROUND(E3708/D3708*100,0)</f>
        <v>100</v>
      </c>
      <c r="U3708" s="12">
        <f>(E3708/R3708)</f>
        <v>66.833333333333329</v>
      </c>
      <c r="V3708" t="str">
        <f>LEFT(Z3708,SEARCH("/",Z3708)-1)</f>
        <v>theater</v>
      </c>
      <c r="W3708" t="str">
        <f>RIGHT(Z3708,LEN(Z3708)-SEARCH("/",Z3708))</f>
        <v>plays</v>
      </c>
      <c r="X3708" s="2">
        <f>(((P3708/60)/60)/24)+DATE(1970,1,1)</f>
        <v>42179.854629629626</v>
      </c>
      <c r="Y3708" s="2">
        <f>(((O3708/60)/60)/24)+DATE(1970,1,1)</f>
        <v>42203.666666666672</v>
      </c>
      <c r="Z3708" t="s">
        <v>8275</v>
      </c>
    </row>
    <row r="3709" spans="1:26" ht="43.2" x14ac:dyDescent="0.3">
      <c r="A3709">
        <f>ROW(A3709)-2</f>
        <v>3707</v>
      </c>
      <c r="B3709" s="1" t="s">
        <v>6797</v>
      </c>
      <c r="C3709" s="1" t="s">
        <v>6798</v>
      </c>
      <c r="D3709">
        <v>3500</v>
      </c>
      <c r="E3709">
        <v>3730</v>
      </c>
      <c r="F3709" t="s">
        <v>17</v>
      </c>
      <c r="J3709" t="s">
        <v>17</v>
      </c>
      <c r="K3709" t="b">
        <v>0</v>
      </c>
      <c r="L3709" t="s">
        <v>158</v>
      </c>
      <c r="M3709" t="s">
        <v>159</v>
      </c>
      <c r="N3709" t="b">
        <v>1</v>
      </c>
      <c r="O3709">
        <v>1446053616</v>
      </c>
      <c r="P3709">
        <v>1443461616</v>
      </c>
      <c r="Q3709" t="b">
        <v>0</v>
      </c>
      <c r="R3709">
        <v>52</v>
      </c>
      <c r="S3709" t="b">
        <v>1</v>
      </c>
      <c r="T3709">
        <f>ROUND(E3709/D3709*100,0)</f>
        <v>107</v>
      </c>
      <c r="U3709" s="12">
        <f>(E3709/R3709)</f>
        <v>71.730769230769226</v>
      </c>
      <c r="V3709" t="str">
        <f>LEFT(Z3709,SEARCH("/",Z3709)-1)</f>
        <v>theater</v>
      </c>
      <c r="W3709" t="str">
        <f>RIGHT(Z3709,LEN(Z3709)-SEARCH("/",Z3709))</f>
        <v>plays</v>
      </c>
      <c r="X3709" s="2">
        <f>(((P3709/60)/60)/24)+DATE(1970,1,1)</f>
        <v>42275.731666666667</v>
      </c>
      <c r="Y3709" s="2">
        <f>(((O3709/60)/60)/24)+DATE(1970,1,1)</f>
        <v>42305.731666666667</v>
      </c>
      <c r="Z3709" t="s">
        <v>8275</v>
      </c>
    </row>
    <row r="3710" spans="1:26" ht="43.2" x14ac:dyDescent="0.3">
      <c r="A3710">
        <f>ROW(A3710)-2</f>
        <v>3708</v>
      </c>
      <c r="B3710" s="1" t="s">
        <v>6799</v>
      </c>
      <c r="C3710" s="1" t="s">
        <v>6800</v>
      </c>
      <c r="D3710">
        <v>3000</v>
      </c>
      <c r="E3710">
        <v>3000</v>
      </c>
      <c r="F3710" t="s">
        <v>17</v>
      </c>
      <c r="J3710" t="s">
        <v>17</v>
      </c>
      <c r="K3710" t="b">
        <v>0</v>
      </c>
      <c r="L3710" t="s">
        <v>24</v>
      </c>
      <c r="M3710" t="s">
        <v>25</v>
      </c>
      <c r="N3710" t="b">
        <v>0</v>
      </c>
      <c r="O3710">
        <v>1400423973</v>
      </c>
      <c r="P3710">
        <v>1399387173</v>
      </c>
      <c r="Q3710" t="b">
        <v>0</v>
      </c>
      <c r="R3710">
        <v>17</v>
      </c>
      <c r="S3710" t="b">
        <v>1</v>
      </c>
      <c r="T3710">
        <f>ROUND(E3710/D3710*100,0)</f>
        <v>100</v>
      </c>
      <c r="U3710" s="12">
        <f>(E3710/R3710)</f>
        <v>176.47058823529412</v>
      </c>
      <c r="V3710" t="str">
        <f>LEFT(Z3710,SEARCH("/",Z3710)-1)</f>
        <v>theater</v>
      </c>
      <c r="W3710" t="str">
        <f>RIGHT(Z3710,LEN(Z3710)-SEARCH("/",Z3710))</f>
        <v>plays</v>
      </c>
      <c r="X3710" s="2">
        <f>(((P3710/60)/60)/24)+DATE(1970,1,1)</f>
        <v>41765.610798611109</v>
      </c>
      <c r="Y3710" s="2">
        <f>(((O3710/60)/60)/24)+DATE(1970,1,1)</f>
        <v>41777.610798611109</v>
      </c>
      <c r="Z3710" t="s">
        <v>8275</v>
      </c>
    </row>
    <row r="3711" spans="1:26" ht="43.2" x14ac:dyDescent="0.3">
      <c r="A3711">
        <f>ROW(A3711)-2</f>
        <v>3709</v>
      </c>
      <c r="B3711" s="1" t="s">
        <v>6801</v>
      </c>
      <c r="C3711" s="1" t="s">
        <v>6802</v>
      </c>
      <c r="D3711">
        <v>8000</v>
      </c>
      <c r="E3711">
        <v>8001</v>
      </c>
      <c r="F3711" t="s">
        <v>17</v>
      </c>
      <c r="J3711" t="s">
        <v>17</v>
      </c>
      <c r="K3711" t="b">
        <v>0</v>
      </c>
      <c r="L3711" t="s">
        <v>18</v>
      </c>
      <c r="M3711" t="s">
        <v>19</v>
      </c>
      <c r="N3711" t="b">
        <v>1</v>
      </c>
      <c r="O3711">
        <v>1429976994</v>
      </c>
      <c r="P3711">
        <v>1424796594</v>
      </c>
      <c r="Q3711" t="b">
        <v>0</v>
      </c>
      <c r="R3711">
        <v>19</v>
      </c>
      <c r="S3711" t="b">
        <v>1</v>
      </c>
      <c r="T3711">
        <f>ROUND(E3711/D3711*100,0)</f>
        <v>100</v>
      </c>
      <c r="U3711" s="12">
        <f>(E3711/R3711)</f>
        <v>421.10526315789474</v>
      </c>
      <c r="V3711" t="str">
        <f>LEFT(Z3711,SEARCH("/",Z3711)-1)</f>
        <v>theater</v>
      </c>
      <c r="W3711" t="str">
        <f>RIGHT(Z3711,LEN(Z3711)-SEARCH("/",Z3711))</f>
        <v>plays</v>
      </c>
      <c r="X3711" s="2">
        <f>(((P3711/60)/60)/24)+DATE(1970,1,1)</f>
        <v>42059.701319444444</v>
      </c>
      <c r="Y3711" s="2">
        <f>(((O3711/60)/60)/24)+DATE(1970,1,1)</f>
        <v>42119.659652777773</v>
      </c>
      <c r="Z3711" t="s">
        <v>8275</v>
      </c>
    </row>
    <row r="3712" spans="1:26" ht="43.2" x14ac:dyDescent="0.3">
      <c r="A3712">
        <f>ROW(A3712)-2</f>
        <v>3710</v>
      </c>
      <c r="B3712" s="1" t="s">
        <v>6803</v>
      </c>
      <c r="C3712" s="1" t="s">
        <v>6804</v>
      </c>
      <c r="D3712">
        <v>8000</v>
      </c>
      <c r="E3712">
        <v>8084</v>
      </c>
      <c r="F3712" t="s">
        <v>17</v>
      </c>
      <c r="J3712" t="s">
        <v>17</v>
      </c>
      <c r="K3712" t="b">
        <v>0</v>
      </c>
      <c r="L3712" t="s">
        <v>24</v>
      </c>
      <c r="M3712" t="s">
        <v>25</v>
      </c>
      <c r="N3712" t="b">
        <v>0</v>
      </c>
      <c r="O3712">
        <v>1426870560</v>
      </c>
      <c r="P3712">
        <v>1424280899</v>
      </c>
      <c r="Q3712" t="b">
        <v>0</v>
      </c>
      <c r="R3712">
        <v>77</v>
      </c>
      <c r="S3712" t="b">
        <v>1</v>
      </c>
      <c r="T3712">
        <f>ROUND(E3712/D3712*100,0)</f>
        <v>101</v>
      </c>
      <c r="U3712" s="12">
        <f>(E3712/R3712)</f>
        <v>104.98701298701299</v>
      </c>
      <c r="V3712" t="str">
        <f>LEFT(Z3712,SEARCH("/",Z3712)-1)</f>
        <v>theater</v>
      </c>
      <c r="W3712" t="str">
        <f>RIGHT(Z3712,LEN(Z3712)-SEARCH("/",Z3712))</f>
        <v>plays</v>
      </c>
      <c r="X3712" s="2">
        <f>(((P3712/60)/60)/24)+DATE(1970,1,1)</f>
        <v>42053.732627314821</v>
      </c>
      <c r="Y3712" s="2">
        <f>(((O3712/60)/60)/24)+DATE(1970,1,1)</f>
        <v>42083.705555555556</v>
      </c>
      <c r="Z3712" t="s">
        <v>8275</v>
      </c>
    </row>
    <row r="3713" spans="1:26" ht="43.2" x14ac:dyDescent="0.3">
      <c r="A3713">
        <f>ROW(A3713)-2</f>
        <v>3711</v>
      </c>
      <c r="B3713" s="1" t="s">
        <v>6805</v>
      </c>
      <c r="C3713" s="1" t="s">
        <v>6806</v>
      </c>
      <c r="D3713">
        <v>550</v>
      </c>
      <c r="E3713">
        <v>592</v>
      </c>
      <c r="F3713" t="s">
        <v>17</v>
      </c>
      <c r="J3713" t="s">
        <v>17</v>
      </c>
      <c r="K3713" t="b">
        <v>0</v>
      </c>
      <c r="L3713" t="s">
        <v>24</v>
      </c>
      <c r="M3713" t="s">
        <v>25</v>
      </c>
      <c r="N3713" t="b">
        <v>0</v>
      </c>
      <c r="O3713">
        <v>1409490480</v>
      </c>
      <c r="P3713">
        <v>1407400306</v>
      </c>
      <c r="Q3713" t="b">
        <v>0</v>
      </c>
      <c r="R3713">
        <v>21</v>
      </c>
      <c r="S3713" t="b">
        <v>1</v>
      </c>
      <c r="T3713">
        <f>ROUND(E3713/D3713*100,0)</f>
        <v>108</v>
      </c>
      <c r="U3713" s="12">
        <f>(E3713/R3713)</f>
        <v>28.19047619047619</v>
      </c>
      <c r="V3713" t="str">
        <f>LEFT(Z3713,SEARCH("/",Z3713)-1)</f>
        <v>theater</v>
      </c>
      <c r="W3713" t="str">
        <f>RIGHT(Z3713,LEN(Z3713)-SEARCH("/",Z3713))</f>
        <v>plays</v>
      </c>
      <c r="X3713" s="2">
        <f>(((P3713/60)/60)/24)+DATE(1970,1,1)</f>
        <v>41858.355393518519</v>
      </c>
      <c r="Y3713" s="2">
        <f>(((O3713/60)/60)/24)+DATE(1970,1,1)</f>
        <v>41882.547222222223</v>
      </c>
      <c r="Z3713" t="s">
        <v>8275</v>
      </c>
    </row>
    <row r="3714" spans="1:26" ht="57.6" x14ac:dyDescent="0.3">
      <c r="A3714">
        <f>ROW(A3714)-2</f>
        <v>3712</v>
      </c>
      <c r="B3714" s="1" t="s">
        <v>6807</v>
      </c>
      <c r="C3714" s="1" t="s">
        <v>6808</v>
      </c>
      <c r="D3714">
        <v>2000</v>
      </c>
      <c r="E3714">
        <v>2073</v>
      </c>
      <c r="F3714" t="s">
        <v>17</v>
      </c>
      <c r="J3714" t="s">
        <v>17</v>
      </c>
      <c r="K3714" t="b">
        <v>0</v>
      </c>
      <c r="L3714" t="s">
        <v>24</v>
      </c>
      <c r="M3714" t="s">
        <v>25</v>
      </c>
      <c r="N3714" t="b">
        <v>0</v>
      </c>
      <c r="O3714">
        <v>1440630000</v>
      </c>
      <c r="P3714">
        <v>1439122800</v>
      </c>
      <c r="Q3714" t="b">
        <v>0</v>
      </c>
      <c r="R3714">
        <v>38</v>
      </c>
      <c r="S3714" t="b">
        <v>1</v>
      </c>
      <c r="T3714">
        <f>ROUND(E3714/D3714*100,0)</f>
        <v>104</v>
      </c>
      <c r="U3714" s="12">
        <f>(E3714/R3714)</f>
        <v>54.55263157894737</v>
      </c>
      <c r="V3714" t="str">
        <f>LEFT(Z3714,SEARCH("/",Z3714)-1)</f>
        <v>theater</v>
      </c>
      <c r="W3714" t="str">
        <f>RIGHT(Z3714,LEN(Z3714)-SEARCH("/",Z3714))</f>
        <v>plays</v>
      </c>
      <c r="X3714" s="2">
        <f>(((P3714/60)/60)/24)+DATE(1970,1,1)</f>
        <v>42225.513888888891</v>
      </c>
      <c r="Y3714" s="2">
        <f>(((O3714/60)/60)/24)+DATE(1970,1,1)</f>
        <v>42242.958333333328</v>
      </c>
      <c r="Z3714" t="s">
        <v>8275</v>
      </c>
    </row>
    <row r="3715" spans="1:26" ht="57.6" x14ac:dyDescent="0.3">
      <c r="A3715">
        <f>ROW(A3715)-2</f>
        <v>3713</v>
      </c>
      <c r="B3715" s="1" t="s">
        <v>6809</v>
      </c>
      <c r="C3715" s="1" t="s">
        <v>6810</v>
      </c>
      <c r="D3715">
        <v>3000</v>
      </c>
      <c r="E3715">
        <v>3133</v>
      </c>
      <c r="F3715" t="s">
        <v>17</v>
      </c>
      <c r="J3715" t="s">
        <v>17</v>
      </c>
      <c r="K3715" t="b">
        <v>0</v>
      </c>
      <c r="L3715" t="s">
        <v>18</v>
      </c>
      <c r="M3715" t="s">
        <v>19</v>
      </c>
      <c r="N3715" t="b">
        <v>1</v>
      </c>
      <c r="O3715">
        <v>1417305178</v>
      </c>
      <c r="P3715">
        <v>1414277578</v>
      </c>
      <c r="Q3715" t="b">
        <v>0</v>
      </c>
      <c r="R3715">
        <v>28</v>
      </c>
      <c r="S3715" t="b">
        <v>1</v>
      </c>
      <c r="T3715">
        <f>ROUND(E3715/D3715*100,0)</f>
        <v>104</v>
      </c>
      <c r="U3715" s="12">
        <f>(E3715/R3715)</f>
        <v>111.89285714285714</v>
      </c>
      <c r="V3715" t="str">
        <f>LEFT(Z3715,SEARCH("/",Z3715)-1)</f>
        <v>theater</v>
      </c>
      <c r="W3715" t="str">
        <f>RIGHT(Z3715,LEN(Z3715)-SEARCH("/",Z3715))</f>
        <v>plays</v>
      </c>
      <c r="X3715" s="2">
        <f>(((P3715/60)/60)/24)+DATE(1970,1,1)</f>
        <v>41937.95344907407</v>
      </c>
      <c r="Y3715" s="2">
        <f>(((O3715/60)/60)/24)+DATE(1970,1,1)</f>
        <v>41972.995115740734</v>
      </c>
      <c r="Z3715" t="s">
        <v>8275</v>
      </c>
    </row>
    <row r="3716" spans="1:26" ht="43.2" x14ac:dyDescent="0.3">
      <c r="A3716">
        <f>ROW(A3716)-2</f>
        <v>3714</v>
      </c>
      <c r="B3716" s="1" t="s">
        <v>6811</v>
      </c>
      <c r="C3716" s="1" t="s">
        <v>6812</v>
      </c>
      <c r="D3716">
        <v>4000</v>
      </c>
      <c r="E3716">
        <v>4090</v>
      </c>
      <c r="F3716" t="s">
        <v>17</v>
      </c>
      <c r="J3716" t="s">
        <v>17</v>
      </c>
      <c r="K3716" t="b">
        <v>0</v>
      </c>
      <c r="L3716" t="s">
        <v>18</v>
      </c>
      <c r="M3716" t="s">
        <v>19</v>
      </c>
      <c r="N3716" t="b">
        <v>1</v>
      </c>
      <c r="O3716">
        <v>1426044383</v>
      </c>
      <c r="P3716">
        <v>1423455983</v>
      </c>
      <c r="Q3716" t="b">
        <v>0</v>
      </c>
      <c r="R3716">
        <v>48</v>
      </c>
      <c r="S3716" t="b">
        <v>1</v>
      </c>
      <c r="T3716">
        <f>ROUND(E3716/D3716*100,0)</f>
        <v>102</v>
      </c>
      <c r="U3716" s="12">
        <f>(E3716/R3716)</f>
        <v>85.208333333333329</v>
      </c>
      <c r="V3716" t="str">
        <f>LEFT(Z3716,SEARCH("/",Z3716)-1)</f>
        <v>theater</v>
      </c>
      <c r="W3716" t="str">
        <f>RIGHT(Z3716,LEN(Z3716)-SEARCH("/",Z3716))</f>
        <v>plays</v>
      </c>
      <c r="X3716" s="2">
        <f>(((P3716/60)/60)/24)+DATE(1970,1,1)</f>
        <v>42044.184988425928</v>
      </c>
      <c r="Y3716" s="2">
        <f>(((O3716/60)/60)/24)+DATE(1970,1,1)</f>
        <v>42074.143321759257</v>
      </c>
      <c r="Z3716" t="s">
        <v>8275</v>
      </c>
    </row>
    <row r="3717" spans="1:26" ht="43.2" x14ac:dyDescent="0.3">
      <c r="A3717">
        <f>ROW(A3717)-2</f>
        <v>3715</v>
      </c>
      <c r="B3717" s="1" t="s">
        <v>6813</v>
      </c>
      <c r="C3717" s="1" t="s">
        <v>6814</v>
      </c>
      <c r="D3717">
        <v>3500</v>
      </c>
      <c r="E3717">
        <v>3526</v>
      </c>
      <c r="F3717" t="s">
        <v>17</v>
      </c>
      <c r="J3717" t="s">
        <v>17</v>
      </c>
      <c r="K3717" t="b">
        <v>0</v>
      </c>
      <c r="L3717" t="s">
        <v>24</v>
      </c>
      <c r="M3717" t="s">
        <v>25</v>
      </c>
      <c r="N3717" t="b">
        <v>0</v>
      </c>
      <c r="O3717">
        <v>1470092340</v>
      </c>
      <c r="P3717">
        <v>1467973256</v>
      </c>
      <c r="Q3717" t="b">
        <v>0</v>
      </c>
      <c r="R3717">
        <v>46</v>
      </c>
      <c r="S3717" t="b">
        <v>1</v>
      </c>
      <c r="T3717">
        <f>ROUND(E3717/D3717*100,0)</f>
        <v>101</v>
      </c>
      <c r="U3717" s="12">
        <f>(E3717/R3717)</f>
        <v>76.652173913043484</v>
      </c>
      <c r="V3717" t="str">
        <f>LEFT(Z3717,SEARCH("/",Z3717)-1)</f>
        <v>theater</v>
      </c>
      <c r="W3717" t="str">
        <f>RIGHT(Z3717,LEN(Z3717)-SEARCH("/",Z3717))</f>
        <v>plays</v>
      </c>
      <c r="X3717" s="2">
        <f>(((P3717/60)/60)/24)+DATE(1970,1,1)</f>
        <v>42559.431203703702</v>
      </c>
      <c r="Y3717" s="2">
        <f>(((O3717/60)/60)/24)+DATE(1970,1,1)</f>
        <v>42583.957638888889</v>
      </c>
      <c r="Z3717" t="s">
        <v>8275</v>
      </c>
    </row>
    <row r="3718" spans="1:26" ht="43.2" x14ac:dyDescent="0.3">
      <c r="A3718">
        <f>ROW(A3718)-2</f>
        <v>3716</v>
      </c>
      <c r="B3718" s="1" t="s">
        <v>6815</v>
      </c>
      <c r="C3718" s="1" t="s">
        <v>6816</v>
      </c>
      <c r="D3718">
        <v>1750</v>
      </c>
      <c r="E3718">
        <v>1955</v>
      </c>
      <c r="F3718" t="s">
        <v>17</v>
      </c>
      <c r="J3718" t="s">
        <v>17</v>
      </c>
      <c r="K3718" t="b">
        <v>0</v>
      </c>
      <c r="L3718" t="s">
        <v>18</v>
      </c>
      <c r="M3718" t="s">
        <v>19</v>
      </c>
      <c r="N3718" t="b">
        <v>1</v>
      </c>
      <c r="O3718">
        <v>1466707620</v>
      </c>
      <c r="P3718">
        <v>1464979620</v>
      </c>
      <c r="Q3718" t="b">
        <v>0</v>
      </c>
      <c r="R3718">
        <v>30</v>
      </c>
      <c r="S3718" t="b">
        <v>1</v>
      </c>
      <c r="T3718">
        <f>ROUND(E3718/D3718*100,0)</f>
        <v>112</v>
      </c>
      <c r="U3718" s="12">
        <f>(E3718/R3718)</f>
        <v>65.166666666666671</v>
      </c>
      <c r="V3718" t="str">
        <f>LEFT(Z3718,SEARCH("/",Z3718)-1)</f>
        <v>theater</v>
      </c>
      <c r="W3718" t="str">
        <f>RIGHT(Z3718,LEN(Z3718)-SEARCH("/",Z3718))</f>
        <v>plays</v>
      </c>
      <c r="X3718" s="2">
        <f>(((P3718/60)/60)/24)+DATE(1970,1,1)</f>
        <v>42524.782638888893</v>
      </c>
      <c r="Y3718" s="2">
        <f>(((O3718/60)/60)/24)+DATE(1970,1,1)</f>
        <v>42544.782638888893</v>
      </c>
      <c r="Z3718" t="s">
        <v>8275</v>
      </c>
    </row>
    <row r="3719" spans="1:26" ht="43.2" x14ac:dyDescent="0.3">
      <c r="A3719">
        <f>ROW(A3719)-2</f>
        <v>3717</v>
      </c>
      <c r="B3719" s="1" t="s">
        <v>6817</v>
      </c>
      <c r="C3719" s="1" t="s">
        <v>6818</v>
      </c>
      <c r="D3719">
        <v>6000</v>
      </c>
      <c r="E3719">
        <v>6000.66</v>
      </c>
      <c r="F3719" t="s">
        <v>17</v>
      </c>
      <c r="J3719" t="s">
        <v>17</v>
      </c>
      <c r="K3719" t="b">
        <v>0</v>
      </c>
      <c r="L3719" t="s">
        <v>18</v>
      </c>
      <c r="M3719" t="s">
        <v>19</v>
      </c>
      <c r="N3719" t="b">
        <v>1</v>
      </c>
      <c r="O3719">
        <v>1448074800</v>
      </c>
      <c r="P3719">
        <v>1444874768</v>
      </c>
      <c r="Q3719" t="b">
        <v>0</v>
      </c>
      <c r="R3719">
        <v>64</v>
      </c>
      <c r="S3719" t="b">
        <v>1</v>
      </c>
      <c r="T3719">
        <f>ROUND(E3719/D3719*100,0)</f>
        <v>100</v>
      </c>
      <c r="U3719" s="12">
        <f>(E3719/R3719)</f>
        <v>93.760312499999998</v>
      </c>
      <c r="V3719" t="str">
        <f>LEFT(Z3719,SEARCH("/",Z3719)-1)</f>
        <v>theater</v>
      </c>
      <c r="W3719" t="str">
        <f>RIGHT(Z3719,LEN(Z3719)-SEARCH("/",Z3719))</f>
        <v>plays</v>
      </c>
      <c r="X3719" s="2">
        <f>(((P3719/60)/60)/24)+DATE(1970,1,1)</f>
        <v>42292.087592592594</v>
      </c>
      <c r="Y3719" s="2">
        <f>(((O3719/60)/60)/24)+DATE(1970,1,1)</f>
        <v>42329.125</v>
      </c>
      <c r="Z3719" t="s">
        <v>8275</v>
      </c>
    </row>
    <row r="3720" spans="1:26" ht="57.6" x14ac:dyDescent="0.3">
      <c r="A3720">
        <f>ROW(A3720)-2</f>
        <v>3718</v>
      </c>
      <c r="B3720" s="1" t="s">
        <v>6819</v>
      </c>
      <c r="C3720" s="1" t="s">
        <v>6820</v>
      </c>
      <c r="D3720">
        <v>2000</v>
      </c>
      <c r="E3720">
        <v>2000</v>
      </c>
      <c r="F3720" t="s">
        <v>17</v>
      </c>
      <c r="J3720" t="s">
        <v>17</v>
      </c>
      <c r="K3720" t="b">
        <v>0</v>
      </c>
      <c r="L3720" t="s">
        <v>18</v>
      </c>
      <c r="M3720" t="s">
        <v>19</v>
      </c>
      <c r="N3720" t="b">
        <v>1</v>
      </c>
      <c r="O3720">
        <v>1418244552</v>
      </c>
      <c r="P3720">
        <v>1415652552</v>
      </c>
      <c r="Q3720" t="b">
        <v>0</v>
      </c>
      <c r="R3720">
        <v>15</v>
      </c>
      <c r="S3720" t="b">
        <v>1</v>
      </c>
      <c r="T3720">
        <f>ROUND(E3720/D3720*100,0)</f>
        <v>100</v>
      </c>
      <c r="U3720" s="12">
        <f>(E3720/R3720)</f>
        <v>133.33333333333334</v>
      </c>
      <c r="V3720" t="str">
        <f>LEFT(Z3720,SEARCH("/",Z3720)-1)</f>
        <v>theater</v>
      </c>
      <c r="W3720" t="str">
        <f>RIGHT(Z3720,LEN(Z3720)-SEARCH("/",Z3720))</f>
        <v>plays</v>
      </c>
      <c r="X3720" s="2">
        <f>(((P3720/60)/60)/24)+DATE(1970,1,1)</f>
        <v>41953.8675</v>
      </c>
      <c r="Y3720" s="2">
        <f>(((O3720/60)/60)/24)+DATE(1970,1,1)</f>
        <v>41983.8675</v>
      </c>
      <c r="Z3720" t="s">
        <v>8275</v>
      </c>
    </row>
    <row r="3721" spans="1:26" ht="43.2" x14ac:dyDescent="0.3">
      <c r="A3721">
        <f>ROW(A3721)-2</f>
        <v>3719</v>
      </c>
      <c r="B3721" s="1" t="s">
        <v>6821</v>
      </c>
      <c r="C3721" s="1" t="s">
        <v>6822</v>
      </c>
      <c r="D3721">
        <v>2000</v>
      </c>
      <c r="E3721">
        <v>2100</v>
      </c>
      <c r="F3721" t="s">
        <v>17</v>
      </c>
      <c r="J3721" t="s">
        <v>17</v>
      </c>
      <c r="K3721" t="b">
        <v>0</v>
      </c>
      <c r="L3721" t="s">
        <v>18</v>
      </c>
      <c r="M3721" t="s">
        <v>19</v>
      </c>
      <c r="N3721" t="b">
        <v>1</v>
      </c>
      <c r="O3721">
        <v>1417620506</v>
      </c>
      <c r="P3721">
        <v>1415028506</v>
      </c>
      <c r="Q3721" t="b">
        <v>0</v>
      </c>
      <c r="R3721">
        <v>41</v>
      </c>
      <c r="S3721" t="b">
        <v>1</v>
      </c>
      <c r="T3721">
        <f>ROUND(E3721/D3721*100,0)</f>
        <v>105</v>
      </c>
      <c r="U3721" s="12">
        <f>(E3721/R3721)</f>
        <v>51.219512195121951</v>
      </c>
      <c r="V3721" t="str">
        <f>LEFT(Z3721,SEARCH("/",Z3721)-1)</f>
        <v>theater</v>
      </c>
      <c r="W3721" t="str">
        <f>RIGHT(Z3721,LEN(Z3721)-SEARCH("/",Z3721))</f>
        <v>plays</v>
      </c>
      <c r="X3721" s="2">
        <f>(((P3721/60)/60)/24)+DATE(1970,1,1)</f>
        <v>41946.644745370373</v>
      </c>
      <c r="Y3721" s="2">
        <f>(((O3721/60)/60)/24)+DATE(1970,1,1)</f>
        <v>41976.644745370373</v>
      </c>
      <c r="Z3721" t="s">
        <v>8275</v>
      </c>
    </row>
    <row r="3722" spans="1:26" ht="57.6" x14ac:dyDescent="0.3">
      <c r="A3722">
        <f>ROW(A3722)-2</f>
        <v>3720</v>
      </c>
      <c r="B3722" s="1" t="s">
        <v>6823</v>
      </c>
      <c r="C3722" s="1" t="s">
        <v>6824</v>
      </c>
      <c r="D3722">
        <v>3000</v>
      </c>
      <c r="E3722">
        <v>3506</v>
      </c>
      <c r="F3722" t="s">
        <v>17</v>
      </c>
      <c r="J3722" t="s">
        <v>17</v>
      </c>
      <c r="K3722" t="b">
        <v>0</v>
      </c>
      <c r="L3722" t="s">
        <v>18</v>
      </c>
      <c r="M3722" t="s">
        <v>19</v>
      </c>
      <c r="N3722" t="b">
        <v>1</v>
      </c>
      <c r="O3722">
        <v>1418581088</v>
      </c>
      <c r="P3722">
        <v>1415125088</v>
      </c>
      <c r="Q3722" t="b">
        <v>0</v>
      </c>
      <c r="R3722">
        <v>35</v>
      </c>
      <c r="S3722" t="b">
        <v>1</v>
      </c>
      <c r="T3722">
        <f>ROUND(E3722/D3722*100,0)</f>
        <v>117</v>
      </c>
      <c r="U3722" s="12">
        <f>(E3722/R3722)</f>
        <v>100.17142857142858</v>
      </c>
      <c r="V3722" t="str">
        <f>LEFT(Z3722,SEARCH("/",Z3722)-1)</f>
        <v>theater</v>
      </c>
      <c r="W3722" t="str">
        <f>RIGHT(Z3722,LEN(Z3722)-SEARCH("/",Z3722))</f>
        <v>plays</v>
      </c>
      <c r="X3722" s="2">
        <f>(((P3722/60)/60)/24)+DATE(1970,1,1)</f>
        <v>41947.762592592589</v>
      </c>
      <c r="Y3722" s="2">
        <f>(((O3722/60)/60)/24)+DATE(1970,1,1)</f>
        <v>41987.762592592597</v>
      </c>
      <c r="Z3722" t="s">
        <v>8275</v>
      </c>
    </row>
    <row r="3723" spans="1:26" ht="57.6" x14ac:dyDescent="0.3">
      <c r="A3723">
        <f>ROW(A3723)-2</f>
        <v>3721</v>
      </c>
      <c r="B3723" s="1" t="s">
        <v>6825</v>
      </c>
      <c r="C3723" s="1" t="s">
        <v>6826</v>
      </c>
      <c r="D3723">
        <v>1500</v>
      </c>
      <c r="E3723">
        <v>1557</v>
      </c>
      <c r="F3723" t="s">
        <v>17</v>
      </c>
      <c r="J3723" t="s">
        <v>17</v>
      </c>
      <c r="K3723" t="b">
        <v>0</v>
      </c>
      <c r="L3723" t="s">
        <v>24</v>
      </c>
      <c r="M3723" t="s">
        <v>25</v>
      </c>
      <c r="N3723" t="b">
        <v>0</v>
      </c>
      <c r="O3723">
        <v>1434625441</v>
      </c>
      <c r="P3723">
        <v>1432033441</v>
      </c>
      <c r="Q3723" t="b">
        <v>0</v>
      </c>
      <c r="R3723">
        <v>45</v>
      </c>
      <c r="S3723" t="b">
        <v>1</v>
      </c>
      <c r="T3723">
        <f>ROUND(E3723/D3723*100,0)</f>
        <v>104</v>
      </c>
      <c r="U3723" s="12">
        <f>(E3723/R3723)</f>
        <v>34.6</v>
      </c>
      <c r="V3723" t="str">
        <f>LEFT(Z3723,SEARCH("/",Z3723)-1)</f>
        <v>theater</v>
      </c>
      <c r="W3723" t="str">
        <f>RIGHT(Z3723,LEN(Z3723)-SEARCH("/",Z3723))</f>
        <v>plays</v>
      </c>
      <c r="X3723" s="2">
        <f>(((P3723/60)/60)/24)+DATE(1970,1,1)</f>
        <v>42143.461122685185</v>
      </c>
      <c r="Y3723" s="2">
        <f>(((O3723/60)/60)/24)+DATE(1970,1,1)</f>
        <v>42173.461122685185</v>
      </c>
      <c r="Z3723" t="s">
        <v>8275</v>
      </c>
    </row>
    <row r="3724" spans="1:26" ht="43.2" x14ac:dyDescent="0.3">
      <c r="A3724">
        <f>ROW(A3724)-2</f>
        <v>3722</v>
      </c>
      <c r="B3724" s="1" t="s">
        <v>6827</v>
      </c>
      <c r="C3724" s="1" t="s">
        <v>6828</v>
      </c>
      <c r="D3724">
        <v>10000</v>
      </c>
      <c r="E3724">
        <v>11450</v>
      </c>
      <c r="F3724" t="s">
        <v>17</v>
      </c>
      <c r="J3724" t="s">
        <v>17</v>
      </c>
      <c r="K3724" t="b">
        <v>0</v>
      </c>
      <c r="L3724" t="s">
        <v>18</v>
      </c>
      <c r="M3724" t="s">
        <v>19</v>
      </c>
      <c r="N3724" t="b">
        <v>1</v>
      </c>
      <c r="O3724">
        <v>1464960682</v>
      </c>
      <c r="P3724">
        <v>1462368682</v>
      </c>
      <c r="Q3724" t="b">
        <v>0</v>
      </c>
      <c r="R3724">
        <v>62</v>
      </c>
      <c r="S3724" t="b">
        <v>1</v>
      </c>
      <c r="T3724">
        <f>ROUND(E3724/D3724*100,0)</f>
        <v>115</v>
      </c>
      <c r="U3724" s="12">
        <f>(E3724/R3724)</f>
        <v>184.67741935483872</v>
      </c>
      <c r="V3724" t="str">
        <f>LEFT(Z3724,SEARCH("/",Z3724)-1)</f>
        <v>theater</v>
      </c>
      <c r="W3724" t="str">
        <f>RIGHT(Z3724,LEN(Z3724)-SEARCH("/",Z3724))</f>
        <v>plays</v>
      </c>
      <c r="X3724" s="2">
        <f>(((P3724/60)/60)/24)+DATE(1970,1,1)</f>
        <v>42494.563449074078</v>
      </c>
      <c r="Y3724" s="2">
        <f>(((O3724/60)/60)/24)+DATE(1970,1,1)</f>
        <v>42524.563449074078</v>
      </c>
      <c r="Z3724" t="s">
        <v>8275</v>
      </c>
    </row>
    <row r="3725" spans="1:26" ht="57.6" x14ac:dyDescent="0.3">
      <c r="A3725">
        <f>ROW(A3725)-2</f>
        <v>3723</v>
      </c>
      <c r="B3725" s="1" t="s">
        <v>6829</v>
      </c>
      <c r="C3725" s="1" t="s">
        <v>6830</v>
      </c>
      <c r="D3725">
        <v>1500</v>
      </c>
      <c r="E3725">
        <v>1536</v>
      </c>
      <c r="F3725" t="s">
        <v>17</v>
      </c>
      <c r="J3725" t="s">
        <v>17</v>
      </c>
      <c r="K3725" t="b">
        <v>0</v>
      </c>
      <c r="L3725" t="s">
        <v>18</v>
      </c>
      <c r="M3725" t="s">
        <v>19</v>
      </c>
      <c r="N3725" t="b">
        <v>1</v>
      </c>
      <c r="O3725">
        <v>1405017345</v>
      </c>
      <c r="P3725">
        <v>1403721345</v>
      </c>
      <c r="Q3725" t="b">
        <v>0</v>
      </c>
      <c r="R3725">
        <v>22</v>
      </c>
      <c r="S3725" t="b">
        <v>1</v>
      </c>
      <c r="T3725">
        <f>ROUND(E3725/D3725*100,0)</f>
        <v>102</v>
      </c>
      <c r="U3725" s="12">
        <f>(E3725/R3725)</f>
        <v>69.818181818181813</v>
      </c>
      <c r="V3725" t="str">
        <f>LEFT(Z3725,SEARCH("/",Z3725)-1)</f>
        <v>theater</v>
      </c>
      <c r="W3725" t="str">
        <f>RIGHT(Z3725,LEN(Z3725)-SEARCH("/",Z3725))</f>
        <v>plays</v>
      </c>
      <c r="X3725" s="2">
        <f>(((P3725/60)/60)/24)+DATE(1970,1,1)</f>
        <v>41815.774826388886</v>
      </c>
      <c r="Y3725" s="2">
        <f>(((O3725/60)/60)/24)+DATE(1970,1,1)</f>
        <v>41830.774826388886</v>
      </c>
      <c r="Z3725" t="s">
        <v>8275</v>
      </c>
    </row>
    <row r="3726" spans="1:26" ht="43.2" x14ac:dyDescent="0.3">
      <c r="A3726">
        <f>ROW(A3726)-2</f>
        <v>3724</v>
      </c>
      <c r="B3726" s="1" t="s">
        <v>6831</v>
      </c>
      <c r="C3726" s="1" t="s">
        <v>6832</v>
      </c>
      <c r="D3726">
        <v>500</v>
      </c>
      <c r="E3726">
        <v>1115</v>
      </c>
      <c r="F3726" t="s">
        <v>17</v>
      </c>
      <c r="J3726" t="s">
        <v>17</v>
      </c>
      <c r="K3726" t="b">
        <v>0</v>
      </c>
      <c r="L3726" t="s">
        <v>18</v>
      </c>
      <c r="M3726" t="s">
        <v>19</v>
      </c>
      <c r="N3726" t="b">
        <v>1</v>
      </c>
      <c r="O3726">
        <v>1407536880</v>
      </c>
      <c r="P3726">
        <v>1404997548</v>
      </c>
      <c r="Q3726" t="b">
        <v>0</v>
      </c>
      <c r="R3726">
        <v>18</v>
      </c>
      <c r="S3726" t="b">
        <v>1</v>
      </c>
      <c r="T3726">
        <f>ROUND(E3726/D3726*100,0)</f>
        <v>223</v>
      </c>
      <c r="U3726" s="12">
        <f>(E3726/R3726)</f>
        <v>61.944444444444443</v>
      </c>
      <c r="V3726" t="str">
        <f>LEFT(Z3726,SEARCH("/",Z3726)-1)</f>
        <v>theater</v>
      </c>
      <c r="W3726" t="str">
        <f>RIGHT(Z3726,LEN(Z3726)-SEARCH("/",Z3726))</f>
        <v>plays</v>
      </c>
      <c r="X3726" s="2">
        <f>(((P3726/60)/60)/24)+DATE(1970,1,1)</f>
        <v>41830.545694444445</v>
      </c>
      <c r="Y3726" s="2">
        <f>(((O3726/60)/60)/24)+DATE(1970,1,1)</f>
        <v>41859.936111111114</v>
      </c>
      <c r="Z3726" t="s">
        <v>8275</v>
      </c>
    </row>
    <row r="3727" spans="1:26" ht="57.6" x14ac:dyDescent="0.3">
      <c r="A3727">
        <f>ROW(A3727)-2</f>
        <v>3725</v>
      </c>
      <c r="B3727" s="1" t="s">
        <v>6833</v>
      </c>
      <c r="C3727" s="1" t="s">
        <v>6834</v>
      </c>
      <c r="D3727">
        <v>500</v>
      </c>
      <c r="E3727">
        <v>500</v>
      </c>
      <c r="F3727" t="s">
        <v>17</v>
      </c>
      <c r="J3727" t="s">
        <v>17</v>
      </c>
      <c r="K3727" t="b">
        <v>0</v>
      </c>
      <c r="L3727" t="s">
        <v>24</v>
      </c>
      <c r="M3727" t="s">
        <v>25</v>
      </c>
      <c r="N3727" t="b">
        <v>0</v>
      </c>
      <c r="O3727">
        <v>1462565855</v>
      </c>
      <c r="P3727">
        <v>1458245855</v>
      </c>
      <c r="Q3727" t="b">
        <v>0</v>
      </c>
      <c r="R3727">
        <v>12</v>
      </c>
      <c r="S3727" t="b">
        <v>1</v>
      </c>
      <c r="T3727">
        <f>ROUND(E3727/D3727*100,0)</f>
        <v>100</v>
      </c>
      <c r="U3727" s="12">
        <f>(E3727/R3727)</f>
        <v>41.666666666666664</v>
      </c>
      <c r="V3727" t="str">
        <f>LEFT(Z3727,SEARCH("/",Z3727)-1)</f>
        <v>theater</v>
      </c>
      <c r="W3727" t="str">
        <f>RIGHT(Z3727,LEN(Z3727)-SEARCH("/",Z3727))</f>
        <v>plays</v>
      </c>
      <c r="X3727" s="2">
        <f>(((P3727/60)/60)/24)+DATE(1970,1,1)</f>
        <v>42446.845543981486</v>
      </c>
      <c r="Y3727" s="2">
        <f>(((O3727/60)/60)/24)+DATE(1970,1,1)</f>
        <v>42496.845543981486</v>
      </c>
      <c r="Z3727" t="s">
        <v>8275</v>
      </c>
    </row>
    <row r="3728" spans="1:26" ht="43.2" x14ac:dyDescent="0.3">
      <c r="A3728">
        <f>ROW(A3728)-2</f>
        <v>3726</v>
      </c>
      <c r="B3728" s="1" t="s">
        <v>6835</v>
      </c>
      <c r="C3728" s="1" t="s">
        <v>6836</v>
      </c>
      <c r="D3728">
        <v>1500</v>
      </c>
      <c r="E3728">
        <v>1587</v>
      </c>
      <c r="F3728" t="s">
        <v>17</v>
      </c>
      <c r="J3728" t="s">
        <v>17</v>
      </c>
      <c r="K3728" t="b">
        <v>0</v>
      </c>
      <c r="L3728" t="s">
        <v>18</v>
      </c>
      <c r="M3728" t="s">
        <v>19</v>
      </c>
      <c r="N3728" t="b">
        <v>1</v>
      </c>
      <c r="O3728">
        <v>1415234760</v>
      </c>
      <c r="P3728">
        <v>1413065230</v>
      </c>
      <c r="Q3728" t="b">
        <v>0</v>
      </c>
      <c r="R3728">
        <v>44</v>
      </c>
      <c r="S3728" t="b">
        <v>1</v>
      </c>
      <c r="T3728">
        <f>ROUND(E3728/D3728*100,0)</f>
        <v>106</v>
      </c>
      <c r="U3728" s="12">
        <f>(E3728/R3728)</f>
        <v>36.06818181818182</v>
      </c>
      <c r="V3728" t="str">
        <f>LEFT(Z3728,SEARCH("/",Z3728)-1)</f>
        <v>theater</v>
      </c>
      <c r="W3728" t="str">
        <f>RIGHT(Z3728,LEN(Z3728)-SEARCH("/",Z3728))</f>
        <v>plays</v>
      </c>
      <c r="X3728" s="2">
        <f>(((P3728/60)/60)/24)+DATE(1970,1,1)</f>
        <v>41923.921643518523</v>
      </c>
      <c r="Y3728" s="2">
        <f>(((O3728/60)/60)/24)+DATE(1970,1,1)</f>
        <v>41949.031944444447</v>
      </c>
      <c r="Z3728" t="s">
        <v>8275</v>
      </c>
    </row>
    <row r="3729" spans="1:26" ht="43.2" x14ac:dyDescent="0.3">
      <c r="A3729">
        <f>ROW(A3729)-2</f>
        <v>3727</v>
      </c>
      <c r="B3729" s="1" t="s">
        <v>6837</v>
      </c>
      <c r="C3729" s="1" t="s">
        <v>6838</v>
      </c>
      <c r="D3729">
        <v>550</v>
      </c>
      <c r="E3729">
        <v>783</v>
      </c>
      <c r="F3729" t="s">
        <v>17</v>
      </c>
      <c r="J3729" t="s">
        <v>17</v>
      </c>
      <c r="K3729" t="b">
        <v>0</v>
      </c>
      <c r="L3729" t="s">
        <v>24</v>
      </c>
      <c r="M3729" t="s">
        <v>25</v>
      </c>
      <c r="N3729" t="b">
        <v>0</v>
      </c>
      <c r="O3729">
        <v>1406470645</v>
      </c>
      <c r="P3729">
        <v>1403878645</v>
      </c>
      <c r="Q3729" t="b">
        <v>0</v>
      </c>
      <c r="R3729">
        <v>27</v>
      </c>
      <c r="S3729" t="b">
        <v>1</v>
      </c>
      <c r="T3729">
        <f>ROUND(E3729/D3729*100,0)</f>
        <v>142</v>
      </c>
      <c r="U3729" s="12">
        <f>(E3729/R3729)</f>
        <v>29</v>
      </c>
      <c r="V3729" t="str">
        <f>LEFT(Z3729,SEARCH("/",Z3729)-1)</f>
        <v>theater</v>
      </c>
      <c r="W3729" t="str">
        <f>RIGHT(Z3729,LEN(Z3729)-SEARCH("/",Z3729))</f>
        <v>plays</v>
      </c>
      <c r="X3729" s="2">
        <f>(((P3729/60)/60)/24)+DATE(1970,1,1)</f>
        <v>41817.59542824074</v>
      </c>
      <c r="Y3729" s="2">
        <f>(((O3729/60)/60)/24)+DATE(1970,1,1)</f>
        <v>41847.59542824074</v>
      </c>
      <c r="Z3729" t="s">
        <v>8275</v>
      </c>
    </row>
    <row r="3730" spans="1:26" ht="28.8" x14ac:dyDescent="0.3">
      <c r="A3730">
        <f>ROW(A3730)-2</f>
        <v>3728</v>
      </c>
      <c r="B3730" s="1" t="s">
        <v>6839</v>
      </c>
      <c r="C3730" s="1" t="s">
        <v>6840</v>
      </c>
      <c r="D3730">
        <v>500</v>
      </c>
      <c r="E3730">
        <v>920</v>
      </c>
      <c r="F3730" t="s">
        <v>17</v>
      </c>
      <c r="J3730" t="s">
        <v>17</v>
      </c>
      <c r="K3730" t="b">
        <v>0</v>
      </c>
      <c r="L3730" t="s">
        <v>24</v>
      </c>
      <c r="M3730" t="s">
        <v>25</v>
      </c>
      <c r="N3730" t="b">
        <v>0</v>
      </c>
      <c r="O3730">
        <v>1433009400</v>
      </c>
      <c r="P3730">
        <v>1431795944</v>
      </c>
      <c r="Q3730" t="b">
        <v>0</v>
      </c>
      <c r="R3730">
        <v>38</v>
      </c>
      <c r="S3730" t="b">
        <v>1</v>
      </c>
      <c r="T3730">
        <f>ROUND(E3730/D3730*100,0)</f>
        <v>184</v>
      </c>
      <c r="U3730" s="12">
        <f>(E3730/R3730)</f>
        <v>24.210526315789473</v>
      </c>
      <c r="V3730" t="str">
        <f>LEFT(Z3730,SEARCH("/",Z3730)-1)</f>
        <v>theater</v>
      </c>
      <c r="W3730" t="str">
        <f>RIGHT(Z3730,LEN(Z3730)-SEARCH("/",Z3730))</f>
        <v>plays</v>
      </c>
      <c r="X3730" s="2">
        <f>(((P3730/60)/60)/24)+DATE(1970,1,1)</f>
        <v>42140.712314814817</v>
      </c>
      <c r="Y3730" s="2">
        <f>(((O3730/60)/60)/24)+DATE(1970,1,1)</f>
        <v>42154.756944444445</v>
      </c>
      <c r="Z3730" t="s">
        <v>8275</v>
      </c>
    </row>
    <row r="3731" spans="1:26" ht="43.2" x14ac:dyDescent="0.3">
      <c r="A3731">
        <f>ROW(A3731)-2</f>
        <v>3729</v>
      </c>
      <c r="B3731" s="1" t="s">
        <v>6841</v>
      </c>
      <c r="C3731" s="1" t="s">
        <v>6842</v>
      </c>
      <c r="D3731">
        <v>1500</v>
      </c>
      <c r="E3731">
        <v>1565</v>
      </c>
      <c r="F3731" t="s">
        <v>17</v>
      </c>
      <c r="J3731" t="s">
        <v>17</v>
      </c>
      <c r="K3731" t="b">
        <v>0</v>
      </c>
      <c r="L3731" t="s">
        <v>18</v>
      </c>
      <c r="M3731" t="s">
        <v>19</v>
      </c>
      <c r="N3731" t="b">
        <v>1</v>
      </c>
      <c r="O3731">
        <v>1401595140</v>
      </c>
      <c r="P3731">
        <v>1399286589</v>
      </c>
      <c r="Q3731" t="b">
        <v>0</v>
      </c>
      <c r="R3731">
        <v>28</v>
      </c>
      <c r="S3731" t="b">
        <v>1</v>
      </c>
      <c r="T3731">
        <f>ROUND(E3731/D3731*100,0)</f>
        <v>104</v>
      </c>
      <c r="U3731" s="12">
        <f>(E3731/R3731)</f>
        <v>55.892857142857146</v>
      </c>
      <c r="V3731" t="str">
        <f>LEFT(Z3731,SEARCH("/",Z3731)-1)</f>
        <v>theater</v>
      </c>
      <c r="W3731" t="str">
        <f>RIGHT(Z3731,LEN(Z3731)-SEARCH("/",Z3731))</f>
        <v>plays</v>
      </c>
      <c r="X3731" s="2">
        <f>(((P3731/60)/60)/24)+DATE(1970,1,1)</f>
        <v>41764.44663194444</v>
      </c>
      <c r="Y3731" s="2">
        <f>(((O3731/60)/60)/24)+DATE(1970,1,1)</f>
        <v>41791.165972222225</v>
      </c>
      <c r="Z3731" t="s">
        <v>8275</v>
      </c>
    </row>
    <row r="3732" spans="1:26" ht="28.8" x14ac:dyDescent="0.3">
      <c r="A3732">
        <f>ROW(A3732)-2</f>
        <v>3730</v>
      </c>
      <c r="B3732" s="1" t="s">
        <v>6843</v>
      </c>
      <c r="C3732" s="1" t="s">
        <v>6844</v>
      </c>
      <c r="D3732">
        <v>250</v>
      </c>
      <c r="E3732">
        <v>280</v>
      </c>
      <c r="F3732" t="s">
        <v>17</v>
      </c>
      <c r="J3732" t="s">
        <v>17</v>
      </c>
      <c r="K3732" t="b">
        <v>0</v>
      </c>
      <c r="L3732" t="s">
        <v>24</v>
      </c>
      <c r="M3732" t="s">
        <v>25</v>
      </c>
      <c r="N3732" t="b">
        <v>0</v>
      </c>
      <c r="O3732">
        <v>1455832800</v>
      </c>
      <c r="P3732">
        <v>1452338929</v>
      </c>
      <c r="Q3732" t="b">
        <v>0</v>
      </c>
      <c r="R3732">
        <v>24</v>
      </c>
      <c r="S3732" t="b">
        <v>1</v>
      </c>
      <c r="T3732">
        <f>ROUND(E3732/D3732*100,0)</f>
        <v>112</v>
      </c>
      <c r="U3732" s="12">
        <f>(E3732/R3732)</f>
        <v>11.666666666666666</v>
      </c>
      <c r="V3732" t="str">
        <f>LEFT(Z3732,SEARCH("/",Z3732)-1)</f>
        <v>theater</v>
      </c>
      <c r="W3732" t="str">
        <f>RIGHT(Z3732,LEN(Z3732)-SEARCH("/",Z3732))</f>
        <v>plays</v>
      </c>
      <c r="X3732" s="2">
        <f>(((P3732/60)/60)/24)+DATE(1970,1,1)</f>
        <v>42378.478344907402</v>
      </c>
      <c r="Y3732" s="2">
        <f>(((O3732/60)/60)/24)+DATE(1970,1,1)</f>
        <v>42418.916666666672</v>
      </c>
      <c r="Z3732" t="s">
        <v>8275</v>
      </c>
    </row>
    <row r="3733" spans="1:26" ht="43.2" x14ac:dyDescent="0.3">
      <c r="A3733">
        <f>ROW(A3733)-2</f>
        <v>3731</v>
      </c>
      <c r="B3733" s="1" t="s">
        <v>6845</v>
      </c>
      <c r="C3733" s="1" t="s">
        <v>6846</v>
      </c>
      <c r="D3733">
        <v>4000</v>
      </c>
      <c r="E3733">
        <v>4443</v>
      </c>
      <c r="F3733" t="s">
        <v>17</v>
      </c>
      <c r="J3733" t="s">
        <v>17</v>
      </c>
      <c r="K3733" t="b">
        <v>0</v>
      </c>
      <c r="L3733" t="s">
        <v>18</v>
      </c>
      <c r="M3733" t="s">
        <v>19</v>
      </c>
      <c r="N3733" t="b">
        <v>1</v>
      </c>
      <c r="O3733">
        <v>1416589200</v>
      </c>
      <c r="P3733">
        <v>1414605776</v>
      </c>
      <c r="Q3733" t="b">
        <v>0</v>
      </c>
      <c r="R3733">
        <v>65</v>
      </c>
      <c r="S3733" t="b">
        <v>1</v>
      </c>
      <c r="T3733">
        <f>ROUND(E3733/D3733*100,0)</f>
        <v>111</v>
      </c>
      <c r="U3733" s="12">
        <f>(E3733/R3733)</f>
        <v>68.353846153846149</v>
      </c>
      <c r="V3733" t="str">
        <f>LEFT(Z3733,SEARCH("/",Z3733)-1)</f>
        <v>theater</v>
      </c>
      <c r="W3733" t="str">
        <f>RIGHT(Z3733,LEN(Z3733)-SEARCH("/",Z3733))</f>
        <v>plays</v>
      </c>
      <c r="X3733" s="2">
        <f>(((P3733/60)/60)/24)+DATE(1970,1,1)</f>
        <v>41941.75203703704</v>
      </c>
      <c r="Y3733" s="2">
        <f>(((O3733/60)/60)/24)+DATE(1970,1,1)</f>
        <v>41964.708333333328</v>
      </c>
      <c r="Z3733" t="s">
        <v>8275</v>
      </c>
    </row>
    <row r="3734" spans="1:26" ht="43.2" x14ac:dyDescent="0.3">
      <c r="A3734">
        <f>ROW(A3734)-2</f>
        <v>3732</v>
      </c>
      <c r="B3734" s="1" t="s">
        <v>6847</v>
      </c>
      <c r="C3734" s="1" t="s">
        <v>6848</v>
      </c>
      <c r="D3734">
        <v>1200</v>
      </c>
      <c r="E3734">
        <v>1245</v>
      </c>
      <c r="F3734" t="s">
        <v>17</v>
      </c>
      <c r="J3734" t="s">
        <v>17</v>
      </c>
      <c r="K3734" t="b">
        <v>0</v>
      </c>
      <c r="L3734" t="s">
        <v>24</v>
      </c>
      <c r="M3734" t="s">
        <v>25</v>
      </c>
      <c r="N3734" t="b">
        <v>0</v>
      </c>
      <c r="O3734">
        <v>1424556325</v>
      </c>
      <c r="P3734">
        <v>1421964325</v>
      </c>
      <c r="Q3734" t="b">
        <v>0</v>
      </c>
      <c r="R3734">
        <v>46</v>
      </c>
      <c r="S3734" t="b">
        <v>1</v>
      </c>
      <c r="T3734">
        <f>ROUND(E3734/D3734*100,0)</f>
        <v>104</v>
      </c>
      <c r="U3734" s="12">
        <f>(E3734/R3734)</f>
        <v>27.065217391304348</v>
      </c>
      <c r="V3734" t="str">
        <f>LEFT(Z3734,SEARCH("/",Z3734)-1)</f>
        <v>theater</v>
      </c>
      <c r="W3734" t="str">
        <f>RIGHT(Z3734,LEN(Z3734)-SEARCH("/",Z3734))</f>
        <v>plays</v>
      </c>
      <c r="X3734" s="2">
        <f>(((P3734/60)/60)/24)+DATE(1970,1,1)</f>
        <v>42026.920428240745</v>
      </c>
      <c r="Y3734" s="2">
        <f>(((O3734/60)/60)/24)+DATE(1970,1,1)</f>
        <v>42056.920428240745</v>
      </c>
      <c r="Z3734" t="s">
        <v>8275</v>
      </c>
    </row>
    <row r="3735" spans="1:26" ht="43.2" x14ac:dyDescent="0.3">
      <c r="A3735">
        <f>ROW(A3735)-2</f>
        <v>3733</v>
      </c>
      <c r="B3735" s="1" t="s">
        <v>6849</v>
      </c>
      <c r="C3735" s="1" t="s">
        <v>6850</v>
      </c>
      <c r="D3735">
        <v>10000</v>
      </c>
      <c r="E3735">
        <v>10041</v>
      </c>
      <c r="F3735" t="s">
        <v>17</v>
      </c>
      <c r="J3735" t="s">
        <v>17</v>
      </c>
      <c r="K3735" t="b">
        <v>0</v>
      </c>
      <c r="L3735" t="s">
        <v>18</v>
      </c>
      <c r="M3735" t="s">
        <v>19</v>
      </c>
      <c r="N3735" t="b">
        <v>1</v>
      </c>
      <c r="O3735">
        <v>1409266414</v>
      </c>
      <c r="P3735">
        <v>1405378414</v>
      </c>
      <c r="Q3735" t="b">
        <v>0</v>
      </c>
      <c r="R3735">
        <v>85</v>
      </c>
      <c r="S3735" t="b">
        <v>1</v>
      </c>
      <c r="T3735">
        <f>ROUND(E3735/D3735*100,0)</f>
        <v>100</v>
      </c>
      <c r="U3735" s="12">
        <f>(E3735/R3735)</f>
        <v>118.12941176470588</v>
      </c>
      <c r="V3735" t="str">
        <f>LEFT(Z3735,SEARCH("/",Z3735)-1)</f>
        <v>theater</v>
      </c>
      <c r="W3735" t="str">
        <f>RIGHT(Z3735,LEN(Z3735)-SEARCH("/",Z3735))</f>
        <v>plays</v>
      </c>
      <c r="X3735" s="2">
        <f>(((P3735/60)/60)/24)+DATE(1970,1,1)</f>
        <v>41834.953865740739</v>
      </c>
      <c r="Y3735" s="2">
        <f>(((O3735/60)/60)/24)+DATE(1970,1,1)</f>
        <v>41879.953865740739</v>
      </c>
      <c r="Z3735" t="s">
        <v>8275</v>
      </c>
    </row>
    <row r="3736" spans="1:26" ht="57.6" x14ac:dyDescent="0.3">
      <c r="A3736">
        <f>ROW(A3736)-2</f>
        <v>3734</v>
      </c>
      <c r="B3736" s="1" t="s">
        <v>6851</v>
      </c>
      <c r="C3736" s="1" t="s">
        <v>6852</v>
      </c>
      <c r="D3736">
        <v>2900</v>
      </c>
      <c r="E3736">
        <v>2954</v>
      </c>
      <c r="F3736" t="s">
        <v>17</v>
      </c>
      <c r="J3736" t="s">
        <v>17</v>
      </c>
      <c r="K3736" t="b">
        <v>0</v>
      </c>
      <c r="L3736" t="s">
        <v>24</v>
      </c>
      <c r="M3736" t="s">
        <v>25</v>
      </c>
      <c r="N3736" t="b">
        <v>0</v>
      </c>
      <c r="O3736">
        <v>1438968146</v>
      </c>
      <c r="P3736">
        <v>1436376146</v>
      </c>
      <c r="Q3736" t="b">
        <v>0</v>
      </c>
      <c r="R3736">
        <v>66</v>
      </c>
      <c r="S3736" t="b">
        <v>1</v>
      </c>
      <c r="T3736">
        <f>ROUND(E3736/D3736*100,0)</f>
        <v>102</v>
      </c>
      <c r="U3736" s="12">
        <f>(E3736/R3736)</f>
        <v>44.757575757575758</v>
      </c>
      <c r="V3736" t="str">
        <f>LEFT(Z3736,SEARCH("/",Z3736)-1)</f>
        <v>theater</v>
      </c>
      <c r="W3736" t="str">
        <f>RIGHT(Z3736,LEN(Z3736)-SEARCH("/",Z3736))</f>
        <v>plays</v>
      </c>
      <c r="X3736" s="2">
        <f>(((P3736/60)/60)/24)+DATE(1970,1,1)</f>
        <v>42193.723912037036</v>
      </c>
      <c r="Y3736" s="2">
        <f>(((O3736/60)/60)/24)+DATE(1970,1,1)</f>
        <v>42223.723912037036</v>
      </c>
      <c r="Z3736" t="s">
        <v>8275</v>
      </c>
    </row>
    <row r="3737" spans="1:26" ht="43.2" x14ac:dyDescent="0.3">
      <c r="A3737">
        <f>ROW(A3737)-2</f>
        <v>3735</v>
      </c>
      <c r="B3737" s="1" t="s">
        <v>6853</v>
      </c>
      <c r="C3737" s="1" t="s">
        <v>6854</v>
      </c>
      <c r="D3737">
        <v>15000</v>
      </c>
      <c r="E3737">
        <v>16465</v>
      </c>
      <c r="F3737" t="s">
        <v>17</v>
      </c>
      <c r="J3737" t="s">
        <v>17</v>
      </c>
      <c r="K3737" t="b">
        <v>0</v>
      </c>
      <c r="L3737" t="s">
        <v>18</v>
      </c>
      <c r="M3737" t="s">
        <v>19</v>
      </c>
      <c r="N3737" t="b">
        <v>1</v>
      </c>
      <c r="O3737">
        <v>1447295460</v>
      </c>
      <c r="P3737">
        <v>1444747843</v>
      </c>
      <c r="Q3737" t="b">
        <v>0</v>
      </c>
      <c r="R3737">
        <v>165</v>
      </c>
      <c r="S3737" t="b">
        <v>1</v>
      </c>
      <c r="T3737">
        <f>ROUND(E3737/D3737*100,0)</f>
        <v>110</v>
      </c>
      <c r="U3737" s="12">
        <f>(E3737/R3737)</f>
        <v>99.787878787878782</v>
      </c>
      <c r="V3737" t="str">
        <f>LEFT(Z3737,SEARCH("/",Z3737)-1)</f>
        <v>theater</v>
      </c>
      <c r="W3737" t="str">
        <f>RIGHT(Z3737,LEN(Z3737)-SEARCH("/",Z3737))</f>
        <v>plays</v>
      </c>
      <c r="X3737" s="2">
        <f>(((P3737/60)/60)/24)+DATE(1970,1,1)</f>
        <v>42290.61855324074</v>
      </c>
      <c r="Y3737" s="2">
        <f>(((O3737/60)/60)/24)+DATE(1970,1,1)</f>
        <v>42320.104861111111</v>
      </c>
      <c r="Z3737" t="s">
        <v>8275</v>
      </c>
    </row>
    <row r="3738" spans="1:26" ht="43.2" x14ac:dyDescent="0.3">
      <c r="A3738">
        <f>ROW(A3738)-2</f>
        <v>3736</v>
      </c>
      <c r="B3738" s="1" t="s">
        <v>6855</v>
      </c>
      <c r="C3738" s="1" t="s">
        <v>6856</v>
      </c>
      <c r="D3738">
        <v>2000</v>
      </c>
      <c r="E3738">
        <v>2000</v>
      </c>
      <c r="F3738" t="s">
        <v>17</v>
      </c>
      <c r="J3738" t="s">
        <v>17</v>
      </c>
      <c r="K3738" t="b">
        <v>0</v>
      </c>
      <c r="L3738" t="s">
        <v>24</v>
      </c>
      <c r="M3738" t="s">
        <v>25</v>
      </c>
      <c r="N3738" t="b">
        <v>0</v>
      </c>
      <c r="O3738">
        <v>1435230324</v>
      </c>
      <c r="P3738">
        <v>1432638324</v>
      </c>
      <c r="Q3738" t="b">
        <v>0</v>
      </c>
      <c r="R3738">
        <v>17</v>
      </c>
      <c r="S3738" t="b">
        <v>1</v>
      </c>
      <c r="T3738">
        <f>ROUND(E3738/D3738*100,0)</f>
        <v>100</v>
      </c>
      <c r="U3738" s="12">
        <f>(E3738/R3738)</f>
        <v>117.64705882352941</v>
      </c>
      <c r="V3738" t="str">
        <f>LEFT(Z3738,SEARCH("/",Z3738)-1)</f>
        <v>theater</v>
      </c>
      <c r="W3738" t="str">
        <f>RIGHT(Z3738,LEN(Z3738)-SEARCH("/",Z3738))</f>
        <v>plays</v>
      </c>
      <c r="X3738" s="2">
        <f>(((P3738/60)/60)/24)+DATE(1970,1,1)</f>
        <v>42150.462083333332</v>
      </c>
      <c r="Y3738" s="2">
        <f>(((O3738/60)/60)/24)+DATE(1970,1,1)</f>
        <v>42180.462083333332</v>
      </c>
      <c r="Z3738" t="s">
        <v>8275</v>
      </c>
    </row>
    <row r="3739" spans="1:26" ht="57.6" x14ac:dyDescent="0.3">
      <c r="A3739">
        <f>ROW(A3739)-2</f>
        <v>3737</v>
      </c>
      <c r="B3739" s="1" t="s">
        <v>6857</v>
      </c>
      <c r="C3739" s="1" t="s">
        <v>6858</v>
      </c>
      <c r="D3739">
        <v>500</v>
      </c>
      <c r="E3739">
        <v>610</v>
      </c>
      <c r="F3739" t="s">
        <v>17</v>
      </c>
      <c r="J3739" t="s">
        <v>17</v>
      </c>
      <c r="K3739" t="b">
        <v>0</v>
      </c>
      <c r="L3739" t="s">
        <v>18</v>
      </c>
      <c r="M3739" t="s">
        <v>19</v>
      </c>
      <c r="N3739" t="b">
        <v>1</v>
      </c>
      <c r="O3739">
        <v>1434542702</v>
      </c>
      <c r="P3739">
        <v>1432814702</v>
      </c>
      <c r="Q3739" t="b">
        <v>0</v>
      </c>
      <c r="R3739">
        <v>3</v>
      </c>
      <c r="S3739" t="b">
        <v>1</v>
      </c>
      <c r="T3739">
        <f>ROUND(E3739/D3739*100,0)</f>
        <v>122</v>
      </c>
      <c r="U3739" s="12">
        <f>(E3739/R3739)</f>
        <v>203.33333333333334</v>
      </c>
      <c r="V3739" t="str">
        <f>LEFT(Z3739,SEARCH("/",Z3739)-1)</f>
        <v>theater</v>
      </c>
      <c r="W3739" t="str">
        <f>RIGHT(Z3739,LEN(Z3739)-SEARCH("/",Z3739))</f>
        <v>plays</v>
      </c>
      <c r="X3739" s="2">
        <f>(((P3739/60)/60)/24)+DATE(1970,1,1)</f>
        <v>42152.503495370373</v>
      </c>
      <c r="Y3739" s="2">
        <f>(((O3739/60)/60)/24)+DATE(1970,1,1)</f>
        <v>42172.503495370373</v>
      </c>
      <c r="Z3739" t="s">
        <v>8275</v>
      </c>
    </row>
    <row r="3740" spans="1:26" ht="43.2" x14ac:dyDescent="0.3">
      <c r="A3740">
        <f>ROW(A3740)-2</f>
        <v>3738</v>
      </c>
      <c r="B3740" s="1" t="s">
        <v>6859</v>
      </c>
      <c r="C3740" s="1" t="s">
        <v>6860</v>
      </c>
      <c r="D3740">
        <v>350</v>
      </c>
      <c r="E3740">
        <v>481.5</v>
      </c>
      <c r="F3740" t="s">
        <v>17</v>
      </c>
      <c r="J3740" t="s">
        <v>17</v>
      </c>
      <c r="K3740" t="b">
        <v>0</v>
      </c>
      <c r="L3740" t="s">
        <v>24</v>
      </c>
      <c r="M3740" t="s">
        <v>25</v>
      </c>
      <c r="N3740" t="b">
        <v>0</v>
      </c>
      <c r="O3740">
        <v>1456876740</v>
      </c>
      <c r="P3740">
        <v>1455063886</v>
      </c>
      <c r="Q3740" t="b">
        <v>0</v>
      </c>
      <c r="R3740">
        <v>17</v>
      </c>
      <c r="S3740" t="b">
        <v>1</v>
      </c>
      <c r="T3740">
        <f>ROUND(E3740/D3740*100,0)</f>
        <v>138</v>
      </c>
      <c r="U3740" s="12">
        <f>(E3740/R3740)</f>
        <v>28.323529411764707</v>
      </c>
      <c r="V3740" t="str">
        <f>LEFT(Z3740,SEARCH("/",Z3740)-1)</f>
        <v>theater</v>
      </c>
      <c r="W3740" t="str">
        <f>RIGHT(Z3740,LEN(Z3740)-SEARCH("/",Z3740))</f>
        <v>plays</v>
      </c>
      <c r="X3740" s="2">
        <f>(((P3740/60)/60)/24)+DATE(1970,1,1)</f>
        <v>42410.017199074078</v>
      </c>
      <c r="Y3740" s="2">
        <f>(((O3740/60)/60)/24)+DATE(1970,1,1)</f>
        <v>42430.999305555553</v>
      </c>
      <c r="Z3740" t="s">
        <v>8275</v>
      </c>
    </row>
    <row r="3741" spans="1:26" ht="43.2" x14ac:dyDescent="0.3">
      <c r="A3741">
        <f>ROW(A3741)-2</f>
        <v>3739</v>
      </c>
      <c r="B3741" s="1" t="s">
        <v>6861</v>
      </c>
      <c r="C3741" s="1" t="s">
        <v>6862</v>
      </c>
      <c r="D3741">
        <v>10000</v>
      </c>
      <c r="E3741">
        <v>10031</v>
      </c>
      <c r="F3741" t="s">
        <v>17</v>
      </c>
      <c r="J3741" t="s">
        <v>17</v>
      </c>
      <c r="K3741" t="b">
        <v>0</v>
      </c>
      <c r="L3741" t="s">
        <v>18</v>
      </c>
      <c r="M3741" t="s">
        <v>19</v>
      </c>
      <c r="N3741" t="b">
        <v>1</v>
      </c>
      <c r="O3741">
        <v>1405511376</v>
      </c>
      <c r="P3741">
        <v>1401623376</v>
      </c>
      <c r="Q3741" t="b">
        <v>0</v>
      </c>
      <c r="R3741">
        <v>91</v>
      </c>
      <c r="S3741" t="b">
        <v>1</v>
      </c>
      <c r="T3741">
        <f>ROUND(E3741/D3741*100,0)</f>
        <v>100</v>
      </c>
      <c r="U3741" s="12">
        <f>(E3741/R3741)</f>
        <v>110.23076923076923</v>
      </c>
      <c r="V3741" t="str">
        <f>LEFT(Z3741,SEARCH("/",Z3741)-1)</f>
        <v>theater</v>
      </c>
      <c r="W3741" t="str">
        <f>RIGHT(Z3741,LEN(Z3741)-SEARCH("/",Z3741))</f>
        <v>plays</v>
      </c>
      <c r="X3741" s="2">
        <f>(((P3741/60)/60)/24)+DATE(1970,1,1)</f>
        <v>41791.492777777778</v>
      </c>
      <c r="Y3741" s="2">
        <f>(((O3741/60)/60)/24)+DATE(1970,1,1)</f>
        <v>41836.492777777778</v>
      </c>
      <c r="Z3741" t="s">
        <v>8275</v>
      </c>
    </row>
    <row r="3742" spans="1:26" ht="57.6" x14ac:dyDescent="0.3">
      <c r="A3742">
        <f>ROW(A3742)-2</f>
        <v>3740</v>
      </c>
      <c r="B3742" s="1" t="s">
        <v>6863</v>
      </c>
      <c r="C3742" s="1" t="s">
        <v>6864</v>
      </c>
      <c r="D3742">
        <v>2000</v>
      </c>
      <c r="E3742">
        <v>2142</v>
      </c>
      <c r="F3742" t="s">
        <v>17</v>
      </c>
      <c r="J3742" t="s">
        <v>17</v>
      </c>
      <c r="K3742" t="b">
        <v>0</v>
      </c>
      <c r="L3742" t="s">
        <v>24</v>
      </c>
      <c r="M3742" t="s">
        <v>25</v>
      </c>
      <c r="N3742" t="b">
        <v>0</v>
      </c>
      <c r="O3742">
        <v>1404641289</v>
      </c>
      <c r="P3742">
        <v>1402049289</v>
      </c>
      <c r="Q3742" t="b">
        <v>0</v>
      </c>
      <c r="R3742">
        <v>67</v>
      </c>
      <c r="S3742" t="b">
        <v>1</v>
      </c>
      <c r="T3742">
        <f>ROUND(E3742/D3742*100,0)</f>
        <v>107</v>
      </c>
      <c r="U3742" s="12">
        <f>(E3742/R3742)</f>
        <v>31.970149253731343</v>
      </c>
      <c r="V3742" t="str">
        <f>LEFT(Z3742,SEARCH("/",Z3742)-1)</f>
        <v>theater</v>
      </c>
      <c r="W3742" t="str">
        <f>RIGHT(Z3742,LEN(Z3742)-SEARCH("/",Z3742))</f>
        <v>plays</v>
      </c>
      <c r="X3742" s="2">
        <f>(((P3742/60)/60)/24)+DATE(1970,1,1)</f>
        <v>41796.422326388885</v>
      </c>
      <c r="Y3742" s="2">
        <f>(((O3742/60)/60)/24)+DATE(1970,1,1)</f>
        <v>41826.422326388885</v>
      </c>
      <c r="Z3742" t="s">
        <v>8275</v>
      </c>
    </row>
    <row r="3743" spans="1:26" ht="43.2" x14ac:dyDescent="0.3">
      <c r="A3743">
        <f>ROW(A3743)-2</f>
        <v>3741</v>
      </c>
      <c r="B3743" s="1" t="s">
        <v>6865</v>
      </c>
      <c r="C3743" s="1" t="s">
        <v>6866</v>
      </c>
      <c r="D3743">
        <v>500</v>
      </c>
      <c r="E3743">
        <v>1055</v>
      </c>
      <c r="F3743" t="s">
        <v>17</v>
      </c>
      <c r="J3743" t="s">
        <v>17</v>
      </c>
      <c r="K3743" t="b">
        <v>0</v>
      </c>
      <c r="L3743" t="s">
        <v>18</v>
      </c>
      <c r="M3743" t="s">
        <v>19</v>
      </c>
      <c r="N3743" t="b">
        <v>1</v>
      </c>
      <c r="O3743">
        <v>1405727304</v>
      </c>
      <c r="P3743">
        <v>1403135304</v>
      </c>
      <c r="Q3743" t="b">
        <v>0</v>
      </c>
      <c r="R3743">
        <v>18</v>
      </c>
      <c r="S3743" t="b">
        <v>1</v>
      </c>
      <c r="T3743">
        <f>ROUND(E3743/D3743*100,0)</f>
        <v>211</v>
      </c>
      <c r="U3743" s="12">
        <f>(E3743/R3743)</f>
        <v>58.611111111111114</v>
      </c>
      <c r="V3743" t="str">
        <f>LEFT(Z3743,SEARCH("/",Z3743)-1)</f>
        <v>theater</v>
      </c>
      <c r="W3743" t="str">
        <f>RIGHT(Z3743,LEN(Z3743)-SEARCH("/",Z3743))</f>
        <v>plays</v>
      </c>
      <c r="X3743" s="2">
        <f>(((P3743/60)/60)/24)+DATE(1970,1,1)</f>
        <v>41808.991944444446</v>
      </c>
      <c r="Y3743" s="2">
        <f>(((O3743/60)/60)/24)+DATE(1970,1,1)</f>
        <v>41838.991944444446</v>
      </c>
      <c r="Z3743" t="s">
        <v>8275</v>
      </c>
    </row>
    <row r="3744" spans="1:26" ht="43.2" x14ac:dyDescent="0.3">
      <c r="A3744">
        <f>ROW(A3744)-2</f>
        <v>3742</v>
      </c>
      <c r="B3744" s="1" t="s">
        <v>6867</v>
      </c>
      <c r="C3744" s="1" t="s">
        <v>6868</v>
      </c>
      <c r="D3744">
        <v>500</v>
      </c>
      <c r="E3744">
        <v>618</v>
      </c>
      <c r="F3744" t="s">
        <v>17</v>
      </c>
      <c r="J3744" t="s">
        <v>17</v>
      </c>
      <c r="K3744" t="b">
        <v>0</v>
      </c>
      <c r="L3744" t="s">
        <v>24</v>
      </c>
      <c r="M3744" t="s">
        <v>25</v>
      </c>
      <c r="N3744" t="b">
        <v>0</v>
      </c>
      <c r="O3744">
        <v>1469998680</v>
      </c>
      <c r="P3744">
        <v>1466710358</v>
      </c>
      <c r="Q3744" t="b">
        <v>0</v>
      </c>
      <c r="R3744">
        <v>21</v>
      </c>
      <c r="S3744" t="b">
        <v>1</v>
      </c>
      <c r="T3744">
        <f>ROUND(E3744/D3744*100,0)</f>
        <v>124</v>
      </c>
      <c r="U3744" s="12">
        <f>(E3744/R3744)</f>
        <v>29.428571428571427</v>
      </c>
      <c r="V3744" t="str">
        <f>LEFT(Z3744,SEARCH("/",Z3744)-1)</f>
        <v>theater</v>
      </c>
      <c r="W3744" t="str">
        <f>RIGHT(Z3744,LEN(Z3744)-SEARCH("/",Z3744))</f>
        <v>plays</v>
      </c>
      <c r="X3744" s="2">
        <f>(((P3744/60)/60)/24)+DATE(1970,1,1)</f>
        <v>42544.814328703709</v>
      </c>
      <c r="Y3744" s="2">
        <f>(((O3744/60)/60)/24)+DATE(1970,1,1)</f>
        <v>42582.873611111107</v>
      </c>
      <c r="Z3744" t="s">
        <v>8275</v>
      </c>
    </row>
    <row r="3745" spans="1:26" ht="43.2" x14ac:dyDescent="0.3">
      <c r="A3745">
        <f>ROW(A3745)-2</f>
        <v>3743</v>
      </c>
      <c r="B3745" s="1" t="s">
        <v>6869</v>
      </c>
      <c r="C3745" s="1" t="s">
        <v>6870</v>
      </c>
      <c r="D3745">
        <v>3000</v>
      </c>
      <c r="E3745">
        <v>3255</v>
      </c>
      <c r="F3745" t="s">
        <v>17</v>
      </c>
      <c r="J3745" t="s">
        <v>17</v>
      </c>
      <c r="K3745" t="b">
        <v>0</v>
      </c>
      <c r="L3745" t="s">
        <v>18</v>
      </c>
      <c r="M3745" t="s">
        <v>19</v>
      </c>
      <c r="N3745" t="b">
        <v>1</v>
      </c>
      <c r="O3745">
        <v>1465196400</v>
      </c>
      <c r="P3745">
        <v>1462841990</v>
      </c>
      <c r="Q3745" t="b">
        <v>0</v>
      </c>
      <c r="R3745">
        <v>40</v>
      </c>
      <c r="S3745" t="b">
        <v>1</v>
      </c>
      <c r="T3745">
        <f>ROUND(E3745/D3745*100,0)</f>
        <v>109</v>
      </c>
      <c r="U3745" s="12">
        <f>(E3745/R3745)</f>
        <v>81.375</v>
      </c>
      <c r="V3745" t="str">
        <f>LEFT(Z3745,SEARCH("/",Z3745)-1)</f>
        <v>theater</v>
      </c>
      <c r="W3745" t="str">
        <f>RIGHT(Z3745,LEN(Z3745)-SEARCH("/",Z3745))</f>
        <v>plays</v>
      </c>
      <c r="X3745" s="2">
        <f>(((P3745/60)/60)/24)+DATE(1970,1,1)</f>
        <v>42500.041550925926</v>
      </c>
      <c r="Y3745" s="2">
        <f>(((O3745/60)/60)/24)+DATE(1970,1,1)</f>
        <v>42527.291666666672</v>
      </c>
      <c r="Z3745" t="s">
        <v>8275</v>
      </c>
    </row>
    <row r="3746" spans="1:26" ht="43.2" x14ac:dyDescent="0.3">
      <c r="A3746">
        <f>ROW(A3746)-2</f>
        <v>3744</v>
      </c>
      <c r="B3746" s="1" t="s">
        <v>6871</v>
      </c>
      <c r="C3746" s="1" t="s">
        <v>6872</v>
      </c>
      <c r="D3746">
        <v>15000</v>
      </c>
      <c r="E3746">
        <v>15535</v>
      </c>
      <c r="F3746" t="s">
        <v>17</v>
      </c>
      <c r="J3746" t="s">
        <v>17</v>
      </c>
      <c r="K3746" t="b">
        <v>0</v>
      </c>
      <c r="L3746" t="s">
        <v>18</v>
      </c>
      <c r="M3746" t="s">
        <v>19</v>
      </c>
      <c r="N3746" t="b">
        <v>1</v>
      </c>
      <c r="O3746">
        <v>1444264372</v>
      </c>
      <c r="P3746">
        <v>1442536372</v>
      </c>
      <c r="Q3746" t="b">
        <v>0</v>
      </c>
      <c r="R3746">
        <v>78</v>
      </c>
      <c r="S3746" t="b">
        <v>1</v>
      </c>
      <c r="T3746">
        <f>ROUND(E3746/D3746*100,0)</f>
        <v>104</v>
      </c>
      <c r="U3746" s="12">
        <f>(E3746/R3746)</f>
        <v>199.16666666666666</v>
      </c>
      <c r="V3746" t="str">
        <f>LEFT(Z3746,SEARCH("/",Z3746)-1)</f>
        <v>theater</v>
      </c>
      <c r="W3746" t="str">
        <f>RIGHT(Z3746,LEN(Z3746)-SEARCH("/",Z3746))</f>
        <v>plays</v>
      </c>
      <c r="X3746" s="2">
        <f>(((P3746/60)/60)/24)+DATE(1970,1,1)</f>
        <v>42265.022824074069</v>
      </c>
      <c r="Y3746" s="2">
        <f>(((O3746/60)/60)/24)+DATE(1970,1,1)</f>
        <v>42285.022824074069</v>
      </c>
      <c r="Z3746" t="s">
        <v>8275</v>
      </c>
    </row>
    <row r="3747" spans="1:26" ht="43.2" x14ac:dyDescent="0.3">
      <c r="A3747">
        <f>ROW(A3747)-2</f>
        <v>3745</v>
      </c>
      <c r="B3747" s="1" t="s">
        <v>6873</v>
      </c>
      <c r="C3747" s="1" t="s">
        <v>6874</v>
      </c>
      <c r="D3747">
        <v>3000</v>
      </c>
      <c r="E3747">
        <v>3000</v>
      </c>
      <c r="F3747" t="s">
        <v>17</v>
      </c>
      <c r="J3747" t="s">
        <v>17</v>
      </c>
      <c r="K3747" t="b">
        <v>0</v>
      </c>
      <c r="L3747" t="s">
        <v>24</v>
      </c>
      <c r="M3747" t="s">
        <v>25</v>
      </c>
      <c r="N3747" t="b">
        <v>0</v>
      </c>
      <c r="O3747">
        <v>1411858862</v>
      </c>
      <c r="P3747">
        <v>1409266862</v>
      </c>
      <c r="Q3747" t="b">
        <v>0</v>
      </c>
      <c r="R3747">
        <v>26</v>
      </c>
      <c r="S3747" t="b">
        <v>1</v>
      </c>
      <c r="T3747">
        <f>ROUND(E3747/D3747*100,0)</f>
        <v>100</v>
      </c>
      <c r="U3747" s="12">
        <f>(E3747/R3747)</f>
        <v>115.38461538461539</v>
      </c>
      <c r="V3747" t="str">
        <f>LEFT(Z3747,SEARCH("/",Z3747)-1)</f>
        <v>theater</v>
      </c>
      <c r="W3747" t="str">
        <f>RIGHT(Z3747,LEN(Z3747)-SEARCH("/",Z3747))</f>
        <v>plays</v>
      </c>
      <c r="X3747" s="2">
        <f>(((P3747/60)/60)/24)+DATE(1970,1,1)</f>
        <v>41879.959050925929</v>
      </c>
      <c r="Y3747" s="2">
        <f>(((O3747/60)/60)/24)+DATE(1970,1,1)</f>
        <v>41909.959050925929</v>
      </c>
      <c r="Z3747" t="s">
        <v>8275</v>
      </c>
    </row>
    <row r="3748" spans="1:26" ht="57.6" x14ac:dyDescent="0.3">
      <c r="A3748">
        <f>ROW(A3748)-2</f>
        <v>3746</v>
      </c>
      <c r="B3748" s="1" t="s">
        <v>6875</v>
      </c>
      <c r="C3748" s="1" t="s">
        <v>6876</v>
      </c>
      <c r="D3748">
        <v>500</v>
      </c>
      <c r="E3748">
        <v>650</v>
      </c>
      <c r="F3748" t="s">
        <v>17</v>
      </c>
      <c r="J3748" t="s">
        <v>17</v>
      </c>
      <c r="K3748" t="b">
        <v>0</v>
      </c>
      <c r="L3748" t="s">
        <v>18</v>
      </c>
      <c r="M3748" t="s">
        <v>19</v>
      </c>
      <c r="N3748" t="b">
        <v>1</v>
      </c>
      <c r="O3748">
        <v>1425099540</v>
      </c>
      <c r="P3748">
        <v>1424280938</v>
      </c>
      <c r="Q3748" t="b">
        <v>0</v>
      </c>
      <c r="R3748">
        <v>14</v>
      </c>
      <c r="S3748" t="b">
        <v>1</v>
      </c>
      <c r="T3748">
        <f>ROUND(E3748/D3748*100,0)</f>
        <v>130</v>
      </c>
      <c r="U3748" s="12">
        <f>(E3748/R3748)</f>
        <v>46.428571428571431</v>
      </c>
      <c r="V3748" t="str">
        <f>LEFT(Z3748,SEARCH("/",Z3748)-1)</f>
        <v>theater</v>
      </c>
      <c r="W3748" t="str">
        <f>RIGHT(Z3748,LEN(Z3748)-SEARCH("/",Z3748))</f>
        <v>plays</v>
      </c>
      <c r="X3748" s="2">
        <f>(((P3748/60)/60)/24)+DATE(1970,1,1)</f>
        <v>42053.733078703706</v>
      </c>
      <c r="Y3748" s="2">
        <f>(((O3748/60)/60)/24)+DATE(1970,1,1)</f>
        <v>42063.207638888889</v>
      </c>
      <c r="Z3748" t="s">
        <v>8275</v>
      </c>
    </row>
    <row r="3749" spans="1:26" ht="43.2" x14ac:dyDescent="0.3">
      <c r="A3749">
        <f>ROW(A3749)-2</f>
        <v>3747</v>
      </c>
      <c r="B3749" s="1" t="s">
        <v>6877</v>
      </c>
      <c r="C3749" s="1" t="s">
        <v>6878</v>
      </c>
      <c r="D3749">
        <v>3000</v>
      </c>
      <c r="E3749">
        <v>3105</v>
      </c>
      <c r="F3749" t="s">
        <v>17</v>
      </c>
      <c r="J3749" t="s">
        <v>17</v>
      </c>
      <c r="K3749" t="b">
        <v>0</v>
      </c>
      <c r="L3749" t="s">
        <v>18</v>
      </c>
      <c r="M3749" t="s">
        <v>19</v>
      </c>
      <c r="N3749" t="b">
        <v>1</v>
      </c>
      <c r="O3749">
        <v>1480579140</v>
      </c>
      <c r="P3749">
        <v>1478030325</v>
      </c>
      <c r="Q3749" t="b">
        <v>0</v>
      </c>
      <c r="R3749">
        <v>44</v>
      </c>
      <c r="S3749" t="b">
        <v>1</v>
      </c>
      <c r="T3749">
        <f>ROUND(E3749/D3749*100,0)</f>
        <v>104</v>
      </c>
      <c r="U3749" s="12">
        <f>(E3749/R3749)</f>
        <v>70.568181818181813</v>
      </c>
      <c r="V3749" t="str">
        <f>LEFT(Z3749,SEARCH("/",Z3749)-1)</f>
        <v>theater</v>
      </c>
      <c r="W3749" t="str">
        <f>RIGHT(Z3749,LEN(Z3749)-SEARCH("/",Z3749))</f>
        <v>plays</v>
      </c>
      <c r="X3749" s="2">
        <f>(((P3749/60)/60)/24)+DATE(1970,1,1)</f>
        <v>42675.832465277781</v>
      </c>
      <c r="Y3749" s="2">
        <f>(((O3749/60)/60)/24)+DATE(1970,1,1)</f>
        <v>42705.332638888889</v>
      </c>
      <c r="Z3749" t="s">
        <v>8275</v>
      </c>
    </row>
    <row r="3750" spans="1:26" ht="43.2" x14ac:dyDescent="0.3">
      <c r="A3750">
        <f>ROW(A3750)-2</f>
        <v>3748</v>
      </c>
      <c r="B3750" s="1" t="s">
        <v>6879</v>
      </c>
      <c r="C3750" s="1" t="s">
        <v>6880</v>
      </c>
      <c r="D3750">
        <v>200</v>
      </c>
      <c r="E3750">
        <v>200</v>
      </c>
      <c r="F3750" t="s">
        <v>17</v>
      </c>
      <c r="J3750" t="s">
        <v>17</v>
      </c>
      <c r="K3750" t="b">
        <v>0</v>
      </c>
      <c r="L3750" t="s">
        <v>18</v>
      </c>
      <c r="M3750" t="s">
        <v>19</v>
      </c>
      <c r="N3750" t="b">
        <v>1</v>
      </c>
      <c r="O3750">
        <v>1460935800</v>
      </c>
      <c r="P3750">
        <v>1459999656</v>
      </c>
      <c r="Q3750" t="b">
        <v>0</v>
      </c>
      <c r="R3750">
        <v>9</v>
      </c>
      <c r="S3750" t="b">
        <v>1</v>
      </c>
      <c r="T3750">
        <f>ROUND(E3750/D3750*100,0)</f>
        <v>100</v>
      </c>
      <c r="U3750" s="12">
        <f>(E3750/R3750)</f>
        <v>22.222222222222221</v>
      </c>
      <c r="V3750" t="str">
        <f>LEFT(Z3750,SEARCH("/",Z3750)-1)</f>
        <v>theater</v>
      </c>
      <c r="W3750" t="str">
        <f>RIGHT(Z3750,LEN(Z3750)-SEARCH("/",Z3750))</f>
        <v>plays</v>
      </c>
      <c r="X3750" s="2">
        <f>(((P3750/60)/60)/24)+DATE(1970,1,1)</f>
        <v>42467.144166666665</v>
      </c>
      <c r="Y3750" s="2">
        <f>(((O3750/60)/60)/24)+DATE(1970,1,1)</f>
        <v>42477.979166666672</v>
      </c>
      <c r="Z3750" t="s">
        <v>8275</v>
      </c>
    </row>
    <row r="3751" spans="1:26" ht="57.6" x14ac:dyDescent="0.3">
      <c r="A3751">
        <f>ROW(A3751)-2</f>
        <v>3749</v>
      </c>
      <c r="B3751" s="1" t="s">
        <v>6881</v>
      </c>
      <c r="C3751" s="1" t="s">
        <v>6882</v>
      </c>
      <c r="D3751">
        <v>4000</v>
      </c>
      <c r="E3751">
        <v>4784</v>
      </c>
      <c r="F3751" t="s">
        <v>17</v>
      </c>
      <c r="J3751" t="s">
        <v>17</v>
      </c>
      <c r="K3751" t="b">
        <v>0</v>
      </c>
      <c r="L3751" t="s">
        <v>24</v>
      </c>
      <c r="M3751" t="s">
        <v>25</v>
      </c>
      <c r="N3751" t="b">
        <v>0</v>
      </c>
      <c r="O3751">
        <v>1429813800</v>
      </c>
      <c r="P3751">
        <v>1427363645</v>
      </c>
      <c r="Q3751" t="b">
        <v>0</v>
      </c>
      <c r="R3751">
        <v>30</v>
      </c>
      <c r="S3751" t="b">
        <v>1</v>
      </c>
      <c r="T3751">
        <f>ROUND(E3751/D3751*100,0)</f>
        <v>120</v>
      </c>
      <c r="U3751" s="12">
        <f>(E3751/R3751)</f>
        <v>159.46666666666667</v>
      </c>
      <c r="V3751" t="str">
        <f>LEFT(Z3751,SEARCH("/",Z3751)-1)</f>
        <v>theater</v>
      </c>
      <c r="W3751" t="str">
        <f>RIGHT(Z3751,LEN(Z3751)-SEARCH("/",Z3751))</f>
        <v>plays</v>
      </c>
      <c r="X3751" s="2">
        <f>(((P3751/60)/60)/24)+DATE(1970,1,1)</f>
        <v>42089.412557870368</v>
      </c>
      <c r="Y3751" s="2">
        <f>(((O3751/60)/60)/24)+DATE(1970,1,1)</f>
        <v>42117.770833333328</v>
      </c>
      <c r="Z3751" t="s">
        <v>8275</v>
      </c>
    </row>
    <row r="3752" spans="1:26" ht="43.2" x14ac:dyDescent="0.3">
      <c r="A3752">
        <f>ROW(A3752)-2</f>
        <v>3750</v>
      </c>
      <c r="B3752" s="1" t="s">
        <v>6883</v>
      </c>
      <c r="C3752" s="1" t="s">
        <v>6884</v>
      </c>
      <c r="D3752">
        <v>1700</v>
      </c>
      <c r="E3752">
        <v>1700.01</v>
      </c>
      <c r="F3752" t="s">
        <v>17</v>
      </c>
      <c r="J3752" t="s">
        <v>17</v>
      </c>
      <c r="K3752" t="b">
        <v>0</v>
      </c>
      <c r="L3752" t="s">
        <v>18</v>
      </c>
      <c r="M3752" t="s">
        <v>19</v>
      </c>
      <c r="N3752" t="b">
        <v>1</v>
      </c>
      <c r="O3752">
        <v>1414284180</v>
      </c>
      <c r="P3752">
        <v>1410558948</v>
      </c>
      <c r="Q3752" t="b">
        <v>0</v>
      </c>
      <c r="R3752">
        <v>45</v>
      </c>
      <c r="S3752" t="b">
        <v>1</v>
      </c>
      <c r="T3752">
        <f>ROUND(E3752/D3752*100,0)</f>
        <v>100</v>
      </c>
      <c r="U3752" s="12">
        <f>(E3752/R3752)</f>
        <v>37.777999999999999</v>
      </c>
      <c r="V3752" t="str">
        <f>LEFT(Z3752,SEARCH("/",Z3752)-1)</f>
        <v>theater</v>
      </c>
      <c r="W3752" t="str">
        <f>RIGHT(Z3752,LEN(Z3752)-SEARCH("/",Z3752))</f>
        <v>plays</v>
      </c>
      <c r="X3752" s="2">
        <f>(((P3752/60)/60)/24)+DATE(1970,1,1)</f>
        <v>41894.91375</v>
      </c>
      <c r="Y3752" s="2">
        <f>(((O3752/60)/60)/24)+DATE(1970,1,1)</f>
        <v>41938.029861111114</v>
      </c>
      <c r="Z3752" t="s">
        <v>8275</v>
      </c>
    </row>
    <row r="3753" spans="1:26" ht="43.2" x14ac:dyDescent="0.3">
      <c r="A3753">
        <f>ROW(A3753)-2</f>
        <v>3751</v>
      </c>
      <c r="B3753" s="1" t="s">
        <v>6885</v>
      </c>
      <c r="C3753" s="1" t="s">
        <v>6886</v>
      </c>
      <c r="D3753">
        <v>4000</v>
      </c>
      <c r="E3753">
        <v>4035</v>
      </c>
      <c r="F3753" t="s">
        <v>17</v>
      </c>
      <c r="J3753" t="s">
        <v>17</v>
      </c>
      <c r="K3753" t="b">
        <v>0</v>
      </c>
      <c r="L3753" t="s">
        <v>18</v>
      </c>
      <c r="M3753" t="s">
        <v>19</v>
      </c>
      <c r="N3753" t="b">
        <v>1</v>
      </c>
      <c r="O3753">
        <v>1400875307</v>
      </c>
      <c r="P3753">
        <v>1398283307</v>
      </c>
      <c r="Q3753" t="b">
        <v>0</v>
      </c>
      <c r="R3753">
        <v>56</v>
      </c>
      <c r="S3753" t="b">
        <v>1</v>
      </c>
      <c r="T3753">
        <f>ROUND(E3753/D3753*100,0)</f>
        <v>101</v>
      </c>
      <c r="U3753" s="12">
        <f>(E3753/R3753)</f>
        <v>72.053571428571431</v>
      </c>
      <c r="V3753" t="str">
        <f>LEFT(Z3753,SEARCH("/",Z3753)-1)</f>
        <v>theater</v>
      </c>
      <c r="W3753" t="str">
        <f>RIGHT(Z3753,LEN(Z3753)-SEARCH("/",Z3753))</f>
        <v>plays</v>
      </c>
      <c r="X3753" s="2">
        <f>(((P3753/60)/60)/24)+DATE(1970,1,1)</f>
        <v>41752.83457175926</v>
      </c>
      <c r="Y3753" s="2">
        <f>(((O3753/60)/60)/24)+DATE(1970,1,1)</f>
        <v>41782.83457175926</v>
      </c>
      <c r="Z3753" t="s">
        <v>8275</v>
      </c>
    </row>
    <row r="3754" spans="1:26" ht="57.6" x14ac:dyDescent="0.3">
      <c r="A3754">
        <f>ROW(A3754)-2</f>
        <v>3752</v>
      </c>
      <c r="B3754" s="1" t="s">
        <v>6887</v>
      </c>
      <c r="C3754" s="1" t="s">
        <v>6888</v>
      </c>
      <c r="D3754">
        <v>2750</v>
      </c>
      <c r="E3754">
        <v>2930</v>
      </c>
      <c r="F3754" t="s">
        <v>17</v>
      </c>
      <c r="J3754" t="s">
        <v>17</v>
      </c>
      <c r="K3754" t="b">
        <v>0</v>
      </c>
      <c r="L3754" t="s">
        <v>2435</v>
      </c>
      <c r="M3754" t="s">
        <v>55</v>
      </c>
      <c r="N3754" t="b">
        <v>0</v>
      </c>
      <c r="O3754">
        <v>1459978200</v>
      </c>
      <c r="P3754">
        <v>1458416585</v>
      </c>
      <c r="Q3754" t="b">
        <v>0</v>
      </c>
      <c r="R3754">
        <v>46</v>
      </c>
      <c r="S3754" t="b">
        <v>1</v>
      </c>
      <c r="T3754">
        <f>ROUND(E3754/D3754*100,0)</f>
        <v>107</v>
      </c>
      <c r="U3754" s="12">
        <f>(E3754/R3754)</f>
        <v>63.695652173913047</v>
      </c>
      <c r="V3754" t="str">
        <f>LEFT(Z3754,SEARCH("/",Z3754)-1)</f>
        <v>theater</v>
      </c>
      <c r="W3754" t="str">
        <f>RIGHT(Z3754,LEN(Z3754)-SEARCH("/",Z3754))</f>
        <v>plays</v>
      </c>
      <c r="X3754" s="2">
        <f>(((P3754/60)/60)/24)+DATE(1970,1,1)</f>
        <v>42448.821585648147</v>
      </c>
      <c r="Y3754" s="2">
        <f>(((O3754/60)/60)/24)+DATE(1970,1,1)</f>
        <v>42466.895833333328</v>
      </c>
      <c r="Z3754" t="s">
        <v>8275</v>
      </c>
    </row>
    <row r="3755" spans="1:26" ht="43.2" x14ac:dyDescent="0.3">
      <c r="A3755">
        <f>ROW(A3755)-2</f>
        <v>3753</v>
      </c>
      <c r="B3755" s="1" t="s">
        <v>6889</v>
      </c>
      <c r="C3755" s="1" t="s">
        <v>6890</v>
      </c>
      <c r="D3755">
        <v>700</v>
      </c>
      <c r="E3755">
        <v>966</v>
      </c>
      <c r="F3755" t="s">
        <v>17</v>
      </c>
      <c r="J3755" t="s">
        <v>17</v>
      </c>
      <c r="K3755" t="b">
        <v>0</v>
      </c>
      <c r="L3755" t="s">
        <v>24</v>
      </c>
      <c r="M3755" t="s">
        <v>25</v>
      </c>
      <c r="N3755" t="b">
        <v>0</v>
      </c>
      <c r="O3755">
        <v>1455408000</v>
      </c>
      <c r="P3755">
        <v>1454638202</v>
      </c>
      <c r="Q3755" t="b">
        <v>0</v>
      </c>
      <c r="R3755">
        <v>34</v>
      </c>
      <c r="S3755" t="b">
        <v>1</v>
      </c>
      <c r="T3755">
        <f>ROUND(E3755/D3755*100,0)</f>
        <v>138</v>
      </c>
      <c r="U3755" s="12">
        <f>(E3755/R3755)</f>
        <v>28.411764705882351</v>
      </c>
      <c r="V3755" t="str">
        <f>LEFT(Z3755,SEARCH("/",Z3755)-1)</f>
        <v>theater</v>
      </c>
      <c r="W3755" t="str">
        <f>RIGHT(Z3755,LEN(Z3755)-SEARCH("/",Z3755))</f>
        <v>plays</v>
      </c>
      <c r="X3755" s="2">
        <f>(((P3755/60)/60)/24)+DATE(1970,1,1)</f>
        <v>42405.090300925927</v>
      </c>
      <c r="Y3755" s="2">
        <f>(((O3755/60)/60)/24)+DATE(1970,1,1)</f>
        <v>42414</v>
      </c>
      <c r="Z3755" t="s">
        <v>8275</v>
      </c>
    </row>
    <row r="3756" spans="1:26" ht="43.2" x14ac:dyDescent="0.3">
      <c r="A3756">
        <f>ROW(A3756)-2</f>
        <v>3754</v>
      </c>
      <c r="B3756" s="1" t="s">
        <v>6891</v>
      </c>
      <c r="C3756" s="1" t="s">
        <v>6892</v>
      </c>
      <c r="D3756">
        <v>10000</v>
      </c>
      <c r="E3756">
        <v>10115</v>
      </c>
      <c r="F3756" t="s">
        <v>17</v>
      </c>
      <c r="J3756" t="s">
        <v>17</v>
      </c>
      <c r="K3756" t="b">
        <v>0</v>
      </c>
      <c r="L3756" t="s">
        <v>18</v>
      </c>
      <c r="M3756" t="s">
        <v>19</v>
      </c>
      <c r="N3756" t="b">
        <v>1</v>
      </c>
      <c r="O3756">
        <v>1425495563</v>
      </c>
      <c r="P3756">
        <v>1422903563</v>
      </c>
      <c r="Q3756" t="b">
        <v>0</v>
      </c>
      <c r="R3756">
        <v>98</v>
      </c>
      <c r="S3756" t="b">
        <v>1</v>
      </c>
      <c r="T3756">
        <f>ROUND(E3756/D3756*100,0)</f>
        <v>101</v>
      </c>
      <c r="U3756" s="12">
        <f>(E3756/R3756)</f>
        <v>103.21428571428571</v>
      </c>
      <c r="V3756" t="str">
        <f>LEFT(Z3756,SEARCH("/",Z3756)-1)</f>
        <v>theater</v>
      </c>
      <c r="W3756" t="str">
        <f>RIGHT(Z3756,LEN(Z3756)-SEARCH("/",Z3756))</f>
        <v>plays</v>
      </c>
      <c r="X3756" s="2">
        <f>(((P3756/60)/60)/24)+DATE(1970,1,1)</f>
        <v>42037.791238425925</v>
      </c>
      <c r="Y3756" s="2">
        <f>(((O3756/60)/60)/24)+DATE(1970,1,1)</f>
        <v>42067.791238425925</v>
      </c>
      <c r="Z3756" t="s">
        <v>8275</v>
      </c>
    </row>
    <row r="3757" spans="1:26" ht="43.2" x14ac:dyDescent="0.3">
      <c r="A3757">
        <f>ROW(A3757)-2</f>
        <v>3755</v>
      </c>
      <c r="B3757" s="1" t="s">
        <v>6893</v>
      </c>
      <c r="C3757" s="1" t="s">
        <v>6894</v>
      </c>
      <c r="D3757">
        <v>3000</v>
      </c>
      <c r="E3757">
        <v>3273</v>
      </c>
      <c r="F3757" t="s">
        <v>17</v>
      </c>
      <c r="J3757" t="s">
        <v>17</v>
      </c>
      <c r="K3757" t="b">
        <v>0</v>
      </c>
      <c r="L3757" t="s">
        <v>24</v>
      </c>
      <c r="M3757" t="s">
        <v>25</v>
      </c>
      <c r="N3757" t="b">
        <v>0</v>
      </c>
      <c r="O3757">
        <v>1450051200</v>
      </c>
      <c r="P3757">
        <v>1447594176</v>
      </c>
      <c r="Q3757" t="b">
        <v>0</v>
      </c>
      <c r="R3757">
        <v>46</v>
      </c>
      <c r="S3757" t="b">
        <v>1</v>
      </c>
      <c r="T3757">
        <f>ROUND(E3757/D3757*100,0)</f>
        <v>109</v>
      </c>
      <c r="U3757" s="12">
        <f>(E3757/R3757)</f>
        <v>71.152173913043484</v>
      </c>
      <c r="V3757" t="str">
        <f>LEFT(Z3757,SEARCH("/",Z3757)-1)</f>
        <v>theater</v>
      </c>
      <c r="W3757" t="str">
        <f>RIGHT(Z3757,LEN(Z3757)-SEARCH("/",Z3757))</f>
        <v>plays</v>
      </c>
      <c r="X3757" s="2">
        <f>(((P3757/60)/60)/24)+DATE(1970,1,1)</f>
        <v>42323.562222222223</v>
      </c>
      <c r="Y3757" s="2">
        <f>(((O3757/60)/60)/24)+DATE(1970,1,1)</f>
        <v>42352</v>
      </c>
      <c r="Z3757" t="s">
        <v>8275</v>
      </c>
    </row>
    <row r="3758" spans="1:26" ht="43.2" x14ac:dyDescent="0.3">
      <c r="A3758">
        <f>ROW(A3758)-2</f>
        <v>3756</v>
      </c>
      <c r="B3758" s="1" t="s">
        <v>6895</v>
      </c>
      <c r="C3758" s="1" t="s">
        <v>6896</v>
      </c>
      <c r="D3758">
        <v>250</v>
      </c>
      <c r="E3758">
        <v>350</v>
      </c>
      <c r="F3758" t="s">
        <v>17</v>
      </c>
      <c r="J3758" t="s">
        <v>17</v>
      </c>
      <c r="K3758" t="b">
        <v>0</v>
      </c>
      <c r="L3758" t="s">
        <v>18</v>
      </c>
      <c r="M3758" t="s">
        <v>19</v>
      </c>
      <c r="N3758" t="b">
        <v>1</v>
      </c>
      <c r="O3758">
        <v>1429912341</v>
      </c>
      <c r="P3758">
        <v>1427320341</v>
      </c>
      <c r="Q3758" t="b">
        <v>0</v>
      </c>
      <c r="R3758">
        <v>10</v>
      </c>
      <c r="S3758" t="b">
        <v>1</v>
      </c>
      <c r="T3758">
        <f>ROUND(E3758/D3758*100,0)</f>
        <v>140</v>
      </c>
      <c r="U3758" s="12">
        <f>(E3758/R3758)</f>
        <v>35</v>
      </c>
      <c r="V3758" t="str">
        <f>LEFT(Z3758,SEARCH("/",Z3758)-1)</f>
        <v>theater</v>
      </c>
      <c r="W3758" t="str">
        <f>RIGHT(Z3758,LEN(Z3758)-SEARCH("/",Z3758))</f>
        <v>plays</v>
      </c>
      <c r="X3758" s="2">
        <f>(((P3758/60)/60)/24)+DATE(1970,1,1)</f>
        <v>42088.911354166667</v>
      </c>
      <c r="Y3758" s="2">
        <f>(((O3758/60)/60)/24)+DATE(1970,1,1)</f>
        <v>42118.911354166667</v>
      </c>
      <c r="Z3758" t="s">
        <v>8275</v>
      </c>
    </row>
    <row r="3759" spans="1:26" ht="43.2" x14ac:dyDescent="0.3">
      <c r="A3759">
        <f>ROW(A3759)-2</f>
        <v>3757</v>
      </c>
      <c r="B3759" s="1" t="s">
        <v>6897</v>
      </c>
      <c r="C3759" s="1" t="s">
        <v>6898</v>
      </c>
      <c r="D3759">
        <v>6000</v>
      </c>
      <c r="E3759">
        <v>6215</v>
      </c>
      <c r="F3759" t="s">
        <v>17</v>
      </c>
      <c r="J3759" t="s">
        <v>17</v>
      </c>
      <c r="K3759" t="b">
        <v>0</v>
      </c>
      <c r="L3759" t="s">
        <v>18</v>
      </c>
      <c r="M3759" t="s">
        <v>19</v>
      </c>
      <c r="N3759" t="b">
        <v>1</v>
      </c>
      <c r="O3759">
        <v>1423119540</v>
      </c>
      <c r="P3759">
        <v>1421252084</v>
      </c>
      <c r="Q3759" t="b">
        <v>0</v>
      </c>
      <c r="R3759">
        <v>76</v>
      </c>
      <c r="S3759" t="b">
        <v>1</v>
      </c>
      <c r="T3759">
        <f>ROUND(E3759/D3759*100,0)</f>
        <v>104</v>
      </c>
      <c r="U3759" s="12">
        <f>(E3759/R3759)</f>
        <v>81.776315789473685</v>
      </c>
      <c r="V3759" t="str">
        <f>LEFT(Z3759,SEARCH("/",Z3759)-1)</f>
        <v>theater</v>
      </c>
      <c r="W3759" t="str">
        <f>RIGHT(Z3759,LEN(Z3759)-SEARCH("/",Z3759))</f>
        <v>plays</v>
      </c>
      <c r="X3759" s="2">
        <f>(((P3759/60)/60)/24)+DATE(1970,1,1)</f>
        <v>42018.676898148144</v>
      </c>
      <c r="Y3759" s="2">
        <f>(((O3759/60)/60)/24)+DATE(1970,1,1)</f>
        <v>42040.290972222225</v>
      </c>
      <c r="Z3759" t="s">
        <v>8275</v>
      </c>
    </row>
    <row r="3760" spans="1:26" ht="43.2" x14ac:dyDescent="0.3">
      <c r="A3760">
        <f>ROW(A3760)-2</f>
        <v>3758</v>
      </c>
      <c r="B3760" s="1" t="s">
        <v>6899</v>
      </c>
      <c r="C3760" s="1" t="s">
        <v>6900</v>
      </c>
      <c r="D3760">
        <v>30000</v>
      </c>
      <c r="E3760">
        <v>30891.1</v>
      </c>
      <c r="F3760" t="s">
        <v>17</v>
      </c>
      <c r="J3760" t="s">
        <v>17</v>
      </c>
      <c r="K3760" t="b">
        <v>0</v>
      </c>
      <c r="L3760" t="s">
        <v>18</v>
      </c>
      <c r="M3760" t="s">
        <v>19</v>
      </c>
      <c r="N3760" t="b">
        <v>1</v>
      </c>
      <c r="O3760">
        <v>1412434136</v>
      </c>
      <c r="P3760">
        <v>1409669336</v>
      </c>
      <c r="Q3760" t="b">
        <v>0</v>
      </c>
      <c r="R3760">
        <v>104</v>
      </c>
      <c r="S3760" t="b">
        <v>1</v>
      </c>
      <c r="T3760">
        <f>ROUND(E3760/D3760*100,0)</f>
        <v>103</v>
      </c>
      <c r="U3760" s="12">
        <f>(E3760/R3760)</f>
        <v>297.02980769230766</v>
      </c>
      <c r="V3760" t="str">
        <f>LEFT(Z3760,SEARCH("/",Z3760)-1)</f>
        <v>theater</v>
      </c>
      <c r="W3760" t="str">
        <f>RIGHT(Z3760,LEN(Z3760)-SEARCH("/",Z3760))</f>
        <v>plays</v>
      </c>
      <c r="X3760" s="2">
        <f>(((P3760/60)/60)/24)+DATE(1970,1,1)</f>
        <v>41884.617314814815</v>
      </c>
      <c r="Y3760" s="2">
        <f>(((O3760/60)/60)/24)+DATE(1970,1,1)</f>
        <v>41916.617314814815</v>
      </c>
      <c r="Z3760" t="s">
        <v>8275</v>
      </c>
    </row>
    <row r="3761" spans="1:26" ht="43.2" x14ac:dyDescent="0.3">
      <c r="A3761">
        <f>ROW(A3761)-2</f>
        <v>3759</v>
      </c>
      <c r="B3761" s="1" t="s">
        <v>6901</v>
      </c>
      <c r="C3761" s="1" t="s">
        <v>6902</v>
      </c>
      <c r="D3761">
        <v>3750</v>
      </c>
      <c r="E3761">
        <v>4055</v>
      </c>
      <c r="F3761" t="s">
        <v>17</v>
      </c>
      <c r="J3761" t="s">
        <v>17</v>
      </c>
      <c r="K3761" t="b">
        <v>0</v>
      </c>
      <c r="L3761" t="s">
        <v>18</v>
      </c>
      <c r="M3761" t="s">
        <v>19</v>
      </c>
      <c r="N3761" t="b">
        <v>1</v>
      </c>
      <c r="O3761">
        <v>1411264800</v>
      </c>
      <c r="P3761">
        <v>1409620903</v>
      </c>
      <c r="Q3761" t="b">
        <v>0</v>
      </c>
      <c r="R3761">
        <v>87</v>
      </c>
      <c r="S3761" t="b">
        <v>1</v>
      </c>
      <c r="T3761">
        <f>ROUND(E3761/D3761*100,0)</f>
        <v>108</v>
      </c>
      <c r="U3761" s="12">
        <f>(E3761/R3761)</f>
        <v>46.609195402298852</v>
      </c>
      <c r="V3761" t="str">
        <f>LEFT(Z3761,SEARCH("/",Z3761)-1)</f>
        <v>theater</v>
      </c>
      <c r="W3761" t="str">
        <f>RIGHT(Z3761,LEN(Z3761)-SEARCH("/",Z3761))</f>
        <v>plays</v>
      </c>
      <c r="X3761" s="2">
        <f>(((P3761/60)/60)/24)+DATE(1970,1,1)</f>
        <v>41884.056747685187</v>
      </c>
      <c r="Y3761" s="2">
        <f>(((O3761/60)/60)/24)+DATE(1970,1,1)</f>
        <v>41903.083333333336</v>
      </c>
      <c r="Z3761" t="s">
        <v>8275</v>
      </c>
    </row>
    <row r="3762" spans="1:26" ht="43.2" x14ac:dyDescent="0.3">
      <c r="A3762">
        <f>ROW(A3762)-2</f>
        <v>3760</v>
      </c>
      <c r="B3762" s="1" t="s">
        <v>6903</v>
      </c>
      <c r="C3762" s="1" t="s">
        <v>6904</v>
      </c>
      <c r="D3762">
        <v>1500</v>
      </c>
      <c r="E3762">
        <v>1500</v>
      </c>
      <c r="F3762" t="s">
        <v>17</v>
      </c>
      <c r="J3762" t="s">
        <v>17</v>
      </c>
      <c r="K3762" t="b">
        <v>0</v>
      </c>
      <c r="L3762" t="s">
        <v>24</v>
      </c>
      <c r="M3762" t="s">
        <v>25</v>
      </c>
      <c r="N3762" t="b">
        <v>0</v>
      </c>
      <c r="O3762">
        <v>1404314952</v>
      </c>
      <c r="P3762">
        <v>1401722952</v>
      </c>
      <c r="Q3762" t="b">
        <v>0</v>
      </c>
      <c r="R3762">
        <v>29</v>
      </c>
      <c r="S3762" t="b">
        <v>1</v>
      </c>
      <c r="T3762">
        <f>ROUND(E3762/D3762*100,0)</f>
        <v>100</v>
      </c>
      <c r="U3762" s="12">
        <f>(E3762/R3762)</f>
        <v>51.724137931034484</v>
      </c>
      <c r="V3762" t="str">
        <f>LEFT(Z3762,SEARCH("/",Z3762)-1)</f>
        <v>theater</v>
      </c>
      <c r="W3762" t="str">
        <f>RIGHT(Z3762,LEN(Z3762)-SEARCH("/",Z3762))</f>
        <v>plays</v>
      </c>
      <c r="X3762" s="2">
        <f>(((P3762/60)/60)/24)+DATE(1970,1,1)</f>
        <v>41792.645277777774</v>
      </c>
      <c r="Y3762" s="2">
        <f>(((O3762/60)/60)/24)+DATE(1970,1,1)</f>
        <v>41822.645277777774</v>
      </c>
      <c r="Z3762" t="s">
        <v>8275</v>
      </c>
    </row>
    <row r="3763" spans="1:26" ht="43.2" x14ac:dyDescent="0.3">
      <c r="A3763">
        <f>ROW(A3763)-2</f>
        <v>3761</v>
      </c>
      <c r="B3763" s="1" t="s">
        <v>6905</v>
      </c>
      <c r="C3763" s="1" t="s">
        <v>6906</v>
      </c>
      <c r="D3763">
        <v>2000</v>
      </c>
      <c r="E3763">
        <v>2055</v>
      </c>
      <c r="F3763" t="s">
        <v>17</v>
      </c>
      <c r="J3763" t="s">
        <v>17</v>
      </c>
      <c r="K3763" t="b">
        <v>0</v>
      </c>
      <c r="L3763" t="s">
        <v>24</v>
      </c>
      <c r="M3763" t="s">
        <v>25</v>
      </c>
      <c r="N3763" t="b">
        <v>0</v>
      </c>
      <c r="O3763">
        <v>1425142800</v>
      </c>
      <c r="P3763">
        <v>1422983847</v>
      </c>
      <c r="Q3763" t="b">
        <v>0</v>
      </c>
      <c r="R3763">
        <v>51</v>
      </c>
      <c r="S3763" t="b">
        <v>1</v>
      </c>
      <c r="T3763">
        <f>ROUND(E3763/D3763*100,0)</f>
        <v>103</v>
      </c>
      <c r="U3763" s="12">
        <f>(E3763/R3763)</f>
        <v>40.294117647058826</v>
      </c>
      <c r="V3763" t="str">
        <f>LEFT(Z3763,SEARCH("/",Z3763)-1)</f>
        <v>theater</v>
      </c>
      <c r="W3763" t="str">
        <f>RIGHT(Z3763,LEN(Z3763)-SEARCH("/",Z3763))</f>
        <v>plays</v>
      </c>
      <c r="X3763" s="2">
        <f>(((P3763/60)/60)/24)+DATE(1970,1,1)</f>
        <v>42038.720451388886</v>
      </c>
      <c r="Y3763" s="2">
        <f>(((O3763/60)/60)/24)+DATE(1970,1,1)</f>
        <v>42063.708333333328</v>
      </c>
      <c r="Z3763" t="s">
        <v>8275</v>
      </c>
    </row>
    <row r="3764" spans="1:26" ht="43.2" x14ac:dyDescent="0.3">
      <c r="A3764">
        <f>ROW(A3764)-2</f>
        <v>3762</v>
      </c>
      <c r="B3764" s="1" t="s">
        <v>6907</v>
      </c>
      <c r="C3764" s="1" t="s">
        <v>6908</v>
      </c>
      <c r="D3764">
        <v>150</v>
      </c>
      <c r="E3764">
        <v>195</v>
      </c>
      <c r="F3764" t="s">
        <v>17</v>
      </c>
      <c r="J3764" t="s">
        <v>17</v>
      </c>
      <c r="K3764" t="b">
        <v>0</v>
      </c>
      <c r="L3764" t="s">
        <v>24</v>
      </c>
      <c r="M3764" t="s">
        <v>25</v>
      </c>
      <c r="N3764" t="b">
        <v>0</v>
      </c>
      <c r="O3764">
        <v>1478046661</v>
      </c>
      <c r="P3764">
        <v>1476837061</v>
      </c>
      <c r="Q3764" t="b">
        <v>0</v>
      </c>
      <c r="R3764">
        <v>12</v>
      </c>
      <c r="S3764" t="b">
        <v>1</v>
      </c>
      <c r="T3764">
        <f>ROUND(E3764/D3764*100,0)</f>
        <v>130</v>
      </c>
      <c r="U3764" s="12">
        <f>(E3764/R3764)</f>
        <v>16.25</v>
      </c>
      <c r="V3764" t="str">
        <f>LEFT(Z3764,SEARCH("/",Z3764)-1)</f>
        <v>theater</v>
      </c>
      <c r="W3764" t="str">
        <f>RIGHT(Z3764,LEN(Z3764)-SEARCH("/",Z3764))</f>
        <v>plays</v>
      </c>
      <c r="X3764" s="2">
        <f>(((P3764/60)/60)/24)+DATE(1970,1,1)</f>
        <v>42662.021539351852</v>
      </c>
      <c r="Y3764" s="2">
        <f>(((O3764/60)/60)/24)+DATE(1970,1,1)</f>
        <v>42676.021539351852</v>
      </c>
      <c r="Z3764" t="s">
        <v>8275</v>
      </c>
    </row>
    <row r="3765" spans="1:26" ht="43.2" x14ac:dyDescent="0.3">
      <c r="A3765">
        <f>ROW(A3765)-2</f>
        <v>3763</v>
      </c>
      <c r="B3765" s="1" t="s">
        <v>6909</v>
      </c>
      <c r="C3765" s="1" t="s">
        <v>6910</v>
      </c>
      <c r="D3765">
        <v>2000</v>
      </c>
      <c r="E3765">
        <v>2170.9899999999998</v>
      </c>
      <c r="F3765" t="s">
        <v>17</v>
      </c>
      <c r="J3765" t="s">
        <v>17</v>
      </c>
      <c r="K3765" t="b">
        <v>0</v>
      </c>
      <c r="L3765" t="s">
        <v>24</v>
      </c>
      <c r="M3765" t="s">
        <v>25</v>
      </c>
      <c r="N3765" t="b">
        <v>0</v>
      </c>
      <c r="O3765">
        <v>1406760101</v>
      </c>
      <c r="P3765">
        <v>1404168101</v>
      </c>
      <c r="Q3765" t="b">
        <v>0</v>
      </c>
      <c r="R3765">
        <v>72</v>
      </c>
      <c r="S3765" t="b">
        <v>1</v>
      </c>
      <c r="T3765">
        <f>ROUND(E3765/D3765*100,0)</f>
        <v>109</v>
      </c>
      <c r="U3765" s="12">
        <f>(E3765/R3765)</f>
        <v>30.152638888888887</v>
      </c>
      <c r="V3765" t="str">
        <f>LEFT(Z3765,SEARCH("/",Z3765)-1)</f>
        <v>theater</v>
      </c>
      <c r="W3765" t="str">
        <f>RIGHT(Z3765,LEN(Z3765)-SEARCH("/",Z3765))</f>
        <v>plays</v>
      </c>
      <c r="X3765" s="2">
        <f>(((P3765/60)/60)/24)+DATE(1970,1,1)</f>
        <v>41820.945613425924</v>
      </c>
      <c r="Y3765" s="2">
        <f>(((O3765/60)/60)/24)+DATE(1970,1,1)</f>
        <v>41850.945613425924</v>
      </c>
      <c r="Z3765" t="s">
        <v>8275</v>
      </c>
    </row>
    <row r="3766" spans="1:26" ht="43.2" x14ac:dyDescent="0.3">
      <c r="A3766">
        <f>ROW(A3766)-2</f>
        <v>3764</v>
      </c>
      <c r="B3766" s="1" t="s">
        <v>6911</v>
      </c>
      <c r="C3766" s="1" t="s">
        <v>6912</v>
      </c>
      <c r="D3766">
        <v>2000</v>
      </c>
      <c r="E3766">
        <v>2000</v>
      </c>
      <c r="F3766" t="s">
        <v>17</v>
      </c>
      <c r="J3766" t="s">
        <v>17</v>
      </c>
      <c r="K3766" t="b">
        <v>0</v>
      </c>
      <c r="L3766" t="s">
        <v>18</v>
      </c>
      <c r="M3766" t="s">
        <v>19</v>
      </c>
      <c r="N3766" t="b">
        <v>1</v>
      </c>
      <c r="O3766">
        <v>1408383153</v>
      </c>
      <c r="P3766">
        <v>1405791153</v>
      </c>
      <c r="Q3766" t="b">
        <v>0</v>
      </c>
      <c r="R3766">
        <v>21</v>
      </c>
      <c r="S3766" t="b">
        <v>1</v>
      </c>
      <c r="T3766">
        <f>ROUND(E3766/D3766*100,0)</f>
        <v>100</v>
      </c>
      <c r="U3766" s="12">
        <f>(E3766/R3766)</f>
        <v>95.238095238095241</v>
      </c>
      <c r="V3766" t="str">
        <f>LEFT(Z3766,SEARCH("/",Z3766)-1)</f>
        <v>theater</v>
      </c>
      <c r="W3766" t="str">
        <f>RIGHT(Z3766,LEN(Z3766)-SEARCH("/",Z3766))</f>
        <v>plays</v>
      </c>
      <c r="X3766" s="2">
        <f>(((P3766/60)/60)/24)+DATE(1970,1,1)</f>
        <v>41839.730937500004</v>
      </c>
      <c r="Y3766" s="2">
        <f>(((O3766/60)/60)/24)+DATE(1970,1,1)</f>
        <v>41869.730937500004</v>
      </c>
      <c r="Z3766" t="s">
        <v>8275</v>
      </c>
    </row>
    <row r="3767" spans="1:26" ht="43.2" x14ac:dyDescent="0.3">
      <c r="A3767">
        <f>ROW(A3767)-2</f>
        <v>3765</v>
      </c>
      <c r="B3767" s="1" t="s">
        <v>6913</v>
      </c>
      <c r="C3767" s="1" t="s">
        <v>6914</v>
      </c>
      <c r="D3767">
        <v>2000</v>
      </c>
      <c r="E3767">
        <v>2193</v>
      </c>
      <c r="F3767" t="s">
        <v>17</v>
      </c>
      <c r="J3767" t="s">
        <v>17</v>
      </c>
      <c r="K3767" t="b">
        <v>0</v>
      </c>
      <c r="L3767" t="s">
        <v>18</v>
      </c>
      <c r="M3767" t="s">
        <v>19</v>
      </c>
      <c r="N3767" t="b">
        <v>1</v>
      </c>
      <c r="O3767">
        <v>1454709600</v>
      </c>
      <c r="P3767">
        <v>1452520614</v>
      </c>
      <c r="Q3767" t="b">
        <v>0</v>
      </c>
      <c r="R3767">
        <v>42</v>
      </c>
      <c r="S3767" t="b">
        <v>1</v>
      </c>
      <c r="T3767">
        <f>ROUND(E3767/D3767*100,0)</f>
        <v>110</v>
      </c>
      <c r="U3767" s="12">
        <f>(E3767/R3767)</f>
        <v>52.214285714285715</v>
      </c>
      <c r="V3767" t="str">
        <f>LEFT(Z3767,SEARCH("/",Z3767)-1)</f>
        <v>theater</v>
      </c>
      <c r="W3767" t="str">
        <f>RIGHT(Z3767,LEN(Z3767)-SEARCH("/",Z3767))</f>
        <v>plays</v>
      </c>
      <c r="X3767" s="2">
        <f>(((P3767/60)/60)/24)+DATE(1970,1,1)</f>
        <v>42380.581180555557</v>
      </c>
      <c r="Y3767" s="2">
        <f>(((O3767/60)/60)/24)+DATE(1970,1,1)</f>
        <v>42405.916666666672</v>
      </c>
      <c r="Z3767" t="s">
        <v>8275</v>
      </c>
    </row>
    <row r="3768" spans="1:26" ht="43.2" x14ac:dyDescent="0.3">
      <c r="A3768">
        <f>ROW(A3768)-2</f>
        <v>3766</v>
      </c>
      <c r="B3768" s="1" t="s">
        <v>6915</v>
      </c>
      <c r="C3768" s="1" t="s">
        <v>6916</v>
      </c>
      <c r="D3768">
        <v>9500</v>
      </c>
      <c r="E3768">
        <v>9525</v>
      </c>
      <c r="F3768" t="s">
        <v>17</v>
      </c>
      <c r="J3768" t="s">
        <v>17</v>
      </c>
      <c r="K3768" t="b">
        <v>0</v>
      </c>
      <c r="L3768" t="s">
        <v>18</v>
      </c>
      <c r="M3768" t="s">
        <v>19</v>
      </c>
      <c r="N3768" t="b">
        <v>1</v>
      </c>
      <c r="O3768">
        <v>1402974000</v>
      </c>
      <c r="P3768">
        <v>1400290255</v>
      </c>
      <c r="Q3768" t="b">
        <v>0</v>
      </c>
      <c r="R3768">
        <v>71</v>
      </c>
      <c r="S3768" t="b">
        <v>1</v>
      </c>
      <c r="T3768">
        <f>ROUND(E3768/D3768*100,0)</f>
        <v>100</v>
      </c>
      <c r="U3768" s="12">
        <f>(E3768/R3768)</f>
        <v>134.1549295774648</v>
      </c>
      <c r="V3768" t="str">
        <f>LEFT(Z3768,SEARCH("/",Z3768)-1)</f>
        <v>theater</v>
      </c>
      <c r="W3768" t="str">
        <f>RIGHT(Z3768,LEN(Z3768)-SEARCH("/",Z3768))</f>
        <v>plays</v>
      </c>
      <c r="X3768" s="2">
        <f>(((P3768/60)/60)/24)+DATE(1970,1,1)</f>
        <v>41776.063136574077</v>
      </c>
      <c r="Y3768" s="2">
        <f>(((O3768/60)/60)/24)+DATE(1970,1,1)</f>
        <v>41807.125</v>
      </c>
      <c r="Z3768" t="s">
        <v>8275</v>
      </c>
    </row>
    <row r="3769" spans="1:26" ht="43.2" x14ac:dyDescent="0.3">
      <c r="A3769">
        <f>ROW(A3769)-2</f>
        <v>3767</v>
      </c>
      <c r="B3769" s="1" t="s">
        <v>6917</v>
      </c>
      <c r="C3769" s="1" t="s">
        <v>6918</v>
      </c>
      <c r="D3769">
        <v>10000</v>
      </c>
      <c r="E3769">
        <v>10555</v>
      </c>
      <c r="F3769" t="s">
        <v>17</v>
      </c>
      <c r="J3769" t="s">
        <v>17</v>
      </c>
      <c r="K3769" t="b">
        <v>0</v>
      </c>
      <c r="L3769" t="s">
        <v>18</v>
      </c>
      <c r="M3769" t="s">
        <v>19</v>
      </c>
      <c r="N3769" t="b">
        <v>1</v>
      </c>
      <c r="O3769">
        <v>1404983269</v>
      </c>
      <c r="P3769">
        <v>1402391269</v>
      </c>
      <c r="Q3769" t="b">
        <v>0</v>
      </c>
      <c r="R3769">
        <v>168</v>
      </c>
      <c r="S3769" t="b">
        <v>1</v>
      </c>
      <c r="T3769">
        <f>ROUND(E3769/D3769*100,0)</f>
        <v>106</v>
      </c>
      <c r="U3769" s="12">
        <f>(E3769/R3769)</f>
        <v>62.827380952380949</v>
      </c>
      <c r="V3769" t="str">
        <f>LEFT(Z3769,SEARCH("/",Z3769)-1)</f>
        <v>theater</v>
      </c>
      <c r="W3769" t="str">
        <f>RIGHT(Z3769,LEN(Z3769)-SEARCH("/",Z3769))</f>
        <v>plays</v>
      </c>
      <c r="X3769" s="2">
        <f>(((P3769/60)/60)/24)+DATE(1970,1,1)</f>
        <v>41800.380428240744</v>
      </c>
      <c r="Y3769" s="2">
        <f>(((O3769/60)/60)/24)+DATE(1970,1,1)</f>
        <v>41830.380428240744</v>
      </c>
      <c r="Z3769" t="s">
        <v>8275</v>
      </c>
    </row>
    <row r="3770" spans="1:26" ht="43.2" x14ac:dyDescent="0.3">
      <c r="A3770">
        <f>ROW(A3770)-2</f>
        <v>3768</v>
      </c>
      <c r="B3770" s="1" t="s">
        <v>6919</v>
      </c>
      <c r="C3770" s="1" t="s">
        <v>6920</v>
      </c>
      <c r="D3770">
        <v>1000</v>
      </c>
      <c r="E3770">
        <v>1120</v>
      </c>
      <c r="F3770" t="s">
        <v>17</v>
      </c>
      <c r="J3770" t="s">
        <v>17</v>
      </c>
      <c r="K3770" t="b">
        <v>0</v>
      </c>
      <c r="L3770" t="s">
        <v>18</v>
      </c>
      <c r="M3770" t="s">
        <v>19</v>
      </c>
      <c r="N3770" t="b">
        <v>1</v>
      </c>
      <c r="O3770">
        <v>1470538800</v>
      </c>
      <c r="P3770">
        <v>1469112493</v>
      </c>
      <c r="Q3770" t="b">
        <v>0</v>
      </c>
      <c r="R3770">
        <v>19</v>
      </c>
      <c r="S3770" t="b">
        <v>1</v>
      </c>
      <c r="T3770">
        <f>ROUND(E3770/D3770*100,0)</f>
        <v>112</v>
      </c>
      <c r="U3770" s="12">
        <f>(E3770/R3770)</f>
        <v>58.94736842105263</v>
      </c>
      <c r="V3770" t="str">
        <f>LEFT(Z3770,SEARCH("/",Z3770)-1)</f>
        <v>theater</v>
      </c>
      <c r="W3770" t="str">
        <f>RIGHT(Z3770,LEN(Z3770)-SEARCH("/",Z3770))</f>
        <v>plays</v>
      </c>
      <c r="X3770" s="2">
        <f>(((P3770/60)/60)/24)+DATE(1970,1,1)</f>
        <v>42572.61681712963</v>
      </c>
      <c r="Y3770" s="2">
        <f>(((O3770/60)/60)/24)+DATE(1970,1,1)</f>
        <v>42589.125</v>
      </c>
      <c r="Z3770" t="s">
        <v>8275</v>
      </c>
    </row>
    <row r="3771" spans="1:26" ht="43.2" x14ac:dyDescent="0.3">
      <c r="A3771">
        <f>ROW(A3771)-2</f>
        <v>3769</v>
      </c>
      <c r="B3771" s="1" t="s">
        <v>6921</v>
      </c>
      <c r="C3771" s="1" t="s">
        <v>6922</v>
      </c>
      <c r="D3771">
        <v>5000</v>
      </c>
      <c r="E3771">
        <v>5295</v>
      </c>
      <c r="F3771" t="s">
        <v>17</v>
      </c>
      <c r="J3771" t="s">
        <v>17</v>
      </c>
      <c r="K3771" t="b">
        <v>0</v>
      </c>
      <c r="L3771" t="s">
        <v>18</v>
      </c>
      <c r="M3771" t="s">
        <v>19</v>
      </c>
      <c r="N3771" t="b">
        <v>1</v>
      </c>
      <c r="O3771">
        <v>1408638480</v>
      </c>
      <c r="P3771">
        <v>1406811593</v>
      </c>
      <c r="Q3771" t="b">
        <v>0</v>
      </c>
      <c r="R3771">
        <v>37</v>
      </c>
      <c r="S3771" t="b">
        <v>1</v>
      </c>
      <c r="T3771">
        <f>ROUND(E3771/D3771*100,0)</f>
        <v>106</v>
      </c>
      <c r="U3771" s="12">
        <f>(E3771/R3771)</f>
        <v>143.1081081081081</v>
      </c>
      <c r="V3771" t="str">
        <f>LEFT(Z3771,SEARCH("/",Z3771)-1)</f>
        <v>theater</v>
      </c>
      <c r="W3771" t="str">
        <f>RIGHT(Z3771,LEN(Z3771)-SEARCH("/",Z3771))</f>
        <v>plays</v>
      </c>
      <c r="X3771" s="2">
        <f>(((P3771/60)/60)/24)+DATE(1970,1,1)</f>
        <v>41851.541585648149</v>
      </c>
      <c r="Y3771" s="2">
        <f>(((O3771/60)/60)/24)+DATE(1970,1,1)</f>
        <v>41872.686111111114</v>
      </c>
      <c r="Z3771" t="s">
        <v>8275</v>
      </c>
    </row>
    <row r="3772" spans="1:26" ht="57.6" x14ac:dyDescent="0.3">
      <c r="A3772">
        <f>ROW(A3772)-2</f>
        <v>3770</v>
      </c>
      <c r="B3772" s="1" t="s">
        <v>6923</v>
      </c>
      <c r="C3772" s="1" t="s">
        <v>6924</v>
      </c>
      <c r="D3772">
        <v>3000</v>
      </c>
      <c r="E3772">
        <v>3030</v>
      </c>
      <c r="F3772" t="s">
        <v>17</v>
      </c>
      <c r="J3772" t="s">
        <v>17</v>
      </c>
      <c r="K3772" t="b">
        <v>0</v>
      </c>
      <c r="L3772" t="s">
        <v>18</v>
      </c>
      <c r="M3772" t="s">
        <v>19</v>
      </c>
      <c r="N3772" t="b">
        <v>1</v>
      </c>
      <c r="O3772">
        <v>1440003820</v>
      </c>
      <c r="P3772">
        <v>1437411820</v>
      </c>
      <c r="Q3772" t="b">
        <v>0</v>
      </c>
      <c r="R3772">
        <v>36</v>
      </c>
      <c r="S3772" t="b">
        <v>1</v>
      </c>
      <c r="T3772">
        <f>ROUND(E3772/D3772*100,0)</f>
        <v>101</v>
      </c>
      <c r="U3772" s="12">
        <f>(E3772/R3772)</f>
        <v>84.166666666666671</v>
      </c>
      <c r="V3772" t="str">
        <f>LEFT(Z3772,SEARCH("/",Z3772)-1)</f>
        <v>theater</v>
      </c>
      <c r="W3772" t="str">
        <f>RIGHT(Z3772,LEN(Z3772)-SEARCH("/",Z3772))</f>
        <v>plays</v>
      </c>
      <c r="X3772" s="2">
        <f>(((P3772/60)/60)/24)+DATE(1970,1,1)</f>
        <v>42205.710879629631</v>
      </c>
      <c r="Y3772" s="2">
        <f>(((O3772/60)/60)/24)+DATE(1970,1,1)</f>
        <v>42235.710879629631</v>
      </c>
      <c r="Z3772" t="s">
        <v>8275</v>
      </c>
    </row>
    <row r="3773" spans="1:26" ht="43.2" x14ac:dyDescent="0.3">
      <c r="A3773">
        <f>ROW(A3773)-2</f>
        <v>3771</v>
      </c>
      <c r="B3773" s="1" t="s">
        <v>6925</v>
      </c>
      <c r="C3773" s="1" t="s">
        <v>6926</v>
      </c>
      <c r="D3773">
        <v>2500</v>
      </c>
      <c r="E3773">
        <v>2605</v>
      </c>
      <c r="F3773" t="s">
        <v>17</v>
      </c>
      <c r="J3773" t="s">
        <v>17</v>
      </c>
      <c r="K3773" t="b">
        <v>0</v>
      </c>
      <c r="L3773" t="s">
        <v>24</v>
      </c>
      <c r="M3773" t="s">
        <v>25</v>
      </c>
      <c r="N3773" t="b">
        <v>0</v>
      </c>
      <c r="O3773">
        <v>1430600400</v>
      </c>
      <c r="P3773">
        <v>1428358567</v>
      </c>
      <c r="Q3773" t="b">
        <v>0</v>
      </c>
      <c r="R3773">
        <v>14</v>
      </c>
      <c r="S3773" t="b">
        <v>1</v>
      </c>
      <c r="T3773">
        <f>ROUND(E3773/D3773*100,0)</f>
        <v>104</v>
      </c>
      <c r="U3773" s="12">
        <f>(E3773/R3773)</f>
        <v>186.07142857142858</v>
      </c>
      <c r="V3773" t="str">
        <f>LEFT(Z3773,SEARCH("/",Z3773)-1)</f>
        <v>theater</v>
      </c>
      <c r="W3773" t="str">
        <f>RIGHT(Z3773,LEN(Z3773)-SEARCH("/",Z3773))</f>
        <v>plays</v>
      </c>
      <c r="X3773" s="2">
        <f>(((P3773/60)/60)/24)+DATE(1970,1,1)</f>
        <v>42100.927858796291</v>
      </c>
      <c r="Y3773" s="2">
        <f>(((O3773/60)/60)/24)+DATE(1970,1,1)</f>
        <v>42126.875</v>
      </c>
      <c r="Z3773" t="s">
        <v>8275</v>
      </c>
    </row>
    <row r="3774" spans="1:26" ht="28.8" x14ac:dyDescent="0.3">
      <c r="A3774">
        <f>ROW(A3774)-2</f>
        <v>3772</v>
      </c>
      <c r="B3774" s="1" t="s">
        <v>6927</v>
      </c>
      <c r="C3774" s="1" t="s">
        <v>6928</v>
      </c>
      <c r="D3774">
        <v>1200</v>
      </c>
      <c r="E3774">
        <v>1616.14</v>
      </c>
      <c r="F3774" t="s">
        <v>17</v>
      </c>
      <c r="J3774" t="s">
        <v>17</v>
      </c>
      <c r="K3774" t="b">
        <v>0</v>
      </c>
      <c r="L3774" t="s">
        <v>18</v>
      </c>
      <c r="M3774" t="s">
        <v>19</v>
      </c>
      <c r="N3774" t="b">
        <v>1</v>
      </c>
      <c r="O3774">
        <v>1453179540</v>
      </c>
      <c r="P3774">
        <v>1452030730</v>
      </c>
      <c r="Q3774" t="b">
        <v>0</v>
      </c>
      <c r="R3774">
        <v>18</v>
      </c>
      <c r="S3774" t="b">
        <v>1</v>
      </c>
      <c r="T3774">
        <f>ROUND(E3774/D3774*100,0)</f>
        <v>135</v>
      </c>
      <c r="U3774" s="12">
        <f>(E3774/R3774)</f>
        <v>89.785555555555561</v>
      </c>
      <c r="V3774" t="str">
        <f>LEFT(Z3774,SEARCH("/",Z3774)-1)</f>
        <v>theater</v>
      </c>
      <c r="W3774" t="str">
        <f>RIGHT(Z3774,LEN(Z3774)-SEARCH("/",Z3774))</f>
        <v>plays</v>
      </c>
      <c r="X3774" s="2">
        <f>(((P3774/60)/60)/24)+DATE(1970,1,1)</f>
        <v>42374.911226851851</v>
      </c>
      <c r="Y3774" s="2">
        <f>(((O3774/60)/60)/24)+DATE(1970,1,1)</f>
        <v>42388.207638888889</v>
      </c>
      <c r="Z3774" t="s">
        <v>8275</v>
      </c>
    </row>
    <row r="3775" spans="1:26" ht="43.2" x14ac:dyDescent="0.3">
      <c r="A3775">
        <f>ROW(A3775)-2</f>
        <v>3773</v>
      </c>
      <c r="B3775" s="1" t="s">
        <v>6929</v>
      </c>
      <c r="C3775" s="1" t="s">
        <v>6930</v>
      </c>
      <c r="D3775">
        <v>5000</v>
      </c>
      <c r="E3775">
        <v>5260.92</v>
      </c>
      <c r="F3775" t="s">
        <v>17</v>
      </c>
      <c r="J3775" t="s">
        <v>17</v>
      </c>
      <c r="K3775" t="b">
        <v>0</v>
      </c>
      <c r="L3775" t="s">
        <v>18</v>
      </c>
      <c r="M3775" t="s">
        <v>19</v>
      </c>
      <c r="N3775" t="b">
        <v>1</v>
      </c>
      <c r="O3775">
        <v>1405095300</v>
      </c>
      <c r="P3775">
        <v>1403146628</v>
      </c>
      <c r="Q3775" t="b">
        <v>0</v>
      </c>
      <c r="R3775">
        <v>82</v>
      </c>
      <c r="S3775" t="b">
        <v>1</v>
      </c>
      <c r="T3775">
        <f>ROUND(E3775/D3775*100,0)</f>
        <v>105</v>
      </c>
      <c r="U3775" s="12">
        <f>(E3775/R3775)</f>
        <v>64.157560975609755</v>
      </c>
      <c r="V3775" t="str">
        <f>LEFT(Z3775,SEARCH("/",Z3775)-1)</f>
        <v>theater</v>
      </c>
      <c r="W3775" t="str">
        <f>RIGHT(Z3775,LEN(Z3775)-SEARCH("/",Z3775))</f>
        <v>plays</v>
      </c>
      <c r="X3775" s="2">
        <f>(((P3775/60)/60)/24)+DATE(1970,1,1)</f>
        <v>41809.12300925926</v>
      </c>
      <c r="Y3775" s="2">
        <f>(((O3775/60)/60)/24)+DATE(1970,1,1)</f>
        <v>41831.677083333336</v>
      </c>
      <c r="Z3775" t="s">
        <v>8275</v>
      </c>
    </row>
    <row r="3776" spans="1:26" ht="43.2" x14ac:dyDescent="0.3">
      <c r="A3776">
        <f>ROW(A3776)-2</f>
        <v>3774</v>
      </c>
      <c r="B3776" s="1" t="s">
        <v>6931</v>
      </c>
      <c r="C3776" s="1" t="s">
        <v>6932</v>
      </c>
      <c r="D3776">
        <v>2500</v>
      </c>
      <c r="E3776">
        <v>2565</v>
      </c>
      <c r="F3776" t="s">
        <v>17</v>
      </c>
      <c r="J3776" t="s">
        <v>17</v>
      </c>
      <c r="K3776" t="b">
        <v>0</v>
      </c>
      <c r="L3776" t="s">
        <v>18</v>
      </c>
      <c r="M3776" t="s">
        <v>19</v>
      </c>
      <c r="N3776" t="b">
        <v>1</v>
      </c>
      <c r="O3776">
        <v>1447445820</v>
      </c>
      <c r="P3776">
        <v>1445077121</v>
      </c>
      <c r="Q3776" t="b">
        <v>0</v>
      </c>
      <c r="R3776">
        <v>43</v>
      </c>
      <c r="S3776" t="b">
        <v>1</v>
      </c>
      <c r="T3776">
        <f>ROUND(E3776/D3776*100,0)</f>
        <v>103</v>
      </c>
      <c r="U3776" s="12">
        <f>(E3776/R3776)</f>
        <v>59.651162790697676</v>
      </c>
      <c r="V3776" t="str">
        <f>LEFT(Z3776,SEARCH("/",Z3776)-1)</f>
        <v>theater</v>
      </c>
      <c r="W3776" t="str">
        <f>RIGHT(Z3776,LEN(Z3776)-SEARCH("/",Z3776))</f>
        <v>plays</v>
      </c>
      <c r="X3776" s="2">
        <f>(((P3776/60)/60)/24)+DATE(1970,1,1)</f>
        <v>42294.429641203707</v>
      </c>
      <c r="Y3776" s="2">
        <f>(((O3776/60)/60)/24)+DATE(1970,1,1)</f>
        <v>42321.845138888893</v>
      </c>
      <c r="Z3776" t="s">
        <v>8275</v>
      </c>
    </row>
    <row r="3777" spans="1:26" ht="43.2" x14ac:dyDescent="0.3">
      <c r="A3777">
        <f>ROW(A3777)-2</f>
        <v>3775</v>
      </c>
      <c r="B3777" s="1" t="s">
        <v>6933</v>
      </c>
      <c r="C3777" s="1" t="s">
        <v>6934</v>
      </c>
      <c r="D3777">
        <v>250</v>
      </c>
      <c r="E3777">
        <v>250</v>
      </c>
      <c r="F3777" t="s">
        <v>17</v>
      </c>
      <c r="J3777" t="s">
        <v>17</v>
      </c>
      <c r="K3777" t="b">
        <v>0</v>
      </c>
      <c r="L3777" t="s">
        <v>18</v>
      </c>
      <c r="M3777" t="s">
        <v>19</v>
      </c>
      <c r="N3777" t="b">
        <v>1</v>
      </c>
      <c r="O3777">
        <v>1433016672</v>
      </c>
      <c r="P3777">
        <v>1430424672</v>
      </c>
      <c r="Q3777" t="b">
        <v>0</v>
      </c>
      <c r="R3777">
        <v>8</v>
      </c>
      <c r="S3777" t="b">
        <v>1</v>
      </c>
      <c r="T3777">
        <f>ROUND(E3777/D3777*100,0)</f>
        <v>100</v>
      </c>
      <c r="U3777" s="12">
        <f>(E3777/R3777)</f>
        <v>31.25</v>
      </c>
      <c r="V3777" t="str">
        <f>LEFT(Z3777,SEARCH("/",Z3777)-1)</f>
        <v>theater</v>
      </c>
      <c r="W3777" t="str">
        <f>RIGHT(Z3777,LEN(Z3777)-SEARCH("/",Z3777))</f>
        <v>plays</v>
      </c>
      <c r="X3777" s="2">
        <f>(((P3777/60)/60)/24)+DATE(1970,1,1)</f>
        <v>42124.841111111105</v>
      </c>
      <c r="Y3777" s="2">
        <f>(((O3777/60)/60)/24)+DATE(1970,1,1)</f>
        <v>42154.841111111105</v>
      </c>
      <c r="Z3777" t="s">
        <v>8275</v>
      </c>
    </row>
    <row r="3778" spans="1:26" ht="43.2" x14ac:dyDescent="0.3">
      <c r="A3778">
        <f>ROW(A3778)-2</f>
        <v>3776</v>
      </c>
      <c r="B3778" s="1" t="s">
        <v>6935</v>
      </c>
      <c r="C3778" s="1" t="s">
        <v>6936</v>
      </c>
      <c r="D3778">
        <v>1000</v>
      </c>
      <c r="E3778">
        <v>1855</v>
      </c>
      <c r="F3778" t="s">
        <v>17</v>
      </c>
      <c r="J3778" t="s">
        <v>17</v>
      </c>
      <c r="K3778" t="b">
        <v>0</v>
      </c>
      <c r="L3778" t="s">
        <v>18</v>
      </c>
      <c r="M3778" t="s">
        <v>19</v>
      </c>
      <c r="N3778" t="b">
        <v>1</v>
      </c>
      <c r="O3778">
        <v>1410266146</v>
      </c>
      <c r="P3778">
        <v>1407674146</v>
      </c>
      <c r="Q3778" t="b">
        <v>0</v>
      </c>
      <c r="R3778">
        <v>45</v>
      </c>
      <c r="S3778" t="b">
        <v>1</v>
      </c>
      <c r="T3778">
        <f>ROUND(E3778/D3778*100,0)</f>
        <v>186</v>
      </c>
      <c r="U3778" s="12">
        <f>(E3778/R3778)</f>
        <v>41.222222222222221</v>
      </c>
      <c r="V3778" t="str">
        <f>LEFT(Z3778,SEARCH("/",Z3778)-1)</f>
        <v>theater</v>
      </c>
      <c r="W3778" t="str">
        <f>RIGHT(Z3778,LEN(Z3778)-SEARCH("/",Z3778))</f>
        <v>plays</v>
      </c>
      <c r="X3778" s="2">
        <f>(((P3778/60)/60)/24)+DATE(1970,1,1)</f>
        <v>41861.524837962963</v>
      </c>
      <c r="Y3778" s="2">
        <f>(((O3778/60)/60)/24)+DATE(1970,1,1)</f>
        <v>41891.524837962963</v>
      </c>
      <c r="Z3778" t="s">
        <v>8275</v>
      </c>
    </row>
    <row r="3779" spans="1:26" ht="43.2" x14ac:dyDescent="0.3">
      <c r="A3779">
        <f>ROW(A3779)-2</f>
        <v>3777</v>
      </c>
      <c r="B3779" s="1" t="s">
        <v>6937</v>
      </c>
      <c r="C3779" s="1" t="s">
        <v>6938</v>
      </c>
      <c r="D3779">
        <v>300</v>
      </c>
      <c r="E3779">
        <v>867</v>
      </c>
      <c r="F3779" t="s">
        <v>17</v>
      </c>
      <c r="J3779" t="s">
        <v>17</v>
      </c>
      <c r="K3779" t="b">
        <v>0</v>
      </c>
      <c r="L3779" t="s">
        <v>50</v>
      </c>
      <c r="M3779" t="s">
        <v>51</v>
      </c>
      <c r="N3779" t="b">
        <v>1</v>
      </c>
      <c r="O3779">
        <v>1465394340</v>
      </c>
      <c r="P3779">
        <v>1464677986</v>
      </c>
      <c r="Q3779" t="b">
        <v>0</v>
      </c>
      <c r="R3779">
        <v>20</v>
      </c>
      <c r="S3779" t="b">
        <v>1</v>
      </c>
      <c r="T3779">
        <f>ROUND(E3779/D3779*100,0)</f>
        <v>289</v>
      </c>
      <c r="U3779" s="12">
        <f>(E3779/R3779)</f>
        <v>43.35</v>
      </c>
      <c r="V3779" t="str">
        <f>LEFT(Z3779,SEARCH("/",Z3779)-1)</f>
        <v>theater</v>
      </c>
      <c r="W3779" t="str">
        <f>RIGHT(Z3779,LEN(Z3779)-SEARCH("/",Z3779))</f>
        <v>plays</v>
      </c>
      <c r="X3779" s="2">
        <f>(((P3779/60)/60)/24)+DATE(1970,1,1)</f>
        <v>42521.291504629626</v>
      </c>
      <c r="Y3779" s="2">
        <f>(((O3779/60)/60)/24)+DATE(1970,1,1)</f>
        <v>42529.582638888889</v>
      </c>
      <c r="Z3779" t="s">
        <v>8275</v>
      </c>
    </row>
    <row r="3780" spans="1:26" ht="43.2" x14ac:dyDescent="0.3">
      <c r="A3780">
        <f>ROW(A3780)-2</f>
        <v>3778</v>
      </c>
      <c r="B3780" s="1" t="s">
        <v>6939</v>
      </c>
      <c r="C3780" s="1" t="s">
        <v>6940</v>
      </c>
      <c r="D3780">
        <v>2000</v>
      </c>
      <c r="E3780">
        <v>2000</v>
      </c>
      <c r="F3780" t="s">
        <v>17</v>
      </c>
      <c r="J3780" t="s">
        <v>17</v>
      </c>
      <c r="K3780" t="b">
        <v>0</v>
      </c>
      <c r="L3780" t="s">
        <v>24</v>
      </c>
      <c r="M3780" t="s">
        <v>25</v>
      </c>
      <c r="N3780" t="b">
        <v>0</v>
      </c>
      <c r="O3780">
        <v>1445604236</v>
      </c>
      <c r="P3780">
        <v>1443185036</v>
      </c>
      <c r="Q3780" t="b">
        <v>0</v>
      </c>
      <c r="R3780">
        <v>31</v>
      </c>
      <c r="S3780" t="b">
        <v>1</v>
      </c>
      <c r="T3780">
        <f>ROUND(E3780/D3780*100,0)</f>
        <v>100</v>
      </c>
      <c r="U3780" s="12">
        <f>(E3780/R3780)</f>
        <v>64.516129032258064</v>
      </c>
      <c r="V3780" t="str">
        <f>LEFT(Z3780,SEARCH("/",Z3780)-1)</f>
        <v>theater</v>
      </c>
      <c r="W3780" t="str">
        <f>RIGHT(Z3780,LEN(Z3780)-SEARCH("/",Z3780))</f>
        <v>plays</v>
      </c>
      <c r="X3780" s="2">
        <f>(((P3780/60)/60)/24)+DATE(1970,1,1)</f>
        <v>42272.530509259261</v>
      </c>
      <c r="Y3780" s="2">
        <f>(((O3780/60)/60)/24)+DATE(1970,1,1)</f>
        <v>42300.530509259261</v>
      </c>
      <c r="Z3780" t="s">
        <v>8275</v>
      </c>
    </row>
    <row r="3781" spans="1:26" ht="43.2" x14ac:dyDescent="0.3">
      <c r="A3781">
        <f>ROW(A3781)-2</f>
        <v>3779</v>
      </c>
      <c r="B3781" s="1" t="s">
        <v>6941</v>
      </c>
      <c r="C3781" s="1" t="s">
        <v>6942</v>
      </c>
      <c r="D3781">
        <v>1000</v>
      </c>
      <c r="E3781">
        <v>1082</v>
      </c>
      <c r="F3781" t="s">
        <v>17</v>
      </c>
      <c r="J3781" t="s">
        <v>17</v>
      </c>
      <c r="K3781" t="b">
        <v>0</v>
      </c>
      <c r="L3781" t="s">
        <v>24</v>
      </c>
      <c r="M3781" t="s">
        <v>25</v>
      </c>
      <c r="N3781" t="b">
        <v>0</v>
      </c>
      <c r="O3781">
        <v>1423138800</v>
      </c>
      <c r="P3781">
        <v>1421092725</v>
      </c>
      <c r="Q3781" t="b">
        <v>0</v>
      </c>
      <c r="R3781">
        <v>25</v>
      </c>
      <c r="S3781" t="b">
        <v>1</v>
      </c>
      <c r="T3781">
        <f>ROUND(E3781/D3781*100,0)</f>
        <v>108</v>
      </c>
      <c r="U3781" s="12">
        <f>(E3781/R3781)</f>
        <v>43.28</v>
      </c>
      <c r="V3781" t="str">
        <f>LEFT(Z3781,SEARCH("/",Z3781)-1)</f>
        <v>theater</v>
      </c>
      <c r="W3781" t="str">
        <f>RIGHT(Z3781,LEN(Z3781)-SEARCH("/",Z3781))</f>
        <v>plays</v>
      </c>
      <c r="X3781" s="2">
        <f>(((P3781/60)/60)/24)+DATE(1970,1,1)</f>
        <v>42016.832465277781</v>
      </c>
      <c r="Y3781" s="2">
        <f>(((O3781/60)/60)/24)+DATE(1970,1,1)</f>
        <v>42040.513888888891</v>
      </c>
      <c r="Z3781" t="s">
        <v>8275</v>
      </c>
    </row>
    <row r="3782" spans="1:26" ht="28.8" x14ac:dyDescent="0.3">
      <c r="A3782">
        <f>ROW(A3782)-2</f>
        <v>3780</v>
      </c>
      <c r="B3782" s="1" t="s">
        <v>6943</v>
      </c>
      <c r="C3782" s="1" t="s">
        <v>6944</v>
      </c>
      <c r="D3782">
        <v>1000</v>
      </c>
      <c r="E3782">
        <v>1078</v>
      </c>
      <c r="F3782" t="s">
        <v>17</v>
      </c>
      <c r="J3782" t="s">
        <v>17</v>
      </c>
      <c r="K3782" t="b">
        <v>0</v>
      </c>
      <c r="L3782" t="s">
        <v>18</v>
      </c>
      <c r="M3782" t="s">
        <v>19</v>
      </c>
      <c r="N3782" t="b">
        <v>1</v>
      </c>
      <c r="O3782">
        <v>1458332412</v>
      </c>
      <c r="P3782">
        <v>1454448012</v>
      </c>
      <c r="Q3782" t="b">
        <v>0</v>
      </c>
      <c r="R3782">
        <v>14</v>
      </c>
      <c r="S3782" t="b">
        <v>1</v>
      </c>
      <c r="T3782">
        <f>ROUND(E3782/D3782*100,0)</f>
        <v>108</v>
      </c>
      <c r="U3782" s="12">
        <f>(E3782/R3782)</f>
        <v>77</v>
      </c>
      <c r="V3782" t="str">
        <f>LEFT(Z3782,SEARCH("/",Z3782)-1)</f>
        <v>theater</v>
      </c>
      <c r="W3782" t="str">
        <f>RIGHT(Z3782,LEN(Z3782)-SEARCH("/",Z3782))</f>
        <v>plays</v>
      </c>
      <c r="X3782" s="2">
        <f>(((P3782/60)/60)/24)+DATE(1970,1,1)</f>
        <v>42402.889027777783</v>
      </c>
      <c r="Y3782" s="2">
        <f>(((O3782/60)/60)/24)+DATE(1970,1,1)</f>
        <v>42447.847361111111</v>
      </c>
      <c r="Z3782" t="s">
        <v>8275</v>
      </c>
    </row>
    <row r="3783" spans="1:26" ht="43.2" x14ac:dyDescent="0.3">
      <c r="A3783">
        <f>ROW(A3783)-2</f>
        <v>3781</v>
      </c>
      <c r="B3783" s="1" t="s">
        <v>6945</v>
      </c>
      <c r="C3783" s="1" t="s">
        <v>6946</v>
      </c>
      <c r="D3783">
        <v>2100</v>
      </c>
      <c r="E3783">
        <v>2305</v>
      </c>
      <c r="F3783" t="s">
        <v>17</v>
      </c>
      <c r="J3783" t="s">
        <v>17</v>
      </c>
      <c r="K3783" t="b">
        <v>0</v>
      </c>
      <c r="L3783" t="s">
        <v>18</v>
      </c>
      <c r="M3783" t="s">
        <v>19</v>
      </c>
      <c r="N3783" t="b">
        <v>1</v>
      </c>
      <c r="O3783">
        <v>1418784689</v>
      </c>
      <c r="P3783">
        <v>1416192689</v>
      </c>
      <c r="Q3783" t="b">
        <v>0</v>
      </c>
      <c r="R3783">
        <v>45</v>
      </c>
      <c r="S3783" t="b">
        <v>1</v>
      </c>
      <c r="T3783">
        <f>ROUND(E3783/D3783*100,0)</f>
        <v>110</v>
      </c>
      <c r="U3783" s="12">
        <f>(E3783/R3783)</f>
        <v>51.222222222222221</v>
      </c>
      <c r="V3783" t="str">
        <f>LEFT(Z3783,SEARCH("/",Z3783)-1)</f>
        <v>theater</v>
      </c>
      <c r="W3783" t="str">
        <f>RIGHT(Z3783,LEN(Z3783)-SEARCH("/",Z3783))</f>
        <v>plays</v>
      </c>
      <c r="X3783" s="2">
        <f>(((P3783/60)/60)/24)+DATE(1970,1,1)</f>
        <v>41960.119085648148</v>
      </c>
      <c r="Y3783" s="2">
        <f>(((O3783/60)/60)/24)+DATE(1970,1,1)</f>
        <v>41990.119085648148</v>
      </c>
      <c r="Z3783" t="s">
        <v>8275</v>
      </c>
    </row>
    <row r="3784" spans="1:26" ht="43.2" x14ac:dyDescent="0.3">
      <c r="A3784">
        <f>ROW(A3784)-2</f>
        <v>3782</v>
      </c>
      <c r="B3784" s="1" t="s">
        <v>6947</v>
      </c>
      <c r="C3784" s="1" t="s">
        <v>6948</v>
      </c>
      <c r="D3784">
        <v>800</v>
      </c>
      <c r="E3784">
        <v>1365</v>
      </c>
      <c r="F3784" t="s">
        <v>17</v>
      </c>
      <c r="J3784" t="s">
        <v>17</v>
      </c>
      <c r="K3784" t="b">
        <v>0</v>
      </c>
      <c r="L3784" t="s">
        <v>18</v>
      </c>
      <c r="M3784" t="s">
        <v>19</v>
      </c>
      <c r="N3784" t="b">
        <v>1</v>
      </c>
      <c r="O3784">
        <v>1468036800</v>
      </c>
      <c r="P3784">
        <v>1465607738</v>
      </c>
      <c r="Q3784" t="b">
        <v>0</v>
      </c>
      <c r="R3784">
        <v>20</v>
      </c>
      <c r="S3784" t="b">
        <v>1</v>
      </c>
      <c r="T3784">
        <f>ROUND(E3784/D3784*100,0)</f>
        <v>171</v>
      </c>
      <c r="U3784" s="12">
        <f>(E3784/R3784)</f>
        <v>68.25</v>
      </c>
      <c r="V3784" t="str">
        <f>LEFT(Z3784,SEARCH("/",Z3784)-1)</f>
        <v>theater</v>
      </c>
      <c r="W3784" t="str">
        <f>RIGHT(Z3784,LEN(Z3784)-SEARCH("/",Z3784))</f>
        <v>plays</v>
      </c>
      <c r="X3784" s="2">
        <f>(((P3784/60)/60)/24)+DATE(1970,1,1)</f>
        <v>42532.052523148144</v>
      </c>
      <c r="Y3784" s="2">
        <f>(((O3784/60)/60)/24)+DATE(1970,1,1)</f>
        <v>42560.166666666672</v>
      </c>
      <c r="Z3784" t="s">
        <v>8275</v>
      </c>
    </row>
    <row r="3785" spans="1:26" ht="43.2" x14ac:dyDescent="0.3">
      <c r="A3785">
        <f>ROW(A3785)-2</f>
        <v>3783</v>
      </c>
      <c r="B3785" s="1" t="s">
        <v>6949</v>
      </c>
      <c r="C3785" s="1" t="s">
        <v>6950</v>
      </c>
      <c r="D3785">
        <v>500</v>
      </c>
      <c r="E3785">
        <v>760</v>
      </c>
      <c r="F3785" t="s">
        <v>17</v>
      </c>
      <c r="J3785" t="s">
        <v>17</v>
      </c>
      <c r="K3785" t="b">
        <v>0</v>
      </c>
      <c r="L3785" t="s">
        <v>24</v>
      </c>
      <c r="M3785" t="s">
        <v>25</v>
      </c>
      <c r="N3785" t="b">
        <v>0</v>
      </c>
      <c r="O3785">
        <v>1427990071</v>
      </c>
      <c r="P3785">
        <v>1422809671</v>
      </c>
      <c r="Q3785" t="b">
        <v>0</v>
      </c>
      <c r="R3785">
        <v>39</v>
      </c>
      <c r="S3785" t="b">
        <v>1</v>
      </c>
      <c r="T3785">
        <f>ROUND(E3785/D3785*100,0)</f>
        <v>152</v>
      </c>
      <c r="U3785" s="12">
        <f>(E3785/R3785)</f>
        <v>19.487179487179485</v>
      </c>
      <c r="V3785" t="str">
        <f>LEFT(Z3785,SEARCH("/",Z3785)-1)</f>
        <v>theater</v>
      </c>
      <c r="W3785" t="str">
        <f>RIGHT(Z3785,LEN(Z3785)-SEARCH("/",Z3785))</f>
        <v>plays</v>
      </c>
      <c r="X3785" s="2">
        <f>(((P3785/60)/60)/24)+DATE(1970,1,1)</f>
        <v>42036.704525462963</v>
      </c>
      <c r="Y3785" s="2">
        <f>(((O3785/60)/60)/24)+DATE(1970,1,1)</f>
        <v>42096.662858796291</v>
      </c>
      <c r="Z3785" t="s">
        <v>8275</v>
      </c>
    </row>
    <row r="3786" spans="1:26" ht="43.2" x14ac:dyDescent="0.3">
      <c r="A3786">
        <f>ROW(A3786)-2</f>
        <v>3784</v>
      </c>
      <c r="B3786" s="1" t="s">
        <v>6951</v>
      </c>
      <c r="C3786" s="1" t="s">
        <v>6952</v>
      </c>
      <c r="D3786">
        <v>650</v>
      </c>
      <c r="E3786">
        <v>658</v>
      </c>
      <c r="F3786" t="s">
        <v>17</v>
      </c>
      <c r="J3786" t="s">
        <v>17</v>
      </c>
      <c r="K3786" t="b">
        <v>0</v>
      </c>
      <c r="L3786" t="s">
        <v>18</v>
      </c>
      <c r="M3786" t="s">
        <v>19</v>
      </c>
      <c r="N3786" t="b">
        <v>1</v>
      </c>
      <c r="O3786">
        <v>1429636927</v>
      </c>
      <c r="P3786">
        <v>1427304127</v>
      </c>
      <c r="Q3786" t="b">
        <v>0</v>
      </c>
      <c r="R3786">
        <v>16</v>
      </c>
      <c r="S3786" t="b">
        <v>1</v>
      </c>
      <c r="T3786">
        <f>ROUND(E3786/D3786*100,0)</f>
        <v>101</v>
      </c>
      <c r="U3786" s="12">
        <f>(E3786/R3786)</f>
        <v>41.125</v>
      </c>
      <c r="V3786" t="str">
        <f>LEFT(Z3786,SEARCH("/",Z3786)-1)</f>
        <v>theater</v>
      </c>
      <c r="W3786" t="str">
        <f>RIGHT(Z3786,LEN(Z3786)-SEARCH("/",Z3786))</f>
        <v>plays</v>
      </c>
      <c r="X3786" s="2">
        <f>(((P3786/60)/60)/24)+DATE(1970,1,1)</f>
        <v>42088.723692129628</v>
      </c>
      <c r="Y3786" s="2">
        <f>(((O3786/60)/60)/24)+DATE(1970,1,1)</f>
        <v>42115.723692129628</v>
      </c>
      <c r="Z3786" t="s">
        <v>8275</v>
      </c>
    </row>
    <row r="3787" spans="1:26" ht="43.2" x14ac:dyDescent="0.3">
      <c r="A3787">
        <f>ROW(A3787)-2</f>
        <v>3785</v>
      </c>
      <c r="B3787" s="1" t="s">
        <v>6953</v>
      </c>
      <c r="C3787" s="1" t="s">
        <v>6954</v>
      </c>
      <c r="D3787">
        <v>1000</v>
      </c>
      <c r="E3787">
        <v>1532</v>
      </c>
      <c r="F3787" t="s">
        <v>17</v>
      </c>
      <c r="J3787" t="s">
        <v>17</v>
      </c>
      <c r="K3787" t="b">
        <v>0</v>
      </c>
      <c r="L3787" t="s">
        <v>18</v>
      </c>
      <c r="M3787" t="s">
        <v>19</v>
      </c>
      <c r="N3787" t="b">
        <v>1</v>
      </c>
      <c r="O3787">
        <v>1406087940</v>
      </c>
      <c r="P3787">
        <v>1404141626</v>
      </c>
      <c r="Q3787" t="b">
        <v>0</v>
      </c>
      <c r="R3787">
        <v>37</v>
      </c>
      <c r="S3787" t="b">
        <v>1</v>
      </c>
      <c r="T3787">
        <f>ROUND(E3787/D3787*100,0)</f>
        <v>153</v>
      </c>
      <c r="U3787" s="12">
        <f>(E3787/R3787)</f>
        <v>41.405405405405403</v>
      </c>
      <c r="V3787" t="str">
        <f>LEFT(Z3787,SEARCH("/",Z3787)-1)</f>
        <v>theater</v>
      </c>
      <c r="W3787" t="str">
        <f>RIGHT(Z3787,LEN(Z3787)-SEARCH("/",Z3787))</f>
        <v>plays</v>
      </c>
      <c r="X3787" s="2">
        <f>(((P3787/60)/60)/24)+DATE(1970,1,1)</f>
        <v>41820.639189814814</v>
      </c>
      <c r="Y3787" s="2">
        <f>(((O3787/60)/60)/24)+DATE(1970,1,1)</f>
        <v>41843.165972222225</v>
      </c>
      <c r="Z3787" t="s">
        <v>8275</v>
      </c>
    </row>
    <row r="3788" spans="1:26" ht="43.2" x14ac:dyDescent="0.3">
      <c r="A3788">
        <f>ROW(A3788)-2</f>
        <v>3786</v>
      </c>
      <c r="B3788" s="1" t="s">
        <v>6955</v>
      </c>
      <c r="C3788" s="1" t="s">
        <v>6956</v>
      </c>
      <c r="D3788">
        <v>300</v>
      </c>
      <c r="E3788">
        <v>385</v>
      </c>
      <c r="F3788" t="s">
        <v>17</v>
      </c>
      <c r="J3788" t="s">
        <v>17</v>
      </c>
      <c r="K3788" t="b">
        <v>0</v>
      </c>
      <c r="L3788" t="s">
        <v>24</v>
      </c>
      <c r="M3788" t="s">
        <v>25</v>
      </c>
      <c r="N3788" t="b">
        <v>0</v>
      </c>
      <c r="O3788">
        <v>1471130956</v>
      </c>
      <c r="P3788">
        <v>1465946956</v>
      </c>
      <c r="Q3788" t="b">
        <v>0</v>
      </c>
      <c r="R3788">
        <v>14</v>
      </c>
      <c r="S3788" t="b">
        <v>1</v>
      </c>
      <c r="T3788">
        <f>ROUND(E3788/D3788*100,0)</f>
        <v>128</v>
      </c>
      <c r="U3788" s="12">
        <f>(E3788/R3788)</f>
        <v>27.5</v>
      </c>
      <c r="V3788" t="str">
        <f>LEFT(Z3788,SEARCH("/",Z3788)-1)</f>
        <v>theater</v>
      </c>
      <c r="W3788" t="str">
        <f>RIGHT(Z3788,LEN(Z3788)-SEARCH("/",Z3788))</f>
        <v>plays</v>
      </c>
      <c r="X3788" s="2">
        <f>(((P3788/60)/60)/24)+DATE(1970,1,1)</f>
        <v>42535.97865740741</v>
      </c>
      <c r="Y3788" s="2">
        <f>(((O3788/60)/60)/24)+DATE(1970,1,1)</f>
        <v>42595.97865740741</v>
      </c>
      <c r="Z3788" t="s">
        <v>8275</v>
      </c>
    </row>
    <row r="3789" spans="1:26" ht="57.6" x14ac:dyDescent="0.3">
      <c r="A3789">
        <f>ROW(A3789)-2</f>
        <v>3787</v>
      </c>
      <c r="B3789" s="1" t="s">
        <v>6957</v>
      </c>
      <c r="C3789" s="1" t="s">
        <v>6958</v>
      </c>
      <c r="D3789">
        <v>700</v>
      </c>
      <c r="E3789">
        <v>705</v>
      </c>
      <c r="F3789" t="s">
        <v>17</v>
      </c>
      <c r="J3789" t="s">
        <v>17</v>
      </c>
      <c r="K3789" t="b">
        <v>0</v>
      </c>
      <c r="L3789" t="s">
        <v>24</v>
      </c>
      <c r="M3789" t="s">
        <v>25</v>
      </c>
      <c r="N3789" t="b">
        <v>0</v>
      </c>
      <c r="O3789">
        <v>1406825159</v>
      </c>
      <c r="P3789">
        <v>1404233159</v>
      </c>
      <c r="Q3789" t="b">
        <v>0</v>
      </c>
      <c r="R3789">
        <v>21</v>
      </c>
      <c r="S3789" t="b">
        <v>1</v>
      </c>
      <c r="T3789">
        <f>ROUND(E3789/D3789*100,0)</f>
        <v>101</v>
      </c>
      <c r="U3789" s="12">
        <f>(E3789/R3789)</f>
        <v>33.571428571428569</v>
      </c>
      <c r="V3789" t="str">
        <f>LEFT(Z3789,SEARCH("/",Z3789)-1)</f>
        <v>theater</v>
      </c>
      <c r="W3789" t="str">
        <f>RIGHT(Z3789,LEN(Z3789)-SEARCH("/",Z3789))</f>
        <v>plays</v>
      </c>
      <c r="X3789" s="2">
        <f>(((P3789/60)/60)/24)+DATE(1970,1,1)</f>
        <v>41821.698599537034</v>
      </c>
      <c r="Y3789" s="2">
        <f>(((O3789/60)/60)/24)+DATE(1970,1,1)</f>
        <v>41851.698599537034</v>
      </c>
      <c r="Z3789" t="s">
        <v>8275</v>
      </c>
    </row>
    <row r="3790" spans="1:26" ht="43.2" x14ac:dyDescent="0.3">
      <c r="A3790">
        <f>ROW(A3790)-2</f>
        <v>3788</v>
      </c>
      <c r="B3790" s="1" t="s">
        <v>6959</v>
      </c>
      <c r="C3790" s="1" t="s">
        <v>6960</v>
      </c>
      <c r="D3790">
        <v>10000</v>
      </c>
      <c r="E3790">
        <v>10065</v>
      </c>
      <c r="F3790" t="s">
        <v>17</v>
      </c>
      <c r="J3790" t="s">
        <v>17</v>
      </c>
      <c r="K3790" t="b">
        <v>0</v>
      </c>
      <c r="L3790" t="s">
        <v>18</v>
      </c>
      <c r="M3790" t="s">
        <v>19</v>
      </c>
      <c r="N3790" t="b">
        <v>1</v>
      </c>
      <c r="O3790">
        <v>1476381627</v>
      </c>
      <c r="P3790">
        <v>1473789627</v>
      </c>
      <c r="Q3790" t="b">
        <v>0</v>
      </c>
      <c r="R3790">
        <v>69</v>
      </c>
      <c r="S3790" t="b">
        <v>1</v>
      </c>
      <c r="T3790">
        <f>ROUND(E3790/D3790*100,0)</f>
        <v>101</v>
      </c>
      <c r="U3790" s="12">
        <f>(E3790/R3790)</f>
        <v>145.86956521739131</v>
      </c>
      <c r="V3790" t="str">
        <f>LEFT(Z3790,SEARCH("/",Z3790)-1)</f>
        <v>theater</v>
      </c>
      <c r="W3790" t="str">
        <f>RIGHT(Z3790,LEN(Z3790)-SEARCH("/",Z3790))</f>
        <v>plays</v>
      </c>
      <c r="X3790" s="2">
        <f>(((P3790/60)/60)/24)+DATE(1970,1,1)</f>
        <v>42626.7503125</v>
      </c>
      <c r="Y3790" s="2">
        <f>(((O3790/60)/60)/24)+DATE(1970,1,1)</f>
        <v>42656.7503125</v>
      </c>
      <c r="Z3790" t="s">
        <v>8275</v>
      </c>
    </row>
    <row r="3791" spans="1:26" ht="43.2" x14ac:dyDescent="0.3">
      <c r="A3791">
        <f>ROW(A3791)-2</f>
        <v>3789</v>
      </c>
      <c r="B3791" s="1" t="s">
        <v>6961</v>
      </c>
      <c r="C3791" s="1" t="s">
        <v>6962</v>
      </c>
      <c r="D3791">
        <v>3000</v>
      </c>
      <c r="E3791">
        <v>5739</v>
      </c>
      <c r="F3791" t="s">
        <v>17</v>
      </c>
      <c r="J3791" t="s">
        <v>17</v>
      </c>
      <c r="K3791" t="b">
        <v>0</v>
      </c>
      <c r="L3791" t="s">
        <v>18</v>
      </c>
      <c r="M3791" t="s">
        <v>19</v>
      </c>
      <c r="N3791" t="b">
        <v>1</v>
      </c>
      <c r="O3791">
        <v>1406876340</v>
      </c>
      <c r="P3791">
        <v>1404190567</v>
      </c>
      <c r="Q3791" t="b">
        <v>0</v>
      </c>
      <c r="R3791">
        <v>16</v>
      </c>
      <c r="S3791" t="b">
        <v>1</v>
      </c>
      <c r="T3791">
        <f>ROUND(E3791/D3791*100,0)</f>
        <v>191</v>
      </c>
      <c r="U3791" s="12">
        <f>(E3791/R3791)</f>
        <v>358.6875</v>
      </c>
      <c r="V3791" t="str">
        <f>LEFT(Z3791,SEARCH("/",Z3791)-1)</f>
        <v>theater</v>
      </c>
      <c r="W3791" t="str">
        <f>RIGHT(Z3791,LEN(Z3791)-SEARCH("/",Z3791))</f>
        <v>plays</v>
      </c>
      <c r="X3791" s="2">
        <f>(((P3791/60)/60)/24)+DATE(1970,1,1)</f>
        <v>41821.205636574072</v>
      </c>
      <c r="Y3791" s="2">
        <f>(((O3791/60)/60)/24)+DATE(1970,1,1)</f>
        <v>41852.290972222225</v>
      </c>
      <c r="Z3791" t="s">
        <v>8275</v>
      </c>
    </row>
    <row r="3792" spans="1:26" ht="28.8" x14ac:dyDescent="0.3">
      <c r="A3792">
        <f>ROW(A3792)-2</f>
        <v>3790</v>
      </c>
      <c r="B3792" s="1" t="s">
        <v>6963</v>
      </c>
      <c r="C3792" s="1" t="s">
        <v>6964</v>
      </c>
      <c r="D3792">
        <v>2000</v>
      </c>
      <c r="E3792">
        <v>2804</v>
      </c>
      <c r="F3792" t="s">
        <v>17</v>
      </c>
      <c r="J3792" t="s">
        <v>17</v>
      </c>
      <c r="K3792" t="b">
        <v>0</v>
      </c>
      <c r="L3792" t="s">
        <v>18</v>
      </c>
      <c r="M3792" t="s">
        <v>19</v>
      </c>
      <c r="N3792" t="b">
        <v>1</v>
      </c>
      <c r="O3792">
        <v>1423720740</v>
      </c>
      <c r="P3792">
        <v>1421081857</v>
      </c>
      <c r="Q3792" t="b">
        <v>0</v>
      </c>
      <c r="R3792">
        <v>55</v>
      </c>
      <c r="S3792" t="b">
        <v>1</v>
      </c>
      <c r="T3792">
        <f>ROUND(E3792/D3792*100,0)</f>
        <v>140</v>
      </c>
      <c r="U3792" s="12">
        <f>(E3792/R3792)</f>
        <v>50.981818181818184</v>
      </c>
      <c r="V3792" t="str">
        <f>LEFT(Z3792,SEARCH("/",Z3792)-1)</f>
        <v>theater</v>
      </c>
      <c r="W3792" t="str">
        <f>RIGHT(Z3792,LEN(Z3792)-SEARCH("/",Z3792))</f>
        <v>plays</v>
      </c>
      <c r="X3792" s="2">
        <f>(((P3792/60)/60)/24)+DATE(1970,1,1)</f>
        <v>42016.706678240742</v>
      </c>
      <c r="Y3792" s="2">
        <f>(((O3792/60)/60)/24)+DATE(1970,1,1)</f>
        <v>42047.249305555553</v>
      </c>
      <c r="Z3792" t="s">
        <v>8275</v>
      </c>
    </row>
    <row r="3793" spans="1:26" ht="43.2" x14ac:dyDescent="0.3">
      <c r="A3793">
        <f>ROW(A3793)-2</f>
        <v>3791</v>
      </c>
      <c r="B3793" s="1" t="s">
        <v>6965</v>
      </c>
      <c r="C3793" s="1" t="s">
        <v>6966</v>
      </c>
      <c r="D3793">
        <v>978</v>
      </c>
      <c r="E3793">
        <v>1216</v>
      </c>
      <c r="F3793" t="s">
        <v>17</v>
      </c>
      <c r="J3793" t="s">
        <v>17</v>
      </c>
      <c r="K3793" t="b">
        <v>0</v>
      </c>
      <c r="L3793" t="s">
        <v>18</v>
      </c>
      <c r="M3793" t="s">
        <v>19</v>
      </c>
      <c r="N3793" t="b">
        <v>1</v>
      </c>
      <c r="O3793">
        <v>1422937620</v>
      </c>
      <c r="P3793">
        <v>1420606303</v>
      </c>
      <c r="Q3793" t="b">
        <v>0</v>
      </c>
      <c r="R3793">
        <v>27</v>
      </c>
      <c r="S3793" t="b">
        <v>1</v>
      </c>
      <c r="T3793">
        <f>ROUND(E3793/D3793*100,0)</f>
        <v>124</v>
      </c>
      <c r="U3793" s="12">
        <f>(E3793/R3793)</f>
        <v>45.037037037037038</v>
      </c>
      <c r="V3793" t="str">
        <f>LEFT(Z3793,SEARCH("/",Z3793)-1)</f>
        <v>theater</v>
      </c>
      <c r="W3793" t="str">
        <f>RIGHT(Z3793,LEN(Z3793)-SEARCH("/",Z3793))</f>
        <v>plays</v>
      </c>
      <c r="X3793" s="2">
        <f>(((P3793/60)/60)/24)+DATE(1970,1,1)</f>
        <v>42011.202581018515</v>
      </c>
      <c r="Y3793" s="2">
        <f>(((O3793/60)/60)/24)+DATE(1970,1,1)</f>
        <v>42038.185416666667</v>
      </c>
      <c r="Z3793" t="s">
        <v>8275</v>
      </c>
    </row>
    <row r="3794" spans="1:26" ht="43.2" x14ac:dyDescent="0.3">
      <c r="A3794">
        <f>ROW(A3794)-2</f>
        <v>3792</v>
      </c>
      <c r="B3794" s="1" t="s">
        <v>6967</v>
      </c>
      <c r="C3794" s="1" t="s">
        <v>6968</v>
      </c>
      <c r="D3794">
        <v>500</v>
      </c>
      <c r="E3794">
        <v>631</v>
      </c>
      <c r="F3794" t="s">
        <v>17</v>
      </c>
      <c r="J3794" t="s">
        <v>17</v>
      </c>
      <c r="K3794" t="b">
        <v>0</v>
      </c>
      <c r="L3794" t="s">
        <v>24</v>
      </c>
      <c r="M3794" t="s">
        <v>25</v>
      </c>
      <c r="N3794" t="b">
        <v>0</v>
      </c>
      <c r="O3794">
        <v>1463743860</v>
      </c>
      <c r="P3794">
        <v>1461151860</v>
      </c>
      <c r="Q3794" t="b">
        <v>0</v>
      </c>
      <c r="R3794">
        <v>36</v>
      </c>
      <c r="S3794" t="b">
        <v>1</v>
      </c>
      <c r="T3794">
        <f>ROUND(E3794/D3794*100,0)</f>
        <v>126</v>
      </c>
      <c r="U3794" s="12">
        <f>(E3794/R3794)</f>
        <v>17.527777777777779</v>
      </c>
      <c r="V3794" t="str">
        <f>LEFT(Z3794,SEARCH("/",Z3794)-1)</f>
        <v>theater</v>
      </c>
      <c r="W3794" t="str">
        <f>RIGHT(Z3794,LEN(Z3794)-SEARCH("/",Z3794))</f>
        <v>plays</v>
      </c>
      <c r="X3794" s="2">
        <f>(((P3794/60)/60)/24)+DATE(1970,1,1)</f>
        <v>42480.479861111111</v>
      </c>
      <c r="Y3794" s="2">
        <f>(((O3794/60)/60)/24)+DATE(1970,1,1)</f>
        <v>42510.479861111111</v>
      </c>
      <c r="Z3794" t="s">
        <v>8275</v>
      </c>
    </row>
    <row r="3795" spans="1:26" ht="43.2" x14ac:dyDescent="0.3">
      <c r="A3795">
        <f>ROW(A3795)-2</f>
        <v>3793</v>
      </c>
      <c r="B3795" s="1" t="s">
        <v>6969</v>
      </c>
      <c r="C3795" s="1" t="s">
        <v>6970</v>
      </c>
      <c r="D3795">
        <v>500</v>
      </c>
      <c r="E3795">
        <v>950</v>
      </c>
      <c r="F3795" t="s">
        <v>17</v>
      </c>
      <c r="J3795" t="s">
        <v>17</v>
      </c>
      <c r="K3795" t="b">
        <v>0</v>
      </c>
      <c r="L3795" t="s">
        <v>24</v>
      </c>
      <c r="M3795" t="s">
        <v>25</v>
      </c>
      <c r="N3795" t="b">
        <v>0</v>
      </c>
      <c r="O3795">
        <v>1408106352</v>
      </c>
      <c r="P3795">
        <v>1406896752</v>
      </c>
      <c r="Q3795" t="b">
        <v>0</v>
      </c>
      <c r="R3795">
        <v>19</v>
      </c>
      <c r="S3795" t="b">
        <v>1</v>
      </c>
      <c r="T3795">
        <f>ROUND(E3795/D3795*100,0)</f>
        <v>190</v>
      </c>
      <c r="U3795" s="12">
        <f>(E3795/R3795)</f>
        <v>50</v>
      </c>
      <c r="V3795" t="str">
        <f>LEFT(Z3795,SEARCH("/",Z3795)-1)</f>
        <v>theater</v>
      </c>
      <c r="W3795" t="str">
        <f>RIGHT(Z3795,LEN(Z3795)-SEARCH("/",Z3795))</f>
        <v>plays</v>
      </c>
      <c r="X3795" s="2">
        <f>(((P3795/60)/60)/24)+DATE(1970,1,1)</f>
        <v>41852.527222222219</v>
      </c>
      <c r="Y3795" s="2">
        <f>(((O3795/60)/60)/24)+DATE(1970,1,1)</f>
        <v>41866.527222222219</v>
      </c>
      <c r="Z3795" t="s">
        <v>8275</v>
      </c>
    </row>
    <row r="3796" spans="1:26" ht="43.2" x14ac:dyDescent="0.3">
      <c r="A3796">
        <f>ROW(A3796)-2</f>
        <v>3794</v>
      </c>
      <c r="B3796" s="1" t="s">
        <v>6971</v>
      </c>
      <c r="C3796" s="1" t="s">
        <v>6972</v>
      </c>
      <c r="D3796">
        <v>500</v>
      </c>
      <c r="E3796">
        <v>695</v>
      </c>
      <c r="F3796" t="s">
        <v>17</v>
      </c>
      <c r="J3796" t="s">
        <v>17</v>
      </c>
      <c r="K3796" t="b">
        <v>0</v>
      </c>
      <c r="L3796" t="s">
        <v>18</v>
      </c>
      <c r="M3796" t="s">
        <v>19</v>
      </c>
      <c r="N3796" t="b">
        <v>1</v>
      </c>
      <c r="O3796">
        <v>1477710000</v>
      </c>
      <c r="P3796">
        <v>1475248279</v>
      </c>
      <c r="Q3796" t="b">
        <v>0</v>
      </c>
      <c r="R3796">
        <v>12</v>
      </c>
      <c r="S3796" t="b">
        <v>1</v>
      </c>
      <c r="T3796">
        <f>ROUND(E3796/D3796*100,0)</f>
        <v>139</v>
      </c>
      <c r="U3796" s="12">
        <f>(E3796/R3796)</f>
        <v>57.916666666666664</v>
      </c>
      <c r="V3796" t="str">
        <f>LEFT(Z3796,SEARCH("/",Z3796)-1)</f>
        <v>theater</v>
      </c>
      <c r="W3796" t="str">
        <f>RIGHT(Z3796,LEN(Z3796)-SEARCH("/",Z3796))</f>
        <v>plays</v>
      </c>
      <c r="X3796" s="2">
        <f>(((P3796/60)/60)/24)+DATE(1970,1,1)</f>
        <v>42643.632858796293</v>
      </c>
      <c r="Y3796" s="2">
        <f>(((O3796/60)/60)/24)+DATE(1970,1,1)</f>
        <v>42672.125</v>
      </c>
      <c r="Z3796" t="s">
        <v>8275</v>
      </c>
    </row>
    <row r="3797" spans="1:26" ht="43.2" x14ac:dyDescent="0.3">
      <c r="A3797">
        <f>ROW(A3797)-2</f>
        <v>3795</v>
      </c>
      <c r="B3797" s="1" t="s">
        <v>6973</v>
      </c>
      <c r="C3797" s="1" t="s">
        <v>6974</v>
      </c>
      <c r="D3797">
        <v>250</v>
      </c>
      <c r="E3797">
        <v>505</v>
      </c>
      <c r="F3797" t="s">
        <v>17</v>
      </c>
      <c r="J3797" t="s">
        <v>17</v>
      </c>
      <c r="K3797" t="b">
        <v>0</v>
      </c>
      <c r="L3797" t="s">
        <v>18</v>
      </c>
      <c r="M3797" t="s">
        <v>19</v>
      </c>
      <c r="N3797" t="b">
        <v>1</v>
      </c>
      <c r="O3797">
        <v>1436551200</v>
      </c>
      <c r="P3797">
        <v>1435181628</v>
      </c>
      <c r="Q3797" t="b">
        <v>0</v>
      </c>
      <c r="R3797">
        <v>17</v>
      </c>
      <c r="S3797" t="b">
        <v>1</v>
      </c>
      <c r="T3797">
        <f>ROUND(E3797/D3797*100,0)</f>
        <v>202</v>
      </c>
      <c r="U3797" s="12">
        <f>(E3797/R3797)</f>
        <v>29.705882352941178</v>
      </c>
      <c r="V3797" t="str">
        <f>LEFT(Z3797,SEARCH("/",Z3797)-1)</f>
        <v>theater</v>
      </c>
      <c r="W3797" t="str">
        <f>RIGHT(Z3797,LEN(Z3797)-SEARCH("/",Z3797))</f>
        <v>plays</v>
      </c>
      <c r="X3797" s="2">
        <f>(((P3797/60)/60)/24)+DATE(1970,1,1)</f>
        <v>42179.898472222223</v>
      </c>
      <c r="Y3797" s="2">
        <f>(((O3797/60)/60)/24)+DATE(1970,1,1)</f>
        <v>42195.75</v>
      </c>
      <c r="Z3797" t="s">
        <v>8275</v>
      </c>
    </row>
    <row r="3798" spans="1:26" ht="43.2" x14ac:dyDescent="0.3">
      <c r="A3798">
        <f>ROW(A3798)-2</f>
        <v>3796</v>
      </c>
      <c r="B3798" s="1" t="s">
        <v>6975</v>
      </c>
      <c r="C3798" s="1" t="s">
        <v>6976</v>
      </c>
      <c r="D3798">
        <v>10000</v>
      </c>
      <c r="E3798">
        <v>10338</v>
      </c>
      <c r="F3798" t="s">
        <v>17</v>
      </c>
      <c r="J3798" t="s">
        <v>17</v>
      </c>
      <c r="K3798" t="b">
        <v>0</v>
      </c>
      <c r="L3798" t="s">
        <v>158</v>
      </c>
      <c r="M3798" t="s">
        <v>159</v>
      </c>
      <c r="N3798" t="b">
        <v>1</v>
      </c>
      <c r="O3798">
        <v>1476158340</v>
      </c>
      <c r="P3798">
        <v>1472594585</v>
      </c>
      <c r="Q3798" t="b">
        <v>0</v>
      </c>
      <c r="R3798">
        <v>114</v>
      </c>
      <c r="S3798" t="b">
        <v>1</v>
      </c>
      <c r="T3798">
        <f>ROUND(E3798/D3798*100,0)</f>
        <v>103</v>
      </c>
      <c r="U3798" s="12">
        <f>(E3798/R3798)</f>
        <v>90.684210526315795</v>
      </c>
      <c r="V3798" t="str">
        <f>LEFT(Z3798,SEARCH("/",Z3798)-1)</f>
        <v>theater</v>
      </c>
      <c r="W3798" t="str">
        <f>RIGHT(Z3798,LEN(Z3798)-SEARCH("/",Z3798))</f>
        <v>plays</v>
      </c>
      <c r="X3798" s="2">
        <f>(((P3798/60)/60)/24)+DATE(1970,1,1)</f>
        <v>42612.918807870374</v>
      </c>
      <c r="Y3798" s="2">
        <f>(((O3798/60)/60)/24)+DATE(1970,1,1)</f>
        <v>42654.165972222225</v>
      </c>
      <c r="Z3798" t="s">
        <v>8275</v>
      </c>
    </row>
    <row r="3799" spans="1:26" ht="57.6" x14ac:dyDescent="0.3">
      <c r="A3799">
        <f>ROW(A3799)-2</f>
        <v>3797</v>
      </c>
      <c r="B3799" s="1" t="s">
        <v>6977</v>
      </c>
      <c r="C3799" s="1" t="s">
        <v>6978</v>
      </c>
      <c r="D3799">
        <v>5000</v>
      </c>
      <c r="E3799">
        <v>5116.18</v>
      </c>
      <c r="F3799" t="s">
        <v>17</v>
      </c>
      <c r="J3799" t="s">
        <v>17</v>
      </c>
      <c r="K3799" t="b">
        <v>0</v>
      </c>
      <c r="L3799" t="s">
        <v>18</v>
      </c>
      <c r="M3799" t="s">
        <v>19</v>
      </c>
      <c r="N3799" t="b">
        <v>1</v>
      </c>
      <c r="O3799">
        <v>1471921637</v>
      </c>
      <c r="P3799">
        <v>1469329637</v>
      </c>
      <c r="Q3799" t="b">
        <v>0</v>
      </c>
      <c r="R3799">
        <v>93</v>
      </c>
      <c r="S3799" t="b">
        <v>1</v>
      </c>
      <c r="T3799">
        <f>ROUND(E3799/D3799*100,0)</f>
        <v>102</v>
      </c>
      <c r="U3799" s="12">
        <f>(E3799/R3799)</f>
        <v>55.012688172043013</v>
      </c>
      <c r="V3799" t="str">
        <f>LEFT(Z3799,SEARCH("/",Z3799)-1)</f>
        <v>theater</v>
      </c>
      <c r="W3799" t="str">
        <f>RIGHT(Z3799,LEN(Z3799)-SEARCH("/",Z3799))</f>
        <v>plays</v>
      </c>
      <c r="X3799" s="2">
        <f>(((P3799/60)/60)/24)+DATE(1970,1,1)</f>
        <v>42575.130057870367</v>
      </c>
      <c r="Y3799" s="2">
        <f>(((O3799/60)/60)/24)+DATE(1970,1,1)</f>
        <v>42605.130057870367</v>
      </c>
      <c r="Z3799" t="s">
        <v>8275</v>
      </c>
    </row>
    <row r="3800" spans="1:26" ht="43.2" x14ac:dyDescent="0.3">
      <c r="A3800">
        <f>ROW(A3800)-2</f>
        <v>3798</v>
      </c>
      <c r="B3800" s="1" t="s">
        <v>6979</v>
      </c>
      <c r="C3800" s="1" t="s">
        <v>6980</v>
      </c>
      <c r="D3800">
        <v>2000</v>
      </c>
      <c r="E3800">
        <v>2060</v>
      </c>
      <c r="F3800" t="s">
        <v>17</v>
      </c>
      <c r="J3800" t="s">
        <v>17</v>
      </c>
      <c r="K3800" t="b">
        <v>0</v>
      </c>
      <c r="L3800" t="s">
        <v>24</v>
      </c>
      <c r="M3800" t="s">
        <v>25</v>
      </c>
      <c r="N3800" t="b">
        <v>0</v>
      </c>
      <c r="O3800">
        <v>1439136000</v>
      </c>
      <c r="P3800">
        <v>1436972472</v>
      </c>
      <c r="Q3800" t="b">
        <v>0</v>
      </c>
      <c r="R3800">
        <v>36</v>
      </c>
      <c r="S3800" t="b">
        <v>1</v>
      </c>
      <c r="T3800">
        <f>ROUND(E3800/D3800*100,0)</f>
        <v>103</v>
      </c>
      <c r="U3800" s="12">
        <f>(E3800/R3800)</f>
        <v>57.222222222222221</v>
      </c>
      <c r="V3800" t="str">
        <f>LEFT(Z3800,SEARCH("/",Z3800)-1)</f>
        <v>theater</v>
      </c>
      <c r="W3800" t="str">
        <f>RIGHT(Z3800,LEN(Z3800)-SEARCH("/",Z3800))</f>
        <v>plays</v>
      </c>
      <c r="X3800" s="2">
        <f>(((P3800/60)/60)/24)+DATE(1970,1,1)</f>
        <v>42200.625833333332</v>
      </c>
      <c r="Y3800" s="2">
        <f>(((O3800/60)/60)/24)+DATE(1970,1,1)</f>
        <v>42225.666666666672</v>
      </c>
      <c r="Z3800" t="s">
        <v>8275</v>
      </c>
    </row>
    <row r="3801" spans="1:26" ht="43.2" x14ac:dyDescent="0.3">
      <c r="A3801">
        <f>ROW(A3801)-2</f>
        <v>3799</v>
      </c>
      <c r="B3801" s="1" t="s">
        <v>6981</v>
      </c>
      <c r="C3801" s="1" t="s">
        <v>6982</v>
      </c>
      <c r="D3801">
        <v>3500</v>
      </c>
      <c r="E3801">
        <v>4450</v>
      </c>
      <c r="F3801" t="s">
        <v>17</v>
      </c>
      <c r="J3801" t="s">
        <v>17</v>
      </c>
      <c r="K3801" t="b">
        <v>0</v>
      </c>
      <c r="L3801" t="s">
        <v>18</v>
      </c>
      <c r="M3801" t="s">
        <v>19</v>
      </c>
      <c r="N3801" t="b">
        <v>1</v>
      </c>
      <c r="O3801">
        <v>1461108450</v>
      </c>
      <c r="P3801">
        <v>1455928050</v>
      </c>
      <c r="Q3801" t="b">
        <v>0</v>
      </c>
      <c r="R3801">
        <v>61</v>
      </c>
      <c r="S3801" t="b">
        <v>1</v>
      </c>
      <c r="T3801">
        <f>ROUND(E3801/D3801*100,0)</f>
        <v>127</v>
      </c>
      <c r="U3801" s="12">
        <f>(E3801/R3801)</f>
        <v>72.950819672131146</v>
      </c>
      <c r="V3801" t="str">
        <f>LEFT(Z3801,SEARCH("/",Z3801)-1)</f>
        <v>theater</v>
      </c>
      <c r="W3801" t="str">
        <f>RIGHT(Z3801,LEN(Z3801)-SEARCH("/",Z3801))</f>
        <v>plays</v>
      </c>
      <c r="X3801" s="2">
        <f>(((P3801/60)/60)/24)+DATE(1970,1,1)</f>
        <v>42420.019097222219</v>
      </c>
      <c r="Y3801" s="2">
        <f>(((O3801/60)/60)/24)+DATE(1970,1,1)</f>
        <v>42479.977430555555</v>
      </c>
      <c r="Z3801" t="s">
        <v>8275</v>
      </c>
    </row>
    <row r="3802" spans="1:26" x14ac:dyDescent="0.3">
      <c r="A3802">
        <f>ROW(A3802)-2</f>
        <v>3800</v>
      </c>
      <c r="B3802" s="1" t="s">
        <v>6983</v>
      </c>
      <c r="C3802" s="1" t="s">
        <v>6984</v>
      </c>
      <c r="D3802">
        <v>3000</v>
      </c>
      <c r="E3802">
        <v>3030</v>
      </c>
      <c r="F3802" t="s">
        <v>17</v>
      </c>
      <c r="J3802" t="s">
        <v>17</v>
      </c>
      <c r="K3802" t="b">
        <v>0</v>
      </c>
      <c r="L3802" t="s">
        <v>18</v>
      </c>
      <c r="M3802" t="s">
        <v>19</v>
      </c>
      <c r="N3802" t="b">
        <v>1</v>
      </c>
      <c r="O3802">
        <v>1426864032</v>
      </c>
      <c r="P3802">
        <v>1424275632</v>
      </c>
      <c r="Q3802" t="b">
        <v>0</v>
      </c>
      <c r="R3802">
        <v>47</v>
      </c>
      <c r="S3802" t="b">
        <v>1</v>
      </c>
      <c r="T3802">
        <f>ROUND(E3802/D3802*100,0)</f>
        <v>101</v>
      </c>
      <c r="U3802" s="12">
        <f>(E3802/R3802)</f>
        <v>64.468085106382972</v>
      </c>
      <c r="V3802" t="str">
        <f>LEFT(Z3802,SEARCH("/",Z3802)-1)</f>
        <v>theater</v>
      </c>
      <c r="W3802" t="str">
        <f>RIGHT(Z3802,LEN(Z3802)-SEARCH("/",Z3802))</f>
        <v>plays</v>
      </c>
      <c r="X3802" s="2">
        <f>(((P3802/60)/60)/24)+DATE(1970,1,1)</f>
        <v>42053.671666666662</v>
      </c>
      <c r="Y3802" s="2">
        <f>(((O3802/60)/60)/24)+DATE(1970,1,1)</f>
        <v>42083.630000000005</v>
      </c>
      <c r="Z3802" t="s">
        <v>8275</v>
      </c>
    </row>
    <row r="3803" spans="1:26" ht="43.2" x14ac:dyDescent="0.3">
      <c r="A3803">
        <f>ROW(A3803)-2</f>
        <v>3801</v>
      </c>
      <c r="B3803" s="1" t="s">
        <v>6985</v>
      </c>
      <c r="C3803" s="1" t="s">
        <v>6986</v>
      </c>
      <c r="D3803">
        <v>10000</v>
      </c>
      <c r="E3803">
        <v>12178</v>
      </c>
      <c r="F3803" t="s">
        <v>17</v>
      </c>
      <c r="J3803" t="s">
        <v>17</v>
      </c>
      <c r="K3803" t="b">
        <v>0</v>
      </c>
      <c r="L3803" t="s">
        <v>18</v>
      </c>
      <c r="M3803" t="s">
        <v>19</v>
      </c>
      <c r="N3803" t="b">
        <v>1</v>
      </c>
      <c r="O3803">
        <v>1474426800</v>
      </c>
      <c r="P3803">
        <v>1471976529</v>
      </c>
      <c r="Q3803" t="b">
        <v>0</v>
      </c>
      <c r="R3803">
        <v>17</v>
      </c>
      <c r="S3803" t="b">
        <v>1</v>
      </c>
      <c r="T3803">
        <f>ROUND(E3803/D3803*100,0)</f>
        <v>122</v>
      </c>
      <c r="U3803" s="12">
        <f>(E3803/R3803)</f>
        <v>716.35294117647061</v>
      </c>
      <c r="V3803" t="str">
        <f>LEFT(Z3803,SEARCH("/",Z3803)-1)</f>
        <v>theater</v>
      </c>
      <c r="W3803" t="str">
        <f>RIGHT(Z3803,LEN(Z3803)-SEARCH("/",Z3803))</f>
        <v>plays</v>
      </c>
      <c r="X3803" s="2">
        <f>(((P3803/60)/60)/24)+DATE(1970,1,1)</f>
        <v>42605.765381944439</v>
      </c>
      <c r="Y3803" s="2">
        <f>(((O3803/60)/60)/24)+DATE(1970,1,1)</f>
        <v>42634.125</v>
      </c>
      <c r="Z3803" t="s">
        <v>8275</v>
      </c>
    </row>
    <row r="3804" spans="1:26" ht="57.6" x14ac:dyDescent="0.3">
      <c r="A3804">
        <f>ROW(A3804)-2</f>
        <v>3802</v>
      </c>
      <c r="B3804" s="1" t="s">
        <v>6987</v>
      </c>
      <c r="C3804" s="1" t="s">
        <v>6988</v>
      </c>
      <c r="D3804">
        <v>2800</v>
      </c>
      <c r="E3804">
        <v>3175</v>
      </c>
      <c r="F3804" t="s">
        <v>17</v>
      </c>
      <c r="J3804" t="s">
        <v>17</v>
      </c>
      <c r="K3804" t="b">
        <v>0</v>
      </c>
      <c r="L3804" t="s">
        <v>18</v>
      </c>
      <c r="M3804" t="s">
        <v>19</v>
      </c>
      <c r="N3804" t="b">
        <v>1</v>
      </c>
      <c r="O3804">
        <v>1461857045</v>
      </c>
      <c r="P3804">
        <v>1459265045</v>
      </c>
      <c r="Q3804" t="b">
        <v>0</v>
      </c>
      <c r="R3804">
        <v>63</v>
      </c>
      <c r="S3804" t="b">
        <v>1</v>
      </c>
      <c r="T3804">
        <f>ROUND(E3804/D3804*100,0)</f>
        <v>113</v>
      </c>
      <c r="U3804" s="12">
        <f>(E3804/R3804)</f>
        <v>50.396825396825399</v>
      </c>
      <c r="V3804" t="str">
        <f>LEFT(Z3804,SEARCH("/",Z3804)-1)</f>
        <v>theater</v>
      </c>
      <c r="W3804" t="str">
        <f>RIGHT(Z3804,LEN(Z3804)-SEARCH("/",Z3804))</f>
        <v>plays</v>
      </c>
      <c r="X3804" s="2">
        <f>(((P3804/60)/60)/24)+DATE(1970,1,1)</f>
        <v>42458.641724537039</v>
      </c>
      <c r="Y3804" s="2">
        <f>(((O3804/60)/60)/24)+DATE(1970,1,1)</f>
        <v>42488.641724537039</v>
      </c>
      <c r="Z3804" t="s">
        <v>8275</v>
      </c>
    </row>
    <row r="3805" spans="1:26" ht="28.8" x14ac:dyDescent="0.3">
      <c r="A3805">
        <f>ROW(A3805)-2</f>
        <v>3803</v>
      </c>
      <c r="B3805" s="1" t="s">
        <v>6989</v>
      </c>
      <c r="C3805" s="1" t="s">
        <v>6990</v>
      </c>
      <c r="D3805">
        <v>250</v>
      </c>
      <c r="E3805">
        <v>375</v>
      </c>
      <c r="F3805" t="s">
        <v>17</v>
      </c>
      <c r="J3805" t="s">
        <v>17</v>
      </c>
      <c r="K3805" t="b">
        <v>0</v>
      </c>
      <c r="L3805" t="s">
        <v>18</v>
      </c>
      <c r="M3805" t="s">
        <v>19</v>
      </c>
      <c r="N3805" t="b">
        <v>1</v>
      </c>
      <c r="O3805">
        <v>1468618680</v>
      </c>
      <c r="P3805">
        <v>1465345902</v>
      </c>
      <c r="Q3805" t="b">
        <v>0</v>
      </c>
      <c r="R3805">
        <v>9</v>
      </c>
      <c r="S3805" t="b">
        <v>1</v>
      </c>
      <c r="T3805">
        <f>ROUND(E3805/D3805*100,0)</f>
        <v>150</v>
      </c>
      <c r="U3805" s="12">
        <f>(E3805/R3805)</f>
        <v>41.666666666666664</v>
      </c>
      <c r="V3805" t="str">
        <f>LEFT(Z3805,SEARCH("/",Z3805)-1)</f>
        <v>theater</v>
      </c>
      <c r="W3805" t="str">
        <f>RIGHT(Z3805,LEN(Z3805)-SEARCH("/",Z3805))</f>
        <v>plays</v>
      </c>
      <c r="X3805" s="2">
        <f>(((P3805/60)/60)/24)+DATE(1970,1,1)</f>
        <v>42529.022013888884</v>
      </c>
      <c r="Y3805" s="2">
        <f>(((O3805/60)/60)/24)+DATE(1970,1,1)</f>
        <v>42566.901388888888</v>
      </c>
      <c r="Z3805" t="s">
        <v>8275</v>
      </c>
    </row>
    <row r="3806" spans="1:26" ht="43.2" x14ac:dyDescent="0.3">
      <c r="A3806">
        <f>ROW(A3806)-2</f>
        <v>3804</v>
      </c>
      <c r="B3806" s="1" t="s">
        <v>6991</v>
      </c>
      <c r="C3806" s="1" t="s">
        <v>6992</v>
      </c>
      <c r="D3806">
        <v>500</v>
      </c>
      <c r="E3806">
        <v>1073</v>
      </c>
      <c r="F3806" t="s">
        <v>17</v>
      </c>
      <c r="J3806" t="s">
        <v>17</v>
      </c>
      <c r="K3806" t="b">
        <v>0</v>
      </c>
      <c r="L3806" t="s">
        <v>24</v>
      </c>
      <c r="M3806" t="s">
        <v>25</v>
      </c>
      <c r="N3806" t="b">
        <v>0</v>
      </c>
      <c r="O3806">
        <v>1409515200</v>
      </c>
      <c r="P3806">
        <v>1405971690</v>
      </c>
      <c r="Q3806" t="b">
        <v>0</v>
      </c>
      <c r="R3806">
        <v>30</v>
      </c>
      <c r="S3806" t="b">
        <v>1</v>
      </c>
      <c r="T3806">
        <f>ROUND(E3806/D3806*100,0)</f>
        <v>215</v>
      </c>
      <c r="U3806" s="12">
        <f>(E3806/R3806)</f>
        <v>35.766666666666666</v>
      </c>
      <c r="V3806" t="str">
        <f>LEFT(Z3806,SEARCH("/",Z3806)-1)</f>
        <v>theater</v>
      </c>
      <c r="W3806" t="str">
        <f>RIGHT(Z3806,LEN(Z3806)-SEARCH("/",Z3806))</f>
        <v>plays</v>
      </c>
      <c r="X3806" s="2">
        <f>(((P3806/60)/60)/24)+DATE(1970,1,1)</f>
        <v>41841.820486111108</v>
      </c>
      <c r="Y3806" s="2">
        <f>(((O3806/60)/60)/24)+DATE(1970,1,1)</f>
        <v>41882.833333333336</v>
      </c>
      <c r="Z3806" t="s">
        <v>8275</v>
      </c>
    </row>
    <row r="3807" spans="1:26" ht="43.2" x14ac:dyDescent="0.3">
      <c r="A3807">
        <f>ROW(A3807)-2</f>
        <v>3805</v>
      </c>
      <c r="B3807" s="1" t="s">
        <v>6993</v>
      </c>
      <c r="C3807" s="1" t="s">
        <v>6994</v>
      </c>
      <c r="D3807">
        <v>2000</v>
      </c>
      <c r="E3807">
        <v>2041</v>
      </c>
      <c r="F3807" t="s">
        <v>17</v>
      </c>
      <c r="J3807" t="s">
        <v>17</v>
      </c>
      <c r="K3807" t="b">
        <v>0</v>
      </c>
      <c r="L3807" t="s">
        <v>18</v>
      </c>
      <c r="M3807" t="s">
        <v>19</v>
      </c>
      <c r="N3807" t="b">
        <v>1</v>
      </c>
      <c r="O3807">
        <v>1415253540</v>
      </c>
      <c r="P3807">
        <v>1413432331</v>
      </c>
      <c r="Q3807" t="b">
        <v>0</v>
      </c>
      <c r="R3807">
        <v>23</v>
      </c>
      <c r="S3807" t="b">
        <v>1</v>
      </c>
      <c r="T3807">
        <f>ROUND(E3807/D3807*100,0)</f>
        <v>102</v>
      </c>
      <c r="U3807" s="12">
        <f>(E3807/R3807)</f>
        <v>88.739130434782609</v>
      </c>
      <c r="V3807" t="str">
        <f>LEFT(Z3807,SEARCH("/",Z3807)-1)</f>
        <v>theater</v>
      </c>
      <c r="W3807" t="str">
        <f>RIGHT(Z3807,LEN(Z3807)-SEARCH("/",Z3807))</f>
        <v>plays</v>
      </c>
      <c r="X3807" s="2">
        <f>(((P3807/60)/60)/24)+DATE(1970,1,1)</f>
        <v>41928.170497685183</v>
      </c>
      <c r="Y3807" s="2">
        <f>(((O3807/60)/60)/24)+DATE(1970,1,1)</f>
        <v>41949.249305555553</v>
      </c>
      <c r="Z3807" t="s">
        <v>8275</v>
      </c>
    </row>
    <row r="3808" spans="1:26" ht="43.2" x14ac:dyDescent="0.3">
      <c r="A3808">
        <f>ROW(A3808)-2</f>
        <v>3806</v>
      </c>
      <c r="B3808" s="1" t="s">
        <v>6995</v>
      </c>
      <c r="C3808" s="1" t="s">
        <v>6996</v>
      </c>
      <c r="D3808">
        <v>4900</v>
      </c>
      <c r="E3808">
        <v>4900</v>
      </c>
      <c r="F3808" t="s">
        <v>17</v>
      </c>
      <c r="J3808" t="s">
        <v>17</v>
      </c>
      <c r="K3808" t="b">
        <v>0</v>
      </c>
      <c r="L3808" t="s">
        <v>18</v>
      </c>
      <c r="M3808" t="s">
        <v>19</v>
      </c>
      <c r="N3808" t="b">
        <v>1</v>
      </c>
      <c r="O3808">
        <v>1426883220</v>
      </c>
      <c r="P3808">
        <v>1425067296</v>
      </c>
      <c r="Q3808" t="b">
        <v>0</v>
      </c>
      <c r="R3808">
        <v>33</v>
      </c>
      <c r="S3808" t="b">
        <v>1</v>
      </c>
      <c r="T3808">
        <f>ROUND(E3808/D3808*100,0)</f>
        <v>100</v>
      </c>
      <c r="U3808" s="12">
        <f>(E3808/R3808)</f>
        <v>148.4848484848485</v>
      </c>
      <c r="V3808" t="str">
        <f>LEFT(Z3808,SEARCH("/",Z3808)-1)</f>
        <v>theater</v>
      </c>
      <c r="W3808" t="str">
        <f>RIGHT(Z3808,LEN(Z3808)-SEARCH("/",Z3808))</f>
        <v>plays</v>
      </c>
      <c r="X3808" s="2">
        <f>(((P3808/60)/60)/24)+DATE(1970,1,1)</f>
        <v>42062.834444444445</v>
      </c>
      <c r="Y3808" s="2">
        <f>(((O3808/60)/60)/24)+DATE(1970,1,1)</f>
        <v>42083.852083333331</v>
      </c>
      <c r="Z3808" t="s">
        <v>8275</v>
      </c>
    </row>
    <row r="3809" spans="1:26" ht="43.2" x14ac:dyDescent="0.3">
      <c r="A3809">
        <f>ROW(A3809)-2</f>
        <v>3807</v>
      </c>
      <c r="B3809" s="1" t="s">
        <v>6997</v>
      </c>
      <c r="C3809" s="1" t="s">
        <v>6998</v>
      </c>
      <c r="D3809">
        <v>2000</v>
      </c>
      <c r="E3809">
        <v>2020</v>
      </c>
      <c r="F3809" t="s">
        <v>17</v>
      </c>
      <c r="J3809" t="s">
        <v>17</v>
      </c>
      <c r="K3809" t="b">
        <v>0</v>
      </c>
      <c r="L3809" t="s">
        <v>24</v>
      </c>
      <c r="M3809" t="s">
        <v>25</v>
      </c>
      <c r="N3809" t="b">
        <v>0</v>
      </c>
      <c r="O3809">
        <v>1469016131</v>
      </c>
      <c r="P3809">
        <v>1466424131</v>
      </c>
      <c r="Q3809" t="b">
        <v>0</v>
      </c>
      <c r="R3809">
        <v>39</v>
      </c>
      <c r="S3809" t="b">
        <v>1</v>
      </c>
      <c r="T3809">
        <f>ROUND(E3809/D3809*100,0)</f>
        <v>101</v>
      </c>
      <c r="U3809" s="12">
        <f>(E3809/R3809)</f>
        <v>51.794871794871796</v>
      </c>
      <c r="V3809" t="str">
        <f>LEFT(Z3809,SEARCH("/",Z3809)-1)</f>
        <v>theater</v>
      </c>
      <c r="W3809" t="str">
        <f>RIGHT(Z3809,LEN(Z3809)-SEARCH("/",Z3809))</f>
        <v>plays</v>
      </c>
      <c r="X3809" s="2">
        <f>(((P3809/60)/60)/24)+DATE(1970,1,1)</f>
        <v>42541.501516203702</v>
      </c>
      <c r="Y3809" s="2">
        <f>(((O3809/60)/60)/24)+DATE(1970,1,1)</f>
        <v>42571.501516203702</v>
      </c>
      <c r="Z3809" t="s">
        <v>8275</v>
      </c>
    </row>
    <row r="3810" spans="1:26" ht="43.2" x14ac:dyDescent="0.3">
      <c r="A3810">
        <f>ROW(A3810)-2</f>
        <v>3808</v>
      </c>
      <c r="B3810" s="1" t="s">
        <v>6999</v>
      </c>
      <c r="C3810" s="1" t="s">
        <v>7000</v>
      </c>
      <c r="D3810">
        <v>300</v>
      </c>
      <c r="E3810">
        <v>340</v>
      </c>
      <c r="F3810" t="s">
        <v>17</v>
      </c>
      <c r="J3810" t="s">
        <v>17</v>
      </c>
      <c r="K3810" t="b">
        <v>0</v>
      </c>
      <c r="L3810" t="s">
        <v>24</v>
      </c>
      <c r="M3810" t="s">
        <v>25</v>
      </c>
      <c r="N3810" t="b">
        <v>0</v>
      </c>
      <c r="O3810">
        <v>1414972800</v>
      </c>
      <c r="P3810">
        <v>1412629704</v>
      </c>
      <c r="Q3810" t="b">
        <v>0</v>
      </c>
      <c r="R3810">
        <v>17</v>
      </c>
      <c r="S3810" t="b">
        <v>1</v>
      </c>
      <c r="T3810">
        <f>ROUND(E3810/D3810*100,0)</f>
        <v>113</v>
      </c>
      <c r="U3810" s="12">
        <f>(E3810/R3810)</f>
        <v>20</v>
      </c>
      <c r="V3810" t="str">
        <f>LEFT(Z3810,SEARCH("/",Z3810)-1)</f>
        <v>theater</v>
      </c>
      <c r="W3810" t="str">
        <f>RIGHT(Z3810,LEN(Z3810)-SEARCH("/",Z3810))</f>
        <v>plays</v>
      </c>
      <c r="X3810" s="2">
        <f>(((P3810/60)/60)/24)+DATE(1970,1,1)</f>
        <v>41918.880833333329</v>
      </c>
      <c r="Y3810" s="2">
        <f>(((O3810/60)/60)/24)+DATE(1970,1,1)</f>
        <v>41946</v>
      </c>
      <c r="Z3810" t="s">
        <v>8275</v>
      </c>
    </row>
    <row r="3811" spans="1:26" ht="43.2" x14ac:dyDescent="0.3">
      <c r="A3811">
        <f>ROW(A3811)-2</f>
        <v>3809</v>
      </c>
      <c r="B3811" s="1" t="s">
        <v>7001</v>
      </c>
      <c r="C3811" s="1" t="s">
        <v>7002</v>
      </c>
      <c r="D3811">
        <v>300</v>
      </c>
      <c r="E3811">
        <v>312</v>
      </c>
      <c r="F3811" t="s">
        <v>17</v>
      </c>
      <c r="J3811" t="s">
        <v>17</v>
      </c>
      <c r="K3811" t="b">
        <v>0</v>
      </c>
      <c r="L3811" t="s">
        <v>18</v>
      </c>
      <c r="M3811" t="s">
        <v>19</v>
      </c>
      <c r="N3811" t="b">
        <v>1</v>
      </c>
      <c r="O3811">
        <v>1414378800</v>
      </c>
      <c r="P3811">
        <v>1412836990</v>
      </c>
      <c r="Q3811" t="b">
        <v>0</v>
      </c>
      <c r="R3811">
        <v>6</v>
      </c>
      <c r="S3811" t="b">
        <v>1</v>
      </c>
      <c r="T3811">
        <f>ROUND(E3811/D3811*100,0)</f>
        <v>104</v>
      </c>
      <c r="U3811" s="12">
        <f>(E3811/R3811)</f>
        <v>52</v>
      </c>
      <c r="V3811" t="str">
        <f>LEFT(Z3811,SEARCH("/",Z3811)-1)</f>
        <v>theater</v>
      </c>
      <c r="W3811" t="str">
        <f>RIGHT(Z3811,LEN(Z3811)-SEARCH("/",Z3811))</f>
        <v>plays</v>
      </c>
      <c r="X3811" s="2">
        <f>(((P3811/60)/60)/24)+DATE(1970,1,1)</f>
        <v>41921.279976851853</v>
      </c>
      <c r="Y3811" s="2">
        <f>(((O3811/60)/60)/24)+DATE(1970,1,1)</f>
        <v>41939.125</v>
      </c>
      <c r="Z3811" t="s">
        <v>8275</v>
      </c>
    </row>
    <row r="3812" spans="1:26" ht="43.2" x14ac:dyDescent="0.3">
      <c r="A3812">
        <f>ROW(A3812)-2</f>
        <v>3810</v>
      </c>
      <c r="B3812" s="1" t="s">
        <v>7003</v>
      </c>
      <c r="C3812" s="1" t="s">
        <v>7004</v>
      </c>
      <c r="D3812">
        <v>1800</v>
      </c>
      <c r="E3812">
        <v>2076</v>
      </c>
      <c r="F3812" t="s">
        <v>17</v>
      </c>
      <c r="J3812" t="s">
        <v>17</v>
      </c>
      <c r="K3812" t="b">
        <v>0</v>
      </c>
      <c r="L3812" t="s">
        <v>18</v>
      </c>
      <c r="M3812" t="s">
        <v>19</v>
      </c>
      <c r="N3812" t="b">
        <v>1</v>
      </c>
      <c r="O3812">
        <v>1431831600</v>
      </c>
      <c r="P3812">
        <v>1430761243</v>
      </c>
      <c r="Q3812" t="b">
        <v>0</v>
      </c>
      <c r="R3812">
        <v>39</v>
      </c>
      <c r="S3812" t="b">
        <v>1</v>
      </c>
      <c r="T3812">
        <f>ROUND(E3812/D3812*100,0)</f>
        <v>115</v>
      </c>
      <c r="U3812" s="12">
        <f>(E3812/R3812)</f>
        <v>53.230769230769234</v>
      </c>
      <c r="V3812" t="str">
        <f>LEFT(Z3812,SEARCH("/",Z3812)-1)</f>
        <v>theater</v>
      </c>
      <c r="W3812" t="str">
        <f>RIGHT(Z3812,LEN(Z3812)-SEARCH("/",Z3812))</f>
        <v>plays</v>
      </c>
      <c r="X3812" s="2">
        <f>(((P3812/60)/60)/24)+DATE(1970,1,1)</f>
        <v>42128.736608796295</v>
      </c>
      <c r="Y3812" s="2">
        <f>(((O3812/60)/60)/24)+DATE(1970,1,1)</f>
        <v>42141.125</v>
      </c>
      <c r="Z3812" t="s">
        <v>8275</v>
      </c>
    </row>
    <row r="3813" spans="1:26" ht="43.2" x14ac:dyDescent="0.3">
      <c r="A3813">
        <f>ROW(A3813)-2</f>
        <v>3811</v>
      </c>
      <c r="B3813" s="1" t="s">
        <v>7005</v>
      </c>
      <c r="C3813" s="1" t="s">
        <v>7006</v>
      </c>
      <c r="D3813">
        <v>2000</v>
      </c>
      <c r="E3813">
        <v>2257</v>
      </c>
      <c r="F3813" t="s">
        <v>17</v>
      </c>
      <c r="J3813" t="s">
        <v>17</v>
      </c>
      <c r="K3813" t="b">
        <v>0</v>
      </c>
      <c r="L3813" t="s">
        <v>18</v>
      </c>
      <c r="M3813" t="s">
        <v>19</v>
      </c>
      <c r="N3813" t="b">
        <v>1</v>
      </c>
      <c r="O3813">
        <v>1426539600</v>
      </c>
      <c r="P3813">
        <v>1424296822</v>
      </c>
      <c r="Q3813" t="b">
        <v>0</v>
      </c>
      <c r="R3813">
        <v>57</v>
      </c>
      <c r="S3813" t="b">
        <v>1</v>
      </c>
      <c r="T3813">
        <f>ROUND(E3813/D3813*100,0)</f>
        <v>113</v>
      </c>
      <c r="U3813" s="12">
        <f>(E3813/R3813)</f>
        <v>39.596491228070178</v>
      </c>
      <c r="V3813" t="str">
        <f>LEFT(Z3813,SEARCH("/",Z3813)-1)</f>
        <v>theater</v>
      </c>
      <c r="W3813" t="str">
        <f>RIGHT(Z3813,LEN(Z3813)-SEARCH("/",Z3813))</f>
        <v>plays</v>
      </c>
      <c r="X3813" s="2">
        <f>(((P3813/60)/60)/24)+DATE(1970,1,1)</f>
        <v>42053.916921296302</v>
      </c>
      <c r="Y3813" s="2">
        <f>(((O3813/60)/60)/24)+DATE(1970,1,1)</f>
        <v>42079.875</v>
      </c>
      <c r="Z3813" t="s">
        <v>8275</v>
      </c>
    </row>
    <row r="3814" spans="1:26" ht="43.2" x14ac:dyDescent="0.3">
      <c r="A3814">
        <f>ROW(A3814)-2</f>
        <v>3812</v>
      </c>
      <c r="B3814" s="1" t="s">
        <v>7007</v>
      </c>
      <c r="C3814" s="1" t="s">
        <v>7008</v>
      </c>
      <c r="D3814">
        <v>1500</v>
      </c>
      <c r="E3814">
        <v>1918</v>
      </c>
      <c r="F3814" t="s">
        <v>17</v>
      </c>
      <c r="J3814" t="s">
        <v>17</v>
      </c>
      <c r="K3814" t="b">
        <v>0</v>
      </c>
      <c r="L3814" t="s">
        <v>24</v>
      </c>
      <c r="M3814" t="s">
        <v>25</v>
      </c>
      <c r="N3814" t="b">
        <v>0</v>
      </c>
      <c r="O3814">
        <v>1403382680</v>
      </c>
      <c r="P3814">
        <v>1400790680</v>
      </c>
      <c r="Q3814" t="b">
        <v>0</v>
      </c>
      <c r="R3814">
        <v>56</v>
      </c>
      <c r="S3814" t="b">
        <v>1</v>
      </c>
      <c r="T3814">
        <f>ROUND(E3814/D3814*100,0)</f>
        <v>128</v>
      </c>
      <c r="U3814" s="12">
        <f>(E3814/R3814)</f>
        <v>34.25</v>
      </c>
      <c r="V3814" t="str">
        <f>LEFT(Z3814,SEARCH("/",Z3814)-1)</f>
        <v>theater</v>
      </c>
      <c r="W3814" t="str">
        <f>RIGHT(Z3814,LEN(Z3814)-SEARCH("/",Z3814))</f>
        <v>plays</v>
      </c>
      <c r="X3814" s="2">
        <f>(((P3814/60)/60)/24)+DATE(1970,1,1)</f>
        <v>41781.855092592588</v>
      </c>
      <c r="Y3814" s="2">
        <f>(((O3814/60)/60)/24)+DATE(1970,1,1)</f>
        <v>41811.855092592588</v>
      </c>
      <c r="Z3814" t="s">
        <v>8275</v>
      </c>
    </row>
    <row r="3815" spans="1:26" ht="43.2" x14ac:dyDescent="0.3">
      <c r="A3815">
        <f>ROW(A3815)-2</f>
        <v>3813</v>
      </c>
      <c r="B3815" s="1" t="s">
        <v>7009</v>
      </c>
      <c r="C3815" s="1" t="s">
        <v>7010</v>
      </c>
      <c r="D3815">
        <v>1500</v>
      </c>
      <c r="E3815">
        <v>2140</v>
      </c>
      <c r="F3815" t="s">
        <v>17</v>
      </c>
      <c r="J3815" t="s">
        <v>17</v>
      </c>
      <c r="K3815" t="b">
        <v>0</v>
      </c>
      <c r="L3815" t="s">
        <v>18</v>
      </c>
      <c r="M3815" t="s">
        <v>19</v>
      </c>
      <c r="N3815" t="b">
        <v>1</v>
      </c>
      <c r="O3815">
        <v>1436562000</v>
      </c>
      <c r="P3815">
        <v>1434440227</v>
      </c>
      <c r="Q3815" t="b">
        <v>0</v>
      </c>
      <c r="R3815">
        <v>13</v>
      </c>
      <c r="S3815" t="b">
        <v>1</v>
      </c>
      <c r="T3815">
        <f>ROUND(E3815/D3815*100,0)</f>
        <v>143</v>
      </c>
      <c r="U3815" s="12">
        <f>(E3815/R3815)</f>
        <v>164.61538461538461</v>
      </c>
      <c r="V3815" t="str">
        <f>LEFT(Z3815,SEARCH("/",Z3815)-1)</f>
        <v>theater</v>
      </c>
      <c r="W3815" t="str">
        <f>RIGHT(Z3815,LEN(Z3815)-SEARCH("/",Z3815))</f>
        <v>plays</v>
      </c>
      <c r="X3815" s="2">
        <f>(((P3815/60)/60)/24)+DATE(1970,1,1)</f>
        <v>42171.317442129628</v>
      </c>
      <c r="Y3815" s="2">
        <f>(((O3815/60)/60)/24)+DATE(1970,1,1)</f>
        <v>42195.875</v>
      </c>
      <c r="Z3815" t="s">
        <v>8275</v>
      </c>
    </row>
    <row r="3816" spans="1:26" ht="43.2" x14ac:dyDescent="0.3">
      <c r="A3816">
        <f>ROW(A3816)-2</f>
        <v>3814</v>
      </c>
      <c r="B3816" s="1" t="s">
        <v>7011</v>
      </c>
      <c r="C3816" s="1" t="s">
        <v>7012</v>
      </c>
      <c r="D3816">
        <v>10000</v>
      </c>
      <c r="E3816">
        <v>11880</v>
      </c>
      <c r="F3816" t="s">
        <v>17</v>
      </c>
      <c r="J3816" t="s">
        <v>17</v>
      </c>
      <c r="K3816" t="b">
        <v>0</v>
      </c>
      <c r="L3816" t="s">
        <v>50</v>
      </c>
      <c r="M3816" t="s">
        <v>51</v>
      </c>
      <c r="N3816" t="b">
        <v>1</v>
      </c>
      <c r="O3816">
        <v>1420178188</v>
      </c>
      <c r="P3816">
        <v>1418709388</v>
      </c>
      <c r="Q3816" t="b">
        <v>0</v>
      </c>
      <c r="R3816">
        <v>95</v>
      </c>
      <c r="S3816" t="b">
        <v>1</v>
      </c>
      <c r="T3816">
        <f>ROUND(E3816/D3816*100,0)</f>
        <v>119</v>
      </c>
      <c r="U3816" s="12">
        <f>(E3816/R3816)</f>
        <v>125.05263157894737</v>
      </c>
      <c r="V3816" t="str">
        <f>LEFT(Z3816,SEARCH("/",Z3816)-1)</f>
        <v>theater</v>
      </c>
      <c r="W3816" t="str">
        <f>RIGHT(Z3816,LEN(Z3816)-SEARCH("/",Z3816))</f>
        <v>plays</v>
      </c>
      <c r="X3816" s="2">
        <f>(((P3816/60)/60)/24)+DATE(1970,1,1)</f>
        <v>41989.24754629629</v>
      </c>
      <c r="Y3816" s="2">
        <f>(((O3816/60)/60)/24)+DATE(1970,1,1)</f>
        <v>42006.24754629629</v>
      </c>
      <c r="Z3816" t="s">
        <v>8275</v>
      </c>
    </row>
    <row r="3817" spans="1:26" ht="43.2" x14ac:dyDescent="0.3">
      <c r="A3817">
        <f>ROW(A3817)-2</f>
        <v>3815</v>
      </c>
      <c r="B3817" s="1" t="s">
        <v>7013</v>
      </c>
      <c r="C3817" s="1" t="s">
        <v>7014</v>
      </c>
      <c r="D3817">
        <v>3000</v>
      </c>
      <c r="E3817">
        <v>4150</v>
      </c>
      <c r="F3817" t="s">
        <v>17</v>
      </c>
      <c r="J3817" t="s">
        <v>17</v>
      </c>
      <c r="K3817" t="b">
        <v>0</v>
      </c>
      <c r="L3817" t="s">
        <v>24</v>
      </c>
      <c r="M3817" t="s">
        <v>25</v>
      </c>
      <c r="N3817" t="b">
        <v>0</v>
      </c>
      <c r="O3817">
        <v>1404671466</v>
      </c>
      <c r="P3817">
        <v>1402079466</v>
      </c>
      <c r="Q3817" t="b">
        <v>0</v>
      </c>
      <c r="R3817">
        <v>80</v>
      </c>
      <c r="S3817" t="b">
        <v>1</v>
      </c>
      <c r="T3817">
        <f>ROUND(E3817/D3817*100,0)</f>
        <v>138</v>
      </c>
      <c r="U3817" s="12">
        <f>(E3817/R3817)</f>
        <v>51.875</v>
      </c>
      <c r="V3817" t="str">
        <f>LEFT(Z3817,SEARCH("/",Z3817)-1)</f>
        <v>theater</v>
      </c>
      <c r="W3817" t="str">
        <f>RIGHT(Z3817,LEN(Z3817)-SEARCH("/",Z3817))</f>
        <v>plays</v>
      </c>
      <c r="X3817" s="2">
        <f>(((P3817/60)/60)/24)+DATE(1970,1,1)</f>
        <v>41796.771597222221</v>
      </c>
      <c r="Y3817" s="2">
        <f>(((O3817/60)/60)/24)+DATE(1970,1,1)</f>
        <v>41826.771597222221</v>
      </c>
      <c r="Z3817" t="s">
        <v>8275</v>
      </c>
    </row>
    <row r="3818" spans="1:26" ht="43.2" x14ac:dyDescent="0.3">
      <c r="A3818">
        <f>ROW(A3818)-2</f>
        <v>3816</v>
      </c>
      <c r="B3818" s="1" t="s">
        <v>7015</v>
      </c>
      <c r="C3818" s="1" t="s">
        <v>7016</v>
      </c>
      <c r="D3818">
        <v>3350</v>
      </c>
      <c r="E3818">
        <v>5358</v>
      </c>
      <c r="F3818" t="s">
        <v>17</v>
      </c>
      <c r="J3818" t="s">
        <v>17</v>
      </c>
      <c r="K3818" t="b">
        <v>0</v>
      </c>
      <c r="L3818" t="s">
        <v>18</v>
      </c>
      <c r="M3818" t="s">
        <v>19</v>
      </c>
      <c r="N3818" t="b">
        <v>1</v>
      </c>
      <c r="O3818">
        <v>1404403381</v>
      </c>
      <c r="P3818">
        <v>1401811381</v>
      </c>
      <c r="Q3818" t="b">
        <v>0</v>
      </c>
      <c r="R3818">
        <v>133</v>
      </c>
      <c r="S3818" t="b">
        <v>1</v>
      </c>
      <c r="T3818">
        <f>ROUND(E3818/D3818*100,0)</f>
        <v>160</v>
      </c>
      <c r="U3818" s="12">
        <f>(E3818/R3818)</f>
        <v>40.285714285714285</v>
      </c>
      <c r="V3818" t="str">
        <f>LEFT(Z3818,SEARCH("/",Z3818)-1)</f>
        <v>theater</v>
      </c>
      <c r="W3818" t="str">
        <f>RIGHT(Z3818,LEN(Z3818)-SEARCH("/",Z3818))</f>
        <v>plays</v>
      </c>
      <c r="X3818" s="2">
        <f>(((P3818/60)/60)/24)+DATE(1970,1,1)</f>
        <v>41793.668761574074</v>
      </c>
      <c r="Y3818" s="2">
        <f>(((O3818/60)/60)/24)+DATE(1970,1,1)</f>
        <v>41823.668761574074</v>
      </c>
      <c r="Z3818" t="s">
        <v>8275</v>
      </c>
    </row>
    <row r="3819" spans="1:26" ht="57.6" x14ac:dyDescent="0.3">
      <c r="A3819">
        <f>ROW(A3819)-2</f>
        <v>3817</v>
      </c>
      <c r="B3819" s="1" t="s">
        <v>7017</v>
      </c>
      <c r="C3819" s="1" t="s">
        <v>7018</v>
      </c>
      <c r="D3819">
        <v>2500</v>
      </c>
      <c r="E3819">
        <v>2856</v>
      </c>
      <c r="F3819" t="s">
        <v>17</v>
      </c>
      <c r="J3819" t="s">
        <v>17</v>
      </c>
      <c r="K3819" t="b">
        <v>0</v>
      </c>
      <c r="L3819" t="s">
        <v>18</v>
      </c>
      <c r="M3819" t="s">
        <v>19</v>
      </c>
      <c r="N3819" t="b">
        <v>1</v>
      </c>
      <c r="O3819">
        <v>1466014499</v>
      </c>
      <c r="P3819">
        <v>1463422499</v>
      </c>
      <c r="Q3819" t="b">
        <v>0</v>
      </c>
      <c r="R3819">
        <v>44</v>
      </c>
      <c r="S3819" t="b">
        <v>1</v>
      </c>
      <c r="T3819">
        <f>ROUND(E3819/D3819*100,0)</f>
        <v>114</v>
      </c>
      <c r="U3819" s="12">
        <f>(E3819/R3819)</f>
        <v>64.909090909090907</v>
      </c>
      <c r="V3819" t="str">
        <f>LEFT(Z3819,SEARCH("/",Z3819)-1)</f>
        <v>theater</v>
      </c>
      <c r="W3819" t="str">
        <f>RIGHT(Z3819,LEN(Z3819)-SEARCH("/",Z3819))</f>
        <v>plays</v>
      </c>
      <c r="X3819" s="2">
        <f>(((P3819/60)/60)/24)+DATE(1970,1,1)</f>
        <v>42506.760405092587</v>
      </c>
      <c r="Y3819" s="2">
        <f>(((O3819/60)/60)/24)+DATE(1970,1,1)</f>
        <v>42536.760405092587</v>
      </c>
      <c r="Z3819" t="s">
        <v>8275</v>
      </c>
    </row>
    <row r="3820" spans="1:26" ht="43.2" x14ac:dyDescent="0.3">
      <c r="A3820">
        <f>ROW(A3820)-2</f>
        <v>3818</v>
      </c>
      <c r="B3820" s="1" t="s">
        <v>7019</v>
      </c>
      <c r="C3820" s="1" t="s">
        <v>7020</v>
      </c>
      <c r="D3820">
        <v>1650</v>
      </c>
      <c r="E3820">
        <v>1660</v>
      </c>
      <c r="F3820" t="s">
        <v>17</v>
      </c>
      <c r="J3820" t="s">
        <v>17</v>
      </c>
      <c r="K3820" t="b">
        <v>0</v>
      </c>
      <c r="L3820" t="s">
        <v>18</v>
      </c>
      <c r="M3820" t="s">
        <v>19</v>
      </c>
      <c r="N3820" t="b">
        <v>1</v>
      </c>
      <c r="O3820">
        <v>1454431080</v>
      </c>
      <c r="P3820">
        <v>1451839080</v>
      </c>
      <c r="Q3820" t="b">
        <v>0</v>
      </c>
      <c r="R3820">
        <v>30</v>
      </c>
      <c r="S3820" t="b">
        <v>1</v>
      </c>
      <c r="T3820">
        <f>ROUND(E3820/D3820*100,0)</f>
        <v>101</v>
      </c>
      <c r="U3820" s="12">
        <f>(E3820/R3820)</f>
        <v>55.333333333333336</v>
      </c>
      <c r="V3820" t="str">
        <f>LEFT(Z3820,SEARCH("/",Z3820)-1)</f>
        <v>theater</v>
      </c>
      <c r="W3820" t="str">
        <f>RIGHT(Z3820,LEN(Z3820)-SEARCH("/",Z3820))</f>
        <v>plays</v>
      </c>
      <c r="X3820" s="2">
        <f>(((P3820/60)/60)/24)+DATE(1970,1,1)</f>
        <v>42372.693055555559</v>
      </c>
      <c r="Y3820" s="2">
        <f>(((O3820/60)/60)/24)+DATE(1970,1,1)</f>
        <v>42402.693055555559</v>
      </c>
      <c r="Z3820" t="s">
        <v>8275</v>
      </c>
    </row>
    <row r="3821" spans="1:26" ht="43.2" x14ac:dyDescent="0.3">
      <c r="A3821">
        <f>ROW(A3821)-2</f>
        <v>3819</v>
      </c>
      <c r="B3821" s="1" t="s">
        <v>7021</v>
      </c>
      <c r="C3821" s="1" t="s">
        <v>7022</v>
      </c>
      <c r="D3821">
        <v>3000</v>
      </c>
      <c r="E3821">
        <v>4656</v>
      </c>
      <c r="F3821" t="s">
        <v>17</v>
      </c>
      <c r="J3821" t="s">
        <v>17</v>
      </c>
      <c r="K3821" t="b">
        <v>0</v>
      </c>
      <c r="L3821" t="s">
        <v>18</v>
      </c>
      <c r="M3821" t="s">
        <v>19</v>
      </c>
      <c r="N3821" t="b">
        <v>1</v>
      </c>
      <c r="O3821">
        <v>1433314740</v>
      </c>
      <c r="P3821">
        <v>1430600401</v>
      </c>
      <c r="Q3821" t="b">
        <v>0</v>
      </c>
      <c r="R3821">
        <v>56</v>
      </c>
      <c r="S3821" t="b">
        <v>1</v>
      </c>
      <c r="T3821">
        <f>ROUND(E3821/D3821*100,0)</f>
        <v>155</v>
      </c>
      <c r="U3821" s="12">
        <f>(E3821/R3821)</f>
        <v>83.142857142857139</v>
      </c>
      <c r="V3821" t="str">
        <f>LEFT(Z3821,SEARCH("/",Z3821)-1)</f>
        <v>theater</v>
      </c>
      <c r="W3821" t="str">
        <f>RIGHT(Z3821,LEN(Z3821)-SEARCH("/",Z3821))</f>
        <v>plays</v>
      </c>
      <c r="X3821" s="2">
        <f>(((P3821/60)/60)/24)+DATE(1970,1,1)</f>
        <v>42126.87501157407</v>
      </c>
      <c r="Y3821" s="2">
        <f>(((O3821/60)/60)/24)+DATE(1970,1,1)</f>
        <v>42158.290972222225</v>
      </c>
      <c r="Z3821" t="s">
        <v>8275</v>
      </c>
    </row>
    <row r="3822" spans="1:26" ht="43.2" x14ac:dyDescent="0.3">
      <c r="A3822">
        <f>ROW(A3822)-2</f>
        <v>3820</v>
      </c>
      <c r="B3822" s="1" t="s">
        <v>7023</v>
      </c>
      <c r="C3822" s="1" t="s">
        <v>7024</v>
      </c>
      <c r="D3822">
        <v>2000</v>
      </c>
      <c r="E3822">
        <v>2555</v>
      </c>
      <c r="F3822" t="s">
        <v>17</v>
      </c>
      <c r="J3822" t="s">
        <v>17</v>
      </c>
      <c r="K3822" t="b">
        <v>0</v>
      </c>
      <c r="L3822" t="s">
        <v>24</v>
      </c>
      <c r="M3822" t="s">
        <v>25</v>
      </c>
      <c r="N3822" t="b">
        <v>0</v>
      </c>
      <c r="O3822">
        <v>1435185252</v>
      </c>
      <c r="P3822">
        <v>1432593252</v>
      </c>
      <c r="Q3822" t="b">
        <v>0</v>
      </c>
      <c r="R3822">
        <v>66</v>
      </c>
      <c r="S3822" t="b">
        <v>1</v>
      </c>
      <c r="T3822">
        <f>ROUND(E3822/D3822*100,0)</f>
        <v>128</v>
      </c>
      <c r="U3822" s="12">
        <f>(E3822/R3822)</f>
        <v>38.712121212121211</v>
      </c>
      <c r="V3822" t="str">
        <f>LEFT(Z3822,SEARCH("/",Z3822)-1)</f>
        <v>theater</v>
      </c>
      <c r="W3822" t="str">
        <f>RIGHT(Z3822,LEN(Z3822)-SEARCH("/",Z3822))</f>
        <v>plays</v>
      </c>
      <c r="X3822" s="2">
        <f>(((P3822/60)/60)/24)+DATE(1970,1,1)</f>
        <v>42149.940416666665</v>
      </c>
      <c r="Y3822" s="2">
        <f>(((O3822/60)/60)/24)+DATE(1970,1,1)</f>
        <v>42179.940416666665</v>
      </c>
      <c r="Z3822" t="s">
        <v>8275</v>
      </c>
    </row>
    <row r="3823" spans="1:26" ht="57.6" x14ac:dyDescent="0.3">
      <c r="A3823">
        <f>ROW(A3823)-2</f>
        <v>3821</v>
      </c>
      <c r="B3823" s="1" t="s">
        <v>7025</v>
      </c>
      <c r="C3823" s="1" t="s">
        <v>7026</v>
      </c>
      <c r="D3823">
        <v>3000</v>
      </c>
      <c r="E3823">
        <v>3636</v>
      </c>
      <c r="F3823" t="s">
        <v>17</v>
      </c>
      <c r="J3823" t="s">
        <v>17</v>
      </c>
      <c r="K3823" t="b">
        <v>0</v>
      </c>
      <c r="L3823" t="s">
        <v>18</v>
      </c>
      <c r="M3823" t="s">
        <v>19</v>
      </c>
      <c r="N3823" t="b">
        <v>1</v>
      </c>
      <c r="O3823">
        <v>1429286400</v>
      </c>
      <c r="P3823">
        <v>1427221560</v>
      </c>
      <c r="Q3823" t="b">
        <v>0</v>
      </c>
      <c r="R3823">
        <v>29</v>
      </c>
      <c r="S3823" t="b">
        <v>1</v>
      </c>
      <c r="T3823">
        <f>ROUND(E3823/D3823*100,0)</f>
        <v>121</v>
      </c>
      <c r="U3823" s="12">
        <f>(E3823/R3823)</f>
        <v>125.37931034482759</v>
      </c>
      <c r="V3823" t="str">
        <f>LEFT(Z3823,SEARCH("/",Z3823)-1)</f>
        <v>theater</v>
      </c>
      <c r="W3823" t="str">
        <f>RIGHT(Z3823,LEN(Z3823)-SEARCH("/",Z3823))</f>
        <v>plays</v>
      </c>
      <c r="X3823" s="2">
        <f>(((P3823/60)/60)/24)+DATE(1970,1,1)</f>
        <v>42087.768055555556</v>
      </c>
      <c r="Y3823" s="2">
        <f>(((O3823/60)/60)/24)+DATE(1970,1,1)</f>
        <v>42111.666666666672</v>
      </c>
      <c r="Z3823" t="s">
        <v>8275</v>
      </c>
    </row>
    <row r="3824" spans="1:26" ht="43.2" x14ac:dyDescent="0.3">
      <c r="A3824">
        <f>ROW(A3824)-2</f>
        <v>3822</v>
      </c>
      <c r="B3824" s="1" t="s">
        <v>7027</v>
      </c>
      <c r="C3824" s="1" t="s">
        <v>7028</v>
      </c>
      <c r="D3824">
        <v>5000</v>
      </c>
      <c r="E3824">
        <v>5635</v>
      </c>
      <c r="F3824" t="s">
        <v>17</v>
      </c>
      <c r="J3824" t="s">
        <v>17</v>
      </c>
      <c r="K3824" t="b">
        <v>0</v>
      </c>
      <c r="L3824" t="s">
        <v>24</v>
      </c>
      <c r="M3824" t="s">
        <v>25</v>
      </c>
      <c r="N3824" t="b">
        <v>0</v>
      </c>
      <c r="O3824">
        <v>1400965200</v>
      </c>
      <c r="P3824">
        <v>1398352531</v>
      </c>
      <c r="Q3824" t="b">
        <v>0</v>
      </c>
      <c r="R3824">
        <v>72</v>
      </c>
      <c r="S3824" t="b">
        <v>1</v>
      </c>
      <c r="T3824">
        <f>ROUND(E3824/D3824*100,0)</f>
        <v>113</v>
      </c>
      <c r="U3824" s="12">
        <f>(E3824/R3824)</f>
        <v>78.263888888888886</v>
      </c>
      <c r="V3824" t="str">
        <f>LEFT(Z3824,SEARCH("/",Z3824)-1)</f>
        <v>theater</v>
      </c>
      <c r="W3824" t="str">
        <f>RIGHT(Z3824,LEN(Z3824)-SEARCH("/",Z3824))</f>
        <v>plays</v>
      </c>
      <c r="X3824" s="2">
        <f>(((P3824/60)/60)/24)+DATE(1970,1,1)</f>
        <v>41753.635775462964</v>
      </c>
      <c r="Y3824" s="2">
        <f>(((O3824/60)/60)/24)+DATE(1970,1,1)</f>
        <v>41783.875</v>
      </c>
      <c r="Z3824" t="s">
        <v>8275</v>
      </c>
    </row>
    <row r="3825" spans="1:26" ht="43.2" x14ac:dyDescent="0.3">
      <c r="A3825">
        <f>ROW(A3825)-2</f>
        <v>3823</v>
      </c>
      <c r="B3825" s="1" t="s">
        <v>7029</v>
      </c>
      <c r="C3825" s="1" t="s">
        <v>7030</v>
      </c>
      <c r="D3825">
        <v>1000</v>
      </c>
      <c r="E3825">
        <v>1275</v>
      </c>
      <c r="F3825" t="s">
        <v>17</v>
      </c>
      <c r="J3825" t="s">
        <v>17</v>
      </c>
      <c r="K3825" t="b">
        <v>0</v>
      </c>
      <c r="L3825" t="s">
        <v>18</v>
      </c>
      <c r="M3825" t="s">
        <v>19</v>
      </c>
      <c r="N3825" t="b">
        <v>1</v>
      </c>
      <c r="O3825">
        <v>1460574924</v>
      </c>
      <c r="P3825">
        <v>1457982924</v>
      </c>
      <c r="Q3825" t="b">
        <v>0</v>
      </c>
      <c r="R3825">
        <v>27</v>
      </c>
      <c r="S3825" t="b">
        <v>1</v>
      </c>
      <c r="T3825">
        <f>ROUND(E3825/D3825*100,0)</f>
        <v>128</v>
      </c>
      <c r="U3825" s="12">
        <f>(E3825/R3825)</f>
        <v>47.222222222222221</v>
      </c>
      <c r="V3825" t="str">
        <f>LEFT(Z3825,SEARCH("/",Z3825)-1)</f>
        <v>theater</v>
      </c>
      <c r="W3825" t="str">
        <f>RIGHT(Z3825,LEN(Z3825)-SEARCH("/",Z3825))</f>
        <v>plays</v>
      </c>
      <c r="X3825" s="2">
        <f>(((P3825/60)/60)/24)+DATE(1970,1,1)</f>
        <v>42443.802361111113</v>
      </c>
      <c r="Y3825" s="2">
        <f>(((O3825/60)/60)/24)+DATE(1970,1,1)</f>
        <v>42473.802361111113</v>
      </c>
      <c r="Z3825" t="s">
        <v>8275</v>
      </c>
    </row>
    <row r="3826" spans="1:26" ht="43.2" x14ac:dyDescent="0.3">
      <c r="A3826">
        <f>ROW(A3826)-2</f>
        <v>3824</v>
      </c>
      <c r="B3826" s="1" t="s">
        <v>7031</v>
      </c>
      <c r="C3826" s="1" t="s">
        <v>7032</v>
      </c>
      <c r="D3826">
        <v>500</v>
      </c>
      <c r="E3826">
        <v>791</v>
      </c>
      <c r="F3826" t="s">
        <v>17</v>
      </c>
      <c r="J3826" t="s">
        <v>17</v>
      </c>
      <c r="K3826" t="b">
        <v>0</v>
      </c>
      <c r="L3826" t="s">
        <v>18</v>
      </c>
      <c r="M3826" t="s">
        <v>19</v>
      </c>
      <c r="N3826" t="b">
        <v>1</v>
      </c>
      <c r="O3826">
        <v>1431928784</v>
      </c>
      <c r="P3826">
        <v>1430114384</v>
      </c>
      <c r="Q3826" t="b">
        <v>0</v>
      </c>
      <c r="R3826">
        <v>10</v>
      </c>
      <c r="S3826" t="b">
        <v>1</v>
      </c>
      <c r="T3826">
        <f>ROUND(E3826/D3826*100,0)</f>
        <v>158</v>
      </c>
      <c r="U3826" s="12">
        <f>(E3826/R3826)</f>
        <v>79.099999999999994</v>
      </c>
      <c r="V3826" t="str">
        <f>LEFT(Z3826,SEARCH("/",Z3826)-1)</f>
        <v>theater</v>
      </c>
      <c r="W3826" t="str">
        <f>RIGHT(Z3826,LEN(Z3826)-SEARCH("/",Z3826))</f>
        <v>plays</v>
      </c>
      <c r="X3826" s="2">
        <f>(((P3826/60)/60)/24)+DATE(1970,1,1)</f>
        <v>42121.249814814815</v>
      </c>
      <c r="Y3826" s="2">
        <f>(((O3826/60)/60)/24)+DATE(1970,1,1)</f>
        <v>42142.249814814815</v>
      </c>
      <c r="Z3826" t="s">
        <v>8275</v>
      </c>
    </row>
    <row r="3827" spans="1:26" ht="43.2" x14ac:dyDescent="0.3">
      <c r="A3827">
        <f>ROW(A3827)-2</f>
        <v>3825</v>
      </c>
      <c r="B3827" s="1" t="s">
        <v>7033</v>
      </c>
      <c r="C3827" s="1" t="s">
        <v>7034</v>
      </c>
      <c r="D3827">
        <v>3800</v>
      </c>
      <c r="E3827">
        <v>4000.22</v>
      </c>
      <c r="F3827" t="s">
        <v>17</v>
      </c>
      <c r="J3827" t="s">
        <v>17</v>
      </c>
      <c r="K3827" t="b">
        <v>0</v>
      </c>
      <c r="L3827" t="s">
        <v>18</v>
      </c>
      <c r="M3827" t="s">
        <v>19</v>
      </c>
      <c r="N3827" t="b">
        <v>1</v>
      </c>
      <c r="O3827">
        <v>1445818397</v>
      </c>
      <c r="P3827">
        <v>1442794397</v>
      </c>
      <c r="Q3827" t="b">
        <v>0</v>
      </c>
      <c r="R3827">
        <v>35</v>
      </c>
      <c r="S3827" t="b">
        <v>1</v>
      </c>
      <c r="T3827">
        <f>ROUND(E3827/D3827*100,0)</f>
        <v>105</v>
      </c>
      <c r="U3827" s="12">
        <f>(E3827/R3827)</f>
        <v>114.29199999999999</v>
      </c>
      <c r="V3827" t="str">
        <f>LEFT(Z3827,SEARCH("/",Z3827)-1)</f>
        <v>theater</v>
      </c>
      <c r="W3827" t="str">
        <f>RIGHT(Z3827,LEN(Z3827)-SEARCH("/",Z3827))</f>
        <v>plays</v>
      </c>
      <c r="X3827" s="2">
        <f>(((P3827/60)/60)/24)+DATE(1970,1,1)</f>
        <v>42268.009224537032</v>
      </c>
      <c r="Y3827" s="2">
        <f>(((O3827/60)/60)/24)+DATE(1970,1,1)</f>
        <v>42303.009224537032</v>
      </c>
      <c r="Z3827" t="s">
        <v>8275</v>
      </c>
    </row>
    <row r="3828" spans="1:26" ht="43.2" x14ac:dyDescent="0.3">
      <c r="A3828">
        <f>ROW(A3828)-2</f>
        <v>3826</v>
      </c>
      <c r="B3828" s="1" t="s">
        <v>7035</v>
      </c>
      <c r="C3828" s="1" t="s">
        <v>7036</v>
      </c>
      <c r="D3828">
        <v>1500</v>
      </c>
      <c r="E3828">
        <v>1500</v>
      </c>
      <c r="F3828" t="s">
        <v>17</v>
      </c>
      <c r="J3828" t="s">
        <v>17</v>
      </c>
      <c r="K3828" t="b">
        <v>0</v>
      </c>
      <c r="L3828" t="s">
        <v>18</v>
      </c>
      <c r="M3828" t="s">
        <v>19</v>
      </c>
      <c r="N3828" t="b">
        <v>1</v>
      </c>
      <c r="O3828">
        <v>1408252260</v>
      </c>
      <c r="P3828">
        <v>1406580436</v>
      </c>
      <c r="Q3828" t="b">
        <v>0</v>
      </c>
      <c r="R3828">
        <v>29</v>
      </c>
      <c r="S3828" t="b">
        <v>1</v>
      </c>
      <c r="T3828">
        <f>ROUND(E3828/D3828*100,0)</f>
        <v>100</v>
      </c>
      <c r="U3828" s="12">
        <f>(E3828/R3828)</f>
        <v>51.724137931034484</v>
      </c>
      <c r="V3828" t="str">
        <f>LEFT(Z3828,SEARCH("/",Z3828)-1)</f>
        <v>theater</v>
      </c>
      <c r="W3828" t="str">
        <f>RIGHT(Z3828,LEN(Z3828)-SEARCH("/",Z3828))</f>
        <v>plays</v>
      </c>
      <c r="X3828" s="2">
        <f>(((P3828/60)/60)/24)+DATE(1970,1,1)</f>
        <v>41848.866157407407</v>
      </c>
      <c r="Y3828" s="2">
        <f>(((O3828/60)/60)/24)+DATE(1970,1,1)</f>
        <v>41868.21597222222</v>
      </c>
      <c r="Z3828" t="s">
        <v>8275</v>
      </c>
    </row>
    <row r="3829" spans="1:26" ht="43.2" x14ac:dyDescent="0.3">
      <c r="A3829">
        <f>ROW(A3829)-2</f>
        <v>3827</v>
      </c>
      <c r="B3829" s="1" t="s">
        <v>7037</v>
      </c>
      <c r="C3829" s="1" t="s">
        <v>7038</v>
      </c>
      <c r="D3829">
        <v>400</v>
      </c>
      <c r="E3829">
        <v>400</v>
      </c>
      <c r="F3829" t="s">
        <v>17</v>
      </c>
      <c r="J3829" t="s">
        <v>17</v>
      </c>
      <c r="K3829" t="b">
        <v>0</v>
      </c>
      <c r="L3829" t="s">
        <v>18</v>
      </c>
      <c r="M3829" t="s">
        <v>19</v>
      </c>
      <c r="N3829" t="b">
        <v>1</v>
      </c>
      <c r="O3829">
        <v>1480140000</v>
      </c>
      <c r="P3829">
        <v>1479186575</v>
      </c>
      <c r="Q3829" t="b">
        <v>0</v>
      </c>
      <c r="R3829">
        <v>13</v>
      </c>
      <c r="S3829" t="b">
        <v>1</v>
      </c>
      <c r="T3829">
        <f>ROUND(E3829/D3829*100,0)</f>
        <v>100</v>
      </c>
      <c r="U3829" s="12">
        <f>(E3829/R3829)</f>
        <v>30.76923076923077</v>
      </c>
      <c r="V3829" t="str">
        <f>LEFT(Z3829,SEARCH("/",Z3829)-1)</f>
        <v>theater</v>
      </c>
      <c r="W3829" t="str">
        <f>RIGHT(Z3829,LEN(Z3829)-SEARCH("/",Z3829))</f>
        <v>plays</v>
      </c>
      <c r="X3829" s="2">
        <f>(((P3829/60)/60)/24)+DATE(1970,1,1)</f>
        <v>42689.214988425927</v>
      </c>
      <c r="Y3829" s="2">
        <f>(((O3829/60)/60)/24)+DATE(1970,1,1)</f>
        <v>42700.25</v>
      </c>
      <c r="Z3829" t="s">
        <v>8275</v>
      </c>
    </row>
    <row r="3830" spans="1:26" ht="43.2" x14ac:dyDescent="0.3">
      <c r="A3830">
        <f>ROW(A3830)-2</f>
        <v>3828</v>
      </c>
      <c r="B3830" s="1" t="s">
        <v>7039</v>
      </c>
      <c r="C3830" s="1" t="s">
        <v>7040</v>
      </c>
      <c r="D3830">
        <v>5000</v>
      </c>
      <c r="E3830">
        <v>5343</v>
      </c>
      <c r="F3830" t="s">
        <v>17</v>
      </c>
      <c r="J3830" t="s">
        <v>17</v>
      </c>
      <c r="K3830" t="b">
        <v>0</v>
      </c>
      <c r="L3830" t="s">
        <v>158</v>
      </c>
      <c r="M3830" t="s">
        <v>159</v>
      </c>
      <c r="N3830" t="b">
        <v>1</v>
      </c>
      <c r="O3830">
        <v>1414862280</v>
      </c>
      <c r="P3830">
        <v>1412360309</v>
      </c>
      <c r="Q3830" t="b">
        <v>0</v>
      </c>
      <c r="R3830">
        <v>72</v>
      </c>
      <c r="S3830" t="b">
        <v>1</v>
      </c>
      <c r="T3830">
        <f>ROUND(E3830/D3830*100,0)</f>
        <v>107</v>
      </c>
      <c r="U3830" s="12">
        <f>(E3830/R3830)</f>
        <v>74.208333333333329</v>
      </c>
      <c r="V3830" t="str">
        <f>LEFT(Z3830,SEARCH("/",Z3830)-1)</f>
        <v>theater</v>
      </c>
      <c r="W3830" t="str">
        <f>RIGHT(Z3830,LEN(Z3830)-SEARCH("/",Z3830))</f>
        <v>plays</v>
      </c>
      <c r="X3830" s="2">
        <f>(((P3830/60)/60)/24)+DATE(1970,1,1)</f>
        <v>41915.762835648151</v>
      </c>
      <c r="Y3830" s="2">
        <f>(((O3830/60)/60)/24)+DATE(1970,1,1)</f>
        <v>41944.720833333333</v>
      </c>
      <c r="Z3830" t="s">
        <v>8275</v>
      </c>
    </row>
    <row r="3831" spans="1:26" ht="57.6" x14ac:dyDescent="0.3">
      <c r="A3831">
        <f>ROW(A3831)-2</f>
        <v>3829</v>
      </c>
      <c r="B3831" s="1" t="s">
        <v>7041</v>
      </c>
      <c r="C3831" s="1" t="s">
        <v>7042</v>
      </c>
      <c r="D3831">
        <v>3000</v>
      </c>
      <c r="E3831">
        <v>3732</v>
      </c>
      <c r="F3831" t="s">
        <v>17</v>
      </c>
      <c r="J3831" t="s">
        <v>17</v>
      </c>
      <c r="K3831" t="b">
        <v>0</v>
      </c>
      <c r="L3831" t="s">
        <v>18</v>
      </c>
      <c r="M3831" t="s">
        <v>19</v>
      </c>
      <c r="N3831" t="b">
        <v>1</v>
      </c>
      <c r="O3831">
        <v>1473625166</v>
      </c>
      <c r="P3831">
        <v>1470169166</v>
      </c>
      <c r="Q3831" t="b">
        <v>0</v>
      </c>
      <c r="R3831">
        <v>78</v>
      </c>
      <c r="S3831" t="b">
        <v>1</v>
      </c>
      <c r="T3831">
        <f>ROUND(E3831/D3831*100,0)</f>
        <v>124</v>
      </c>
      <c r="U3831" s="12">
        <f>(E3831/R3831)</f>
        <v>47.846153846153847</v>
      </c>
      <c r="V3831" t="str">
        <f>LEFT(Z3831,SEARCH("/",Z3831)-1)</f>
        <v>theater</v>
      </c>
      <c r="W3831" t="str">
        <f>RIGHT(Z3831,LEN(Z3831)-SEARCH("/",Z3831))</f>
        <v>plays</v>
      </c>
      <c r="X3831" s="2">
        <f>(((P3831/60)/60)/24)+DATE(1970,1,1)</f>
        <v>42584.846828703703</v>
      </c>
      <c r="Y3831" s="2">
        <f>(((O3831/60)/60)/24)+DATE(1970,1,1)</f>
        <v>42624.846828703703</v>
      </c>
      <c r="Z3831" t="s">
        <v>8275</v>
      </c>
    </row>
    <row r="3832" spans="1:26" ht="57.6" x14ac:dyDescent="0.3">
      <c r="A3832">
        <f>ROW(A3832)-2</f>
        <v>3830</v>
      </c>
      <c r="B3832" s="1" t="s">
        <v>7043</v>
      </c>
      <c r="C3832" s="1" t="s">
        <v>7044</v>
      </c>
      <c r="D3832">
        <v>1551</v>
      </c>
      <c r="E3832">
        <v>1686</v>
      </c>
      <c r="F3832" t="s">
        <v>17</v>
      </c>
      <c r="J3832" t="s">
        <v>17</v>
      </c>
      <c r="K3832" t="b">
        <v>0</v>
      </c>
      <c r="L3832" t="s">
        <v>18</v>
      </c>
      <c r="M3832" t="s">
        <v>19</v>
      </c>
      <c r="N3832" t="b">
        <v>1</v>
      </c>
      <c r="O3832">
        <v>1464904800</v>
      </c>
      <c r="P3832">
        <v>1463852904</v>
      </c>
      <c r="Q3832" t="b">
        <v>0</v>
      </c>
      <c r="R3832">
        <v>49</v>
      </c>
      <c r="S3832" t="b">
        <v>1</v>
      </c>
      <c r="T3832">
        <f>ROUND(E3832/D3832*100,0)</f>
        <v>109</v>
      </c>
      <c r="U3832" s="12">
        <f>(E3832/R3832)</f>
        <v>34.408163265306122</v>
      </c>
      <c r="V3832" t="str">
        <f>LEFT(Z3832,SEARCH("/",Z3832)-1)</f>
        <v>theater</v>
      </c>
      <c r="W3832" t="str">
        <f>RIGHT(Z3832,LEN(Z3832)-SEARCH("/",Z3832))</f>
        <v>plays</v>
      </c>
      <c r="X3832" s="2">
        <f>(((P3832/60)/60)/24)+DATE(1970,1,1)</f>
        <v>42511.741944444439</v>
      </c>
      <c r="Y3832" s="2">
        <f>(((O3832/60)/60)/24)+DATE(1970,1,1)</f>
        <v>42523.916666666672</v>
      </c>
      <c r="Z3832" t="s">
        <v>8275</v>
      </c>
    </row>
    <row r="3833" spans="1:26" ht="57.6" x14ac:dyDescent="0.3">
      <c r="A3833">
        <f>ROW(A3833)-2</f>
        <v>3831</v>
      </c>
      <c r="B3833" s="1" t="s">
        <v>7045</v>
      </c>
      <c r="C3833" s="1" t="s">
        <v>7046</v>
      </c>
      <c r="D3833">
        <v>1650</v>
      </c>
      <c r="E3833">
        <v>1690</v>
      </c>
      <c r="F3833" t="s">
        <v>17</v>
      </c>
      <c r="J3833" t="s">
        <v>17</v>
      </c>
      <c r="K3833" t="b">
        <v>0</v>
      </c>
      <c r="L3833" t="s">
        <v>158</v>
      </c>
      <c r="M3833" t="s">
        <v>159</v>
      </c>
      <c r="N3833" t="b">
        <v>1</v>
      </c>
      <c r="O3833">
        <v>1464471840</v>
      </c>
      <c r="P3833">
        <v>1459309704</v>
      </c>
      <c r="Q3833" t="b">
        <v>0</v>
      </c>
      <c r="R3833">
        <v>42</v>
      </c>
      <c r="S3833" t="b">
        <v>1</v>
      </c>
      <c r="T3833">
        <f>ROUND(E3833/D3833*100,0)</f>
        <v>102</v>
      </c>
      <c r="U3833" s="12">
        <f>(E3833/R3833)</f>
        <v>40.238095238095241</v>
      </c>
      <c r="V3833" t="str">
        <f>LEFT(Z3833,SEARCH("/",Z3833)-1)</f>
        <v>theater</v>
      </c>
      <c r="W3833" t="str">
        <f>RIGHT(Z3833,LEN(Z3833)-SEARCH("/",Z3833))</f>
        <v>plays</v>
      </c>
      <c r="X3833" s="2">
        <f>(((P3833/60)/60)/24)+DATE(1970,1,1)</f>
        <v>42459.15861111111</v>
      </c>
      <c r="Y3833" s="2">
        <f>(((O3833/60)/60)/24)+DATE(1970,1,1)</f>
        <v>42518.905555555553</v>
      </c>
      <c r="Z3833" t="s">
        <v>8275</v>
      </c>
    </row>
    <row r="3834" spans="1:26" ht="43.2" x14ac:dyDescent="0.3">
      <c r="A3834">
        <f>ROW(A3834)-2</f>
        <v>3832</v>
      </c>
      <c r="B3834" s="1" t="s">
        <v>7047</v>
      </c>
      <c r="C3834" s="1" t="s">
        <v>7048</v>
      </c>
      <c r="D3834">
        <v>2000</v>
      </c>
      <c r="E3834">
        <v>2110</v>
      </c>
      <c r="F3834" t="s">
        <v>17</v>
      </c>
      <c r="J3834" t="s">
        <v>17</v>
      </c>
      <c r="K3834" t="b">
        <v>0</v>
      </c>
      <c r="L3834" t="s">
        <v>18</v>
      </c>
      <c r="M3834" t="s">
        <v>19</v>
      </c>
      <c r="N3834" t="b">
        <v>1</v>
      </c>
      <c r="O3834">
        <v>1435733940</v>
      </c>
      <c r="P3834">
        <v>1431046325</v>
      </c>
      <c r="Q3834" t="b">
        <v>0</v>
      </c>
      <c r="R3834">
        <v>35</v>
      </c>
      <c r="S3834" t="b">
        <v>1</v>
      </c>
      <c r="T3834">
        <f>ROUND(E3834/D3834*100,0)</f>
        <v>106</v>
      </c>
      <c r="U3834" s="12">
        <f>(E3834/R3834)</f>
        <v>60.285714285714285</v>
      </c>
      <c r="V3834" t="str">
        <f>LEFT(Z3834,SEARCH("/",Z3834)-1)</f>
        <v>theater</v>
      </c>
      <c r="W3834" t="str">
        <f>RIGHT(Z3834,LEN(Z3834)-SEARCH("/",Z3834))</f>
        <v>plays</v>
      </c>
      <c r="X3834" s="2">
        <f>(((P3834/60)/60)/24)+DATE(1970,1,1)</f>
        <v>42132.036168981482</v>
      </c>
      <c r="Y3834" s="2">
        <f>(((O3834/60)/60)/24)+DATE(1970,1,1)</f>
        <v>42186.290972222225</v>
      </c>
      <c r="Z3834" t="s">
        <v>8275</v>
      </c>
    </row>
    <row r="3835" spans="1:26" ht="57.6" x14ac:dyDescent="0.3">
      <c r="A3835">
        <f>ROW(A3835)-2</f>
        <v>3833</v>
      </c>
      <c r="B3835" s="1" t="s">
        <v>7049</v>
      </c>
      <c r="C3835" s="1" t="s">
        <v>7050</v>
      </c>
      <c r="D3835">
        <v>1000</v>
      </c>
      <c r="E3835">
        <v>1063</v>
      </c>
      <c r="F3835" t="s">
        <v>17</v>
      </c>
      <c r="J3835" t="s">
        <v>17</v>
      </c>
      <c r="K3835" t="b">
        <v>0</v>
      </c>
      <c r="L3835" t="s">
        <v>18</v>
      </c>
      <c r="M3835" t="s">
        <v>19</v>
      </c>
      <c r="N3835" t="b">
        <v>1</v>
      </c>
      <c r="O3835">
        <v>1457326740</v>
      </c>
      <c r="P3835">
        <v>1455919438</v>
      </c>
      <c r="Q3835" t="b">
        <v>0</v>
      </c>
      <c r="R3835">
        <v>42</v>
      </c>
      <c r="S3835" t="b">
        <v>1</v>
      </c>
      <c r="T3835">
        <f>ROUND(E3835/D3835*100,0)</f>
        <v>106</v>
      </c>
      <c r="U3835" s="12">
        <f>(E3835/R3835)</f>
        <v>25.30952380952381</v>
      </c>
      <c r="V3835" t="str">
        <f>LEFT(Z3835,SEARCH("/",Z3835)-1)</f>
        <v>theater</v>
      </c>
      <c r="W3835" t="str">
        <f>RIGHT(Z3835,LEN(Z3835)-SEARCH("/",Z3835))</f>
        <v>plays</v>
      </c>
      <c r="X3835" s="2">
        <f>(((P3835/60)/60)/24)+DATE(1970,1,1)</f>
        <v>42419.91942129629</v>
      </c>
      <c r="Y3835" s="2">
        <f>(((O3835/60)/60)/24)+DATE(1970,1,1)</f>
        <v>42436.207638888889</v>
      </c>
      <c r="Z3835" t="s">
        <v>8275</v>
      </c>
    </row>
    <row r="3836" spans="1:26" ht="43.2" x14ac:dyDescent="0.3">
      <c r="A3836">
        <f>ROW(A3836)-2</f>
        <v>3834</v>
      </c>
      <c r="B3836" s="1" t="s">
        <v>7051</v>
      </c>
      <c r="C3836" s="1" t="s">
        <v>7052</v>
      </c>
      <c r="D3836">
        <v>1500</v>
      </c>
      <c r="E3836">
        <v>1510</v>
      </c>
      <c r="F3836" t="s">
        <v>17</v>
      </c>
      <c r="J3836" t="s">
        <v>17</v>
      </c>
      <c r="K3836" t="b">
        <v>0</v>
      </c>
      <c r="L3836" t="s">
        <v>24</v>
      </c>
      <c r="M3836" t="s">
        <v>25</v>
      </c>
      <c r="N3836" t="b">
        <v>0</v>
      </c>
      <c r="O3836">
        <v>1441995595</v>
      </c>
      <c r="P3836">
        <v>1439835595</v>
      </c>
      <c r="Q3836" t="b">
        <v>0</v>
      </c>
      <c r="R3836">
        <v>42</v>
      </c>
      <c r="S3836" t="b">
        <v>1</v>
      </c>
      <c r="T3836">
        <f>ROUND(E3836/D3836*100,0)</f>
        <v>101</v>
      </c>
      <c r="U3836" s="12">
        <f>(E3836/R3836)</f>
        <v>35.952380952380949</v>
      </c>
      <c r="V3836" t="str">
        <f>LEFT(Z3836,SEARCH("/",Z3836)-1)</f>
        <v>theater</v>
      </c>
      <c r="W3836" t="str">
        <f>RIGHT(Z3836,LEN(Z3836)-SEARCH("/",Z3836))</f>
        <v>plays</v>
      </c>
      <c r="X3836" s="2">
        <f>(((P3836/60)/60)/24)+DATE(1970,1,1)</f>
        <v>42233.763831018514</v>
      </c>
      <c r="Y3836" s="2">
        <f>(((O3836/60)/60)/24)+DATE(1970,1,1)</f>
        <v>42258.763831018514</v>
      </c>
      <c r="Z3836" t="s">
        <v>8275</v>
      </c>
    </row>
    <row r="3837" spans="1:26" ht="43.2" x14ac:dyDescent="0.3">
      <c r="A3837">
        <f>ROW(A3837)-2</f>
        <v>3835</v>
      </c>
      <c r="B3837" s="1" t="s">
        <v>7053</v>
      </c>
      <c r="C3837" s="1" t="s">
        <v>7054</v>
      </c>
      <c r="D3837">
        <v>4000</v>
      </c>
      <c r="E3837">
        <v>4216</v>
      </c>
      <c r="F3837" t="s">
        <v>17</v>
      </c>
      <c r="J3837" t="s">
        <v>17</v>
      </c>
      <c r="K3837" t="b">
        <v>0</v>
      </c>
      <c r="L3837" t="s">
        <v>18</v>
      </c>
      <c r="M3837" t="s">
        <v>19</v>
      </c>
      <c r="N3837" t="b">
        <v>1</v>
      </c>
      <c r="O3837">
        <v>1458100740</v>
      </c>
      <c r="P3837">
        <v>1456862924</v>
      </c>
      <c r="Q3837" t="b">
        <v>0</v>
      </c>
      <c r="R3837">
        <v>31</v>
      </c>
      <c r="S3837" t="b">
        <v>1</v>
      </c>
      <c r="T3837">
        <f>ROUND(E3837/D3837*100,0)</f>
        <v>105</v>
      </c>
      <c r="U3837" s="12">
        <f>(E3837/R3837)</f>
        <v>136</v>
      </c>
      <c r="V3837" t="str">
        <f>LEFT(Z3837,SEARCH("/",Z3837)-1)</f>
        <v>theater</v>
      </c>
      <c r="W3837" t="str">
        <f>RIGHT(Z3837,LEN(Z3837)-SEARCH("/",Z3837))</f>
        <v>plays</v>
      </c>
      <c r="X3837" s="2">
        <f>(((P3837/60)/60)/24)+DATE(1970,1,1)</f>
        <v>42430.839398148149</v>
      </c>
      <c r="Y3837" s="2">
        <f>(((O3837/60)/60)/24)+DATE(1970,1,1)</f>
        <v>42445.165972222225</v>
      </c>
      <c r="Z3837" t="s">
        <v>8275</v>
      </c>
    </row>
    <row r="3838" spans="1:26" ht="43.2" x14ac:dyDescent="0.3">
      <c r="A3838">
        <f>ROW(A3838)-2</f>
        <v>3836</v>
      </c>
      <c r="B3838" s="1" t="s">
        <v>7055</v>
      </c>
      <c r="C3838" s="1" t="s">
        <v>7056</v>
      </c>
      <c r="D3838">
        <v>2500</v>
      </c>
      <c r="E3838">
        <v>2689</v>
      </c>
      <c r="F3838" t="s">
        <v>17</v>
      </c>
      <c r="J3838" t="s">
        <v>17</v>
      </c>
      <c r="K3838" t="b">
        <v>0</v>
      </c>
      <c r="L3838" t="s">
        <v>24</v>
      </c>
      <c r="M3838" t="s">
        <v>25</v>
      </c>
      <c r="N3838" t="b">
        <v>0</v>
      </c>
      <c r="O3838">
        <v>1469359728</v>
      </c>
      <c r="P3838">
        <v>1466767728</v>
      </c>
      <c r="Q3838" t="b">
        <v>0</v>
      </c>
      <c r="R3838">
        <v>38</v>
      </c>
      <c r="S3838" t="b">
        <v>1</v>
      </c>
      <c r="T3838">
        <f>ROUND(E3838/D3838*100,0)</f>
        <v>108</v>
      </c>
      <c r="U3838" s="12">
        <f>(E3838/R3838)</f>
        <v>70.763157894736835</v>
      </c>
      <c r="V3838" t="str">
        <f>LEFT(Z3838,SEARCH("/",Z3838)-1)</f>
        <v>theater</v>
      </c>
      <c r="W3838" t="str">
        <f>RIGHT(Z3838,LEN(Z3838)-SEARCH("/",Z3838))</f>
        <v>plays</v>
      </c>
      <c r="X3838" s="2">
        <f>(((P3838/60)/60)/24)+DATE(1970,1,1)</f>
        <v>42545.478333333333</v>
      </c>
      <c r="Y3838" s="2">
        <f>(((O3838/60)/60)/24)+DATE(1970,1,1)</f>
        <v>42575.478333333333</v>
      </c>
      <c r="Z3838" t="s">
        <v>8275</v>
      </c>
    </row>
    <row r="3839" spans="1:26" ht="43.2" x14ac:dyDescent="0.3">
      <c r="A3839">
        <f>ROW(A3839)-2</f>
        <v>3837</v>
      </c>
      <c r="B3839" s="1" t="s">
        <v>7057</v>
      </c>
      <c r="C3839" s="1" t="s">
        <v>7058</v>
      </c>
      <c r="D3839">
        <v>1000</v>
      </c>
      <c r="E3839">
        <v>1000</v>
      </c>
      <c r="F3839" t="s">
        <v>17</v>
      </c>
      <c r="J3839" t="s">
        <v>17</v>
      </c>
      <c r="K3839" t="b">
        <v>0</v>
      </c>
      <c r="L3839" t="s">
        <v>18</v>
      </c>
      <c r="M3839" t="s">
        <v>19</v>
      </c>
      <c r="N3839" t="b">
        <v>1</v>
      </c>
      <c r="O3839">
        <v>1447959491</v>
      </c>
      <c r="P3839">
        <v>1445363891</v>
      </c>
      <c r="Q3839" t="b">
        <v>0</v>
      </c>
      <c r="R3839">
        <v>8</v>
      </c>
      <c r="S3839" t="b">
        <v>1</v>
      </c>
      <c r="T3839">
        <f>ROUND(E3839/D3839*100,0)</f>
        <v>100</v>
      </c>
      <c r="U3839" s="12">
        <f>(E3839/R3839)</f>
        <v>125</v>
      </c>
      <c r="V3839" t="str">
        <f>LEFT(Z3839,SEARCH("/",Z3839)-1)</f>
        <v>theater</v>
      </c>
      <c r="W3839" t="str">
        <f>RIGHT(Z3839,LEN(Z3839)-SEARCH("/",Z3839))</f>
        <v>plays</v>
      </c>
      <c r="X3839" s="2">
        <f>(((P3839/60)/60)/24)+DATE(1970,1,1)</f>
        <v>42297.748738425929</v>
      </c>
      <c r="Y3839" s="2">
        <f>(((O3839/60)/60)/24)+DATE(1970,1,1)</f>
        <v>42327.790405092594</v>
      </c>
      <c r="Z3839" t="s">
        <v>8275</v>
      </c>
    </row>
    <row r="3840" spans="1:26" ht="86.4" x14ac:dyDescent="0.3">
      <c r="A3840">
        <f>ROW(A3840)-2</f>
        <v>3838</v>
      </c>
      <c r="B3840" s="1" t="s">
        <v>7059</v>
      </c>
      <c r="C3840" s="1" t="s">
        <v>7060</v>
      </c>
      <c r="D3840">
        <v>2500</v>
      </c>
      <c r="E3840">
        <v>2594</v>
      </c>
      <c r="F3840" t="s">
        <v>17</v>
      </c>
      <c r="J3840" t="s">
        <v>17</v>
      </c>
      <c r="K3840" t="b">
        <v>0</v>
      </c>
      <c r="L3840" t="s">
        <v>18</v>
      </c>
      <c r="M3840" t="s">
        <v>19</v>
      </c>
      <c r="N3840" t="b">
        <v>1</v>
      </c>
      <c r="O3840">
        <v>1399953600</v>
      </c>
      <c r="P3840">
        <v>1398983245</v>
      </c>
      <c r="Q3840" t="b">
        <v>0</v>
      </c>
      <c r="R3840">
        <v>39</v>
      </c>
      <c r="S3840" t="b">
        <v>1</v>
      </c>
      <c r="T3840">
        <f>ROUND(E3840/D3840*100,0)</f>
        <v>104</v>
      </c>
      <c r="U3840" s="12">
        <f>(E3840/R3840)</f>
        <v>66.512820512820511</v>
      </c>
      <c r="V3840" t="str">
        <f>LEFT(Z3840,SEARCH("/",Z3840)-1)</f>
        <v>theater</v>
      </c>
      <c r="W3840" t="str">
        <f>RIGHT(Z3840,LEN(Z3840)-SEARCH("/",Z3840))</f>
        <v>plays</v>
      </c>
      <c r="X3840" s="2">
        <f>(((P3840/60)/60)/24)+DATE(1970,1,1)</f>
        <v>41760.935706018521</v>
      </c>
      <c r="Y3840" s="2">
        <f>(((O3840/60)/60)/24)+DATE(1970,1,1)</f>
        <v>41772.166666666664</v>
      </c>
      <c r="Z3840" t="s">
        <v>8275</v>
      </c>
    </row>
    <row r="3841" spans="1:26" ht="43.2" x14ac:dyDescent="0.3">
      <c r="A3841">
        <f>ROW(A3841)-2</f>
        <v>3839</v>
      </c>
      <c r="B3841" s="1" t="s">
        <v>7061</v>
      </c>
      <c r="C3841" s="1" t="s">
        <v>7062</v>
      </c>
      <c r="D3841">
        <v>3000</v>
      </c>
      <c r="E3841">
        <v>3045</v>
      </c>
      <c r="F3841" t="s">
        <v>17</v>
      </c>
      <c r="J3841" t="s">
        <v>17</v>
      </c>
      <c r="K3841" t="b">
        <v>0</v>
      </c>
      <c r="L3841" t="s">
        <v>18</v>
      </c>
      <c r="M3841" t="s">
        <v>19</v>
      </c>
      <c r="N3841" t="b">
        <v>1</v>
      </c>
      <c r="O3841">
        <v>1408815440</v>
      </c>
      <c r="P3841">
        <v>1404927440</v>
      </c>
      <c r="Q3841" t="b">
        <v>0</v>
      </c>
      <c r="R3841">
        <v>29</v>
      </c>
      <c r="S3841" t="b">
        <v>1</v>
      </c>
      <c r="T3841">
        <f>ROUND(E3841/D3841*100,0)</f>
        <v>102</v>
      </c>
      <c r="U3841" s="12">
        <f>(E3841/R3841)</f>
        <v>105</v>
      </c>
      <c r="V3841" t="str">
        <f>LEFT(Z3841,SEARCH("/",Z3841)-1)</f>
        <v>theater</v>
      </c>
      <c r="W3841" t="str">
        <f>RIGHT(Z3841,LEN(Z3841)-SEARCH("/",Z3841))</f>
        <v>plays</v>
      </c>
      <c r="X3841" s="2">
        <f>(((P3841/60)/60)/24)+DATE(1970,1,1)</f>
        <v>41829.734259259261</v>
      </c>
      <c r="Y3841" s="2">
        <f>(((O3841/60)/60)/24)+DATE(1970,1,1)</f>
        <v>41874.734259259261</v>
      </c>
      <c r="Z3841" t="s">
        <v>8275</v>
      </c>
    </row>
    <row r="3842" spans="1:26" ht="43.2" x14ac:dyDescent="0.3">
      <c r="A3842">
        <f>ROW(A3842)-2</f>
        <v>3840</v>
      </c>
      <c r="B3842" s="1" t="s">
        <v>7063</v>
      </c>
      <c r="C3842" s="1" t="s">
        <v>7064</v>
      </c>
      <c r="D3842">
        <v>10000</v>
      </c>
      <c r="E3842">
        <v>10440</v>
      </c>
      <c r="F3842" t="s">
        <v>17</v>
      </c>
      <c r="J3842" t="s">
        <v>17</v>
      </c>
      <c r="K3842" t="b">
        <v>0</v>
      </c>
      <c r="L3842" t="s">
        <v>18</v>
      </c>
      <c r="M3842" t="s">
        <v>19</v>
      </c>
      <c r="N3842" t="b">
        <v>1</v>
      </c>
      <c r="O3842">
        <v>1464732537</v>
      </c>
      <c r="P3842">
        <v>1462140537</v>
      </c>
      <c r="Q3842" t="b">
        <v>0</v>
      </c>
      <c r="R3842">
        <v>72</v>
      </c>
      <c r="S3842" t="b">
        <v>1</v>
      </c>
      <c r="T3842">
        <f>ROUND(E3842/D3842*100,0)</f>
        <v>104</v>
      </c>
      <c r="U3842" s="12">
        <f>(E3842/R3842)</f>
        <v>145</v>
      </c>
      <c r="V3842" t="str">
        <f>LEFT(Z3842,SEARCH("/",Z3842)-1)</f>
        <v>theater</v>
      </c>
      <c r="W3842" t="str">
        <f>RIGHT(Z3842,LEN(Z3842)-SEARCH("/",Z3842))</f>
        <v>plays</v>
      </c>
      <c r="X3842" s="2">
        <f>(((P3842/60)/60)/24)+DATE(1970,1,1)</f>
        <v>42491.92288194444</v>
      </c>
      <c r="Y3842" s="2">
        <f>(((O3842/60)/60)/24)+DATE(1970,1,1)</f>
        <v>42521.92288194444</v>
      </c>
      <c r="Z3842" t="s">
        <v>8275</v>
      </c>
    </row>
    <row r="3843" spans="1:26" ht="43.2" x14ac:dyDescent="0.3">
      <c r="A3843">
        <f>ROW(A3843)-2</f>
        <v>3841</v>
      </c>
      <c r="B3843" s="1" t="s">
        <v>7065</v>
      </c>
      <c r="C3843" s="1" t="s">
        <v>7066</v>
      </c>
      <c r="D3843">
        <v>100</v>
      </c>
      <c r="E3843">
        <v>180</v>
      </c>
      <c r="F3843" t="s">
        <v>17</v>
      </c>
      <c r="J3843" t="s">
        <v>17</v>
      </c>
      <c r="K3843" t="b">
        <v>0</v>
      </c>
      <c r="L3843" t="s">
        <v>24</v>
      </c>
      <c r="M3843" t="s">
        <v>25</v>
      </c>
      <c r="N3843" t="b">
        <v>0</v>
      </c>
      <c r="O3843">
        <v>1462914000</v>
      </c>
      <c r="P3843">
        <v>1460914253</v>
      </c>
      <c r="Q3843" t="b">
        <v>0</v>
      </c>
      <c r="R3843">
        <v>15</v>
      </c>
      <c r="S3843" t="b">
        <v>1</v>
      </c>
      <c r="T3843">
        <f>ROUND(E3843/D3843*100,0)</f>
        <v>180</v>
      </c>
      <c r="U3843" s="12">
        <f>(E3843/R3843)</f>
        <v>12</v>
      </c>
      <c r="V3843" t="str">
        <f>LEFT(Z3843,SEARCH("/",Z3843)-1)</f>
        <v>theater</v>
      </c>
      <c r="W3843" t="str">
        <f>RIGHT(Z3843,LEN(Z3843)-SEARCH("/",Z3843))</f>
        <v>plays</v>
      </c>
      <c r="X3843" s="2">
        <f>(((P3843/60)/60)/24)+DATE(1970,1,1)</f>
        <v>42477.729780092588</v>
      </c>
      <c r="Y3843" s="2">
        <f>(((O3843/60)/60)/24)+DATE(1970,1,1)</f>
        <v>42500.875</v>
      </c>
      <c r="Z3843" t="s">
        <v>8275</v>
      </c>
    </row>
    <row r="3844" spans="1:26" ht="43.2" x14ac:dyDescent="0.3">
      <c r="A3844">
        <f>ROW(A3844)-2</f>
        <v>3842</v>
      </c>
      <c r="B3844" s="1" t="s">
        <v>7067</v>
      </c>
      <c r="C3844" s="1" t="s">
        <v>7068</v>
      </c>
      <c r="D3844">
        <v>3000</v>
      </c>
      <c r="E3844">
        <v>3190</v>
      </c>
      <c r="F3844" t="s">
        <v>17</v>
      </c>
      <c r="J3844" t="s">
        <v>17</v>
      </c>
      <c r="K3844" t="b">
        <v>0</v>
      </c>
      <c r="L3844" t="s">
        <v>18</v>
      </c>
      <c r="M3844" t="s">
        <v>19</v>
      </c>
      <c r="N3844" t="b">
        <v>1</v>
      </c>
      <c r="O3844">
        <v>1416545700</v>
      </c>
      <c r="P3844">
        <v>1415392666</v>
      </c>
      <c r="Q3844" t="b">
        <v>0</v>
      </c>
      <c r="R3844">
        <v>33</v>
      </c>
      <c r="S3844" t="b">
        <v>1</v>
      </c>
      <c r="T3844">
        <f>ROUND(E3844/D3844*100,0)</f>
        <v>106</v>
      </c>
      <c r="U3844" s="12">
        <f>(E3844/R3844)</f>
        <v>96.666666666666671</v>
      </c>
      <c r="V3844" t="str">
        <f>LEFT(Z3844,SEARCH("/",Z3844)-1)</f>
        <v>theater</v>
      </c>
      <c r="W3844" t="str">
        <f>RIGHT(Z3844,LEN(Z3844)-SEARCH("/",Z3844))</f>
        <v>plays</v>
      </c>
      <c r="X3844" s="2">
        <f>(((P3844/60)/60)/24)+DATE(1970,1,1)</f>
        <v>41950.859560185185</v>
      </c>
      <c r="Y3844" s="2">
        <f>(((O3844/60)/60)/24)+DATE(1970,1,1)</f>
        <v>41964.204861111109</v>
      </c>
      <c r="Z3844" t="s">
        <v>8275</v>
      </c>
    </row>
    <row r="3845" spans="1:26" ht="57.6" x14ac:dyDescent="0.3">
      <c r="A3845">
        <f>ROW(A3845)-2</f>
        <v>3843</v>
      </c>
      <c r="B3845" s="1" t="s">
        <v>7069</v>
      </c>
      <c r="C3845" s="1" t="s">
        <v>7070</v>
      </c>
      <c r="D3845">
        <v>900</v>
      </c>
      <c r="E3845">
        <v>905</v>
      </c>
      <c r="F3845" t="s">
        <v>17</v>
      </c>
      <c r="J3845" t="s">
        <v>17</v>
      </c>
      <c r="K3845" t="b">
        <v>0</v>
      </c>
      <c r="L3845" t="s">
        <v>18</v>
      </c>
      <c r="M3845" t="s">
        <v>19</v>
      </c>
      <c r="N3845" t="b">
        <v>1</v>
      </c>
      <c r="O3845">
        <v>1404312846</v>
      </c>
      <c r="P3845">
        <v>1402584846</v>
      </c>
      <c r="Q3845" t="b">
        <v>0</v>
      </c>
      <c r="R3845">
        <v>15</v>
      </c>
      <c r="S3845" t="b">
        <v>1</v>
      </c>
      <c r="T3845">
        <f>ROUND(E3845/D3845*100,0)</f>
        <v>101</v>
      </c>
      <c r="U3845" s="12">
        <f>(E3845/R3845)</f>
        <v>60.333333333333336</v>
      </c>
      <c r="V3845" t="str">
        <f>LEFT(Z3845,SEARCH("/",Z3845)-1)</f>
        <v>theater</v>
      </c>
      <c r="W3845" t="str">
        <f>RIGHT(Z3845,LEN(Z3845)-SEARCH("/",Z3845))</f>
        <v>plays</v>
      </c>
      <c r="X3845" s="2">
        <f>(((P3845/60)/60)/24)+DATE(1970,1,1)</f>
        <v>41802.62090277778</v>
      </c>
      <c r="Y3845" s="2">
        <f>(((O3845/60)/60)/24)+DATE(1970,1,1)</f>
        <v>41822.62090277778</v>
      </c>
      <c r="Z3845" t="s">
        <v>8275</v>
      </c>
    </row>
    <row r="3846" spans="1:26" ht="43.2" x14ac:dyDescent="0.3">
      <c r="A3846">
        <f>ROW(A3846)-2</f>
        <v>3844</v>
      </c>
      <c r="B3846" s="1" t="s">
        <v>7071</v>
      </c>
      <c r="C3846" s="1" t="s">
        <v>7072</v>
      </c>
      <c r="D3846">
        <v>1500</v>
      </c>
      <c r="E3846">
        <v>1518</v>
      </c>
      <c r="F3846" t="s">
        <v>17</v>
      </c>
      <c r="J3846" t="s">
        <v>17</v>
      </c>
      <c r="K3846" t="b">
        <v>0</v>
      </c>
      <c r="L3846" t="s">
        <v>24</v>
      </c>
      <c r="M3846" t="s">
        <v>25</v>
      </c>
      <c r="N3846" t="b">
        <v>0</v>
      </c>
      <c r="O3846">
        <v>1415385000</v>
      </c>
      <c r="P3846">
        <v>1413406695</v>
      </c>
      <c r="Q3846" t="b">
        <v>0</v>
      </c>
      <c r="R3846">
        <v>19</v>
      </c>
      <c r="S3846" t="b">
        <v>1</v>
      </c>
      <c r="T3846">
        <f>ROUND(E3846/D3846*100,0)</f>
        <v>101</v>
      </c>
      <c r="U3846" s="12">
        <f>(E3846/R3846)</f>
        <v>79.89473684210526</v>
      </c>
      <c r="V3846" t="str">
        <f>LEFT(Z3846,SEARCH("/",Z3846)-1)</f>
        <v>theater</v>
      </c>
      <c r="W3846" t="str">
        <f>RIGHT(Z3846,LEN(Z3846)-SEARCH("/",Z3846))</f>
        <v>plays</v>
      </c>
      <c r="X3846" s="2">
        <f>(((P3846/60)/60)/24)+DATE(1970,1,1)</f>
        <v>41927.873784722222</v>
      </c>
      <c r="Y3846" s="2">
        <f>(((O3846/60)/60)/24)+DATE(1970,1,1)</f>
        <v>41950.770833333336</v>
      </c>
      <c r="Z3846" t="s">
        <v>8275</v>
      </c>
    </row>
    <row r="3847" spans="1:26" ht="43.2" x14ac:dyDescent="0.3">
      <c r="A3847">
        <f>ROW(A3847)-2</f>
        <v>3845</v>
      </c>
      <c r="B3847" s="1" t="s">
        <v>7073</v>
      </c>
      <c r="C3847" s="1" t="s">
        <v>7074</v>
      </c>
      <c r="D3847">
        <v>1000</v>
      </c>
      <c r="E3847">
        <v>1000</v>
      </c>
      <c r="F3847" t="s">
        <v>17</v>
      </c>
      <c r="J3847" t="s">
        <v>17</v>
      </c>
      <c r="K3847" t="b">
        <v>0</v>
      </c>
      <c r="L3847" t="s">
        <v>24</v>
      </c>
      <c r="M3847" t="s">
        <v>25</v>
      </c>
      <c r="N3847" t="b">
        <v>0</v>
      </c>
      <c r="O3847">
        <v>1429789992</v>
      </c>
      <c r="P3847">
        <v>1424609592</v>
      </c>
      <c r="Q3847" t="b">
        <v>0</v>
      </c>
      <c r="R3847">
        <v>17</v>
      </c>
      <c r="S3847" t="b">
        <v>1</v>
      </c>
      <c r="T3847">
        <f>ROUND(E3847/D3847*100,0)</f>
        <v>100</v>
      </c>
      <c r="U3847" s="12">
        <f>(E3847/R3847)</f>
        <v>58.823529411764703</v>
      </c>
      <c r="V3847" t="str">
        <f>LEFT(Z3847,SEARCH("/",Z3847)-1)</f>
        <v>theater</v>
      </c>
      <c r="W3847" t="str">
        <f>RIGHT(Z3847,LEN(Z3847)-SEARCH("/",Z3847))</f>
        <v>plays</v>
      </c>
      <c r="X3847" s="2">
        <f>(((P3847/60)/60)/24)+DATE(1970,1,1)</f>
        <v>42057.536944444444</v>
      </c>
      <c r="Y3847" s="2">
        <f>(((O3847/60)/60)/24)+DATE(1970,1,1)</f>
        <v>42117.49527777778</v>
      </c>
      <c r="Z3847" t="s">
        <v>8275</v>
      </c>
    </row>
    <row r="3848" spans="1:26" ht="43.2" x14ac:dyDescent="0.3">
      <c r="A3848">
        <f>ROW(A3848)-2</f>
        <v>3846</v>
      </c>
      <c r="B3848" s="1" t="s">
        <v>7075</v>
      </c>
      <c r="C3848" s="1" t="s">
        <v>7076</v>
      </c>
      <c r="D3848">
        <v>2800</v>
      </c>
      <c r="E3848">
        <v>3315</v>
      </c>
      <c r="F3848" t="s">
        <v>17</v>
      </c>
      <c r="J3848" t="s">
        <v>17</v>
      </c>
      <c r="K3848" t="b">
        <v>0</v>
      </c>
      <c r="L3848" t="s">
        <v>18</v>
      </c>
      <c r="M3848" t="s">
        <v>19</v>
      </c>
      <c r="N3848" t="b">
        <v>1</v>
      </c>
      <c r="O3848">
        <v>1401857940</v>
      </c>
      <c r="P3848">
        <v>1400725112</v>
      </c>
      <c r="Q3848" t="b">
        <v>0</v>
      </c>
      <c r="R3848">
        <v>44</v>
      </c>
      <c r="S3848" t="b">
        <v>1</v>
      </c>
      <c r="T3848">
        <f>ROUND(E3848/D3848*100,0)</f>
        <v>118</v>
      </c>
      <c r="U3848" s="12">
        <f>(E3848/R3848)</f>
        <v>75.340909090909093</v>
      </c>
      <c r="V3848" t="str">
        <f>LEFT(Z3848,SEARCH("/",Z3848)-1)</f>
        <v>theater</v>
      </c>
      <c r="W3848" t="str">
        <f>RIGHT(Z3848,LEN(Z3848)-SEARCH("/",Z3848))</f>
        <v>plays</v>
      </c>
      <c r="X3848" s="2">
        <f>(((P3848/60)/60)/24)+DATE(1970,1,1)</f>
        <v>41781.096203703702</v>
      </c>
      <c r="Y3848" s="2">
        <f>(((O3848/60)/60)/24)+DATE(1970,1,1)</f>
        <v>41794.207638888889</v>
      </c>
      <c r="Z3848" t="s">
        <v>8275</v>
      </c>
    </row>
    <row r="3849" spans="1:26" ht="43.2" x14ac:dyDescent="0.3">
      <c r="A3849">
        <f>ROW(A3849)-2</f>
        <v>3847</v>
      </c>
      <c r="B3849" s="1" t="s">
        <v>7077</v>
      </c>
      <c r="C3849" s="1" t="s">
        <v>7078</v>
      </c>
      <c r="D3849">
        <v>500</v>
      </c>
      <c r="E3849">
        <v>550</v>
      </c>
      <c r="F3849" t="s">
        <v>17</v>
      </c>
      <c r="J3849" t="s">
        <v>17</v>
      </c>
      <c r="K3849" t="b">
        <v>0</v>
      </c>
      <c r="L3849" t="s">
        <v>18</v>
      </c>
      <c r="M3849" t="s">
        <v>19</v>
      </c>
      <c r="N3849" t="b">
        <v>1</v>
      </c>
      <c r="O3849">
        <v>1422853140</v>
      </c>
      <c r="P3849">
        <v>1421439552</v>
      </c>
      <c r="Q3849" t="b">
        <v>0</v>
      </c>
      <c r="R3849">
        <v>10</v>
      </c>
      <c r="S3849" t="b">
        <v>1</v>
      </c>
      <c r="T3849">
        <f>ROUND(E3849/D3849*100,0)</f>
        <v>110</v>
      </c>
      <c r="U3849" s="12">
        <f>(E3849/R3849)</f>
        <v>55</v>
      </c>
      <c r="V3849" t="str">
        <f>LEFT(Z3849,SEARCH("/",Z3849)-1)</f>
        <v>theater</v>
      </c>
      <c r="W3849" t="str">
        <f>RIGHT(Z3849,LEN(Z3849)-SEARCH("/",Z3849))</f>
        <v>plays</v>
      </c>
      <c r="X3849" s="2">
        <f>(((P3849/60)/60)/24)+DATE(1970,1,1)</f>
        <v>42020.846666666665</v>
      </c>
      <c r="Y3849" s="2">
        <f>(((O3849/60)/60)/24)+DATE(1970,1,1)</f>
        <v>42037.207638888889</v>
      </c>
      <c r="Z3849" t="s">
        <v>8275</v>
      </c>
    </row>
    <row r="3850" spans="1:26" ht="43.2" x14ac:dyDescent="0.3">
      <c r="A3850">
        <f>ROW(A3850)-2</f>
        <v>3848</v>
      </c>
      <c r="B3850" s="1" t="s">
        <v>7079</v>
      </c>
      <c r="C3850" s="1" t="s">
        <v>7080</v>
      </c>
      <c r="D3850">
        <v>3000</v>
      </c>
      <c r="E3850">
        <v>3080</v>
      </c>
      <c r="F3850" t="s">
        <v>17</v>
      </c>
      <c r="J3850" t="s">
        <v>17</v>
      </c>
      <c r="K3850" t="b">
        <v>0</v>
      </c>
      <c r="L3850" t="s">
        <v>18</v>
      </c>
      <c r="M3850" t="s">
        <v>19</v>
      </c>
      <c r="N3850" t="b">
        <v>1</v>
      </c>
      <c r="O3850">
        <v>1433097171</v>
      </c>
      <c r="P3850">
        <v>1430505171</v>
      </c>
      <c r="Q3850" t="b">
        <v>0</v>
      </c>
      <c r="R3850">
        <v>46</v>
      </c>
      <c r="S3850" t="b">
        <v>1</v>
      </c>
      <c r="T3850">
        <f>ROUND(E3850/D3850*100,0)</f>
        <v>103</v>
      </c>
      <c r="U3850" s="12">
        <f>(E3850/R3850)</f>
        <v>66.956521739130437</v>
      </c>
      <c r="V3850" t="str">
        <f>LEFT(Z3850,SEARCH("/",Z3850)-1)</f>
        <v>theater</v>
      </c>
      <c r="W3850" t="str">
        <f>RIGHT(Z3850,LEN(Z3850)-SEARCH("/",Z3850))</f>
        <v>plays</v>
      </c>
      <c r="X3850" s="2">
        <f>(((P3850/60)/60)/24)+DATE(1970,1,1)</f>
        <v>42125.772812499999</v>
      </c>
      <c r="Y3850" s="2">
        <f>(((O3850/60)/60)/24)+DATE(1970,1,1)</f>
        <v>42155.772812499999</v>
      </c>
      <c r="Z3850" t="s">
        <v>8275</v>
      </c>
    </row>
    <row r="3851" spans="1:26" ht="43.2" x14ac:dyDescent="0.3">
      <c r="A3851">
        <f>ROW(A3851)-2</f>
        <v>3849</v>
      </c>
      <c r="B3851" s="1" t="s">
        <v>7081</v>
      </c>
      <c r="C3851" s="1" t="s">
        <v>7082</v>
      </c>
      <c r="D3851">
        <v>2500</v>
      </c>
      <c r="E3851">
        <v>2500</v>
      </c>
      <c r="F3851" t="s">
        <v>17</v>
      </c>
      <c r="J3851" t="s">
        <v>17</v>
      </c>
      <c r="K3851" t="b">
        <v>0</v>
      </c>
      <c r="L3851" t="s">
        <v>18</v>
      </c>
      <c r="M3851" t="s">
        <v>19</v>
      </c>
      <c r="N3851" t="b">
        <v>1</v>
      </c>
      <c r="O3851">
        <v>1410145200</v>
      </c>
      <c r="P3851">
        <v>1407197670</v>
      </c>
      <c r="Q3851" t="b">
        <v>0</v>
      </c>
      <c r="R3851">
        <v>11</v>
      </c>
      <c r="S3851" t="b">
        <v>1</v>
      </c>
      <c r="T3851">
        <f>ROUND(E3851/D3851*100,0)</f>
        <v>100</v>
      </c>
      <c r="U3851" s="12">
        <f>(E3851/R3851)</f>
        <v>227.27272727272728</v>
      </c>
      <c r="V3851" t="str">
        <f>LEFT(Z3851,SEARCH("/",Z3851)-1)</f>
        <v>theater</v>
      </c>
      <c r="W3851" t="str">
        <f>RIGHT(Z3851,LEN(Z3851)-SEARCH("/",Z3851))</f>
        <v>plays</v>
      </c>
      <c r="X3851" s="2">
        <f>(((P3851/60)/60)/24)+DATE(1970,1,1)</f>
        <v>41856.010069444441</v>
      </c>
      <c r="Y3851" s="2">
        <f>(((O3851/60)/60)/24)+DATE(1970,1,1)</f>
        <v>41890.125</v>
      </c>
      <c r="Z3851" t="s">
        <v>8275</v>
      </c>
    </row>
    <row r="3852" spans="1:26" ht="43.2" x14ac:dyDescent="0.3">
      <c r="A3852">
        <f>ROW(A3852)-2</f>
        <v>3850</v>
      </c>
      <c r="B3852" s="1" t="s">
        <v>7083</v>
      </c>
      <c r="C3852" s="1" t="s">
        <v>7084</v>
      </c>
      <c r="D3852">
        <v>4000</v>
      </c>
      <c r="E3852">
        <v>4000</v>
      </c>
      <c r="F3852" t="s">
        <v>17</v>
      </c>
      <c r="J3852" t="s">
        <v>17</v>
      </c>
      <c r="K3852" t="b">
        <v>0</v>
      </c>
      <c r="L3852" t="s">
        <v>24</v>
      </c>
      <c r="M3852" t="s">
        <v>25</v>
      </c>
      <c r="N3852" t="b">
        <v>0</v>
      </c>
      <c r="O3852">
        <v>1404471600</v>
      </c>
      <c r="P3852">
        <v>1401910634</v>
      </c>
      <c r="Q3852" t="b">
        <v>0</v>
      </c>
      <c r="R3852">
        <v>13</v>
      </c>
      <c r="S3852" t="b">
        <v>1</v>
      </c>
      <c r="T3852">
        <f>ROUND(E3852/D3852*100,0)</f>
        <v>100</v>
      </c>
      <c r="U3852" s="12">
        <f>(E3852/R3852)</f>
        <v>307.69230769230768</v>
      </c>
      <c r="V3852" t="str">
        <f>LEFT(Z3852,SEARCH("/",Z3852)-1)</f>
        <v>theater</v>
      </c>
      <c r="W3852" t="str">
        <f>RIGHT(Z3852,LEN(Z3852)-SEARCH("/",Z3852))</f>
        <v>plays</v>
      </c>
      <c r="X3852" s="2">
        <f>(((P3852/60)/60)/24)+DATE(1970,1,1)</f>
        <v>41794.817523148151</v>
      </c>
      <c r="Y3852" s="2">
        <f>(((O3852/60)/60)/24)+DATE(1970,1,1)</f>
        <v>41824.458333333336</v>
      </c>
      <c r="Z3852" t="s">
        <v>8275</v>
      </c>
    </row>
    <row r="3853" spans="1:26" ht="43.2" x14ac:dyDescent="0.3">
      <c r="A3853">
        <f>ROW(A3853)-2</f>
        <v>3851</v>
      </c>
      <c r="B3853" s="1" t="s">
        <v>7085</v>
      </c>
      <c r="C3853" s="1" t="s">
        <v>7086</v>
      </c>
      <c r="D3853">
        <v>1500</v>
      </c>
      <c r="E3853">
        <v>1650.69</v>
      </c>
      <c r="F3853" t="s">
        <v>17</v>
      </c>
      <c r="J3853" t="s">
        <v>17</v>
      </c>
      <c r="K3853" t="b">
        <v>0</v>
      </c>
      <c r="L3853" t="s">
        <v>18</v>
      </c>
      <c r="M3853" t="s">
        <v>19</v>
      </c>
      <c r="N3853" t="b">
        <v>1</v>
      </c>
      <c r="O3853">
        <v>1412259660</v>
      </c>
      <c r="P3853">
        <v>1410461299</v>
      </c>
      <c r="Q3853" t="b">
        <v>0</v>
      </c>
      <c r="R3853">
        <v>33</v>
      </c>
      <c r="S3853" t="b">
        <v>1</v>
      </c>
      <c r="T3853">
        <f>ROUND(E3853/D3853*100,0)</f>
        <v>110</v>
      </c>
      <c r="U3853" s="12">
        <f>(E3853/R3853)</f>
        <v>50.020909090909093</v>
      </c>
      <c r="V3853" t="str">
        <f>LEFT(Z3853,SEARCH("/",Z3853)-1)</f>
        <v>theater</v>
      </c>
      <c r="W3853" t="str">
        <f>RIGHT(Z3853,LEN(Z3853)-SEARCH("/",Z3853))</f>
        <v>plays</v>
      </c>
      <c r="X3853" s="2">
        <f>(((P3853/60)/60)/24)+DATE(1970,1,1)</f>
        <v>41893.783553240741</v>
      </c>
      <c r="Y3853" s="2">
        <f>(((O3853/60)/60)/24)+DATE(1970,1,1)</f>
        <v>41914.597916666666</v>
      </c>
      <c r="Z3853" t="s">
        <v>8275</v>
      </c>
    </row>
    <row r="3854" spans="1:26" ht="43.2" x14ac:dyDescent="0.3">
      <c r="A3854">
        <f>ROW(A3854)-2</f>
        <v>3852</v>
      </c>
      <c r="B3854" s="1" t="s">
        <v>7087</v>
      </c>
      <c r="C3854" s="1" t="s">
        <v>7088</v>
      </c>
      <c r="D3854">
        <v>2000</v>
      </c>
      <c r="E3854">
        <v>2027</v>
      </c>
      <c r="F3854" t="s">
        <v>17</v>
      </c>
      <c r="J3854" t="s">
        <v>17</v>
      </c>
      <c r="K3854" t="b">
        <v>0</v>
      </c>
      <c r="L3854" t="s">
        <v>24</v>
      </c>
      <c r="M3854" t="s">
        <v>25</v>
      </c>
      <c r="N3854" t="b">
        <v>0</v>
      </c>
      <c r="O3854">
        <v>1425478950</v>
      </c>
      <c r="P3854">
        <v>1422886950</v>
      </c>
      <c r="Q3854" t="b">
        <v>0</v>
      </c>
      <c r="R3854">
        <v>28</v>
      </c>
      <c r="S3854" t="b">
        <v>1</v>
      </c>
      <c r="T3854">
        <f>ROUND(E3854/D3854*100,0)</f>
        <v>101</v>
      </c>
      <c r="U3854" s="12">
        <f>(E3854/R3854)</f>
        <v>72.392857142857139</v>
      </c>
      <c r="V3854" t="str">
        <f>LEFT(Z3854,SEARCH("/",Z3854)-1)</f>
        <v>theater</v>
      </c>
      <c r="W3854" t="str">
        <f>RIGHT(Z3854,LEN(Z3854)-SEARCH("/",Z3854))</f>
        <v>plays</v>
      </c>
      <c r="X3854" s="2">
        <f>(((P3854/60)/60)/24)+DATE(1970,1,1)</f>
        <v>42037.598958333328</v>
      </c>
      <c r="Y3854" s="2">
        <f>(((O3854/60)/60)/24)+DATE(1970,1,1)</f>
        <v>42067.598958333328</v>
      </c>
      <c r="Z3854" t="s">
        <v>8275</v>
      </c>
    </row>
    <row r="3855" spans="1:26" ht="43.2" x14ac:dyDescent="0.3">
      <c r="A3855">
        <f>ROW(A3855)-2</f>
        <v>3853</v>
      </c>
      <c r="B3855" s="1" t="s">
        <v>7089</v>
      </c>
      <c r="C3855" s="1" t="s">
        <v>7090</v>
      </c>
      <c r="D3855">
        <v>2000</v>
      </c>
      <c r="E3855">
        <v>2015</v>
      </c>
      <c r="F3855" t="s">
        <v>17</v>
      </c>
      <c r="J3855" t="s">
        <v>17</v>
      </c>
      <c r="K3855" t="b">
        <v>0</v>
      </c>
      <c r="L3855" t="s">
        <v>24</v>
      </c>
      <c r="M3855" t="s">
        <v>25</v>
      </c>
      <c r="N3855" t="b">
        <v>0</v>
      </c>
      <c r="O3855">
        <v>1441547220</v>
      </c>
      <c r="P3855">
        <v>1439322412</v>
      </c>
      <c r="Q3855" t="b">
        <v>0</v>
      </c>
      <c r="R3855">
        <v>21</v>
      </c>
      <c r="S3855" t="b">
        <v>1</v>
      </c>
      <c r="T3855">
        <f>ROUND(E3855/D3855*100,0)</f>
        <v>101</v>
      </c>
      <c r="U3855" s="12">
        <f>(E3855/R3855)</f>
        <v>95.952380952380949</v>
      </c>
      <c r="V3855" t="str">
        <f>LEFT(Z3855,SEARCH("/",Z3855)-1)</f>
        <v>theater</v>
      </c>
      <c r="W3855" t="str">
        <f>RIGHT(Z3855,LEN(Z3855)-SEARCH("/",Z3855))</f>
        <v>plays</v>
      </c>
      <c r="X3855" s="2">
        <f>(((P3855/60)/60)/24)+DATE(1970,1,1)</f>
        <v>42227.824212962965</v>
      </c>
      <c r="Y3855" s="2">
        <f>(((O3855/60)/60)/24)+DATE(1970,1,1)</f>
        <v>42253.57430555555</v>
      </c>
      <c r="Z3855" t="s">
        <v>8275</v>
      </c>
    </row>
    <row r="3856" spans="1:26" ht="57.6" x14ac:dyDescent="0.3">
      <c r="A3856">
        <f>ROW(A3856)-2</f>
        <v>3854</v>
      </c>
      <c r="B3856" s="1" t="s">
        <v>7091</v>
      </c>
      <c r="C3856" s="1" t="s">
        <v>7092</v>
      </c>
      <c r="D3856">
        <v>350</v>
      </c>
      <c r="E3856">
        <v>593</v>
      </c>
      <c r="F3856" t="s">
        <v>17</v>
      </c>
      <c r="J3856" t="s">
        <v>17</v>
      </c>
      <c r="K3856" t="b">
        <v>0</v>
      </c>
      <c r="L3856" t="s">
        <v>18</v>
      </c>
      <c r="M3856" t="s">
        <v>19</v>
      </c>
      <c r="N3856" t="b">
        <v>1</v>
      </c>
      <c r="O3856">
        <v>1411980020</v>
      </c>
      <c r="P3856">
        <v>1409388020</v>
      </c>
      <c r="Q3856" t="b">
        <v>0</v>
      </c>
      <c r="R3856">
        <v>13</v>
      </c>
      <c r="S3856" t="b">
        <v>1</v>
      </c>
      <c r="T3856">
        <f>ROUND(E3856/D3856*100,0)</f>
        <v>169</v>
      </c>
      <c r="U3856" s="12">
        <f>(E3856/R3856)</f>
        <v>45.615384615384613</v>
      </c>
      <c r="V3856" t="str">
        <f>LEFT(Z3856,SEARCH("/",Z3856)-1)</f>
        <v>theater</v>
      </c>
      <c r="W3856" t="str">
        <f>RIGHT(Z3856,LEN(Z3856)-SEARCH("/",Z3856))</f>
        <v>plays</v>
      </c>
      <c r="X3856" s="2">
        <f>(((P3856/60)/60)/24)+DATE(1970,1,1)</f>
        <v>41881.361342592594</v>
      </c>
      <c r="Y3856" s="2">
        <f>(((O3856/60)/60)/24)+DATE(1970,1,1)</f>
        <v>41911.361342592594</v>
      </c>
      <c r="Z3856" t="s">
        <v>8275</v>
      </c>
    </row>
    <row r="3857" spans="1:26" ht="43.2" x14ac:dyDescent="0.3">
      <c r="A3857">
        <f>ROW(A3857)-2</f>
        <v>3855</v>
      </c>
      <c r="B3857" s="1" t="s">
        <v>7093</v>
      </c>
      <c r="C3857" s="1" t="s">
        <v>7094</v>
      </c>
      <c r="D3857">
        <v>1395</v>
      </c>
      <c r="E3857">
        <v>1395</v>
      </c>
      <c r="F3857" t="s">
        <v>17</v>
      </c>
      <c r="J3857" t="s">
        <v>17</v>
      </c>
      <c r="K3857" t="b">
        <v>0</v>
      </c>
      <c r="L3857" t="s">
        <v>24</v>
      </c>
      <c r="M3857" t="s">
        <v>25</v>
      </c>
      <c r="N3857" t="b">
        <v>0</v>
      </c>
      <c r="O3857">
        <v>1442311560</v>
      </c>
      <c r="P3857">
        <v>1439924246</v>
      </c>
      <c r="Q3857" t="b">
        <v>0</v>
      </c>
      <c r="R3857">
        <v>34</v>
      </c>
      <c r="S3857" t="b">
        <v>1</v>
      </c>
      <c r="T3857">
        <f>ROUND(E3857/D3857*100,0)</f>
        <v>100</v>
      </c>
      <c r="U3857" s="12">
        <f>(E3857/R3857)</f>
        <v>41.029411764705884</v>
      </c>
      <c r="V3857" t="str">
        <f>LEFT(Z3857,SEARCH("/",Z3857)-1)</f>
        <v>theater</v>
      </c>
      <c r="W3857" t="str">
        <f>RIGHT(Z3857,LEN(Z3857)-SEARCH("/",Z3857))</f>
        <v>plays</v>
      </c>
      <c r="X3857" s="2">
        <f>(((P3857/60)/60)/24)+DATE(1970,1,1)</f>
        <v>42234.789884259255</v>
      </c>
      <c r="Y3857" s="2">
        <f>(((O3857/60)/60)/24)+DATE(1970,1,1)</f>
        <v>42262.420833333337</v>
      </c>
      <c r="Z3857" t="s">
        <v>8275</v>
      </c>
    </row>
    <row r="3858" spans="1:26" ht="43.2" x14ac:dyDescent="0.3">
      <c r="A3858">
        <f>ROW(A3858)-2</f>
        <v>3856</v>
      </c>
      <c r="B3858" s="1" t="s">
        <v>7095</v>
      </c>
      <c r="C3858" s="1" t="s">
        <v>7096</v>
      </c>
      <c r="D3858">
        <v>4000</v>
      </c>
      <c r="E3858">
        <v>4546</v>
      </c>
      <c r="F3858" t="s">
        <v>17</v>
      </c>
      <c r="J3858" t="s">
        <v>17</v>
      </c>
      <c r="K3858" t="b">
        <v>0</v>
      </c>
      <c r="L3858" t="s">
        <v>24</v>
      </c>
      <c r="M3858" t="s">
        <v>25</v>
      </c>
      <c r="N3858" t="b">
        <v>0</v>
      </c>
      <c r="O3858">
        <v>1474844400</v>
      </c>
      <c r="P3858">
        <v>1469871148</v>
      </c>
      <c r="Q3858" t="b">
        <v>0</v>
      </c>
      <c r="R3858">
        <v>80</v>
      </c>
      <c r="S3858" t="b">
        <v>1</v>
      </c>
      <c r="T3858">
        <f>ROUND(E3858/D3858*100,0)</f>
        <v>114</v>
      </c>
      <c r="U3858" s="12">
        <f>(E3858/R3858)</f>
        <v>56.825000000000003</v>
      </c>
      <c r="V3858" t="str">
        <f>LEFT(Z3858,SEARCH("/",Z3858)-1)</f>
        <v>theater</v>
      </c>
      <c r="W3858" t="str">
        <f>RIGHT(Z3858,LEN(Z3858)-SEARCH("/",Z3858))</f>
        <v>plays</v>
      </c>
      <c r="X3858" s="2">
        <f>(((P3858/60)/60)/24)+DATE(1970,1,1)</f>
        <v>42581.397546296299</v>
      </c>
      <c r="Y3858" s="2">
        <f>(((O3858/60)/60)/24)+DATE(1970,1,1)</f>
        <v>42638.958333333328</v>
      </c>
      <c r="Z3858" t="s">
        <v>8275</v>
      </c>
    </row>
    <row r="3859" spans="1:26" ht="43.2" x14ac:dyDescent="0.3">
      <c r="A3859">
        <f>ROW(A3859)-2</f>
        <v>3857</v>
      </c>
      <c r="B3859" s="1" t="s">
        <v>7097</v>
      </c>
      <c r="C3859" s="1" t="s">
        <v>7098</v>
      </c>
      <c r="D3859">
        <v>10000</v>
      </c>
      <c r="E3859">
        <v>10156</v>
      </c>
      <c r="F3859" t="s">
        <v>17</v>
      </c>
      <c r="J3859" t="s">
        <v>17</v>
      </c>
      <c r="K3859" t="b">
        <v>0</v>
      </c>
      <c r="L3859" t="s">
        <v>18</v>
      </c>
      <c r="M3859" t="s">
        <v>19</v>
      </c>
      <c r="N3859" t="b">
        <v>1</v>
      </c>
      <c r="O3859">
        <v>1410580800</v>
      </c>
      <c r="P3859">
        <v>1409336373</v>
      </c>
      <c r="Q3859" t="b">
        <v>0</v>
      </c>
      <c r="R3859">
        <v>74</v>
      </c>
      <c r="S3859" t="b">
        <v>1</v>
      </c>
      <c r="T3859">
        <f>ROUND(E3859/D3859*100,0)</f>
        <v>102</v>
      </c>
      <c r="U3859" s="12">
        <f>(E3859/R3859)</f>
        <v>137.24324324324326</v>
      </c>
      <c r="V3859" t="str">
        <f>LEFT(Z3859,SEARCH("/",Z3859)-1)</f>
        <v>theater</v>
      </c>
      <c r="W3859" t="str">
        <f>RIGHT(Z3859,LEN(Z3859)-SEARCH("/",Z3859))</f>
        <v>plays</v>
      </c>
      <c r="X3859" s="2">
        <f>(((P3859/60)/60)/24)+DATE(1970,1,1)</f>
        <v>41880.76357638889</v>
      </c>
      <c r="Y3859" s="2">
        <f>(((O3859/60)/60)/24)+DATE(1970,1,1)</f>
        <v>41895.166666666664</v>
      </c>
      <c r="Z3859" t="s">
        <v>8275</v>
      </c>
    </row>
    <row r="3860" spans="1:26" ht="43.2" x14ac:dyDescent="0.3">
      <c r="A3860">
        <f>ROW(A3860)-2</f>
        <v>3858</v>
      </c>
      <c r="B3860" s="1" t="s">
        <v>7099</v>
      </c>
      <c r="C3860" s="1" t="s">
        <v>7100</v>
      </c>
      <c r="D3860">
        <v>500</v>
      </c>
      <c r="E3860">
        <v>530</v>
      </c>
      <c r="F3860" t="s">
        <v>17</v>
      </c>
      <c r="J3860" t="s">
        <v>17</v>
      </c>
      <c r="K3860" t="b">
        <v>0</v>
      </c>
      <c r="L3860" t="s">
        <v>18</v>
      </c>
      <c r="M3860" t="s">
        <v>19</v>
      </c>
      <c r="N3860" t="b">
        <v>1</v>
      </c>
      <c r="O3860">
        <v>1439136000</v>
      </c>
      <c r="P3860">
        <v>1438188106</v>
      </c>
      <c r="Q3860" t="b">
        <v>0</v>
      </c>
      <c r="R3860">
        <v>7</v>
      </c>
      <c r="S3860" t="b">
        <v>1</v>
      </c>
      <c r="T3860">
        <f>ROUND(E3860/D3860*100,0)</f>
        <v>106</v>
      </c>
      <c r="U3860" s="12">
        <f>(E3860/R3860)</f>
        <v>75.714285714285708</v>
      </c>
      <c r="V3860" t="str">
        <f>LEFT(Z3860,SEARCH("/",Z3860)-1)</f>
        <v>theater</v>
      </c>
      <c r="W3860" t="str">
        <f>RIGHT(Z3860,LEN(Z3860)-SEARCH("/",Z3860))</f>
        <v>plays</v>
      </c>
      <c r="X3860" s="2">
        <f>(((P3860/60)/60)/24)+DATE(1970,1,1)</f>
        <v>42214.6956712963</v>
      </c>
      <c r="Y3860" s="2">
        <f>(((O3860/60)/60)/24)+DATE(1970,1,1)</f>
        <v>42225.666666666672</v>
      </c>
      <c r="Z3860" t="s">
        <v>8275</v>
      </c>
    </row>
    <row r="3861" spans="1:26" ht="43.2" x14ac:dyDescent="0.3">
      <c r="A3861">
        <f>ROW(A3861)-2</f>
        <v>3859</v>
      </c>
      <c r="B3861" s="1" t="s">
        <v>7101</v>
      </c>
      <c r="C3861" s="1" t="s">
        <v>7102</v>
      </c>
      <c r="D3861">
        <v>3300</v>
      </c>
      <c r="E3861">
        <v>3366</v>
      </c>
      <c r="F3861" t="s">
        <v>17</v>
      </c>
      <c r="J3861" t="s">
        <v>17</v>
      </c>
      <c r="K3861" t="b">
        <v>0</v>
      </c>
      <c r="L3861" t="s">
        <v>18</v>
      </c>
      <c r="M3861" t="s">
        <v>19</v>
      </c>
      <c r="N3861" t="b">
        <v>1</v>
      </c>
      <c r="O3861">
        <v>1461823140</v>
      </c>
      <c r="P3861">
        <v>1459411371</v>
      </c>
      <c r="Q3861" t="b">
        <v>0</v>
      </c>
      <c r="R3861">
        <v>34</v>
      </c>
      <c r="S3861" t="b">
        <v>1</v>
      </c>
      <c r="T3861">
        <f>ROUND(E3861/D3861*100,0)</f>
        <v>102</v>
      </c>
      <c r="U3861" s="12">
        <f>(E3861/R3861)</f>
        <v>99</v>
      </c>
      <c r="V3861" t="str">
        <f>LEFT(Z3861,SEARCH("/",Z3861)-1)</f>
        <v>theater</v>
      </c>
      <c r="W3861" t="str">
        <f>RIGHT(Z3861,LEN(Z3861)-SEARCH("/",Z3861))</f>
        <v>plays</v>
      </c>
      <c r="X3861" s="2">
        <f>(((P3861/60)/60)/24)+DATE(1970,1,1)</f>
        <v>42460.335312499999</v>
      </c>
      <c r="Y3861" s="2">
        <f>(((O3861/60)/60)/24)+DATE(1970,1,1)</f>
        <v>42488.249305555553</v>
      </c>
      <c r="Z3861" t="s">
        <v>8275</v>
      </c>
    </row>
    <row r="3862" spans="1:26" ht="43.2" x14ac:dyDescent="0.3">
      <c r="A3862">
        <f>ROW(A3862)-2</f>
        <v>3860</v>
      </c>
      <c r="B3862" s="1" t="s">
        <v>7103</v>
      </c>
      <c r="C3862" s="1" t="s">
        <v>7104</v>
      </c>
      <c r="D3862">
        <v>6000</v>
      </c>
      <c r="E3862">
        <v>7015</v>
      </c>
      <c r="F3862" t="s">
        <v>17</v>
      </c>
      <c r="J3862" t="s">
        <v>17</v>
      </c>
      <c r="K3862" t="b">
        <v>0</v>
      </c>
      <c r="L3862" t="s">
        <v>18</v>
      </c>
      <c r="M3862" t="s">
        <v>19</v>
      </c>
      <c r="N3862" t="b">
        <v>1</v>
      </c>
      <c r="O3862">
        <v>1436587140</v>
      </c>
      <c r="P3862">
        <v>1434069205</v>
      </c>
      <c r="Q3862" t="b">
        <v>0</v>
      </c>
      <c r="R3862">
        <v>86</v>
      </c>
      <c r="S3862" t="b">
        <v>1</v>
      </c>
      <c r="T3862">
        <f>ROUND(E3862/D3862*100,0)</f>
        <v>117</v>
      </c>
      <c r="U3862" s="12">
        <f>(E3862/R3862)</f>
        <v>81.569767441860463</v>
      </c>
      <c r="V3862" t="str">
        <f>LEFT(Z3862,SEARCH("/",Z3862)-1)</f>
        <v>theater</v>
      </c>
      <c r="W3862" t="str">
        <f>RIGHT(Z3862,LEN(Z3862)-SEARCH("/",Z3862))</f>
        <v>plays</v>
      </c>
      <c r="X3862" s="2">
        <f>(((P3862/60)/60)/24)+DATE(1970,1,1)</f>
        <v>42167.023206018523</v>
      </c>
      <c r="Y3862" s="2">
        <f>(((O3862/60)/60)/24)+DATE(1970,1,1)</f>
        <v>42196.165972222225</v>
      </c>
      <c r="Z3862" t="s">
        <v>8275</v>
      </c>
    </row>
    <row r="3863" spans="1:26" ht="43.2" x14ac:dyDescent="0.3">
      <c r="A3863">
        <f>ROW(A3863)-2</f>
        <v>3861</v>
      </c>
      <c r="B3863" s="1" t="s">
        <v>7105</v>
      </c>
      <c r="C3863" s="1" t="s">
        <v>7106</v>
      </c>
      <c r="D3863">
        <v>1650</v>
      </c>
      <c r="E3863">
        <v>1669</v>
      </c>
      <c r="F3863" t="s">
        <v>17</v>
      </c>
      <c r="J3863" t="s">
        <v>17</v>
      </c>
      <c r="K3863" t="b">
        <v>0</v>
      </c>
      <c r="L3863" t="s">
        <v>24</v>
      </c>
      <c r="M3863" t="s">
        <v>25</v>
      </c>
      <c r="N3863" t="b">
        <v>0</v>
      </c>
      <c r="O3863">
        <v>1484740918</v>
      </c>
      <c r="P3863">
        <v>1483012918</v>
      </c>
      <c r="Q3863" t="b">
        <v>0</v>
      </c>
      <c r="R3863">
        <v>37</v>
      </c>
      <c r="S3863" t="b">
        <v>1</v>
      </c>
      <c r="T3863">
        <f>ROUND(E3863/D3863*100,0)</f>
        <v>101</v>
      </c>
      <c r="U3863" s="12">
        <f>(E3863/R3863)</f>
        <v>45.108108108108105</v>
      </c>
      <c r="V3863" t="str">
        <f>LEFT(Z3863,SEARCH("/",Z3863)-1)</f>
        <v>theater</v>
      </c>
      <c r="W3863" t="str">
        <f>RIGHT(Z3863,LEN(Z3863)-SEARCH("/",Z3863))</f>
        <v>plays</v>
      </c>
      <c r="X3863" s="2">
        <f>(((P3863/60)/60)/24)+DATE(1970,1,1)</f>
        <v>42733.50136574074</v>
      </c>
      <c r="Y3863" s="2">
        <f>(((O3863/60)/60)/24)+DATE(1970,1,1)</f>
        <v>42753.50136574074</v>
      </c>
      <c r="Z3863" t="s">
        <v>8275</v>
      </c>
    </row>
    <row r="3864" spans="1:26" ht="43.2" x14ac:dyDescent="0.3">
      <c r="A3864">
        <f>ROW(A3864)-2</f>
        <v>3862</v>
      </c>
      <c r="B3864" s="1" t="s">
        <v>7107</v>
      </c>
      <c r="C3864" s="1" t="s">
        <v>7108</v>
      </c>
      <c r="D3864">
        <v>500</v>
      </c>
      <c r="E3864">
        <v>660</v>
      </c>
      <c r="F3864" t="s">
        <v>17</v>
      </c>
      <c r="J3864" t="s">
        <v>17</v>
      </c>
      <c r="K3864" t="b">
        <v>0</v>
      </c>
      <c r="L3864" t="s">
        <v>18</v>
      </c>
      <c r="M3864" t="s">
        <v>19</v>
      </c>
      <c r="N3864" t="b">
        <v>1</v>
      </c>
      <c r="O3864">
        <v>1436749200</v>
      </c>
      <c r="P3864">
        <v>1434997018</v>
      </c>
      <c r="Q3864" t="b">
        <v>0</v>
      </c>
      <c r="R3864">
        <v>18</v>
      </c>
      <c r="S3864" t="b">
        <v>1</v>
      </c>
      <c r="T3864">
        <f>ROUND(E3864/D3864*100,0)</f>
        <v>132</v>
      </c>
      <c r="U3864" s="12">
        <f>(E3864/R3864)</f>
        <v>36.666666666666664</v>
      </c>
      <c r="V3864" t="str">
        <f>LEFT(Z3864,SEARCH("/",Z3864)-1)</f>
        <v>theater</v>
      </c>
      <c r="W3864" t="str">
        <f>RIGHT(Z3864,LEN(Z3864)-SEARCH("/",Z3864))</f>
        <v>plays</v>
      </c>
      <c r="X3864" s="2">
        <f>(((P3864/60)/60)/24)+DATE(1970,1,1)</f>
        <v>42177.761782407411</v>
      </c>
      <c r="Y3864" s="2">
        <f>(((O3864/60)/60)/24)+DATE(1970,1,1)</f>
        <v>42198.041666666672</v>
      </c>
      <c r="Z3864" t="s">
        <v>8275</v>
      </c>
    </row>
    <row r="3865" spans="1:26" ht="43.2" x14ac:dyDescent="0.3">
      <c r="A3865">
        <f>ROW(A3865)-2</f>
        <v>3863</v>
      </c>
      <c r="B3865" s="1" t="s">
        <v>7109</v>
      </c>
      <c r="C3865" s="1" t="s">
        <v>7110</v>
      </c>
      <c r="D3865">
        <v>2750</v>
      </c>
      <c r="E3865">
        <v>2750</v>
      </c>
      <c r="F3865" t="s">
        <v>17</v>
      </c>
      <c r="J3865" t="s">
        <v>17</v>
      </c>
      <c r="K3865" t="b">
        <v>0</v>
      </c>
      <c r="L3865" t="s">
        <v>24</v>
      </c>
      <c r="M3865" t="s">
        <v>25</v>
      </c>
      <c r="N3865" t="b">
        <v>0</v>
      </c>
      <c r="O3865">
        <v>1460318400</v>
      </c>
      <c r="P3865">
        <v>1457881057</v>
      </c>
      <c r="Q3865" t="b">
        <v>0</v>
      </c>
      <c r="R3865">
        <v>22</v>
      </c>
      <c r="S3865" t="b">
        <v>1</v>
      </c>
      <c r="T3865">
        <f>ROUND(E3865/D3865*100,0)</f>
        <v>100</v>
      </c>
      <c r="U3865" s="12">
        <f>(E3865/R3865)</f>
        <v>125</v>
      </c>
      <c r="V3865" t="str">
        <f>LEFT(Z3865,SEARCH("/",Z3865)-1)</f>
        <v>theater</v>
      </c>
      <c r="W3865" t="str">
        <f>RIGHT(Z3865,LEN(Z3865)-SEARCH("/",Z3865))</f>
        <v>plays</v>
      </c>
      <c r="X3865" s="2">
        <f>(((P3865/60)/60)/24)+DATE(1970,1,1)</f>
        <v>42442.623344907406</v>
      </c>
      <c r="Y3865" s="2">
        <f>(((O3865/60)/60)/24)+DATE(1970,1,1)</f>
        <v>42470.833333333328</v>
      </c>
      <c r="Z3865" t="s">
        <v>8275</v>
      </c>
    </row>
    <row r="3866" spans="1:26" x14ac:dyDescent="0.3">
      <c r="A3866">
        <f>ROW(A3866)-2</f>
        <v>3864</v>
      </c>
      <c r="B3866" s="1" t="s">
        <v>7111</v>
      </c>
      <c r="C3866" s="1" t="s">
        <v>7112</v>
      </c>
      <c r="D3866">
        <v>1000</v>
      </c>
      <c r="E3866">
        <v>1280</v>
      </c>
      <c r="F3866" t="s">
        <v>17</v>
      </c>
      <c r="J3866" t="s">
        <v>17</v>
      </c>
      <c r="K3866" t="b">
        <v>0</v>
      </c>
      <c r="L3866" t="s">
        <v>18</v>
      </c>
      <c r="M3866" t="s">
        <v>19</v>
      </c>
      <c r="N3866" t="b">
        <v>1</v>
      </c>
      <c r="O3866">
        <v>1467301334</v>
      </c>
      <c r="P3866">
        <v>1464709334</v>
      </c>
      <c r="Q3866" t="b">
        <v>0</v>
      </c>
      <c r="R3866">
        <v>26</v>
      </c>
      <c r="S3866" t="b">
        <v>1</v>
      </c>
      <c r="T3866">
        <f>ROUND(E3866/D3866*100,0)</f>
        <v>128</v>
      </c>
      <c r="U3866" s="12">
        <f>(E3866/R3866)</f>
        <v>49.230769230769234</v>
      </c>
      <c r="V3866" t="str">
        <f>LEFT(Z3866,SEARCH("/",Z3866)-1)</f>
        <v>theater</v>
      </c>
      <c r="W3866" t="str">
        <f>RIGHT(Z3866,LEN(Z3866)-SEARCH("/",Z3866))</f>
        <v>plays</v>
      </c>
      <c r="X3866" s="2">
        <f>(((P3866/60)/60)/24)+DATE(1970,1,1)</f>
        <v>42521.654328703706</v>
      </c>
      <c r="Y3866" s="2">
        <f>(((O3866/60)/60)/24)+DATE(1970,1,1)</f>
        <v>42551.654328703706</v>
      </c>
      <c r="Z3866" t="s">
        <v>8275</v>
      </c>
    </row>
    <row r="3867" spans="1:26" ht="57.6" x14ac:dyDescent="0.3">
      <c r="A3867">
        <f>ROW(A3867)-2</f>
        <v>3865</v>
      </c>
      <c r="B3867" s="1" t="s">
        <v>7113</v>
      </c>
      <c r="C3867" s="1" t="s">
        <v>7114</v>
      </c>
      <c r="D3867">
        <v>960</v>
      </c>
      <c r="E3867">
        <v>1142</v>
      </c>
      <c r="F3867" t="s">
        <v>17</v>
      </c>
      <c r="J3867" t="s">
        <v>17</v>
      </c>
      <c r="K3867" t="b">
        <v>0</v>
      </c>
      <c r="L3867" t="s">
        <v>18</v>
      </c>
      <c r="M3867" t="s">
        <v>19</v>
      </c>
      <c r="N3867" t="b">
        <v>1</v>
      </c>
      <c r="O3867">
        <v>1411012740</v>
      </c>
      <c r="P3867">
        <v>1409667827</v>
      </c>
      <c r="Q3867" t="b">
        <v>0</v>
      </c>
      <c r="R3867">
        <v>27</v>
      </c>
      <c r="S3867" t="b">
        <v>1</v>
      </c>
      <c r="T3867">
        <f>ROUND(E3867/D3867*100,0)</f>
        <v>119</v>
      </c>
      <c r="U3867" s="12">
        <f>(E3867/R3867)</f>
        <v>42.296296296296298</v>
      </c>
      <c r="V3867" t="str">
        <f>LEFT(Z3867,SEARCH("/",Z3867)-1)</f>
        <v>theater</v>
      </c>
      <c r="W3867" t="str">
        <f>RIGHT(Z3867,LEN(Z3867)-SEARCH("/",Z3867))</f>
        <v>plays</v>
      </c>
      <c r="X3867" s="2">
        <f>(((P3867/60)/60)/24)+DATE(1970,1,1)</f>
        <v>41884.599849537037</v>
      </c>
      <c r="Y3867" s="2">
        <f>(((O3867/60)/60)/24)+DATE(1970,1,1)</f>
        <v>41900.165972222225</v>
      </c>
      <c r="Z3867" t="s">
        <v>8275</v>
      </c>
    </row>
    <row r="3868" spans="1:26" ht="57.6" x14ac:dyDescent="0.3">
      <c r="A3868">
        <f>ROW(A3868)-2</f>
        <v>3866</v>
      </c>
      <c r="B3868" s="1" t="s">
        <v>7115</v>
      </c>
      <c r="C3868" s="1" t="s">
        <v>7116</v>
      </c>
      <c r="D3868">
        <v>500</v>
      </c>
      <c r="E3868">
        <v>631</v>
      </c>
      <c r="F3868" t="s">
        <v>17</v>
      </c>
      <c r="J3868" t="s">
        <v>17</v>
      </c>
      <c r="K3868" t="b">
        <v>0</v>
      </c>
      <c r="L3868" t="s">
        <v>18</v>
      </c>
      <c r="M3868" t="s">
        <v>19</v>
      </c>
      <c r="N3868" t="b">
        <v>1</v>
      </c>
      <c r="O3868">
        <v>1447269367</v>
      </c>
      <c r="P3868">
        <v>1444673767</v>
      </c>
      <c r="Q3868" t="b">
        <v>0</v>
      </c>
      <c r="R3868">
        <v>8</v>
      </c>
      <c r="S3868" t="b">
        <v>1</v>
      </c>
      <c r="T3868">
        <f>ROUND(E3868/D3868*100,0)</f>
        <v>126</v>
      </c>
      <c r="U3868" s="12">
        <f>(E3868/R3868)</f>
        <v>78.875</v>
      </c>
      <c r="V3868" t="str">
        <f>LEFT(Z3868,SEARCH("/",Z3868)-1)</f>
        <v>theater</v>
      </c>
      <c r="W3868" t="str">
        <f>RIGHT(Z3868,LEN(Z3868)-SEARCH("/",Z3868))</f>
        <v>plays</v>
      </c>
      <c r="X3868" s="2">
        <f>(((P3868/60)/60)/24)+DATE(1970,1,1)</f>
        <v>42289.761192129634</v>
      </c>
      <c r="Y3868" s="2">
        <f>(((O3868/60)/60)/24)+DATE(1970,1,1)</f>
        <v>42319.802858796291</v>
      </c>
      <c r="Z3868" t="s">
        <v>8275</v>
      </c>
    </row>
    <row r="3869" spans="1:26" ht="43.2" x14ac:dyDescent="0.3">
      <c r="A3869">
        <f>ROW(A3869)-2</f>
        <v>3867</v>
      </c>
      <c r="B3869" s="1" t="s">
        <v>7117</v>
      </c>
      <c r="C3869" s="1" t="s">
        <v>7118</v>
      </c>
      <c r="D3869">
        <v>5000</v>
      </c>
      <c r="E3869">
        <v>7810</v>
      </c>
      <c r="F3869" t="s">
        <v>17</v>
      </c>
      <c r="J3869" t="s">
        <v>17</v>
      </c>
      <c r="K3869" t="b">
        <v>0</v>
      </c>
      <c r="L3869" t="s">
        <v>18</v>
      </c>
      <c r="M3869" t="s">
        <v>19</v>
      </c>
      <c r="N3869" t="b">
        <v>1</v>
      </c>
      <c r="O3869">
        <v>1443711623</v>
      </c>
      <c r="P3869">
        <v>1440687623</v>
      </c>
      <c r="Q3869" t="b">
        <v>0</v>
      </c>
      <c r="R3869">
        <v>204</v>
      </c>
      <c r="S3869" t="b">
        <v>1</v>
      </c>
      <c r="T3869">
        <f>ROUND(E3869/D3869*100,0)</f>
        <v>156</v>
      </c>
      <c r="U3869" s="12">
        <f>(E3869/R3869)</f>
        <v>38.284313725490193</v>
      </c>
      <c r="V3869" t="str">
        <f>LEFT(Z3869,SEARCH("/",Z3869)-1)</f>
        <v>theater</v>
      </c>
      <c r="W3869" t="str">
        <f>RIGHT(Z3869,LEN(Z3869)-SEARCH("/",Z3869))</f>
        <v>plays</v>
      </c>
      <c r="X3869" s="2">
        <f>(((P3869/60)/60)/24)+DATE(1970,1,1)</f>
        <v>42243.6252662037</v>
      </c>
      <c r="Y3869" s="2">
        <f>(((O3869/60)/60)/24)+DATE(1970,1,1)</f>
        <v>42278.6252662037</v>
      </c>
      <c r="Z3869" t="s">
        <v>8275</v>
      </c>
    </row>
    <row r="3870" spans="1:26" ht="43.2" x14ac:dyDescent="0.3">
      <c r="A3870">
        <f>ROW(A3870)-2</f>
        <v>3868</v>
      </c>
      <c r="B3870" s="1" t="s">
        <v>7119</v>
      </c>
      <c r="C3870" s="1" t="s">
        <v>7120</v>
      </c>
      <c r="D3870">
        <v>2000</v>
      </c>
      <c r="E3870">
        <v>2063</v>
      </c>
      <c r="F3870" t="s">
        <v>17</v>
      </c>
      <c r="J3870" t="s">
        <v>17</v>
      </c>
      <c r="K3870" t="b">
        <v>0</v>
      </c>
      <c r="L3870" t="s">
        <v>24</v>
      </c>
      <c r="M3870" t="s">
        <v>25</v>
      </c>
      <c r="N3870" t="b">
        <v>0</v>
      </c>
      <c r="O3870">
        <v>1443808800</v>
      </c>
      <c r="P3870">
        <v>1441120910</v>
      </c>
      <c r="Q3870" t="b">
        <v>0</v>
      </c>
      <c r="R3870">
        <v>46</v>
      </c>
      <c r="S3870" t="b">
        <v>1</v>
      </c>
      <c r="T3870">
        <f>ROUND(E3870/D3870*100,0)</f>
        <v>103</v>
      </c>
      <c r="U3870" s="12">
        <f>(E3870/R3870)</f>
        <v>44.847826086956523</v>
      </c>
      <c r="V3870" t="str">
        <f>LEFT(Z3870,SEARCH("/",Z3870)-1)</f>
        <v>theater</v>
      </c>
      <c r="W3870" t="str">
        <f>RIGHT(Z3870,LEN(Z3870)-SEARCH("/",Z3870))</f>
        <v>plays</v>
      </c>
      <c r="X3870" s="2">
        <f>(((P3870/60)/60)/24)+DATE(1970,1,1)</f>
        <v>42248.640162037031</v>
      </c>
      <c r="Y3870" s="2">
        <f>(((O3870/60)/60)/24)+DATE(1970,1,1)</f>
        <v>42279.75</v>
      </c>
      <c r="Z3870" t="s">
        <v>8275</v>
      </c>
    </row>
    <row r="3871" spans="1:26" ht="43.2" x14ac:dyDescent="0.3">
      <c r="A3871">
        <f>ROW(A3871)-2</f>
        <v>3869</v>
      </c>
      <c r="B3871" s="1" t="s">
        <v>7121</v>
      </c>
      <c r="C3871" s="1" t="s">
        <v>7122</v>
      </c>
      <c r="D3871">
        <v>150</v>
      </c>
      <c r="E3871">
        <v>230</v>
      </c>
      <c r="F3871" t="s">
        <v>17</v>
      </c>
      <c r="J3871" t="s">
        <v>17</v>
      </c>
      <c r="K3871" t="b">
        <v>0</v>
      </c>
      <c r="L3871" t="s">
        <v>24</v>
      </c>
      <c r="M3871" t="s">
        <v>25</v>
      </c>
      <c r="N3871" t="b">
        <v>0</v>
      </c>
      <c r="O3871">
        <v>1450612740</v>
      </c>
      <c r="P3871">
        <v>1448040425</v>
      </c>
      <c r="Q3871" t="b">
        <v>0</v>
      </c>
      <c r="R3871">
        <v>17</v>
      </c>
      <c r="S3871" t="b">
        <v>1</v>
      </c>
      <c r="T3871">
        <f>ROUND(E3871/D3871*100,0)</f>
        <v>153</v>
      </c>
      <c r="U3871" s="12">
        <f>(E3871/R3871)</f>
        <v>13.529411764705882</v>
      </c>
      <c r="V3871" t="str">
        <f>LEFT(Z3871,SEARCH("/",Z3871)-1)</f>
        <v>theater</v>
      </c>
      <c r="W3871" t="str">
        <f>RIGHT(Z3871,LEN(Z3871)-SEARCH("/",Z3871))</f>
        <v>plays</v>
      </c>
      <c r="X3871" s="2">
        <f>(((P3871/60)/60)/24)+DATE(1970,1,1)</f>
        <v>42328.727141203708</v>
      </c>
      <c r="Y3871" s="2">
        <f>(((O3871/60)/60)/24)+DATE(1970,1,1)</f>
        <v>42358.499305555553</v>
      </c>
      <c r="Z3871" t="s">
        <v>8275</v>
      </c>
    </row>
    <row r="3872" spans="1:26" ht="43.2" x14ac:dyDescent="0.3">
      <c r="A3872">
        <f>ROW(A3872)-2</f>
        <v>3870</v>
      </c>
      <c r="B3872" s="1" t="s">
        <v>7123</v>
      </c>
      <c r="C3872" s="1" t="s">
        <v>7124</v>
      </c>
      <c r="D3872">
        <v>675</v>
      </c>
      <c r="E3872">
        <v>1218</v>
      </c>
      <c r="F3872" t="s">
        <v>17</v>
      </c>
      <c r="J3872" t="s">
        <v>17</v>
      </c>
      <c r="K3872" t="b">
        <v>0</v>
      </c>
      <c r="L3872" t="s">
        <v>158</v>
      </c>
      <c r="M3872" t="s">
        <v>159</v>
      </c>
      <c r="N3872" t="b">
        <v>1</v>
      </c>
      <c r="O3872">
        <v>1416211140</v>
      </c>
      <c r="P3872">
        <v>1413016216</v>
      </c>
      <c r="Q3872" t="b">
        <v>0</v>
      </c>
      <c r="R3872">
        <v>28</v>
      </c>
      <c r="S3872" t="b">
        <v>1</v>
      </c>
      <c r="T3872">
        <f>ROUND(E3872/D3872*100,0)</f>
        <v>180</v>
      </c>
      <c r="U3872" s="12">
        <f>(E3872/R3872)</f>
        <v>43.5</v>
      </c>
      <c r="V3872" t="str">
        <f>LEFT(Z3872,SEARCH("/",Z3872)-1)</f>
        <v>theater</v>
      </c>
      <c r="W3872" t="str">
        <f>RIGHT(Z3872,LEN(Z3872)-SEARCH("/",Z3872))</f>
        <v>plays</v>
      </c>
      <c r="X3872" s="2">
        <f>(((P3872/60)/60)/24)+DATE(1970,1,1)</f>
        <v>41923.354351851849</v>
      </c>
      <c r="Y3872" s="2">
        <f>(((O3872/60)/60)/24)+DATE(1970,1,1)</f>
        <v>41960.332638888889</v>
      </c>
      <c r="Z3872" t="s">
        <v>8275</v>
      </c>
    </row>
    <row r="3873" spans="1:26" ht="43.2" x14ac:dyDescent="0.3">
      <c r="A3873">
        <f>ROW(A3873)-2</f>
        <v>3871</v>
      </c>
      <c r="B3873" s="1" t="s">
        <v>7125</v>
      </c>
      <c r="C3873" s="1" t="s">
        <v>7126</v>
      </c>
      <c r="D3873">
        <v>2000</v>
      </c>
      <c r="E3873">
        <v>2569</v>
      </c>
      <c r="F3873" t="s">
        <v>17</v>
      </c>
      <c r="J3873" t="s">
        <v>17</v>
      </c>
      <c r="K3873" t="b">
        <v>0</v>
      </c>
      <c r="L3873" t="s">
        <v>24</v>
      </c>
      <c r="M3873" t="s">
        <v>25</v>
      </c>
      <c r="N3873" t="b">
        <v>0</v>
      </c>
      <c r="O3873">
        <v>1471428340</v>
      </c>
      <c r="P3873">
        <v>1469009140</v>
      </c>
      <c r="Q3873" t="b">
        <v>0</v>
      </c>
      <c r="R3873">
        <v>83</v>
      </c>
      <c r="S3873" t="b">
        <v>1</v>
      </c>
      <c r="T3873">
        <f>ROUND(E3873/D3873*100,0)</f>
        <v>128</v>
      </c>
      <c r="U3873" s="12">
        <f>(E3873/R3873)</f>
        <v>30.951807228915662</v>
      </c>
      <c r="V3873" t="str">
        <f>LEFT(Z3873,SEARCH("/",Z3873)-1)</f>
        <v>theater</v>
      </c>
      <c r="W3873" t="str">
        <f>RIGHT(Z3873,LEN(Z3873)-SEARCH("/",Z3873))</f>
        <v>plays</v>
      </c>
      <c r="X3873" s="2">
        <f>(((P3873/60)/60)/24)+DATE(1970,1,1)</f>
        <v>42571.420601851853</v>
      </c>
      <c r="Y3873" s="2">
        <f>(((O3873/60)/60)/24)+DATE(1970,1,1)</f>
        <v>42599.420601851853</v>
      </c>
      <c r="Z3873" t="s">
        <v>8275</v>
      </c>
    </row>
    <row r="3874" spans="1:26" ht="43.2" x14ac:dyDescent="0.3">
      <c r="A3874">
        <f>ROW(A3874)-2</f>
        <v>3872</v>
      </c>
      <c r="B3874" s="1" t="s">
        <v>7127</v>
      </c>
      <c r="C3874" s="1" t="s">
        <v>7128</v>
      </c>
      <c r="D3874">
        <v>600</v>
      </c>
      <c r="E3874">
        <v>718</v>
      </c>
      <c r="F3874" t="s">
        <v>17</v>
      </c>
      <c r="J3874" t="s">
        <v>17</v>
      </c>
      <c r="K3874" t="b">
        <v>0</v>
      </c>
      <c r="L3874" t="s">
        <v>18</v>
      </c>
      <c r="M3874" t="s">
        <v>19</v>
      </c>
      <c r="N3874" t="b">
        <v>1</v>
      </c>
      <c r="O3874">
        <v>1473358122</v>
      </c>
      <c r="P3874">
        <v>1471543722</v>
      </c>
      <c r="Q3874" t="b">
        <v>0</v>
      </c>
      <c r="R3874">
        <v>13</v>
      </c>
      <c r="S3874" t="b">
        <v>1</v>
      </c>
      <c r="T3874">
        <f>ROUND(E3874/D3874*100,0)</f>
        <v>120</v>
      </c>
      <c r="U3874" s="12">
        <f>(E3874/R3874)</f>
        <v>55.230769230769234</v>
      </c>
      <c r="V3874" t="str">
        <f>LEFT(Z3874,SEARCH("/",Z3874)-1)</f>
        <v>theater</v>
      </c>
      <c r="W3874" t="str">
        <f>RIGHT(Z3874,LEN(Z3874)-SEARCH("/",Z3874))</f>
        <v>plays</v>
      </c>
      <c r="X3874" s="2">
        <f>(((P3874/60)/60)/24)+DATE(1970,1,1)</f>
        <v>42600.756041666667</v>
      </c>
      <c r="Y3874" s="2">
        <f>(((O3874/60)/60)/24)+DATE(1970,1,1)</f>
        <v>42621.756041666667</v>
      </c>
      <c r="Z3874" t="s">
        <v>8275</v>
      </c>
    </row>
    <row r="3875" spans="1:26" ht="57.6" x14ac:dyDescent="0.3">
      <c r="A3875">
        <f>ROW(A3875)-2</f>
        <v>3873</v>
      </c>
      <c r="B3875" s="1" t="s">
        <v>7129</v>
      </c>
      <c r="C3875" s="1" t="s">
        <v>7130</v>
      </c>
      <c r="D3875">
        <v>300</v>
      </c>
      <c r="E3875">
        <v>369</v>
      </c>
      <c r="F3875" t="s">
        <v>17</v>
      </c>
      <c r="J3875" t="s">
        <v>17</v>
      </c>
      <c r="K3875" t="b">
        <v>0</v>
      </c>
      <c r="L3875" t="s">
        <v>24</v>
      </c>
      <c r="M3875" t="s">
        <v>25</v>
      </c>
      <c r="N3875" t="b">
        <v>0</v>
      </c>
      <c r="O3875">
        <v>1466899491</v>
      </c>
      <c r="P3875">
        <v>1464307491</v>
      </c>
      <c r="Q3875" t="b">
        <v>0</v>
      </c>
      <c r="R3875">
        <v>8</v>
      </c>
      <c r="S3875" t="b">
        <v>1</v>
      </c>
      <c r="T3875">
        <f>ROUND(E3875/D3875*100,0)</f>
        <v>123</v>
      </c>
      <c r="U3875" s="12">
        <f>(E3875/R3875)</f>
        <v>46.125</v>
      </c>
      <c r="V3875" t="str">
        <f>LEFT(Z3875,SEARCH("/",Z3875)-1)</f>
        <v>theater</v>
      </c>
      <c r="W3875" t="str">
        <f>RIGHT(Z3875,LEN(Z3875)-SEARCH("/",Z3875))</f>
        <v>plays</v>
      </c>
      <c r="X3875" s="2">
        <f>(((P3875/60)/60)/24)+DATE(1970,1,1)</f>
        <v>42517.003368055557</v>
      </c>
      <c r="Y3875" s="2">
        <f>(((O3875/60)/60)/24)+DATE(1970,1,1)</f>
        <v>42547.003368055557</v>
      </c>
      <c r="Z3875" t="s">
        <v>8275</v>
      </c>
    </row>
    <row r="3876" spans="1:26" ht="43.2" x14ac:dyDescent="0.3">
      <c r="A3876">
        <f>ROW(A3876)-2</f>
        <v>3874</v>
      </c>
      <c r="B3876" s="1" t="s">
        <v>7131</v>
      </c>
      <c r="C3876" s="1" t="s">
        <v>7132</v>
      </c>
      <c r="D3876">
        <v>1200</v>
      </c>
      <c r="E3876">
        <v>1260</v>
      </c>
      <c r="F3876" t="s">
        <v>17</v>
      </c>
      <c r="J3876" t="s">
        <v>17</v>
      </c>
      <c r="K3876" t="b">
        <v>0</v>
      </c>
      <c r="L3876" t="s">
        <v>24</v>
      </c>
      <c r="M3876" t="s">
        <v>25</v>
      </c>
      <c r="N3876" t="b">
        <v>0</v>
      </c>
      <c r="O3876">
        <v>1441042275</v>
      </c>
      <c r="P3876">
        <v>1438882275</v>
      </c>
      <c r="Q3876" t="b">
        <v>0</v>
      </c>
      <c r="R3876">
        <v>32</v>
      </c>
      <c r="S3876" t="b">
        <v>1</v>
      </c>
      <c r="T3876">
        <f>ROUND(E3876/D3876*100,0)</f>
        <v>105</v>
      </c>
      <c r="U3876" s="12">
        <f>(E3876/R3876)</f>
        <v>39.375</v>
      </c>
      <c r="V3876" t="str">
        <f>LEFT(Z3876,SEARCH("/",Z3876)-1)</f>
        <v>theater</v>
      </c>
      <c r="W3876" t="str">
        <f>RIGHT(Z3876,LEN(Z3876)-SEARCH("/",Z3876))</f>
        <v>plays</v>
      </c>
      <c r="X3876" s="2">
        <f>(((P3876/60)/60)/24)+DATE(1970,1,1)</f>
        <v>42222.730034722219</v>
      </c>
      <c r="Y3876" s="2">
        <f>(((O3876/60)/60)/24)+DATE(1970,1,1)</f>
        <v>42247.730034722219</v>
      </c>
      <c r="Z3876" t="s">
        <v>8275</v>
      </c>
    </row>
    <row r="3877" spans="1:26" ht="43.2" x14ac:dyDescent="0.3">
      <c r="A3877">
        <f>ROW(A3877)-2</f>
        <v>3875</v>
      </c>
      <c r="B3877" s="1" t="s">
        <v>7133</v>
      </c>
      <c r="C3877" s="1" t="s">
        <v>7134</v>
      </c>
      <c r="D3877">
        <v>5500</v>
      </c>
      <c r="E3877">
        <v>5623</v>
      </c>
      <c r="F3877" t="s">
        <v>17</v>
      </c>
      <c r="J3877" t="s">
        <v>17</v>
      </c>
      <c r="K3877" t="b">
        <v>0</v>
      </c>
      <c r="L3877" t="s">
        <v>18</v>
      </c>
      <c r="M3877" t="s">
        <v>19</v>
      </c>
      <c r="N3877" t="b">
        <v>1</v>
      </c>
      <c r="O3877">
        <v>1410099822</v>
      </c>
      <c r="P3877">
        <v>1404915822</v>
      </c>
      <c r="Q3877" t="b">
        <v>0</v>
      </c>
      <c r="R3877">
        <v>85</v>
      </c>
      <c r="S3877" t="b">
        <v>1</v>
      </c>
      <c r="T3877">
        <f>ROUND(E3877/D3877*100,0)</f>
        <v>102</v>
      </c>
      <c r="U3877" s="12">
        <f>(E3877/R3877)</f>
        <v>66.152941176470591</v>
      </c>
      <c r="V3877" t="str">
        <f>LEFT(Z3877,SEARCH("/",Z3877)-1)</f>
        <v>theater</v>
      </c>
      <c r="W3877" t="str">
        <f>RIGHT(Z3877,LEN(Z3877)-SEARCH("/",Z3877))</f>
        <v>plays</v>
      </c>
      <c r="X3877" s="2">
        <f>(((P3877/60)/60)/24)+DATE(1970,1,1)</f>
        <v>41829.599791666667</v>
      </c>
      <c r="Y3877" s="2">
        <f>(((O3877/60)/60)/24)+DATE(1970,1,1)</f>
        <v>41889.599791666667</v>
      </c>
      <c r="Z3877" t="s">
        <v>8275</v>
      </c>
    </row>
    <row r="3878" spans="1:26" ht="43.2" x14ac:dyDescent="0.3">
      <c r="A3878">
        <f>ROW(A3878)-2</f>
        <v>3876</v>
      </c>
      <c r="B3878" s="1" t="s">
        <v>7135</v>
      </c>
      <c r="C3878" s="1" t="s">
        <v>7136</v>
      </c>
      <c r="D3878">
        <v>1500</v>
      </c>
      <c r="E3878">
        <v>1570</v>
      </c>
      <c r="F3878" t="s">
        <v>17</v>
      </c>
      <c r="J3878" t="s">
        <v>17</v>
      </c>
      <c r="K3878" t="b">
        <v>0</v>
      </c>
      <c r="L3878" t="s">
        <v>499</v>
      </c>
      <c r="M3878" t="s">
        <v>55</v>
      </c>
      <c r="N3878" t="b">
        <v>0</v>
      </c>
      <c r="O3878">
        <v>1435255659</v>
      </c>
      <c r="P3878">
        <v>1432663659</v>
      </c>
      <c r="Q3878" t="b">
        <v>0</v>
      </c>
      <c r="R3878">
        <v>29</v>
      </c>
      <c r="S3878" t="b">
        <v>1</v>
      </c>
      <c r="T3878">
        <f>ROUND(E3878/D3878*100,0)</f>
        <v>105</v>
      </c>
      <c r="U3878" s="12">
        <f>(E3878/R3878)</f>
        <v>54.137931034482762</v>
      </c>
      <c r="V3878" t="str">
        <f>LEFT(Z3878,SEARCH("/",Z3878)-1)</f>
        <v>theater</v>
      </c>
      <c r="W3878" t="str">
        <f>RIGHT(Z3878,LEN(Z3878)-SEARCH("/",Z3878))</f>
        <v>plays</v>
      </c>
      <c r="X3878" s="2">
        <f>(((P3878/60)/60)/24)+DATE(1970,1,1)</f>
        <v>42150.755312499998</v>
      </c>
      <c r="Y3878" s="2">
        <f>(((O3878/60)/60)/24)+DATE(1970,1,1)</f>
        <v>42180.755312499998</v>
      </c>
      <c r="Z3878" t="s">
        <v>8275</v>
      </c>
    </row>
    <row r="3879" spans="1:26" ht="28.8" x14ac:dyDescent="0.3">
      <c r="A3879">
        <f>ROW(A3879)-2</f>
        <v>3877</v>
      </c>
      <c r="B3879" s="1" t="s">
        <v>7137</v>
      </c>
      <c r="C3879" s="1" t="s">
        <v>7138</v>
      </c>
      <c r="D3879">
        <v>2500</v>
      </c>
      <c r="E3879">
        <v>2500</v>
      </c>
      <c r="F3879" t="s">
        <v>17</v>
      </c>
      <c r="J3879" t="s">
        <v>17</v>
      </c>
      <c r="K3879" t="b">
        <v>0</v>
      </c>
      <c r="L3879" t="s">
        <v>18</v>
      </c>
      <c r="M3879" t="s">
        <v>19</v>
      </c>
      <c r="N3879" t="b">
        <v>1</v>
      </c>
      <c r="O3879">
        <v>1425758257</v>
      </c>
      <c r="P3879">
        <v>1423166257</v>
      </c>
      <c r="Q3879" t="b">
        <v>0</v>
      </c>
      <c r="R3879">
        <v>24</v>
      </c>
      <c r="S3879" t="b">
        <v>1</v>
      </c>
      <c r="T3879">
        <f>ROUND(E3879/D3879*100,0)</f>
        <v>100</v>
      </c>
      <c r="U3879" s="12">
        <f>(E3879/R3879)</f>
        <v>104.16666666666667</v>
      </c>
      <c r="V3879" t="str">
        <f>LEFT(Z3879,SEARCH("/",Z3879)-1)</f>
        <v>theater</v>
      </c>
      <c r="W3879" t="str">
        <f>RIGHT(Z3879,LEN(Z3879)-SEARCH("/",Z3879))</f>
        <v>plays</v>
      </c>
      <c r="X3879" s="2">
        <f>(((P3879/60)/60)/24)+DATE(1970,1,1)</f>
        <v>42040.831678240742</v>
      </c>
      <c r="Y3879" s="2">
        <f>(((O3879/60)/60)/24)+DATE(1970,1,1)</f>
        <v>42070.831678240742</v>
      </c>
      <c r="Z3879" t="s">
        <v>8275</v>
      </c>
    </row>
    <row r="3880" spans="1:26" ht="43.2" x14ac:dyDescent="0.3">
      <c r="A3880">
        <f>ROW(A3880)-2</f>
        <v>3878</v>
      </c>
      <c r="B3880" s="1" t="s">
        <v>7139</v>
      </c>
      <c r="C3880" s="1" t="s">
        <v>7140</v>
      </c>
      <c r="D3880">
        <v>250</v>
      </c>
      <c r="E3880">
        <v>251</v>
      </c>
      <c r="F3880" t="s">
        <v>17</v>
      </c>
      <c r="J3880" t="s">
        <v>17</v>
      </c>
      <c r="K3880" t="b">
        <v>0</v>
      </c>
      <c r="L3880" t="s">
        <v>18</v>
      </c>
      <c r="M3880" t="s">
        <v>19</v>
      </c>
      <c r="N3880" t="b">
        <v>1</v>
      </c>
      <c r="O3880">
        <v>1428780159</v>
      </c>
      <c r="P3880">
        <v>1426188159</v>
      </c>
      <c r="Q3880" t="b">
        <v>0</v>
      </c>
      <c r="R3880">
        <v>8</v>
      </c>
      <c r="S3880" t="b">
        <v>1</v>
      </c>
      <c r="T3880">
        <f>ROUND(E3880/D3880*100,0)</f>
        <v>100</v>
      </c>
      <c r="U3880" s="12">
        <f>(E3880/R3880)</f>
        <v>31.375</v>
      </c>
      <c r="V3880" t="str">
        <f>LEFT(Z3880,SEARCH("/",Z3880)-1)</f>
        <v>theater</v>
      </c>
      <c r="W3880" t="str">
        <f>RIGHT(Z3880,LEN(Z3880)-SEARCH("/",Z3880))</f>
        <v>plays</v>
      </c>
      <c r="X3880" s="2">
        <f>(((P3880/60)/60)/24)+DATE(1970,1,1)</f>
        <v>42075.807395833333</v>
      </c>
      <c r="Y3880" s="2">
        <f>(((O3880/60)/60)/24)+DATE(1970,1,1)</f>
        <v>42105.807395833333</v>
      </c>
      <c r="Z3880" t="s">
        <v>8275</v>
      </c>
    </row>
    <row r="3881" spans="1:26" ht="43.2" x14ac:dyDescent="0.3">
      <c r="A3881">
        <f>ROW(A3881)-2</f>
        <v>3879</v>
      </c>
      <c r="B3881" s="1" t="s">
        <v>7141</v>
      </c>
      <c r="C3881" s="1" t="s">
        <v>7142</v>
      </c>
      <c r="D3881">
        <v>1100</v>
      </c>
      <c r="E3881">
        <v>1125</v>
      </c>
      <c r="F3881" t="s">
        <v>17</v>
      </c>
      <c r="J3881" t="s">
        <v>17</v>
      </c>
      <c r="K3881" t="b">
        <v>0</v>
      </c>
      <c r="L3881" t="s">
        <v>18</v>
      </c>
      <c r="M3881" t="s">
        <v>19</v>
      </c>
      <c r="N3881" t="b">
        <v>1</v>
      </c>
      <c r="O3881">
        <v>1427860740</v>
      </c>
      <c r="P3881">
        <v>1426002684</v>
      </c>
      <c r="Q3881" t="b">
        <v>0</v>
      </c>
      <c r="R3881">
        <v>19</v>
      </c>
      <c r="S3881" t="b">
        <v>1</v>
      </c>
      <c r="T3881">
        <f>ROUND(E3881/D3881*100,0)</f>
        <v>102</v>
      </c>
      <c r="U3881" s="12">
        <f>(E3881/R3881)</f>
        <v>59.210526315789473</v>
      </c>
      <c r="V3881" t="str">
        <f>LEFT(Z3881,SEARCH("/",Z3881)-1)</f>
        <v>theater</v>
      </c>
      <c r="W3881" t="str">
        <f>RIGHT(Z3881,LEN(Z3881)-SEARCH("/",Z3881))</f>
        <v>plays</v>
      </c>
      <c r="X3881" s="2">
        <f>(((P3881/60)/60)/24)+DATE(1970,1,1)</f>
        <v>42073.660694444443</v>
      </c>
      <c r="Y3881" s="2">
        <f>(((O3881/60)/60)/24)+DATE(1970,1,1)</f>
        <v>42095.165972222225</v>
      </c>
      <c r="Z3881" t="s">
        <v>8275</v>
      </c>
    </row>
    <row r="3882" spans="1:26" ht="43.2" x14ac:dyDescent="0.3">
      <c r="A3882">
        <f>ROW(A3882)-2</f>
        <v>3880</v>
      </c>
      <c r="B3882" s="1" t="s">
        <v>7143</v>
      </c>
      <c r="C3882" s="1" t="s">
        <v>7144</v>
      </c>
      <c r="D3882">
        <v>35000</v>
      </c>
      <c r="E3882">
        <v>40043.25</v>
      </c>
      <c r="F3882" t="s">
        <v>17</v>
      </c>
      <c r="J3882" t="s">
        <v>17</v>
      </c>
      <c r="K3882" t="b">
        <v>0</v>
      </c>
      <c r="L3882" t="s">
        <v>18</v>
      </c>
      <c r="M3882" t="s">
        <v>19</v>
      </c>
      <c r="N3882" t="b">
        <v>1</v>
      </c>
      <c r="O3882">
        <v>1463198340</v>
      </c>
      <c r="P3882">
        <v>1461117201</v>
      </c>
      <c r="Q3882" t="b">
        <v>0</v>
      </c>
      <c r="R3882">
        <v>336</v>
      </c>
      <c r="S3882" t="b">
        <v>1</v>
      </c>
      <c r="T3882">
        <f>ROUND(E3882/D3882*100,0)</f>
        <v>114</v>
      </c>
      <c r="U3882" s="12">
        <f>(E3882/R3882)</f>
        <v>119.17633928571429</v>
      </c>
      <c r="V3882" t="str">
        <f>LEFT(Z3882,SEARCH("/",Z3882)-1)</f>
        <v>theater</v>
      </c>
      <c r="W3882" t="str">
        <f>RIGHT(Z3882,LEN(Z3882)-SEARCH("/",Z3882))</f>
        <v>plays</v>
      </c>
      <c r="X3882" s="2">
        <f>(((P3882/60)/60)/24)+DATE(1970,1,1)</f>
        <v>42480.078715277778</v>
      </c>
      <c r="Y3882" s="2">
        <f>(((O3882/60)/60)/24)+DATE(1970,1,1)</f>
        <v>42504.165972222225</v>
      </c>
      <c r="Z3882" t="s">
        <v>8275</v>
      </c>
    </row>
    <row r="3883" spans="1:26" ht="43.2" x14ac:dyDescent="0.3">
      <c r="A3883">
        <f>ROW(A3883)-2</f>
        <v>3881</v>
      </c>
      <c r="B3883" s="1" t="s">
        <v>7145</v>
      </c>
      <c r="C3883" s="1" t="s">
        <v>7146</v>
      </c>
      <c r="D3883">
        <v>2100</v>
      </c>
      <c r="E3883">
        <v>2140</v>
      </c>
      <c r="F3883" t="s">
        <v>17</v>
      </c>
      <c r="J3883" t="s">
        <v>17</v>
      </c>
      <c r="K3883" t="b">
        <v>0</v>
      </c>
      <c r="L3883" t="s">
        <v>18</v>
      </c>
      <c r="M3883" t="s">
        <v>19</v>
      </c>
      <c r="N3883" t="b">
        <v>1</v>
      </c>
      <c r="O3883">
        <v>1457139600</v>
      </c>
      <c r="P3883">
        <v>1455230214</v>
      </c>
      <c r="Q3883" t="b">
        <v>0</v>
      </c>
      <c r="R3883">
        <v>13</v>
      </c>
      <c r="S3883" t="b">
        <v>1</v>
      </c>
      <c r="T3883">
        <f>ROUND(E3883/D3883*100,0)</f>
        <v>102</v>
      </c>
      <c r="U3883" s="12">
        <f>(E3883/R3883)</f>
        <v>164.61538461538461</v>
      </c>
      <c r="V3883" t="str">
        <f>LEFT(Z3883,SEARCH("/",Z3883)-1)</f>
        <v>theater</v>
      </c>
      <c r="W3883" t="str">
        <f>RIGHT(Z3883,LEN(Z3883)-SEARCH("/",Z3883))</f>
        <v>plays</v>
      </c>
      <c r="X3883" s="2">
        <f>(((P3883/60)/60)/24)+DATE(1970,1,1)</f>
        <v>42411.942291666666</v>
      </c>
      <c r="Y3883" s="2">
        <f>(((O3883/60)/60)/24)+DATE(1970,1,1)</f>
        <v>42434.041666666672</v>
      </c>
      <c r="Z3883" t="s">
        <v>8275</v>
      </c>
    </row>
    <row r="3884" spans="1:26" ht="43.2" x14ac:dyDescent="0.3">
      <c r="A3884">
        <f>ROW(A3884)-2</f>
        <v>3882</v>
      </c>
      <c r="B3884" s="1" t="s">
        <v>7147</v>
      </c>
      <c r="C3884" s="1" t="s">
        <v>7148</v>
      </c>
      <c r="D3884">
        <v>1000</v>
      </c>
      <c r="E3884">
        <v>1020</v>
      </c>
      <c r="F3884" t="s">
        <v>17</v>
      </c>
      <c r="J3884" t="s">
        <v>17</v>
      </c>
      <c r="K3884" t="b">
        <v>0</v>
      </c>
      <c r="L3884" t="s">
        <v>24</v>
      </c>
      <c r="M3884" t="s">
        <v>25</v>
      </c>
      <c r="N3884" t="b">
        <v>0</v>
      </c>
      <c r="O3884">
        <v>1441358873</v>
      </c>
      <c r="P3884">
        <v>1438939673</v>
      </c>
      <c r="Q3884" t="b">
        <v>0</v>
      </c>
      <c r="R3884">
        <v>42</v>
      </c>
      <c r="S3884" t="b">
        <v>1</v>
      </c>
      <c r="T3884">
        <f>ROUND(E3884/D3884*100,0)</f>
        <v>102</v>
      </c>
      <c r="U3884" s="12">
        <f>(E3884/R3884)</f>
        <v>24.285714285714285</v>
      </c>
      <c r="V3884" t="str">
        <f>LEFT(Z3884,SEARCH("/",Z3884)-1)</f>
        <v>theater</v>
      </c>
      <c r="W3884" t="str">
        <f>RIGHT(Z3884,LEN(Z3884)-SEARCH("/",Z3884))</f>
        <v>plays</v>
      </c>
      <c r="X3884" s="2">
        <f>(((P3884/60)/60)/24)+DATE(1970,1,1)</f>
        <v>42223.394363425927</v>
      </c>
      <c r="Y3884" s="2">
        <f>(((O3884/60)/60)/24)+DATE(1970,1,1)</f>
        <v>42251.394363425927</v>
      </c>
      <c r="Z3884" t="s">
        <v>8275</v>
      </c>
    </row>
    <row r="3885" spans="1:26" ht="43.2" x14ac:dyDescent="0.3">
      <c r="A3885">
        <f>ROW(A3885)-2</f>
        <v>3883</v>
      </c>
      <c r="B3885" s="1" t="s">
        <v>7149</v>
      </c>
      <c r="C3885" s="1" t="s">
        <v>7150</v>
      </c>
      <c r="D3885">
        <v>2500</v>
      </c>
      <c r="E3885">
        <v>2620</v>
      </c>
      <c r="F3885" t="s">
        <v>17</v>
      </c>
      <c r="J3885" t="s">
        <v>17</v>
      </c>
      <c r="K3885" t="b">
        <v>0</v>
      </c>
      <c r="L3885" t="s">
        <v>24</v>
      </c>
      <c r="M3885" t="s">
        <v>25</v>
      </c>
      <c r="N3885" t="b">
        <v>0</v>
      </c>
      <c r="O3885">
        <v>1462224398</v>
      </c>
      <c r="P3885">
        <v>1459632398</v>
      </c>
      <c r="Q3885" t="b">
        <v>0</v>
      </c>
      <c r="R3885">
        <v>64</v>
      </c>
      <c r="S3885" t="b">
        <v>1</v>
      </c>
      <c r="T3885">
        <f>ROUND(E3885/D3885*100,0)</f>
        <v>105</v>
      </c>
      <c r="U3885" s="12">
        <f>(E3885/R3885)</f>
        <v>40.9375</v>
      </c>
      <c r="V3885" t="str">
        <f>LEFT(Z3885,SEARCH("/",Z3885)-1)</f>
        <v>theater</v>
      </c>
      <c r="W3885" t="str">
        <f>RIGHT(Z3885,LEN(Z3885)-SEARCH("/",Z3885))</f>
        <v>plays</v>
      </c>
      <c r="X3885" s="2">
        <f>(((P3885/60)/60)/24)+DATE(1970,1,1)</f>
        <v>42462.893495370372</v>
      </c>
      <c r="Y3885" s="2">
        <f>(((O3885/60)/60)/24)+DATE(1970,1,1)</f>
        <v>42492.893495370372</v>
      </c>
      <c r="Z3885" t="s">
        <v>8275</v>
      </c>
    </row>
    <row r="3886" spans="1:26" ht="43.2" x14ac:dyDescent="0.3">
      <c r="A3886">
        <f>ROW(A3886)-2</f>
        <v>3884</v>
      </c>
      <c r="B3886" s="1" t="s">
        <v>7151</v>
      </c>
      <c r="C3886" s="1" t="s">
        <v>7152</v>
      </c>
      <c r="D3886">
        <v>1500</v>
      </c>
      <c r="E3886">
        <v>1527.5</v>
      </c>
      <c r="F3886" t="s">
        <v>17</v>
      </c>
      <c r="J3886" t="s">
        <v>17</v>
      </c>
      <c r="K3886" t="b">
        <v>0</v>
      </c>
      <c r="L3886" t="s">
        <v>18</v>
      </c>
      <c r="M3886" t="s">
        <v>19</v>
      </c>
      <c r="N3886" t="b">
        <v>1</v>
      </c>
      <c r="O3886">
        <v>1400796420</v>
      </c>
      <c r="P3886">
        <v>1398342170</v>
      </c>
      <c r="Q3886" t="b">
        <v>0</v>
      </c>
      <c r="R3886">
        <v>25</v>
      </c>
      <c r="S3886" t="b">
        <v>1</v>
      </c>
      <c r="T3886">
        <f>ROUND(E3886/D3886*100,0)</f>
        <v>102</v>
      </c>
      <c r="U3886" s="12">
        <f>(E3886/R3886)</f>
        <v>61.1</v>
      </c>
      <c r="V3886" t="str">
        <f>LEFT(Z3886,SEARCH("/",Z3886)-1)</f>
        <v>theater</v>
      </c>
      <c r="W3886" t="str">
        <f>RIGHT(Z3886,LEN(Z3886)-SEARCH("/",Z3886))</f>
        <v>plays</v>
      </c>
      <c r="X3886" s="2">
        <f>(((P3886/60)/60)/24)+DATE(1970,1,1)</f>
        <v>41753.515856481477</v>
      </c>
      <c r="Y3886" s="2">
        <f>(((O3886/60)/60)/24)+DATE(1970,1,1)</f>
        <v>41781.921527777777</v>
      </c>
      <c r="Z3886" t="s">
        <v>8275</v>
      </c>
    </row>
    <row r="3887" spans="1:26" ht="43.2" x14ac:dyDescent="0.3">
      <c r="A3887">
        <f>ROW(A3887)-2</f>
        <v>3885</v>
      </c>
      <c r="B3887" s="1" t="s">
        <v>7153</v>
      </c>
      <c r="C3887" s="1" t="s">
        <v>7154</v>
      </c>
      <c r="D3887">
        <v>773</v>
      </c>
      <c r="E3887">
        <v>773</v>
      </c>
      <c r="F3887" t="s">
        <v>17</v>
      </c>
      <c r="J3887" t="s">
        <v>17</v>
      </c>
      <c r="K3887" t="b">
        <v>0</v>
      </c>
      <c r="L3887" t="s">
        <v>24</v>
      </c>
      <c r="M3887" t="s">
        <v>25</v>
      </c>
      <c r="N3887" t="b">
        <v>0</v>
      </c>
      <c r="O3887">
        <v>1403964324</v>
      </c>
      <c r="P3887">
        <v>1401372324</v>
      </c>
      <c r="Q3887" t="b">
        <v>0</v>
      </c>
      <c r="R3887">
        <v>20</v>
      </c>
      <c r="S3887" t="b">
        <v>1</v>
      </c>
      <c r="T3887">
        <f>ROUND(E3887/D3887*100,0)</f>
        <v>100</v>
      </c>
      <c r="U3887" s="12">
        <f>(E3887/R3887)</f>
        <v>38.65</v>
      </c>
      <c r="V3887" t="str">
        <f>LEFT(Z3887,SEARCH("/",Z3887)-1)</f>
        <v>theater</v>
      </c>
      <c r="W3887" t="str">
        <f>RIGHT(Z3887,LEN(Z3887)-SEARCH("/",Z3887))</f>
        <v>plays</v>
      </c>
      <c r="X3887" s="2">
        <f>(((P3887/60)/60)/24)+DATE(1970,1,1)</f>
        <v>41788.587083333332</v>
      </c>
      <c r="Y3887" s="2">
        <f>(((O3887/60)/60)/24)+DATE(1970,1,1)</f>
        <v>41818.587083333332</v>
      </c>
      <c r="Z3887" t="s">
        <v>8275</v>
      </c>
    </row>
    <row r="3888" spans="1:26" ht="43.2" x14ac:dyDescent="0.3">
      <c r="A3888">
        <f>ROW(A3888)-2</f>
        <v>3886</v>
      </c>
      <c r="B3888" s="1" t="s">
        <v>7155</v>
      </c>
      <c r="C3888" s="1" t="s">
        <v>7156</v>
      </c>
      <c r="D3888">
        <v>5500</v>
      </c>
      <c r="E3888">
        <v>5845</v>
      </c>
      <c r="F3888" t="s">
        <v>17</v>
      </c>
      <c r="J3888" t="s">
        <v>17</v>
      </c>
      <c r="K3888" t="b">
        <v>0</v>
      </c>
      <c r="L3888" t="s">
        <v>18</v>
      </c>
      <c r="M3888" t="s">
        <v>19</v>
      </c>
      <c r="N3888" t="b">
        <v>1</v>
      </c>
      <c r="O3888">
        <v>1439337600</v>
      </c>
      <c r="P3888">
        <v>1436575280</v>
      </c>
      <c r="Q3888" t="b">
        <v>0</v>
      </c>
      <c r="R3888">
        <v>104</v>
      </c>
      <c r="S3888" t="b">
        <v>1</v>
      </c>
      <c r="T3888">
        <f>ROUND(E3888/D3888*100,0)</f>
        <v>106</v>
      </c>
      <c r="U3888" s="12">
        <f>(E3888/R3888)</f>
        <v>56.20192307692308</v>
      </c>
      <c r="V3888" t="str">
        <f>LEFT(Z3888,SEARCH("/",Z3888)-1)</f>
        <v>theater</v>
      </c>
      <c r="W3888" t="str">
        <f>RIGHT(Z3888,LEN(Z3888)-SEARCH("/",Z3888))</f>
        <v>plays</v>
      </c>
      <c r="X3888" s="2">
        <f>(((P3888/60)/60)/24)+DATE(1970,1,1)</f>
        <v>42196.028703703705</v>
      </c>
      <c r="Y3888" s="2">
        <f>(((O3888/60)/60)/24)+DATE(1970,1,1)</f>
        <v>42228</v>
      </c>
      <c r="Z3888" t="s">
        <v>8275</v>
      </c>
    </row>
    <row r="3889" spans="1:26" ht="43.2" x14ac:dyDescent="0.3">
      <c r="A3889">
        <f>ROW(A3889)-2</f>
        <v>3887</v>
      </c>
      <c r="B3889" s="1" t="s">
        <v>7157</v>
      </c>
      <c r="C3889" s="1" t="s">
        <v>7158</v>
      </c>
      <c r="D3889">
        <v>5000</v>
      </c>
      <c r="E3889">
        <v>5671.11</v>
      </c>
      <c r="F3889" t="s">
        <v>17</v>
      </c>
      <c r="J3889" t="s">
        <v>17</v>
      </c>
      <c r="K3889" t="b">
        <v>0</v>
      </c>
      <c r="L3889" t="s">
        <v>18</v>
      </c>
      <c r="M3889" t="s">
        <v>19</v>
      </c>
      <c r="N3889" t="b">
        <v>1</v>
      </c>
      <c r="O3889">
        <v>1423674000</v>
      </c>
      <c r="P3889">
        <v>1421025159</v>
      </c>
      <c r="Q3889" t="b">
        <v>0</v>
      </c>
      <c r="R3889">
        <v>53</v>
      </c>
      <c r="S3889" t="b">
        <v>1</v>
      </c>
      <c r="T3889">
        <f>ROUND(E3889/D3889*100,0)</f>
        <v>113</v>
      </c>
      <c r="U3889" s="12">
        <f>(E3889/R3889)</f>
        <v>107.00207547169811</v>
      </c>
      <c r="V3889" t="str">
        <f>LEFT(Z3889,SEARCH("/",Z3889)-1)</f>
        <v>theater</v>
      </c>
      <c r="W3889" t="str">
        <f>RIGHT(Z3889,LEN(Z3889)-SEARCH("/",Z3889))</f>
        <v>plays</v>
      </c>
      <c r="X3889" s="2">
        <f>(((P3889/60)/60)/24)+DATE(1970,1,1)</f>
        <v>42016.050451388888</v>
      </c>
      <c r="Y3889" s="2">
        <f>(((O3889/60)/60)/24)+DATE(1970,1,1)</f>
        <v>42046.708333333328</v>
      </c>
      <c r="Z3889" t="s">
        <v>8275</v>
      </c>
    </row>
    <row r="3890" spans="1:26" ht="43.2" x14ac:dyDescent="0.3">
      <c r="A3890">
        <f>ROW(A3890)-2</f>
        <v>3888</v>
      </c>
      <c r="B3890" s="1" t="s">
        <v>7159</v>
      </c>
      <c r="C3890" s="1" t="s">
        <v>7160</v>
      </c>
      <c r="D3890">
        <v>2400</v>
      </c>
      <c r="E3890">
        <v>2400</v>
      </c>
      <c r="F3890" t="s">
        <v>17</v>
      </c>
      <c r="J3890" t="s">
        <v>17</v>
      </c>
      <c r="K3890" t="b">
        <v>0</v>
      </c>
      <c r="L3890" t="s">
        <v>1217</v>
      </c>
      <c r="M3890" t="s">
        <v>55</v>
      </c>
      <c r="N3890" t="b">
        <v>0</v>
      </c>
      <c r="O3890">
        <v>1479382594</v>
      </c>
      <c r="P3890">
        <v>1476786994</v>
      </c>
      <c r="Q3890" t="b">
        <v>0</v>
      </c>
      <c r="R3890">
        <v>14</v>
      </c>
      <c r="S3890" t="b">
        <v>1</v>
      </c>
      <c r="T3890">
        <f>ROUND(E3890/D3890*100,0)</f>
        <v>100</v>
      </c>
      <c r="U3890" s="12">
        <f>(E3890/R3890)</f>
        <v>171.42857142857142</v>
      </c>
      <c r="V3890" t="str">
        <f>LEFT(Z3890,SEARCH("/",Z3890)-1)</f>
        <v>theater</v>
      </c>
      <c r="W3890" t="str">
        <f>RIGHT(Z3890,LEN(Z3890)-SEARCH("/",Z3890))</f>
        <v>plays</v>
      </c>
      <c r="X3890" s="2">
        <f>(((P3890/60)/60)/24)+DATE(1970,1,1)</f>
        <v>42661.442060185189</v>
      </c>
      <c r="Y3890" s="2">
        <f>(((O3890/60)/60)/24)+DATE(1970,1,1)</f>
        <v>42691.483726851846</v>
      </c>
      <c r="Z3890" t="s">
        <v>8275</v>
      </c>
    </row>
    <row r="3891" spans="1:26" ht="43.2" x14ac:dyDescent="0.3">
      <c r="A3891">
        <f>ROW(A3891)-2</f>
        <v>3889</v>
      </c>
      <c r="B3891" s="1" t="s">
        <v>7161</v>
      </c>
      <c r="C3891" s="1" t="s">
        <v>7162</v>
      </c>
      <c r="D3891">
        <v>2200</v>
      </c>
      <c r="E3891">
        <v>2210</v>
      </c>
      <c r="F3891" t="s">
        <v>17</v>
      </c>
      <c r="J3891" t="s">
        <v>17</v>
      </c>
      <c r="K3891" t="b">
        <v>0</v>
      </c>
      <c r="L3891" t="s">
        <v>24</v>
      </c>
      <c r="M3891" t="s">
        <v>25</v>
      </c>
      <c r="N3891" t="b">
        <v>0</v>
      </c>
      <c r="O3891">
        <v>1408289724</v>
      </c>
      <c r="P3891">
        <v>1403105724</v>
      </c>
      <c r="Q3891" t="b">
        <v>0</v>
      </c>
      <c r="R3891">
        <v>20</v>
      </c>
      <c r="S3891" t="b">
        <v>1</v>
      </c>
      <c r="T3891">
        <f>ROUND(E3891/D3891*100,0)</f>
        <v>100</v>
      </c>
      <c r="U3891" s="12">
        <f>(E3891/R3891)</f>
        <v>110.5</v>
      </c>
      <c r="V3891" t="str">
        <f>LEFT(Z3891,SEARCH("/",Z3891)-1)</f>
        <v>theater</v>
      </c>
      <c r="W3891" t="str">
        <f>RIGHT(Z3891,LEN(Z3891)-SEARCH("/",Z3891))</f>
        <v>plays</v>
      </c>
      <c r="X3891" s="2">
        <f>(((P3891/60)/60)/24)+DATE(1970,1,1)</f>
        <v>41808.649583333332</v>
      </c>
      <c r="Y3891" s="2">
        <f>(((O3891/60)/60)/24)+DATE(1970,1,1)</f>
        <v>41868.649583333332</v>
      </c>
      <c r="Z3891" t="s">
        <v>8275</v>
      </c>
    </row>
    <row r="3892" spans="1:26" ht="57.6" x14ac:dyDescent="0.3">
      <c r="A3892">
        <f>ROW(A3892)-2</f>
        <v>3890</v>
      </c>
      <c r="B3892" s="1" t="s">
        <v>7163</v>
      </c>
      <c r="C3892" s="1" t="s">
        <v>7164</v>
      </c>
      <c r="D3892">
        <v>100000</v>
      </c>
      <c r="E3892">
        <v>100036</v>
      </c>
      <c r="F3892" t="s">
        <v>17</v>
      </c>
      <c r="J3892" t="s">
        <v>17</v>
      </c>
      <c r="K3892" t="b">
        <v>0</v>
      </c>
      <c r="L3892" t="s">
        <v>18</v>
      </c>
      <c r="M3892" t="s">
        <v>19</v>
      </c>
      <c r="N3892" t="b">
        <v>1</v>
      </c>
      <c r="O3892">
        <v>1399271911</v>
      </c>
      <c r="P3892">
        <v>1396334311</v>
      </c>
      <c r="Q3892" t="b">
        <v>0</v>
      </c>
      <c r="R3892">
        <v>558</v>
      </c>
      <c r="S3892" t="b">
        <v>1</v>
      </c>
      <c r="T3892">
        <f>ROUND(E3892/D3892*100,0)</f>
        <v>100</v>
      </c>
      <c r="U3892" s="12">
        <f>(E3892/R3892)</f>
        <v>179.27598566308242</v>
      </c>
      <c r="V3892" t="str">
        <f>LEFT(Z3892,SEARCH("/",Z3892)-1)</f>
        <v>theater</v>
      </c>
      <c r="W3892" t="str">
        <f>RIGHT(Z3892,LEN(Z3892)-SEARCH("/",Z3892))</f>
        <v>plays</v>
      </c>
      <c r="X3892" s="2">
        <f>(((P3892/60)/60)/24)+DATE(1970,1,1)</f>
        <v>41730.276747685188</v>
      </c>
      <c r="Y3892" s="2">
        <f>(((O3892/60)/60)/24)+DATE(1970,1,1)</f>
        <v>41764.276747685188</v>
      </c>
      <c r="Z3892" t="s">
        <v>8275</v>
      </c>
    </row>
    <row r="3893" spans="1:26" ht="43.2" x14ac:dyDescent="0.3">
      <c r="A3893">
        <f>ROW(A3893)-2</f>
        <v>3891</v>
      </c>
      <c r="B3893" s="1" t="s">
        <v>7165</v>
      </c>
      <c r="C3893" s="1" t="s">
        <v>7166</v>
      </c>
      <c r="D3893">
        <v>350</v>
      </c>
      <c r="E3893">
        <v>504</v>
      </c>
      <c r="F3893" t="s">
        <v>17</v>
      </c>
      <c r="J3893" t="s">
        <v>17</v>
      </c>
      <c r="K3893" t="b">
        <v>0</v>
      </c>
      <c r="L3893" t="s">
        <v>24</v>
      </c>
      <c r="M3893" t="s">
        <v>25</v>
      </c>
      <c r="N3893" t="b">
        <v>0</v>
      </c>
      <c r="O3893">
        <v>1435352400</v>
      </c>
      <c r="P3893">
        <v>1431718575</v>
      </c>
      <c r="Q3893" t="b">
        <v>0</v>
      </c>
      <c r="R3893">
        <v>22</v>
      </c>
      <c r="S3893" t="b">
        <v>1</v>
      </c>
      <c r="T3893">
        <f>ROUND(E3893/D3893*100,0)</f>
        <v>144</v>
      </c>
      <c r="U3893" s="12">
        <f>(E3893/R3893)</f>
        <v>22.90909090909091</v>
      </c>
      <c r="V3893" t="str">
        <f>LEFT(Z3893,SEARCH("/",Z3893)-1)</f>
        <v>theater</v>
      </c>
      <c r="W3893" t="str">
        <f>RIGHT(Z3893,LEN(Z3893)-SEARCH("/",Z3893))</f>
        <v>plays</v>
      </c>
      <c r="X3893" s="2">
        <f>(((P3893/60)/60)/24)+DATE(1970,1,1)</f>
        <v>42139.816840277781</v>
      </c>
      <c r="Y3893" s="2">
        <f>(((O3893/60)/60)/24)+DATE(1970,1,1)</f>
        <v>42181.875</v>
      </c>
      <c r="Z3893" t="s">
        <v>8275</v>
      </c>
    </row>
    <row r="3894" spans="1:26" ht="57.6" x14ac:dyDescent="0.3">
      <c r="A3894">
        <f>ROW(A3894)-2</f>
        <v>3892</v>
      </c>
      <c r="B3894" s="1" t="s">
        <v>7167</v>
      </c>
      <c r="C3894" s="1" t="s">
        <v>7168</v>
      </c>
      <c r="D3894">
        <v>1000</v>
      </c>
      <c r="E3894">
        <v>1035</v>
      </c>
      <c r="F3894" t="s">
        <v>17</v>
      </c>
      <c r="J3894" t="s">
        <v>17</v>
      </c>
      <c r="K3894" t="b">
        <v>0</v>
      </c>
      <c r="L3894" t="s">
        <v>50</v>
      </c>
      <c r="M3894" t="s">
        <v>51</v>
      </c>
      <c r="N3894" t="b">
        <v>1</v>
      </c>
      <c r="O3894">
        <v>1438333080</v>
      </c>
      <c r="P3894">
        <v>1436408308</v>
      </c>
      <c r="Q3894" t="b">
        <v>0</v>
      </c>
      <c r="R3894">
        <v>24</v>
      </c>
      <c r="S3894" t="b">
        <v>1</v>
      </c>
      <c r="T3894">
        <f>ROUND(E3894/D3894*100,0)</f>
        <v>104</v>
      </c>
      <c r="U3894" s="12">
        <f>(E3894/R3894)</f>
        <v>43.125</v>
      </c>
      <c r="V3894" t="str">
        <f>LEFT(Z3894,SEARCH("/",Z3894)-1)</f>
        <v>theater</v>
      </c>
      <c r="W3894" t="str">
        <f>RIGHT(Z3894,LEN(Z3894)-SEARCH("/",Z3894))</f>
        <v>plays</v>
      </c>
      <c r="X3894" s="2">
        <f>(((P3894/60)/60)/24)+DATE(1970,1,1)</f>
        <v>42194.096157407403</v>
      </c>
      <c r="Y3894" s="2">
        <f>(((O3894/60)/60)/24)+DATE(1970,1,1)</f>
        <v>42216.373611111107</v>
      </c>
      <c r="Z3894" t="s">
        <v>8275</v>
      </c>
    </row>
    <row r="3895" spans="1:26" ht="43.2" x14ac:dyDescent="0.3">
      <c r="A3895">
        <f>ROW(A3895)-2</f>
        <v>3893</v>
      </c>
      <c r="B3895" s="1" t="s">
        <v>7169</v>
      </c>
      <c r="C3895" s="1" t="s">
        <v>7170</v>
      </c>
      <c r="D3895">
        <v>3200</v>
      </c>
      <c r="E3895">
        <v>3470</v>
      </c>
      <c r="F3895" t="s">
        <v>17</v>
      </c>
      <c r="J3895" t="s">
        <v>17</v>
      </c>
      <c r="K3895" t="b">
        <v>0</v>
      </c>
      <c r="L3895" t="s">
        <v>158</v>
      </c>
      <c r="M3895" t="s">
        <v>159</v>
      </c>
      <c r="N3895" t="b">
        <v>1</v>
      </c>
      <c r="O3895">
        <v>1432694700</v>
      </c>
      <c r="P3895">
        <v>1429651266</v>
      </c>
      <c r="Q3895" t="b">
        <v>0</v>
      </c>
      <c r="R3895">
        <v>74</v>
      </c>
      <c r="S3895" t="b">
        <v>1</v>
      </c>
      <c r="T3895">
        <f>ROUND(E3895/D3895*100,0)</f>
        <v>108</v>
      </c>
      <c r="U3895" s="12">
        <f>(E3895/R3895)</f>
        <v>46.891891891891895</v>
      </c>
      <c r="V3895" t="str">
        <f>LEFT(Z3895,SEARCH("/",Z3895)-1)</f>
        <v>theater</v>
      </c>
      <c r="W3895" t="str">
        <f>RIGHT(Z3895,LEN(Z3895)-SEARCH("/",Z3895))</f>
        <v>plays</v>
      </c>
      <c r="X3895" s="2">
        <f>(((P3895/60)/60)/24)+DATE(1970,1,1)</f>
        <v>42115.889652777783</v>
      </c>
      <c r="Y3895" s="2">
        <f>(((O3895/60)/60)/24)+DATE(1970,1,1)</f>
        <v>42151.114583333328</v>
      </c>
      <c r="Z3895" t="s">
        <v>8275</v>
      </c>
    </row>
    <row r="3896" spans="1:26" ht="115.2" x14ac:dyDescent="0.3">
      <c r="A3896">
        <f>ROW(A3896)-2</f>
        <v>3894</v>
      </c>
      <c r="B3896" s="1" t="s">
        <v>7171</v>
      </c>
      <c r="C3896" s="1" t="s">
        <v>7172</v>
      </c>
      <c r="D3896">
        <v>2500</v>
      </c>
      <c r="E3896">
        <v>2560</v>
      </c>
      <c r="F3896" t="s">
        <v>17</v>
      </c>
      <c r="J3896" t="s">
        <v>17</v>
      </c>
      <c r="K3896" t="b">
        <v>0</v>
      </c>
      <c r="L3896" t="s">
        <v>18</v>
      </c>
      <c r="M3896" t="s">
        <v>19</v>
      </c>
      <c r="N3896" t="b">
        <v>1</v>
      </c>
      <c r="O3896">
        <v>1438799760</v>
      </c>
      <c r="P3896">
        <v>1437236378</v>
      </c>
      <c r="Q3896" t="b">
        <v>0</v>
      </c>
      <c r="R3896">
        <v>54</v>
      </c>
      <c r="S3896" t="b">
        <v>1</v>
      </c>
      <c r="T3896">
        <f>ROUND(E3896/D3896*100,0)</f>
        <v>102</v>
      </c>
      <c r="U3896" s="12">
        <f>(E3896/R3896)</f>
        <v>47.407407407407405</v>
      </c>
      <c r="V3896" t="str">
        <f>LEFT(Z3896,SEARCH("/",Z3896)-1)</f>
        <v>theater</v>
      </c>
      <c r="W3896" t="str">
        <f>RIGHT(Z3896,LEN(Z3896)-SEARCH("/",Z3896))</f>
        <v>plays</v>
      </c>
      <c r="X3896" s="2">
        <f>(((P3896/60)/60)/24)+DATE(1970,1,1)</f>
        <v>42203.680300925931</v>
      </c>
      <c r="Y3896" s="2">
        <f>(((O3896/60)/60)/24)+DATE(1970,1,1)</f>
        <v>42221.774999999994</v>
      </c>
      <c r="Z3896" t="s">
        <v>8275</v>
      </c>
    </row>
    <row r="3897" spans="1:26" ht="43.2" x14ac:dyDescent="0.3">
      <c r="A3897">
        <f>ROW(A3897)-2</f>
        <v>3895</v>
      </c>
      <c r="B3897" s="1" t="s">
        <v>7173</v>
      </c>
      <c r="C3897" s="1" t="s">
        <v>7174</v>
      </c>
      <c r="D3897">
        <v>315</v>
      </c>
      <c r="E3897">
        <v>469</v>
      </c>
      <c r="F3897" t="s">
        <v>17</v>
      </c>
      <c r="J3897" t="s">
        <v>17</v>
      </c>
      <c r="K3897" t="b">
        <v>0</v>
      </c>
      <c r="L3897" t="s">
        <v>24</v>
      </c>
      <c r="M3897" t="s">
        <v>25</v>
      </c>
      <c r="N3897" t="b">
        <v>0</v>
      </c>
      <c r="O3897">
        <v>1457906400</v>
      </c>
      <c r="P3897">
        <v>1457115427</v>
      </c>
      <c r="Q3897" t="b">
        <v>0</v>
      </c>
      <c r="R3897">
        <v>31</v>
      </c>
      <c r="S3897" t="b">
        <v>1</v>
      </c>
      <c r="T3897">
        <f>ROUND(E3897/D3897*100,0)</f>
        <v>149</v>
      </c>
      <c r="U3897" s="12">
        <f>(E3897/R3897)</f>
        <v>15.129032258064516</v>
      </c>
      <c r="V3897" t="str">
        <f>LEFT(Z3897,SEARCH("/",Z3897)-1)</f>
        <v>theater</v>
      </c>
      <c r="W3897" t="str">
        <f>RIGHT(Z3897,LEN(Z3897)-SEARCH("/",Z3897))</f>
        <v>plays</v>
      </c>
      <c r="X3897" s="2">
        <f>(((P3897/60)/60)/24)+DATE(1970,1,1)</f>
        <v>42433.761886574073</v>
      </c>
      <c r="Y3897" s="2">
        <f>(((O3897/60)/60)/24)+DATE(1970,1,1)</f>
        <v>42442.916666666672</v>
      </c>
      <c r="Z3897" t="s">
        <v>8275</v>
      </c>
    </row>
    <row r="3898" spans="1:26" ht="43.2" x14ac:dyDescent="0.3">
      <c r="A3898">
        <f>ROW(A3898)-2</f>
        <v>3896</v>
      </c>
      <c r="B3898" s="1" t="s">
        <v>7175</v>
      </c>
      <c r="C3898" s="1" t="s">
        <v>7176</v>
      </c>
      <c r="D3898">
        <v>500</v>
      </c>
      <c r="E3898">
        <v>527.45000000000005</v>
      </c>
      <c r="F3898" t="s">
        <v>17</v>
      </c>
      <c r="J3898" t="s">
        <v>17</v>
      </c>
      <c r="K3898" t="b">
        <v>0</v>
      </c>
      <c r="L3898" t="s">
        <v>24</v>
      </c>
      <c r="M3898" t="s">
        <v>25</v>
      </c>
      <c r="N3898" t="b">
        <v>0</v>
      </c>
      <c r="O3898">
        <v>1470078000</v>
      </c>
      <c r="P3898">
        <v>1467648456</v>
      </c>
      <c r="Q3898" t="b">
        <v>0</v>
      </c>
      <c r="R3898">
        <v>25</v>
      </c>
      <c r="S3898" t="b">
        <v>1</v>
      </c>
      <c r="T3898">
        <f>ROUND(E3898/D3898*100,0)</f>
        <v>105</v>
      </c>
      <c r="U3898" s="12">
        <f>(E3898/R3898)</f>
        <v>21.098000000000003</v>
      </c>
      <c r="V3898" t="str">
        <f>LEFT(Z3898,SEARCH("/",Z3898)-1)</f>
        <v>theater</v>
      </c>
      <c r="W3898" t="str">
        <f>RIGHT(Z3898,LEN(Z3898)-SEARCH("/",Z3898))</f>
        <v>plays</v>
      </c>
      <c r="X3898" s="2">
        <f>(((P3898/60)/60)/24)+DATE(1970,1,1)</f>
        <v>42555.671944444446</v>
      </c>
      <c r="Y3898" s="2">
        <f>(((O3898/60)/60)/24)+DATE(1970,1,1)</f>
        <v>42583.791666666672</v>
      </c>
      <c r="Z3898" t="s">
        <v>8275</v>
      </c>
    </row>
    <row r="3899" spans="1:26" ht="28.8" x14ac:dyDescent="0.3">
      <c r="A3899">
        <f>ROW(A3899)-2</f>
        <v>3897</v>
      </c>
      <c r="B3899" s="1" t="s">
        <v>7177</v>
      </c>
      <c r="C3899" s="1" t="s">
        <v>7178</v>
      </c>
      <c r="D3899">
        <v>1000</v>
      </c>
      <c r="E3899">
        <v>1005</v>
      </c>
      <c r="F3899" t="s">
        <v>17</v>
      </c>
      <c r="J3899" t="s">
        <v>17</v>
      </c>
      <c r="K3899" t="b">
        <v>0</v>
      </c>
      <c r="L3899" t="s">
        <v>24</v>
      </c>
      <c r="M3899" t="s">
        <v>25</v>
      </c>
      <c r="N3899" t="b">
        <v>0</v>
      </c>
      <c r="O3899">
        <v>1444060800</v>
      </c>
      <c r="P3899">
        <v>1440082649</v>
      </c>
      <c r="Q3899" t="b">
        <v>0</v>
      </c>
      <c r="R3899">
        <v>17</v>
      </c>
      <c r="S3899" t="b">
        <v>1</v>
      </c>
      <c r="T3899">
        <f>ROUND(E3899/D3899*100,0)</f>
        <v>101</v>
      </c>
      <c r="U3899" s="12">
        <f>(E3899/R3899)</f>
        <v>59.117647058823529</v>
      </c>
      <c r="V3899" t="str">
        <f>LEFT(Z3899,SEARCH("/",Z3899)-1)</f>
        <v>theater</v>
      </c>
      <c r="W3899" t="str">
        <f>RIGHT(Z3899,LEN(Z3899)-SEARCH("/",Z3899))</f>
        <v>plays</v>
      </c>
      <c r="X3899" s="2">
        <f>(((P3899/60)/60)/24)+DATE(1970,1,1)</f>
        <v>42236.623252314821</v>
      </c>
      <c r="Y3899" s="2">
        <f>(((O3899/60)/60)/24)+DATE(1970,1,1)</f>
        <v>42282.666666666672</v>
      </c>
      <c r="Z3899" t="s">
        <v>8275</v>
      </c>
    </row>
    <row r="3900" spans="1:26" ht="43.2" x14ac:dyDescent="0.3">
      <c r="A3900">
        <f>ROW(A3900)-2</f>
        <v>3898</v>
      </c>
      <c r="B3900" s="1" t="s">
        <v>7179</v>
      </c>
      <c r="C3900" s="1" t="s">
        <v>7180</v>
      </c>
      <c r="D3900">
        <v>900</v>
      </c>
      <c r="E3900">
        <v>1175</v>
      </c>
      <c r="F3900" t="s">
        <v>17</v>
      </c>
      <c r="J3900" t="s">
        <v>17</v>
      </c>
      <c r="K3900" t="b">
        <v>0</v>
      </c>
      <c r="L3900" t="s">
        <v>18</v>
      </c>
      <c r="M3900" t="s">
        <v>19</v>
      </c>
      <c r="N3900" t="b">
        <v>1</v>
      </c>
      <c r="O3900">
        <v>1420048208</v>
      </c>
      <c r="P3900">
        <v>1417456208</v>
      </c>
      <c r="Q3900" t="b">
        <v>0</v>
      </c>
      <c r="R3900">
        <v>12</v>
      </c>
      <c r="S3900" t="b">
        <v>1</v>
      </c>
      <c r="T3900">
        <f>ROUND(E3900/D3900*100,0)</f>
        <v>131</v>
      </c>
      <c r="U3900" s="12">
        <f>(E3900/R3900)</f>
        <v>97.916666666666671</v>
      </c>
      <c r="V3900" t="str">
        <f>LEFT(Z3900,SEARCH("/",Z3900)-1)</f>
        <v>theater</v>
      </c>
      <c r="W3900" t="str">
        <f>RIGHT(Z3900,LEN(Z3900)-SEARCH("/",Z3900))</f>
        <v>plays</v>
      </c>
      <c r="X3900" s="2">
        <f>(((P3900/60)/60)/24)+DATE(1970,1,1)</f>
        <v>41974.743148148147</v>
      </c>
      <c r="Y3900" s="2">
        <f>(((O3900/60)/60)/24)+DATE(1970,1,1)</f>
        <v>42004.743148148147</v>
      </c>
      <c r="Z3900" t="s">
        <v>8275</v>
      </c>
    </row>
    <row r="3901" spans="1:26" ht="43.2" x14ac:dyDescent="0.3">
      <c r="A3901">
        <f>ROW(A3901)-2</f>
        <v>3899</v>
      </c>
      <c r="B3901" s="1" t="s">
        <v>7181</v>
      </c>
      <c r="C3901" s="1" t="s">
        <v>7182</v>
      </c>
      <c r="D3901">
        <v>2000</v>
      </c>
      <c r="E3901">
        <v>2095</v>
      </c>
      <c r="F3901" t="s">
        <v>17</v>
      </c>
      <c r="J3901" t="s">
        <v>17</v>
      </c>
      <c r="K3901" t="b">
        <v>0</v>
      </c>
      <c r="L3901" t="s">
        <v>24</v>
      </c>
      <c r="M3901" t="s">
        <v>25</v>
      </c>
      <c r="N3901" t="b">
        <v>0</v>
      </c>
      <c r="O3901">
        <v>1422015083</v>
      </c>
      <c r="P3901">
        <v>1419423083</v>
      </c>
      <c r="Q3901" t="b">
        <v>0</v>
      </c>
      <c r="R3901">
        <v>38</v>
      </c>
      <c r="S3901" t="b">
        <v>1</v>
      </c>
      <c r="T3901">
        <f>ROUND(E3901/D3901*100,0)</f>
        <v>105</v>
      </c>
      <c r="U3901" s="12">
        <f>(E3901/R3901)</f>
        <v>55.131578947368418</v>
      </c>
      <c r="V3901" t="str">
        <f>LEFT(Z3901,SEARCH("/",Z3901)-1)</f>
        <v>theater</v>
      </c>
      <c r="W3901" t="str">
        <f>RIGHT(Z3901,LEN(Z3901)-SEARCH("/",Z3901))</f>
        <v>plays</v>
      </c>
      <c r="X3901" s="2">
        <f>(((P3901/60)/60)/24)+DATE(1970,1,1)</f>
        <v>41997.507905092592</v>
      </c>
      <c r="Y3901" s="2">
        <f>(((O3901/60)/60)/24)+DATE(1970,1,1)</f>
        <v>42027.507905092592</v>
      </c>
      <c r="Z3901" t="s">
        <v>8275</v>
      </c>
    </row>
    <row r="3902" spans="1:26" ht="43.2" x14ac:dyDescent="0.3">
      <c r="A3902">
        <f>ROW(A3902)-2</f>
        <v>3900</v>
      </c>
      <c r="B3902" s="1" t="s">
        <v>7183</v>
      </c>
      <c r="C3902" s="1" t="s">
        <v>7184</v>
      </c>
      <c r="D3902">
        <v>1000</v>
      </c>
      <c r="E3902">
        <v>1088</v>
      </c>
      <c r="F3902" t="s">
        <v>17</v>
      </c>
      <c r="J3902" t="s">
        <v>17</v>
      </c>
      <c r="K3902" t="b">
        <v>0</v>
      </c>
      <c r="L3902" t="s">
        <v>24</v>
      </c>
      <c r="M3902" t="s">
        <v>25</v>
      </c>
      <c r="N3902" t="b">
        <v>0</v>
      </c>
      <c r="O3902">
        <v>1433964444</v>
      </c>
      <c r="P3902">
        <v>1431372444</v>
      </c>
      <c r="Q3902" t="b">
        <v>0</v>
      </c>
      <c r="R3902">
        <v>41</v>
      </c>
      <c r="S3902" t="b">
        <v>1</v>
      </c>
      <c r="T3902">
        <f>ROUND(E3902/D3902*100,0)</f>
        <v>109</v>
      </c>
      <c r="U3902" s="12">
        <f>(E3902/R3902)</f>
        <v>26.536585365853657</v>
      </c>
      <c r="V3902" t="str">
        <f>LEFT(Z3902,SEARCH("/",Z3902)-1)</f>
        <v>theater</v>
      </c>
      <c r="W3902" t="str">
        <f>RIGHT(Z3902,LEN(Z3902)-SEARCH("/",Z3902))</f>
        <v>plays</v>
      </c>
      <c r="X3902" s="2">
        <f>(((P3902/60)/60)/24)+DATE(1970,1,1)</f>
        <v>42135.810694444444</v>
      </c>
      <c r="Y3902" s="2">
        <f>(((O3902/60)/60)/24)+DATE(1970,1,1)</f>
        <v>42165.810694444444</v>
      </c>
      <c r="Z3902" t="s">
        <v>8275</v>
      </c>
    </row>
    <row r="3903" spans="1:26" ht="43.2" x14ac:dyDescent="0.3">
      <c r="A3903">
        <f>ROW(A3903)-2</f>
        <v>3901</v>
      </c>
      <c r="B3903" s="1" t="s">
        <v>7185</v>
      </c>
      <c r="C3903" s="1" t="s">
        <v>7186</v>
      </c>
      <c r="D3903">
        <v>1000</v>
      </c>
      <c r="E3903">
        <v>1110</v>
      </c>
      <c r="F3903" t="s">
        <v>17</v>
      </c>
      <c r="J3903" t="s">
        <v>17</v>
      </c>
      <c r="K3903" t="b">
        <v>0</v>
      </c>
      <c r="L3903" t="s">
        <v>18</v>
      </c>
      <c r="M3903" t="s">
        <v>19</v>
      </c>
      <c r="N3903" t="b">
        <v>1</v>
      </c>
      <c r="O3903">
        <v>1410975994</v>
      </c>
      <c r="P3903">
        <v>1408383994</v>
      </c>
      <c r="Q3903" t="b">
        <v>0</v>
      </c>
      <c r="R3903">
        <v>19</v>
      </c>
      <c r="S3903" t="b">
        <v>1</v>
      </c>
      <c r="T3903">
        <f>ROUND(E3903/D3903*100,0)</f>
        <v>111</v>
      </c>
      <c r="U3903" s="12">
        <f>(E3903/R3903)</f>
        <v>58.421052631578945</v>
      </c>
      <c r="V3903" t="str">
        <f>LEFT(Z3903,SEARCH("/",Z3903)-1)</f>
        <v>theater</v>
      </c>
      <c r="W3903" t="str">
        <f>RIGHT(Z3903,LEN(Z3903)-SEARCH("/",Z3903))</f>
        <v>plays</v>
      </c>
      <c r="X3903" s="2">
        <f>(((P3903/60)/60)/24)+DATE(1970,1,1)</f>
        <v>41869.740671296298</v>
      </c>
      <c r="Y3903" s="2">
        <f>(((O3903/60)/60)/24)+DATE(1970,1,1)</f>
        <v>41899.740671296298</v>
      </c>
      <c r="Z3903" t="s">
        <v>8275</v>
      </c>
    </row>
    <row r="3904" spans="1:26" ht="43.2" x14ac:dyDescent="0.3">
      <c r="A3904">
        <f>ROW(A3904)-2</f>
        <v>3902</v>
      </c>
      <c r="B3904" s="1" t="s">
        <v>7187</v>
      </c>
      <c r="C3904" s="1" t="s">
        <v>7188</v>
      </c>
      <c r="D3904">
        <v>5000</v>
      </c>
      <c r="E3904">
        <v>5024</v>
      </c>
      <c r="F3904" t="s">
        <v>17</v>
      </c>
      <c r="J3904" t="s">
        <v>17</v>
      </c>
      <c r="K3904" t="b">
        <v>0</v>
      </c>
      <c r="L3904" t="s">
        <v>18</v>
      </c>
      <c r="M3904" t="s">
        <v>19</v>
      </c>
      <c r="N3904" t="b">
        <v>1</v>
      </c>
      <c r="O3904">
        <v>1420734696</v>
      </c>
      <c r="P3904">
        <v>1418142696</v>
      </c>
      <c r="Q3904" t="b">
        <v>0</v>
      </c>
      <c r="R3904">
        <v>41</v>
      </c>
      <c r="S3904" t="b">
        <v>1</v>
      </c>
      <c r="T3904">
        <f>ROUND(E3904/D3904*100,0)</f>
        <v>100</v>
      </c>
      <c r="U3904" s="12">
        <f>(E3904/R3904)</f>
        <v>122.53658536585365</v>
      </c>
      <c r="V3904" t="str">
        <f>LEFT(Z3904,SEARCH("/",Z3904)-1)</f>
        <v>theater</v>
      </c>
      <c r="W3904" t="str">
        <f>RIGHT(Z3904,LEN(Z3904)-SEARCH("/",Z3904))</f>
        <v>plays</v>
      </c>
      <c r="X3904" s="2">
        <f>(((P3904/60)/60)/24)+DATE(1970,1,1)</f>
        <v>41982.688611111109</v>
      </c>
      <c r="Y3904" s="2">
        <f>(((O3904/60)/60)/24)+DATE(1970,1,1)</f>
        <v>42012.688611111109</v>
      </c>
      <c r="Z3904" t="s">
        <v>8275</v>
      </c>
    </row>
    <row r="3905" spans="1:26" ht="43.2" x14ac:dyDescent="0.3">
      <c r="A3905">
        <f>ROW(A3905)-2</f>
        <v>3903</v>
      </c>
      <c r="B3905" s="1" t="s">
        <v>7189</v>
      </c>
      <c r="C3905" s="1" t="s">
        <v>7190</v>
      </c>
      <c r="D3905">
        <v>2000</v>
      </c>
      <c r="E3905">
        <v>2287</v>
      </c>
      <c r="F3905" t="s">
        <v>17</v>
      </c>
      <c r="J3905" t="s">
        <v>17</v>
      </c>
      <c r="K3905" t="b">
        <v>0</v>
      </c>
      <c r="L3905" t="s">
        <v>18</v>
      </c>
      <c r="M3905" t="s">
        <v>19</v>
      </c>
      <c r="N3905" t="b">
        <v>1</v>
      </c>
      <c r="O3905">
        <v>1420009200</v>
      </c>
      <c r="P3905">
        <v>1417593483</v>
      </c>
      <c r="Q3905" t="b">
        <v>0</v>
      </c>
      <c r="R3905">
        <v>26</v>
      </c>
      <c r="S3905" t="b">
        <v>1</v>
      </c>
      <c r="T3905">
        <f>ROUND(E3905/D3905*100,0)</f>
        <v>114</v>
      </c>
      <c r="U3905" s="12">
        <f>(E3905/R3905)</f>
        <v>87.961538461538467</v>
      </c>
      <c r="V3905" t="str">
        <f>LEFT(Z3905,SEARCH("/",Z3905)-1)</f>
        <v>theater</v>
      </c>
      <c r="W3905" t="str">
        <f>RIGHT(Z3905,LEN(Z3905)-SEARCH("/",Z3905))</f>
        <v>plays</v>
      </c>
      <c r="X3905" s="2">
        <f>(((P3905/60)/60)/24)+DATE(1970,1,1)</f>
        <v>41976.331979166673</v>
      </c>
      <c r="Y3905" s="2">
        <f>(((O3905/60)/60)/24)+DATE(1970,1,1)</f>
        <v>42004.291666666672</v>
      </c>
      <c r="Z3905" t="s">
        <v>8275</v>
      </c>
    </row>
    <row r="3906" spans="1:26" ht="43.2" x14ac:dyDescent="0.3">
      <c r="A3906">
        <f>ROW(A3906)-2</f>
        <v>3904</v>
      </c>
      <c r="B3906" s="1" t="s">
        <v>7191</v>
      </c>
      <c r="C3906" s="1" t="s">
        <v>7192</v>
      </c>
      <c r="D3906">
        <v>1500</v>
      </c>
      <c r="E3906">
        <v>1831</v>
      </c>
      <c r="F3906" t="s">
        <v>17</v>
      </c>
      <c r="J3906" t="s">
        <v>17</v>
      </c>
      <c r="K3906" t="b">
        <v>0</v>
      </c>
      <c r="L3906" t="s">
        <v>24</v>
      </c>
      <c r="M3906" t="s">
        <v>25</v>
      </c>
      <c r="N3906" t="b">
        <v>0</v>
      </c>
      <c r="O3906">
        <v>1414701413</v>
      </c>
      <c r="P3906">
        <v>1412109413</v>
      </c>
      <c r="Q3906" t="b">
        <v>0</v>
      </c>
      <c r="R3906">
        <v>25</v>
      </c>
      <c r="S3906" t="b">
        <v>1</v>
      </c>
      <c r="T3906">
        <f>ROUND(E3906/D3906*100,0)</f>
        <v>122</v>
      </c>
      <c r="U3906" s="12">
        <f>(E3906/R3906)</f>
        <v>73.239999999999995</v>
      </c>
      <c r="V3906" t="str">
        <f>LEFT(Z3906,SEARCH("/",Z3906)-1)</f>
        <v>theater</v>
      </c>
      <c r="W3906" t="str">
        <f>RIGHT(Z3906,LEN(Z3906)-SEARCH("/",Z3906))</f>
        <v>plays</v>
      </c>
      <c r="X3906" s="2">
        <f>(((P3906/60)/60)/24)+DATE(1970,1,1)</f>
        <v>41912.858946759261</v>
      </c>
      <c r="Y3906" s="2">
        <f>(((O3906/60)/60)/24)+DATE(1970,1,1)</f>
        <v>41942.858946759261</v>
      </c>
      <c r="Z3906" t="s">
        <v>8275</v>
      </c>
    </row>
    <row r="3907" spans="1:26" ht="28.8" x14ac:dyDescent="0.3">
      <c r="A3907">
        <f>ROW(A3907)-2</f>
        <v>3905</v>
      </c>
      <c r="B3907" s="1" t="s">
        <v>7193</v>
      </c>
      <c r="C3907" s="1" t="s">
        <v>7194</v>
      </c>
      <c r="D3907">
        <v>500</v>
      </c>
      <c r="E3907">
        <v>500</v>
      </c>
      <c r="F3907" t="s">
        <v>17</v>
      </c>
      <c r="J3907" t="s">
        <v>17</v>
      </c>
      <c r="K3907" t="b">
        <v>0</v>
      </c>
      <c r="L3907" t="s">
        <v>24</v>
      </c>
      <c r="M3907" t="s">
        <v>25</v>
      </c>
      <c r="N3907" t="b">
        <v>0</v>
      </c>
      <c r="O3907">
        <v>1434894082</v>
      </c>
      <c r="P3907">
        <v>1432302082</v>
      </c>
      <c r="Q3907" t="b">
        <v>0</v>
      </c>
      <c r="R3907">
        <v>9</v>
      </c>
      <c r="S3907" t="b">
        <v>1</v>
      </c>
      <c r="T3907">
        <f>ROUND(E3907/D3907*100,0)</f>
        <v>100</v>
      </c>
      <c r="U3907" s="12">
        <f>(E3907/R3907)</f>
        <v>55.555555555555557</v>
      </c>
      <c r="V3907" t="str">
        <f>LEFT(Z3907,SEARCH("/",Z3907)-1)</f>
        <v>theater</v>
      </c>
      <c r="W3907" t="str">
        <f>RIGHT(Z3907,LEN(Z3907)-SEARCH("/",Z3907))</f>
        <v>plays</v>
      </c>
      <c r="X3907" s="2">
        <f>(((P3907/60)/60)/24)+DATE(1970,1,1)</f>
        <v>42146.570393518516</v>
      </c>
      <c r="Y3907" s="2">
        <f>(((O3907/60)/60)/24)+DATE(1970,1,1)</f>
        <v>42176.570393518516</v>
      </c>
      <c r="Z3907" t="s">
        <v>8275</v>
      </c>
    </row>
    <row r="3908" spans="1:26" ht="43.2" x14ac:dyDescent="0.3">
      <c r="A3908">
        <f>ROW(A3908)-2</f>
        <v>3906</v>
      </c>
      <c r="B3908" s="1" t="s">
        <v>7195</v>
      </c>
      <c r="C3908" s="1" t="s">
        <v>7196</v>
      </c>
      <c r="D3908">
        <v>3000</v>
      </c>
      <c r="E3908">
        <v>3084</v>
      </c>
      <c r="F3908" t="s">
        <v>17</v>
      </c>
      <c r="J3908" t="s">
        <v>17</v>
      </c>
      <c r="K3908" t="b">
        <v>0</v>
      </c>
      <c r="L3908" t="s">
        <v>24</v>
      </c>
      <c r="M3908" t="s">
        <v>25</v>
      </c>
      <c r="N3908" t="b">
        <v>0</v>
      </c>
      <c r="O3908">
        <v>1415440846</v>
      </c>
      <c r="P3908">
        <v>1412845246</v>
      </c>
      <c r="Q3908" t="b">
        <v>0</v>
      </c>
      <c r="R3908">
        <v>78</v>
      </c>
      <c r="S3908" t="b">
        <v>1</v>
      </c>
      <c r="T3908">
        <f>ROUND(E3908/D3908*100,0)</f>
        <v>103</v>
      </c>
      <c r="U3908" s="12">
        <f>(E3908/R3908)</f>
        <v>39.53846153846154</v>
      </c>
      <c r="V3908" t="str">
        <f>LEFT(Z3908,SEARCH("/",Z3908)-1)</f>
        <v>theater</v>
      </c>
      <c r="W3908" t="str">
        <f>RIGHT(Z3908,LEN(Z3908)-SEARCH("/",Z3908))</f>
        <v>plays</v>
      </c>
      <c r="X3908" s="2">
        <f>(((P3908/60)/60)/24)+DATE(1970,1,1)</f>
        <v>41921.375532407408</v>
      </c>
      <c r="Y3908" s="2">
        <f>(((O3908/60)/60)/24)+DATE(1970,1,1)</f>
        <v>41951.417199074072</v>
      </c>
      <c r="Z3908" t="s">
        <v>8275</v>
      </c>
    </row>
    <row r="3909" spans="1:26" ht="43.2" x14ac:dyDescent="0.3">
      <c r="A3909">
        <f>ROW(A3909)-2</f>
        <v>3907</v>
      </c>
      <c r="B3909" s="1" t="s">
        <v>7197</v>
      </c>
      <c r="C3909" s="1" t="s">
        <v>7198</v>
      </c>
      <c r="D3909">
        <v>5800</v>
      </c>
      <c r="E3909">
        <v>6155</v>
      </c>
      <c r="F3909" t="s">
        <v>17</v>
      </c>
      <c r="J3909" t="s">
        <v>17</v>
      </c>
      <c r="K3909" t="b">
        <v>0</v>
      </c>
      <c r="L3909" t="s">
        <v>18</v>
      </c>
      <c r="M3909" t="s">
        <v>19</v>
      </c>
      <c r="N3909" t="b">
        <v>1</v>
      </c>
      <c r="O3909">
        <v>1415921848</v>
      </c>
      <c r="P3909">
        <v>1413326248</v>
      </c>
      <c r="Q3909" t="b">
        <v>0</v>
      </c>
      <c r="R3909">
        <v>45</v>
      </c>
      <c r="S3909" t="b">
        <v>1</v>
      </c>
      <c r="T3909">
        <f>ROUND(E3909/D3909*100,0)</f>
        <v>106</v>
      </c>
      <c r="U3909" s="12">
        <f>(E3909/R3909)</f>
        <v>136.77777777777777</v>
      </c>
      <c r="V3909" t="str">
        <f>LEFT(Z3909,SEARCH("/",Z3909)-1)</f>
        <v>theater</v>
      </c>
      <c r="W3909" t="str">
        <f>RIGHT(Z3909,LEN(Z3909)-SEARCH("/",Z3909))</f>
        <v>plays</v>
      </c>
      <c r="X3909" s="2">
        <f>(((P3909/60)/60)/24)+DATE(1970,1,1)</f>
        <v>41926.942685185182</v>
      </c>
      <c r="Y3909" s="2">
        <f>(((O3909/60)/60)/24)+DATE(1970,1,1)</f>
        <v>41956.984351851846</v>
      </c>
      <c r="Z3909" t="s">
        <v>8275</v>
      </c>
    </row>
    <row r="3910" spans="1:26" ht="43.2" x14ac:dyDescent="0.3">
      <c r="A3910">
        <f>ROW(A3910)-2</f>
        <v>3908</v>
      </c>
      <c r="B3910" s="1" t="s">
        <v>7199</v>
      </c>
      <c r="C3910" s="1" t="s">
        <v>7200</v>
      </c>
      <c r="D3910">
        <v>10000</v>
      </c>
      <c r="E3910">
        <v>10133</v>
      </c>
      <c r="F3910" t="s">
        <v>17</v>
      </c>
      <c r="J3910" t="s">
        <v>17</v>
      </c>
      <c r="K3910" t="b">
        <v>0</v>
      </c>
      <c r="L3910" t="s">
        <v>18</v>
      </c>
      <c r="M3910" t="s">
        <v>19</v>
      </c>
      <c r="N3910" t="b">
        <v>1</v>
      </c>
      <c r="O3910">
        <v>1470887940</v>
      </c>
      <c r="P3910">
        <v>1468176527</v>
      </c>
      <c r="Q3910" t="b">
        <v>0</v>
      </c>
      <c r="R3910">
        <v>102</v>
      </c>
      <c r="S3910" t="b">
        <v>1</v>
      </c>
      <c r="T3910">
        <f>ROUND(E3910/D3910*100,0)</f>
        <v>101</v>
      </c>
      <c r="U3910" s="12">
        <f>(E3910/R3910)</f>
        <v>99.343137254901961</v>
      </c>
      <c r="V3910" t="str">
        <f>LEFT(Z3910,SEARCH("/",Z3910)-1)</f>
        <v>theater</v>
      </c>
      <c r="W3910" t="str">
        <f>RIGHT(Z3910,LEN(Z3910)-SEARCH("/",Z3910))</f>
        <v>plays</v>
      </c>
      <c r="X3910" s="2">
        <f>(((P3910/60)/60)/24)+DATE(1970,1,1)</f>
        <v>42561.783877314811</v>
      </c>
      <c r="Y3910" s="2">
        <f>(((O3910/60)/60)/24)+DATE(1970,1,1)</f>
        <v>42593.165972222225</v>
      </c>
      <c r="Z3910" t="s">
        <v>8275</v>
      </c>
    </row>
    <row r="3911" spans="1:26" ht="43.2" x14ac:dyDescent="0.3">
      <c r="A3911">
        <f>ROW(A3911)-2</f>
        <v>3909</v>
      </c>
      <c r="B3911" s="1" t="s">
        <v>7201</v>
      </c>
      <c r="C3911" s="1" t="s">
        <v>7202</v>
      </c>
      <c r="D3911">
        <v>100</v>
      </c>
      <c r="E3911">
        <v>100</v>
      </c>
      <c r="F3911" t="s">
        <v>17</v>
      </c>
      <c r="J3911" t="s">
        <v>17</v>
      </c>
      <c r="K3911" t="b">
        <v>0</v>
      </c>
      <c r="L3911" t="s">
        <v>18</v>
      </c>
      <c r="M3911" t="s">
        <v>19</v>
      </c>
      <c r="N3911" t="b">
        <v>1</v>
      </c>
      <c r="O3911">
        <v>1480947054</v>
      </c>
      <c r="P3911">
        <v>1475759454</v>
      </c>
      <c r="Q3911" t="b">
        <v>0</v>
      </c>
      <c r="R3911">
        <v>5</v>
      </c>
      <c r="S3911" t="b">
        <v>1</v>
      </c>
      <c r="T3911">
        <f>ROUND(E3911/D3911*100,0)</f>
        <v>100</v>
      </c>
      <c r="U3911" s="12">
        <f>(E3911/R3911)</f>
        <v>20</v>
      </c>
      <c r="V3911" t="str">
        <f>LEFT(Z3911,SEARCH("/",Z3911)-1)</f>
        <v>theater</v>
      </c>
      <c r="W3911" t="str">
        <f>RIGHT(Z3911,LEN(Z3911)-SEARCH("/",Z3911))</f>
        <v>plays</v>
      </c>
      <c r="X3911" s="2">
        <f>(((P3911/60)/60)/24)+DATE(1970,1,1)</f>
        <v>42649.54923611111</v>
      </c>
      <c r="Y3911" s="2">
        <f>(((O3911/60)/60)/24)+DATE(1970,1,1)</f>
        <v>42709.590902777782</v>
      </c>
      <c r="Z3911" t="s">
        <v>8275</v>
      </c>
    </row>
    <row r="3912" spans="1:26" ht="43.2" x14ac:dyDescent="0.3">
      <c r="A3912">
        <f>ROW(A3912)-2</f>
        <v>3910</v>
      </c>
      <c r="B3912" s="1" t="s">
        <v>7203</v>
      </c>
      <c r="C3912" s="1" t="s">
        <v>7204</v>
      </c>
      <c r="D3912">
        <v>600</v>
      </c>
      <c r="E3912">
        <v>780</v>
      </c>
      <c r="F3912" t="s">
        <v>17</v>
      </c>
      <c r="J3912" t="s">
        <v>17</v>
      </c>
      <c r="K3912" t="b">
        <v>0</v>
      </c>
      <c r="L3912" t="s">
        <v>18</v>
      </c>
      <c r="M3912" t="s">
        <v>19</v>
      </c>
      <c r="N3912" t="b">
        <v>1</v>
      </c>
      <c r="O3912">
        <v>1430029680</v>
      </c>
      <c r="P3912">
        <v>1427741583</v>
      </c>
      <c r="Q3912" t="b">
        <v>0</v>
      </c>
      <c r="R3912">
        <v>27</v>
      </c>
      <c r="S3912" t="b">
        <v>1</v>
      </c>
      <c r="T3912">
        <f>ROUND(E3912/D3912*100,0)</f>
        <v>130</v>
      </c>
      <c r="U3912" s="12">
        <f>(E3912/R3912)</f>
        <v>28.888888888888889</v>
      </c>
      <c r="V3912" t="str">
        <f>LEFT(Z3912,SEARCH("/",Z3912)-1)</f>
        <v>theater</v>
      </c>
      <c r="W3912" t="str">
        <f>RIGHT(Z3912,LEN(Z3912)-SEARCH("/",Z3912))</f>
        <v>plays</v>
      </c>
      <c r="X3912" s="2">
        <f>(((P3912/60)/60)/24)+DATE(1970,1,1)</f>
        <v>42093.786840277782</v>
      </c>
      <c r="Y3912" s="2">
        <f>(((O3912/60)/60)/24)+DATE(1970,1,1)</f>
        <v>42120.26944444445</v>
      </c>
      <c r="Z3912" t="s">
        <v>8275</v>
      </c>
    </row>
    <row r="3913" spans="1:26" ht="43.2" x14ac:dyDescent="0.3">
      <c r="A3913">
        <f>ROW(A3913)-2</f>
        <v>3911</v>
      </c>
      <c r="B3913" s="1" t="s">
        <v>7205</v>
      </c>
      <c r="C3913" s="1" t="s">
        <v>7206</v>
      </c>
      <c r="D3913">
        <v>1500</v>
      </c>
      <c r="E3913">
        <v>1500.2</v>
      </c>
      <c r="F3913" t="s">
        <v>17</v>
      </c>
      <c r="J3913" t="s">
        <v>17</v>
      </c>
      <c r="K3913" t="b">
        <v>0</v>
      </c>
      <c r="L3913" t="s">
        <v>24</v>
      </c>
      <c r="M3913" t="s">
        <v>25</v>
      </c>
      <c r="N3913" t="b">
        <v>0</v>
      </c>
      <c r="O3913">
        <v>1462037777</v>
      </c>
      <c r="P3913">
        <v>1459445777</v>
      </c>
      <c r="Q3913" t="b">
        <v>0</v>
      </c>
      <c r="R3913">
        <v>37</v>
      </c>
      <c r="S3913" t="b">
        <v>1</v>
      </c>
      <c r="T3913">
        <f>ROUND(E3913/D3913*100,0)</f>
        <v>100</v>
      </c>
      <c r="U3913" s="12">
        <f>(E3913/R3913)</f>
        <v>40.545945945945945</v>
      </c>
      <c r="V3913" t="str">
        <f>LEFT(Z3913,SEARCH("/",Z3913)-1)</f>
        <v>theater</v>
      </c>
      <c r="W3913" t="str">
        <f>RIGHT(Z3913,LEN(Z3913)-SEARCH("/",Z3913))</f>
        <v>plays</v>
      </c>
      <c r="X3913" s="2">
        <f>(((P3913/60)/60)/24)+DATE(1970,1,1)</f>
        <v>42460.733530092592</v>
      </c>
      <c r="Y3913" s="2">
        <f>(((O3913/60)/60)/24)+DATE(1970,1,1)</f>
        <v>42490.733530092592</v>
      </c>
      <c r="Z3913" t="s">
        <v>8275</v>
      </c>
    </row>
    <row r="3914" spans="1:26" ht="43.2" x14ac:dyDescent="0.3">
      <c r="A3914">
        <f>ROW(A3914)-2</f>
        <v>3912</v>
      </c>
      <c r="B3914" s="1" t="s">
        <v>7207</v>
      </c>
      <c r="C3914" s="1" t="s">
        <v>7208</v>
      </c>
      <c r="D3914">
        <v>500</v>
      </c>
      <c r="E3914">
        <v>500</v>
      </c>
      <c r="F3914" t="s">
        <v>17</v>
      </c>
      <c r="J3914" t="s">
        <v>17</v>
      </c>
      <c r="K3914" t="b">
        <v>0</v>
      </c>
      <c r="L3914" t="s">
        <v>24</v>
      </c>
      <c r="M3914" t="s">
        <v>25</v>
      </c>
      <c r="N3914" t="b">
        <v>0</v>
      </c>
      <c r="O3914">
        <v>1459444656</v>
      </c>
      <c r="P3914">
        <v>1456856256</v>
      </c>
      <c r="Q3914" t="b">
        <v>0</v>
      </c>
      <c r="R3914">
        <v>14</v>
      </c>
      <c r="S3914" t="b">
        <v>1</v>
      </c>
      <c r="T3914">
        <f>ROUND(E3914/D3914*100,0)</f>
        <v>100</v>
      </c>
      <c r="U3914" s="12">
        <f>(E3914/R3914)</f>
        <v>35.714285714285715</v>
      </c>
      <c r="V3914" t="str">
        <f>LEFT(Z3914,SEARCH("/",Z3914)-1)</f>
        <v>theater</v>
      </c>
      <c r="W3914" t="str">
        <f>RIGHT(Z3914,LEN(Z3914)-SEARCH("/",Z3914))</f>
        <v>plays</v>
      </c>
      <c r="X3914" s="2">
        <f>(((P3914/60)/60)/24)+DATE(1970,1,1)</f>
        <v>42430.762222222227</v>
      </c>
      <c r="Y3914" s="2">
        <f>(((O3914/60)/60)/24)+DATE(1970,1,1)</f>
        <v>42460.720555555556</v>
      </c>
      <c r="Z3914" t="s">
        <v>8275</v>
      </c>
    </row>
    <row r="3915" spans="1:26" ht="43.2" x14ac:dyDescent="0.3">
      <c r="A3915">
        <f>ROW(A3915)-2</f>
        <v>3913</v>
      </c>
      <c r="B3915" s="1" t="s">
        <v>7209</v>
      </c>
      <c r="C3915" s="1" t="s">
        <v>7210</v>
      </c>
      <c r="D3915">
        <v>900</v>
      </c>
      <c r="E3915">
        <v>1025</v>
      </c>
      <c r="F3915" t="s">
        <v>17</v>
      </c>
      <c r="J3915" t="s">
        <v>17</v>
      </c>
      <c r="K3915" t="b">
        <v>0</v>
      </c>
      <c r="L3915" t="s">
        <v>18</v>
      </c>
      <c r="M3915" t="s">
        <v>19</v>
      </c>
      <c r="N3915" t="b">
        <v>1</v>
      </c>
      <c r="O3915">
        <v>1425185940</v>
      </c>
      <c r="P3915">
        <v>1421900022</v>
      </c>
      <c r="Q3915" t="b">
        <v>0</v>
      </c>
      <c r="R3915">
        <v>27</v>
      </c>
      <c r="S3915" t="b">
        <v>1</v>
      </c>
      <c r="T3915">
        <f>ROUND(E3915/D3915*100,0)</f>
        <v>114</v>
      </c>
      <c r="U3915" s="12">
        <f>(E3915/R3915)</f>
        <v>37.962962962962962</v>
      </c>
      <c r="V3915" t="str">
        <f>LEFT(Z3915,SEARCH("/",Z3915)-1)</f>
        <v>theater</v>
      </c>
      <c r="W3915" t="str">
        <f>RIGHT(Z3915,LEN(Z3915)-SEARCH("/",Z3915))</f>
        <v>plays</v>
      </c>
      <c r="X3915" s="2">
        <f>(((P3915/60)/60)/24)+DATE(1970,1,1)</f>
        <v>42026.176180555558</v>
      </c>
      <c r="Y3915" s="2">
        <f>(((O3915/60)/60)/24)+DATE(1970,1,1)</f>
        <v>42064.207638888889</v>
      </c>
      <c r="Z3915" t="s">
        <v>8275</v>
      </c>
    </row>
    <row r="3916" spans="1:26" ht="43.2" x14ac:dyDescent="0.3">
      <c r="A3916">
        <f>ROW(A3916)-2</f>
        <v>3914</v>
      </c>
      <c r="B3916" s="1" t="s">
        <v>7211</v>
      </c>
      <c r="C3916" s="1" t="s">
        <v>7212</v>
      </c>
      <c r="D3916">
        <v>1500</v>
      </c>
      <c r="E3916">
        <v>1500</v>
      </c>
      <c r="F3916" t="s">
        <v>17</v>
      </c>
      <c r="J3916" t="s">
        <v>17</v>
      </c>
      <c r="K3916" t="b">
        <v>0</v>
      </c>
      <c r="L3916" t="s">
        <v>24</v>
      </c>
      <c r="M3916" t="s">
        <v>25</v>
      </c>
      <c r="N3916" t="b">
        <v>0</v>
      </c>
      <c r="O3916">
        <v>1406719110</v>
      </c>
      <c r="P3916">
        <v>1405509510</v>
      </c>
      <c r="Q3916" t="b">
        <v>0</v>
      </c>
      <c r="R3916">
        <v>45</v>
      </c>
      <c r="S3916" t="b">
        <v>1</v>
      </c>
      <c r="T3916">
        <f>ROUND(E3916/D3916*100,0)</f>
        <v>100</v>
      </c>
      <c r="U3916" s="12">
        <f>(E3916/R3916)</f>
        <v>33.333333333333336</v>
      </c>
      <c r="V3916" t="str">
        <f>LEFT(Z3916,SEARCH("/",Z3916)-1)</f>
        <v>theater</v>
      </c>
      <c r="W3916" t="str">
        <f>RIGHT(Z3916,LEN(Z3916)-SEARCH("/",Z3916))</f>
        <v>plays</v>
      </c>
      <c r="X3916" s="2">
        <f>(((P3916/60)/60)/24)+DATE(1970,1,1)</f>
        <v>41836.471180555556</v>
      </c>
      <c r="Y3916" s="2">
        <f>(((O3916/60)/60)/24)+DATE(1970,1,1)</f>
        <v>41850.471180555556</v>
      </c>
      <c r="Z3916" t="s">
        <v>8275</v>
      </c>
    </row>
    <row r="3917" spans="1:26" ht="43.2" x14ac:dyDescent="0.3">
      <c r="A3917">
        <f>ROW(A3917)-2</f>
        <v>3915</v>
      </c>
      <c r="B3917" s="1" t="s">
        <v>7213</v>
      </c>
      <c r="C3917" s="1" t="s">
        <v>7214</v>
      </c>
      <c r="D3917">
        <v>1000</v>
      </c>
      <c r="E3917">
        <v>2870</v>
      </c>
      <c r="F3917" t="s">
        <v>17</v>
      </c>
      <c r="J3917" t="s">
        <v>17</v>
      </c>
      <c r="K3917" t="b">
        <v>0</v>
      </c>
      <c r="L3917" t="s">
        <v>18</v>
      </c>
      <c r="M3917" t="s">
        <v>19</v>
      </c>
      <c r="N3917" t="b">
        <v>1</v>
      </c>
      <c r="O3917">
        <v>1459822682</v>
      </c>
      <c r="P3917">
        <v>1458613082</v>
      </c>
      <c r="Q3917" t="b">
        <v>0</v>
      </c>
      <c r="R3917">
        <v>49</v>
      </c>
      <c r="S3917" t="b">
        <v>1</v>
      </c>
      <c r="T3917">
        <f>ROUND(E3917/D3917*100,0)</f>
        <v>287</v>
      </c>
      <c r="U3917" s="12">
        <f>(E3917/R3917)</f>
        <v>58.571428571428569</v>
      </c>
      <c r="V3917" t="str">
        <f>LEFT(Z3917,SEARCH("/",Z3917)-1)</f>
        <v>theater</v>
      </c>
      <c r="W3917" t="str">
        <f>RIGHT(Z3917,LEN(Z3917)-SEARCH("/",Z3917))</f>
        <v>plays</v>
      </c>
      <c r="X3917" s="2">
        <f>(((P3917/60)/60)/24)+DATE(1970,1,1)</f>
        <v>42451.095856481479</v>
      </c>
      <c r="Y3917" s="2">
        <f>(((O3917/60)/60)/24)+DATE(1970,1,1)</f>
        <v>42465.095856481479</v>
      </c>
      <c r="Z3917" t="s">
        <v>8275</v>
      </c>
    </row>
    <row r="3918" spans="1:26" ht="43.2" x14ac:dyDescent="0.3">
      <c r="A3918">
        <f>ROW(A3918)-2</f>
        <v>3916</v>
      </c>
      <c r="B3918" s="1" t="s">
        <v>7215</v>
      </c>
      <c r="C3918" s="1" t="s">
        <v>7216</v>
      </c>
      <c r="D3918">
        <v>3000</v>
      </c>
      <c r="E3918">
        <v>3255</v>
      </c>
      <c r="F3918" t="s">
        <v>17</v>
      </c>
      <c r="J3918" t="s">
        <v>17</v>
      </c>
      <c r="K3918" t="b">
        <v>0</v>
      </c>
      <c r="L3918" t="s">
        <v>18</v>
      </c>
      <c r="M3918" t="s">
        <v>19</v>
      </c>
      <c r="N3918" t="b">
        <v>1</v>
      </c>
      <c r="O3918">
        <v>1460970805</v>
      </c>
      <c r="P3918">
        <v>1455790405</v>
      </c>
      <c r="Q3918" t="b">
        <v>0</v>
      </c>
      <c r="R3918">
        <v>24</v>
      </c>
      <c r="S3918" t="b">
        <v>1</v>
      </c>
      <c r="T3918">
        <f>ROUND(E3918/D3918*100,0)</f>
        <v>109</v>
      </c>
      <c r="U3918" s="12">
        <f>(E3918/R3918)</f>
        <v>135.625</v>
      </c>
      <c r="V3918" t="str">
        <f>LEFT(Z3918,SEARCH("/",Z3918)-1)</f>
        <v>theater</v>
      </c>
      <c r="W3918" t="str">
        <f>RIGHT(Z3918,LEN(Z3918)-SEARCH("/",Z3918))</f>
        <v>plays</v>
      </c>
      <c r="X3918" s="2">
        <f>(((P3918/60)/60)/24)+DATE(1970,1,1)</f>
        <v>42418.425983796296</v>
      </c>
      <c r="Y3918" s="2">
        <f>(((O3918/60)/60)/24)+DATE(1970,1,1)</f>
        <v>42478.384317129632</v>
      </c>
      <c r="Z3918" t="s">
        <v>8275</v>
      </c>
    </row>
    <row r="3919" spans="1:26" ht="86.4" x14ac:dyDescent="0.3">
      <c r="A3919">
        <f>ROW(A3919)-2</f>
        <v>3917</v>
      </c>
      <c r="B3919" s="1" t="s">
        <v>7217</v>
      </c>
      <c r="C3919" s="1" t="s">
        <v>7218</v>
      </c>
      <c r="D3919">
        <v>3000</v>
      </c>
      <c r="E3919">
        <v>3465</v>
      </c>
      <c r="F3919" t="s">
        <v>17</v>
      </c>
      <c r="J3919" t="s">
        <v>17</v>
      </c>
      <c r="K3919" t="b">
        <v>0</v>
      </c>
      <c r="L3919" t="s">
        <v>24</v>
      </c>
      <c r="M3919" t="s">
        <v>25</v>
      </c>
      <c r="N3919" t="b">
        <v>0</v>
      </c>
      <c r="O3919">
        <v>1436772944</v>
      </c>
      <c r="P3919">
        <v>1434180944</v>
      </c>
      <c r="Q3919" t="b">
        <v>0</v>
      </c>
      <c r="R3919">
        <v>112</v>
      </c>
      <c r="S3919" t="b">
        <v>1</v>
      </c>
      <c r="T3919">
        <f>ROUND(E3919/D3919*100,0)</f>
        <v>116</v>
      </c>
      <c r="U3919" s="12">
        <f>(E3919/R3919)</f>
        <v>30.9375</v>
      </c>
      <c r="V3919" t="str">
        <f>LEFT(Z3919,SEARCH("/",Z3919)-1)</f>
        <v>theater</v>
      </c>
      <c r="W3919" t="str">
        <f>RIGHT(Z3919,LEN(Z3919)-SEARCH("/",Z3919))</f>
        <v>plays</v>
      </c>
      <c r="X3919" s="2">
        <f>(((P3919/60)/60)/24)+DATE(1970,1,1)</f>
        <v>42168.316481481481</v>
      </c>
      <c r="Y3919" s="2">
        <f>(((O3919/60)/60)/24)+DATE(1970,1,1)</f>
        <v>42198.316481481481</v>
      </c>
      <c r="Z3919" t="s">
        <v>8275</v>
      </c>
    </row>
    <row r="3920" spans="1:26" ht="43.2" x14ac:dyDescent="0.3">
      <c r="A3920">
        <f>ROW(A3920)-2</f>
        <v>3918</v>
      </c>
      <c r="B3920" s="1" t="s">
        <v>7219</v>
      </c>
      <c r="C3920" s="1" t="s">
        <v>7220</v>
      </c>
      <c r="D3920">
        <v>3400</v>
      </c>
      <c r="E3920">
        <v>4050</v>
      </c>
      <c r="F3920" t="s">
        <v>17</v>
      </c>
      <c r="J3920" t="s">
        <v>17</v>
      </c>
      <c r="K3920" t="b">
        <v>0</v>
      </c>
      <c r="L3920" t="s">
        <v>18</v>
      </c>
      <c r="M3920" t="s">
        <v>19</v>
      </c>
      <c r="N3920" t="b">
        <v>1</v>
      </c>
      <c r="O3920">
        <v>1419181890</v>
      </c>
      <c r="P3920">
        <v>1416589890</v>
      </c>
      <c r="Q3920" t="b">
        <v>0</v>
      </c>
      <c r="R3920">
        <v>23</v>
      </c>
      <c r="S3920" t="b">
        <v>1</v>
      </c>
      <c r="T3920">
        <f>ROUND(E3920/D3920*100,0)</f>
        <v>119</v>
      </c>
      <c r="U3920" s="12">
        <f>(E3920/R3920)</f>
        <v>176.08695652173913</v>
      </c>
      <c r="V3920" t="str">
        <f>LEFT(Z3920,SEARCH("/",Z3920)-1)</f>
        <v>theater</v>
      </c>
      <c r="W3920" t="str">
        <f>RIGHT(Z3920,LEN(Z3920)-SEARCH("/",Z3920))</f>
        <v>plays</v>
      </c>
      <c r="X3920" s="2">
        <f>(((P3920/60)/60)/24)+DATE(1970,1,1)</f>
        <v>41964.716319444444</v>
      </c>
      <c r="Y3920" s="2">
        <f>(((O3920/60)/60)/24)+DATE(1970,1,1)</f>
        <v>41994.716319444444</v>
      </c>
      <c r="Z3920" t="s">
        <v>8275</v>
      </c>
    </row>
    <row r="3921" spans="1:26" x14ac:dyDescent="0.3">
      <c r="A3921">
        <f>ROW(A3921)-2</f>
        <v>3919</v>
      </c>
      <c r="B3921" s="1" t="s">
        <v>7221</v>
      </c>
      <c r="C3921" s="1" t="s">
        <v>7222</v>
      </c>
      <c r="D3921">
        <v>7500</v>
      </c>
      <c r="E3921">
        <v>8207</v>
      </c>
      <c r="F3921" t="s">
        <v>17</v>
      </c>
      <c r="J3921" t="s">
        <v>17</v>
      </c>
      <c r="K3921" t="b">
        <v>0</v>
      </c>
      <c r="L3921" t="s">
        <v>18</v>
      </c>
      <c r="M3921" t="s">
        <v>19</v>
      </c>
      <c r="N3921" t="b">
        <v>1</v>
      </c>
      <c r="O3921">
        <v>1474649070</v>
      </c>
      <c r="P3921">
        <v>1469465070</v>
      </c>
      <c r="Q3921" t="b">
        <v>0</v>
      </c>
      <c r="R3921">
        <v>54</v>
      </c>
      <c r="S3921" t="b">
        <v>1</v>
      </c>
      <c r="T3921">
        <f>ROUND(E3921/D3921*100,0)</f>
        <v>109</v>
      </c>
      <c r="U3921" s="12">
        <f>(E3921/R3921)</f>
        <v>151.9814814814815</v>
      </c>
      <c r="V3921" t="str">
        <f>LEFT(Z3921,SEARCH("/",Z3921)-1)</f>
        <v>theater</v>
      </c>
      <c r="W3921" t="str">
        <f>RIGHT(Z3921,LEN(Z3921)-SEARCH("/",Z3921))</f>
        <v>plays</v>
      </c>
      <c r="X3921" s="2">
        <f>(((P3921/60)/60)/24)+DATE(1970,1,1)</f>
        <v>42576.697569444441</v>
      </c>
      <c r="Y3921" s="2">
        <f>(((O3921/60)/60)/24)+DATE(1970,1,1)</f>
        <v>42636.697569444441</v>
      </c>
      <c r="Z3921" t="s">
        <v>8275</v>
      </c>
    </row>
    <row r="3922" spans="1:26" ht="43.2" x14ac:dyDescent="0.3">
      <c r="A3922">
        <f>ROW(A3922)-2</f>
        <v>3920</v>
      </c>
      <c r="B3922" s="1" t="s">
        <v>7223</v>
      </c>
      <c r="C3922" s="1" t="s">
        <v>7224</v>
      </c>
      <c r="D3922">
        <v>500</v>
      </c>
      <c r="E3922">
        <v>633</v>
      </c>
      <c r="F3922" t="s">
        <v>17</v>
      </c>
      <c r="J3922" t="s">
        <v>17</v>
      </c>
      <c r="K3922" t="b">
        <v>0</v>
      </c>
      <c r="L3922" t="s">
        <v>24</v>
      </c>
      <c r="M3922" t="s">
        <v>25</v>
      </c>
      <c r="N3922" t="b">
        <v>0</v>
      </c>
      <c r="O3922">
        <v>1467054000</v>
      </c>
      <c r="P3922">
        <v>1463144254</v>
      </c>
      <c r="Q3922" t="b">
        <v>0</v>
      </c>
      <c r="R3922">
        <v>28</v>
      </c>
      <c r="S3922" t="b">
        <v>1</v>
      </c>
      <c r="T3922">
        <f>ROUND(E3922/D3922*100,0)</f>
        <v>127</v>
      </c>
      <c r="U3922" s="12">
        <f>(E3922/R3922)</f>
        <v>22.607142857142858</v>
      </c>
      <c r="V3922" t="str">
        <f>LEFT(Z3922,SEARCH("/",Z3922)-1)</f>
        <v>theater</v>
      </c>
      <c r="W3922" t="str">
        <f>RIGHT(Z3922,LEN(Z3922)-SEARCH("/",Z3922))</f>
        <v>plays</v>
      </c>
      <c r="X3922" s="2">
        <f>(((P3922/60)/60)/24)+DATE(1970,1,1)</f>
        <v>42503.539976851855</v>
      </c>
      <c r="Y3922" s="2">
        <f>(((O3922/60)/60)/24)+DATE(1970,1,1)</f>
        <v>42548.791666666672</v>
      </c>
      <c r="Z3922" t="s">
        <v>8275</v>
      </c>
    </row>
    <row r="3923" spans="1:26" ht="43.2" x14ac:dyDescent="0.3">
      <c r="A3923">
        <f>ROW(A3923)-2</f>
        <v>3921</v>
      </c>
      <c r="B3923" s="1" t="s">
        <v>7225</v>
      </c>
      <c r="C3923" s="1" t="s">
        <v>7226</v>
      </c>
      <c r="D3923">
        <v>200</v>
      </c>
      <c r="E3923">
        <v>201</v>
      </c>
      <c r="F3923" t="s">
        <v>17</v>
      </c>
      <c r="J3923" t="s">
        <v>17</v>
      </c>
      <c r="K3923" t="b">
        <v>0</v>
      </c>
      <c r="L3923" t="s">
        <v>24</v>
      </c>
      <c r="M3923" t="s">
        <v>25</v>
      </c>
      <c r="N3923" t="b">
        <v>0</v>
      </c>
      <c r="O3923">
        <v>1430348400</v>
      </c>
      <c r="P3923">
        <v>1428436410</v>
      </c>
      <c r="Q3923" t="b">
        <v>0</v>
      </c>
      <c r="R3923">
        <v>11</v>
      </c>
      <c r="S3923" t="b">
        <v>1</v>
      </c>
      <c r="T3923">
        <f>ROUND(E3923/D3923*100,0)</f>
        <v>101</v>
      </c>
      <c r="U3923" s="12">
        <f>(E3923/R3923)</f>
        <v>18.272727272727273</v>
      </c>
      <c r="V3923" t="str">
        <f>LEFT(Z3923,SEARCH("/",Z3923)-1)</f>
        <v>theater</v>
      </c>
      <c r="W3923" t="str">
        <f>RIGHT(Z3923,LEN(Z3923)-SEARCH("/",Z3923))</f>
        <v>plays</v>
      </c>
      <c r="X3923" s="2">
        <f>(((P3923/60)/60)/24)+DATE(1970,1,1)</f>
        <v>42101.828819444447</v>
      </c>
      <c r="Y3923" s="2">
        <f>(((O3923/60)/60)/24)+DATE(1970,1,1)</f>
        <v>42123.958333333328</v>
      </c>
      <c r="Z3923" t="s">
        <v>8275</v>
      </c>
    </row>
    <row r="3924" spans="1:26" ht="43.2" x14ac:dyDescent="0.3">
      <c r="A3924">
        <f>ROW(A3924)-2</f>
        <v>3922</v>
      </c>
      <c r="B3924" s="1" t="s">
        <v>7227</v>
      </c>
      <c r="C3924" s="1" t="s">
        <v>7228</v>
      </c>
      <c r="D3924">
        <v>4000</v>
      </c>
      <c r="E3924">
        <v>5100</v>
      </c>
      <c r="F3924" t="s">
        <v>17</v>
      </c>
      <c r="J3924" t="s">
        <v>17</v>
      </c>
      <c r="K3924" t="b">
        <v>0</v>
      </c>
      <c r="L3924" t="s">
        <v>18</v>
      </c>
      <c r="M3924" t="s">
        <v>19</v>
      </c>
      <c r="N3924" t="b">
        <v>1</v>
      </c>
      <c r="O3924">
        <v>1432654347</v>
      </c>
      <c r="P3924">
        <v>1430494347</v>
      </c>
      <c r="Q3924" t="b">
        <v>0</v>
      </c>
      <c r="R3924">
        <v>62</v>
      </c>
      <c r="S3924" t="b">
        <v>1</v>
      </c>
      <c r="T3924">
        <f>ROUND(E3924/D3924*100,0)</f>
        <v>128</v>
      </c>
      <c r="U3924" s="12">
        <f>(E3924/R3924)</f>
        <v>82.258064516129039</v>
      </c>
      <c r="V3924" t="str">
        <f>LEFT(Z3924,SEARCH("/",Z3924)-1)</f>
        <v>theater</v>
      </c>
      <c r="W3924" t="str">
        <f>RIGHT(Z3924,LEN(Z3924)-SEARCH("/",Z3924))</f>
        <v>plays</v>
      </c>
      <c r="X3924" s="2">
        <f>(((P3924/60)/60)/24)+DATE(1970,1,1)</f>
        <v>42125.647534722222</v>
      </c>
      <c r="Y3924" s="2">
        <f>(((O3924/60)/60)/24)+DATE(1970,1,1)</f>
        <v>42150.647534722222</v>
      </c>
      <c r="Z3924" t="s">
        <v>8275</v>
      </c>
    </row>
    <row r="3925" spans="1:26" ht="43.2" x14ac:dyDescent="0.3">
      <c r="A3925">
        <f>ROW(A3925)-2</f>
        <v>3923</v>
      </c>
      <c r="B3925" s="1" t="s">
        <v>7229</v>
      </c>
      <c r="C3925" s="1" t="s">
        <v>7230</v>
      </c>
      <c r="D3925">
        <v>5000</v>
      </c>
      <c r="E3925">
        <v>5003</v>
      </c>
      <c r="F3925" t="s">
        <v>17</v>
      </c>
      <c r="J3925" t="s">
        <v>17</v>
      </c>
      <c r="K3925" t="b">
        <v>0</v>
      </c>
      <c r="L3925" t="s">
        <v>24</v>
      </c>
      <c r="M3925" t="s">
        <v>25</v>
      </c>
      <c r="N3925" t="b">
        <v>0</v>
      </c>
      <c r="O3925">
        <v>1413792034</v>
      </c>
      <c r="P3925">
        <v>1411200034</v>
      </c>
      <c r="Q3925" t="b">
        <v>0</v>
      </c>
      <c r="R3925">
        <v>73</v>
      </c>
      <c r="S3925" t="b">
        <v>1</v>
      </c>
      <c r="T3925">
        <f>ROUND(E3925/D3925*100,0)</f>
        <v>100</v>
      </c>
      <c r="U3925" s="12">
        <f>(E3925/R3925)</f>
        <v>68.534246575342465</v>
      </c>
      <c r="V3925" t="str">
        <f>LEFT(Z3925,SEARCH("/",Z3925)-1)</f>
        <v>theater</v>
      </c>
      <c r="W3925" t="str">
        <f>RIGHT(Z3925,LEN(Z3925)-SEARCH("/",Z3925))</f>
        <v>plays</v>
      </c>
      <c r="X3925" s="2">
        <f>(((P3925/60)/60)/24)+DATE(1970,1,1)</f>
        <v>41902.333726851852</v>
      </c>
      <c r="Y3925" s="2">
        <f>(((O3925/60)/60)/24)+DATE(1970,1,1)</f>
        <v>41932.333726851852</v>
      </c>
      <c r="Z3925" t="s">
        <v>8275</v>
      </c>
    </row>
    <row r="3926" spans="1:26" ht="43.2" x14ac:dyDescent="0.3">
      <c r="A3926">
        <f>ROW(A3926)-2</f>
        <v>3924</v>
      </c>
      <c r="B3926" s="1" t="s">
        <v>7231</v>
      </c>
      <c r="C3926" s="1" t="s">
        <v>7232</v>
      </c>
      <c r="D3926">
        <v>700</v>
      </c>
      <c r="E3926">
        <v>1225</v>
      </c>
      <c r="F3926" t="s">
        <v>17</v>
      </c>
      <c r="J3926" t="s">
        <v>17</v>
      </c>
      <c r="K3926" t="b">
        <v>0</v>
      </c>
      <c r="L3926" t="s">
        <v>18</v>
      </c>
      <c r="M3926" t="s">
        <v>19</v>
      </c>
      <c r="N3926" t="b">
        <v>1</v>
      </c>
      <c r="O3926">
        <v>1422075540</v>
      </c>
      <c r="P3926">
        <v>1419979544</v>
      </c>
      <c r="Q3926" t="b">
        <v>0</v>
      </c>
      <c r="R3926">
        <v>18</v>
      </c>
      <c r="S3926" t="b">
        <v>1</v>
      </c>
      <c r="T3926">
        <f>ROUND(E3926/D3926*100,0)</f>
        <v>175</v>
      </c>
      <c r="U3926" s="12">
        <f>(E3926/R3926)</f>
        <v>68.055555555555557</v>
      </c>
      <c r="V3926" t="str">
        <f>LEFT(Z3926,SEARCH("/",Z3926)-1)</f>
        <v>theater</v>
      </c>
      <c r="W3926" t="str">
        <f>RIGHT(Z3926,LEN(Z3926)-SEARCH("/",Z3926))</f>
        <v>plays</v>
      </c>
      <c r="X3926" s="2">
        <f>(((P3926/60)/60)/24)+DATE(1970,1,1)</f>
        <v>42003.948425925926</v>
      </c>
      <c r="Y3926" s="2">
        <f>(((O3926/60)/60)/24)+DATE(1970,1,1)</f>
        <v>42028.207638888889</v>
      </c>
      <c r="Z3926" t="s">
        <v>8275</v>
      </c>
    </row>
    <row r="3927" spans="1:26" ht="43.2" x14ac:dyDescent="0.3">
      <c r="A3927">
        <f>ROW(A3927)-2</f>
        <v>3925</v>
      </c>
      <c r="B3927" s="1" t="s">
        <v>7233</v>
      </c>
      <c r="C3927" s="1" t="s">
        <v>7234</v>
      </c>
      <c r="D3927">
        <v>2000</v>
      </c>
      <c r="E3927">
        <v>2545</v>
      </c>
      <c r="F3927" t="s">
        <v>17</v>
      </c>
      <c r="J3927" t="s">
        <v>17</v>
      </c>
      <c r="K3927" t="b">
        <v>0</v>
      </c>
      <c r="L3927" t="s">
        <v>18</v>
      </c>
      <c r="M3927" t="s">
        <v>19</v>
      </c>
      <c r="N3927" t="b">
        <v>1</v>
      </c>
      <c r="O3927">
        <v>1423630740</v>
      </c>
      <c r="P3927">
        <v>1418673307</v>
      </c>
      <c r="Q3927" t="b">
        <v>0</v>
      </c>
      <c r="R3927">
        <v>35</v>
      </c>
      <c r="S3927" t="b">
        <v>1</v>
      </c>
      <c r="T3927">
        <f>ROUND(E3927/D3927*100,0)</f>
        <v>127</v>
      </c>
      <c r="U3927" s="12">
        <f>(E3927/R3927)</f>
        <v>72.714285714285708</v>
      </c>
      <c r="V3927" t="str">
        <f>LEFT(Z3927,SEARCH("/",Z3927)-1)</f>
        <v>theater</v>
      </c>
      <c r="W3927" t="str">
        <f>RIGHT(Z3927,LEN(Z3927)-SEARCH("/",Z3927))</f>
        <v>plays</v>
      </c>
      <c r="X3927" s="2">
        <f>(((P3927/60)/60)/24)+DATE(1970,1,1)</f>
        <v>41988.829942129625</v>
      </c>
      <c r="Y3927" s="2">
        <f>(((O3927/60)/60)/24)+DATE(1970,1,1)</f>
        <v>42046.207638888889</v>
      </c>
      <c r="Z3927" t="s">
        <v>8275</v>
      </c>
    </row>
    <row r="3928" spans="1:26" ht="43.2" x14ac:dyDescent="0.3">
      <c r="A3928">
        <f>ROW(A3928)-2</f>
        <v>3926</v>
      </c>
      <c r="B3928" s="1" t="s">
        <v>7235</v>
      </c>
      <c r="C3928" s="1" t="s">
        <v>7236</v>
      </c>
      <c r="D3928">
        <v>3000</v>
      </c>
      <c r="E3928">
        <v>3319</v>
      </c>
      <c r="F3928" t="s">
        <v>17</v>
      </c>
      <c r="J3928" t="s">
        <v>17</v>
      </c>
      <c r="K3928" t="b">
        <v>0</v>
      </c>
      <c r="L3928" t="s">
        <v>18</v>
      </c>
      <c r="M3928" t="s">
        <v>19</v>
      </c>
      <c r="N3928" t="b">
        <v>1</v>
      </c>
      <c r="O3928">
        <v>1420489560</v>
      </c>
      <c r="P3928">
        <v>1417469639</v>
      </c>
      <c r="Q3928" t="b">
        <v>0</v>
      </c>
      <c r="R3928">
        <v>43</v>
      </c>
      <c r="S3928" t="b">
        <v>1</v>
      </c>
      <c r="T3928">
        <f>ROUND(E3928/D3928*100,0)</f>
        <v>111</v>
      </c>
      <c r="U3928" s="12">
        <f>(E3928/R3928)</f>
        <v>77.186046511627907</v>
      </c>
      <c r="V3928" t="str">
        <f>LEFT(Z3928,SEARCH("/",Z3928)-1)</f>
        <v>theater</v>
      </c>
      <c r="W3928" t="str">
        <f>RIGHT(Z3928,LEN(Z3928)-SEARCH("/",Z3928))</f>
        <v>plays</v>
      </c>
      <c r="X3928" s="2">
        <f>(((P3928/60)/60)/24)+DATE(1970,1,1)</f>
        <v>41974.898599537039</v>
      </c>
      <c r="Y3928" s="2">
        <f>(((O3928/60)/60)/24)+DATE(1970,1,1)</f>
        <v>42009.851388888885</v>
      </c>
      <c r="Z3928" t="s">
        <v>8275</v>
      </c>
    </row>
    <row r="3929" spans="1:26" ht="43.2" x14ac:dyDescent="0.3">
      <c r="A3929">
        <f>ROW(A3929)-2</f>
        <v>3927</v>
      </c>
      <c r="B3929" s="1" t="s">
        <v>7237</v>
      </c>
      <c r="C3929" s="1" t="s">
        <v>7238</v>
      </c>
      <c r="D3929">
        <v>1600</v>
      </c>
      <c r="E3929">
        <v>2015</v>
      </c>
      <c r="F3929" t="s">
        <v>17</v>
      </c>
      <c r="J3929" t="s">
        <v>17</v>
      </c>
      <c r="K3929" t="b">
        <v>0</v>
      </c>
      <c r="L3929" t="s">
        <v>18</v>
      </c>
      <c r="M3929" t="s">
        <v>19</v>
      </c>
      <c r="N3929" t="b">
        <v>1</v>
      </c>
      <c r="O3929">
        <v>1472952982</v>
      </c>
      <c r="P3929">
        <v>1470792982</v>
      </c>
      <c r="Q3929" t="b">
        <v>0</v>
      </c>
      <c r="R3929">
        <v>36</v>
      </c>
      <c r="S3929" t="b">
        <v>1</v>
      </c>
      <c r="T3929">
        <f>ROUND(E3929/D3929*100,0)</f>
        <v>126</v>
      </c>
      <c r="U3929" s="12">
        <f>(E3929/R3929)</f>
        <v>55.972222222222221</v>
      </c>
      <c r="V3929" t="str">
        <f>LEFT(Z3929,SEARCH("/",Z3929)-1)</f>
        <v>theater</v>
      </c>
      <c r="W3929" t="str">
        <f>RIGHT(Z3929,LEN(Z3929)-SEARCH("/",Z3929))</f>
        <v>plays</v>
      </c>
      <c r="X3929" s="2">
        <f>(((P3929/60)/60)/24)+DATE(1970,1,1)</f>
        <v>42592.066921296297</v>
      </c>
      <c r="Y3929" s="2">
        <f>(((O3929/60)/60)/24)+DATE(1970,1,1)</f>
        <v>42617.066921296297</v>
      </c>
      <c r="Z3929" t="s">
        <v>8275</v>
      </c>
    </row>
    <row r="3930" spans="1:26" ht="28.8" x14ac:dyDescent="0.3">
      <c r="A3930">
        <f>ROW(A3930)-2</f>
        <v>3928</v>
      </c>
      <c r="B3930" s="1" t="s">
        <v>7239</v>
      </c>
      <c r="C3930" s="1" t="s">
        <v>7240</v>
      </c>
      <c r="D3930">
        <v>2600</v>
      </c>
      <c r="E3930">
        <v>3081</v>
      </c>
      <c r="F3930" t="s">
        <v>17</v>
      </c>
      <c r="J3930" t="s">
        <v>17</v>
      </c>
      <c r="K3930" t="b">
        <v>0</v>
      </c>
      <c r="L3930" t="s">
        <v>18</v>
      </c>
      <c r="M3930" t="s">
        <v>19</v>
      </c>
      <c r="N3930" t="b">
        <v>1</v>
      </c>
      <c r="O3930">
        <v>1426229940</v>
      </c>
      <c r="P3930">
        <v>1423959123</v>
      </c>
      <c r="Q3930" t="b">
        <v>0</v>
      </c>
      <c r="R3930">
        <v>62</v>
      </c>
      <c r="S3930" t="b">
        <v>1</v>
      </c>
      <c r="T3930">
        <f>ROUND(E3930/D3930*100,0)</f>
        <v>119</v>
      </c>
      <c r="U3930" s="12">
        <f>(E3930/R3930)</f>
        <v>49.693548387096776</v>
      </c>
      <c r="V3930" t="str">
        <f>LEFT(Z3930,SEARCH("/",Z3930)-1)</f>
        <v>theater</v>
      </c>
      <c r="W3930" t="str">
        <f>RIGHT(Z3930,LEN(Z3930)-SEARCH("/",Z3930))</f>
        <v>plays</v>
      </c>
      <c r="X3930" s="2">
        <f>(((P3930/60)/60)/24)+DATE(1970,1,1)</f>
        <v>42050.008368055554</v>
      </c>
      <c r="Y3930" s="2">
        <f>(((O3930/60)/60)/24)+DATE(1970,1,1)</f>
        <v>42076.290972222225</v>
      </c>
      <c r="Z3930" t="s">
        <v>8275</v>
      </c>
    </row>
    <row r="3931" spans="1:26" ht="43.2" x14ac:dyDescent="0.3">
      <c r="A3931">
        <f>ROW(A3931)-2</f>
        <v>3929</v>
      </c>
      <c r="B3931" s="1" t="s">
        <v>7241</v>
      </c>
      <c r="C3931" s="1" t="s">
        <v>7242</v>
      </c>
      <c r="D3931">
        <v>1100</v>
      </c>
      <c r="E3931">
        <v>1185</v>
      </c>
      <c r="F3931" t="s">
        <v>17</v>
      </c>
      <c r="J3931" t="s">
        <v>17</v>
      </c>
      <c r="K3931" t="b">
        <v>0</v>
      </c>
      <c r="L3931" t="s">
        <v>158</v>
      </c>
      <c r="M3931" t="s">
        <v>159</v>
      </c>
      <c r="N3931" t="b">
        <v>1</v>
      </c>
      <c r="O3931">
        <v>1409072982</v>
      </c>
      <c r="P3931">
        <v>1407258582</v>
      </c>
      <c r="Q3931" t="b">
        <v>0</v>
      </c>
      <c r="R3931">
        <v>15</v>
      </c>
      <c r="S3931" t="b">
        <v>1</v>
      </c>
      <c r="T3931">
        <f>ROUND(E3931/D3931*100,0)</f>
        <v>108</v>
      </c>
      <c r="U3931" s="12">
        <f>(E3931/R3931)</f>
        <v>79</v>
      </c>
      <c r="V3931" t="str">
        <f>LEFT(Z3931,SEARCH("/",Z3931)-1)</f>
        <v>theater</v>
      </c>
      <c r="W3931" t="str">
        <f>RIGHT(Z3931,LEN(Z3931)-SEARCH("/",Z3931))</f>
        <v>plays</v>
      </c>
      <c r="X3931" s="2">
        <f>(((P3931/60)/60)/24)+DATE(1970,1,1)</f>
        <v>41856.715069444443</v>
      </c>
      <c r="Y3931" s="2">
        <f>(((O3931/60)/60)/24)+DATE(1970,1,1)</f>
        <v>41877.715069444443</v>
      </c>
      <c r="Z3931" t="s">
        <v>8275</v>
      </c>
    </row>
    <row r="3932" spans="1:26" ht="28.8" x14ac:dyDescent="0.3">
      <c r="A3932">
        <f>ROW(A3932)-2</f>
        <v>3930</v>
      </c>
      <c r="B3932" s="1" t="s">
        <v>7243</v>
      </c>
      <c r="C3932" s="1" t="s">
        <v>7244</v>
      </c>
      <c r="D3932">
        <v>2500</v>
      </c>
      <c r="E3932">
        <v>2565</v>
      </c>
      <c r="F3932" t="s">
        <v>17</v>
      </c>
      <c r="J3932" t="s">
        <v>17</v>
      </c>
      <c r="K3932" t="b">
        <v>0</v>
      </c>
      <c r="L3932" t="s">
        <v>18</v>
      </c>
      <c r="M3932" t="s">
        <v>19</v>
      </c>
      <c r="N3932" t="b">
        <v>1</v>
      </c>
      <c r="O3932">
        <v>1456984740</v>
      </c>
      <c r="P3932">
        <v>1455717790</v>
      </c>
      <c r="Q3932" t="b">
        <v>0</v>
      </c>
      <c r="R3932">
        <v>33</v>
      </c>
      <c r="S3932" t="b">
        <v>1</v>
      </c>
      <c r="T3932">
        <f>ROUND(E3932/D3932*100,0)</f>
        <v>103</v>
      </c>
      <c r="U3932" s="12">
        <f>(E3932/R3932)</f>
        <v>77.727272727272734</v>
      </c>
      <c r="V3932" t="str">
        <f>LEFT(Z3932,SEARCH("/",Z3932)-1)</f>
        <v>theater</v>
      </c>
      <c r="W3932" t="str">
        <f>RIGHT(Z3932,LEN(Z3932)-SEARCH("/",Z3932))</f>
        <v>plays</v>
      </c>
      <c r="X3932" s="2">
        <f>(((P3932/60)/60)/24)+DATE(1970,1,1)</f>
        <v>42417.585532407407</v>
      </c>
      <c r="Y3932" s="2">
        <f>(((O3932/60)/60)/24)+DATE(1970,1,1)</f>
        <v>42432.249305555553</v>
      </c>
      <c r="Z3932" t="s">
        <v>8275</v>
      </c>
    </row>
    <row r="3933" spans="1:26" ht="43.2" x14ac:dyDescent="0.3">
      <c r="A3933">
        <f>ROW(A3933)-2</f>
        <v>3931</v>
      </c>
      <c r="B3933" s="1" t="s">
        <v>7245</v>
      </c>
      <c r="C3933" s="1" t="s">
        <v>7246</v>
      </c>
      <c r="D3933">
        <v>1000</v>
      </c>
      <c r="E3933">
        <v>1101</v>
      </c>
      <c r="F3933" t="s">
        <v>17</v>
      </c>
      <c r="J3933" t="s">
        <v>17</v>
      </c>
      <c r="K3933" t="b">
        <v>0</v>
      </c>
      <c r="L3933" t="s">
        <v>18</v>
      </c>
      <c r="M3933" t="s">
        <v>19</v>
      </c>
      <c r="N3933" t="b">
        <v>1</v>
      </c>
      <c r="O3933">
        <v>1409720340</v>
      </c>
      <c r="P3933">
        <v>1408129822</v>
      </c>
      <c r="Q3933" t="b">
        <v>0</v>
      </c>
      <c r="R3933">
        <v>27</v>
      </c>
      <c r="S3933" t="b">
        <v>1</v>
      </c>
      <c r="T3933">
        <f>ROUND(E3933/D3933*100,0)</f>
        <v>110</v>
      </c>
      <c r="U3933" s="12">
        <f>(E3933/R3933)</f>
        <v>40.777777777777779</v>
      </c>
      <c r="V3933" t="str">
        <f>LEFT(Z3933,SEARCH("/",Z3933)-1)</f>
        <v>theater</v>
      </c>
      <c r="W3933" t="str">
        <f>RIGHT(Z3933,LEN(Z3933)-SEARCH("/",Z3933))</f>
        <v>plays</v>
      </c>
      <c r="X3933" s="2">
        <f>(((P3933/60)/60)/24)+DATE(1970,1,1)</f>
        <v>41866.79886574074</v>
      </c>
      <c r="Y3933" s="2">
        <f>(((O3933/60)/60)/24)+DATE(1970,1,1)</f>
        <v>41885.207638888889</v>
      </c>
      <c r="Z3933" t="s">
        <v>8275</v>
      </c>
    </row>
    <row r="3934" spans="1:26" ht="43.2" x14ac:dyDescent="0.3">
      <c r="A3934">
        <f>ROW(A3934)-2</f>
        <v>3932</v>
      </c>
      <c r="B3934" s="1" t="s">
        <v>7247</v>
      </c>
      <c r="C3934" s="1" t="s">
        <v>7248</v>
      </c>
      <c r="D3934">
        <v>500</v>
      </c>
      <c r="E3934">
        <v>1010</v>
      </c>
      <c r="F3934" t="s">
        <v>17</v>
      </c>
      <c r="J3934" t="s">
        <v>17</v>
      </c>
      <c r="K3934" t="b">
        <v>0</v>
      </c>
      <c r="L3934" t="s">
        <v>18</v>
      </c>
      <c r="M3934" t="s">
        <v>19</v>
      </c>
      <c r="N3934" t="b">
        <v>1</v>
      </c>
      <c r="O3934">
        <v>1440892800</v>
      </c>
      <c r="P3934">
        <v>1438715077</v>
      </c>
      <c r="Q3934" t="b">
        <v>0</v>
      </c>
      <c r="R3934">
        <v>17</v>
      </c>
      <c r="S3934" t="b">
        <v>1</v>
      </c>
      <c r="T3934">
        <f>ROUND(E3934/D3934*100,0)</f>
        <v>202</v>
      </c>
      <c r="U3934" s="12">
        <f>(E3934/R3934)</f>
        <v>59.411764705882355</v>
      </c>
      <c r="V3934" t="str">
        <f>LEFT(Z3934,SEARCH("/",Z3934)-1)</f>
        <v>theater</v>
      </c>
      <c r="W3934" t="str">
        <f>RIGHT(Z3934,LEN(Z3934)-SEARCH("/",Z3934))</f>
        <v>plays</v>
      </c>
      <c r="X3934" s="2">
        <f>(((P3934/60)/60)/24)+DATE(1970,1,1)</f>
        <v>42220.79487268519</v>
      </c>
      <c r="Y3934" s="2">
        <f>(((O3934/60)/60)/24)+DATE(1970,1,1)</f>
        <v>42246</v>
      </c>
      <c r="Z3934" t="s">
        <v>8275</v>
      </c>
    </row>
    <row r="3935" spans="1:26" ht="28.8" x14ac:dyDescent="0.3">
      <c r="A3935">
        <f>ROW(A3935)-2</f>
        <v>3933</v>
      </c>
      <c r="B3935" s="1" t="s">
        <v>7249</v>
      </c>
      <c r="C3935" s="1" t="s">
        <v>7250</v>
      </c>
      <c r="D3935">
        <v>10</v>
      </c>
      <c r="E3935">
        <v>13</v>
      </c>
      <c r="F3935" t="s">
        <v>17</v>
      </c>
      <c r="J3935" t="s">
        <v>17</v>
      </c>
      <c r="K3935" t="b">
        <v>0</v>
      </c>
      <c r="L3935" t="s">
        <v>18</v>
      </c>
      <c r="M3935" t="s">
        <v>19</v>
      </c>
      <c r="N3935" t="b">
        <v>1</v>
      </c>
      <c r="O3935">
        <v>1476390164</v>
      </c>
      <c r="P3935">
        <v>1473970964</v>
      </c>
      <c r="Q3935" t="b">
        <v>0</v>
      </c>
      <c r="R3935">
        <v>4</v>
      </c>
      <c r="S3935" t="b">
        <v>1</v>
      </c>
      <c r="T3935">
        <f>ROUND(E3935/D3935*100,0)</f>
        <v>130</v>
      </c>
      <c r="U3935" s="12">
        <f>(E3935/R3935)</f>
        <v>3.25</v>
      </c>
      <c r="V3935" t="str">
        <f>LEFT(Z3935,SEARCH("/",Z3935)-1)</f>
        <v>theater</v>
      </c>
      <c r="W3935" t="str">
        <f>RIGHT(Z3935,LEN(Z3935)-SEARCH("/",Z3935))</f>
        <v>plays</v>
      </c>
      <c r="X3935" s="2">
        <f>(((P3935/60)/60)/24)+DATE(1970,1,1)</f>
        <v>42628.849120370374</v>
      </c>
      <c r="Y3935" s="2">
        <f>(((O3935/60)/60)/24)+DATE(1970,1,1)</f>
        <v>42656.849120370374</v>
      </c>
      <c r="Z3935" t="s">
        <v>8275</v>
      </c>
    </row>
    <row r="3936" spans="1:26" ht="43.2" x14ac:dyDescent="0.3">
      <c r="A3936">
        <f>ROW(A3936)-2</f>
        <v>3934</v>
      </c>
      <c r="B3936" s="1" t="s">
        <v>7251</v>
      </c>
      <c r="C3936" s="1" t="s">
        <v>7252</v>
      </c>
      <c r="D3936">
        <v>2000</v>
      </c>
      <c r="E3936">
        <v>2087</v>
      </c>
      <c r="F3936" t="s">
        <v>17</v>
      </c>
      <c r="J3936" t="s">
        <v>17</v>
      </c>
      <c r="K3936" t="b">
        <v>0</v>
      </c>
      <c r="L3936" t="s">
        <v>24</v>
      </c>
      <c r="M3936" t="s">
        <v>25</v>
      </c>
      <c r="N3936" t="b">
        <v>0</v>
      </c>
      <c r="O3936">
        <v>1421452682</v>
      </c>
      <c r="P3936">
        <v>1418860682</v>
      </c>
      <c r="Q3936" t="b">
        <v>0</v>
      </c>
      <c r="R3936">
        <v>53</v>
      </c>
      <c r="S3936" t="b">
        <v>1</v>
      </c>
      <c r="T3936">
        <f>ROUND(E3936/D3936*100,0)</f>
        <v>104</v>
      </c>
      <c r="U3936" s="12">
        <f>(E3936/R3936)</f>
        <v>39.377358490566039</v>
      </c>
      <c r="V3936" t="str">
        <f>LEFT(Z3936,SEARCH("/",Z3936)-1)</f>
        <v>theater</v>
      </c>
      <c r="W3936" t="str">
        <f>RIGHT(Z3936,LEN(Z3936)-SEARCH("/",Z3936))</f>
        <v>plays</v>
      </c>
      <c r="X3936" s="2">
        <f>(((P3936/60)/60)/24)+DATE(1970,1,1)</f>
        <v>41990.99863425926</v>
      </c>
      <c r="Y3936" s="2">
        <f>(((O3936/60)/60)/24)+DATE(1970,1,1)</f>
        <v>42020.99863425926</v>
      </c>
      <c r="Z3936" t="s">
        <v>8275</v>
      </c>
    </row>
    <row r="3937" spans="1:26" ht="57.6" x14ac:dyDescent="0.3">
      <c r="A3937">
        <f>ROW(A3937)-2</f>
        <v>3935</v>
      </c>
      <c r="B3937" s="1" t="s">
        <v>7253</v>
      </c>
      <c r="C3937" s="1" t="s">
        <v>7254</v>
      </c>
      <c r="D3937">
        <v>4000</v>
      </c>
      <c r="E3937">
        <v>4002</v>
      </c>
      <c r="F3937" t="s">
        <v>17</v>
      </c>
      <c r="J3937" t="s">
        <v>17</v>
      </c>
      <c r="K3937" t="b">
        <v>0</v>
      </c>
      <c r="L3937" t="s">
        <v>18</v>
      </c>
      <c r="M3937" t="s">
        <v>19</v>
      </c>
      <c r="N3937" t="b">
        <v>1</v>
      </c>
      <c r="O3937">
        <v>1463520479</v>
      </c>
      <c r="P3937">
        <v>1458336479</v>
      </c>
      <c r="Q3937" t="b">
        <v>0</v>
      </c>
      <c r="R3937">
        <v>49</v>
      </c>
      <c r="S3937" t="b">
        <v>1</v>
      </c>
      <c r="T3937">
        <f>ROUND(E3937/D3937*100,0)</f>
        <v>100</v>
      </c>
      <c r="U3937" s="12">
        <f>(E3937/R3937)</f>
        <v>81.673469387755105</v>
      </c>
      <c r="V3937" t="str">
        <f>LEFT(Z3937,SEARCH("/",Z3937)-1)</f>
        <v>theater</v>
      </c>
      <c r="W3937" t="str">
        <f>RIGHT(Z3937,LEN(Z3937)-SEARCH("/",Z3937))</f>
        <v>plays</v>
      </c>
      <c r="X3937" s="2">
        <f>(((P3937/60)/60)/24)+DATE(1970,1,1)</f>
        <v>42447.894432870366</v>
      </c>
      <c r="Y3937" s="2">
        <f>(((O3937/60)/60)/24)+DATE(1970,1,1)</f>
        <v>42507.894432870366</v>
      </c>
      <c r="Z3937" t="s">
        <v>8275</v>
      </c>
    </row>
    <row r="3938" spans="1:26" ht="43.2" x14ac:dyDescent="0.3">
      <c r="A3938">
        <f>ROW(A3938)-2</f>
        <v>3936</v>
      </c>
      <c r="B3938" s="1" t="s">
        <v>7255</v>
      </c>
      <c r="C3938" s="1" t="s">
        <v>7256</v>
      </c>
      <c r="D3938">
        <v>1500</v>
      </c>
      <c r="E3938">
        <v>2560</v>
      </c>
      <c r="F3938" t="s">
        <v>17</v>
      </c>
      <c r="J3938" t="s">
        <v>17</v>
      </c>
      <c r="K3938" t="b">
        <v>0</v>
      </c>
      <c r="L3938" t="s">
        <v>18</v>
      </c>
      <c r="M3938" t="s">
        <v>19</v>
      </c>
      <c r="N3938" t="b">
        <v>1</v>
      </c>
      <c r="O3938">
        <v>1446759880</v>
      </c>
      <c r="P3938">
        <v>1444164280</v>
      </c>
      <c r="Q3938" t="b">
        <v>0</v>
      </c>
      <c r="R3938">
        <v>57</v>
      </c>
      <c r="S3938" t="b">
        <v>1</v>
      </c>
      <c r="T3938">
        <f>ROUND(E3938/D3938*100,0)</f>
        <v>171</v>
      </c>
      <c r="U3938" s="12">
        <f>(E3938/R3938)</f>
        <v>44.912280701754383</v>
      </c>
      <c r="V3938" t="str">
        <f>LEFT(Z3938,SEARCH("/",Z3938)-1)</f>
        <v>theater</v>
      </c>
      <c r="W3938" t="str">
        <f>RIGHT(Z3938,LEN(Z3938)-SEARCH("/",Z3938))</f>
        <v>plays</v>
      </c>
      <c r="X3938" s="2">
        <f>(((P3938/60)/60)/24)+DATE(1970,1,1)</f>
        <v>42283.864351851851</v>
      </c>
      <c r="Y3938" s="2">
        <f>(((O3938/60)/60)/24)+DATE(1970,1,1)</f>
        <v>42313.906018518523</v>
      </c>
      <c r="Z3938" t="s">
        <v>8275</v>
      </c>
    </row>
    <row r="3939" spans="1:26" ht="43.2" x14ac:dyDescent="0.3">
      <c r="A3939">
        <f>ROW(A3939)-2</f>
        <v>3937</v>
      </c>
      <c r="B3939" s="1" t="s">
        <v>7257</v>
      </c>
      <c r="C3939" s="1" t="s">
        <v>7258</v>
      </c>
      <c r="D3939">
        <v>3000</v>
      </c>
      <c r="E3939">
        <v>3385</v>
      </c>
      <c r="F3939" t="s">
        <v>17</v>
      </c>
      <c r="J3939" t="s">
        <v>17</v>
      </c>
      <c r="K3939" t="b">
        <v>0</v>
      </c>
      <c r="L3939" t="s">
        <v>18</v>
      </c>
      <c r="M3939" t="s">
        <v>19</v>
      </c>
      <c r="N3939" t="b">
        <v>1</v>
      </c>
      <c r="O3939">
        <v>1461913140</v>
      </c>
      <c r="P3939">
        <v>1461370956</v>
      </c>
      <c r="Q3939" t="b">
        <v>0</v>
      </c>
      <c r="R3939">
        <v>69</v>
      </c>
      <c r="S3939" t="b">
        <v>1</v>
      </c>
      <c r="T3939">
        <f>ROUND(E3939/D3939*100,0)</f>
        <v>113</v>
      </c>
      <c r="U3939" s="12">
        <f>(E3939/R3939)</f>
        <v>49.05797101449275</v>
      </c>
      <c r="V3939" t="str">
        <f>LEFT(Z3939,SEARCH("/",Z3939)-1)</f>
        <v>theater</v>
      </c>
      <c r="W3939" t="str">
        <f>RIGHT(Z3939,LEN(Z3939)-SEARCH("/",Z3939))</f>
        <v>plays</v>
      </c>
      <c r="X3939" s="2">
        <f>(((P3939/60)/60)/24)+DATE(1970,1,1)</f>
        <v>42483.015694444446</v>
      </c>
      <c r="Y3939" s="2">
        <f>(((O3939/60)/60)/24)+DATE(1970,1,1)</f>
        <v>42489.290972222225</v>
      </c>
      <c r="Z3939" t="s">
        <v>8275</v>
      </c>
    </row>
    <row r="3940" spans="1:26" ht="57.6" x14ac:dyDescent="0.3">
      <c r="A3940">
        <f>ROW(A3940)-2</f>
        <v>3938</v>
      </c>
      <c r="B3940" s="1" t="s">
        <v>7259</v>
      </c>
      <c r="C3940" s="1" t="s">
        <v>7260</v>
      </c>
      <c r="D3940">
        <v>250</v>
      </c>
      <c r="E3940">
        <v>460</v>
      </c>
      <c r="F3940" t="s">
        <v>17</v>
      </c>
      <c r="J3940" t="s">
        <v>17</v>
      </c>
      <c r="K3940" t="b">
        <v>0</v>
      </c>
      <c r="L3940" t="s">
        <v>24</v>
      </c>
      <c r="M3940" t="s">
        <v>25</v>
      </c>
      <c r="N3940" t="b">
        <v>0</v>
      </c>
      <c r="O3940">
        <v>1455390126</v>
      </c>
      <c r="P3940">
        <v>1452798126</v>
      </c>
      <c r="Q3940" t="b">
        <v>0</v>
      </c>
      <c r="R3940">
        <v>15</v>
      </c>
      <c r="S3940" t="b">
        <v>1</v>
      </c>
      <c r="T3940">
        <f>ROUND(E3940/D3940*100,0)</f>
        <v>184</v>
      </c>
      <c r="U3940" s="12">
        <f>(E3940/R3940)</f>
        <v>30.666666666666668</v>
      </c>
      <c r="V3940" t="str">
        <f>LEFT(Z3940,SEARCH("/",Z3940)-1)</f>
        <v>theater</v>
      </c>
      <c r="W3940" t="str">
        <f>RIGHT(Z3940,LEN(Z3940)-SEARCH("/",Z3940))</f>
        <v>plays</v>
      </c>
      <c r="X3940" s="2">
        <f>(((P3940/60)/60)/24)+DATE(1970,1,1)</f>
        <v>42383.793124999997</v>
      </c>
      <c r="Y3940" s="2">
        <f>(((O3940/60)/60)/24)+DATE(1970,1,1)</f>
        <v>42413.793124999997</v>
      </c>
      <c r="Z3940" t="s">
        <v>8275</v>
      </c>
    </row>
    <row r="3941" spans="1:26" ht="43.2" x14ac:dyDescent="0.3">
      <c r="A3941">
        <f>ROW(A3941)-2</f>
        <v>3939</v>
      </c>
      <c r="B3941" s="1" t="s">
        <v>7261</v>
      </c>
      <c r="C3941" s="1" t="s">
        <v>7262</v>
      </c>
      <c r="D3941">
        <v>3000</v>
      </c>
      <c r="E3941">
        <v>3908</v>
      </c>
      <c r="F3941" t="s">
        <v>17</v>
      </c>
      <c r="J3941" t="s">
        <v>17</v>
      </c>
      <c r="K3941" t="b">
        <v>0</v>
      </c>
      <c r="L3941" t="s">
        <v>24</v>
      </c>
      <c r="M3941" t="s">
        <v>25</v>
      </c>
      <c r="N3941" t="b">
        <v>0</v>
      </c>
      <c r="O3941">
        <v>1471185057</v>
      </c>
      <c r="P3941">
        <v>1468593057</v>
      </c>
      <c r="Q3941" t="b">
        <v>0</v>
      </c>
      <c r="R3941">
        <v>64</v>
      </c>
      <c r="S3941" t="b">
        <v>1</v>
      </c>
      <c r="T3941">
        <f>ROUND(E3941/D3941*100,0)</f>
        <v>130</v>
      </c>
      <c r="U3941" s="12">
        <f>(E3941/R3941)</f>
        <v>61.0625</v>
      </c>
      <c r="V3941" t="str">
        <f>LEFT(Z3941,SEARCH("/",Z3941)-1)</f>
        <v>theater</v>
      </c>
      <c r="W3941" t="str">
        <f>RIGHT(Z3941,LEN(Z3941)-SEARCH("/",Z3941))</f>
        <v>plays</v>
      </c>
      <c r="X3941" s="2">
        <f>(((P3941/60)/60)/24)+DATE(1970,1,1)</f>
        <v>42566.604826388888</v>
      </c>
      <c r="Y3941" s="2">
        <f>(((O3941/60)/60)/24)+DATE(1970,1,1)</f>
        <v>42596.604826388888</v>
      </c>
      <c r="Z3941" t="s">
        <v>8275</v>
      </c>
    </row>
    <row r="3942" spans="1:26" ht="28.8" x14ac:dyDescent="0.3">
      <c r="A3942">
        <f>ROW(A3942)-2</f>
        <v>3940</v>
      </c>
      <c r="B3942" s="1" t="s">
        <v>7263</v>
      </c>
      <c r="C3942" s="1" t="s">
        <v>7264</v>
      </c>
      <c r="D3942">
        <v>550</v>
      </c>
      <c r="E3942">
        <v>580</v>
      </c>
      <c r="F3942" t="s">
        <v>17</v>
      </c>
      <c r="J3942" t="s">
        <v>17</v>
      </c>
      <c r="K3942" t="b">
        <v>0</v>
      </c>
      <c r="L3942" t="s">
        <v>24</v>
      </c>
      <c r="M3942" t="s">
        <v>25</v>
      </c>
      <c r="N3942" t="b">
        <v>0</v>
      </c>
      <c r="O3942">
        <v>1450137600</v>
      </c>
      <c r="P3942">
        <v>1448924882</v>
      </c>
      <c r="Q3942" t="b">
        <v>0</v>
      </c>
      <c r="R3942">
        <v>20</v>
      </c>
      <c r="S3942" t="b">
        <v>1</v>
      </c>
      <c r="T3942">
        <f>ROUND(E3942/D3942*100,0)</f>
        <v>105</v>
      </c>
      <c r="U3942" s="12">
        <f>(E3942/R3942)</f>
        <v>29</v>
      </c>
      <c r="V3942" t="str">
        <f>LEFT(Z3942,SEARCH("/",Z3942)-1)</f>
        <v>theater</v>
      </c>
      <c r="W3942" t="str">
        <f>RIGHT(Z3942,LEN(Z3942)-SEARCH("/",Z3942))</f>
        <v>plays</v>
      </c>
      <c r="X3942" s="2">
        <f>(((P3942/60)/60)/24)+DATE(1970,1,1)</f>
        <v>42338.963912037041</v>
      </c>
      <c r="Y3942" s="2">
        <f>(((O3942/60)/60)/24)+DATE(1970,1,1)</f>
        <v>42353</v>
      </c>
      <c r="Z3942" t="s">
        <v>8275</v>
      </c>
    </row>
    <row r="3943" spans="1:26" ht="43.2" x14ac:dyDescent="0.3">
      <c r="A3943">
        <f>ROW(A3943)-2</f>
        <v>3941</v>
      </c>
      <c r="B3943" s="1" t="s">
        <v>7265</v>
      </c>
      <c r="C3943" s="1" t="s">
        <v>7266</v>
      </c>
      <c r="D3943">
        <v>800</v>
      </c>
      <c r="E3943">
        <v>800</v>
      </c>
      <c r="F3943" t="s">
        <v>17</v>
      </c>
      <c r="J3943" t="s">
        <v>17</v>
      </c>
      <c r="K3943" t="b">
        <v>0</v>
      </c>
      <c r="L3943" t="s">
        <v>24</v>
      </c>
      <c r="M3943" t="s">
        <v>25</v>
      </c>
      <c r="N3943" t="b">
        <v>0</v>
      </c>
      <c r="O3943">
        <v>1466172000</v>
      </c>
      <c r="P3943">
        <v>1463418090</v>
      </c>
      <c r="Q3943" t="b">
        <v>0</v>
      </c>
      <c r="R3943">
        <v>27</v>
      </c>
      <c r="S3943" t="b">
        <v>1</v>
      </c>
      <c r="T3943">
        <f>ROUND(E3943/D3943*100,0)</f>
        <v>100</v>
      </c>
      <c r="U3943" s="12">
        <f>(E3943/R3943)</f>
        <v>29.62962962962963</v>
      </c>
      <c r="V3943" t="str">
        <f>LEFT(Z3943,SEARCH("/",Z3943)-1)</f>
        <v>theater</v>
      </c>
      <c r="W3943" t="str">
        <f>RIGHT(Z3943,LEN(Z3943)-SEARCH("/",Z3943))</f>
        <v>plays</v>
      </c>
      <c r="X3943" s="2">
        <f>(((P3943/60)/60)/24)+DATE(1970,1,1)</f>
        <v>42506.709375000006</v>
      </c>
      <c r="Y3943" s="2">
        <f>(((O3943/60)/60)/24)+DATE(1970,1,1)</f>
        <v>42538.583333333328</v>
      </c>
      <c r="Z3943" t="s">
        <v>8275</v>
      </c>
    </row>
    <row r="3944" spans="1:26" ht="43.2" x14ac:dyDescent="0.3">
      <c r="A3944">
        <f>ROW(A3944)-2</f>
        <v>3942</v>
      </c>
      <c r="B3944" s="1" t="s">
        <v>7267</v>
      </c>
      <c r="C3944" s="1" t="s">
        <v>7268</v>
      </c>
      <c r="D3944">
        <v>1960</v>
      </c>
      <c r="E3944">
        <v>3005</v>
      </c>
      <c r="F3944" t="s">
        <v>17</v>
      </c>
      <c r="J3944" t="s">
        <v>17</v>
      </c>
      <c r="K3944" t="b">
        <v>0</v>
      </c>
      <c r="L3944" t="s">
        <v>24</v>
      </c>
      <c r="M3944" t="s">
        <v>25</v>
      </c>
      <c r="N3944" t="b">
        <v>0</v>
      </c>
      <c r="O3944">
        <v>1459378085</v>
      </c>
      <c r="P3944">
        <v>1456789685</v>
      </c>
      <c r="Q3944" t="b">
        <v>0</v>
      </c>
      <c r="R3944">
        <v>21</v>
      </c>
      <c r="S3944" t="b">
        <v>1</v>
      </c>
      <c r="T3944">
        <f>ROUND(E3944/D3944*100,0)</f>
        <v>153</v>
      </c>
      <c r="U3944" s="12">
        <f>(E3944/R3944)</f>
        <v>143.0952380952381</v>
      </c>
      <c r="V3944" t="str">
        <f>LEFT(Z3944,SEARCH("/",Z3944)-1)</f>
        <v>theater</v>
      </c>
      <c r="W3944" t="str">
        <f>RIGHT(Z3944,LEN(Z3944)-SEARCH("/",Z3944))</f>
        <v>plays</v>
      </c>
      <c r="X3944" s="2">
        <f>(((P3944/60)/60)/24)+DATE(1970,1,1)</f>
        <v>42429.991724537031</v>
      </c>
      <c r="Y3944" s="2">
        <f>(((O3944/60)/60)/24)+DATE(1970,1,1)</f>
        <v>42459.950057870374</v>
      </c>
      <c r="Z3944" t="s">
        <v>8275</v>
      </c>
    </row>
    <row r="3945" spans="1:26" ht="43.2" x14ac:dyDescent="0.3">
      <c r="A3945">
        <f>ROW(A3945)-2</f>
        <v>3943</v>
      </c>
      <c r="B3945" s="1" t="s">
        <v>7269</v>
      </c>
      <c r="C3945" s="1" t="s">
        <v>7270</v>
      </c>
      <c r="D3945">
        <v>1000</v>
      </c>
      <c r="E3945">
        <v>1623</v>
      </c>
      <c r="F3945" t="s">
        <v>17</v>
      </c>
      <c r="J3945" t="s">
        <v>17</v>
      </c>
      <c r="K3945" t="b">
        <v>0</v>
      </c>
      <c r="L3945" t="s">
        <v>24</v>
      </c>
      <c r="M3945" t="s">
        <v>25</v>
      </c>
      <c r="N3945" t="b">
        <v>0</v>
      </c>
      <c r="O3945">
        <v>1439806936</v>
      </c>
      <c r="P3945">
        <v>1437214936</v>
      </c>
      <c r="Q3945" t="b">
        <v>0</v>
      </c>
      <c r="R3945">
        <v>31</v>
      </c>
      <c r="S3945" t="b">
        <v>1</v>
      </c>
      <c r="T3945">
        <f>ROUND(E3945/D3945*100,0)</f>
        <v>162</v>
      </c>
      <c r="U3945" s="12">
        <f>(E3945/R3945)</f>
        <v>52.354838709677416</v>
      </c>
      <c r="V3945" t="str">
        <f>LEFT(Z3945,SEARCH("/",Z3945)-1)</f>
        <v>theater</v>
      </c>
      <c r="W3945" t="str">
        <f>RIGHT(Z3945,LEN(Z3945)-SEARCH("/",Z3945))</f>
        <v>plays</v>
      </c>
      <c r="X3945" s="2">
        <f>(((P3945/60)/60)/24)+DATE(1970,1,1)</f>
        <v>42203.432129629626</v>
      </c>
      <c r="Y3945" s="2">
        <f>(((O3945/60)/60)/24)+DATE(1970,1,1)</f>
        <v>42233.432129629626</v>
      </c>
      <c r="Z3945" t="s">
        <v>8275</v>
      </c>
    </row>
    <row r="3946" spans="1:26" ht="43.2" x14ac:dyDescent="0.3">
      <c r="A3946">
        <f>ROW(A3946)-2</f>
        <v>3944</v>
      </c>
      <c r="B3946" s="1" t="s">
        <v>7271</v>
      </c>
      <c r="C3946" s="1" t="s">
        <v>7272</v>
      </c>
      <c r="D3946">
        <v>2500</v>
      </c>
      <c r="E3946">
        <v>3400</v>
      </c>
      <c r="F3946" t="s">
        <v>17</v>
      </c>
      <c r="J3946" t="s">
        <v>17</v>
      </c>
      <c r="K3946" t="b">
        <v>0</v>
      </c>
      <c r="L3946" t="s">
        <v>24</v>
      </c>
      <c r="M3946" t="s">
        <v>25</v>
      </c>
      <c r="N3946" t="b">
        <v>0</v>
      </c>
      <c r="O3946">
        <v>1428483201</v>
      </c>
      <c r="P3946">
        <v>1425891201</v>
      </c>
      <c r="Q3946" t="b">
        <v>0</v>
      </c>
      <c r="R3946">
        <v>51</v>
      </c>
      <c r="S3946" t="b">
        <v>1</v>
      </c>
      <c r="T3946">
        <f>ROUND(E3946/D3946*100,0)</f>
        <v>136</v>
      </c>
      <c r="U3946" s="12">
        <f>(E3946/R3946)</f>
        <v>66.666666666666671</v>
      </c>
      <c r="V3946" t="str">
        <f>LEFT(Z3946,SEARCH("/",Z3946)-1)</f>
        <v>theater</v>
      </c>
      <c r="W3946" t="str">
        <f>RIGHT(Z3946,LEN(Z3946)-SEARCH("/",Z3946))</f>
        <v>plays</v>
      </c>
      <c r="X3946" s="2">
        <f>(((P3946/60)/60)/24)+DATE(1970,1,1)</f>
        <v>42072.370381944449</v>
      </c>
      <c r="Y3946" s="2">
        <f>(((O3946/60)/60)/24)+DATE(1970,1,1)</f>
        <v>42102.370381944449</v>
      </c>
      <c r="Z3946" t="s">
        <v>8275</v>
      </c>
    </row>
    <row r="3947" spans="1:26" ht="43.2" x14ac:dyDescent="0.3">
      <c r="A3947">
        <f>ROW(A3947)-2</f>
        <v>3945</v>
      </c>
      <c r="B3947" s="1" t="s">
        <v>7273</v>
      </c>
      <c r="C3947" s="1" t="s">
        <v>7274</v>
      </c>
      <c r="D3947">
        <v>5000</v>
      </c>
      <c r="E3947">
        <v>7220</v>
      </c>
      <c r="F3947" t="s">
        <v>17</v>
      </c>
      <c r="J3947" t="s">
        <v>17</v>
      </c>
      <c r="K3947" t="b">
        <v>0</v>
      </c>
      <c r="L3947" t="s">
        <v>158</v>
      </c>
      <c r="M3947" t="s">
        <v>159</v>
      </c>
      <c r="N3947" t="b">
        <v>1</v>
      </c>
      <c r="O3947">
        <v>1402334811</v>
      </c>
      <c r="P3947">
        <v>1401470811</v>
      </c>
      <c r="Q3947" t="b">
        <v>0</v>
      </c>
      <c r="R3947">
        <v>57</v>
      </c>
      <c r="S3947" t="b">
        <v>1</v>
      </c>
      <c r="T3947">
        <f>ROUND(E3947/D3947*100,0)</f>
        <v>144</v>
      </c>
      <c r="U3947" s="12">
        <f>(E3947/R3947)</f>
        <v>126.66666666666667</v>
      </c>
      <c r="V3947" t="str">
        <f>LEFT(Z3947,SEARCH("/",Z3947)-1)</f>
        <v>theater</v>
      </c>
      <c r="W3947" t="str">
        <f>RIGHT(Z3947,LEN(Z3947)-SEARCH("/",Z3947))</f>
        <v>plays</v>
      </c>
      <c r="X3947" s="2">
        <f>(((P3947/60)/60)/24)+DATE(1970,1,1)</f>
        <v>41789.726979166669</v>
      </c>
      <c r="Y3947" s="2">
        <f>(((O3947/60)/60)/24)+DATE(1970,1,1)</f>
        <v>41799.726979166669</v>
      </c>
      <c r="Z3947" t="s">
        <v>8275</v>
      </c>
    </row>
    <row r="3948" spans="1:26" ht="43.2" x14ac:dyDescent="0.3">
      <c r="A3948">
        <f>ROW(A3948)-2</f>
        <v>3946</v>
      </c>
      <c r="B3948" s="1" t="s">
        <v>7275</v>
      </c>
      <c r="C3948" s="1" t="s">
        <v>7276</v>
      </c>
      <c r="D3948">
        <v>1250</v>
      </c>
      <c r="E3948">
        <v>1250</v>
      </c>
      <c r="F3948" t="s">
        <v>17</v>
      </c>
      <c r="J3948" t="s">
        <v>17</v>
      </c>
      <c r="K3948" t="b">
        <v>0</v>
      </c>
      <c r="L3948" t="s">
        <v>18</v>
      </c>
      <c r="M3948" t="s">
        <v>19</v>
      </c>
      <c r="N3948" t="b">
        <v>1</v>
      </c>
      <c r="O3948">
        <v>1403964574</v>
      </c>
      <c r="P3948">
        <v>1401372574</v>
      </c>
      <c r="Q3948" t="b">
        <v>0</v>
      </c>
      <c r="R3948">
        <v>20</v>
      </c>
      <c r="S3948" t="b">
        <v>1</v>
      </c>
      <c r="T3948">
        <f>ROUND(E3948/D3948*100,0)</f>
        <v>100</v>
      </c>
      <c r="U3948" s="12">
        <f>(E3948/R3948)</f>
        <v>62.5</v>
      </c>
      <c r="V3948" t="str">
        <f>LEFT(Z3948,SEARCH("/",Z3948)-1)</f>
        <v>theater</v>
      </c>
      <c r="W3948" t="str">
        <f>RIGHT(Z3948,LEN(Z3948)-SEARCH("/",Z3948))</f>
        <v>plays</v>
      </c>
      <c r="X3948" s="2">
        <f>(((P3948/60)/60)/24)+DATE(1970,1,1)</f>
        <v>41788.58997685185</v>
      </c>
      <c r="Y3948" s="2">
        <f>(((O3948/60)/60)/24)+DATE(1970,1,1)</f>
        <v>41818.58997685185</v>
      </c>
      <c r="Z3948" t="s">
        <v>8275</v>
      </c>
    </row>
    <row r="3949" spans="1:26" ht="43.2" x14ac:dyDescent="0.3">
      <c r="A3949">
        <f>ROW(A3949)-2</f>
        <v>3947</v>
      </c>
      <c r="B3949" s="1" t="s">
        <v>6929</v>
      </c>
      <c r="C3949" s="1" t="s">
        <v>7277</v>
      </c>
      <c r="D3949">
        <v>2500</v>
      </c>
      <c r="E3949">
        <v>2520</v>
      </c>
      <c r="F3949" t="s">
        <v>17</v>
      </c>
      <c r="J3949" t="s">
        <v>17</v>
      </c>
      <c r="K3949" t="b">
        <v>0</v>
      </c>
      <c r="L3949" t="s">
        <v>18</v>
      </c>
      <c r="M3949" t="s">
        <v>19</v>
      </c>
      <c r="N3949" t="b">
        <v>1</v>
      </c>
      <c r="O3949">
        <v>1434675616</v>
      </c>
      <c r="P3949">
        <v>1432083616</v>
      </c>
      <c r="Q3949" t="b">
        <v>0</v>
      </c>
      <c r="R3949">
        <v>71</v>
      </c>
      <c r="S3949" t="b">
        <v>1</v>
      </c>
      <c r="T3949">
        <f>ROUND(E3949/D3949*100,0)</f>
        <v>101</v>
      </c>
      <c r="U3949" s="12">
        <f>(E3949/R3949)</f>
        <v>35.492957746478872</v>
      </c>
      <c r="V3949" t="str">
        <f>LEFT(Z3949,SEARCH("/",Z3949)-1)</f>
        <v>theater</v>
      </c>
      <c r="W3949" t="str">
        <f>RIGHT(Z3949,LEN(Z3949)-SEARCH("/",Z3949))</f>
        <v>plays</v>
      </c>
      <c r="X3949" s="2">
        <f>(((P3949/60)/60)/24)+DATE(1970,1,1)</f>
        <v>42144.041851851856</v>
      </c>
      <c r="Y3949" s="2">
        <f>(((O3949/60)/60)/24)+DATE(1970,1,1)</f>
        <v>42174.041851851856</v>
      </c>
      <c r="Z3949" t="s">
        <v>8275</v>
      </c>
    </row>
    <row r="3950" spans="1:26" ht="43.2" x14ac:dyDescent="0.3">
      <c r="A3950">
        <f>ROW(A3950)-2</f>
        <v>3948</v>
      </c>
      <c r="B3950" s="1" t="s">
        <v>7278</v>
      </c>
      <c r="C3950" s="1" t="s">
        <v>7279</v>
      </c>
      <c r="D3950">
        <v>2500</v>
      </c>
      <c r="E3950">
        <v>2670</v>
      </c>
      <c r="F3950" t="s">
        <v>17</v>
      </c>
      <c r="J3950" t="s">
        <v>17</v>
      </c>
      <c r="K3950" t="b">
        <v>0</v>
      </c>
      <c r="L3950" t="s">
        <v>24</v>
      </c>
      <c r="M3950" t="s">
        <v>25</v>
      </c>
      <c r="N3950" t="b">
        <v>0</v>
      </c>
      <c r="O3950">
        <v>1449756896</v>
      </c>
      <c r="P3950">
        <v>1447164896</v>
      </c>
      <c r="Q3950" t="b">
        <v>0</v>
      </c>
      <c r="R3950">
        <v>72</v>
      </c>
      <c r="S3950" t="b">
        <v>1</v>
      </c>
      <c r="T3950">
        <f>ROUND(E3950/D3950*100,0)</f>
        <v>107</v>
      </c>
      <c r="U3950" s="12">
        <f>(E3950/R3950)</f>
        <v>37.083333333333336</v>
      </c>
      <c r="V3950" t="str">
        <f>LEFT(Z3950,SEARCH("/",Z3950)-1)</f>
        <v>theater</v>
      </c>
      <c r="W3950" t="str">
        <f>RIGHT(Z3950,LEN(Z3950)-SEARCH("/",Z3950))</f>
        <v>plays</v>
      </c>
      <c r="X3950" s="2">
        <f>(((P3950/60)/60)/24)+DATE(1970,1,1)</f>
        <v>42318.593703703707</v>
      </c>
      <c r="Y3950" s="2">
        <f>(((O3950/60)/60)/24)+DATE(1970,1,1)</f>
        <v>42348.593703703707</v>
      </c>
      <c r="Z3950" t="s">
        <v>8275</v>
      </c>
    </row>
    <row r="3951" spans="1:26" ht="43.2" x14ac:dyDescent="0.3">
      <c r="A3951">
        <f>ROW(A3951)-2</f>
        <v>3949</v>
      </c>
      <c r="B3951" s="1" t="s">
        <v>7280</v>
      </c>
      <c r="C3951" s="1" t="s">
        <v>7281</v>
      </c>
      <c r="D3951">
        <v>2500</v>
      </c>
      <c r="E3951">
        <v>3120</v>
      </c>
      <c r="F3951" t="s">
        <v>17</v>
      </c>
      <c r="J3951" t="s">
        <v>17</v>
      </c>
      <c r="K3951" t="b">
        <v>0</v>
      </c>
      <c r="L3951" t="s">
        <v>24</v>
      </c>
      <c r="M3951" t="s">
        <v>25</v>
      </c>
      <c r="N3951" t="b">
        <v>0</v>
      </c>
      <c r="O3951">
        <v>1426801664</v>
      </c>
      <c r="P3951">
        <v>1424213264</v>
      </c>
      <c r="Q3951" t="b">
        <v>0</v>
      </c>
      <c r="R3951">
        <v>45</v>
      </c>
      <c r="S3951" t="b">
        <v>1</v>
      </c>
      <c r="T3951">
        <f>ROUND(E3951/D3951*100,0)</f>
        <v>125</v>
      </c>
      <c r="U3951" s="12">
        <f>(E3951/R3951)</f>
        <v>69.333333333333329</v>
      </c>
      <c r="V3951" t="str">
        <f>LEFT(Z3951,SEARCH("/",Z3951)-1)</f>
        <v>theater</v>
      </c>
      <c r="W3951" t="str">
        <f>RIGHT(Z3951,LEN(Z3951)-SEARCH("/",Z3951))</f>
        <v>plays</v>
      </c>
      <c r="X3951" s="2">
        <f>(((P3951/60)/60)/24)+DATE(1970,1,1)</f>
        <v>42052.949814814812</v>
      </c>
      <c r="Y3951" s="2">
        <f>(((O3951/60)/60)/24)+DATE(1970,1,1)</f>
        <v>42082.908148148148</v>
      </c>
      <c r="Z3951" t="s">
        <v>8275</v>
      </c>
    </row>
    <row r="3952" spans="1:26" ht="43.2" x14ac:dyDescent="0.3">
      <c r="A3952">
        <f>ROW(A3952)-2</f>
        <v>3950</v>
      </c>
      <c r="B3952" s="1" t="s">
        <v>7282</v>
      </c>
      <c r="C3952" s="1" t="s">
        <v>7283</v>
      </c>
      <c r="D3952">
        <v>740</v>
      </c>
      <c r="E3952">
        <v>880</v>
      </c>
      <c r="F3952" t="s">
        <v>17</v>
      </c>
      <c r="J3952" t="s">
        <v>17</v>
      </c>
      <c r="K3952" t="b">
        <v>0</v>
      </c>
      <c r="L3952" t="s">
        <v>24</v>
      </c>
      <c r="M3952" t="s">
        <v>25</v>
      </c>
      <c r="N3952" t="b">
        <v>0</v>
      </c>
      <c r="O3952">
        <v>1488240000</v>
      </c>
      <c r="P3952">
        <v>1486996729</v>
      </c>
      <c r="Q3952" t="b">
        <v>0</v>
      </c>
      <c r="R3952">
        <v>51</v>
      </c>
      <c r="S3952" t="b">
        <v>1</v>
      </c>
      <c r="T3952">
        <f>ROUND(E3952/D3952*100,0)</f>
        <v>119</v>
      </c>
      <c r="U3952" s="12">
        <f>(E3952/R3952)</f>
        <v>17.254901960784313</v>
      </c>
      <c r="V3952" t="str">
        <f>LEFT(Z3952,SEARCH("/",Z3952)-1)</f>
        <v>theater</v>
      </c>
      <c r="W3952" t="str">
        <f>RIGHT(Z3952,LEN(Z3952)-SEARCH("/",Z3952))</f>
        <v>plays</v>
      </c>
      <c r="X3952" s="2">
        <f>(((P3952/60)/60)/24)+DATE(1970,1,1)</f>
        <v>42779.610289351855</v>
      </c>
      <c r="Y3952" s="2">
        <f>(((O3952/60)/60)/24)+DATE(1970,1,1)</f>
        <v>42794</v>
      </c>
      <c r="Z3952" t="s">
        <v>8275</v>
      </c>
    </row>
    <row r="3953" spans="1:26" ht="43.2" x14ac:dyDescent="0.3">
      <c r="A3953">
        <f>ROW(A3953)-2</f>
        <v>3951</v>
      </c>
      <c r="B3953" s="1" t="s">
        <v>7284</v>
      </c>
      <c r="C3953" s="1" t="s">
        <v>7285</v>
      </c>
      <c r="D3953">
        <v>2000</v>
      </c>
      <c r="E3953">
        <v>2020</v>
      </c>
      <c r="F3953" t="s">
        <v>17</v>
      </c>
      <c r="J3953" t="s">
        <v>17</v>
      </c>
      <c r="K3953" t="b">
        <v>0</v>
      </c>
      <c r="L3953" t="s">
        <v>24</v>
      </c>
      <c r="M3953" t="s">
        <v>25</v>
      </c>
      <c r="N3953" t="b">
        <v>0</v>
      </c>
      <c r="O3953">
        <v>1433343850</v>
      </c>
      <c r="P3953">
        <v>1430751850</v>
      </c>
      <c r="Q3953" t="b">
        <v>0</v>
      </c>
      <c r="R3953">
        <v>56</v>
      </c>
      <c r="S3953" t="b">
        <v>1</v>
      </c>
      <c r="T3953">
        <f>ROUND(E3953/D3953*100,0)</f>
        <v>101</v>
      </c>
      <c r="U3953" s="12">
        <f>(E3953/R3953)</f>
        <v>36.071428571428569</v>
      </c>
      <c r="V3953" t="str">
        <f>LEFT(Z3953,SEARCH("/",Z3953)-1)</f>
        <v>theater</v>
      </c>
      <c r="W3953" t="str">
        <f>RIGHT(Z3953,LEN(Z3953)-SEARCH("/",Z3953))</f>
        <v>plays</v>
      </c>
      <c r="X3953" s="2">
        <f>(((P3953/60)/60)/24)+DATE(1970,1,1)</f>
        <v>42128.627893518518</v>
      </c>
      <c r="Y3953" s="2">
        <f>(((O3953/60)/60)/24)+DATE(1970,1,1)</f>
        <v>42158.627893518518</v>
      </c>
      <c r="Z3953" t="s">
        <v>8275</v>
      </c>
    </row>
    <row r="3954" spans="1:26" ht="43.2" x14ac:dyDescent="0.3">
      <c r="A3954">
        <f>ROW(A3954)-2</f>
        <v>3952</v>
      </c>
      <c r="B3954" s="1" t="s">
        <v>7286</v>
      </c>
      <c r="C3954" s="1" t="s">
        <v>7287</v>
      </c>
      <c r="D3954">
        <v>1000</v>
      </c>
      <c r="E3954">
        <v>1130</v>
      </c>
      <c r="F3954" t="s">
        <v>17</v>
      </c>
      <c r="J3954" t="s">
        <v>17</v>
      </c>
      <c r="K3954" t="b">
        <v>0</v>
      </c>
      <c r="L3954" t="s">
        <v>18</v>
      </c>
      <c r="M3954" t="s">
        <v>19</v>
      </c>
      <c r="N3954" t="b">
        <v>1</v>
      </c>
      <c r="O3954">
        <v>1479592800</v>
      </c>
      <c r="P3954">
        <v>1476760226</v>
      </c>
      <c r="Q3954" t="b">
        <v>0</v>
      </c>
      <c r="R3954">
        <v>17</v>
      </c>
      <c r="S3954" t="b">
        <v>1</v>
      </c>
      <c r="T3954">
        <f>ROUND(E3954/D3954*100,0)</f>
        <v>113</v>
      </c>
      <c r="U3954" s="12">
        <f>(E3954/R3954)</f>
        <v>66.470588235294116</v>
      </c>
      <c r="V3954" t="str">
        <f>LEFT(Z3954,SEARCH("/",Z3954)-1)</f>
        <v>theater</v>
      </c>
      <c r="W3954" t="str">
        <f>RIGHT(Z3954,LEN(Z3954)-SEARCH("/",Z3954))</f>
        <v>plays</v>
      </c>
      <c r="X3954" s="2">
        <f>(((P3954/60)/60)/24)+DATE(1970,1,1)</f>
        <v>42661.132245370376</v>
      </c>
      <c r="Y3954" s="2">
        <f>(((O3954/60)/60)/24)+DATE(1970,1,1)</f>
        <v>42693.916666666672</v>
      </c>
      <c r="Z3954" t="s">
        <v>8275</v>
      </c>
    </row>
    <row r="3955" spans="1:26" ht="43.2" x14ac:dyDescent="0.3">
      <c r="A3955">
        <f>ROW(A3955)-2</f>
        <v>3953</v>
      </c>
      <c r="B3955" s="1" t="s">
        <v>7288</v>
      </c>
      <c r="C3955" s="1" t="s">
        <v>7289</v>
      </c>
      <c r="D3955">
        <v>10500</v>
      </c>
      <c r="E3955">
        <v>11045</v>
      </c>
      <c r="F3955" t="s">
        <v>17</v>
      </c>
      <c r="J3955" t="s">
        <v>17</v>
      </c>
      <c r="K3955" t="b">
        <v>0</v>
      </c>
      <c r="L3955" t="s">
        <v>18</v>
      </c>
      <c r="M3955" t="s">
        <v>19</v>
      </c>
      <c r="N3955" t="b">
        <v>1</v>
      </c>
      <c r="O3955">
        <v>1425528000</v>
      </c>
      <c r="P3955">
        <v>1422916261</v>
      </c>
      <c r="Q3955" t="b">
        <v>0</v>
      </c>
      <c r="R3955">
        <v>197</v>
      </c>
      <c r="S3955" t="b">
        <v>1</v>
      </c>
      <c r="T3955">
        <f>ROUND(E3955/D3955*100,0)</f>
        <v>105</v>
      </c>
      <c r="U3955" s="12">
        <f>(E3955/R3955)</f>
        <v>56.065989847715734</v>
      </c>
      <c r="V3955" t="str">
        <f>LEFT(Z3955,SEARCH("/",Z3955)-1)</f>
        <v>theater</v>
      </c>
      <c r="W3955" t="str">
        <f>RIGHT(Z3955,LEN(Z3955)-SEARCH("/",Z3955))</f>
        <v>plays</v>
      </c>
      <c r="X3955" s="2">
        <f>(((P3955/60)/60)/24)+DATE(1970,1,1)</f>
        <v>42037.938206018516</v>
      </c>
      <c r="Y3955" s="2">
        <f>(((O3955/60)/60)/24)+DATE(1970,1,1)</f>
        <v>42068.166666666672</v>
      </c>
      <c r="Z3955" t="s">
        <v>8275</v>
      </c>
    </row>
    <row r="3956" spans="1:26" ht="43.2" x14ac:dyDescent="0.3">
      <c r="A3956">
        <f>ROW(A3956)-2</f>
        <v>3954</v>
      </c>
      <c r="B3956" s="1" t="s">
        <v>7290</v>
      </c>
      <c r="C3956" s="1" t="s">
        <v>7291</v>
      </c>
      <c r="D3956">
        <v>3000</v>
      </c>
      <c r="E3956">
        <v>3292</v>
      </c>
      <c r="F3956" t="s">
        <v>17</v>
      </c>
      <c r="J3956" t="s">
        <v>17</v>
      </c>
      <c r="K3956" t="b">
        <v>0</v>
      </c>
      <c r="L3956" t="s">
        <v>18</v>
      </c>
      <c r="M3956" t="s">
        <v>19</v>
      </c>
      <c r="N3956" t="b">
        <v>1</v>
      </c>
      <c r="O3956">
        <v>1475269200</v>
      </c>
      <c r="P3956">
        <v>1473200844</v>
      </c>
      <c r="Q3956" t="b">
        <v>0</v>
      </c>
      <c r="R3956">
        <v>70</v>
      </c>
      <c r="S3956" t="b">
        <v>1</v>
      </c>
      <c r="T3956">
        <f>ROUND(E3956/D3956*100,0)</f>
        <v>110</v>
      </c>
      <c r="U3956" s="12">
        <f>(E3956/R3956)</f>
        <v>47.028571428571432</v>
      </c>
      <c r="V3956" t="str">
        <f>LEFT(Z3956,SEARCH("/",Z3956)-1)</f>
        <v>theater</v>
      </c>
      <c r="W3956" t="str">
        <f>RIGHT(Z3956,LEN(Z3956)-SEARCH("/",Z3956))</f>
        <v>plays</v>
      </c>
      <c r="X3956" s="2">
        <f>(((P3956/60)/60)/24)+DATE(1970,1,1)</f>
        <v>42619.935694444444</v>
      </c>
      <c r="Y3956" s="2">
        <f>(((O3956/60)/60)/24)+DATE(1970,1,1)</f>
        <v>42643.875</v>
      </c>
      <c r="Z3956" t="s">
        <v>8275</v>
      </c>
    </row>
    <row r="3957" spans="1:26" ht="28.8" x14ac:dyDescent="0.3">
      <c r="A3957">
        <f>ROW(A3957)-2</f>
        <v>3955</v>
      </c>
      <c r="B3957" s="1" t="s">
        <v>7292</v>
      </c>
      <c r="C3957" s="1" t="s">
        <v>7293</v>
      </c>
      <c r="D3957">
        <v>1000</v>
      </c>
      <c r="E3957">
        <v>1000.99</v>
      </c>
      <c r="F3957" t="s">
        <v>17</v>
      </c>
      <c r="J3957" t="s">
        <v>17</v>
      </c>
      <c r="K3957" t="b">
        <v>0</v>
      </c>
      <c r="L3957" t="s">
        <v>18</v>
      </c>
      <c r="M3957" t="s">
        <v>19</v>
      </c>
      <c r="N3957" t="b">
        <v>1</v>
      </c>
      <c r="O3957">
        <v>1411874580</v>
      </c>
      <c r="P3957">
        <v>1409030371</v>
      </c>
      <c r="Q3957" t="b">
        <v>0</v>
      </c>
      <c r="R3957">
        <v>21</v>
      </c>
      <c r="S3957" t="b">
        <v>1</v>
      </c>
      <c r="T3957">
        <f>ROUND(E3957/D3957*100,0)</f>
        <v>100</v>
      </c>
      <c r="U3957" s="12">
        <f>(E3957/R3957)</f>
        <v>47.666190476190479</v>
      </c>
      <c r="V3957" t="str">
        <f>LEFT(Z3957,SEARCH("/",Z3957)-1)</f>
        <v>theater</v>
      </c>
      <c r="W3957" t="str">
        <f>RIGHT(Z3957,LEN(Z3957)-SEARCH("/",Z3957))</f>
        <v>plays</v>
      </c>
      <c r="X3957" s="2">
        <f>(((P3957/60)/60)/24)+DATE(1970,1,1)</f>
        <v>41877.221886574072</v>
      </c>
      <c r="Y3957" s="2">
        <f>(((O3957/60)/60)/24)+DATE(1970,1,1)</f>
        <v>41910.140972222223</v>
      </c>
      <c r="Z3957" t="s">
        <v>8275</v>
      </c>
    </row>
    <row r="3958" spans="1:26" ht="28.8" x14ac:dyDescent="0.3">
      <c r="A3958">
        <f>ROW(A3958)-2</f>
        <v>3956</v>
      </c>
      <c r="B3958" s="1" t="s">
        <v>7294</v>
      </c>
      <c r="C3958" s="1" t="s">
        <v>7295</v>
      </c>
      <c r="D3958">
        <v>2500</v>
      </c>
      <c r="E3958">
        <v>3000</v>
      </c>
      <c r="F3958" t="s">
        <v>17</v>
      </c>
      <c r="J3958" t="s">
        <v>17</v>
      </c>
      <c r="K3958" t="b">
        <v>0</v>
      </c>
      <c r="L3958" t="s">
        <v>18</v>
      </c>
      <c r="M3958" t="s">
        <v>19</v>
      </c>
      <c r="N3958" t="b">
        <v>1</v>
      </c>
      <c r="O3958">
        <v>1406358000</v>
      </c>
      <c r="P3958">
        <v>1404841270</v>
      </c>
      <c r="Q3958" t="b">
        <v>0</v>
      </c>
      <c r="R3958">
        <v>34</v>
      </c>
      <c r="S3958" t="b">
        <v>1</v>
      </c>
      <c r="T3958">
        <f>ROUND(E3958/D3958*100,0)</f>
        <v>120</v>
      </c>
      <c r="U3958" s="12">
        <f>(E3958/R3958)</f>
        <v>88.235294117647058</v>
      </c>
      <c r="V3958" t="str">
        <f>LEFT(Z3958,SEARCH("/",Z3958)-1)</f>
        <v>theater</v>
      </c>
      <c r="W3958" t="str">
        <f>RIGHT(Z3958,LEN(Z3958)-SEARCH("/",Z3958))</f>
        <v>plays</v>
      </c>
      <c r="X3958" s="2">
        <f>(((P3958/60)/60)/24)+DATE(1970,1,1)</f>
        <v>41828.736921296295</v>
      </c>
      <c r="Y3958" s="2">
        <f>(((O3958/60)/60)/24)+DATE(1970,1,1)</f>
        <v>41846.291666666664</v>
      </c>
      <c r="Z3958" t="s">
        <v>8275</v>
      </c>
    </row>
    <row r="3959" spans="1:26" ht="72" x14ac:dyDescent="0.3">
      <c r="A3959">
        <f>ROW(A3959)-2</f>
        <v>3957</v>
      </c>
      <c r="B3959" s="1" t="s">
        <v>7296</v>
      </c>
      <c r="C3959" s="1" t="s">
        <v>7297</v>
      </c>
      <c r="D3959">
        <v>3000</v>
      </c>
      <c r="E3959">
        <v>3148</v>
      </c>
      <c r="F3959" t="s">
        <v>17</v>
      </c>
      <c r="J3959" t="s">
        <v>17</v>
      </c>
      <c r="K3959" t="b">
        <v>0</v>
      </c>
      <c r="L3959" t="s">
        <v>18</v>
      </c>
      <c r="M3959" t="s">
        <v>19</v>
      </c>
      <c r="N3959" t="b">
        <v>1</v>
      </c>
      <c r="O3959">
        <v>1471977290</v>
      </c>
      <c r="P3959">
        <v>1466793290</v>
      </c>
      <c r="Q3959" t="b">
        <v>0</v>
      </c>
      <c r="R3959">
        <v>39</v>
      </c>
      <c r="S3959" t="b">
        <v>1</v>
      </c>
      <c r="T3959">
        <f>ROUND(E3959/D3959*100,0)</f>
        <v>105</v>
      </c>
      <c r="U3959" s="12">
        <f>(E3959/R3959)</f>
        <v>80.717948717948715</v>
      </c>
      <c r="V3959" t="str">
        <f>LEFT(Z3959,SEARCH("/",Z3959)-1)</f>
        <v>theater</v>
      </c>
      <c r="W3959" t="str">
        <f>RIGHT(Z3959,LEN(Z3959)-SEARCH("/",Z3959))</f>
        <v>plays</v>
      </c>
      <c r="X3959" s="2">
        <f>(((P3959/60)/60)/24)+DATE(1970,1,1)</f>
        <v>42545.774189814809</v>
      </c>
      <c r="Y3959" s="2">
        <f>(((O3959/60)/60)/24)+DATE(1970,1,1)</f>
        <v>42605.774189814809</v>
      </c>
      <c r="Z3959" t="s">
        <v>8275</v>
      </c>
    </row>
    <row r="3960" spans="1:26" ht="57.6" x14ac:dyDescent="0.3">
      <c r="A3960">
        <f>ROW(A3960)-2</f>
        <v>3958</v>
      </c>
      <c r="B3960" s="1" t="s">
        <v>7298</v>
      </c>
      <c r="C3960" s="1" t="s">
        <v>7299</v>
      </c>
      <c r="D3960">
        <v>3000</v>
      </c>
      <c r="E3960">
        <v>3080</v>
      </c>
      <c r="F3960" t="s">
        <v>17</v>
      </c>
      <c r="J3960" t="s">
        <v>17</v>
      </c>
      <c r="K3960" t="b">
        <v>0</v>
      </c>
      <c r="L3960" t="s">
        <v>24</v>
      </c>
      <c r="M3960" t="s">
        <v>25</v>
      </c>
      <c r="N3960" t="b">
        <v>0</v>
      </c>
      <c r="O3960">
        <v>1435851577</v>
      </c>
      <c r="P3960">
        <v>1433259577</v>
      </c>
      <c r="Q3960" t="b">
        <v>0</v>
      </c>
      <c r="R3960">
        <v>78</v>
      </c>
      <c r="S3960" t="b">
        <v>1</v>
      </c>
      <c r="T3960">
        <f>ROUND(E3960/D3960*100,0)</f>
        <v>103</v>
      </c>
      <c r="U3960" s="12">
        <f>(E3960/R3960)</f>
        <v>39.487179487179489</v>
      </c>
      <c r="V3960" t="str">
        <f>LEFT(Z3960,SEARCH("/",Z3960)-1)</f>
        <v>theater</v>
      </c>
      <c r="W3960" t="str">
        <f>RIGHT(Z3960,LEN(Z3960)-SEARCH("/",Z3960))</f>
        <v>plays</v>
      </c>
      <c r="X3960" s="2">
        <f>(((P3960/60)/60)/24)+DATE(1970,1,1)</f>
        <v>42157.652511574073</v>
      </c>
      <c r="Y3960" s="2">
        <f>(((O3960/60)/60)/24)+DATE(1970,1,1)</f>
        <v>42187.652511574073</v>
      </c>
      <c r="Z3960" t="s">
        <v>8275</v>
      </c>
    </row>
    <row r="3961" spans="1:26" ht="43.2" x14ac:dyDescent="0.3">
      <c r="A3961">
        <f>ROW(A3961)-2</f>
        <v>3959</v>
      </c>
      <c r="B3961" s="1" t="s">
        <v>7300</v>
      </c>
      <c r="C3961" s="1" t="s">
        <v>7301</v>
      </c>
      <c r="D3961">
        <v>4000</v>
      </c>
      <c r="E3961">
        <v>4073</v>
      </c>
      <c r="F3961" t="s">
        <v>17</v>
      </c>
      <c r="J3961" t="s">
        <v>17</v>
      </c>
      <c r="K3961" t="b">
        <v>0</v>
      </c>
      <c r="L3961" t="s">
        <v>24</v>
      </c>
      <c r="M3961" t="s">
        <v>25</v>
      </c>
      <c r="N3961" t="b">
        <v>0</v>
      </c>
      <c r="O3961">
        <v>1408204857</v>
      </c>
      <c r="P3961">
        <v>1406390457</v>
      </c>
      <c r="Q3961" t="b">
        <v>0</v>
      </c>
      <c r="R3961">
        <v>48</v>
      </c>
      <c r="S3961" t="b">
        <v>1</v>
      </c>
      <c r="T3961">
        <f>ROUND(E3961/D3961*100,0)</f>
        <v>102</v>
      </c>
      <c r="U3961" s="12">
        <f>(E3961/R3961)</f>
        <v>84.854166666666671</v>
      </c>
      <c r="V3961" t="str">
        <f>LEFT(Z3961,SEARCH("/",Z3961)-1)</f>
        <v>theater</v>
      </c>
      <c r="W3961" t="str">
        <f>RIGHT(Z3961,LEN(Z3961)-SEARCH("/",Z3961))</f>
        <v>plays</v>
      </c>
      <c r="X3961" s="2">
        <f>(((P3961/60)/60)/24)+DATE(1970,1,1)</f>
        <v>41846.667326388888</v>
      </c>
      <c r="Y3961" s="2">
        <f>(((O3961/60)/60)/24)+DATE(1970,1,1)</f>
        <v>41867.667326388888</v>
      </c>
      <c r="Z3961" t="s">
        <v>8275</v>
      </c>
    </row>
    <row r="3962" spans="1:26" ht="43.2" x14ac:dyDescent="0.3">
      <c r="A3962">
        <f>ROW(A3962)-2</f>
        <v>3960</v>
      </c>
      <c r="B3962" s="1" t="s">
        <v>7302</v>
      </c>
      <c r="C3962" s="1" t="s">
        <v>7303</v>
      </c>
      <c r="D3962">
        <v>2000</v>
      </c>
      <c r="E3962">
        <v>2000</v>
      </c>
      <c r="F3962" t="s">
        <v>17</v>
      </c>
      <c r="J3962" t="s">
        <v>17</v>
      </c>
      <c r="K3962" t="b">
        <v>0</v>
      </c>
      <c r="L3962" t="s">
        <v>18</v>
      </c>
      <c r="M3962" t="s">
        <v>19</v>
      </c>
      <c r="N3962" t="b">
        <v>1</v>
      </c>
      <c r="O3962">
        <v>1463803140</v>
      </c>
      <c r="P3962">
        <v>1459446487</v>
      </c>
      <c r="Q3962" t="b">
        <v>0</v>
      </c>
      <c r="R3962">
        <v>29</v>
      </c>
      <c r="S3962" t="b">
        <v>1</v>
      </c>
      <c r="T3962">
        <f>ROUND(E3962/D3962*100,0)</f>
        <v>100</v>
      </c>
      <c r="U3962" s="12">
        <f>(E3962/R3962)</f>
        <v>68.965517241379317</v>
      </c>
      <c r="V3962" t="str">
        <f>LEFT(Z3962,SEARCH("/",Z3962)-1)</f>
        <v>theater</v>
      </c>
      <c r="W3962" t="str">
        <f>RIGHT(Z3962,LEN(Z3962)-SEARCH("/",Z3962))</f>
        <v>plays</v>
      </c>
      <c r="X3962" s="2">
        <f>(((P3962/60)/60)/24)+DATE(1970,1,1)</f>
        <v>42460.741747685184</v>
      </c>
      <c r="Y3962" s="2">
        <f>(((O3962/60)/60)/24)+DATE(1970,1,1)</f>
        <v>42511.165972222225</v>
      </c>
      <c r="Z3962" t="s">
        <v>8275</v>
      </c>
    </row>
    <row r="3963" spans="1:26" ht="28.8" x14ac:dyDescent="0.3">
      <c r="A3963">
        <f>ROW(A3963)-2</f>
        <v>3961</v>
      </c>
      <c r="B3963" s="1" t="s">
        <v>7344</v>
      </c>
      <c r="C3963" s="1" t="s">
        <v>7345</v>
      </c>
      <c r="D3963">
        <v>40000</v>
      </c>
      <c r="E3963">
        <v>40153</v>
      </c>
      <c r="F3963" t="s">
        <v>17</v>
      </c>
      <c r="J3963" t="s">
        <v>17</v>
      </c>
      <c r="K3963" t="b">
        <v>0</v>
      </c>
      <c r="L3963" t="s">
        <v>18</v>
      </c>
      <c r="M3963" t="s">
        <v>19</v>
      </c>
      <c r="N3963" t="b">
        <v>1</v>
      </c>
      <c r="O3963">
        <v>1412492445</v>
      </c>
      <c r="P3963">
        <v>1409900445</v>
      </c>
      <c r="Q3963" t="b">
        <v>0</v>
      </c>
      <c r="R3963">
        <v>73</v>
      </c>
      <c r="S3963" t="b">
        <v>1</v>
      </c>
      <c r="T3963">
        <f>ROUND(E3963/D3963*100,0)</f>
        <v>100</v>
      </c>
      <c r="U3963" s="12">
        <f>(E3963/R3963)</f>
        <v>550.04109589041093</v>
      </c>
      <c r="V3963" t="str">
        <f>LEFT(Z3963,SEARCH("/",Z3963)-1)</f>
        <v>theater</v>
      </c>
      <c r="W3963" t="str">
        <f>RIGHT(Z3963,LEN(Z3963)-SEARCH("/",Z3963))</f>
        <v>plays</v>
      </c>
      <c r="X3963" s="2">
        <f>(((P3963/60)/60)/24)+DATE(1970,1,1)</f>
        <v>41887.292187500003</v>
      </c>
      <c r="Y3963" s="2">
        <f>(((O3963/60)/60)/24)+DATE(1970,1,1)</f>
        <v>41917.292187500003</v>
      </c>
      <c r="Z3963" t="s">
        <v>8275</v>
      </c>
    </row>
    <row r="3964" spans="1:26" ht="43.2" x14ac:dyDescent="0.3">
      <c r="A3964">
        <f>ROW(A3964)-2</f>
        <v>3962</v>
      </c>
      <c r="B3964" s="1" t="s">
        <v>7346</v>
      </c>
      <c r="C3964" s="1" t="s">
        <v>7347</v>
      </c>
      <c r="D3964">
        <v>750</v>
      </c>
      <c r="E3964">
        <v>780</v>
      </c>
      <c r="F3964" t="s">
        <v>17</v>
      </c>
      <c r="J3964" t="s">
        <v>17</v>
      </c>
      <c r="K3964" t="b">
        <v>0</v>
      </c>
      <c r="L3964" t="s">
        <v>158</v>
      </c>
      <c r="M3964" t="s">
        <v>159</v>
      </c>
      <c r="N3964" t="b">
        <v>1</v>
      </c>
      <c r="O3964">
        <v>1402938394</v>
      </c>
      <c r="P3964">
        <v>1400691994</v>
      </c>
      <c r="Q3964" t="b">
        <v>0</v>
      </c>
      <c r="R3964">
        <v>8</v>
      </c>
      <c r="S3964" t="b">
        <v>1</v>
      </c>
      <c r="T3964">
        <f>ROUND(E3964/D3964*100,0)</f>
        <v>104</v>
      </c>
      <c r="U3964" s="12">
        <f>(E3964/R3964)</f>
        <v>97.5</v>
      </c>
      <c r="V3964" t="str">
        <f>LEFT(Z3964,SEARCH("/",Z3964)-1)</f>
        <v>theater</v>
      </c>
      <c r="W3964" t="str">
        <f>RIGHT(Z3964,LEN(Z3964)-SEARCH("/",Z3964))</f>
        <v>plays</v>
      </c>
      <c r="X3964" s="2">
        <f>(((P3964/60)/60)/24)+DATE(1970,1,1)</f>
        <v>41780.712893518517</v>
      </c>
      <c r="Y3964" s="2">
        <f>(((O3964/60)/60)/24)+DATE(1970,1,1)</f>
        <v>41806.712893518517</v>
      </c>
      <c r="Z3964" t="s">
        <v>8275</v>
      </c>
    </row>
    <row r="3965" spans="1:26" ht="43.2" x14ac:dyDescent="0.3">
      <c r="A3965">
        <f>ROW(A3965)-2</f>
        <v>3963</v>
      </c>
      <c r="B3965" s="1" t="s">
        <v>7348</v>
      </c>
      <c r="C3965" s="1" t="s">
        <v>7349</v>
      </c>
      <c r="D3965">
        <v>500</v>
      </c>
      <c r="E3965">
        <v>500</v>
      </c>
      <c r="F3965" t="s">
        <v>17</v>
      </c>
      <c r="J3965" t="s">
        <v>17</v>
      </c>
      <c r="K3965" t="b">
        <v>0</v>
      </c>
      <c r="L3965" t="s">
        <v>24</v>
      </c>
      <c r="M3965" t="s">
        <v>25</v>
      </c>
      <c r="N3965" t="b">
        <v>0</v>
      </c>
      <c r="O3965">
        <v>1454412584</v>
      </c>
      <c r="P3965">
        <v>1452598184</v>
      </c>
      <c r="Q3965" t="b">
        <v>0</v>
      </c>
      <c r="R3965">
        <v>17</v>
      </c>
      <c r="S3965" t="b">
        <v>1</v>
      </c>
      <c r="T3965">
        <f>ROUND(E3965/D3965*100,0)</f>
        <v>100</v>
      </c>
      <c r="U3965" s="12">
        <f>(E3965/R3965)</f>
        <v>29.411764705882351</v>
      </c>
      <c r="V3965" t="str">
        <f>LEFT(Z3965,SEARCH("/",Z3965)-1)</f>
        <v>theater</v>
      </c>
      <c r="W3965" t="str">
        <f>RIGHT(Z3965,LEN(Z3965)-SEARCH("/",Z3965))</f>
        <v>plays</v>
      </c>
      <c r="X3965" s="2">
        <f>(((P3965/60)/60)/24)+DATE(1970,1,1)</f>
        <v>42381.478981481487</v>
      </c>
      <c r="Y3965" s="2">
        <f>(((O3965/60)/60)/24)+DATE(1970,1,1)</f>
        <v>42402.478981481487</v>
      </c>
      <c r="Z3965" t="s">
        <v>8275</v>
      </c>
    </row>
    <row r="3966" spans="1:26" ht="43.2" x14ac:dyDescent="0.3">
      <c r="A3966">
        <f>ROW(A3966)-2</f>
        <v>3964</v>
      </c>
      <c r="B3966" s="1" t="s">
        <v>7350</v>
      </c>
      <c r="C3966" s="1" t="s">
        <v>7351</v>
      </c>
      <c r="D3966">
        <v>500</v>
      </c>
      <c r="E3966">
        <v>520</v>
      </c>
      <c r="F3966" t="s">
        <v>17</v>
      </c>
      <c r="J3966" t="s">
        <v>17</v>
      </c>
      <c r="K3966" t="b">
        <v>0</v>
      </c>
      <c r="L3966" t="s">
        <v>18</v>
      </c>
      <c r="M3966" t="s">
        <v>19</v>
      </c>
      <c r="N3966" t="b">
        <v>1</v>
      </c>
      <c r="O3966">
        <v>1407686340</v>
      </c>
      <c r="P3966">
        <v>1404833442</v>
      </c>
      <c r="Q3966" t="b">
        <v>0</v>
      </c>
      <c r="R3966">
        <v>9</v>
      </c>
      <c r="S3966" t="b">
        <v>1</v>
      </c>
      <c r="T3966">
        <f>ROUND(E3966/D3966*100,0)</f>
        <v>104</v>
      </c>
      <c r="U3966" s="12">
        <f>(E3966/R3966)</f>
        <v>57.777777777777779</v>
      </c>
      <c r="V3966" t="str">
        <f>LEFT(Z3966,SEARCH("/",Z3966)-1)</f>
        <v>theater</v>
      </c>
      <c r="W3966" t="str">
        <f>RIGHT(Z3966,LEN(Z3966)-SEARCH("/",Z3966))</f>
        <v>plays</v>
      </c>
      <c r="X3966" s="2">
        <f>(((P3966/60)/60)/24)+DATE(1970,1,1)</f>
        <v>41828.646319444444</v>
      </c>
      <c r="Y3966" s="2">
        <f>(((O3966/60)/60)/24)+DATE(1970,1,1)</f>
        <v>41861.665972222225</v>
      </c>
      <c r="Z3966" t="s">
        <v>8275</v>
      </c>
    </row>
    <row r="3967" spans="1:26" ht="43.2" x14ac:dyDescent="0.3">
      <c r="A3967">
        <f>ROW(A3967)-2</f>
        <v>3965</v>
      </c>
      <c r="B3967" s="1" t="s">
        <v>5782</v>
      </c>
      <c r="C3967" s="1" t="s">
        <v>7352</v>
      </c>
      <c r="D3967">
        <v>300</v>
      </c>
      <c r="E3967">
        <v>752</v>
      </c>
      <c r="F3967" t="s">
        <v>17</v>
      </c>
      <c r="J3967" t="s">
        <v>17</v>
      </c>
      <c r="K3967" t="b">
        <v>0</v>
      </c>
      <c r="L3967" t="s">
        <v>158</v>
      </c>
      <c r="M3967" t="s">
        <v>159</v>
      </c>
      <c r="N3967" t="b">
        <v>1</v>
      </c>
      <c r="O3967">
        <v>1472097540</v>
      </c>
      <c r="P3967">
        <v>1471188502</v>
      </c>
      <c r="Q3967" t="b">
        <v>0</v>
      </c>
      <c r="R3967">
        <v>17</v>
      </c>
      <c r="S3967" t="b">
        <v>1</v>
      </c>
      <c r="T3967">
        <f>ROUND(E3967/D3967*100,0)</f>
        <v>251</v>
      </c>
      <c r="U3967" s="12">
        <f>(E3967/R3967)</f>
        <v>44.235294117647058</v>
      </c>
      <c r="V3967" t="str">
        <f>LEFT(Z3967,SEARCH("/",Z3967)-1)</f>
        <v>theater</v>
      </c>
      <c r="W3967" t="str">
        <f>RIGHT(Z3967,LEN(Z3967)-SEARCH("/",Z3967))</f>
        <v>plays</v>
      </c>
      <c r="X3967" s="2">
        <f>(((P3967/60)/60)/24)+DATE(1970,1,1)</f>
        <v>42596.644699074073</v>
      </c>
      <c r="Y3967" s="2">
        <f>(((O3967/60)/60)/24)+DATE(1970,1,1)</f>
        <v>42607.165972222225</v>
      </c>
      <c r="Z3967" t="s">
        <v>8275</v>
      </c>
    </row>
    <row r="3968" spans="1:26" ht="43.2" x14ac:dyDescent="0.3">
      <c r="A3968">
        <f>ROW(A3968)-2</f>
        <v>3966</v>
      </c>
      <c r="B3968" s="1" t="s">
        <v>7353</v>
      </c>
      <c r="C3968" s="1" t="s">
        <v>7354</v>
      </c>
      <c r="D3968">
        <v>2000</v>
      </c>
      <c r="E3968">
        <v>2010</v>
      </c>
      <c r="F3968" t="s">
        <v>17</v>
      </c>
      <c r="J3968" t="s">
        <v>17</v>
      </c>
      <c r="K3968" t="b">
        <v>0</v>
      </c>
      <c r="L3968" t="s">
        <v>24</v>
      </c>
      <c r="M3968" t="s">
        <v>25</v>
      </c>
      <c r="N3968" t="b">
        <v>0</v>
      </c>
      <c r="O3968">
        <v>1438764207</v>
      </c>
      <c r="P3968">
        <v>1436172207</v>
      </c>
      <c r="Q3968" t="b">
        <v>0</v>
      </c>
      <c r="R3968">
        <v>33</v>
      </c>
      <c r="S3968" t="b">
        <v>1</v>
      </c>
      <c r="T3968">
        <f>ROUND(E3968/D3968*100,0)</f>
        <v>101</v>
      </c>
      <c r="U3968" s="12">
        <f>(E3968/R3968)</f>
        <v>60.909090909090907</v>
      </c>
      <c r="V3968" t="str">
        <f>LEFT(Z3968,SEARCH("/",Z3968)-1)</f>
        <v>theater</v>
      </c>
      <c r="W3968" t="str">
        <f>RIGHT(Z3968,LEN(Z3968)-SEARCH("/",Z3968))</f>
        <v>plays</v>
      </c>
      <c r="X3968" s="2">
        <f>(((P3968/60)/60)/24)+DATE(1970,1,1)</f>
        <v>42191.363506944443</v>
      </c>
      <c r="Y3968" s="2">
        <f>(((O3968/60)/60)/24)+DATE(1970,1,1)</f>
        <v>42221.363506944443</v>
      </c>
      <c r="Z3968" t="s">
        <v>8275</v>
      </c>
    </row>
    <row r="3969" spans="1:26" ht="57.6" x14ac:dyDescent="0.3">
      <c r="A3969">
        <f>ROW(A3969)-2</f>
        <v>3967</v>
      </c>
      <c r="B3969" s="1" t="s">
        <v>7355</v>
      </c>
      <c r="C3969" s="1" t="s">
        <v>7356</v>
      </c>
      <c r="D3969">
        <v>1500</v>
      </c>
      <c r="E3969">
        <v>2616</v>
      </c>
      <c r="F3969" t="s">
        <v>17</v>
      </c>
      <c r="J3969" t="s">
        <v>17</v>
      </c>
      <c r="K3969" t="b">
        <v>0</v>
      </c>
      <c r="L3969" t="s">
        <v>24</v>
      </c>
      <c r="M3969" t="s">
        <v>25</v>
      </c>
      <c r="N3969" t="b">
        <v>0</v>
      </c>
      <c r="O3969">
        <v>1459702800</v>
      </c>
      <c r="P3969">
        <v>1457690386</v>
      </c>
      <c r="Q3969" t="b">
        <v>0</v>
      </c>
      <c r="R3969">
        <v>38</v>
      </c>
      <c r="S3969" t="b">
        <v>1</v>
      </c>
      <c r="T3969">
        <f>ROUND(E3969/D3969*100,0)</f>
        <v>174</v>
      </c>
      <c r="U3969" s="12">
        <f>(E3969/R3969)</f>
        <v>68.84210526315789</v>
      </c>
      <c r="V3969" t="str">
        <f>LEFT(Z3969,SEARCH("/",Z3969)-1)</f>
        <v>theater</v>
      </c>
      <c r="W3969" t="str">
        <f>RIGHT(Z3969,LEN(Z3969)-SEARCH("/",Z3969))</f>
        <v>plays</v>
      </c>
      <c r="X3969" s="2">
        <f>(((P3969/60)/60)/24)+DATE(1970,1,1)</f>
        <v>42440.416504629626</v>
      </c>
      <c r="Y3969" s="2">
        <f>(((O3969/60)/60)/24)+DATE(1970,1,1)</f>
        <v>42463.708333333328</v>
      </c>
      <c r="Z3969" t="s">
        <v>8275</v>
      </c>
    </row>
    <row r="3970" spans="1:26" ht="57.6" x14ac:dyDescent="0.3">
      <c r="A3970">
        <f>ROW(A3970)-2</f>
        <v>3968</v>
      </c>
      <c r="B3970" s="1" t="s">
        <v>7357</v>
      </c>
      <c r="C3970" s="1" t="s">
        <v>7358</v>
      </c>
      <c r="D3970">
        <v>5000</v>
      </c>
      <c r="E3970">
        <v>5813</v>
      </c>
      <c r="F3970" t="s">
        <v>17</v>
      </c>
      <c r="J3970" t="s">
        <v>17</v>
      </c>
      <c r="K3970" t="b">
        <v>0</v>
      </c>
      <c r="L3970" t="s">
        <v>18</v>
      </c>
      <c r="M3970" t="s">
        <v>19</v>
      </c>
      <c r="N3970" t="b">
        <v>1</v>
      </c>
      <c r="O3970">
        <v>1437202740</v>
      </c>
      <c r="P3970">
        <v>1434654998</v>
      </c>
      <c r="Q3970" t="b">
        <v>0</v>
      </c>
      <c r="R3970">
        <v>79</v>
      </c>
      <c r="S3970" t="b">
        <v>1</v>
      </c>
      <c r="T3970">
        <f>ROUND(E3970/D3970*100,0)</f>
        <v>116</v>
      </c>
      <c r="U3970" s="12">
        <f>(E3970/R3970)</f>
        <v>73.582278481012665</v>
      </c>
      <c r="V3970" t="str">
        <f>LEFT(Z3970,SEARCH("/",Z3970)-1)</f>
        <v>theater</v>
      </c>
      <c r="W3970" t="str">
        <f>RIGHT(Z3970,LEN(Z3970)-SEARCH("/",Z3970))</f>
        <v>plays</v>
      </c>
      <c r="X3970" s="2">
        <f>(((P3970/60)/60)/24)+DATE(1970,1,1)</f>
        <v>42173.803217592591</v>
      </c>
      <c r="Y3970" s="2">
        <f>(((O3970/60)/60)/24)+DATE(1970,1,1)</f>
        <v>42203.290972222225</v>
      </c>
      <c r="Z3970" t="s">
        <v>8275</v>
      </c>
    </row>
    <row r="3971" spans="1:26" ht="43.2" x14ac:dyDescent="0.3">
      <c r="A3971">
        <f>ROW(A3971)-2</f>
        <v>3969</v>
      </c>
      <c r="B3971" s="1" t="s">
        <v>7359</v>
      </c>
      <c r="C3971" s="1" t="s">
        <v>7360</v>
      </c>
      <c r="D3971">
        <v>5000</v>
      </c>
      <c r="E3971">
        <v>5291</v>
      </c>
      <c r="F3971" t="s">
        <v>17</v>
      </c>
      <c r="J3971" t="s">
        <v>17</v>
      </c>
      <c r="K3971" t="b">
        <v>0</v>
      </c>
      <c r="L3971" t="s">
        <v>2075</v>
      </c>
      <c r="M3971" t="s">
        <v>2076</v>
      </c>
      <c r="N3971" t="b">
        <v>0</v>
      </c>
      <c r="O3971">
        <v>1485989940</v>
      </c>
      <c r="P3971">
        <v>1483393836</v>
      </c>
      <c r="Q3971" t="b">
        <v>0</v>
      </c>
      <c r="R3971">
        <v>46</v>
      </c>
      <c r="S3971" t="b">
        <v>1</v>
      </c>
      <c r="T3971">
        <f>ROUND(E3971/D3971*100,0)</f>
        <v>106</v>
      </c>
      <c r="U3971" s="12">
        <f>(E3971/R3971)</f>
        <v>115.02173913043478</v>
      </c>
      <c r="V3971" t="str">
        <f>LEFT(Z3971,SEARCH("/",Z3971)-1)</f>
        <v>theater</v>
      </c>
      <c r="W3971" t="str">
        <f>RIGHT(Z3971,LEN(Z3971)-SEARCH("/",Z3971))</f>
        <v>plays</v>
      </c>
      <c r="X3971" s="2">
        <f>(((P3971/60)/60)/24)+DATE(1970,1,1)</f>
        <v>42737.910138888896</v>
      </c>
      <c r="Y3971" s="2">
        <f>(((O3971/60)/60)/24)+DATE(1970,1,1)</f>
        <v>42767.957638888889</v>
      </c>
      <c r="Z3971" t="s">
        <v>8275</v>
      </c>
    </row>
    <row r="3972" spans="1:26" ht="43.2" x14ac:dyDescent="0.3">
      <c r="A3972">
        <f>ROW(A3972)-2</f>
        <v>3970</v>
      </c>
      <c r="B3972" s="1" t="s">
        <v>7361</v>
      </c>
      <c r="C3972" s="1" t="s">
        <v>7362</v>
      </c>
      <c r="D3972">
        <v>2000</v>
      </c>
      <c r="E3972">
        <v>2215</v>
      </c>
      <c r="F3972" t="s">
        <v>17</v>
      </c>
      <c r="J3972" t="s">
        <v>17</v>
      </c>
      <c r="K3972" t="b">
        <v>0</v>
      </c>
      <c r="L3972" t="s">
        <v>307</v>
      </c>
      <c r="M3972" t="s">
        <v>308</v>
      </c>
      <c r="N3972" t="b">
        <v>1</v>
      </c>
      <c r="O3972">
        <v>1464817320</v>
      </c>
      <c r="P3972">
        <v>1462806419</v>
      </c>
      <c r="Q3972" t="b">
        <v>0</v>
      </c>
      <c r="R3972">
        <v>20</v>
      </c>
      <c r="S3972" t="b">
        <v>1</v>
      </c>
      <c r="T3972">
        <f>ROUND(E3972/D3972*100,0)</f>
        <v>111</v>
      </c>
      <c r="U3972" s="12">
        <f>(E3972/R3972)</f>
        <v>110.75</v>
      </c>
      <c r="V3972" t="str">
        <f>LEFT(Z3972,SEARCH("/",Z3972)-1)</f>
        <v>theater</v>
      </c>
      <c r="W3972" t="str">
        <f>RIGHT(Z3972,LEN(Z3972)-SEARCH("/",Z3972))</f>
        <v>plays</v>
      </c>
      <c r="X3972" s="2">
        <f>(((P3972/60)/60)/24)+DATE(1970,1,1)</f>
        <v>42499.629849537043</v>
      </c>
      <c r="Y3972" s="2">
        <f>(((O3972/60)/60)/24)+DATE(1970,1,1)</f>
        <v>42522.904166666667</v>
      </c>
      <c r="Z3972" t="s">
        <v>8275</v>
      </c>
    </row>
    <row r="3973" spans="1:26" ht="28.8" x14ac:dyDescent="0.3">
      <c r="A3973">
        <f>ROW(A3973)-2</f>
        <v>3971</v>
      </c>
      <c r="B3973" s="1" t="s">
        <v>7363</v>
      </c>
      <c r="C3973" s="1" t="s">
        <v>7364</v>
      </c>
      <c r="D3973">
        <v>1500</v>
      </c>
      <c r="E3973">
        <v>1510</v>
      </c>
      <c r="F3973" t="s">
        <v>17</v>
      </c>
      <c r="J3973" t="s">
        <v>17</v>
      </c>
      <c r="K3973" t="b">
        <v>0</v>
      </c>
      <c r="L3973" t="s">
        <v>18</v>
      </c>
      <c r="M3973" t="s">
        <v>19</v>
      </c>
      <c r="N3973" t="b">
        <v>1</v>
      </c>
      <c r="O3973">
        <v>1404273540</v>
      </c>
      <c r="P3973">
        <v>1400272580</v>
      </c>
      <c r="Q3973" t="b">
        <v>0</v>
      </c>
      <c r="R3973">
        <v>20</v>
      </c>
      <c r="S3973" t="b">
        <v>1</v>
      </c>
      <c r="T3973">
        <f>ROUND(E3973/D3973*100,0)</f>
        <v>101</v>
      </c>
      <c r="U3973" s="12">
        <f>(E3973/R3973)</f>
        <v>75.5</v>
      </c>
      <c r="V3973" t="str">
        <f>LEFT(Z3973,SEARCH("/",Z3973)-1)</f>
        <v>theater</v>
      </c>
      <c r="W3973" t="str">
        <f>RIGHT(Z3973,LEN(Z3973)-SEARCH("/",Z3973))</f>
        <v>plays</v>
      </c>
      <c r="X3973" s="2">
        <f>(((P3973/60)/60)/24)+DATE(1970,1,1)</f>
        <v>41775.858564814815</v>
      </c>
      <c r="Y3973" s="2">
        <f>(((O3973/60)/60)/24)+DATE(1970,1,1)</f>
        <v>41822.165972222225</v>
      </c>
      <c r="Z3973" t="s">
        <v>8275</v>
      </c>
    </row>
    <row r="3974" spans="1:26" ht="43.2" x14ac:dyDescent="0.3">
      <c r="A3974">
        <f>ROW(A3974)-2</f>
        <v>3972</v>
      </c>
      <c r="B3974" s="1" t="s">
        <v>7365</v>
      </c>
      <c r="C3974" s="1" t="s">
        <v>7366</v>
      </c>
      <c r="D3974">
        <v>3000</v>
      </c>
      <c r="E3974">
        <v>3061</v>
      </c>
      <c r="F3974" t="s">
        <v>17</v>
      </c>
      <c r="J3974" t="s">
        <v>17</v>
      </c>
      <c r="K3974" t="b">
        <v>0</v>
      </c>
      <c r="L3974" t="s">
        <v>18</v>
      </c>
      <c r="M3974" t="s">
        <v>19</v>
      </c>
      <c r="N3974" t="b">
        <v>1</v>
      </c>
      <c r="O3974">
        <v>1426775940</v>
      </c>
      <c r="P3974">
        <v>1424414350</v>
      </c>
      <c r="Q3974" t="b">
        <v>0</v>
      </c>
      <c r="R3974">
        <v>13</v>
      </c>
      <c r="S3974" t="b">
        <v>1</v>
      </c>
      <c r="T3974">
        <f>ROUND(E3974/D3974*100,0)</f>
        <v>102</v>
      </c>
      <c r="U3974" s="12">
        <f>(E3974/R3974)</f>
        <v>235.46153846153845</v>
      </c>
      <c r="V3974" t="str">
        <f>LEFT(Z3974,SEARCH("/",Z3974)-1)</f>
        <v>theater</v>
      </c>
      <c r="W3974" t="str">
        <f>RIGHT(Z3974,LEN(Z3974)-SEARCH("/",Z3974))</f>
        <v>plays</v>
      </c>
      <c r="X3974" s="2">
        <f>(((P3974/60)/60)/24)+DATE(1970,1,1)</f>
        <v>42055.277199074073</v>
      </c>
      <c r="Y3974" s="2">
        <f>(((O3974/60)/60)/24)+DATE(1970,1,1)</f>
        <v>42082.610416666663</v>
      </c>
      <c r="Z3974" t="s">
        <v>8275</v>
      </c>
    </row>
    <row r="3975" spans="1:26" ht="57.6" x14ac:dyDescent="0.3">
      <c r="A3975">
        <f>ROW(A3975)-2</f>
        <v>3973</v>
      </c>
      <c r="B3975" s="1" t="s">
        <v>7367</v>
      </c>
      <c r="C3975" s="1" t="s">
        <v>7368</v>
      </c>
      <c r="D3975">
        <v>250</v>
      </c>
      <c r="E3975">
        <v>250</v>
      </c>
      <c r="F3975" t="s">
        <v>17</v>
      </c>
      <c r="J3975" t="s">
        <v>17</v>
      </c>
      <c r="K3975" t="b">
        <v>0</v>
      </c>
      <c r="L3975" t="s">
        <v>24</v>
      </c>
      <c r="M3975" t="s">
        <v>25</v>
      </c>
      <c r="N3975" t="b">
        <v>0</v>
      </c>
      <c r="O3975">
        <v>1419368925</v>
      </c>
      <c r="P3975">
        <v>1417208925</v>
      </c>
      <c r="Q3975" t="b">
        <v>0</v>
      </c>
      <c r="R3975">
        <v>22</v>
      </c>
      <c r="S3975" t="b">
        <v>1</v>
      </c>
      <c r="T3975">
        <f>ROUND(E3975/D3975*100,0)</f>
        <v>100</v>
      </c>
      <c r="U3975" s="12">
        <f>(E3975/R3975)</f>
        <v>11.363636363636363</v>
      </c>
      <c r="V3975" t="str">
        <f>LEFT(Z3975,SEARCH("/",Z3975)-1)</f>
        <v>theater</v>
      </c>
      <c r="W3975" t="str">
        <f>RIGHT(Z3975,LEN(Z3975)-SEARCH("/",Z3975))</f>
        <v>plays</v>
      </c>
      <c r="X3975" s="2">
        <f>(((P3975/60)/60)/24)+DATE(1970,1,1)</f>
        <v>41971.881076388891</v>
      </c>
      <c r="Y3975" s="2">
        <f>(((O3975/60)/60)/24)+DATE(1970,1,1)</f>
        <v>41996.881076388891</v>
      </c>
      <c r="Z3975" t="s">
        <v>8275</v>
      </c>
    </row>
    <row r="3976" spans="1:26" ht="43.2" x14ac:dyDescent="0.3">
      <c r="A3976">
        <f>ROW(A3976)-2</f>
        <v>3974</v>
      </c>
      <c r="B3976" s="1" t="s">
        <v>7369</v>
      </c>
      <c r="C3976" s="1" t="s">
        <v>7370</v>
      </c>
      <c r="D3976">
        <v>3000</v>
      </c>
      <c r="E3976">
        <v>3330</v>
      </c>
      <c r="F3976" t="s">
        <v>17</v>
      </c>
      <c r="J3976" t="s">
        <v>17</v>
      </c>
      <c r="K3976" t="b">
        <v>0</v>
      </c>
      <c r="L3976" t="s">
        <v>18</v>
      </c>
      <c r="M3976" t="s">
        <v>19</v>
      </c>
      <c r="N3976" t="b">
        <v>1</v>
      </c>
      <c r="O3976">
        <v>1460260800</v>
      </c>
      <c r="P3976">
        <v>1458336672</v>
      </c>
      <c r="Q3976" t="b">
        <v>0</v>
      </c>
      <c r="R3976">
        <v>36</v>
      </c>
      <c r="S3976" t="b">
        <v>1</v>
      </c>
      <c r="T3976">
        <f>ROUND(E3976/D3976*100,0)</f>
        <v>111</v>
      </c>
      <c r="U3976" s="12">
        <f>(E3976/R3976)</f>
        <v>92.5</v>
      </c>
      <c r="V3976" t="str">
        <f>LEFT(Z3976,SEARCH("/",Z3976)-1)</f>
        <v>theater</v>
      </c>
      <c r="W3976" t="str">
        <f>RIGHT(Z3976,LEN(Z3976)-SEARCH("/",Z3976))</f>
        <v>plays</v>
      </c>
      <c r="X3976" s="2">
        <f>(((P3976/60)/60)/24)+DATE(1970,1,1)</f>
        <v>42447.896666666667</v>
      </c>
      <c r="Y3976" s="2">
        <f>(((O3976/60)/60)/24)+DATE(1970,1,1)</f>
        <v>42470.166666666672</v>
      </c>
      <c r="Z3976" t="s">
        <v>8275</v>
      </c>
    </row>
    <row r="3977" spans="1:26" ht="57.6" x14ac:dyDescent="0.3">
      <c r="A3977">
        <f>ROW(A3977)-2</f>
        <v>3975</v>
      </c>
      <c r="B3977" s="1" t="s">
        <v>7371</v>
      </c>
      <c r="C3977" s="1" t="s">
        <v>7372</v>
      </c>
      <c r="D3977">
        <v>8000</v>
      </c>
      <c r="E3977">
        <v>8114</v>
      </c>
      <c r="F3977" t="s">
        <v>17</v>
      </c>
      <c r="J3977" t="s">
        <v>17</v>
      </c>
      <c r="K3977" t="b">
        <v>0</v>
      </c>
      <c r="L3977" t="s">
        <v>158</v>
      </c>
      <c r="M3977" t="s">
        <v>159</v>
      </c>
      <c r="N3977" t="b">
        <v>1</v>
      </c>
      <c r="O3977">
        <v>1427775414</v>
      </c>
      <c r="P3977">
        <v>1425187014</v>
      </c>
      <c r="Q3977" t="b">
        <v>0</v>
      </c>
      <c r="R3977">
        <v>40</v>
      </c>
      <c r="S3977" t="b">
        <v>1</v>
      </c>
      <c r="T3977">
        <f>ROUND(E3977/D3977*100,0)</f>
        <v>101</v>
      </c>
      <c r="U3977" s="12">
        <f>(E3977/R3977)</f>
        <v>202.85</v>
      </c>
      <c r="V3977" t="str">
        <f>LEFT(Z3977,SEARCH("/",Z3977)-1)</f>
        <v>theater</v>
      </c>
      <c r="W3977" t="str">
        <f>RIGHT(Z3977,LEN(Z3977)-SEARCH("/",Z3977))</f>
        <v>plays</v>
      </c>
      <c r="X3977" s="2">
        <f>(((P3977/60)/60)/24)+DATE(1970,1,1)</f>
        <v>42064.220069444447</v>
      </c>
      <c r="Y3977" s="2">
        <f>(((O3977/60)/60)/24)+DATE(1970,1,1)</f>
        <v>42094.178402777776</v>
      </c>
      <c r="Z3977" t="s">
        <v>8275</v>
      </c>
    </row>
    <row r="3978" spans="1:26" ht="43.2" x14ac:dyDescent="0.3">
      <c r="A3978">
        <f>ROW(A3978)-2</f>
        <v>3976</v>
      </c>
      <c r="B3978" s="1" t="s">
        <v>7373</v>
      </c>
      <c r="C3978" s="1" t="s">
        <v>7374</v>
      </c>
      <c r="D3978">
        <v>225</v>
      </c>
      <c r="E3978">
        <v>234</v>
      </c>
      <c r="F3978" t="s">
        <v>17</v>
      </c>
      <c r="J3978" t="s">
        <v>17</v>
      </c>
      <c r="K3978" t="b">
        <v>0</v>
      </c>
      <c r="L3978" t="s">
        <v>24</v>
      </c>
      <c r="M3978" t="s">
        <v>25</v>
      </c>
      <c r="N3978" t="b">
        <v>0</v>
      </c>
      <c r="O3978">
        <v>1482321030</v>
      </c>
      <c r="P3978">
        <v>1477133430</v>
      </c>
      <c r="Q3978" t="b">
        <v>0</v>
      </c>
      <c r="R3978">
        <v>9</v>
      </c>
      <c r="S3978" t="b">
        <v>1</v>
      </c>
      <c r="T3978">
        <f>ROUND(E3978/D3978*100,0)</f>
        <v>104</v>
      </c>
      <c r="U3978" s="12">
        <f>(E3978/R3978)</f>
        <v>26</v>
      </c>
      <c r="V3978" t="str">
        <f>LEFT(Z3978,SEARCH("/",Z3978)-1)</f>
        <v>theater</v>
      </c>
      <c r="W3978" t="str">
        <f>RIGHT(Z3978,LEN(Z3978)-SEARCH("/",Z3978))</f>
        <v>plays</v>
      </c>
      <c r="X3978" s="2">
        <f>(((P3978/60)/60)/24)+DATE(1970,1,1)</f>
        <v>42665.451736111107</v>
      </c>
      <c r="Y3978" s="2">
        <f>(((O3978/60)/60)/24)+DATE(1970,1,1)</f>
        <v>42725.493402777778</v>
      </c>
      <c r="Z3978" t="s">
        <v>8275</v>
      </c>
    </row>
    <row r="3979" spans="1:26" ht="43.2" x14ac:dyDescent="0.3">
      <c r="A3979">
        <f>ROW(A3979)-2</f>
        <v>3977</v>
      </c>
      <c r="B3979" s="1" t="s">
        <v>7375</v>
      </c>
      <c r="C3979" s="1" t="s">
        <v>7376</v>
      </c>
      <c r="D3979">
        <v>800</v>
      </c>
      <c r="E3979">
        <v>875</v>
      </c>
      <c r="F3979" t="s">
        <v>17</v>
      </c>
      <c r="J3979" t="s">
        <v>17</v>
      </c>
      <c r="K3979" t="b">
        <v>0</v>
      </c>
      <c r="L3979" t="s">
        <v>18</v>
      </c>
      <c r="M3979" t="s">
        <v>19</v>
      </c>
      <c r="N3979" t="b">
        <v>1</v>
      </c>
      <c r="O3979">
        <v>1466056689</v>
      </c>
      <c r="P3979">
        <v>1464847089</v>
      </c>
      <c r="Q3979" t="b">
        <v>0</v>
      </c>
      <c r="R3979">
        <v>19</v>
      </c>
      <c r="S3979" t="b">
        <v>1</v>
      </c>
      <c r="T3979">
        <f>ROUND(E3979/D3979*100,0)</f>
        <v>109</v>
      </c>
      <c r="U3979" s="12">
        <f>(E3979/R3979)</f>
        <v>46.05263157894737</v>
      </c>
      <c r="V3979" t="str">
        <f>LEFT(Z3979,SEARCH("/",Z3979)-1)</f>
        <v>theater</v>
      </c>
      <c r="W3979" t="str">
        <f>RIGHT(Z3979,LEN(Z3979)-SEARCH("/",Z3979))</f>
        <v>plays</v>
      </c>
      <c r="X3979" s="2">
        <f>(((P3979/60)/60)/24)+DATE(1970,1,1)</f>
        <v>42523.248715277776</v>
      </c>
      <c r="Y3979" s="2">
        <f>(((O3979/60)/60)/24)+DATE(1970,1,1)</f>
        <v>42537.248715277776</v>
      </c>
      <c r="Z3979" t="s">
        <v>8275</v>
      </c>
    </row>
    <row r="3980" spans="1:26" ht="43.2" x14ac:dyDescent="0.3">
      <c r="A3980">
        <f>ROW(A3980)-2</f>
        <v>3978</v>
      </c>
      <c r="B3980" s="1" t="s">
        <v>7377</v>
      </c>
      <c r="C3980" s="1" t="s">
        <v>7378</v>
      </c>
      <c r="D3980">
        <v>620</v>
      </c>
      <c r="E3980">
        <v>714</v>
      </c>
      <c r="F3980" t="s">
        <v>17</v>
      </c>
      <c r="J3980" t="s">
        <v>17</v>
      </c>
      <c r="K3980" t="b">
        <v>0</v>
      </c>
      <c r="L3980" t="s">
        <v>178</v>
      </c>
      <c r="M3980" t="s">
        <v>55</v>
      </c>
      <c r="N3980" t="b">
        <v>0</v>
      </c>
      <c r="O3980">
        <v>1446062040</v>
      </c>
      <c r="P3980">
        <v>1445109822</v>
      </c>
      <c r="Q3980" t="b">
        <v>0</v>
      </c>
      <c r="R3980">
        <v>14</v>
      </c>
      <c r="S3980" t="b">
        <v>1</v>
      </c>
      <c r="T3980">
        <f>ROUND(E3980/D3980*100,0)</f>
        <v>115</v>
      </c>
      <c r="U3980" s="12">
        <f>(E3980/R3980)</f>
        <v>51</v>
      </c>
      <c r="V3980" t="str">
        <f>LEFT(Z3980,SEARCH("/",Z3980)-1)</f>
        <v>theater</v>
      </c>
      <c r="W3980" t="str">
        <f>RIGHT(Z3980,LEN(Z3980)-SEARCH("/",Z3980))</f>
        <v>plays</v>
      </c>
      <c r="X3980" s="2">
        <f>(((P3980/60)/60)/24)+DATE(1970,1,1)</f>
        <v>42294.808124999996</v>
      </c>
      <c r="Y3980" s="2">
        <f>(((O3980/60)/60)/24)+DATE(1970,1,1)</f>
        <v>42305.829166666663</v>
      </c>
      <c r="Z3980" t="s">
        <v>8275</v>
      </c>
    </row>
    <row r="3981" spans="1:26" ht="28.8" x14ac:dyDescent="0.3">
      <c r="A3981">
        <f>ROW(A3981)-2</f>
        <v>3979</v>
      </c>
      <c r="B3981" s="1" t="s">
        <v>7379</v>
      </c>
      <c r="C3981" s="1" t="s">
        <v>7380</v>
      </c>
      <c r="D3981">
        <v>1200</v>
      </c>
      <c r="E3981">
        <v>1200</v>
      </c>
      <c r="F3981" t="s">
        <v>17</v>
      </c>
      <c r="J3981" t="s">
        <v>17</v>
      </c>
      <c r="K3981" t="b">
        <v>0</v>
      </c>
      <c r="L3981" t="s">
        <v>18</v>
      </c>
      <c r="M3981" t="s">
        <v>19</v>
      </c>
      <c r="N3981" t="b">
        <v>1</v>
      </c>
      <c r="O3981">
        <v>1406185200</v>
      </c>
      <c r="P3981">
        <v>1404337382</v>
      </c>
      <c r="Q3981" t="b">
        <v>0</v>
      </c>
      <c r="R3981">
        <v>38</v>
      </c>
      <c r="S3981" t="b">
        <v>1</v>
      </c>
      <c r="T3981">
        <f>ROUND(E3981/D3981*100,0)</f>
        <v>100</v>
      </c>
      <c r="U3981" s="12">
        <f>(E3981/R3981)</f>
        <v>31.578947368421051</v>
      </c>
      <c r="V3981" t="str">
        <f>LEFT(Z3981,SEARCH("/",Z3981)-1)</f>
        <v>theater</v>
      </c>
      <c r="W3981" t="str">
        <f>RIGHT(Z3981,LEN(Z3981)-SEARCH("/",Z3981))</f>
        <v>plays</v>
      </c>
      <c r="X3981" s="2">
        <f>(((P3981/60)/60)/24)+DATE(1970,1,1)</f>
        <v>41822.90488425926</v>
      </c>
      <c r="Y3981" s="2">
        <f>(((O3981/60)/60)/24)+DATE(1970,1,1)</f>
        <v>41844.291666666664</v>
      </c>
      <c r="Z3981" t="s">
        <v>8275</v>
      </c>
    </row>
    <row r="3982" spans="1:26" ht="43.2" x14ac:dyDescent="0.3">
      <c r="A3982">
        <f>ROW(A3982)-2</f>
        <v>3980</v>
      </c>
      <c r="B3982" s="1" t="s">
        <v>7381</v>
      </c>
      <c r="C3982" s="1" t="s">
        <v>7382</v>
      </c>
      <c r="D3982">
        <v>3000</v>
      </c>
      <c r="E3982">
        <v>3095.11</v>
      </c>
      <c r="F3982" t="s">
        <v>17</v>
      </c>
      <c r="J3982" t="s">
        <v>17</v>
      </c>
      <c r="K3982" t="b">
        <v>0</v>
      </c>
      <c r="L3982" t="s">
        <v>24</v>
      </c>
      <c r="M3982" t="s">
        <v>25</v>
      </c>
      <c r="N3982" t="b">
        <v>0</v>
      </c>
      <c r="O3982">
        <v>1437261419</v>
      </c>
      <c r="P3982">
        <v>1434669419</v>
      </c>
      <c r="Q3982" t="b">
        <v>0</v>
      </c>
      <c r="R3982">
        <v>58</v>
      </c>
      <c r="S3982" t="b">
        <v>1</v>
      </c>
      <c r="T3982">
        <f>ROUND(E3982/D3982*100,0)</f>
        <v>103</v>
      </c>
      <c r="U3982" s="12">
        <f>(E3982/R3982)</f>
        <v>53.363965517241382</v>
      </c>
      <c r="V3982" t="str">
        <f>LEFT(Z3982,SEARCH("/",Z3982)-1)</f>
        <v>theater</v>
      </c>
      <c r="W3982" t="str">
        <f>RIGHT(Z3982,LEN(Z3982)-SEARCH("/",Z3982))</f>
        <v>plays</v>
      </c>
      <c r="X3982" s="2">
        <f>(((P3982/60)/60)/24)+DATE(1970,1,1)</f>
        <v>42173.970127314817</v>
      </c>
      <c r="Y3982" s="2">
        <f>(((O3982/60)/60)/24)+DATE(1970,1,1)</f>
        <v>42203.970127314817</v>
      </c>
      <c r="Z3982" t="s">
        <v>8275</v>
      </c>
    </row>
    <row r="3983" spans="1:26" ht="43.2" x14ac:dyDescent="0.3">
      <c r="A3983">
        <f>ROW(A3983)-2</f>
        <v>3981</v>
      </c>
      <c r="B3983" s="1" t="s">
        <v>7383</v>
      </c>
      <c r="C3983" s="1" t="s">
        <v>7384</v>
      </c>
      <c r="D3983">
        <v>1000</v>
      </c>
      <c r="E3983">
        <v>1035</v>
      </c>
      <c r="F3983" t="s">
        <v>17</v>
      </c>
      <c r="J3983" t="s">
        <v>17</v>
      </c>
      <c r="K3983" t="b">
        <v>0</v>
      </c>
      <c r="L3983" t="s">
        <v>18</v>
      </c>
      <c r="M3983" t="s">
        <v>19</v>
      </c>
      <c r="N3983" t="b">
        <v>1</v>
      </c>
      <c r="O3983">
        <v>1437676380</v>
      </c>
      <c r="P3983">
        <v>1435670452</v>
      </c>
      <c r="Q3983" t="b">
        <v>0</v>
      </c>
      <c r="R3983">
        <v>28</v>
      </c>
      <c r="S3983" t="b">
        <v>1</v>
      </c>
      <c r="T3983">
        <f>ROUND(E3983/D3983*100,0)</f>
        <v>104</v>
      </c>
      <c r="U3983" s="12">
        <f>(E3983/R3983)</f>
        <v>36.964285714285715</v>
      </c>
      <c r="V3983" t="str">
        <f>LEFT(Z3983,SEARCH("/",Z3983)-1)</f>
        <v>theater</v>
      </c>
      <c r="W3983" t="str">
        <f>RIGHT(Z3983,LEN(Z3983)-SEARCH("/",Z3983))</f>
        <v>plays</v>
      </c>
      <c r="X3983" s="2">
        <f>(((P3983/60)/60)/24)+DATE(1970,1,1)</f>
        <v>42185.556157407409</v>
      </c>
      <c r="Y3983" s="2">
        <f>(((O3983/60)/60)/24)+DATE(1970,1,1)</f>
        <v>42208.772916666669</v>
      </c>
      <c r="Z3983" t="s">
        <v>8275</v>
      </c>
    </row>
    <row r="3984" spans="1:26" ht="43.2" x14ac:dyDescent="0.3">
      <c r="A3984">
        <f>ROW(A3984)-2</f>
        <v>3982</v>
      </c>
      <c r="B3984" s="1" t="s">
        <v>7385</v>
      </c>
      <c r="C3984" s="1" t="s">
        <v>7386</v>
      </c>
      <c r="D3984">
        <v>1000</v>
      </c>
      <c r="E3984">
        <v>1382</v>
      </c>
      <c r="F3984" t="s">
        <v>17</v>
      </c>
      <c r="J3984" t="s">
        <v>17</v>
      </c>
      <c r="K3984" t="b">
        <v>0</v>
      </c>
      <c r="L3984" t="s">
        <v>24</v>
      </c>
      <c r="M3984" t="s">
        <v>25</v>
      </c>
      <c r="N3984" t="b">
        <v>0</v>
      </c>
      <c r="O3984">
        <v>1434039137</v>
      </c>
      <c r="P3984">
        <v>1431447137</v>
      </c>
      <c r="Q3984" t="b">
        <v>0</v>
      </c>
      <c r="R3984">
        <v>17</v>
      </c>
      <c r="S3984" t="b">
        <v>1</v>
      </c>
      <c r="T3984">
        <f>ROUND(E3984/D3984*100,0)</f>
        <v>138</v>
      </c>
      <c r="U3984" s="12">
        <f>(E3984/R3984)</f>
        <v>81.294117647058826</v>
      </c>
      <c r="V3984" t="str">
        <f>LEFT(Z3984,SEARCH("/",Z3984)-1)</f>
        <v>theater</v>
      </c>
      <c r="W3984" t="str">
        <f>RIGHT(Z3984,LEN(Z3984)-SEARCH("/",Z3984))</f>
        <v>plays</v>
      </c>
      <c r="X3984" s="2">
        <f>(((P3984/60)/60)/24)+DATE(1970,1,1)</f>
        <v>42136.675196759257</v>
      </c>
      <c r="Y3984" s="2">
        <f>(((O3984/60)/60)/24)+DATE(1970,1,1)</f>
        <v>42166.675196759257</v>
      </c>
      <c r="Z3984" t="s">
        <v>8275</v>
      </c>
    </row>
    <row r="3985" spans="1:26" ht="43.2" x14ac:dyDescent="0.3">
      <c r="A3985">
        <f>ROW(A3985)-2</f>
        <v>3983</v>
      </c>
      <c r="B3985" s="1" t="s">
        <v>7387</v>
      </c>
      <c r="C3985" s="1" t="s">
        <v>7388</v>
      </c>
      <c r="D3985">
        <v>220</v>
      </c>
      <c r="E3985">
        <v>241</v>
      </c>
      <c r="F3985" t="s">
        <v>17</v>
      </c>
      <c r="J3985" t="s">
        <v>17</v>
      </c>
      <c r="K3985" t="b">
        <v>0</v>
      </c>
      <c r="L3985" t="s">
        <v>24</v>
      </c>
      <c r="M3985" t="s">
        <v>25</v>
      </c>
      <c r="N3985" t="b">
        <v>0</v>
      </c>
      <c r="O3985">
        <v>1433113200</v>
      </c>
      <c r="P3985">
        <v>1431951611</v>
      </c>
      <c r="Q3985" t="b">
        <v>0</v>
      </c>
      <c r="R3985">
        <v>12</v>
      </c>
      <c r="S3985" t="b">
        <v>1</v>
      </c>
      <c r="T3985">
        <f>ROUND(E3985/D3985*100,0)</f>
        <v>110</v>
      </c>
      <c r="U3985" s="12">
        <f>(E3985/R3985)</f>
        <v>20.083333333333332</v>
      </c>
      <c r="V3985" t="str">
        <f>LEFT(Z3985,SEARCH("/",Z3985)-1)</f>
        <v>theater</v>
      </c>
      <c r="W3985" t="str">
        <f>RIGHT(Z3985,LEN(Z3985)-SEARCH("/",Z3985))</f>
        <v>plays</v>
      </c>
      <c r="X3985" s="2">
        <f>(((P3985/60)/60)/24)+DATE(1970,1,1)</f>
        <v>42142.514016203699</v>
      </c>
      <c r="Y3985" s="2">
        <f>(((O3985/60)/60)/24)+DATE(1970,1,1)</f>
        <v>42155.958333333328</v>
      </c>
      <c r="Z3985" t="s">
        <v>8275</v>
      </c>
    </row>
    <row r="3986" spans="1:26" ht="43.2" x14ac:dyDescent="0.3">
      <c r="A3986">
        <f>ROW(A3986)-2</f>
        <v>3984</v>
      </c>
      <c r="B3986" s="1" t="s">
        <v>7389</v>
      </c>
      <c r="C3986" s="1" t="s">
        <v>7390</v>
      </c>
      <c r="D3986">
        <v>3500</v>
      </c>
      <c r="E3986">
        <v>3530</v>
      </c>
      <c r="F3986" t="s">
        <v>17</v>
      </c>
      <c r="J3986" t="s">
        <v>17</v>
      </c>
      <c r="K3986" t="b">
        <v>0</v>
      </c>
      <c r="L3986" t="s">
        <v>18</v>
      </c>
      <c r="M3986" t="s">
        <v>19</v>
      </c>
      <c r="N3986" t="b">
        <v>1</v>
      </c>
      <c r="O3986">
        <v>1405915140</v>
      </c>
      <c r="P3986">
        <v>1404140667</v>
      </c>
      <c r="Q3986" t="b">
        <v>0</v>
      </c>
      <c r="R3986">
        <v>40</v>
      </c>
      <c r="S3986" t="b">
        <v>1</v>
      </c>
      <c r="T3986">
        <f>ROUND(E3986/D3986*100,0)</f>
        <v>101</v>
      </c>
      <c r="U3986" s="12">
        <f>(E3986/R3986)</f>
        <v>88.25</v>
      </c>
      <c r="V3986" t="str">
        <f>LEFT(Z3986,SEARCH("/",Z3986)-1)</f>
        <v>theater</v>
      </c>
      <c r="W3986" t="str">
        <f>RIGHT(Z3986,LEN(Z3986)-SEARCH("/",Z3986))</f>
        <v>plays</v>
      </c>
      <c r="X3986" s="2">
        <f>(((P3986/60)/60)/24)+DATE(1970,1,1)</f>
        <v>41820.62809027778</v>
      </c>
      <c r="Y3986" s="2">
        <f>(((O3986/60)/60)/24)+DATE(1970,1,1)</f>
        <v>41841.165972222225</v>
      </c>
      <c r="Z3986" t="s">
        <v>8275</v>
      </c>
    </row>
    <row r="3987" spans="1:26" ht="57.6" x14ac:dyDescent="0.3">
      <c r="A3987">
        <f>ROW(A3987)-2</f>
        <v>3985</v>
      </c>
      <c r="B3987" s="1" t="s">
        <v>7391</v>
      </c>
      <c r="C3987" s="1" t="s">
        <v>7392</v>
      </c>
      <c r="D3987">
        <v>3000</v>
      </c>
      <c r="E3987">
        <v>3046</v>
      </c>
      <c r="F3987" t="s">
        <v>17</v>
      </c>
      <c r="J3987" t="s">
        <v>17</v>
      </c>
      <c r="K3987" t="b">
        <v>0</v>
      </c>
      <c r="L3987" t="s">
        <v>24</v>
      </c>
      <c r="M3987" t="s">
        <v>25</v>
      </c>
      <c r="N3987" t="b">
        <v>0</v>
      </c>
      <c r="O3987">
        <v>1411771384</v>
      </c>
      <c r="P3987">
        <v>1409179384</v>
      </c>
      <c r="Q3987" t="b">
        <v>0</v>
      </c>
      <c r="R3987">
        <v>57</v>
      </c>
      <c r="S3987" t="b">
        <v>1</v>
      </c>
      <c r="T3987">
        <f>ROUND(E3987/D3987*100,0)</f>
        <v>102</v>
      </c>
      <c r="U3987" s="12">
        <f>(E3987/R3987)</f>
        <v>53.438596491228068</v>
      </c>
      <c r="V3987" t="str">
        <f>LEFT(Z3987,SEARCH("/",Z3987)-1)</f>
        <v>theater</v>
      </c>
      <c r="W3987" t="str">
        <f>RIGHT(Z3987,LEN(Z3987)-SEARCH("/",Z3987))</f>
        <v>plays</v>
      </c>
      <c r="X3987" s="2">
        <f>(((P3987/60)/60)/24)+DATE(1970,1,1)</f>
        <v>41878.946574074071</v>
      </c>
      <c r="Y3987" s="2">
        <f>(((O3987/60)/60)/24)+DATE(1970,1,1)</f>
        <v>41908.946574074071</v>
      </c>
      <c r="Z3987" t="s">
        <v>8275</v>
      </c>
    </row>
    <row r="3988" spans="1:26" ht="43.2" x14ac:dyDescent="0.3">
      <c r="A3988">
        <f>ROW(A3988)-2</f>
        <v>3986</v>
      </c>
      <c r="B3988" s="1" t="s">
        <v>7393</v>
      </c>
      <c r="C3988" s="1" t="s">
        <v>7394</v>
      </c>
      <c r="D3988">
        <v>4000</v>
      </c>
      <c r="E3988">
        <v>4545</v>
      </c>
      <c r="F3988" t="s">
        <v>17</v>
      </c>
      <c r="J3988" t="s">
        <v>17</v>
      </c>
      <c r="K3988" t="b">
        <v>0</v>
      </c>
      <c r="L3988" t="s">
        <v>24</v>
      </c>
      <c r="M3988" t="s">
        <v>25</v>
      </c>
      <c r="N3988" t="b">
        <v>0</v>
      </c>
      <c r="O3988">
        <v>1415191920</v>
      </c>
      <c r="P3988">
        <v>1412233497</v>
      </c>
      <c r="Q3988" t="b">
        <v>0</v>
      </c>
      <c r="R3988">
        <v>114</v>
      </c>
      <c r="S3988" t="b">
        <v>1</v>
      </c>
      <c r="T3988">
        <f>ROUND(E3988/D3988*100,0)</f>
        <v>114</v>
      </c>
      <c r="U3988" s="12">
        <f>(E3988/R3988)</f>
        <v>39.868421052631582</v>
      </c>
      <c r="V3988" t="str">
        <f>LEFT(Z3988,SEARCH("/",Z3988)-1)</f>
        <v>theater</v>
      </c>
      <c r="W3988" t="str">
        <f>RIGHT(Z3988,LEN(Z3988)-SEARCH("/",Z3988))</f>
        <v>plays</v>
      </c>
      <c r="X3988" s="2">
        <f>(((P3988/60)/60)/24)+DATE(1970,1,1)</f>
        <v>41914.295104166667</v>
      </c>
      <c r="Y3988" s="2">
        <f>(((O3988/60)/60)/24)+DATE(1970,1,1)</f>
        <v>41948.536111111112</v>
      </c>
      <c r="Z3988" t="s">
        <v>8275</v>
      </c>
    </row>
    <row r="3989" spans="1:26" ht="43.2" x14ac:dyDescent="0.3">
      <c r="A3989">
        <f>ROW(A3989)-2</f>
        <v>3987</v>
      </c>
      <c r="B3989" s="1" t="s">
        <v>7395</v>
      </c>
      <c r="C3989" s="1" t="s">
        <v>7396</v>
      </c>
      <c r="D3989">
        <v>4500</v>
      </c>
      <c r="E3989">
        <v>4500</v>
      </c>
      <c r="F3989" t="s">
        <v>17</v>
      </c>
      <c r="J3989" t="s">
        <v>17</v>
      </c>
      <c r="K3989" t="b">
        <v>0</v>
      </c>
      <c r="L3989" t="s">
        <v>499</v>
      </c>
      <c r="M3989" t="s">
        <v>55</v>
      </c>
      <c r="N3989" t="b">
        <v>0</v>
      </c>
      <c r="O3989">
        <v>1472936229</v>
      </c>
      <c r="P3989">
        <v>1467752229</v>
      </c>
      <c r="Q3989" t="b">
        <v>0</v>
      </c>
      <c r="R3989">
        <v>31</v>
      </c>
      <c r="S3989" t="b">
        <v>1</v>
      </c>
      <c r="T3989">
        <f>ROUND(E3989/D3989*100,0)</f>
        <v>100</v>
      </c>
      <c r="U3989" s="12">
        <f>(E3989/R3989)</f>
        <v>145.16129032258064</v>
      </c>
      <c r="V3989" t="str">
        <f>LEFT(Z3989,SEARCH("/",Z3989)-1)</f>
        <v>theater</v>
      </c>
      <c r="W3989" t="str">
        <f>RIGHT(Z3989,LEN(Z3989)-SEARCH("/",Z3989))</f>
        <v>plays</v>
      </c>
      <c r="X3989" s="2">
        <f>(((P3989/60)/60)/24)+DATE(1970,1,1)</f>
        <v>42556.873020833329</v>
      </c>
      <c r="Y3989" s="2">
        <f>(((O3989/60)/60)/24)+DATE(1970,1,1)</f>
        <v>42616.873020833329</v>
      </c>
      <c r="Z3989" t="s">
        <v>8275</v>
      </c>
    </row>
    <row r="3990" spans="1:26" ht="43.2" x14ac:dyDescent="0.3">
      <c r="A3990">
        <f>ROW(A3990)-2</f>
        <v>3988</v>
      </c>
      <c r="B3990" s="1" t="s">
        <v>7397</v>
      </c>
      <c r="C3990" s="1" t="s">
        <v>7398</v>
      </c>
      <c r="D3990">
        <v>50</v>
      </c>
      <c r="E3990">
        <v>70</v>
      </c>
      <c r="F3990" t="s">
        <v>17</v>
      </c>
      <c r="J3990" t="s">
        <v>17</v>
      </c>
      <c r="K3990" t="b">
        <v>0</v>
      </c>
      <c r="L3990" t="s">
        <v>24</v>
      </c>
      <c r="M3990" t="s">
        <v>25</v>
      </c>
      <c r="N3990" t="b">
        <v>0</v>
      </c>
      <c r="O3990">
        <v>1463353200</v>
      </c>
      <c r="P3990">
        <v>1462285182</v>
      </c>
      <c r="Q3990" t="b">
        <v>0</v>
      </c>
      <c r="R3990">
        <v>3</v>
      </c>
      <c r="S3990" t="b">
        <v>1</v>
      </c>
      <c r="T3990">
        <f>ROUND(E3990/D3990*100,0)</f>
        <v>140</v>
      </c>
      <c r="U3990" s="12">
        <f>(E3990/R3990)</f>
        <v>23.333333333333332</v>
      </c>
      <c r="V3990" t="str">
        <f>LEFT(Z3990,SEARCH("/",Z3990)-1)</f>
        <v>theater</v>
      </c>
      <c r="W3990" t="str">
        <f>RIGHT(Z3990,LEN(Z3990)-SEARCH("/",Z3990))</f>
        <v>plays</v>
      </c>
      <c r="X3990" s="2">
        <f>(((P3990/60)/60)/24)+DATE(1970,1,1)</f>
        <v>42493.597013888888</v>
      </c>
      <c r="Y3990" s="2">
        <f>(((O3990/60)/60)/24)+DATE(1970,1,1)</f>
        <v>42505.958333333328</v>
      </c>
      <c r="Z3990" t="s">
        <v>8275</v>
      </c>
    </row>
    <row r="3991" spans="1:26" ht="43.2" x14ac:dyDescent="0.3">
      <c r="A3991">
        <f>ROW(A3991)-2</f>
        <v>3989</v>
      </c>
      <c r="B3991" s="1" t="s">
        <v>7399</v>
      </c>
      <c r="C3991" s="1" t="s">
        <v>7400</v>
      </c>
      <c r="D3991">
        <v>800</v>
      </c>
      <c r="E3991">
        <v>1030</v>
      </c>
      <c r="F3991" t="s">
        <v>17</v>
      </c>
      <c r="J3991" t="s">
        <v>17</v>
      </c>
      <c r="K3991" t="b">
        <v>0</v>
      </c>
      <c r="L3991" t="s">
        <v>18</v>
      </c>
      <c r="M3991" t="s">
        <v>19</v>
      </c>
      <c r="N3991" t="b">
        <v>1</v>
      </c>
      <c r="O3991">
        <v>1410550484</v>
      </c>
      <c r="P3991">
        <v>1408995284</v>
      </c>
      <c r="Q3991" t="b">
        <v>0</v>
      </c>
      <c r="R3991">
        <v>16</v>
      </c>
      <c r="S3991" t="b">
        <v>1</v>
      </c>
      <c r="T3991">
        <f>ROUND(E3991/D3991*100,0)</f>
        <v>129</v>
      </c>
      <c r="U3991" s="12">
        <f>(E3991/R3991)</f>
        <v>64.375</v>
      </c>
      <c r="V3991" t="str">
        <f>LEFT(Z3991,SEARCH("/",Z3991)-1)</f>
        <v>theater</v>
      </c>
      <c r="W3991" t="str">
        <f>RIGHT(Z3991,LEN(Z3991)-SEARCH("/",Z3991))</f>
        <v>plays</v>
      </c>
      <c r="X3991" s="2">
        <f>(((P3991/60)/60)/24)+DATE(1970,1,1)</f>
        <v>41876.815787037034</v>
      </c>
      <c r="Y3991" s="2">
        <f>(((O3991/60)/60)/24)+DATE(1970,1,1)</f>
        <v>41894.815787037034</v>
      </c>
      <c r="Z3991" t="s">
        <v>8275</v>
      </c>
    </row>
    <row r="3992" spans="1:26" ht="43.2" x14ac:dyDescent="0.3">
      <c r="A3992">
        <f>ROW(A3992)-2</f>
        <v>3990</v>
      </c>
      <c r="B3992" s="1" t="s">
        <v>7401</v>
      </c>
      <c r="C3992" s="1" t="s">
        <v>7402</v>
      </c>
      <c r="D3992">
        <v>12000</v>
      </c>
      <c r="E3992">
        <v>12348.5</v>
      </c>
      <c r="F3992" t="s">
        <v>17</v>
      </c>
      <c r="J3992" t="s">
        <v>17</v>
      </c>
      <c r="K3992" t="b">
        <v>0</v>
      </c>
      <c r="L3992" t="s">
        <v>18</v>
      </c>
      <c r="M3992" t="s">
        <v>19</v>
      </c>
      <c r="N3992" t="b">
        <v>1</v>
      </c>
      <c r="O3992">
        <v>1404359940</v>
      </c>
      <c r="P3992">
        <v>1402580818</v>
      </c>
      <c r="Q3992" t="b">
        <v>0</v>
      </c>
      <c r="R3992">
        <v>199</v>
      </c>
      <c r="S3992" t="b">
        <v>1</v>
      </c>
      <c r="T3992">
        <f>ROUND(E3992/D3992*100,0)</f>
        <v>103</v>
      </c>
      <c r="U3992" s="12">
        <f>(E3992/R3992)</f>
        <v>62.052763819095475</v>
      </c>
      <c r="V3992" t="str">
        <f>LEFT(Z3992,SEARCH("/",Z3992)-1)</f>
        <v>theater</v>
      </c>
      <c r="W3992" t="str">
        <f>RIGHT(Z3992,LEN(Z3992)-SEARCH("/",Z3992))</f>
        <v>plays</v>
      </c>
      <c r="X3992" s="2">
        <f>(((P3992/60)/60)/24)+DATE(1970,1,1)</f>
        <v>41802.574282407404</v>
      </c>
      <c r="Y3992" s="2">
        <f>(((O3992/60)/60)/24)+DATE(1970,1,1)</f>
        <v>41823.165972222225</v>
      </c>
      <c r="Z3992" t="s">
        <v>8275</v>
      </c>
    </row>
    <row r="3993" spans="1:26" ht="43.2" x14ac:dyDescent="0.3">
      <c r="A3993">
        <f>ROW(A3993)-2</f>
        <v>3991</v>
      </c>
      <c r="B3993" s="1" t="s">
        <v>7403</v>
      </c>
      <c r="C3993" s="1" t="s">
        <v>7404</v>
      </c>
      <c r="D3993">
        <v>2000</v>
      </c>
      <c r="E3993">
        <v>2050</v>
      </c>
      <c r="F3993" t="s">
        <v>17</v>
      </c>
      <c r="J3993" t="s">
        <v>17</v>
      </c>
      <c r="K3993" t="b">
        <v>0</v>
      </c>
      <c r="L3993" t="s">
        <v>24</v>
      </c>
      <c r="M3993" t="s">
        <v>25</v>
      </c>
      <c r="N3993" t="b">
        <v>0</v>
      </c>
      <c r="O3993">
        <v>1433076298</v>
      </c>
      <c r="P3993">
        <v>1430052298</v>
      </c>
      <c r="Q3993" t="b">
        <v>0</v>
      </c>
      <c r="R3993">
        <v>31</v>
      </c>
      <c r="S3993" t="b">
        <v>1</v>
      </c>
      <c r="T3993">
        <f>ROUND(E3993/D3993*100,0)</f>
        <v>103</v>
      </c>
      <c r="U3993" s="12">
        <f>(E3993/R3993)</f>
        <v>66.129032258064512</v>
      </c>
      <c r="V3993" t="str">
        <f>LEFT(Z3993,SEARCH("/",Z3993)-1)</f>
        <v>theater</v>
      </c>
      <c r="W3993" t="str">
        <f>RIGHT(Z3993,LEN(Z3993)-SEARCH("/",Z3993))</f>
        <v>plays</v>
      </c>
      <c r="X3993" s="2">
        <f>(((P3993/60)/60)/24)+DATE(1970,1,1)</f>
        <v>42120.531226851846</v>
      </c>
      <c r="Y3993" s="2">
        <f>(((O3993/60)/60)/24)+DATE(1970,1,1)</f>
        <v>42155.531226851846</v>
      </c>
      <c r="Z3993" t="s">
        <v>8275</v>
      </c>
    </row>
    <row r="3994" spans="1:26" ht="43.2" x14ac:dyDescent="0.3">
      <c r="A3994">
        <f>ROW(A3994)-2</f>
        <v>3992</v>
      </c>
      <c r="B3994" s="1" t="s">
        <v>7405</v>
      </c>
      <c r="C3994" s="1" t="s">
        <v>7406</v>
      </c>
      <c r="D3994">
        <v>2000</v>
      </c>
      <c r="E3994">
        <v>2202</v>
      </c>
      <c r="F3994" t="s">
        <v>17</v>
      </c>
      <c r="J3994" t="s">
        <v>17</v>
      </c>
      <c r="K3994" t="b">
        <v>0</v>
      </c>
      <c r="L3994" t="s">
        <v>18</v>
      </c>
      <c r="M3994" t="s">
        <v>19</v>
      </c>
      <c r="N3994" t="b">
        <v>1</v>
      </c>
      <c r="O3994">
        <v>1404190740</v>
      </c>
      <c r="P3994">
        <v>1401214581</v>
      </c>
      <c r="Q3994" t="b">
        <v>0</v>
      </c>
      <c r="R3994">
        <v>30</v>
      </c>
      <c r="S3994" t="b">
        <v>1</v>
      </c>
      <c r="T3994">
        <f>ROUND(E3994/D3994*100,0)</f>
        <v>110</v>
      </c>
      <c r="U3994" s="12">
        <f>(E3994/R3994)</f>
        <v>73.400000000000006</v>
      </c>
      <c r="V3994" t="str">
        <f>LEFT(Z3994,SEARCH("/",Z3994)-1)</f>
        <v>theater</v>
      </c>
      <c r="W3994" t="str">
        <f>RIGHT(Z3994,LEN(Z3994)-SEARCH("/",Z3994))</f>
        <v>plays</v>
      </c>
      <c r="X3994" s="2">
        <f>(((P3994/60)/60)/24)+DATE(1970,1,1)</f>
        <v>41786.761354166665</v>
      </c>
      <c r="Y3994" s="2">
        <f>(((O3994/60)/60)/24)+DATE(1970,1,1)</f>
        <v>41821.207638888889</v>
      </c>
      <c r="Z3994" t="s">
        <v>8275</v>
      </c>
    </row>
    <row r="3995" spans="1:26" ht="43.2" x14ac:dyDescent="0.3">
      <c r="A3995">
        <f>ROW(A3995)-2</f>
        <v>3993</v>
      </c>
      <c r="B3995" s="1" t="s">
        <v>7407</v>
      </c>
      <c r="C3995" s="1" t="s">
        <v>7408</v>
      </c>
      <c r="D3995">
        <v>3000</v>
      </c>
      <c r="E3995">
        <v>3383</v>
      </c>
      <c r="F3995" t="s">
        <v>17</v>
      </c>
      <c r="J3995" t="s">
        <v>17</v>
      </c>
      <c r="K3995" t="b">
        <v>0</v>
      </c>
      <c r="L3995" t="s">
        <v>18</v>
      </c>
      <c r="M3995" t="s">
        <v>19</v>
      </c>
      <c r="N3995" t="b">
        <v>1</v>
      </c>
      <c r="O3995">
        <v>1475664834</v>
      </c>
      <c r="P3995">
        <v>1473850434</v>
      </c>
      <c r="Q3995" t="b">
        <v>0</v>
      </c>
      <c r="R3995">
        <v>34</v>
      </c>
      <c r="S3995" t="b">
        <v>1</v>
      </c>
      <c r="T3995">
        <f>ROUND(E3995/D3995*100,0)</f>
        <v>113</v>
      </c>
      <c r="U3995" s="12">
        <f>(E3995/R3995)</f>
        <v>99.5</v>
      </c>
      <c r="V3995" t="str">
        <f>LEFT(Z3995,SEARCH("/",Z3995)-1)</f>
        <v>theater</v>
      </c>
      <c r="W3995" t="str">
        <f>RIGHT(Z3995,LEN(Z3995)-SEARCH("/",Z3995))</f>
        <v>plays</v>
      </c>
      <c r="X3995" s="2">
        <f>(((P3995/60)/60)/24)+DATE(1970,1,1)</f>
        <v>42627.454097222217</v>
      </c>
      <c r="Y3995" s="2">
        <f>(((O3995/60)/60)/24)+DATE(1970,1,1)</f>
        <v>42648.454097222217</v>
      </c>
      <c r="Z3995" t="s">
        <v>8275</v>
      </c>
    </row>
    <row r="3996" spans="1:26" ht="57.6" x14ac:dyDescent="0.3">
      <c r="A3996">
        <f>ROW(A3996)-2</f>
        <v>3994</v>
      </c>
      <c r="B3996" s="1" t="s">
        <v>7409</v>
      </c>
      <c r="C3996" s="1" t="s">
        <v>7410</v>
      </c>
      <c r="D3996">
        <v>1000</v>
      </c>
      <c r="E3996">
        <v>1119</v>
      </c>
      <c r="F3996" t="s">
        <v>17</v>
      </c>
      <c r="J3996" t="s">
        <v>17</v>
      </c>
      <c r="K3996" t="b">
        <v>0</v>
      </c>
      <c r="L3996" t="s">
        <v>18</v>
      </c>
      <c r="M3996" t="s">
        <v>19</v>
      </c>
      <c r="N3996" t="b">
        <v>1</v>
      </c>
      <c r="O3996">
        <v>1452872290</v>
      </c>
      <c r="P3996">
        <v>1452008290</v>
      </c>
      <c r="Q3996" t="b">
        <v>0</v>
      </c>
      <c r="R3996">
        <v>18</v>
      </c>
      <c r="S3996" t="b">
        <v>1</v>
      </c>
      <c r="T3996">
        <f>ROUND(E3996/D3996*100,0)</f>
        <v>112</v>
      </c>
      <c r="U3996" s="12">
        <f>(E3996/R3996)</f>
        <v>62.166666666666664</v>
      </c>
      <c r="V3996" t="str">
        <f>LEFT(Z3996,SEARCH("/",Z3996)-1)</f>
        <v>theater</v>
      </c>
      <c r="W3996" t="str">
        <f>RIGHT(Z3996,LEN(Z3996)-SEARCH("/",Z3996))</f>
        <v>plays</v>
      </c>
      <c r="X3996" s="2">
        <f>(((P3996/60)/60)/24)+DATE(1970,1,1)</f>
        <v>42374.651504629626</v>
      </c>
      <c r="Y3996" s="2">
        <f>(((O3996/60)/60)/24)+DATE(1970,1,1)</f>
        <v>42384.651504629626</v>
      </c>
      <c r="Z3996" t="s">
        <v>8275</v>
      </c>
    </row>
    <row r="3997" spans="1:26" ht="43.2" x14ac:dyDescent="0.3">
      <c r="A3997">
        <f>ROW(A3997)-2</f>
        <v>3995</v>
      </c>
      <c r="B3997" s="1" t="s">
        <v>7411</v>
      </c>
      <c r="C3997" s="1" t="s">
        <v>7412</v>
      </c>
      <c r="D3997">
        <v>3000</v>
      </c>
      <c r="E3997">
        <v>4176</v>
      </c>
      <c r="F3997" t="s">
        <v>17</v>
      </c>
      <c r="J3997" t="s">
        <v>17</v>
      </c>
      <c r="K3997" t="b">
        <v>0</v>
      </c>
      <c r="L3997" t="s">
        <v>18</v>
      </c>
      <c r="M3997" t="s">
        <v>19</v>
      </c>
      <c r="N3997" t="b">
        <v>1</v>
      </c>
      <c r="O3997">
        <v>1402901940</v>
      </c>
      <c r="P3997">
        <v>1399998418</v>
      </c>
      <c r="Q3997" t="b">
        <v>0</v>
      </c>
      <c r="R3997">
        <v>67</v>
      </c>
      <c r="S3997" t="b">
        <v>1</v>
      </c>
      <c r="T3997">
        <f>ROUND(E3997/D3997*100,0)</f>
        <v>139</v>
      </c>
      <c r="U3997" s="12">
        <f>(E3997/R3997)</f>
        <v>62.328358208955223</v>
      </c>
      <c r="V3997" t="str">
        <f>LEFT(Z3997,SEARCH("/",Z3997)-1)</f>
        <v>theater</v>
      </c>
      <c r="W3997" t="str">
        <f>RIGHT(Z3997,LEN(Z3997)-SEARCH("/",Z3997))</f>
        <v>plays</v>
      </c>
      <c r="X3997" s="2">
        <f>(((P3997/60)/60)/24)+DATE(1970,1,1)</f>
        <v>41772.685393518521</v>
      </c>
      <c r="Y3997" s="2">
        <f>(((O3997/60)/60)/24)+DATE(1970,1,1)</f>
        <v>41806.290972222225</v>
      </c>
      <c r="Z3997" t="s">
        <v>8275</v>
      </c>
    </row>
    <row r="3998" spans="1:26" ht="43.2" x14ac:dyDescent="0.3">
      <c r="A3998">
        <f>ROW(A3998)-2</f>
        <v>3996</v>
      </c>
      <c r="B3998" s="1" t="s">
        <v>7413</v>
      </c>
      <c r="C3998" s="1" t="s">
        <v>7414</v>
      </c>
      <c r="D3998">
        <v>3500</v>
      </c>
      <c r="E3998">
        <v>3880</v>
      </c>
      <c r="F3998" t="s">
        <v>17</v>
      </c>
      <c r="J3998" t="s">
        <v>17</v>
      </c>
      <c r="K3998" t="b">
        <v>0</v>
      </c>
      <c r="L3998" t="s">
        <v>18</v>
      </c>
      <c r="M3998" t="s">
        <v>19</v>
      </c>
      <c r="N3998" t="b">
        <v>1</v>
      </c>
      <c r="O3998">
        <v>1476931696</v>
      </c>
      <c r="P3998">
        <v>1474339696</v>
      </c>
      <c r="Q3998" t="b">
        <v>0</v>
      </c>
      <c r="R3998">
        <v>66</v>
      </c>
      <c r="S3998" t="b">
        <v>1</v>
      </c>
      <c r="T3998">
        <f>ROUND(E3998/D3998*100,0)</f>
        <v>111</v>
      </c>
      <c r="U3998" s="12">
        <f>(E3998/R3998)</f>
        <v>58.787878787878789</v>
      </c>
      <c r="V3998" t="str">
        <f>LEFT(Z3998,SEARCH("/",Z3998)-1)</f>
        <v>theater</v>
      </c>
      <c r="W3998" t="str">
        <f>RIGHT(Z3998,LEN(Z3998)-SEARCH("/",Z3998))</f>
        <v>plays</v>
      </c>
      <c r="X3998" s="2">
        <f>(((P3998/60)/60)/24)+DATE(1970,1,1)</f>
        <v>42633.116851851853</v>
      </c>
      <c r="Y3998" s="2">
        <f>(((O3998/60)/60)/24)+DATE(1970,1,1)</f>
        <v>42663.116851851853</v>
      </c>
      <c r="Z3998" t="s">
        <v>8275</v>
      </c>
    </row>
    <row r="3999" spans="1:26" ht="43.2" x14ac:dyDescent="0.3">
      <c r="A3999">
        <f>ROW(A3999)-2</f>
        <v>3997</v>
      </c>
      <c r="B3999" s="1" t="s">
        <v>7415</v>
      </c>
      <c r="C3999" s="1" t="s">
        <v>7416</v>
      </c>
      <c r="D3999">
        <v>750</v>
      </c>
      <c r="E3999">
        <v>1043</v>
      </c>
      <c r="F3999" t="s">
        <v>17</v>
      </c>
      <c r="J3999" t="s">
        <v>17</v>
      </c>
      <c r="K3999" t="b">
        <v>0</v>
      </c>
      <c r="L3999" t="s">
        <v>18</v>
      </c>
      <c r="M3999" t="s">
        <v>19</v>
      </c>
      <c r="N3999" t="b">
        <v>1</v>
      </c>
      <c r="O3999">
        <v>1441167586</v>
      </c>
      <c r="P3999">
        <v>1438575586</v>
      </c>
      <c r="Q3999" t="b">
        <v>0</v>
      </c>
      <c r="R3999">
        <v>23</v>
      </c>
      <c r="S3999" t="b">
        <v>1</v>
      </c>
      <c r="T3999">
        <f>ROUND(E3999/D3999*100,0)</f>
        <v>139</v>
      </c>
      <c r="U3999" s="12">
        <f>(E3999/R3999)</f>
        <v>45.347826086956523</v>
      </c>
      <c r="V3999" t="str">
        <f>LEFT(Z3999,SEARCH("/",Z3999)-1)</f>
        <v>theater</v>
      </c>
      <c r="W3999" t="str">
        <f>RIGHT(Z3999,LEN(Z3999)-SEARCH("/",Z3999))</f>
        <v>plays</v>
      </c>
      <c r="X3999" s="2">
        <f>(((P3999/60)/60)/24)+DATE(1970,1,1)</f>
        <v>42219.180393518516</v>
      </c>
      <c r="Y3999" s="2">
        <f>(((O3999/60)/60)/24)+DATE(1970,1,1)</f>
        <v>42249.180393518516</v>
      </c>
      <c r="Z3999" t="s">
        <v>8275</v>
      </c>
    </row>
    <row r="4000" spans="1:26" ht="43.2" x14ac:dyDescent="0.3">
      <c r="A4000">
        <f>ROW(A4000)-2</f>
        <v>3998</v>
      </c>
      <c r="B4000" s="1" t="s">
        <v>7417</v>
      </c>
      <c r="C4000" s="1" t="s">
        <v>7418</v>
      </c>
      <c r="D4000">
        <v>5000</v>
      </c>
      <c r="E4000">
        <v>5285</v>
      </c>
      <c r="F4000" t="s">
        <v>17</v>
      </c>
      <c r="J4000" t="s">
        <v>17</v>
      </c>
      <c r="K4000" t="b">
        <v>0</v>
      </c>
      <c r="L4000" t="s">
        <v>18</v>
      </c>
      <c r="M4000" t="s">
        <v>19</v>
      </c>
      <c r="N4000" t="b">
        <v>1</v>
      </c>
      <c r="O4000">
        <v>1400533200</v>
      </c>
      <c r="P4000">
        <v>1398348859</v>
      </c>
      <c r="Q4000" t="b">
        <v>0</v>
      </c>
      <c r="R4000">
        <v>126</v>
      </c>
      <c r="S4000" t="b">
        <v>1</v>
      </c>
      <c r="T4000">
        <f>ROUND(E4000/D4000*100,0)</f>
        <v>106</v>
      </c>
      <c r="U4000" s="12">
        <f>(E4000/R4000)</f>
        <v>41.944444444444443</v>
      </c>
      <c r="V4000" t="str">
        <f>LEFT(Z4000,SEARCH("/",Z4000)-1)</f>
        <v>theater</v>
      </c>
      <c r="W4000" t="str">
        <f>RIGHT(Z4000,LEN(Z4000)-SEARCH("/",Z4000))</f>
        <v>plays</v>
      </c>
      <c r="X4000" s="2">
        <f>(((P4000/60)/60)/24)+DATE(1970,1,1)</f>
        <v>41753.593275462961</v>
      </c>
      <c r="Y4000" s="2">
        <f>(((O4000/60)/60)/24)+DATE(1970,1,1)</f>
        <v>41778.875</v>
      </c>
      <c r="Z4000" t="s">
        <v>8275</v>
      </c>
    </row>
    <row r="4001" spans="1:26" ht="43.2" x14ac:dyDescent="0.3">
      <c r="A4001">
        <f>ROW(A4001)-2</f>
        <v>3999</v>
      </c>
      <c r="B4001" s="1" t="s">
        <v>7419</v>
      </c>
      <c r="C4001" s="1" t="s">
        <v>7420</v>
      </c>
      <c r="D4001">
        <v>350</v>
      </c>
      <c r="E4001">
        <v>355</v>
      </c>
      <c r="F4001" t="s">
        <v>17</v>
      </c>
      <c r="J4001" t="s">
        <v>17</v>
      </c>
      <c r="K4001" t="b">
        <v>0</v>
      </c>
      <c r="L4001" t="s">
        <v>18</v>
      </c>
      <c r="M4001" t="s">
        <v>19</v>
      </c>
      <c r="N4001" t="b">
        <v>1</v>
      </c>
      <c r="O4001">
        <v>1440820740</v>
      </c>
      <c r="P4001">
        <v>1439567660</v>
      </c>
      <c r="Q4001" t="b">
        <v>0</v>
      </c>
      <c r="R4001">
        <v>6</v>
      </c>
      <c r="S4001" t="b">
        <v>1</v>
      </c>
      <c r="T4001">
        <f>ROUND(E4001/D4001*100,0)</f>
        <v>101</v>
      </c>
      <c r="U4001" s="12">
        <f>(E4001/R4001)</f>
        <v>59.166666666666664</v>
      </c>
      <c r="V4001" t="str">
        <f>LEFT(Z4001,SEARCH("/",Z4001)-1)</f>
        <v>theater</v>
      </c>
      <c r="W4001" t="str">
        <f>RIGHT(Z4001,LEN(Z4001)-SEARCH("/",Z4001))</f>
        <v>plays</v>
      </c>
      <c r="X4001" s="2">
        <f>(((P4001/60)/60)/24)+DATE(1970,1,1)</f>
        <v>42230.662731481483</v>
      </c>
      <c r="Y4001" s="2">
        <f>(((O4001/60)/60)/24)+DATE(1970,1,1)</f>
        <v>42245.165972222225</v>
      </c>
      <c r="Z4001" t="s">
        <v>8275</v>
      </c>
    </row>
    <row r="4002" spans="1:26" ht="43.2" x14ac:dyDescent="0.3">
      <c r="A4002">
        <f>ROW(A4002)-2</f>
        <v>4000</v>
      </c>
      <c r="B4002" s="1" t="s">
        <v>7421</v>
      </c>
      <c r="C4002" s="1" t="s">
        <v>7422</v>
      </c>
      <c r="D4002">
        <v>5000</v>
      </c>
      <c r="E4002">
        <v>5012.25</v>
      </c>
      <c r="F4002" t="s">
        <v>17</v>
      </c>
      <c r="J4002" t="s">
        <v>17</v>
      </c>
      <c r="K4002" t="b">
        <v>0</v>
      </c>
      <c r="L4002" t="s">
        <v>18</v>
      </c>
      <c r="M4002" t="s">
        <v>19</v>
      </c>
      <c r="N4002" t="b">
        <v>1</v>
      </c>
      <c r="O4002">
        <v>1403846055</v>
      </c>
      <c r="P4002">
        <v>1401254055</v>
      </c>
      <c r="Q4002" t="b">
        <v>0</v>
      </c>
      <c r="R4002">
        <v>25</v>
      </c>
      <c r="S4002" t="b">
        <v>1</v>
      </c>
      <c r="T4002">
        <f>ROUND(E4002/D4002*100,0)</f>
        <v>100</v>
      </c>
      <c r="U4002" s="12">
        <f>(E4002/R4002)</f>
        <v>200.49</v>
      </c>
      <c r="V4002" t="str">
        <f>LEFT(Z4002,SEARCH("/",Z4002)-1)</f>
        <v>theater</v>
      </c>
      <c r="W4002" t="str">
        <f>RIGHT(Z4002,LEN(Z4002)-SEARCH("/",Z4002))</f>
        <v>plays</v>
      </c>
      <c r="X4002" s="2">
        <f>(((P4002/60)/60)/24)+DATE(1970,1,1)</f>
        <v>41787.218229166669</v>
      </c>
      <c r="Y4002" s="2">
        <f>(((O4002/60)/60)/24)+DATE(1970,1,1)</f>
        <v>41817.218229166669</v>
      </c>
      <c r="Z4002" t="s">
        <v>8275</v>
      </c>
    </row>
    <row r="4003" spans="1:26" ht="43.2" x14ac:dyDescent="0.3">
      <c r="A4003">
        <f>ROW(A4003)-2</f>
        <v>4001</v>
      </c>
      <c r="B4003" s="1" t="s">
        <v>7423</v>
      </c>
      <c r="C4003" s="1" t="s">
        <v>7424</v>
      </c>
      <c r="D4003">
        <v>3000</v>
      </c>
      <c r="E4003">
        <v>3275</v>
      </c>
      <c r="F4003" t="s">
        <v>17</v>
      </c>
      <c r="J4003" t="s">
        <v>17</v>
      </c>
      <c r="K4003" t="b">
        <v>0</v>
      </c>
      <c r="L4003" t="s">
        <v>24</v>
      </c>
      <c r="M4003" t="s">
        <v>25</v>
      </c>
      <c r="N4003" t="b">
        <v>0</v>
      </c>
      <c r="O4003">
        <v>1407524004</v>
      </c>
      <c r="P4003">
        <v>1404932004</v>
      </c>
      <c r="Q4003" t="b">
        <v>0</v>
      </c>
      <c r="R4003">
        <v>39</v>
      </c>
      <c r="S4003" t="b">
        <v>1</v>
      </c>
      <c r="T4003">
        <f>ROUND(E4003/D4003*100,0)</f>
        <v>109</v>
      </c>
      <c r="U4003" s="12">
        <f>(E4003/R4003)</f>
        <v>83.974358974358978</v>
      </c>
      <c r="V4003" t="str">
        <f>LEFT(Z4003,SEARCH("/",Z4003)-1)</f>
        <v>theater</v>
      </c>
      <c r="W4003" t="str">
        <f>RIGHT(Z4003,LEN(Z4003)-SEARCH("/",Z4003))</f>
        <v>plays</v>
      </c>
      <c r="X4003" s="2">
        <f>(((P4003/60)/60)/24)+DATE(1970,1,1)</f>
        <v>41829.787083333329</v>
      </c>
      <c r="Y4003" s="2">
        <f>(((O4003/60)/60)/24)+DATE(1970,1,1)</f>
        <v>41859.787083333329</v>
      </c>
      <c r="Z4003" t="s">
        <v>8275</v>
      </c>
    </row>
    <row r="4004" spans="1:26" ht="43.2" x14ac:dyDescent="0.3">
      <c r="A4004">
        <f>ROW(A4004)-2</f>
        <v>4002</v>
      </c>
      <c r="B4004" s="1" t="s">
        <v>7425</v>
      </c>
      <c r="C4004" s="1" t="s">
        <v>7426</v>
      </c>
      <c r="D4004">
        <v>3000</v>
      </c>
      <c r="E4004">
        <v>3550</v>
      </c>
      <c r="F4004" t="s">
        <v>17</v>
      </c>
      <c r="J4004" t="s">
        <v>17</v>
      </c>
      <c r="K4004" t="b">
        <v>0</v>
      </c>
      <c r="L4004" t="s">
        <v>18</v>
      </c>
      <c r="M4004" t="s">
        <v>19</v>
      </c>
      <c r="N4004" t="b">
        <v>1</v>
      </c>
      <c r="O4004">
        <v>1434925500</v>
      </c>
      <c r="P4004">
        <v>1432410639</v>
      </c>
      <c r="Q4004" t="b">
        <v>0</v>
      </c>
      <c r="R4004">
        <v>62</v>
      </c>
      <c r="S4004" t="b">
        <v>1</v>
      </c>
      <c r="T4004">
        <f>ROUND(E4004/D4004*100,0)</f>
        <v>118</v>
      </c>
      <c r="U4004" s="12">
        <f>(E4004/R4004)</f>
        <v>57.258064516129032</v>
      </c>
      <c r="V4004" t="str">
        <f>LEFT(Z4004,SEARCH("/",Z4004)-1)</f>
        <v>theater</v>
      </c>
      <c r="W4004" t="str">
        <f>RIGHT(Z4004,LEN(Z4004)-SEARCH("/",Z4004))</f>
        <v>plays</v>
      </c>
      <c r="X4004" s="2">
        <f>(((P4004/60)/60)/24)+DATE(1970,1,1)</f>
        <v>42147.826840277776</v>
      </c>
      <c r="Y4004" s="2">
        <f>(((O4004/60)/60)/24)+DATE(1970,1,1)</f>
        <v>42176.934027777781</v>
      </c>
      <c r="Z4004" t="s">
        <v>8275</v>
      </c>
    </row>
    <row r="4005" spans="1:26" ht="43.2" x14ac:dyDescent="0.3">
      <c r="A4005">
        <f>ROW(A4005)-2</f>
        <v>4003</v>
      </c>
      <c r="B4005" s="1" t="s">
        <v>7427</v>
      </c>
      <c r="C4005" s="1" t="s">
        <v>7428</v>
      </c>
      <c r="D4005">
        <v>1500</v>
      </c>
      <c r="E4005">
        <v>1800</v>
      </c>
      <c r="F4005" t="s">
        <v>17</v>
      </c>
      <c r="J4005" t="s">
        <v>17</v>
      </c>
      <c r="K4005" t="b">
        <v>0</v>
      </c>
      <c r="L4005" t="s">
        <v>18</v>
      </c>
      <c r="M4005" t="s">
        <v>19</v>
      </c>
      <c r="N4005" t="b">
        <v>1</v>
      </c>
      <c r="O4005">
        <v>1417101683</v>
      </c>
      <c r="P4005">
        <v>1414506083</v>
      </c>
      <c r="Q4005" t="b">
        <v>0</v>
      </c>
      <c r="R4005">
        <v>31</v>
      </c>
      <c r="S4005" t="b">
        <v>1</v>
      </c>
      <c r="T4005">
        <f>ROUND(E4005/D4005*100,0)</f>
        <v>120</v>
      </c>
      <c r="U4005" s="12">
        <f>(E4005/R4005)</f>
        <v>58.064516129032256</v>
      </c>
      <c r="V4005" t="str">
        <f>LEFT(Z4005,SEARCH("/",Z4005)-1)</f>
        <v>theater</v>
      </c>
      <c r="W4005" t="str">
        <f>RIGHT(Z4005,LEN(Z4005)-SEARCH("/",Z4005))</f>
        <v>plays</v>
      </c>
      <c r="X4005" s="2">
        <f>(((P4005/60)/60)/24)+DATE(1970,1,1)</f>
        <v>41940.598182870373</v>
      </c>
      <c r="Y4005" s="2">
        <f>(((O4005/60)/60)/24)+DATE(1970,1,1)</f>
        <v>41970.639849537038</v>
      </c>
      <c r="Z4005" t="s">
        <v>8275</v>
      </c>
    </row>
    <row r="4006" spans="1:26" ht="28.8" x14ac:dyDescent="0.3">
      <c r="A4006">
        <f>ROW(A4006)-2</f>
        <v>4004</v>
      </c>
      <c r="B4006" s="1" t="s">
        <v>7429</v>
      </c>
      <c r="C4006" s="1" t="s">
        <v>7430</v>
      </c>
      <c r="D4006">
        <v>40000</v>
      </c>
      <c r="E4006">
        <v>51184</v>
      </c>
      <c r="F4006" t="s">
        <v>17</v>
      </c>
      <c r="J4006" t="s">
        <v>17</v>
      </c>
      <c r="K4006" t="b">
        <v>0</v>
      </c>
      <c r="L4006" t="s">
        <v>18</v>
      </c>
      <c r="M4006" t="s">
        <v>19</v>
      </c>
      <c r="N4006" t="b">
        <v>1</v>
      </c>
      <c r="O4006">
        <v>1425272340</v>
      </c>
      <c r="P4006">
        <v>1421426929</v>
      </c>
      <c r="Q4006" t="b">
        <v>0</v>
      </c>
      <c r="R4006">
        <v>274</v>
      </c>
      <c r="S4006" t="b">
        <v>1</v>
      </c>
      <c r="T4006">
        <f>ROUND(E4006/D4006*100,0)</f>
        <v>128</v>
      </c>
      <c r="U4006" s="12">
        <f>(E4006/R4006)</f>
        <v>186.80291970802921</v>
      </c>
      <c r="V4006" t="str">
        <f>LEFT(Z4006,SEARCH("/",Z4006)-1)</f>
        <v>theater</v>
      </c>
      <c r="W4006" t="str">
        <f>RIGHT(Z4006,LEN(Z4006)-SEARCH("/",Z4006))</f>
        <v>plays</v>
      </c>
      <c r="X4006" s="2">
        <f>(((P4006/60)/60)/24)+DATE(1970,1,1)</f>
        <v>42020.700567129628</v>
      </c>
      <c r="Y4006" s="2">
        <f>(((O4006/60)/60)/24)+DATE(1970,1,1)</f>
        <v>42065.207638888889</v>
      </c>
      <c r="Z4006" t="s">
        <v>8275</v>
      </c>
    </row>
    <row r="4007" spans="1:26" ht="28.8" x14ac:dyDescent="0.3">
      <c r="A4007">
        <f>ROW(A4007)-2</f>
        <v>4005</v>
      </c>
      <c r="B4007" s="1" t="s">
        <v>7431</v>
      </c>
      <c r="C4007" s="1" t="s">
        <v>7432</v>
      </c>
      <c r="D4007">
        <v>1000</v>
      </c>
      <c r="E4007">
        <v>1260</v>
      </c>
      <c r="F4007" t="s">
        <v>17</v>
      </c>
      <c r="J4007" t="s">
        <v>17</v>
      </c>
      <c r="K4007" t="b">
        <v>0</v>
      </c>
      <c r="L4007" t="s">
        <v>18</v>
      </c>
      <c r="M4007" t="s">
        <v>19</v>
      </c>
      <c r="N4007" t="b">
        <v>1</v>
      </c>
      <c r="O4007">
        <v>1411084800</v>
      </c>
      <c r="P4007">
        <v>1410304179</v>
      </c>
      <c r="Q4007" t="b">
        <v>0</v>
      </c>
      <c r="R4007">
        <v>17</v>
      </c>
      <c r="S4007" t="b">
        <v>1</v>
      </c>
      <c r="T4007">
        <f>ROUND(E4007/D4007*100,0)</f>
        <v>126</v>
      </c>
      <c r="U4007" s="12">
        <f>(E4007/R4007)</f>
        <v>74.117647058823536</v>
      </c>
      <c r="V4007" t="str">
        <f>LEFT(Z4007,SEARCH("/",Z4007)-1)</f>
        <v>theater</v>
      </c>
      <c r="W4007" t="str">
        <f>RIGHT(Z4007,LEN(Z4007)-SEARCH("/",Z4007))</f>
        <v>plays</v>
      </c>
      <c r="X4007" s="2">
        <f>(((P4007/60)/60)/24)+DATE(1970,1,1)</f>
        <v>41891.96503472222</v>
      </c>
      <c r="Y4007" s="2">
        <f>(((O4007/60)/60)/24)+DATE(1970,1,1)</f>
        <v>41901</v>
      </c>
      <c r="Z4007" t="s">
        <v>8275</v>
      </c>
    </row>
    <row r="4008" spans="1:26" ht="43.2" x14ac:dyDescent="0.3">
      <c r="A4008">
        <f>ROW(A4008)-2</f>
        <v>4006</v>
      </c>
      <c r="B4008" s="1" t="s">
        <v>7433</v>
      </c>
      <c r="C4008" s="1" t="s">
        <v>7434</v>
      </c>
      <c r="D4008">
        <v>333</v>
      </c>
      <c r="E4008">
        <v>430</v>
      </c>
      <c r="F4008" t="s">
        <v>17</v>
      </c>
      <c r="J4008" t="s">
        <v>17</v>
      </c>
      <c r="K4008" t="b">
        <v>0</v>
      </c>
      <c r="L4008" t="s">
        <v>24</v>
      </c>
      <c r="M4008" t="s">
        <v>25</v>
      </c>
      <c r="N4008" t="b">
        <v>0</v>
      </c>
      <c r="O4008">
        <v>1448922600</v>
      </c>
      <c r="P4008">
        <v>1446352529</v>
      </c>
      <c r="Q4008" t="b">
        <v>0</v>
      </c>
      <c r="R4008">
        <v>14</v>
      </c>
      <c r="S4008" t="b">
        <v>1</v>
      </c>
      <c r="T4008">
        <f>ROUND(E4008/D4008*100,0)</f>
        <v>129</v>
      </c>
      <c r="U4008" s="12">
        <f>(E4008/R4008)</f>
        <v>30.714285714285715</v>
      </c>
      <c r="V4008" t="str">
        <f>LEFT(Z4008,SEARCH("/",Z4008)-1)</f>
        <v>theater</v>
      </c>
      <c r="W4008" t="str">
        <f>RIGHT(Z4008,LEN(Z4008)-SEARCH("/",Z4008))</f>
        <v>plays</v>
      </c>
      <c r="X4008" s="2">
        <f>(((P4008/60)/60)/24)+DATE(1970,1,1)</f>
        <v>42309.191307870366</v>
      </c>
      <c r="Y4008" s="2">
        <f>(((O4008/60)/60)/24)+DATE(1970,1,1)</f>
        <v>42338.9375</v>
      </c>
      <c r="Z4008" t="s">
        <v>8275</v>
      </c>
    </row>
    <row r="4009" spans="1:26" ht="57.6" x14ac:dyDescent="0.3">
      <c r="A4009">
        <f>ROW(A4009)-2</f>
        <v>4007</v>
      </c>
      <c r="B4009" s="1" t="s">
        <v>7435</v>
      </c>
      <c r="C4009" s="1" t="s">
        <v>7436</v>
      </c>
      <c r="D4009">
        <v>3500</v>
      </c>
      <c r="E4009">
        <v>3760</v>
      </c>
      <c r="F4009" t="s">
        <v>17</v>
      </c>
      <c r="J4009" t="s">
        <v>17</v>
      </c>
      <c r="K4009" t="b">
        <v>0</v>
      </c>
      <c r="L4009" t="s">
        <v>18</v>
      </c>
      <c r="M4009" t="s">
        <v>19</v>
      </c>
      <c r="N4009" t="b">
        <v>1</v>
      </c>
      <c r="O4009">
        <v>1465178400</v>
      </c>
      <c r="P4009">
        <v>1461985967</v>
      </c>
      <c r="Q4009" t="b">
        <v>0</v>
      </c>
      <c r="R4009">
        <v>60</v>
      </c>
      <c r="S4009" t="b">
        <v>1</v>
      </c>
      <c r="T4009">
        <f>ROUND(E4009/D4009*100,0)</f>
        <v>107</v>
      </c>
      <c r="U4009" s="12">
        <f>(E4009/R4009)</f>
        <v>62.666666666666664</v>
      </c>
      <c r="V4009" t="str">
        <f>LEFT(Z4009,SEARCH("/",Z4009)-1)</f>
        <v>theater</v>
      </c>
      <c r="W4009" t="str">
        <f>RIGHT(Z4009,LEN(Z4009)-SEARCH("/",Z4009))</f>
        <v>plays</v>
      </c>
      <c r="X4009" s="2">
        <f>(((P4009/60)/60)/24)+DATE(1970,1,1)</f>
        <v>42490.133877314816</v>
      </c>
      <c r="Y4009" s="2">
        <f>(((O4009/60)/60)/24)+DATE(1970,1,1)</f>
        <v>42527.083333333328</v>
      </c>
      <c r="Z4009" t="s">
        <v>8275</v>
      </c>
    </row>
    <row r="4010" spans="1:26" ht="57.6" x14ac:dyDescent="0.3">
      <c r="A4010">
        <f>ROW(A4010)-2</f>
        <v>4008</v>
      </c>
      <c r="B4010" s="1" t="s">
        <v>7437</v>
      </c>
      <c r="C4010" s="1" t="s">
        <v>7438</v>
      </c>
      <c r="D4010">
        <v>4000</v>
      </c>
      <c r="E4010">
        <v>4005</v>
      </c>
      <c r="F4010" t="s">
        <v>17</v>
      </c>
      <c r="J4010" t="s">
        <v>17</v>
      </c>
      <c r="K4010" t="b">
        <v>0</v>
      </c>
      <c r="L4010" t="s">
        <v>18</v>
      </c>
      <c r="M4010" t="s">
        <v>19</v>
      </c>
      <c r="N4010" t="b">
        <v>1</v>
      </c>
      <c r="O4010">
        <v>1421009610</v>
      </c>
      <c r="P4010">
        <v>1419281610</v>
      </c>
      <c r="Q4010" t="b">
        <v>0</v>
      </c>
      <c r="R4010">
        <v>33</v>
      </c>
      <c r="S4010" t="b">
        <v>1</v>
      </c>
      <c r="T4010">
        <f>ROUND(E4010/D4010*100,0)</f>
        <v>100</v>
      </c>
      <c r="U4010" s="12">
        <f>(E4010/R4010)</f>
        <v>121.36363636363636</v>
      </c>
      <c r="V4010" t="str">
        <f>LEFT(Z4010,SEARCH("/",Z4010)-1)</f>
        <v>theater</v>
      </c>
      <c r="W4010" t="str">
        <f>RIGHT(Z4010,LEN(Z4010)-SEARCH("/",Z4010))</f>
        <v>plays</v>
      </c>
      <c r="X4010" s="2">
        <f>(((P4010/60)/60)/24)+DATE(1970,1,1)</f>
        <v>41995.870486111111</v>
      </c>
      <c r="Y4010" s="2">
        <f>(((O4010/60)/60)/24)+DATE(1970,1,1)</f>
        <v>42015.870486111111</v>
      </c>
      <c r="Z4010" t="s">
        <v>8275</v>
      </c>
    </row>
    <row r="4011" spans="1:26" ht="43.2" x14ac:dyDescent="0.3">
      <c r="A4011">
        <f>ROW(A4011)-2</f>
        <v>4009</v>
      </c>
      <c r="B4011" s="1" t="s">
        <v>7439</v>
      </c>
      <c r="C4011" s="1" t="s">
        <v>7440</v>
      </c>
      <c r="D4011">
        <v>2000</v>
      </c>
      <c r="E4011">
        <v>3100</v>
      </c>
      <c r="F4011" t="s">
        <v>17</v>
      </c>
      <c r="J4011" t="s">
        <v>17</v>
      </c>
      <c r="K4011" t="b">
        <v>0</v>
      </c>
      <c r="L4011" t="s">
        <v>24</v>
      </c>
      <c r="M4011" t="s">
        <v>25</v>
      </c>
      <c r="N4011" t="b">
        <v>0</v>
      </c>
      <c r="O4011">
        <v>1423838916</v>
      </c>
      <c r="P4011">
        <v>1418654916</v>
      </c>
      <c r="Q4011" t="b">
        <v>0</v>
      </c>
      <c r="R4011">
        <v>78</v>
      </c>
      <c r="S4011" t="b">
        <v>1</v>
      </c>
      <c r="T4011">
        <f>ROUND(E4011/D4011*100,0)</f>
        <v>155</v>
      </c>
      <c r="U4011" s="12">
        <f>(E4011/R4011)</f>
        <v>39.743589743589745</v>
      </c>
      <c r="V4011" t="str">
        <f>LEFT(Z4011,SEARCH("/",Z4011)-1)</f>
        <v>theater</v>
      </c>
      <c r="W4011" t="str">
        <f>RIGHT(Z4011,LEN(Z4011)-SEARCH("/",Z4011))</f>
        <v>plays</v>
      </c>
      <c r="X4011" s="2">
        <f>(((P4011/60)/60)/24)+DATE(1970,1,1)</f>
        <v>41988.617083333331</v>
      </c>
      <c r="Y4011" s="2">
        <f>(((O4011/60)/60)/24)+DATE(1970,1,1)</f>
        <v>42048.617083333331</v>
      </c>
      <c r="Z4011" t="s">
        <v>8275</v>
      </c>
    </row>
    <row r="4012" spans="1:26" ht="43.2" x14ac:dyDescent="0.3">
      <c r="A4012">
        <f>ROW(A4012)-2</f>
        <v>4010</v>
      </c>
      <c r="B4012" s="1" t="s">
        <v>7441</v>
      </c>
      <c r="C4012" s="1" t="s">
        <v>7442</v>
      </c>
      <c r="D4012">
        <v>2000</v>
      </c>
      <c r="E4012">
        <v>2160</v>
      </c>
      <c r="F4012" t="s">
        <v>17</v>
      </c>
      <c r="J4012" t="s">
        <v>17</v>
      </c>
      <c r="K4012" t="b">
        <v>0</v>
      </c>
      <c r="L4012" t="s">
        <v>24</v>
      </c>
      <c r="M4012" t="s">
        <v>25</v>
      </c>
      <c r="N4012" t="b">
        <v>0</v>
      </c>
      <c r="O4012">
        <v>1462878648</v>
      </c>
      <c r="P4012">
        <v>1461064248</v>
      </c>
      <c r="Q4012" t="b">
        <v>0</v>
      </c>
      <c r="R4012">
        <v>30</v>
      </c>
      <c r="S4012" t="b">
        <v>1</v>
      </c>
      <c r="T4012">
        <f>ROUND(E4012/D4012*100,0)</f>
        <v>108</v>
      </c>
      <c r="U4012" s="12">
        <f>(E4012/R4012)</f>
        <v>72</v>
      </c>
      <c r="V4012" t="str">
        <f>LEFT(Z4012,SEARCH("/",Z4012)-1)</f>
        <v>theater</v>
      </c>
      <c r="W4012" t="str">
        <f>RIGHT(Z4012,LEN(Z4012)-SEARCH("/",Z4012))</f>
        <v>plays</v>
      </c>
      <c r="X4012" s="2">
        <f>(((P4012/60)/60)/24)+DATE(1970,1,1)</f>
        <v>42479.465833333335</v>
      </c>
      <c r="Y4012" s="2">
        <f>(((O4012/60)/60)/24)+DATE(1970,1,1)</f>
        <v>42500.465833333335</v>
      </c>
      <c r="Z4012" t="s">
        <v>8275</v>
      </c>
    </row>
    <row r="4013" spans="1:26" ht="43.2" x14ac:dyDescent="0.3">
      <c r="A4013">
        <f>ROW(A4013)-2</f>
        <v>4011</v>
      </c>
      <c r="B4013" s="1" t="s">
        <v>7443</v>
      </c>
      <c r="C4013" s="1" t="s">
        <v>7444</v>
      </c>
      <c r="D4013">
        <v>5000</v>
      </c>
      <c r="E4013">
        <v>5526</v>
      </c>
      <c r="F4013" t="s">
        <v>17</v>
      </c>
      <c r="J4013" t="s">
        <v>17</v>
      </c>
      <c r="K4013" t="b">
        <v>0</v>
      </c>
      <c r="L4013" t="s">
        <v>18</v>
      </c>
      <c r="M4013" t="s">
        <v>19</v>
      </c>
      <c r="N4013" t="b">
        <v>1</v>
      </c>
      <c r="O4013">
        <v>1456946487</v>
      </c>
      <c r="P4013">
        <v>1454354487</v>
      </c>
      <c r="Q4013" t="b">
        <v>0</v>
      </c>
      <c r="R4013">
        <v>136</v>
      </c>
      <c r="S4013" t="b">
        <v>1</v>
      </c>
      <c r="T4013">
        <f>ROUND(E4013/D4013*100,0)</f>
        <v>111</v>
      </c>
      <c r="U4013" s="12">
        <f>(E4013/R4013)</f>
        <v>40.632352941176471</v>
      </c>
      <c r="V4013" t="str">
        <f>LEFT(Z4013,SEARCH("/",Z4013)-1)</f>
        <v>theater</v>
      </c>
      <c r="W4013" t="str">
        <f>RIGHT(Z4013,LEN(Z4013)-SEARCH("/",Z4013))</f>
        <v>plays</v>
      </c>
      <c r="X4013" s="2">
        <f>(((P4013/60)/60)/24)+DATE(1970,1,1)</f>
        <v>42401.806562500002</v>
      </c>
      <c r="Y4013" s="2">
        <f>(((O4013/60)/60)/24)+DATE(1970,1,1)</f>
        <v>42431.806562500002</v>
      </c>
      <c r="Z4013" t="s">
        <v>8275</v>
      </c>
    </row>
    <row r="4014" spans="1:26" ht="43.2" x14ac:dyDescent="0.3">
      <c r="A4014">
        <f>ROW(A4014)-2</f>
        <v>4012</v>
      </c>
      <c r="B4014" s="1" t="s">
        <v>7445</v>
      </c>
      <c r="C4014" s="1" t="s">
        <v>7446</v>
      </c>
      <c r="D4014">
        <v>2500</v>
      </c>
      <c r="E4014">
        <v>2520</v>
      </c>
      <c r="F4014" t="s">
        <v>17</v>
      </c>
      <c r="J4014" t="s">
        <v>17</v>
      </c>
      <c r="K4014" t="b">
        <v>0</v>
      </c>
      <c r="L4014" t="s">
        <v>18</v>
      </c>
      <c r="M4014" t="s">
        <v>19</v>
      </c>
      <c r="N4014" t="b">
        <v>1</v>
      </c>
      <c r="O4014">
        <v>1413383216</v>
      </c>
      <c r="P4014">
        <v>1410791216</v>
      </c>
      <c r="Q4014" t="b">
        <v>0</v>
      </c>
      <c r="R4014">
        <v>40</v>
      </c>
      <c r="S4014" t="b">
        <v>1</v>
      </c>
      <c r="T4014">
        <f>ROUND(E4014/D4014*100,0)</f>
        <v>101</v>
      </c>
      <c r="U4014" s="12">
        <f>(E4014/R4014)</f>
        <v>63</v>
      </c>
      <c r="V4014" t="str">
        <f>LEFT(Z4014,SEARCH("/",Z4014)-1)</f>
        <v>theater</v>
      </c>
      <c r="W4014" t="str">
        <f>RIGHT(Z4014,LEN(Z4014)-SEARCH("/",Z4014))</f>
        <v>plays</v>
      </c>
      <c r="X4014" s="2">
        <f>(((P4014/60)/60)/24)+DATE(1970,1,1)</f>
        <v>41897.602037037039</v>
      </c>
      <c r="Y4014" s="2">
        <f>(((O4014/60)/60)/24)+DATE(1970,1,1)</f>
        <v>41927.602037037039</v>
      </c>
      <c r="Z4014" t="s">
        <v>8275</v>
      </c>
    </row>
    <row r="4015" spans="1:26" ht="28.8" x14ac:dyDescent="0.3">
      <c r="A4015">
        <f>ROW(A4015)-2</f>
        <v>4013</v>
      </c>
      <c r="B4015" s="1" t="s">
        <v>7447</v>
      </c>
      <c r="C4015" s="1" t="s">
        <v>7448</v>
      </c>
      <c r="D4015">
        <v>500</v>
      </c>
      <c r="E4015">
        <v>606</v>
      </c>
      <c r="F4015" t="s">
        <v>17</v>
      </c>
      <c r="J4015" t="s">
        <v>17</v>
      </c>
      <c r="K4015" t="b">
        <v>0</v>
      </c>
      <c r="L4015" t="s">
        <v>18</v>
      </c>
      <c r="M4015" t="s">
        <v>19</v>
      </c>
      <c r="N4015" t="b">
        <v>1</v>
      </c>
      <c r="O4015">
        <v>1412092800</v>
      </c>
      <c r="P4015">
        <v>1409493800</v>
      </c>
      <c r="Q4015" t="b">
        <v>0</v>
      </c>
      <c r="R4015">
        <v>18</v>
      </c>
      <c r="S4015" t="b">
        <v>1</v>
      </c>
      <c r="T4015">
        <f>ROUND(E4015/D4015*100,0)</f>
        <v>121</v>
      </c>
      <c r="U4015" s="12">
        <f>(E4015/R4015)</f>
        <v>33.666666666666664</v>
      </c>
      <c r="V4015" t="str">
        <f>LEFT(Z4015,SEARCH("/",Z4015)-1)</f>
        <v>theater</v>
      </c>
      <c r="W4015" t="str">
        <f>RIGHT(Z4015,LEN(Z4015)-SEARCH("/",Z4015))</f>
        <v>plays</v>
      </c>
      <c r="X4015" s="2">
        <f>(((P4015/60)/60)/24)+DATE(1970,1,1)</f>
        <v>41882.585648148146</v>
      </c>
      <c r="Y4015" s="2">
        <f>(((O4015/60)/60)/24)+DATE(1970,1,1)</f>
        <v>41912.666666666664</v>
      </c>
      <c r="Z4015" t="s">
        <v>8275</v>
      </c>
    </row>
    <row r="4016" spans="1:26" ht="43.2" x14ac:dyDescent="0.3">
      <c r="A4016">
        <f>ROW(A4016)-2</f>
        <v>4014</v>
      </c>
      <c r="B4016" s="1" t="s">
        <v>7449</v>
      </c>
      <c r="C4016" s="1" t="s">
        <v>7450</v>
      </c>
      <c r="D4016">
        <v>1500</v>
      </c>
      <c r="E4016">
        <v>1505</v>
      </c>
      <c r="F4016" t="s">
        <v>17</v>
      </c>
      <c r="J4016" t="s">
        <v>17</v>
      </c>
      <c r="K4016" t="b">
        <v>0</v>
      </c>
      <c r="L4016" t="s">
        <v>24</v>
      </c>
      <c r="M4016" t="s">
        <v>25</v>
      </c>
      <c r="N4016" t="b">
        <v>0</v>
      </c>
      <c r="O4016">
        <v>1433422793</v>
      </c>
      <c r="P4016">
        <v>1430830793</v>
      </c>
      <c r="Q4016" t="b">
        <v>0</v>
      </c>
      <c r="R4016">
        <v>39</v>
      </c>
      <c r="S4016" t="b">
        <v>1</v>
      </c>
      <c r="T4016">
        <f>ROUND(E4016/D4016*100,0)</f>
        <v>100</v>
      </c>
      <c r="U4016" s="12">
        <f>(E4016/R4016)</f>
        <v>38.589743589743591</v>
      </c>
      <c r="V4016" t="str">
        <f>LEFT(Z4016,SEARCH("/",Z4016)-1)</f>
        <v>theater</v>
      </c>
      <c r="W4016" t="str">
        <f>RIGHT(Z4016,LEN(Z4016)-SEARCH("/",Z4016))</f>
        <v>plays</v>
      </c>
      <c r="X4016" s="2">
        <f>(((P4016/60)/60)/24)+DATE(1970,1,1)</f>
        <v>42129.541585648149</v>
      </c>
      <c r="Y4016" s="2">
        <f>(((O4016/60)/60)/24)+DATE(1970,1,1)</f>
        <v>42159.541585648149</v>
      </c>
      <c r="Z4016" t="s">
        <v>8275</v>
      </c>
    </row>
    <row r="4017" spans="1:26" ht="57.6" x14ac:dyDescent="0.3">
      <c r="A4017">
        <f>ROW(A4017)-2</f>
        <v>4015</v>
      </c>
      <c r="B4017" s="1" t="s">
        <v>7451</v>
      </c>
      <c r="C4017" s="1" t="s">
        <v>7452</v>
      </c>
      <c r="D4017">
        <v>3000</v>
      </c>
      <c r="E4017">
        <v>3275</v>
      </c>
      <c r="F4017" t="s">
        <v>17</v>
      </c>
      <c r="J4017" t="s">
        <v>17</v>
      </c>
      <c r="K4017" t="b">
        <v>0</v>
      </c>
      <c r="L4017" t="s">
        <v>24</v>
      </c>
      <c r="M4017" t="s">
        <v>25</v>
      </c>
      <c r="N4017" t="b">
        <v>0</v>
      </c>
      <c r="O4017">
        <v>1468191540</v>
      </c>
      <c r="P4017">
        <v>1464958484</v>
      </c>
      <c r="Q4017" t="b">
        <v>0</v>
      </c>
      <c r="R4017">
        <v>21</v>
      </c>
      <c r="S4017" t="b">
        <v>1</v>
      </c>
      <c r="T4017">
        <f>ROUND(E4017/D4017*100,0)</f>
        <v>109</v>
      </c>
      <c r="U4017" s="12">
        <f>(E4017/R4017)</f>
        <v>155.95238095238096</v>
      </c>
      <c r="V4017" t="str">
        <f>LEFT(Z4017,SEARCH("/",Z4017)-1)</f>
        <v>theater</v>
      </c>
      <c r="W4017" t="str">
        <f>RIGHT(Z4017,LEN(Z4017)-SEARCH("/",Z4017))</f>
        <v>plays</v>
      </c>
      <c r="X4017" s="2">
        <f>(((P4017/60)/60)/24)+DATE(1970,1,1)</f>
        <v>42524.53800925926</v>
      </c>
      <c r="Y4017" s="2">
        <f>(((O4017/60)/60)/24)+DATE(1970,1,1)</f>
        <v>42561.957638888889</v>
      </c>
      <c r="Z4017" t="s">
        <v>8275</v>
      </c>
    </row>
    <row r="4018" spans="1:26" ht="43.2" x14ac:dyDescent="0.3">
      <c r="A4018">
        <f>ROW(A4018)-2</f>
        <v>4016</v>
      </c>
      <c r="B4018" s="1" t="s">
        <v>7453</v>
      </c>
      <c r="C4018" s="1" t="s">
        <v>7454</v>
      </c>
      <c r="D4018">
        <v>1050</v>
      </c>
      <c r="E4018">
        <v>1296</v>
      </c>
      <c r="F4018" t="s">
        <v>17</v>
      </c>
      <c r="J4018" t="s">
        <v>17</v>
      </c>
      <c r="K4018" t="b">
        <v>0</v>
      </c>
      <c r="L4018" t="s">
        <v>18</v>
      </c>
      <c r="M4018" t="s">
        <v>19</v>
      </c>
      <c r="N4018" t="b">
        <v>1</v>
      </c>
      <c r="O4018">
        <v>1471071540</v>
      </c>
      <c r="P4018">
        <v>1467720388</v>
      </c>
      <c r="Q4018" t="b">
        <v>0</v>
      </c>
      <c r="R4018">
        <v>30</v>
      </c>
      <c r="S4018" t="b">
        <v>1</v>
      </c>
      <c r="T4018">
        <f>ROUND(E4018/D4018*100,0)</f>
        <v>123</v>
      </c>
      <c r="U4018" s="12">
        <f>(E4018/R4018)</f>
        <v>43.2</v>
      </c>
      <c r="V4018" t="str">
        <f>LEFT(Z4018,SEARCH("/",Z4018)-1)</f>
        <v>theater</v>
      </c>
      <c r="W4018" t="str">
        <f>RIGHT(Z4018,LEN(Z4018)-SEARCH("/",Z4018))</f>
        <v>plays</v>
      </c>
      <c r="X4018" s="2">
        <f>(((P4018/60)/60)/24)+DATE(1970,1,1)</f>
        <v>42556.504490740743</v>
      </c>
      <c r="Y4018" s="2">
        <f>(((O4018/60)/60)/24)+DATE(1970,1,1)</f>
        <v>42595.290972222225</v>
      </c>
      <c r="Z4018" t="s">
        <v>8275</v>
      </c>
    </row>
    <row r="4019" spans="1:26" ht="43.2" x14ac:dyDescent="0.3">
      <c r="A4019">
        <f>ROW(A4019)-2</f>
        <v>4017</v>
      </c>
      <c r="B4019" s="1" t="s">
        <v>7455</v>
      </c>
      <c r="C4019" s="1" t="s">
        <v>7456</v>
      </c>
      <c r="D4019">
        <v>300</v>
      </c>
      <c r="E4019">
        <v>409.01</v>
      </c>
      <c r="F4019" t="s">
        <v>17</v>
      </c>
      <c r="J4019" t="s">
        <v>17</v>
      </c>
      <c r="K4019" t="b">
        <v>0</v>
      </c>
      <c r="L4019" t="s">
        <v>24</v>
      </c>
      <c r="M4019" t="s">
        <v>25</v>
      </c>
      <c r="N4019" t="b">
        <v>0</v>
      </c>
      <c r="O4019">
        <v>1464712394</v>
      </c>
      <c r="P4019">
        <v>1459528394</v>
      </c>
      <c r="Q4019" t="b">
        <v>0</v>
      </c>
      <c r="R4019">
        <v>27</v>
      </c>
      <c r="S4019" t="b">
        <v>1</v>
      </c>
      <c r="T4019">
        <f>ROUND(E4019/D4019*100,0)</f>
        <v>136</v>
      </c>
      <c r="U4019" s="12">
        <f>(E4019/R4019)</f>
        <v>15.148518518518518</v>
      </c>
      <c r="V4019" t="str">
        <f>LEFT(Z4019,SEARCH("/",Z4019)-1)</f>
        <v>theater</v>
      </c>
      <c r="W4019" t="str">
        <f>RIGHT(Z4019,LEN(Z4019)-SEARCH("/",Z4019))</f>
        <v>plays</v>
      </c>
      <c r="X4019" s="2">
        <f>(((P4019/60)/60)/24)+DATE(1970,1,1)</f>
        <v>42461.689745370371</v>
      </c>
      <c r="Y4019" s="2">
        <f>(((O4019/60)/60)/24)+DATE(1970,1,1)</f>
        <v>42521.689745370371</v>
      </c>
      <c r="Z4019" t="s">
        <v>8275</v>
      </c>
    </row>
    <row r="4020" spans="1:26" ht="43.2" x14ac:dyDescent="0.3">
      <c r="A4020">
        <f>ROW(A4020)-2</f>
        <v>4018</v>
      </c>
      <c r="B4020" s="1" t="s">
        <v>7457</v>
      </c>
      <c r="C4020" s="1" t="s">
        <v>7458</v>
      </c>
      <c r="D4020">
        <v>2827</v>
      </c>
      <c r="E4020">
        <v>2925</v>
      </c>
      <c r="F4020" t="s">
        <v>17</v>
      </c>
      <c r="J4020" t="s">
        <v>17</v>
      </c>
      <c r="K4020" t="b">
        <v>0</v>
      </c>
      <c r="L4020" t="s">
        <v>18</v>
      </c>
      <c r="M4020" t="s">
        <v>19</v>
      </c>
      <c r="N4020" t="b">
        <v>1</v>
      </c>
      <c r="O4020">
        <v>1403546400</v>
      </c>
      <c r="P4020">
        <v>1401714114</v>
      </c>
      <c r="Q4020" t="b">
        <v>0</v>
      </c>
      <c r="R4020">
        <v>35</v>
      </c>
      <c r="S4020" t="b">
        <v>1</v>
      </c>
      <c r="T4020">
        <f>ROUND(E4020/D4020*100,0)</f>
        <v>103</v>
      </c>
      <c r="U4020" s="12">
        <f>(E4020/R4020)</f>
        <v>83.571428571428569</v>
      </c>
      <c r="V4020" t="str">
        <f>LEFT(Z4020,SEARCH("/",Z4020)-1)</f>
        <v>theater</v>
      </c>
      <c r="W4020" t="str">
        <f>RIGHT(Z4020,LEN(Z4020)-SEARCH("/",Z4020))</f>
        <v>plays</v>
      </c>
      <c r="X4020" s="2">
        <f>(((P4020/60)/60)/24)+DATE(1970,1,1)</f>
        <v>41792.542986111112</v>
      </c>
      <c r="Y4020" s="2">
        <f>(((O4020/60)/60)/24)+DATE(1970,1,1)</f>
        <v>41813.75</v>
      </c>
      <c r="Z4020" t="s">
        <v>8275</v>
      </c>
    </row>
    <row r="4021" spans="1:26" ht="43.2" x14ac:dyDescent="0.3">
      <c r="A4021">
        <f>ROW(A4021)-2</f>
        <v>4019</v>
      </c>
      <c r="B4021" s="1" t="s">
        <v>7459</v>
      </c>
      <c r="C4021" s="1" t="s">
        <v>7460</v>
      </c>
      <c r="D4021">
        <v>1500</v>
      </c>
      <c r="E4021">
        <v>1820</v>
      </c>
      <c r="F4021" t="s">
        <v>17</v>
      </c>
      <c r="J4021" t="s">
        <v>17</v>
      </c>
      <c r="K4021" t="b">
        <v>0</v>
      </c>
      <c r="L4021" t="s">
        <v>18</v>
      </c>
      <c r="M4021" t="s">
        <v>19</v>
      </c>
      <c r="N4021" t="b">
        <v>1</v>
      </c>
      <c r="O4021">
        <v>1410558949</v>
      </c>
      <c r="P4021">
        <v>1409262949</v>
      </c>
      <c r="Q4021" t="b">
        <v>0</v>
      </c>
      <c r="R4021">
        <v>13</v>
      </c>
      <c r="S4021" t="b">
        <v>1</v>
      </c>
      <c r="T4021">
        <f>ROUND(E4021/D4021*100,0)</f>
        <v>121</v>
      </c>
      <c r="U4021" s="12">
        <f>(E4021/R4021)</f>
        <v>140</v>
      </c>
      <c r="V4021" t="str">
        <f>LEFT(Z4021,SEARCH("/",Z4021)-1)</f>
        <v>theater</v>
      </c>
      <c r="W4021" t="str">
        <f>RIGHT(Z4021,LEN(Z4021)-SEARCH("/",Z4021))</f>
        <v>plays</v>
      </c>
      <c r="X4021" s="2">
        <f>(((P4021/60)/60)/24)+DATE(1970,1,1)</f>
        <v>41879.913761574076</v>
      </c>
      <c r="Y4021" s="2">
        <f>(((O4021/60)/60)/24)+DATE(1970,1,1)</f>
        <v>41894.913761574076</v>
      </c>
      <c r="Z4021" t="s">
        <v>8275</v>
      </c>
    </row>
    <row r="4022" spans="1:26" ht="43.2" x14ac:dyDescent="0.3">
      <c r="A4022">
        <f>ROW(A4022)-2</f>
        <v>4020</v>
      </c>
      <c r="B4022" s="1" t="s">
        <v>7461</v>
      </c>
      <c r="C4022" s="1" t="s">
        <v>7462</v>
      </c>
      <c r="D4022">
        <v>1000</v>
      </c>
      <c r="E4022">
        <v>1860</v>
      </c>
      <c r="F4022" t="s">
        <v>17</v>
      </c>
      <c r="J4022" t="s">
        <v>17</v>
      </c>
      <c r="K4022" t="b">
        <v>0</v>
      </c>
      <c r="L4022" t="s">
        <v>18</v>
      </c>
      <c r="M4022" t="s">
        <v>19</v>
      </c>
      <c r="N4022" t="b">
        <v>1</v>
      </c>
      <c r="O4022">
        <v>1469165160</v>
      </c>
      <c r="P4022">
        <v>1467335378</v>
      </c>
      <c r="Q4022" t="b">
        <v>0</v>
      </c>
      <c r="R4022">
        <v>23</v>
      </c>
      <c r="S4022" t="b">
        <v>1</v>
      </c>
      <c r="T4022">
        <f>ROUND(E4022/D4022*100,0)</f>
        <v>186</v>
      </c>
      <c r="U4022" s="12">
        <f>(E4022/R4022)</f>
        <v>80.869565217391298</v>
      </c>
      <c r="V4022" t="str">
        <f>LEFT(Z4022,SEARCH("/",Z4022)-1)</f>
        <v>theater</v>
      </c>
      <c r="W4022" t="str">
        <f>RIGHT(Z4022,LEN(Z4022)-SEARCH("/",Z4022))</f>
        <v>plays</v>
      </c>
      <c r="X4022" s="2">
        <f>(((P4022/60)/60)/24)+DATE(1970,1,1)</f>
        <v>42552.048356481479</v>
      </c>
      <c r="Y4022" s="2">
        <f>(((O4022/60)/60)/24)+DATE(1970,1,1)</f>
        <v>42573.226388888885</v>
      </c>
      <c r="Z4022" t="s">
        <v>8275</v>
      </c>
    </row>
    <row r="4023" spans="1:26" ht="57.6" x14ac:dyDescent="0.3">
      <c r="A4023">
        <f>ROW(A4023)-2</f>
        <v>4021</v>
      </c>
      <c r="B4023" s="1" t="s">
        <v>7463</v>
      </c>
      <c r="C4023" s="1" t="s">
        <v>7464</v>
      </c>
      <c r="D4023">
        <v>700</v>
      </c>
      <c r="E4023">
        <v>2100</v>
      </c>
      <c r="F4023" t="s">
        <v>17</v>
      </c>
      <c r="J4023" t="s">
        <v>17</v>
      </c>
      <c r="K4023" t="b">
        <v>0</v>
      </c>
      <c r="L4023" t="s">
        <v>18</v>
      </c>
      <c r="M4023" t="s">
        <v>19</v>
      </c>
      <c r="N4023" t="b">
        <v>1</v>
      </c>
      <c r="O4023">
        <v>1404444286</v>
      </c>
      <c r="P4023">
        <v>1403234686</v>
      </c>
      <c r="Q4023" t="b">
        <v>0</v>
      </c>
      <c r="R4023">
        <v>39</v>
      </c>
      <c r="S4023" t="b">
        <v>1</v>
      </c>
      <c r="T4023">
        <f>ROUND(E4023/D4023*100,0)</f>
        <v>300</v>
      </c>
      <c r="U4023" s="12">
        <f>(E4023/R4023)</f>
        <v>53.846153846153847</v>
      </c>
      <c r="V4023" t="str">
        <f>LEFT(Z4023,SEARCH("/",Z4023)-1)</f>
        <v>theater</v>
      </c>
      <c r="W4023" t="str">
        <f>RIGHT(Z4023,LEN(Z4023)-SEARCH("/",Z4023))</f>
        <v>plays</v>
      </c>
      <c r="X4023" s="2">
        <f>(((P4023/60)/60)/24)+DATE(1970,1,1)</f>
        <v>41810.142199074071</v>
      </c>
      <c r="Y4023" s="2">
        <f>(((O4023/60)/60)/24)+DATE(1970,1,1)</f>
        <v>41824.142199074071</v>
      </c>
      <c r="Z4023" t="s">
        <v>8275</v>
      </c>
    </row>
    <row r="4024" spans="1:26" ht="43.2" x14ac:dyDescent="0.3">
      <c r="A4024">
        <f>ROW(A4024)-2</f>
        <v>4022</v>
      </c>
      <c r="B4024" s="1" t="s">
        <v>7465</v>
      </c>
      <c r="C4024" s="1" t="s">
        <v>7466</v>
      </c>
      <c r="D4024">
        <v>1000</v>
      </c>
      <c r="E4024">
        <v>1082.5</v>
      </c>
      <c r="F4024" t="s">
        <v>17</v>
      </c>
      <c r="J4024" t="s">
        <v>17</v>
      </c>
      <c r="K4024" t="b">
        <v>0</v>
      </c>
      <c r="L4024" t="s">
        <v>24</v>
      </c>
      <c r="M4024" t="s">
        <v>25</v>
      </c>
      <c r="N4024" t="b">
        <v>0</v>
      </c>
      <c r="O4024">
        <v>1403715546</v>
      </c>
      <c r="P4024">
        <v>1401123546</v>
      </c>
      <c r="Q4024" t="b">
        <v>0</v>
      </c>
      <c r="R4024">
        <v>35</v>
      </c>
      <c r="S4024" t="b">
        <v>1</v>
      </c>
      <c r="T4024">
        <f>ROUND(E4024/D4024*100,0)</f>
        <v>108</v>
      </c>
      <c r="U4024" s="12">
        <f>(E4024/R4024)</f>
        <v>30.928571428571427</v>
      </c>
      <c r="V4024" t="str">
        <f>LEFT(Z4024,SEARCH("/",Z4024)-1)</f>
        <v>theater</v>
      </c>
      <c r="W4024" t="str">
        <f>RIGHT(Z4024,LEN(Z4024)-SEARCH("/",Z4024))</f>
        <v>plays</v>
      </c>
      <c r="X4024" s="2">
        <f>(((P4024/60)/60)/24)+DATE(1970,1,1)</f>
        <v>41785.707708333335</v>
      </c>
      <c r="Y4024" s="2">
        <f>(((O4024/60)/60)/24)+DATE(1970,1,1)</f>
        <v>41815.707708333335</v>
      </c>
      <c r="Z4024" t="s">
        <v>8275</v>
      </c>
    </row>
    <row r="4025" spans="1:26" ht="28.8" x14ac:dyDescent="0.3">
      <c r="A4025">
        <f>ROW(A4025)-2</f>
        <v>4023</v>
      </c>
      <c r="B4025" s="1" t="s">
        <v>7467</v>
      </c>
      <c r="C4025" s="1" t="s">
        <v>7468</v>
      </c>
      <c r="D4025">
        <v>1300</v>
      </c>
      <c r="E4025">
        <v>1835</v>
      </c>
      <c r="F4025" t="s">
        <v>17</v>
      </c>
      <c r="J4025" t="s">
        <v>17</v>
      </c>
      <c r="K4025" t="b">
        <v>0</v>
      </c>
      <c r="L4025" t="s">
        <v>18</v>
      </c>
      <c r="M4025" t="s">
        <v>19</v>
      </c>
      <c r="N4025" t="b">
        <v>1</v>
      </c>
      <c r="O4025">
        <v>1428068988</v>
      </c>
      <c r="P4025">
        <v>1425908988</v>
      </c>
      <c r="Q4025" t="b">
        <v>0</v>
      </c>
      <c r="R4025">
        <v>27</v>
      </c>
      <c r="S4025" t="b">
        <v>1</v>
      </c>
      <c r="T4025">
        <f>ROUND(E4025/D4025*100,0)</f>
        <v>141</v>
      </c>
      <c r="U4025" s="12">
        <f>(E4025/R4025)</f>
        <v>67.962962962962962</v>
      </c>
      <c r="V4025" t="str">
        <f>LEFT(Z4025,SEARCH("/",Z4025)-1)</f>
        <v>theater</v>
      </c>
      <c r="W4025" t="str">
        <f>RIGHT(Z4025,LEN(Z4025)-SEARCH("/",Z4025))</f>
        <v>plays</v>
      </c>
      <c r="X4025" s="2">
        <f>(((P4025/60)/60)/24)+DATE(1970,1,1)</f>
        <v>42072.576249999998</v>
      </c>
      <c r="Y4025" s="2">
        <f>(((O4025/60)/60)/24)+DATE(1970,1,1)</f>
        <v>42097.576249999998</v>
      </c>
      <c r="Z4025" t="s">
        <v>8275</v>
      </c>
    </row>
    <row r="4026" spans="1:26" ht="28.8" x14ac:dyDescent="0.3">
      <c r="A4026">
        <f>ROW(A4026)-2</f>
        <v>4024</v>
      </c>
      <c r="B4026" s="1" t="s">
        <v>7469</v>
      </c>
      <c r="C4026" s="1" t="s">
        <v>7470</v>
      </c>
      <c r="D4026">
        <v>500</v>
      </c>
      <c r="E4026">
        <v>570</v>
      </c>
      <c r="F4026" t="s">
        <v>17</v>
      </c>
      <c r="J4026" t="s">
        <v>17</v>
      </c>
      <c r="K4026" t="b">
        <v>0</v>
      </c>
      <c r="L4026" t="s">
        <v>18</v>
      </c>
      <c r="M4026" t="s">
        <v>19</v>
      </c>
      <c r="N4026" t="b">
        <v>1</v>
      </c>
      <c r="O4026">
        <v>1402848000</v>
      </c>
      <c r="P4026">
        <v>1400606573</v>
      </c>
      <c r="Q4026" t="b">
        <v>0</v>
      </c>
      <c r="R4026">
        <v>21</v>
      </c>
      <c r="S4026" t="b">
        <v>1</v>
      </c>
      <c r="T4026">
        <f>ROUND(E4026/D4026*100,0)</f>
        <v>114</v>
      </c>
      <c r="U4026" s="12">
        <f>(E4026/R4026)</f>
        <v>27.142857142857142</v>
      </c>
      <c r="V4026" t="str">
        <f>LEFT(Z4026,SEARCH("/",Z4026)-1)</f>
        <v>theater</v>
      </c>
      <c r="W4026" t="str">
        <f>RIGHT(Z4026,LEN(Z4026)-SEARCH("/",Z4026))</f>
        <v>plays</v>
      </c>
      <c r="X4026" s="2">
        <f>(((P4026/60)/60)/24)+DATE(1970,1,1)</f>
        <v>41779.724224537036</v>
      </c>
      <c r="Y4026" s="2">
        <f>(((O4026/60)/60)/24)+DATE(1970,1,1)</f>
        <v>41805.666666666664</v>
      </c>
      <c r="Z4026" t="s">
        <v>8275</v>
      </c>
    </row>
    <row r="4027" spans="1:26" ht="57.6" x14ac:dyDescent="0.3">
      <c r="A4027">
        <f>ROW(A4027)-2</f>
        <v>4025</v>
      </c>
      <c r="B4027" s="1" t="s">
        <v>7471</v>
      </c>
      <c r="C4027" s="1" t="s">
        <v>7472</v>
      </c>
      <c r="D4027">
        <v>7500</v>
      </c>
      <c r="E4027">
        <v>11530</v>
      </c>
      <c r="F4027" t="s">
        <v>17</v>
      </c>
      <c r="J4027" t="s">
        <v>17</v>
      </c>
      <c r="K4027" t="b">
        <v>0</v>
      </c>
      <c r="L4027" t="s">
        <v>18</v>
      </c>
      <c r="M4027" t="s">
        <v>19</v>
      </c>
      <c r="N4027" t="b">
        <v>1</v>
      </c>
      <c r="O4027">
        <v>1433055540</v>
      </c>
      <c r="P4027">
        <v>1431230867</v>
      </c>
      <c r="Q4027" t="b">
        <v>0</v>
      </c>
      <c r="R4027">
        <v>104</v>
      </c>
      <c r="S4027" t="b">
        <v>1</v>
      </c>
      <c r="T4027">
        <f>ROUND(E4027/D4027*100,0)</f>
        <v>154</v>
      </c>
      <c r="U4027" s="12">
        <f>(E4027/R4027)</f>
        <v>110.86538461538461</v>
      </c>
      <c r="V4027" t="str">
        <f>LEFT(Z4027,SEARCH("/",Z4027)-1)</f>
        <v>theater</v>
      </c>
      <c r="W4027" t="str">
        <f>RIGHT(Z4027,LEN(Z4027)-SEARCH("/",Z4027))</f>
        <v>plays</v>
      </c>
      <c r="X4027" s="2">
        <f>(((P4027/60)/60)/24)+DATE(1970,1,1)</f>
        <v>42134.172071759262</v>
      </c>
      <c r="Y4027" s="2">
        <f>(((O4027/60)/60)/24)+DATE(1970,1,1)</f>
        <v>42155.290972222225</v>
      </c>
      <c r="Z4027" t="s">
        <v>8275</v>
      </c>
    </row>
    <row r="4028" spans="1:26" ht="43.2" x14ac:dyDescent="0.3">
      <c r="A4028">
        <f>ROW(A4028)-2</f>
        <v>4026</v>
      </c>
      <c r="B4028" s="1" t="s">
        <v>7473</v>
      </c>
      <c r="C4028" s="1" t="s">
        <v>7474</v>
      </c>
      <c r="D4028">
        <v>2000</v>
      </c>
      <c r="E4028">
        <v>2030</v>
      </c>
      <c r="F4028" t="s">
        <v>17</v>
      </c>
      <c r="J4028" t="s">
        <v>17</v>
      </c>
      <c r="K4028" t="b">
        <v>0</v>
      </c>
      <c r="L4028" t="s">
        <v>18</v>
      </c>
      <c r="M4028" t="s">
        <v>19</v>
      </c>
      <c r="N4028" t="b">
        <v>1</v>
      </c>
      <c r="O4028">
        <v>1465062166</v>
      </c>
      <c r="P4028">
        <v>1463334166</v>
      </c>
      <c r="Q4028" t="b">
        <v>0</v>
      </c>
      <c r="R4028">
        <v>19</v>
      </c>
      <c r="S4028" t="b">
        <v>1</v>
      </c>
      <c r="T4028">
        <f>ROUND(E4028/D4028*100,0)</f>
        <v>102</v>
      </c>
      <c r="U4028" s="12">
        <f>(E4028/R4028)</f>
        <v>106.84210526315789</v>
      </c>
      <c r="V4028" t="str">
        <f>LEFT(Z4028,SEARCH("/",Z4028)-1)</f>
        <v>theater</v>
      </c>
      <c r="W4028" t="str">
        <f>RIGHT(Z4028,LEN(Z4028)-SEARCH("/",Z4028))</f>
        <v>plays</v>
      </c>
      <c r="X4028" s="2">
        <f>(((P4028/60)/60)/24)+DATE(1970,1,1)</f>
        <v>42505.738032407404</v>
      </c>
      <c r="Y4028" s="2">
        <f>(((O4028/60)/60)/24)+DATE(1970,1,1)</f>
        <v>42525.738032407404</v>
      </c>
      <c r="Z4028" t="s">
        <v>8275</v>
      </c>
    </row>
    <row r="4029" spans="1:26" ht="43.2" x14ac:dyDescent="0.3">
      <c r="A4029">
        <f>ROW(A4029)-2</f>
        <v>4027</v>
      </c>
      <c r="B4029" s="1" t="s">
        <v>7475</v>
      </c>
      <c r="C4029" s="1" t="s">
        <v>7476</v>
      </c>
      <c r="D4029">
        <v>10000</v>
      </c>
      <c r="E4029">
        <v>10235</v>
      </c>
      <c r="F4029" t="s">
        <v>17</v>
      </c>
      <c r="J4029" t="s">
        <v>17</v>
      </c>
      <c r="K4029" t="b">
        <v>0</v>
      </c>
      <c r="L4029" t="s">
        <v>18</v>
      </c>
      <c r="M4029" t="s">
        <v>19</v>
      </c>
      <c r="N4029" t="b">
        <v>1</v>
      </c>
      <c r="O4029">
        <v>1432612740</v>
      </c>
      <c r="P4029">
        <v>1429881667</v>
      </c>
      <c r="Q4029" t="b">
        <v>0</v>
      </c>
      <c r="R4029">
        <v>97</v>
      </c>
      <c r="S4029" t="b">
        <v>1</v>
      </c>
      <c r="T4029">
        <f>ROUND(E4029/D4029*100,0)</f>
        <v>102</v>
      </c>
      <c r="U4029" s="12">
        <f>(E4029/R4029)</f>
        <v>105.51546391752578</v>
      </c>
      <c r="V4029" t="str">
        <f>LEFT(Z4029,SEARCH("/",Z4029)-1)</f>
        <v>theater</v>
      </c>
      <c r="W4029" t="str">
        <f>RIGHT(Z4029,LEN(Z4029)-SEARCH("/",Z4029))</f>
        <v>plays</v>
      </c>
      <c r="X4029" s="2">
        <f>(((P4029/60)/60)/24)+DATE(1970,1,1)</f>
        <v>42118.556331018524</v>
      </c>
      <c r="Y4029" s="2">
        <f>(((O4029/60)/60)/24)+DATE(1970,1,1)</f>
        <v>42150.165972222225</v>
      </c>
      <c r="Z4029" t="s">
        <v>8275</v>
      </c>
    </row>
    <row r="4030" spans="1:26" ht="43.2" x14ac:dyDescent="0.3">
      <c r="A4030">
        <f>ROW(A4030)-2</f>
        <v>4028</v>
      </c>
      <c r="B4030" s="1" t="s">
        <v>7477</v>
      </c>
      <c r="C4030" s="1" t="s">
        <v>7478</v>
      </c>
      <c r="D4030">
        <v>3500</v>
      </c>
      <c r="E4030">
        <v>3590</v>
      </c>
      <c r="F4030" t="s">
        <v>17</v>
      </c>
      <c r="J4030" t="s">
        <v>17</v>
      </c>
      <c r="K4030" t="b">
        <v>0</v>
      </c>
      <c r="L4030" t="s">
        <v>24</v>
      </c>
      <c r="M4030" t="s">
        <v>25</v>
      </c>
      <c r="N4030" t="b">
        <v>0</v>
      </c>
      <c r="O4030">
        <v>1427806320</v>
      </c>
      <c r="P4030">
        <v>1422834819</v>
      </c>
      <c r="Q4030" t="b">
        <v>0</v>
      </c>
      <c r="R4030">
        <v>27</v>
      </c>
      <c r="S4030" t="b">
        <v>1</v>
      </c>
      <c r="T4030">
        <f>ROUND(E4030/D4030*100,0)</f>
        <v>103</v>
      </c>
      <c r="U4030" s="12">
        <f>(E4030/R4030)</f>
        <v>132.96296296296296</v>
      </c>
      <c r="V4030" t="str">
        <f>LEFT(Z4030,SEARCH("/",Z4030)-1)</f>
        <v>theater</v>
      </c>
      <c r="W4030" t="str">
        <f>RIGHT(Z4030,LEN(Z4030)-SEARCH("/",Z4030))</f>
        <v>plays</v>
      </c>
      <c r="X4030" s="2">
        <f>(((P4030/60)/60)/24)+DATE(1970,1,1)</f>
        <v>42036.995590277773</v>
      </c>
      <c r="Y4030" s="2">
        <f>(((O4030/60)/60)/24)+DATE(1970,1,1)</f>
        <v>42094.536111111112</v>
      </c>
      <c r="Z4030" t="s">
        <v>8275</v>
      </c>
    </row>
    <row r="4031" spans="1:26" ht="43.2" x14ac:dyDescent="0.3">
      <c r="A4031">
        <f>ROW(A4031)-2</f>
        <v>4029</v>
      </c>
      <c r="B4031" s="1" t="s">
        <v>7479</v>
      </c>
      <c r="C4031" s="1" t="s">
        <v>7480</v>
      </c>
      <c r="D4031">
        <v>800</v>
      </c>
      <c r="E4031">
        <v>1246</v>
      </c>
      <c r="F4031" t="s">
        <v>17</v>
      </c>
      <c r="J4031" t="s">
        <v>17</v>
      </c>
      <c r="K4031" t="b">
        <v>0</v>
      </c>
      <c r="L4031" t="s">
        <v>18</v>
      </c>
      <c r="M4031" t="s">
        <v>19</v>
      </c>
      <c r="N4031" t="b">
        <v>1</v>
      </c>
      <c r="O4031">
        <v>1453411109</v>
      </c>
      <c r="P4031">
        <v>1450819109</v>
      </c>
      <c r="Q4031" t="b">
        <v>0</v>
      </c>
      <c r="R4031">
        <v>24</v>
      </c>
      <c r="S4031" t="b">
        <v>1</v>
      </c>
      <c r="T4031">
        <f>ROUND(E4031/D4031*100,0)</f>
        <v>156</v>
      </c>
      <c r="U4031" s="12">
        <f>(E4031/R4031)</f>
        <v>51.916666666666664</v>
      </c>
      <c r="V4031" t="str">
        <f>LEFT(Z4031,SEARCH("/",Z4031)-1)</f>
        <v>theater</v>
      </c>
      <c r="W4031" t="str">
        <f>RIGHT(Z4031,LEN(Z4031)-SEARCH("/",Z4031))</f>
        <v>plays</v>
      </c>
      <c r="X4031" s="2">
        <f>(((P4031/60)/60)/24)+DATE(1970,1,1)</f>
        <v>42360.887835648144</v>
      </c>
      <c r="Y4031" s="2">
        <f>(((O4031/60)/60)/24)+DATE(1970,1,1)</f>
        <v>42390.887835648144</v>
      </c>
      <c r="Z4031" t="s">
        <v>8275</v>
      </c>
    </row>
    <row r="4032" spans="1:26" ht="43.2" x14ac:dyDescent="0.3">
      <c r="A4032">
        <f>ROW(A4032)-2</f>
        <v>4030</v>
      </c>
      <c r="B4032" s="1" t="s">
        <v>7481</v>
      </c>
      <c r="C4032" s="1" t="s">
        <v>7482</v>
      </c>
      <c r="D4032">
        <v>4000</v>
      </c>
      <c r="E4032">
        <v>4030</v>
      </c>
      <c r="F4032" t="s">
        <v>17</v>
      </c>
      <c r="J4032" t="s">
        <v>17</v>
      </c>
      <c r="K4032" t="b">
        <v>0</v>
      </c>
      <c r="L4032" t="s">
        <v>24</v>
      </c>
      <c r="M4032" t="s">
        <v>25</v>
      </c>
      <c r="N4032" t="b">
        <v>0</v>
      </c>
      <c r="O4032">
        <v>1431204449</v>
      </c>
      <c r="P4032">
        <v>1428526049</v>
      </c>
      <c r="Q4032" t="b">
        <v>0</v>
      </c>
      <c r="R4032">
        <v>13</v>
      </c>
      <c r="S4032" t="b">
        <v>1</v>
      </c>
      <c r="T4032">
        <f>ROUND(E4032/D4032*100,0)</f>
        <v>101</v>
      </c>
      <c r="U4032" s="12">
        <f>(E4032/R4032)</f>
        <v>310</v>
      </c>
      <c r="V4032" t="str">
        <f>LEFT(Z4032,SEARCH("/",Z4032)-1)</f>
        <v>theater</v>
      </c>
      <c r="W4032" t="str">
        <f>RIGHT(Z4032,LEN(Z4032)-SEARCH("/",Z4032))</f>
        <v>plays</v>
      </c>
      <c r="X4032" s="2">
        <f>(((P4032/60)/60)/24)+DATE(1970,1,1)</f>
        <v>42102.866307870368</v>
      </c>
      <c r="Y4032" s="2">
        <f>(((O4032/60)/60)/24)+DATE(1970,1,1)</f>
        <v>42133.866307870368</v>
      </c>
      <c r="Z4032" t="s">
        <v>8275</v>
      </c>
    </row>
    <row r="4033" spans="1:26" ht="43.2" x14ac:dyDescent="0.3">
      <c r="A4033">
        <f>ROW(A4033)-2</f>
        <v>4031</v>
      </c>
      <c r="B4033" s="1" t="s">
        <v>7483</v>
      </c>
      <c r="C4033" s="1" t="s">
        <v>7484</v>
      </c>
      <c r="D4033">
        <v>500</v>
      </c>
      <c r="E4033">
        <v>1197</v>
      </c>
      <c r="F4033" t="s">
        <v>17</v>
      </c>
      <c r="J4033" t="s">
        <v>17</v>
      </c>
      <c r="K4033" t="b">
        <v>0</v>
      </c>
      <c r="L4033" t="s">
        <v>24</v>
      </c>
      <c r="M4033" t="s">
        <v>25</v>
      </c>
      <c r="N4033" t="b">
        <v>0</v>
      </c>
      <c r="O4033">
        <v>1425057075</v>
      </c>
      <c r="P4033">
        <v>1422465075</v>
      </c>
      <c r="Q4033" t="b">
        <v>0</v>
      </c>
      <c r="R4033">
        <v>46</v>
      </c>
      <c r="S4033" t="b">
        <v>1</v>
      </c>
      <c r="T4033">
        <f>ROUND(E4033/D4033*100,0)</f>
        <v>239</v>
      </c>
      <c r="U4033" s="12">
        <f>(E4033/R4033)</f>
        <v>26.021739130434781</v>
      </c>
      <c r="V4033" t="str">
        <f>LEFT(Z4033,SEARCH("/",Z4033)-1)</f>
        <v>theater</v>
      </c>
      <c r="W4033" t="str">
        <f>RIGHT(Z4033,LEN(Z4033)-SEARCH("/",Z4033))</f>
        <v>plays</v>
      </c>
      <c r="X4033" s="2">
        <f>(((P4033/60)/60)/24)+DATE(1970,1,1)</f>
        <v>42032.716145833328</v>
      </c>
      <c r="Y4033" s="2">
        <f>(((O4033/60)/60)/24)+DATE(1970,1,1)</f>
        <v>42062.716145833328</v>
      </c>
      <c r="Z4033" t="s">
        <v>8275</v>
      </c>
    </row>
    <row r="4034" spans="1:26" ht="28.8" x14ac:dyDescent="0.3">
      <c r="A4034">
        <f>ROW(A4034)-2</f>
        <v>4032</v>
      </c>
      <c r="B4034" s="1" t="s">
        <v>7485</v>
      </c>
      <c r="C4034" s="1" t="s">
        <v>7486</v>
      </c>
      <c r="D4034">
        <v>200</v>
      </c>
      <c r="E4034">
        <v>420</v>
      </c>
      <c r="F4034" t="s">
        <v>17</v>
      </c>
      <c r="J4034" t="s">
        <v>17</v>
      </c>
      <c r="K4034" t="b">
        <v>0</v>
      </c>
      <c r="L4034" t="s">
        <v>24</v>
      </c>
      <c r="M4034" t="s">
        <v>25</v>
      </c>
      <c r="N4034" t="b">
        <v>0</v>
      </c>
      <c r="O4034">
        <v>1434994266</v>
      </c>
      <c r="P4034">
        <v>1432402266</v>
      </c>
      <c r="Q4034" t="b">
        <v>0</v>
      </c>
      <c r="R4034">
        <v>4</v>
      </c>
      <c r="S4034" t="b">
        <v>1</v>
      </c>
      <c r="T4034">
        <f>ROUND(E4034/D4034*100,0)</f>
        <v>210</v>
      </c>
      <c r="U4034" s="12">
        <f>(E4034/R4034)</f>
        <v>105</v>
      </c>
      <c r="V4034" t="str">
        <f>LEFT(Z4034,SEARCH("/",Z4034)-1)</f>
        <v>theater</v>
      </c>
      <c r="W4034" t="str">
        <f>RIGHT(Z4034,LEN(Z4034)-SEARCH("/",Z4034))</f>
        <v>plays</v>
      </c>
      <c r="X4034" s="2">
        <f>(((P4034/60)/60)/24)+DATE(1970,1,1)</f>
        <v>42147.729930555557</v>
      </c>
      <c r="Y4034" s="2">
        <f>(((O4034/60)/60)/24)+DATE(1970,1,1)</f>
        <v>42177.729930555557</v>
      </c>
      <c r="Z4034" t="s">
        <v>8275</v>
      </c>
    </row>
    <row r="4035" spans="1:26" ht="28.8" x14ac:dyDescent="0.3">
      <c r="A4035">
        <f>ROW(A4035)-2</f>
        <v>4033</v>
      </c>
      <c r="B4035" s="1" t="s">
        <v>7487</v>
      </c>
      <c r="C4035" s="1" t="s">
        <v>7488</v>
      </c>
      <c r="D4035">
        <v>3300</v>
      </c>
      <c r="E4035">
        <v>3449</v>
      </c>
      <c r="F4035" t="s">
        <v>17</v>
      </c>
      <c r="J4035" t="s">
        <v>17</v>
      </c>
      <c r="K4035" t="b">
        <v>0</v>
      </c>
      <c r="L4035" t="s">
        <v>18</v>
      </c>
      <c r="M4035" t="s">
        <v>19</v>
      </c>
      <c r="N4035" t="b">
        <v>1</v>
      </c>
      <c r="O4035">
        <v>1435881006</v>
      </c>
      <c r="P4035">
        <v>1433980206</v>
      </c>
      <c r="Q4035" t="b">
        <v>0</v>
      </c>
      <c r="R4035">
        <v>40</v>
      </c>
      <c r="S4035" t="b">
        <v>1</v>
      </c>
      <c r="T4035">
        <f>ROUND(E4035/D4035*100,0)</f>
        <v>105</v>
      </c>
      <c r="U4035" s="12">
        <f>(E4035/R4035)</f>
        <v>86.224999999999994</v>
      </c>
      <c r="V4035" t="str">
        <f>LEFT(Z4035,SEARCH("/",Z4035)-1)</f>
        <v>theater</v>
      </c>
      <c r="W4035" t="str">
        <f>RIGHT(Z4035,LEN(Z4035)-SEARCH("/",Z4035))</f>
        <v>plays</v>
      </c>
      <c r="X4035" s="2">
        <f>(((P4035/60)/60)/24)+DATE(1970,1,1)</f>
        <v>42165.993125000001</v>
      </c>
      <c r="Y4035" s="2">
        <f>(((O4035/60)/60)/24)+DATE(1970,1,1)</f>
        <v>42187.993125000001</v>
      </c>
      <c r="Z4035" t="s">
        <v>8275</v>
      </c>
    </row>
    <row r="4036" spans="1:26" ht="57.6" x14ac:dyDescent="0.3">
      <c r="A4036">
        <f>ROW(A4036)-2</f>
        <v>4034</v>
      </c>
      <c r="B4036" s="1" t="s">
        <v>7489</v>
      </c>
      <c r="C4036" s="1" t="s">
        <v>7490</v>
      </c>
      <c r="D4036">
        <v>5000</v>
      </c>
      <c r="E4036">
        <v>5040</v>
      </c>
      <c r="F4036" t="s">
        <v>17</v>
      </c>
      <c r="J4036" t="s">
        <v>17</v>
      </c>
      <c r="K4036" t="b">
        <v>0</v>
      </c>
      <c r="L4036" t="s">
        <v>18</v>
      </c>
      <c r="M4036" t="s">
        <v>19</v>
      </c>
      <c r="N4036" t="b">
        <v>1</v>
      </c>
      <c r="O4036">
        <v>1415230084</v>
      </c>
      <c r="P4036">
        <v>1413412084</v>
      </c>
      <c r="Q4036" t="b">
        <v>0</v>
      </c>
      <c r="R4036">
        <v>44</v>
      </c>
      <c r="S4036" t="b">
        <v>1</v>
      </c>
      <c r="T4036">
        <f>ROUND(E4036/D4036*100,0)</f>
        <v>101</v>
      </c>
      <c r="U4036" s="12">
        <f>(E4036/R4036)</f>
        <v>114.54545454545455</v>
      </c>
      <c r="V4036" t="str">
        <f>LEFT(Z4036,SEARCH("/",Z4036)-1)</f>
        <v>theater</v>
      </c>
      <c r="W4036" t="str">
        <f>RIGHT(Z4036,LEN(Z4036)-SEARCH("/",Z4036))</f>
        <v>plays</v>
      </c>
      <c r="X4036" s="2">
        <f>(((P4036/60)/60)/24)+DATE(1970,1,1)</f>
        <v>41927.936157407406</v>
      </c>
      <c r="Y4036" s="2">
        <f>(((O4036/60)/60)/24)+DATE(1970,1,1)</f>
        <v>41948.977824074071</v>
      </c>
      <c r="Z4036" t="s">
        <v>8275</v>
      </c>
    </row>
    <row r="4037" spans="1:26" ht="57.6" x14ac:dyDescent="0.3">
      <c r="A4037">
        <f>ROW(A4037)-2</f>
        <v>4035</v>
      </c>
      <c r="B4037" s="1" t="s">
        <v>7491</v>
      </c>
      <c r="C4037" s="1" t="s">
        <v>7492</v>
      </c>
      <c r="D4037">
        <v>1500</v>
      </c>
      <c r="E4037">
        <v>1668</v>
      </c>
      <c r="F4037" t="s">
        <v>17</v>
      </c>
      <c r="J4037" t="s">
        <v>17</v>
      </c>
      <c r="K4037" t="b">
        <v>0</v>
      </c>
      <c r="L4037" t="s">
        <v>158</v>
      </c>
      <c r="M4037" t="s">
        <v>159</v>
      </c>
      <c r="N4037" t="b">
        <v>1</v>
      </c>
      <c r="O4037">
        <v>1455231540</v>
      </c>
      <c r="P4037">
        <v>1452614847</v>
      </c>
      <c r="Q4037" t="b">
        <v>0</v>
      </c>
      <c r="R4037">
        <v>35</v>
      </c>
      <c r="S4037" t="b">
        <v>1</v>
      </c>
      <c r="T4037">
        <f>ROUND(E4037/D4037*100,0)</f>
        <v>111</v>
      </c>
      <c r="U4037" s="12">
        <f>(E4037/R4037)</f>
        <v>47.657142857142858</v>
      </c>
      <c r="V4037" t="str">
        <f>LEFT(Z4037,SEARCH("/",Z4037)-1)</f>
        <v>theater</v>
      </c>
      <c r="W4037" t="str">
        <f>RIGHT(Z4037,LEN(Z4037)-SEARCH("/",Z4037))</f>
        <v>plays</v>
      </c>
      <c r="X4037" s="2">
        <f>(((P4037/60)/60)/24)+DATE(1970,1,1)</f>
        <v>42381.671840277777</v>
      </c>
      <c r="Y4037" s="2">
        <f>(((O4037/60)/60)/24)+DATE(1970,1,1)</f>
        <v>42411.957638888889</v>
      </c>
      <c r="Z4037" t="s">
        <v>8275</v>
      </c>
    </row>
    <row r="4038" spans="1:26" ht="28.8" x14ac:dyDescent="0.3">
      <c r="A4038">
        <f>ROW(A4038)-2</f>
        <v>4036</v>
      </c>
      <c r="B4038" s="1" t="s">
        <v>7493</v>
      </c>
      <c r="C4038" s="1" t="s">
        <v>7494</v>
      </c>
      <c r="D4038">
        <v>4500</v>
      </c>
      <c r="E4038">
        <v>4592</v>
      </c>
      <c r="F4038" t="s">
        <v>17</v>
      </c>
      <c r="J4038" t="s">
        <v>17</v>
      </c>
      <c r="K4038" t="b">
        <v>0</v>
      </c>
      <c r="L4038" t="s">
        <v>24</v>
      </c>
      <c r="M4038" t="s">
        <v>25</v>
      </c>
      <c r="N4038" t="b">
        <v>0</v>
      </c>
      <c r="O4038">
        <v>1417374262</v>
      </c>
      <c r="P4038">
        <v>1414778662</v>
      </c>
      <c r="Q4038" t="b">
        <v>0</v>
      </c>
      <c r="R4038">
        <v>63</v>
      </c>
      <c r="S4038" t="b">
        <v>1</v>
      </c>
      <c r="T4038">
        <f>ROUND(E4038/D4038*100,0)</f>
        <v>102</v>
      </c>
      <c r="U4038" s="12">
        <f>(E4038/R4038)</f>
        <v>72.888888888888886</v>
      </c>
      <c r="V4038" t="str">
        <f>LEFT(Z4038,SEARCH("/",Z4038)-1)</f>
        <v>theater</v>
      </c>
      <c r="W4038" t="str">
        <f>RIGHT(Z4038,LEN(Z4038)-SEARCH("/",Z4038))</f>
        <v>plays</v>
      </c>
      <c r="X4038" s="2">
        <f>(((P4038/60)/60)/24)+DATE(1970,1,1)</f>
        <v>41943.753032407411</v>
      </c>
      <c r="Y4038" s="2">
        <f>(((O4038/60)/60)/24)+DATE(1970,1,1)</f>
        <v>41973.794699074075</v>
      </c>
      <c r="Z4038" t="s">
        <v>8275</v>
      </c>
    </row>
    <row r="4039" spans="1:26" ht="43.2" x14ac:dyDescent="0.3">
      <c r="A4039">
        <f>ROW(A4039)-2</f>
        <v>4037</v>
      </c>
      <c r="B4039" s="1" t="s">
        <v>7495</v>
      </c>
      <c r="C4039" s="1" t="s">
        <v>7496</v>
      </c>
      <c r="D4039">
        <v>4300</v>
      </c>
      <c r="E4039">
        <v>4409.55</v>
      </c>
      <c r="F4039" t="s">
        <v>17</v>
      </c>
      <c r="J4039" t="s">
        <v>17</v>
      </c>
      <c r="K4039" t="b">
        <v>0</v>
      </c>
      <c r="L4039" t="s">
        <v>24</v>
      </c>
      <c r="M4039" t="s">
        <v>25</v>
      </c>
      <c r="N4039" t="b">
        <v>0</v>
      </c>
      <c r="O4039">
        <v>1462402800</v>
      </c>
      <c r="P4039">
        <v>1459856860</v>
      </c>
      <c r="Q4039" t="b">
        <v>0</v>
      </c>
      <c r="R4039">
        <v>89</v>
      </c>
      <c r="S4039" t="b">
        <v>1</v>
      </c>
      <c r="T4039">
        <f>ROUND(E4039/D4039*100,0)</f>
        <v>103</v>
      </c>
      <c r="U4039" s="12">
        <f>(E4039/R4039)</f>
        <v>49.545505617977533</v>
      </c>
      <c r="V4039" t="str">
        <f>LEFT(Z4039,SEARCH("/",Z4039)-1)</f>
        <v>theater</v>
      </c>
      <c r="W4039" t="str">
        <f>RIGHT(Z4039,LEN(Z4039)-SEARCH("/",Z4039))</f>
        <v>plays</v>
      </c>
      <c r="X4039" s="2">
        <f>(((P4039/60)/60)/24)+DATE(1970,1,1)</f>
        <v>42465.491435185191</v>
      </c>
      <c r="Y4039" s="2">
        <f>(((O4039/60)/60)/24)+DATE(1970,1,1)</f>
        <v>42494.958333333328</v>
      </c>
      <c r="Z4039" t="s">
        <v>8275</v>
      </c>
    </row>
    <row r="4040" spans="1:26" ht="43.2" x14ac:dyDescent="0.3">
      <c r="A4040">
        <f>ROW(A4040)-2</f>
        <v>4038</v>
      </c>
      <c r="B4040" s="1" t="s">
        <v>7497</v>
      </c>
      <c r="C4040" s="1" t="s">
        <v>7498</v>
      </c>
      <c r="D4040">
        <v>300</v>
      </c>
      <c r="E4040">
        <v>381</v>
      </c>
      <c r="F4040" t="s">
        <v>17</v>
      </c>
      <c r="J4040" t="s">
        <v>17</v>
      </c>
      <c r="K4040" t="b">
        <v>0</v>
      </c>
      <c r="L4040" t="s">
        <v>24</v>
      </c>
      <c r="M4040" t="s">
        <v>25</v>
      </c>
      <c r="N4040" t="b">
        <v>0</v>
      </c>
      <c r="O4040">
        <v>1455831000</v>
      </c>
      <c r="P4040">
        <v>1454366467</v>
      </c>
      <c r="Q4040" t="b">
        <v>0</v>
      </c>
      <c r="R4040">
        <v>15</v>
      </c>
      <c r="S4040" t="b">
        <v>1</v>
      </c>
      <c r="T4040">
        <f>ROUND(E4040/D4040*100,0)</f>
        <v>127</v>
      </c>
      <c r="U4040" s="12">
        <f>(E4040/R4040)</f>
        <v>25.4</v>
      </c>
      <c r="V4040" t="str">
        <f>LEFT(Z4040,SEARCH("/",Z4040)-1)</f>
        <v>theater</v>
      </c>
      <c r="W4040" t="str">
        <f>RIGHT(Z4040,LEN(Z4040)-SEARCH("/",Z4040))</f>
        <v>plays</v>
      </c>
      <c r="X4040" s="2">
        <f>(((P4040/60)/60)/24)+DATE(1970,1,1)</f>
        <v>42401.945219907408</v>
      </c>
      <c r="Y4040" s="2">
        <f>(((O4040/60)/60)/24)+DATE(1970,1,1)</f>
        <v>42418.895833333328</v>
      </c>
      <c r="Z4040" t="s">
        <v>8275</v>
      </c>
    </row>
    <row r="4041" spans="1:26" ht="43.2" x14ac:dyDescent="0.3">
      <c r="A4041">
        <f>ROW(A4041)-2</f>
        <v>4039</v>
      </c>
      <c r="B4041" s="1" t="s">
        <v>7499</v>
      </c>
      <c r="C4041" s="1" t="s">
        <v>7500</v>
      </c>
      <c r="D4041">
        <v>850</v>
      </c>
      <c r="E4041">
        <v>2879</v>
      </c>
      <c r="F4041" t="s">
        <v>17</v>
      </c>
      <c r="J4041" t="s">
        <v>17</v>
      </c>
      <c r="K4041" t="b">
        <v>0</v>
      </c>
      <c r="L4041" t="s">
        <v>18</v>
      </c>
      <c r="M4041" t="s">
        <v>19</v>
      </c>
      <c r="N4041" t="b">
        <v>1</v>
      </c>
      <c r="O4041">
        <v>1461963600</v>
      </c>
      <c r="P4041">
        <v>1459567371</v>
      </c>
      <c r="Q4041" t="b">
        <v>0</v>
      </c>
      <c r="R4041">
        <v>46</v>
      </c>
      <c r="S4041" t="b">
        <v>1</v>
      </c>
      <c r="T4041">
        <f>ROUND(E4041/D4041*100,0)</f>
        <v>339</v>
      </c>
      <c r="U4041" s="12">
        <f>(E4041/R4041)</f>
        <v>62.586956521739133</v>
      </c>
      <c r="V4041" t="str">
        <f>LEFT(Z4041,SEARCH("/",Z4041)-1)</f>
        <v>theater</v>
      </c>
      <c r="W4041" t="str">
        <f>RIGHT(Z4041,LEN(Z4041)-SEARCH("/",Z4041))</f>
        <v>plays</v>
      </c>
      <c r="X4041" s="2">
        <f>(((P4041/60)/60)/24)+DATE(1970,1,1)</f>
        <v>42462.140868055561</v>
      </c>
      <c r="Y4041" s="2">
        <f>(((O4041/60)/60)/24)+DATE(1970,1,1)</f>
        <v>42489.875</v>
      </c>
      <c r="Z4041" t="s">
        <v>8275</v>
      </c>
    </row>
    <row r="4042" spans="1:26" ht="43.2" x14ac:dyDescent="0.3">
      <c r="A4042">
        <f>ROW(A4042)-2</f>
        <v>4040</v>
      </c>
      <c r="B4042" s="1" t="s">
        <v>7501</v>
      </c>
      <c r="C4042" s="1" t="s">
        <v>7502</v>
      </c>
      <c r="D4042">
        <v>2000</v>
      </c>
      <c r="E4042">
        <v>2015</v>
      </c>
      <c r="F4042" t="s">
        <v>17</v>
      </c>
      <c r="J4042" t="s">
        <v>17</v>
      </c>
      <c r="K4042" t="b">
        <v>0</v>
      </c>
      <c r="L4042" t="s">
        <v>18</v>
      </c>
      <c r="M4042" t="s">
        <v>19</v>
      </c>
      <c r="N4042" t="b">
        <v>1</v>
      </c>
      <c r="O4042">
        <v>1476939300</v>
      </c>
      <c r="P4042">
        <v>1474273294</v>
      </c>
      <c r="Q4042" t="b">
        <v>0</v>
      </c>
      <c r="R4042">
        <v>33</v>
      </c>
      <c r="S4042" t="b">
        <v>1</v>
      </c>
      <c r="T4042">
        <f>ROUND(E4042/D4042*100,0)</f>
        <v>101</v>
      </c>
      <c r="U4042" s="12">
        <f>(E4042/R4042)</f>
        <v>61.060606060606062</v>
      </c>
      <c r="V4042" t="str">
        <f>LEFT(Z4042,SEARCH("/",Z4042)-1)</f>
        <v>theater</v>
      </c>
      <c r="W4042" t="str">
        <f>RIGHT(Z4042,LEN(Z4042)-SEARCH("/",Z4042))</f>
        <v>plays</v>
      </c>
      <c r="X4042" s="2">
        <f>(((P4042/60)/60)/24)+DATE(1970,1,1)</f>
        <v>42632.348310185189</v>
      </c>
      <c r="Y4042" s="2">
        <f>(((O4042/60)/60)/24)+DATE(1970,1,1)</f>
        <v>42663.204861111109</v>
      </c>
      <c r="Z4042" t="s">
        <v>8275</v>
      </c>
    </row>
    <row r="4043" spans="1:26" ht="43.2" x14ac:dyDescent="0.3">
      <c r="A4043">
        <f>ROW(A4043)-2</f>
        <v>4041</v>
      </c>
      <c r="B4043" s="1" t="s">
        <v>7543</v>
      </c>
      <c r="C4043" s="1" t="s">
        <v>7544</v>
      </c>
      <c r="D4043">
        <v>5000</v>
      </c>
      <c r="E4043">
        <v>5176</v>
      </c>
      <c r="F4043" t="s">
        <v>17</v>
      </c>
      <c r="J4043" t="s">
        <v>17</v>
      </c>
      <c r="K4043" t="b">
        <v>0</v>
      </c>
      <c r="L4043" t="s">
        <v>18</v>
      </c>
      <c r="M4043" t="s">
        <v>19</v>
      </c>
      <c r="N4043" t="b">
        <v>1</v>
      </c>
      <c r="O4043">
        <v>1455602340</v>
      </c>
      <c r="P4043">
        <v>1453827436</v>
      </c>
      <c r="Q4043" t="b">
        <v>0</v>
      </c>
      <c r="R4043">
        <v>52</v>
      </c>
      <c r="S4043" t="b">
        <v>1</v>
      </c>
      <c r="T4043">
        <f>ROUND(E4043/D4043*100,0)</f>
        <v>104</v>
      </c>
      <c r="U4043" s="12">
        <f>(E4043/R4043)</f>
        <v>99.538461538461533</v>
      </c>
      <c r="V4043" t="str">
        <f>LEFT(Z4043,SEARCH("/",Z4043)-1)</f>
        <v>theater</v>
      </c>
      <c r="W4043" t="str">
        <f>RIGHT(Z4043,LEN(Z4043)-SEARCH("/",Z4043))</f>
        <v>musical</v>
      </c>
      <c r="X4043" s="2">
        <f>(((P4043/60)/60)/24)+DATE(1970,1,1)</f>
        <v>42395.706435185188</v>
      </c>
      <c r="Y4043" s="2">
        <f>(((O4043/60)/60)/24)+DATE(1970,1,1)</f>
        <v>42416.249305555553</v>
      </c>
      <c r="Z4043" t="s">
        <v>8309</v>
      </c>
    </row>
    <row r="4044" spans="1:26" ht="43.2" x14ac:dyDescent="0.3">
      <c r="A4044">
        <f>ROW(A4044)-2</f>
        <v>4042</v>
      </c>
      <c r="B4044" s="1" t="s">
        <v>7545</v>
      </c>
      <c r="C4044" s="1" t="s">
        <v>7546</v>
      </c>
      <c r="D4044">
        <v>500</v>
      </c>
      <c r="E4044">
        <v>525</v>
      </c>
      <c r="F4044" t="s">
        <v>17</v>
      </c>
      <c r="J4044" t="s">
        <v>17</v>
      </c>
      <c r="K4044" t="b">
        <v>0</v>
      </c>
      <c r="L4044" t="s">
        <v>18</v>
      </c>
      <c r="M4044" t="s">
        <v>19</v>
      </c>
      <c r="N4044" t="b">
        <v>1</v>
      </c>
      <c r="O4044">
        <v>1461902340</v>
      </c>
      <c r="P4044">
        <v>1459220588</v>
      </c>
      <c r="Q4044" t="b">
        <v>0</v>
      </c>
      <c r="R4044">
        <v>7</v>
      </c>
      <c r="S4044" t="b">
        <v>1</v>
      </c>
      <c r="T4044">
        <f>ROUND(E4044/D4044*100,0)</f>
        <v>105</v>
      </c>
      <c r="U4044" s="12">
        <f>(E4044/R4044)</f>
        <v>75</v>
      </c>
      <c r="V4044" t="str">
        <f>LEFT(Z4044,SEARCH("/",Z4044)-1)</f>
        <v>theater</v>
      </c>
      <c r="W4044" t="str">
        <f>RIGHT(Z4044,LEN(Z4044)-SEARCH("/",Z4044))</f>
        <v>musical</v>
      </c>
      <c r="X4044" s="2">
        <f>(((P4044/60)/60)/24)+DATE(1970,1,1)</f>
        <v>42458.127175925925</v>
      </c>
      <c r="Y4044" s="2">
        <f>(((O4044/60)/60)/24)+DATE(1970,1,1)</f>
        <v>42489.165972222225</v>
      </c>
      <c r="Z4044" t="s">
        <v>8309</v>
      </c>
    </row>
    <row r="4045" spans="1:26" ht="86.4" x14ac:dyDescent="0.3">
      <c r="A4045">
        <f>ROW(A4045)-2</f>
        <v>4043</v>
      </c>
      <c r="B4045" s="1" t="s">
        <v>7547</v>
      </c>
      <c r="C4045" s="1" t="s">
        <v>7548</v>
      </c>
      <c r="D4045">
        <v>6000</v>
      </c>
      <c r="E4045">
        <v>6027</v>
      </c>
      <c r="F4045" t="s">
        <v>17</v>
      </c>
      <c r="J4045" t="s">
        <v>17</v>
      </c>
      <c r="K4045" t="b">
        <v>0</v>
      </c>
      <c r="L4045" t="s">
        <v>18</v>
      </c>
      <c r="M4045" t="s">
        <v>19</v>
      </c>
      <c r="N4045" t="b">
        <v>1</v>
      </c>
      <c r="O4045">
        <v>1423555140</v>
      </c>
      <c r="P4045">
        <v>1421105608</v>
      </c>
      <c r="Q4045" t="b">
        <v>0</v>
      </c>
      <c r="R4045">
        <v>28</v>
      </c>
      <c r="S4045" t="b">
        <v>1</v>
      </c>
      <c r="T4045">
        <f>ROUND(E4045/D4045*100,0)</f>
        <v>100</v>
      </c>
      <c r="U4045" s="12">
        <f>(E4045/R4045)</f>
        <v>215.25</v>
      </c>
      <c r="V4045" t="str">
        <f>LEFT(Z4045,SEARCH("/",Z4045)-1)</f>
        <v>theater</v>
      </c>
      <c r="W4045" t="str">
        <f>RIGHT(Z4045,LEN(Z4045)-SEARCH("/",Z4045))</f>
        <v>musical</v>
      </c>
      <c r="X4045" s="2">
        <f>(((P4045/60)/60)/24)+DATE(1970,1,1)</f>
        <v>42016.981574074074</v>
      </c>
      <c r="Y4045" s="2">
        <f>(((O4045/60)/60)/24)+DATE(1970,1,1)</f>
        <v>42045.332638888889</v>
      </c>
      <c r="Z4045" t="s">
        <v>8309</v>
      </c>
    </row>
    <row r="4046" spans="1:26" ht="43.2" x14ac:dyDescent="0.3">
      <c r="A4046">
        <f>ROW(A4046)-2</f>
        <v>4044</v>
      </c>
      <c r="B4046" s="1" t="s">
        <v>7549</v>
      </c>
      <c r="C4046" s="1" t="s">
        <v>7550</v>
      </c>
      <c r="D4046">
        <v>1000</v>
      </c>
      <c r="E4046">
        <v>1326</v>
      </c>
      <c r="F4046" t="s">
        <v>17</v>
      </c>
      <c r="J4046" t="s">
        <v>17</v>
      </c>
      <c r="K4046" t="b">
        <v>0</v>
      </c>
      <c r="L4046" t="s">
        <v>18</v>
      </c>
      <c r="M4046" t="s">
        <v>19</v>
      </c>
      <c r="N4046" t="b">
        <v>1</v>
      </c>
      <c r="O4046">
        <v>1459641073</v>
      </c>
      <c r="P4046">
        <v>1454460673</v>
      </c>
      <c r="Q4046" t="b">
        <v>0</v>
      </c>
      <c r="R4046">
        <v>11</v>
      </c>
      <c r="S4046" t="b">
        <v>1</v>
      </c>
      <c r="T4046">
        <f>ROUND(E4046/D4046*100,0)</f>
        <v>133</v>
      </c>
      <c r="U4046" s="12">
        <f>(E4046/R4046)</f>
        <v>120.54545454545455</v>
      </c>
      <c r="V4046" t="str">
        <f>LEFT(Z4046,SEARCH("/",Z4046)-1)</f>
        <v>theater</v>
      </c>
      <c r="W4046" t="str">
        <f>RIGHT(Z4046,LEN(Z4046)-SEARCH("/",Z4046))</f>
        <v>musical</v>
      </c>
      <c r="X4046" s="2">
        <f>(((P4046/60)/60)/24)+DATE(1970,1,1)</f>
        <v>42403.035567129627</v>
      </c>
      <c r="Y4046" s="2">
        <f>(((O4046/60)/60)/24)+DATE(1970,1,1)</f>
        <v>42462.993900462956</v>
      </c>
      <c r="Z4046" t="s">
        <v>8309</v>
      </c>
    </row>
    <row r="4047" spans="1:26" ht="57.6" x14ac:dyDescent="0.3">
      <c r="A4047">
        <f>ROW(A4047)-2</f>
        <v>4045</v>
      </c>
      <c r="B4047" s="1" t="s">
        <v>7551</v>
      </c>
      <c r="C4047" s="1" t="s">
        <v>7552</v>
      </c>
      <c r="D4047">
        <v>500</v>
      </c>
      <c r="E4047">
        <v>565</v>
      </c>
      <c r="F4047" t="s">
        <v>17</v>
      </c>
      <c r="J4047" t="s">
        <v>17</v>
      </c>
      <c r="K4047" t="b">
        <v>0</v>
      </c>
      <c r="L4047" t="s">
        <v>24</v>
      </c>
      <c r="M4047" t="s">
        <v>25</v>
      </c>
      <c r="N4047" t="b">
        <v>0</v>
      </c>
      <c r="O4047">
        <v>1476651600</v>
      </c>
      <c r="P4047">
        <v>1473189335</v>
      </c>
      <c r="Q4047" t="b">
        <v>0</v>
      </c>
      <c r="R4047">
        <v>15</v>
      </c>
      <c r="S4047" t="b">
        <v>1</v>
      </c>
      <c r="T4047">
        <f>ROUND(E4047/D4047*100,0)</f>
        <v>113</v>
      </c>
      <c r="U4047" s="12">
        <f>(E4047/R4047)</f>
        <v>37.666666666666664</v>
      </c>
      <c r="V4047" t="str">
        <f>LEFT(Z4047,SEARCH("/",Z4047)-1)</f>
        <v>theater</v>
      </c>
      <c r="W4047" t="str">
        <f>RIGHT(Z4047,LEN(Z4047)-SEARCH("/",Z4047))</f>
        <v>musical</v>
      </c>
      <c r="X4047" s="2">
        <f>(((P4047/60)/60)/24)+DATE(1970,1,1)</f>
        <v>42619.802488425921</v>
      </c>
      <c r="Y4047" s="2">
        <f>(((O4047/60)/60)/24)+DATE(1970,1,1)</f>
        <v>42659.875</v>
      </c>
      <c r="Z4047" t="s">
        <v>8309</v>
      </c>
    </row>
    <row r="4048" spans="1:26" ht="43.2" x14ac:dyDescent="0.3">
      <c r="A4048">
        <f>ROW(A4048)-2</f>
        <v>4046</v>
      </c>
      <c r="B4048" s="1" t="s">
        <v>7553</v>
      </c>
      <c r="C4048" s="1" t="s">
        <v>7554</v>
      </c>
      <c r="D4048">
        <v>5000</v>
      </c>
      <c r="E4048">
        <v>5167</v>
      </c>
      <c r="F4048" t="s">
        <v>17</v>
      </c>
      <c r="J4048" t="s">
        <v>17</v>
      </c>
      <c r="K4048" t="b">
        <v>0</v>
      </c>
      <c r="L4048" t="s">
        <v>18</v>
      </c>
      <c r="M4048" t="s">
        <v>19</v>
      </c>
      <c r="N4048" t="b">
        <v>1</v>
      </c>
      <c r="O4048">
        <v>1433289600</v>
      </c>
      <c r="P4048">
        <v>1430768800</v>
      </c>
      <c r="Q4048" t="b">
        <v>0</v>
      </c>
      <c r="R4048">
        <v>30</v>
      </c>
      <c r="S4048" t="b">
        <v>1</v>
      </c>
      <c r="T4048">
        <f>ROUND(E4048/D4048*100,0)</f>
        <v>103</v>
      </c>
      <c r="U4048" s="12">
        <f>(E4048/R4048)</f>
        <v>172.23333333333332</v>
      </c>
      <c r="V4048" t="str">
        <f>LEFT(Z4048,SEARCH("/",Z4048)-1)</f>
        <v>theater</v>
      </c>
      <c r="W4048" t="str">
        <f>RIGHT(Z4048,LEN(Z4048)-SEARCH("/",Z4048))</f>
        <v>musical</v>
      </c>
      <c r="X4048" s="2">
        <f>(((P4048/60)/60)/24)+DATE(1970,1,1)</f>
        <v>42128.824074074073</v>
      </c>
      <c r="Y4048" s="2">
        <f>(((O4048/60)/60)/24)+DATE(1970,1,1)</f>
        <v>42158</v>
      </c>
      <c r="Z4048" t="s">
        <v>8309</v>
      </c>
    </row>
    <row r="4049" spans="1:26" ht="43.2" x14ac:dyDescent="0.3">
      <c r="A4049">
        <f>ROW(A4049)-2</f>
        <v>4047</v>
      </c>
      <c r="B4049" s="1" t="s">
        <v>7555</v>
      </c>
      <c r="C4049" s="1" t="s">
        <v>7556</v>
      </c>
      <c r="D4049">
        <v>2500</v>
      </c>
      <c r="E4049">
        <v>3000</v>
      </c>
      <c r="F4049" t="s">
        <v>17</v>
      </c>
      <c r="J4049" t="s">
        <v>17</v>
      </c>
      <c r="K4049" t="b">
        <v>0</v>
      </c>
      <c r="L4049" t="s">
        <v>18</v>
      </c>
      <c r="M4049" t="s">
        <v>19</v>
      </c>
      <c r="N4049" t="b">
        <v>1</v>
      </c>
      <c r="O4049">
        <v>1406350740</v>
      </c>
      <c r="P4049">
        <v>1403125737</v>
      </c>
      <c r="Q4049" t="b">
        <v>0</v>
      </c>
      <c r="R4049">
        <v>27</v>
      </c>
      <c r="S4049" t="b">
        <v>1</v>
      </c>
      <c r="T4049">
        <f>ROUND(E4049/D4049*100,0)</f>
        <v>120</v>
      </c>
      <c r="U4049" s="12">
        <f>(E4049/R4049)</f>
        <v>111.11111111111111</v>
      </c>
      <c r="V4049" t="str">
        <f>LEFT(Z4049,SEARCH("/",Z4049)-1)</f>
        <v>theater</v>
      </c>
      <c r="W4049" t="str">
        <f>RIGHT(Z4049,LEN(Z4049)-SEARCH("/",Z4049))</f>
        <v>musical</v>
      </c>
      <c r="X4049" s="2">
        <f>(((P4049/60)/60)/24)+DATE(1970,1,1)</f>
        <v>41808.881215277775</v>
      </c>
      <c r="Y4049" s="2">
        <f>(((O4049/60)/60)/24)+DATE(1970,1,1)</f>
        <v>41846.207638888889</v>
      </c>
      <c r="Z4049" t="s">
        <v>8309</v>
      </c>
    </row>
    <row r="4050" spans="1:26" ht="43.2" x14ac:dyDescent="0.3">
      <c r="A4050">
        <f>ROW(A4050)-2</f>
        <v>4048</v>
      </c>
      <c r="B4050" s="1" t="s">
        <v>7557</v>
      </c>
      <c r="C4050" s="1" t="s">
        <v>7558</v>
      </c>
      <c r="D4050">
        <v>550</v>
      </c>
      <c r="E4050">
        <v>713</v>
      </c>
      <c r="F4050" t="s">
        <v>17</v>
      </c>
      <c r="J4050" t="s">
        <v>17</v>
      </c>
      <c r="K4050" t="b">
        <v>0</v>
      </c>
      <c r="L4050" t="s">
        <v>24</v>
      </c>
      <c r="M4050" t="s">
        <v>25</v>
      </c>
      <c r="N4050" t="b">
        <v>0</v>
      </c>
      <c r="O4050">
        <v>1460753307</v>
      </c>
      <c r="P4050">
        <v>1458161307</v>
      </c>
      <c r="Q4050" t="b">
        <v>0</v>
      </c>
      <c r="R4050">
        <v>28</v>
      </c>
      <c r="S4050" t="b">
        <v>1</v>
      </c>
      <c r="T4050">
        <f>ROUND(E4050/D4050*100,0)</f>
        <v>130</v>
      </c>
      <c r="U4050" s="12">
        <f>(E4050/R4050)</f>
        <v>25.464285714285715</v>
      </c>
      <c r="V4050" t="str">
        <f>LEFT(Z4050,SEARCH("/",Z4050)-1)</f>
        <v>theater</v>
      </c>
      <c r="W4050" t="str">
        <f>RIGHT(Z4050,LEN(Z4050)-SEARCH("/",Z4050))</f>
        <v>musical</v>
      </c>
      <c r="X4050" s="2">
        <f>(((P4050/60)/60)/24)+DATE(1970,1,1)</f>
        <v>42445.866979166662</v>
      </c>
      <c r="Y4050" s="2">
        <f>(((O4050/60)/60)/24)+DATE(1970,1,1)</f>
        <v>42475.866979166662</v>
      </c>
      <c r="Z4050" t="s">
        <v>8309</v>
      </c>
    </row>
    <row r="4051" spans="1:26" ht="43.2" x14ac:dyDescent="0.3">
      <c r="A4051">
        <f>ROW(A4051)-2</f>
        <v>4049</v>
      </c>
      <c r="B4051" s="1" t="s">
        <v>7559</v>
      </c>
      <c r="C4051" s="1" t="s">
        <v>7560</v>
      </c>
      <c r="D4051">
        <v>4500</v>
      </c>
      <c r="E4051">
        <v>4550</v>
      </c>
      <c r="F4051" t="s">
        <v>17</v>
      </c>
      <c r="J4051" t="s">
        <v>17</v>
      </c>
      <c r="K4051" t="b">
        <v>0</v>
      </c>
      <c r="L4051" t="s">
        <v>18</v>
      </c>
      <c r="M4051" t="s">
        <v>19</v>
      </c>
      <c r="N4051" t="b">
        <v>1</v>
      </c>
      <c r="O4051">
        <v>1402515198</v>
      </c>
      <c r="P4051">
        <v>1399923198</v>
      </c>
      <c r="Q4051" t="b">
        <v>0</v>
      </c>
      <c r="R4051">
        <v>17</v>
      </c>
      <c r="S4051" t="b">
        <v>1</v>
      </c>
      <c r="T4051">
        <f>ROUND(E4051/D4051*100,0)</f>
        <v>101</v>
      </c>
      <c r="U4051" s="12">
        <f>(E4051/R4051)</f>
        <v>267.64705882352939</v>
      </c>
      <c r="V4051" t="str">
        <f>LEFT(Z4051,SEARCH("/",Z4051)-1)</f>
        <v>theater</v>
      </c>
      <c r="W4051" t="str">
        <f>RIGHT(Z4051,LEN(Z4051)-SEARCH("/",Z4051))</f>
        <v>musical</v>
      </c>
      <c r="X4051" s="2">
        <f>(((P4051/60)/60)/24)+DATE(1970,1,1)</f>
        <v>41771.814791666664</v>
      </c>
      <c r="Y4051" s="2">
        <f>(((O4051/60)/60)/24)+DATE(1970,1,1)</f>
        <v>41801.814791666664</v>
      </c>
      <c r="Z4051" t="s">
        <v>8309</v>
      </c>
    </row>
    <row r="4052" spans="1:26" ht="43.2" x14ac:dyDescent="0.3">
      <c r="A4052">
        <f>ROW(A4052)-2</f>
        <v>4050</v>
      </c>
      <c r="B4052" s="1" t="s">
        <v>7561</v>
      </c>
      <c r="C4052" s="1" t="s">
        <v>7562</v>
      </c>
      <c r="D4052">
        <v>3500</v>
      </c>
      <c r="E4052">
        <v>3798</v>
      </c>
      <c r="F4052" t="s">
        <v>17</v>
      </c>
      <c r="J4052" t="s">
        <v>17</v>
      </c>
      <c r="K4052" t="b">
        <v>0</v>
      </c>
      <c r="L4052" t="s">
        <v>18</v>
      </c>
      <c r="M4052" t="s">
        <v>19</v>
      </c>
      <c r="N4052" t="b">
        <v>1</v>
      </c>
      <c r="O4052">
        <v>1417465515</v>
      </c>
      <c r="P4052">
        <v>1415737515</v>
      </c>
      <c r="Q4052" t="b">
        <v>0</v>
      </c>
      <c r="R4052">
        <v>50</v>
      </c>
      <c r="S4052" t="b">
        <v>1</v>
      </c>
      <c r="T4052">
        <f>ROUND(E4052/D4052*100,0)</f>
        <v>109</v>
      </c>
      <c r="U4052" s="12">
        <f>(E4052/R4052)</f>
        <v>75.959999999999994</v>
      </c>
      <c r="V4052" t="str">
        <f>LEFT(Z4052,SEARCH("/",Z4052)-1)</f>
        <v>theater</v>
      </c>
      <c r="W4052" t="str">
        <f>RIGHT(Z4052,LEN(Z4052)-SEARCH("/",Z4052))</f>
        <v>musical</v>
      </c>
      <c r="X4052" s="2">
        <f>(((P4052/60)/60)/24)+DATE(1970,1,1)</f>
        <v>41954.850868055553</v>
      </c>
      <c r="Y4052" s="2">
        <f>(((O4052/60)/60)/24)+DATE(1970,1,1)</f>
        <v>41974.850868055553</v>
      </c>
      <c r="Z4052" t="s">
        <v>8309</v>
      </c>
    </row>
    <row r="4053" spans="1:26" ht="28.8" x14ac:dyDescent="0.3">
      <c r="A4053">
        <f>ROW(A4053)-2</f>
        <v>4051</v>
      </c>
      <c r="B4053" s="1" t="s">
        <v>7563</v>
      </c>
      <c r="C4053" s="1" t="s">
        <v>7564</v>
      </c>
      <c r="D4053">
        <v>1500</v>
      </c>
      <c r="E4053">
        <v>1535</v>
      </c>
      <c r="F4053" t="s">
        <v>17</v>
      </c>
      <c r="J4053" t="s">
        <v>17</v>
      </c>
      <c r="K4053" t="b">
        <v>0</v>
      </c>
      <c r="L4053" t="s">
        <v>18</v>
      </c>
      <c r="M4053" t="s">
        <v>19</v>
      </c>
      <c r="N4053" t="b">
        <v>1</v>
      </c>
      <c r="O4053">
        <v>1400475600</v>
      </c>
      <c r="P4053">
        <v>1397819938</v>
      </c>
      <c r="Q4053" t="b">
        <v>0</v>
      </c>
      <c r="R4053">
        <v>26</v>
      </c>
      <c r="S4053" t="b">
        <v>1</v>
      </c>
      <c r="T4053">
        <f>ROUND(E4053/D4053*100,0)</f>
        <v>102</v>
      </c>
      <c r="U4053" s="12">
        <f>(E4053/R4053)</f>
        <v>59.03846153846154</v>
      </c>
      <c r="V4053" t="str">
        <f>LEFT(Z4053,SEARCH("/",Z4053)-1)</f>
        <v>theater</v>
      </c>
      <c r="W4053" t="str">
        <f>RIGHT(Z4053,LEN(Z4053)-SEARCH("/",Z4053))</f>
        <v>musical</v>
      </c>
      <c r="X4053" s="2">
        <f>(((P4053/60)/60)/24)+DATE(1970,1,1)</f>
        <v>41747.471504629626</v>
      </c>
      <c r="Y4053" s="2">
        <f>(((O4053/60)/60)/24)+DATE(1970,1,1)</f>
        <v>41778.208333333336</v>
      </c>
      <c r="Z4053" t="s">
        <v>8309</v>
      </c>
    </row>
    <row r="4054" spans="1:26" ht="28.8" x14ac:dyDescent="0.3">
      <c r="A4054">
        <f>ROW(A4054)-2</f>
        <v>4052</v>
      </c>
      <c r="B4054" s="1" t="s">
        <v>7565</v>
      </c>
      <c r="C4054" s="1" t="s">
        <v>7566</v>
      </c>
      <c r="D4054">
        <v>4000</v>
      </c>
      <c r="E4054">
        <v>4409.7700000000004</v>
      </c>
      <c r="F4054" t="s">
        <v>17</v>
      </c>
      <c r="J4054" t="s">
        <v>17</v>
      </c>
      <c r="K4054" t="b">
        <v>0</v>
      </c>
      <c r="L4054" t="s">
        <v>18</v>
      </c>
      <c r="M4054" t="s">
        <v>19</v>
      </c>
      <c r="N4054" t="b">
        <v>1</v>
      </c>
      <c r="O4054">
        <v>1440556553</v>
      </c>
      <c r="P4054">
        <v>1435372553</v>
      </c>
      <c r="Q4054" t="b">
        <v>0</v>
      </c>
      <c r="R4054">
        <v>88</v>
      </c>
      <c r="S4054" t="b">
        <v>1</v>
      </c>
      <c r="T4054">
        <f>ROUND(E4054/D4054*100,0)</f>
        <v>110</v>
      </c>
      <c r="U4054" s="12">
        <f>(E4054/R4054)</f>
        <v>50.111022727272733</v>
      </c>
      <c r="V4054" t="str">
        <f>LEFT(Z4054,SEARCH("/",Z4054)-1)</f>
        <v>theater</v>
      </c>
      <c r="W4054" t="str">
        <f>RIGHT(Z4054,LEN(Z4054)-SEARCH("/",Z4054))</f>
        <v>musical</v>
      </c>
      <c r="X4054" s="2">
        <f>(((P4054/60)/60)/24)+DATE(1970,1,1)</f>
        <v>42182.108252314814</v>
      </c>
      <c r="Y4054" s="2">
        <f>(((O4054/60)/60)/24)+DATE(1970,1,1)</f>
        <v>42242.108252314814</v>
      </c>
      <c r="Z4054" t="s">
        <v>8309</v>
      </c>
    </row>
    <row r="4055" spans="1:26" ht="43.2" x14ac:dyDescent="0.3">
      <c r="A4055">
        <f>ROW(A4055)-2</f>
        <v>4053</v>
      </c>
      <c r="B4055" s="1" t="s">
        <v>7567</v>
      </c>
      <c r="C4055" s="1" t="s">
        <v>7568</v>
      </c>
      <c r="D4055">
        <v>5000</v>
      </c>
      <c r="E4055">
        <v>5050.7700000000004</v>
      </c>
      <c r="F4055" t="s">
        <v>17</v>
      </c>
      <c r="J4055" t="s">
        <v>17</v>
      </c>
      <c r="K4055" t="b">
        <v>0</v>
      </c>
      <c r="L4055" t="s">
        <v>18</v>
      </c>
      <c r="M4055" t="s">
        <v>19</v>
      </c>
      <c r="N4055" t="b">
        <v>1</v>
      </c>
      <c r="O4055">
        <v>1399293386</v>
      </c>
      <c r="P4055">
        <v>1397133386</v>
      </c>
      <c r="Q4055" t="b">
        <v>0</v>
      </c>
      <c r="R4055">
        <v>91</v>
      </c>
      <c r="S4055" t="b">
        <v>1</v>
      </c>
      <c r="T4055">
        <f>ROUND(E4055/D4055*100,0)</f>
        <v>101</v>
      </c>
      <c r="U4055" s="12">
        <f>(E4055/R4055)</f>
        <v>55.502967032967035</v>
      </c>
      <c r="V4055" t="str">
        <f>LEFT(Z4055,SEARCH("/",Z4055)-1)</f>
        <v>theater</v>
      </c>
      <c r="W4055" t="str">
        <f>RIGHT(Z4055,LEN(Z4055)-SEARCH("/",Z4055))</f>
        <v>musical</v>
      </c>
      <c r="X4055" s="2">
        <f>(((P4055/60)/60)/24)+DATE(1970,1,1)</f>
        <v>41739.525300925925</v>
      </c>
      <c r="Y4055" s="2">
        <f>(((O4055/60)/60)/24)+DATE(1970,1,1)</f>
        <v>41764.525300925925</v>
      </c>
      <c r="Z4055" t="s">
        <v>8309</v>
      </c>
    </row>
    <row r="4056" spans="1:26" ht="57.6" x14ac:dyDescent="0.3">
      <c r="A4056">
        <f>ROW(A4056)-2</f>
        <v>4054</v>
      </c>
      <c r="B4056" s="1" t="s">
        <v>7569</v>
      </c>
      <c r="C4056" s="1" t="s">
        <v>7570</v>
      </c>
      <c r="D4056">
        <v>500</v>
      </c>
      <c r="E4056">
        <v>500</v>
      </c>
      <c r="F4056" t="s">
        <v>17</v>
      </c>
      <c r="J4056" t="s">
        <v>17</v>
      </c>
      <c r="K4056" t="b">
        <v>0</v>
      </c>
      <c r="L4056" t="s">
        <v>24</v>
      </c>
      <c r="M4056" t="s">
        <v>25</v>
      </c>
      <c r="N4056" t="b">
        <v>0</v>
      </c>
      <c r="O4056">
        <v>1439247600</v>
      </c>
      <c r="P4056">
        <v>1434625937</v>
      </c>
      <c r="Q4056" t="b">
        <v>0</v>
      </c>
      <c r="R4056">
        <v>3</v>
      </c>
      <c r="S4056" t="b">
        <v>1</v>
      </c>
      <c r="T4056">
        <f>ROUND(E4056/D4056*100,0)</f>
        <v>100</v>
      </c>
      <c r="U4056" s="12">
        <f>(E4056/R4056)</f>
        <v>166.66666666666666</v>
      </c>
      <c r="V4056" t="str">
        <f>LEFT(Z4056,SEARCH("/",Z4056)-1)</f>
        <v>theater</v>
      </c>
      <c r="W4056" t="str">
        <f>RIGHT(Z4056,LEN(Z4056)-SEARCH("/",Z4056))</f>
        <v>musical</v>
      </c>
      <c r="X4056" s="2">
        <f>(((P4056/60)/60)/24)+DATE(1970,1,1)</f>
        <v>42173.466863425929</v>
      </c>
      <c r="Y4056" s="2">
        <f>(((O4056/60)/60)/24)+DATE(1970,1,1)</f>
        <v>42226.958333333328</v>
      </c>
      <c r="Z4056" t="s">
        <v>8309</v>
      </c>
    </row>
    <row r="4057" spans="1:26" ht="43.2" x14ac:dyDescent="0.3">
      <c r="A4057">
        <f>ROW(A4057)-2</f>
        <v>4055</v>
      </c>
      <c r="B4057" s="1" t="s">
        <v>7571</v>
      </c>
      <c r="C4057" s="1" t="s">
        <v>7572</v>
      </c>
      <c r="D4057">
        <v>1250</v>
      </c>
      <c r="E4057">
        <v>1328</v>
      </c>
      <c r="F4057" t="s">
        <v>17</v>
      </c>
      <c r="J4057" t="s">
        <v>17</v>
      </c>
      <c r="K4057" t="b">
        <v>0</v>
      </c>
      <c r="L4057" t="s">
        <v>24</v>
      </c>
      <c r="M4057" t="s">
        <v>25</v>
      </c>
      <c r="N4057" t="b">
        <v>0</v>
      </c>
      <c r="O4057">
        <v>1438543889</v>
      </c>
      <c r="P4057">
        <v>1436383889</v>
      </c>
      <c r="Q4057" t="b">
        <v>0</v>
      </c>
      <c r="R4057">
        <v>28</v>
      </c>
      <c r="S4057" t="b">
        <v>1</v>
      </c>
      <c r="T4057">
        <f>ROUND(E4057/D4057*100,0)</f>
        <v>106</v>
      </c>
      <c r="U4057" s="12">
        <f>(E4057/R4057)</f>
        <v>47.428571428571431</v>
      </c>
      <c r="V4057" t="str">
        <f>LEFT(Z4057,SEARCH("/",Z4057)-1)</f>
        <v>theater</v>
      </c>
      <c r="W4057" t="str">
        <f>RIGHT(Z4057,LEN(Z4057)-SEARCH("/",Z4057))</f>
        <v>musical</v>
      </c>
      <c r="X4057" s="2">
        <f>(((P4057/60)/60)/24)+DATE(1970,1,1)</f>
        <v>42193.813530092593</v>
      </c>
      <c r="Y4057" s="2">
        <f>(((O4057/60)/60)/24)+DATE(1970,1,1)</f>
        <v>42218.813530092593</v>
      </c>
      <c r="Z4057" t="s">
        <v>8309</v>
      </c>
    </row>
    <row r="4058" spans="1:26" ht="28.8" x14ac:dyDescent="0.3">
      <c r="A4058">
        <f>ROW(A4058)-2</f>
        <v>4056</v>
      </c>
      <c r="B4058" s="1" t="s">
        <v>7573</v>
      </c>
      <c r="C4058" s="1" t="s">
        <v>7574</v>
      </c>
      <c r="D4058">
        <v>5000</v>
      </c>
      <c r="E4058">
        <v>5000</v>
      </c>
      <c r="F4058" t="s">
        <v>17</v>
      </c>
      <c r="J4058" t="s">
        <v>17</v>
      </c>
      <c r="K4058" t="b">
        <v>0</v>
      </c>
      <c r="L4058" t="s">
        <v>18</v>
      </c>
      <c r="M4058" t="s">
        <v>19</v>
      </c>
      <c r="N4058" t="b">
        <v>1</v>
      </c>
      <c r="O4058">
        <v>1427907626</v>
      </c>
      <c r="P4058">
        <v>1425319226</v>
      </c>
      <c r="Q4058" t="b">
        <v>0</v>
      </c>
      <c r="R4058">
        <v>77</v>
      </c>
      <c r="S4058" t="b">
        <v>1</v>
      </c>
      <c r="T4058">
        <f>ROUND(E4058/D4058*100,0)</f>
        <v>100</v>
      </c>
      <c r="U4058" s="12">
        <f>(E4058/R4058)</f>
        <v>64.935064935064929</v>
      </c>
      <c r="V4058" t="str">
        <f>LEFT(Z4058,SEARCH("/",Z4058)-1)</f>
        <v>theater</v>
      </c>
      <c r="W4058" t="str">
        <f>RIGHT(Z4058,LEN(Z4058)-SEARCH("/",Z4058))</f>
        <v>musical</v>
      </c>
      <c r="X4058" s="2">
        <f>(((P4058/60)/60)/24)+DATE(1970,1,1)</f>
        <v>42065.750300925924</v>
      </c>
      <c r="Y4058" s="2">
        <f>(((O4058/60)/60)/24)+DATE(1970,1,1)</f>
        <v>42095.708634259259</v>
      </c>
      <c r="Z4058" t="s">
        <v>8309</v>
      </c>
    </row>
    <row r="4059" spans="1:26" ht="43.2" x14ac:dyDescent="0.3">
      <c r="A4059">
        <f>ROW(A4059)-2</f>
        <v>4057</v>
      </c>
      <c r="B4059" s="1" t="s">
        <v>7575</v>
      </c>
      <c r="C4059" s="1" t="s">
        <v>7576</v>
      </c>
      <c r="D4059">
        <v>1500</v>
      </c>
      <c r="E4059">
        <v>1500</v>
      </c>
      <c r="F4059" t="s">
        <v>17</v>
      </c>
      <c r="J4059" t="s">
        <v>17</v>
      </c>
      <c r="K4059" t="b">
        <v>0</v>
      </c>
      <c r="L4059" t="s">
        <v>18</v>
      </c>
      <c r="M4059" t="s">
        <v>19</v>
      </c>
      <c r="N4059" t="b">
        <v>1</v>
      </c>
      <c r="O4059">
        <v>1464482160</v>
      </c>
      <c r="P4059">
        <v>1462824832</v>
      </c>
      <c r="Q4059" t="b">
        <v>0</v>
      </c>
      <c r="R4059">
        <v>27</v>
      </c>
      <c r="S4059" t="b">
        <v>1</v>
      </c>
      <c r="T4059">
        <f>ROUND(E4059/D4059*100,0)</f>
        <v>100</v>
      </c>
      <c r="U4059" s="12">
        <f>(E4059/R4059)</f>
        <v>55.555555555555557</v>
      </c>
      <c r="V4059" t="str">
        <f>LEFT(Z4059,SEARCH("/",Z4059)-1)</f>
        <v>theater</v>
      </c>
      <c r="W4059" t="str">
        <f>RIGHT(Z4059,LEN(Z4059)-SEARCH("/",Z4059))</f>
        <v>musical</v>
      </c>
      <c r="X4059" s="2">
        <f>(((P4059/60)/60)/24)+DATE(1970,1,1)</f>
        <v>42499.842962962968</v>
      </c>
      <c r="Y4059" s="2">
        <f>(((O4059/60)/60)/24)+DATE(1970,1,1)</f>
        <v>42519.024999999994</v>
      </c>
      <c r="Z4059" t="s">
        <v>8309</v>
      </c>
    </row>
    <row r="4060" spans="1:26" ht="43.2" x14ac:dyDescent="0.3">
      <c r="A4060">
        <f>ROW(A4060)-2</f>
        <v>4058</v>
      </c>
      <c r="B4060" s="1" t="s">
        <v>7577</v>
      </c>
      <c r="C4060" s="1" t="s">
        <v>7578</v>
      </c>
      <c r="D4060">
        <v>7000</v>
      </c>
      <c r="E4060">
        <v>7942</v>
      </c>
      <c r="F4060" t="s">
        <v>17</v>
      </c>
      <c r="J4060" t="s">
        <v>17</v>
      </c>
      <c r="K4060" t="b">
        <v>0</v>
      </c>
      <c r="L4060" t="s">
        <v>18</v>
      </c>
      <c r="M4060" t="s">
        <v>19</v>
      </c>
      <c r="N4060" t="b">
        <v>1</v>
      </c>
      <c r="O4060">
        <v>1406745482</v>
      </c>
      <c r="P4060">
        <v>1404153482</v>
      </c>
      <c r="Q4060" t="b">
        <v>0</v>
      </c>
      <c r="R4060">
        <v>107</v>
      </c>
      <c r="S4060" t="b">
        <v>1</v>
      </c>
      <c r="T4060">
        <f>ROUND(E4060/D4060*100,0)</f>
        <v>113</v>
      </c>
      <c r="U4060" s="12">
        <f>(E4060/R4060)</f>
        <v>74.224299065420567</v>
      </c>
      <c r="V4060" t="str">
        <f>LEFT(Z4060,SEARCH("/",Z4060)-1)</f>
        <v>theater</v>
      </c>
      <c r="W4060" t="str">
        <f>RIGHT(Z4060,LEN(Z4060)-SEARCH("/",Z4060))</f>
        <v>musical</v>
      </c>
      <c r="X4060" s="2">
        <f>(((P4060/60)/60)/24)+DATE(1970,1,1)</f>
        <v>41820.776412037041</v>
      </c>
      <c r="Y4060" s="2">
        <f>(((O4060/60)/60)/24)+DATE(1970,1,1)</f>
        <v>41850.776412037041</v>
      </c>
      <c r="Z4060" t="s">
        <v>8309</v>
      </c>
    </row>
    <row r="4061" spans="1:26" ht="43.2" x14ac:dyDescent="0.3">
      <c r="A4061">
        <f>ROW(A4061)-2</f>
        <v>4059</v>
      </c>
      <c r="B4061" s="1" t="s">
        <v>7579</v>
      </c>
      <c r="C4061" s="1" t="s">
        <v>7580</v>
      </c>
      <c r="D4061">
        <v>10000</v>
      </c>
      <c r="E4061">
        <v>10265.01</v>
      </c>
      <c r="F4061" t="s">
        <v>17</v>
      </c>
      <c r="J4061" t="s">
        <v>17</v>
      </c>
      <c r="K4061" t="b">
        <v>0</v>
      </c>
      <c r="L4061" t="s">
        <v>18</v>
      </c>
      <c r="M4061" t="s">
        <v>19</v>
      </c>
      <c r="N4061" t="b">
        <v>1</v>
      </c>
      <c r="O4061">
        <v>1404360045</v>
      </c>
      <c r="P4061">
        <v>1401336045</v>
      </c>
      <c r="Q4061" t="b">
        <v>0</v>
      </c>
      <c r="R4061">
        <v>96</v>
      </c>
      <c r="S4061" t="b">
        <v>1</v>
      </c>
      <c r="T4061">
        <f>ROUND(E4061/D4061*100,0)</f>
        <v>103</v>
      </c>
      <c r="U4061" s="12">
        <f>(E4061/R4061)</f>
        <v>106.9271875</v>
      </c>
      <c r="V4061" t="str">
        <f>LEFT(Z4061,SEARCH("/",Z4061)-1)</f>
        <v>theater</v>
      </c>
      <c r="W4061" t="str">
        <f>RIGHT(Z4061,LEN(Z4061)-SEARCH("/",Z4061))</f>
        <v>musical</v>
      </c>
      <c r="X4061" s="2">
        <f>(((P4061/60)/60)/24)+DATE(1970,1,1)</f>
        <v>41788.167187500003</v>
      </c>
      <c r="Y4061" s="2">
        <f>(((O4061/60)/60)/24)+DATE(1970,1,1)</f>
        <v>41823.167187500003</v>
      </c>
      <c r="Z4061" t="s">
        <v>8309</v>
      </c>
    </row>
    <row r="4062" spans="1:26" ht="43.2" x14ac:dyDescent="0.3">
      <c r="A4062">
        <f>ROW(A4062)-2</f>
        <v>4060</v>
      </c>
      <c r="B4062" s="1" t="s">
        <v>7581</v>
      </c>
      <c r="C4062" s="1" t="s">
        <v>7582</v>
      </c>
      <c r="D4062">
        <v>2000</v>
      </c>
      <c r="E4062">
        <v>2335</v>
      </c>
      <c r="F4062" t="s">
        <v>17</v>
      </c>
      <c r="J4062" t="s">
        <v>17</v>
      </c>
      <c r="K4062" t="b">
        <v>0</v>
      </c>
      <c r="L4062" t="s">
        <v>18</v>
      </c>
      <c r="M4062" t="s">
        <v>19</v>
      </c>
      <c r="N4062" t="b">
        <v>1</v>
      </c>
      <c r="O4062">
        <v>1425185940</v>
      </c>
      <c r="P4062">
        <v>1423960097</v>
      </c>
      <c r="Q4062" t="b">
        <v>0</v>
      </c>
      <c r="R4062">
        <v>56</v>
      </c>
      <c r="S4062" t="b">
        <v>1</v>
      </c>
      <c r="T4062">
        <f>ROUND(E4062/D4062*100,0)</f>
        <v>117</v>
      </c>
      <c r="U4062" s="12">
        <f>(E4062/R4062)</f>
        <v>41.696428571428569</v>
      </c>
      <c r="V4062" t="str">
        <f>LEFT(Z4062,SEARCH("/",Z4062)-1)</f>
        <v>theater</v>
      </c>
      <c r="W4062" t="str">
        <f>RIGHT(Z4062,LEN(Z4062)-SEARCH("/",Z4062))</f>
        <v>musical</v>
      </c>
      <c r="X4062" s="2">
        <f>(((P4062/60)/60)/24)+DATE(1970,1,1)</f>
        <v>42050.019641203704</v>
      </c>
      <c r="Y4062" s="2">
        <f>(((O4062/60)/60)/24)+DATE(1970,1,1)</f>
        <v>42064.207638888889</v>
      </c>
      <c r="Z4062" t="s">
        <v>8309</v>
      </c>
    </row>
    <row r="4063" spans="1:26" ht="43.2" x14ac:dyDescent="0.3">
      <c r="A4063">
        <f>ROW(A4063)-2</f>
        <v>4061</v>
      </c>
      <c r="B4063" s="1" t="s">
        <v>7583</v>
      </c>
      <c r="C4063" s="1" t="s">
        <v>7584</v>
      </c>
      <c r="D4063">
        <v>4000</v>
      </c>
      <c r="E4063">
        <v>4306.1099999999997</v>
      </c>
      <c r="F4063" t="s">
        <v>17</v>
      </c>
      <c r="J4063" t="s">
        <v>17</v>
      </c>
      <c r="K4063" t="b">
        <v>0</v>
      </c>
      <c r="L4063" t="s">
        <v>18</v>
      </c>
      <c r="M4063" t="s">
        <v>19</v>
      </c>
      <c r="N4063" t="b">
        <v>1</v>
      </c>
      <c r="O4063">
        <v>1402594090</v>
      </c>
      <c r="P4063">
        <v>1400002090</v>
      </c>
      <c r="Q4063" t="b">
        <v>0</v>
      </c>
      <c r="R4063">
        <v>58</v>
      </c>
      <c r="S4063" t="b">
        <v>1</v>
      </c>
      <c r="T4063">
        <f>ROUND(E4063/D4063*100,0)</f>
        <v>108</v>
      </c>
      <c r="U4063" s="12">
        <f>(E4063/R4063)</f>
        <v>74.243275862068955</v>
      </c>
      <c r="V4063" t="str">
        <f>LEFT(Z4063,SEARCH("/",Z4063)-1)</f>
        <v>theater</v>
      </c>
      <c r="W4063" t="str">
        <f>RIGHT(Z4063,LEN(Z4063)-SEARCH("/",Z4063))</f>
        <v>musical</v>
      </c>
      <c r="X4063" s="2">
        <f>(((P4063/60)/60)/24)+DATE(1970,1,1)</f>
        <v>41772.727893518517</v>
      </c>
      <c r="Y4063" s="2">
        <f>(((O4063/60)/60)/24)+DATE(1970,1,1)</f>
        <v>41802.727893518517</v>
      </c>
      <c r="Z4063" t="s">
        <v>8309</v>
      </c>
    </row>
    <row r="4064" spans="1:26" ht="43.2" x14ac:dyDescent="0.3">
      <c r="A4064">
        <f>ROW(A4064)-2</f>
        <v>4062</v>
      </c>
      <c r="B4064" s="1" t="s">
        <v>7585</v>
      </c>
      <c r="C4064" s="1" t="s">
        <v>7586</v>
      </c>
      <c r="D4064">
        <v>1100</v>
      </c>
      <c r="E4064">
        <v>1100</v>
      </c>
      <c r="F4064" t="s">
        <v>17</v>
      </c>
      <c r="J4064" t="s">
        <v>17</v>
      </c>
      <c r="K4064" t="b">
        <v>0</v>
      </c>
      <c r="L4064" t="s">
        <v>18</v>
      </c>
      <c r="M4064" t="s">
        <v>19</v>
      </c>
      <c r="N4064" t="b">
        <v>1</v>
      </c>
      <c r="O4064">
        <v>1460730079</v>
      </c>
      <c r="P4064">
        <v>1458138079</v>
      </c>
      <c r="Q4064" t="b">
        <v>0</v>
      </c>
      <c r="R4064">
        <v>15</v>
      </c>
      <c r="S4064" t="b">
        <v>1</v>
      </c>
      <c r="T4064">
        <f>ROUND(E4064/D4064*100,0)</f>
        <v>100</v>
      </c>
      <c r="U4064" s="12">
        <f>(E4064/R4064)</f>
        <v>73.333333333333329</v>
      </c>
      <c r="V4064" t="str">
        <f>LEFT(Z4064,SEARCH("/",Z4064)-1)</f>
        <v>theater</v>
      </c>
      <c r="W4064" t="str">
        <f>RIGHT(Z4064,LEN(Z4064)-SEARCH("/",Z4064))</f>
        <v>musical</v>
      </c>
      <c r="X4064" s="2">
        <f>(((P4064/60)/60)/24)+DATE(1970,1,1)</f>
        <v>42445.598136574074</v>
      </c>
      <c r="Y4064" s="2">
        <f>(((O4064/60)/60)/24)+DATE(1970,1,1)</f>
        <v>42475.598136574074</v>
      </c>
      <c r="Z4064" t="s">
        <v>8309</v>
      </c>
    </row>
    <row r="4065" spans="1:26" ht="43.2" x14ac:dyDescent="0.3">
      <c r="A4065">
        <f>ROW(A4065)-2</f>
        <v>4063</v>
      </c>
      <c r="B4065" s="1" t="s">
        <v>7587</v>
      </c>
      <c r="C4065" s="1" t="s">
        <v>7588</v>
      </c>
      <c r="D4065">
        <v>2000</v>
      </c>
      <c r="E4065">
        <v>2000</v>
      </c>
      <c r="F4065" t="s">
        <v>17</v>
      </c>
      <c r="J4065" t="s">
        <v>17</v>
      </c>
      <c r="K4065" t="b">
        <v>0</v>
      </c>
      <c r="L4065" t="s">
        <v>24</v>
      </c>
      <c r="M4065" t="s">
        <v>25</v>
      </c>
      <c r="N4065" t="b">
        <v>0</v>
      </c>
      <c r="O4065">
        <v>1434234010</v>
      </c>
      <c r="P4065">
        <v>1431642010</v>
      </c>
      <c r="Q4065" t="b">
        <v>0</v>
      </c>
      <c r="R4065">
        <v>20</v>
      </c>
      <c r="S4065" t="b">
        <v>1</v>
      </c>
      <c r="T4065">
        <f>ROUND(E4065/D4065*100,0)</f>
        <v>100</v>
      </c>
      <c r="U4065" s="12">
        <f>(E4065/R4065)</f>
        <v>100</v>
      </c>
      <c r="V4065" t="str">
        <f>LEFT(Z4065,SEARCH("/",Z4065)-1)</f>
        <v>theater</v>
      </c>
      <c r="W4065" t="str">
        <f>RIGHT(Z4065,LEN(Z4065)-SEARCH("/",Z4065))</f>
        <v>musical</v>
      </c>
      <c r="X4065" s="2">
        <f>(((P4065/60)/60)/24)+DATE(1970,1,1)</f>
        <v>42138.930671296301</v>
      </c>
      <c r="Y4065" s="2">
        <f>(((O4065/60)/60)/24)+DATE(1970,1,1)</f>
        <v>42168.930671296301</v>
      </c>
      <c r="Z4065" t="s">
        <v>8309</v>
      </c>
    </row>
    <row r="4066" spans="1:26" ht="28.8" x14ac:dyDescent="0.3">
      <c r="A4066">
        <f>ROW(A4066)-2</f>
        <v>4064</v>
      </c>
      <c r="B4066" s="1" t="s">
        <v>7589</v>
      </c>
      <c r="C4066" s="1" t="s">
        <v>7590</v>
      </c>
      <c r="D4066">
        <v>1000</v>
      </c>
      <c r="E4066">
        <v>1460</v>
      </c>
      <c r="F4066" t="s">
        <v>17</v>
      </c>
      <c r="J4066" t="s">
        <v>17</v>
      </c>
      <c r="K4066" t="b">
        <v>0</v>
      </c>
      <c r="L4066" t="s">
        <v>18</v>
      </c>
      <c r="M4066" t="s">
        <v>19</v>
      </c>
      <c r="N4066" t="b">
        <v>1</v>
      </c>
      <c r="O4066">
        <v>1463529600</v>
      </c>
      <c r="P4066">
        <v>1462307652</v>
      </c>
      <c r="Q4066" t="b">
        <v>0</v>
      </c>
      <c r="R4066">
        <v>38</v>
      </c>
      <c r="S4066" t="b">
        <v>1</v>
      </c>
      <c r="T4066">
        <f>ROUND(E4066/D4066*100,0)</f>
        <v>146</v>
      </c>
      <c r="U4066" s="12">
        <f>(E4066/R4066)</f>
        <v>38.421052631578945</v>
      </c>
      <c r="V4066" t="str">
        <f>LEFT(Z4066,SEARCH("/",Z4066)-1)</f>
        <v>theater</v>
      </c>
      <c r="W4066" t="str">
        <f>RIGHT(Z4066,LEN(Z4066)-SEARCH("/",Z4066))</f>
        <v>musical</v>
      </c>
      <c r="X4066" s="2">
        <f>(((P4066/60)/60)/24)+DATE(1970,1,1)</f>
        <v>42493.857083333336</v>
      </c>
      <c r="Y4066" s="2">
        <f>(((O4066/60)/60)/24)+DATE(1970,1,1)</f>
        <v>42508</v>
      </c>
      <c r="Z4066" t="s">
        <v>8309</v>
      </c>
    </row>
    <row r="4067" spans="1:26" ht="43.2" x14ac:dyDescent="0.3">
      <c r="A4067">
        <f>ROW(A4067)-2</f>
        <v>4065</v>
      </c>
      <c r="B4067" s="1" t="s">
        <v>7591</v>
      </c>
      <c r="C4067" s="1" t="s">
        <v>7592</v>
      </c>
      <c r="D4067">
        <v>5000</v>
      </c>
      <c r="E4067">
        <v>5510</v>
      </c>
      <c r="F4067" t="s">
        <v>17</v>
      </c>
      <c r="J4067" t="s">
        <v>17</v>
      </c>
      <c r="K4067" t="b">
        <v>0</v>
      </c>
      <c r="L4067" t="s">
        <v>18</v>
      </c>
      <c r="M4067" t="s">
        <v>19</v>
      </c>
      <c r="N4067" t="b">
        <v>1</v>
      </c>
      <c r="O4067">
        <v>1480399200</v>
      </c>
      <c r="P4067">
        <v>1478616506</v>
      </c>
      <c r="Q4067" t="b">
        <v>0</v>
      </c>
      <c r="R4067">
        <v>33</v>
      </c>
      <c r="S4067" t="b">
        <v>1</v>
      </c>
      <c r="T4067">
        <f>ROUND(E4067/D4067*100,0)</f>
        <v>110</v>
      </c>
      <c r="U4067" s="12">
        <f>(E4067/R4067)</f>
        <v>166.96969696969697</v>
      </c>
      <c r="V4067" t="str">
        <f>LEFT(Z4067,SEARCH("/",Z4067)-1)</f>
        <v>theater</v>
      </c>
      <c r="W4067" t="str">
        <f>RIGHT(Z4067,LEN(Z4067)-SEARCH("/",Z4067))</f>
        <v>musical</v>
      </c>
      <c r="X4067" s="2">
        <f>(((P4067/60)/60)/24)+DATE(1970,1,1)</f>
        <v>42682.616967592592</v>
      </c>
      <c r="Y4067" s="2">
        <f>(((O4067/60)/60)/24)+DATE(1970,1,1)</f>
        <v>42703.25</v>
      </c>
      <c r="Z4067" t="s">
        <v>8309</v>
      </c>
    </row>
    <row r="4068" spans="1:26" ht="28.8" x14ac:dyDescent="0.3">
      <c r="A4068">
        <f>ROW(A4068)-2</f>
        <v>4066</v>
      </c>
      <c r="B4068" s="1" t="s">
        <v>7593</v>
      </c>
      <c r="C4068" s="1" t="s">
        <v>7594</v>
      </c>
      <c r="D4068">
        <v>5000</v>
      </c>
      <c r="E4068">
        <v>5410</v>
      </c>
      <c r="F4068" t="s">
        <v>17</v>
      </c>
      <c r="J4068" t="s">
        <v>17</v>
      </c>
      <c r="K4068" t="b">
        <v>0</v>
      </c>
      <c r="L4068" t="s">
        <v>18</v>
      </c>
      <c r="M4068" t="s">
        <v>19</v>
      </c>
      <c r="N4068" t="b">
        <v>1</v>
      </c>
      <c r="O4068">
        <v>1479175680</v>
      </c>
      <c r="P4068">
        <v>1476317247</v>
      </c>
      <c r="Q4068" t="b">
        <v>0</v>
      </c>
      <c r="R4068">
        <v>57</v>
      </c>
      <c r="S4068" t="b">
        <v>1</v>
      </c>
      <c r="T4068">
        <f>ROUND(E4068/D4068*100,0)</f>
        <v>108</v>
      </c>
      <c r="U4068" s="12">
        <f>(E4068/R4068)</f>
        <v>94.912280701754383</v>
      </c>
      <c r="V4068" t="str">
        <f>LEFT(Z4068,SEARCH("/",Z4068)-1)</f>
        <v>theater</v>
      </c>
      <c r="W4068" t="str">
        <f>RIGHT(Z4068,LEN(Z4068)-SEARCH("/",Z4068))</f>
        <v>musical</v>
      </c>
      <c r="X4068" s="2">
        <f>(((P4068/60)/60)/24)+DATE(1970,1,1)</f>
        <v>42656.005173611105</v>
      </c>
      <c r="Y4068" s="2">
        <f>(((O4068/60)/60)/24)+DATE(1970,1,1)</f>
        <v>42689.088888888888</v>
      </c>
      <c r="Z4068" t="s">
        <v>8309</v>
      </c>
    </row>
    <row r="4069" spans="1:26" ht="57.6" x14ac:dyDescent="0.3">
      <c r="A4069">
        <f>ROW(A4069)-2</f>
        <v>4067</v>
      </c>
      <c r="B4069" s="1" t="s">
        <v>7595</v>
      </c>
      <c r="C4069" s="1" t="s">
        <v>7596</v>
      </c>
      <c r="D4069">
        <v>2500</v>
      </c>
      <c r="E4069">
        <v>2500</v>
      </c>
      <c r="F4069" t="s">
        <v>17</v>
      </c>
      <c r="J4069" t="s">
        <v>17</v>
      </c>
      <c r="K4069" t="b">
        <v>0</v>
      </c>
      <c r="L4069" t="s">
        <v>158</v>
      </c>
      <c r="M4069" t="s">
        <v>159</v>
      </c>
      <c r="N4069" t="b">
        <v>1</v>
      </c>
      <c r="O4069">
        <v>1428606055</v>
      </c>
      <c r="P4069">
        <v>1427223655</v>
      </c>
      <c r="Q4069" t="b">
        <v>0</v>
      </c>
      <c r="R4069">
        <v>25</v>
      </c>
      <c r="S4069" t="b">
        <v>1</v>
      </c>
      <c r="T4069">
        <f>ROUND(E4069/D4069*100,0)</f>
        <v>100</v>
      </c>
      <c r="U4069" s="12">
        <f>(E4069/R4069)</f>
        <v>100</v>
      </c>
      <c r="V4069" t="str">
        <f>LEFT(Z4069,SEARCH("/",Z4069)-1)</f>
        <v>theater</v>
      </c>
      <c r="W4069" t="str">
        <f>RIGHT(Z4069,LEN(Z4069)-SEARCH("/",Z4069))</f>
        <v>musical</v>
      </c>
      <c r="X4069" s="2">
        <f>(((P4069/60)/60)/24)+DATE(1970,1,1)</f>
        <v>42087.792303240742</v>
      </c>
      <c r="Y4069" s="2">
        <f>(((O4069/60)/60)/24)+DATE(1970,1,1)</f>
        <v>42103.792303240742</v>
      </c>
      <c r="Z4069" t="s">
        <v>8309</v>
      </c>
    </row>
    <row r="4070" spans="1:26" ht="43.2" x14ac:dyDescent="0.3">
      <c r="A4070">
        <f>ROW(A4070)-2</f>
        <v>4068</v>
      </c>
      <c r="B4070" s="1" t="s">
        <v>7597</v>
      </c>
      <c r="C4070" s="1" t="s">
        <v>7598</v>
      </c>
      <c r="D4070">
        <v>2000</v>
      </c>
      <c r="E4070">
        <v>2005</v>
      </c>
      <c r="F4070" t="s">
        <v>17</v>
      </c>
      <c r="J4070" t="s">
        <v>17</v>
      </c>
      <c r="K4070" t="b">
        <v>0</v>
      </c>
      <c r="L4070" t="s">
        <v>18</v>
      </c>
      <c r="M4070" t="s">
        <v>19</v>
      </c>
      <c r="N4070" t="b">
        <v>1</v>
      </c>
      <c r="O4070">
        <v>1428552000</v>
      </c>
      <c r="P4070">
        <v>1426199843</v>
      </c>
      <c r="Q4070" t="b">
        <v>0</v>
      </c>
      <c r="R4070">
        <v>14</v>
      </c>
      <c r="S4070" t="b">
        <v>1</v>
      </c>
      <c r="T4070">
        <f>ROUND(E4070/D4070*100,0)</f>
        <v>100</v>
      </c>
      <c r="U4070" s="12">
        <f>(E4070/R4070)</f>
        <v>143.21428571428572</v>
      </c>
      <c r="V4070" t="str">
        <f>LEFT(Z4070,SEARCH("/",Z4070)-1)</f>
        <v>theater</v>
      </c>
      <c r="W4070" t="str">
        <f>RIGHT(Z4070,LEN(Z4070)-SEARCH("/",Z4070))</f>
        <v>musical</v>
      </c>
      <c r="X4070" s="2">
        <f>(((P4070/60)/60)/24)+DATE(1970,1,1)</f>
        <v>42075.942627314813</v>
      </c>
      <c r="Y4070" s="2">
        <f>(((O4070/60)/60)/24)+DATE(1970,1,1)</f>
        <v>42103.166666666672</v>
      </c>
      <c r="Z4070" t="s">
        <v>8309</v>
      </c>
    </row>
    <row r="4071" spans="1:26" ht="57.6" x14ac:dyDescent="0.3">
      <c r="A4071">
        <f>ROW(A4071)-2</f>
        <v>4069</v>
      </c>
      <c r="B4071" s="1" t="s">
        <v>7599</v>
      </c>
      <c r="C4071" s="1" t="s">
        <v>7600</v>
      </c>
      <c r="D4071">
        <v>8000</v>
      </c>
      <c r="E4071">
        <v>8537</v>
      </c>
      <c r="F4071" t="s">
        <v>17</v>
      </c>
      <c r="J4071" t="s">
        <v>17</v>
      </c>
      <c r="K4071" t="b">
        <v>0</v>
      </c>
      <c r="L4071" t="s">
        <v>18</v>
      </c>
      <c r="M4071" t="s">
        <v>19</v>
      </c>
      <c r="N4071" t="b">
        <v>1</v>
      </c>
      <c r="O4071">
        <v>1406854800</v>
      </c>
      <c r="P4071">
        <v>1403599778</v>
      </c>
      <c r="Q4071" t="b">
        <v>0</v>
      </c>
      <c r="R4071">
        <v>94</v>
      </c>
      <c r="S4071" t="b">
        <v>1</v>
      </c>
      <c r="T4071">
        <f>ROUND(E4071/D4071*100,0)</f>
        <v>107</v>
      </c>
      <c r="U4071" s="12">
        <f>(E4071/R4071)</f>
        <v>90.819148936170208</v>
      </c>
      <c r="V4071" t="str">
        <f>LEFT(Z4071,SEARCH("/",Z4071)-1)</f>
        <v>theater</v>
      </c>
      <c r="W4071" t="str">
        <f>RIGHT(Z4071,LEN(Z4071)-SEARCH("/",Z4071))</f>
        <v>musical</v>
      </c>
      <c r="X4071" s="2">
        <f>(((P4071/60)/60)/24)+DATE(1970,1,1)</f>
        <v>41814.367800925924</v>
      </c>
      <c r="Y4071" s="2">
        <f>(((O4071/60)/60)/24)+DATE(1970,1,1)</f>
        <v>41852.041666666664</v>
      </c>
      <c r="Z4071" t="s">
        <v>8309</v>
      </c>
    </row>
    <row r="4072" spans="1:26" ht="43.2" x14ac:dyDescent="0.3">
      <c r="A4072">
        <f>ROW(A4072)-2</f>
        <v>4070</v>
      </c>
      <c r="B4072" s="1" t="s">
        <v>7601</v>
      </c>
      <c r="C4072" s="1" t="s">
        <v>7602</v>
      </c>
      <c r="D4072">
        <v>2000</v>
      </c>
      <c r="E4072">
        <v>2864</v>
      </c>
      <c r="F4072" t="s">
        <v>17</v>
      </c>
      <c r="J4072" t="s">
        <v>17</v>
      </c>
      <c r="K4072" t="b">
        <v>0</v>
      </c>
      <c r="L4072" t="s">
        <v>18</v>
      </c>
      <c r="M4072" t="s">
        <v>19</v>
      </c>
      <c r="N4072" t="b">
        <v>1</v>
      </c>
      <c r="O4072">
        <v>1411790400</v>
      </c>
      <c r="P4072">
        <v>1409884821</v>
      </c>
      <c r="Q4072" t="b">
        <v>0</v>
      </c>
      <c r="R4072">
        <v>59</v>
      </c>
      <c r="S4072" t="b">
        <v>1</v>
      </c>
      <c r="T4072">
        <f>ROUND(E4072/D4072*100,0)</f>
        <v>143</v>
      </c>
      <c r="U4072" s="12">
        <f>(E4072/R4072)</f>
        <v>48.542372881355931</v>
      </c>
      <c r="V4072" t="str">
        <f>LEFT(Z4072,SEARCH("/",Z4072)-1)</f>
        <v>theater</v>
      </c>
      <c r="W4072" t="str">
        <f>RIGHT(Z4072,LEN(Z4072)-SEARCH("/",Z4072))</f>
        <v>musical</v>
      </c>
      <c r="X4072" s="2">
        <f>(((P4072/60)/60)/24)+DATE(1970,1,1)</f>
        <v>41887.111354166671</v>
      </c>
      <c r="Y4072" s="2">
        <f>(((O4072/60)/60)/24)+DATE(1970,1,1)</f>
        <v>41909.166666666664</v>
      </c>
      <c r="Z4072" t="s">
        <v>8309</v>
      </c>
    </row>
    <row r="4073" spans="1:26" ht="28.8" x14ac:dyDescent="0.3">
      <c r="A4073">
        <f>ROW(A4073)-2</f>
        <v>4071</v>
      </c>
      <c r="B4073" s="1" t="s">
        <v>7603</v>
      </c>
      <c r="C4073" s="1" t="s">
        <v>7604</v>
      </c>
      <c r="D4073">
        <v>2400</v>
      </c>
      <c r="E4073">
        <v>2521</v>
      </c>
      <c r="F4073" t="s">
        <v>17</v>
      </c>
      <c r="J4073" t="s">
        <v>17</v>
      </c>
      <c r="K4073" t="b">
        <v>0</v>
      </c>
      <c r="L4073" t="s">
        <v>18</v>
      </c>
      <c r="M4073" t="s">
        <v>19</v>
      </c>
      <c r="N4073" t="b">
        <v>1</v>
      </c>
      <c r="O4073">
        <v>1423942780</v>
      </c>
      <c r="P4073">
        <v>1418758780</v>
      </c>
      <c r="Q4073" t="b">
        <v>0</v>
      </c>
      <c r="R4073">
        <v>36</v>
      </c>
      <c r="S4073" t="b">
        <v>1</v>
      </c>
      <c r="T4073">
        <f>ROUND(E4073/D4073*100,0)</f>
        <v>105</v>
      </c>
      <c r="U4073" s="12">
        <f>(E4073/R4073)</f>
        <v>70.027777777777771</v>
      </c>
      <c r="V4073" t="str">
        <f>LEFT(Z4073,SEARCH("/",Z4073)-1)</f>
        <v>theater</v>
      </c>
      <c r="W4073" t="str">
        <f>RIGHT(Z4073,LEN(Z4073)-SEARCH("/",Z4073))</f>
        <v>musical</v>
      </c>
      <c r="X4073" s="2">
        <f>(((P4073/60)/60)/24)+DATE(1970,1,1)</f>
        <v>41989.819212962961</v>
      </c>
      <c r="Y4073" s="2">
        <f>(((O4073/60)/60)/24)+DATE(1970,1,1)</f>
        <v>42049.819212962961</v>
      </c>
      <c r="Z4073" t="s">
        <v>8309</v>
      </c>
    </row>
    <row r="4074" spans="1:26" ht="28.8" x14ac:dyDescent="0.3">
      <c r="A4074">
        <f>ROW(A4074)-2</f>
        <v>4072</v>
      </c>
      <c r="B4074" s="1" t="s">
        <v>7605</v>
      </c>
      <c r="C4074" s="1" t="s">
        <v>7606</v>
      </c>
      <c r="D4074">
        <v>15000</v>
      </c>
      <c r="E4074">
        <v>15597</v>
      </c>
      <c r="F4074" t="s">
        <v>17</v>
      </c>
      <c r="J4074" t="s">
        <v>17</v>
      </c>
      <c r="K4074" t="b">
        <v>0</v>
      </c>
      <c r="L4074" t="s">
        <v>18</v>
      </c>
      <c r="M4074" t="s">
        <v>19</v>
      </c>
      <c r="N4074" t="b">
        <v>1</v>
      </c>
      <c r="O4074">
        <v>1459010340</v>
      </c>
      <c r="P4074">
        <v>1456421940</v>
      </c>
      <c r="Q4074" t="b">
        <v>0</v>
      </c>
      <c r="R4074">
        <v>115</v>
      </c>
      <c r="S4074" t="b">
        <v>1</v>
      </c>
      <c r="T4074">
        <f>ROUND(E4074/D4074*100,0)</f>
        <v>104</v>
      </c>
      <c r="U4074" s="12">
        <f>(E4074/R4074)</f>
        <v>135.62608695652173</v>
      </c>
      <c r="V4074" t="str">
        <f>LEFT(Z4074,SEARCH("/",Z4074)-1)</f>
        <v>theater</v>
      </c>
      <c r="W4074" t="str">
        <f>RIGHT(Z4074,LEN(Z4074)-SEARCH("/",Z4074))</f>
        <v>musical</v>
      </c>
      <c r="X4074" s="2">
        <f>(((P4074/60)/60)/24)+DATE(1970,1,1)</f>
        <v>42425.735416666663</v>
      </c>
      <c r="Y4074" s="2">
        <f>(((O4074/60)/60)/24)+DATE(1970,1,1)</f>
        <v>42455.693750000006</v>
      </c>
      <c r="Z4074" t="s">
        <v>8309</v>
      </c>
    </row>
    <row r="4075" spans="1:26" ht="43.2" x14ac:dyDescent="0.3">
      <c r="A4075">
        <f>ROW(A4075)-2</f>
        <v>4073</v>
      </c>
      <c r="B4075" s="1" t="s">
        <v>7607</v>
      </c>
      <c r="C4075" s="1" t="s">
        <v>7608</v>
      </c>
      <c r="D4075">
        <v>2500</v>
      </c>
      <c r="E4075">
        <v>3000</v>
      </c>
      <c r="F4075" t="s">
        <v>17</v>
      </c>
      <c r="J4075" t="s">
        <v>17</v>
      </c>
      <c r="K4075" t="b">
        <v>0</v>
      </c>
      <c r="L4075" t="s">
        <v>18</v>
      </c>
      <c r="M4075" t="s">
        <v>19</v>
      </c>
      <c r="N4075" t="b">
        <v>1</v>
      </c>
      <c r="O4075">
        <v>1436817960</v>
      </c>
      <c r="P4075">
        <v>1433999785</v>
      </c>
      <c r="Q4075" t="b">
        <v>0</v>
      </c>
      <c r="R4075">
        <v>30</v>
      </c>
      <c r="S4075" t="b">
        <v>1</v>
      </c>
      <c r="T4075">
        <f>ROUND(E4075/D4075*100,0)</f>
        <v>120</v>
      </c>
      <c r="U4075" s="12">
        <f>(E4075/R4075)</f>
        <v>100</v>
      </c>
      <c r="V4075" t="str">
        <f>LEFT(Z4075,SEARCH("/",Z4075)-1)</f>
        <v>theater</v>
      </c>
      <c r="W4075" t="str">
        <f>RIGHT(Z4075,LEN(Z4075)-SEARCH("/",Z4075))</f>
        <v>musical</v>
      </c>
      <c r="X4075" s="2">
        <f>(((P4075/60)/60)/24)+DATE(1970,1,1)</f>
        <v>42166.219733796301</v>
      </c>
      <c r="Y4075" s="2">
        <f>(((O4075/60)/60)/24)+DATE(1970,1,1)</f>
        <v>42198.837499999994</v>
      </c>
      <c r="Z4075" t="s">
        <v>8309</v>
      </c>
    </row>
    <row r="4076" spans="1:26" ht="57.6" x14ac:dyDescent="0.3">
      <c r="A4076">
        <f>ROW(A4076)-2</f>
        <v>4074</v>
      </c>
      <c r="B4076" s="1" t="s">
        <v>7609</v>
      </c>
      <c r="C4076" s="1" t="s">
        <v>7610</v>
      </c>
      <c r="D4076">
        <v>4500</v>
      </c>
      <c r="E4076">
        <v>4935</v>
      </c>
      <c r="F4076" t="s">
        <v>17</v>
      </c>
      <c r="J4076" t="s">
        <v>17</v>
      </c>
      <c r="K4076" t="b">
        <v>0</v>
      </c>
      <c r="L4076" t="s">
        <v>18</v>
      </c>
      <c r="M4076" t="s">
        <v>19</v>
      </c>
      <c r="N4076" t="b">
        <v>1</v>
      </c>
      <c r="O4076">
        <v>1410210685</v>
      </c>
      <c r="P4076">
        <v>1408050685</v>
      </c>
      <c r="Q4076" t="b">
        <v>0</v>
      </c>
      <c r="R4076">
        <v>52</v>
      </c>
      <c r="S4076" t="b">
        <v>1</v>
      </c>
      <c r="T4076">
        <f>ROUND(E4076/D4076*100,0)</f>
        <v>110</v>
      </c>
      <c r="U4076" s="12">
        <f>(E4076/R4076)</f>
        <v>94.90384615384616</v>
      </c>
      <c r="V4076" t="str">
        <f>LEFT(Z4076,SEARCH("/",Z4076)-1)</f>
        <v>theater</v>
      </c>
      <c r="W4076" t="str">
        <f>RIGHT(Z4076,LEN(Z4076)-SEARCH("/",Z4076))</f>
        <v>musical</v>
      </c>
      <c r="X4076" s="2">
        <f>(((P4076/60)/60)/24)+DATE(1970,1,1)</f>
        <v>41865.882928240739</v>
      </c>
      <c r="Y4076" s="2">
        <f>(((O4076/60)/60)/24)+DATE(1970,1,1)</f>
        <v>41890.882928240739</v>
      </c>
      <c r="Z4076" t="s">
        <v>8309</v>
      </c>
    </row>
    <row r="4077" spans="1:26" ht="43.2" x14ac:dyDescent="0.3">
      <c r="A4077">
        <f>ROW(A4077)-2</f>
        <v>4075</v>
      </c>
      <c r="B4077" s="1" t="s">
        <v>7611</v>
      </c>
      <c r="C4077" s="1" t="s">
        <v>7612</v>
      </c>
      <c r="D4077">
        <v>2000</v>
      </c>
      <c r="E4077">
        <v>2035</v>
      </c>
      <c r="F4077" t="s">
        <v>17</v>
      </c>
      <c r="J4077" t="s">
        <v>17</v>
      </c>
      <c r="K4077" t="b">
        <v>0</v>
      </c>
      <c r="L4077" t="s">
        <v>24</v>
      </c>
      <c r="M4077" t="s">
        <v>25</v>
      </c>
      <c r="N4077" t="b">
        <v>0</v>
      </c>
      <c r="O4077">
        <v>1469401200</v>
      </c>
      <c r="P4077">
        <v>1466887297</v>
      </c>
      <c r="Q4077" t="b">
        <v>0</v>
      </c>
      <c r="R4077">
        <v>27</v>
      </c>
      <c r="S4077" t="b">
        <v>1</v>
      </c>
      <c r="T4077">
        <f>ROUND(E4077/D4077*100,0)</f>
        <v>102</v>
      </c>
      <c r="U4077" s="12">
        <f>(E4077/R4077)</f>
        <v>75.370370370370367</v>
      </c>
      <c r="V4077" t="str">
        <f>LEFT(Z4077,SEARCH("/",Z4077)-1)</f>
        <v>theater</v>
      </c>
      <c r="W4077" t="str">
        <f>RIGHT(Z4077,LEN(Z4077)-SEARCH("/",Z4077))</f>
        <v>musical</v>
      </c>
      <c r="X4077" s="2">
        <f>(((P4077/60)/60)/24)+DATE(1970,1,1)</f>
        <v>42546.862233796302</v>
      </c>
      <c r="Y4077" s="2">
        <f>(((O4077/60)/60)/24)+DATE(1970,1,1)</f>
        <v>42575.958333333328</v>
      </c>
      <c r="Z4077" t="s">
        <v>8309</v>
      </c>
    </row>
    <row r="4078" spans="1:26" ht="43.2" x14ac:dyDescent="0.3">
      <c r="A4078">
        <f>ROW(A4078)-2</f>
        <v>4076</v>
      </c>
      <c r="B4078" s="1" t="s">
        <v>7613</v>
      </c>
      <c r="C4078" s="1" t="s">
        <v>7614</v>
      </c>
      <c r="D4078">
        <v>1200</v>
      </c>
      <c r="E4078">
        <v>1547</v>
      </c>
      <c r="F4078" t="s">
        <v>17</v>
      </c>
      <c r="J4078" t="s">
        <v>17</v>
      </c>
      <c r="K4078" t="b">
        <v>0</v>
      </c>
      <c r="L4078" t="s">
        <v>18</v>
      </c>
      <c r="M4078" t="s">
        <v>19</v>
      </c>
      <c r="N4078" t="b">
        <v>1</v>
      </c>
      <c r="O4078">
        <v>1458057600</v>
      </c>
      <c r="P4078">
        <v>1455938520</v>
      </c>
      <c r="Q4078" t="b">
        <v>0</v>
      </c>
      <c r="R4078">
        <v>24</v>
      </c>
      <c r="S4078" t="b">
        <v>1</v>
      </c>
      <c r="T4078">
        <f>ROUND(E4078/D4078*100,0)</f>
        <v>129</v>
      </c>
      <c r="U4078" s="12">
        <f>(E4078/R4078)</f>
        <v>64.458333333333329</v>
      </c>
      <c r="V4078" t="str">
        <f>LEFT(Z4078,SEARCH("/",Z4078)-1)</f>
        <v>theater</v>
      </c>
      <c r="W4078" t="str">
        <f>RIGHT(Z4078,LEN(Z4078)-SEARCH("/",Z4078))</f>
        <v>musical</v>
      </c>
      <c r="X4078" s="2">
        <f>(((P4078/60)/60)/24)+DATE(1970,1,1)</f>
        <v>42420.140277777777</v>
      </c>
      <c r="Y4078" s="2">
        <f>(((O4078/60)/60)/24)+DATE(1970,1,1)</f>
        <v>42444.666666666672</v>
      </c>
      <c r="Z4078" t="s">
        <v>8309</v>
      </c>
    </row>
    <row r="4079" spans="1:26" ht="43.2" x14ac:dyDescent="0.3">
      <c r="A4079">
        <f>ROW(A4079)-2</f>
        <v>4077</v>
      </c>
      <c r="B4079" s="1" t="s">
        <v>7615</v>
      </c>
      <c r="C4079" s="1" t="s">
        <v>7616</v>
      </c>
      <c r="D4079">
        <v>1000</v>
      </c>
      <c r="E4079">
        <v>1150</v>
      </c>
      <c r="F4079" t="s">
        <v>17</v>
      </c>
      <c r="J4079" t="s">
        <v>17</v>
      </c>
      <c r="K4079" t="b">
        <v>0</v>
      </c>
      <c r="L4079" t="s">
        <v>158</v>
      </c>
      <c r="M4079" t="s">
        <v>159</v>
      </c>
      <c r="N4079" t="b">
        <v>1</v>
      </c>
      <c r="O4079">
        <v>1468193532</v>
      </c>
      <c r="P4079">
        <v>1465601532</v>
      </c>
      <c r="Q4079" t="b">
        <v>0</v>
      </c>
      <c r="R4079">
        <v>10</v>
      </c>
      <c r="S4079" t="b">
        <v>1</v>
      </c>
      <c r="T4079">
        <f>ROUND(E4079/D4079*100,0)</f>
        <v>115</v>
      </c>
      <c r="U4079" s="12">
        <f>(E4079/R4079)</f>
        <v>115</v>
      </c>
      <c r="V4079" t="str">
        <f>LEFT(Z4079,SEARCH("/",Z4079)-1)</f>
        <v>theater</v>
      </c>
      <c r="W4079" t="str">
        <f>RIGHT(Z4079,LEN(Z4079)-SEARCH("/",Z4079))</f>
        <v>musical</v>
      </c>
      <c r="X4079" s="2">
        <f>(((P4079/60)/60)/24)+DATE(1970,1,1)</f>
        <v>42531.980694444443</v>
      </c>
      <c r="Y4079" s="2">
        <f>(((O4079/60)/60)/24)+DATE(1970,1,1)</f>
        <v>42561.980694444443</v>
      </c>
      <c r="Z4079" t="s">
        <v>8309</v>
      </c>
    </row>
    <row r="4080" spans="1:26" ht="43.2" x14ac:dyDescent="0.3">
      <c r="A4080">
        <f>ROW(A4080)-2</f>
        <v>4078</v>
      </c>
      <c r="B4080" s="1" t="s">
        <v>7617</v>
      </c>
      <c r="C4080" s="1" t="s">
        <v>7618</v>
      </c>
      <c r="D4080">
        <v>2000</v>
      </c>
      <c r="E4080">
        <v>3015</v>
      </c>
      <c r="F4080" t="s">
        <v>17</v>
      </c>
      <c r="J4080" t="s">
        <v>17</v>
      </c>
      <c r="K4080" t="b">
        <v>0</v>
      </c>
      <c r="L4080" t="s">
        <v>24</v>
      </c>
      <c r="M4080" t="s">
        <v>25</v>
      </c>
      <c r="N4080" t="b">
        <v>0</v>
      </c>
      <c r="O4080">
        <v>1470132180</v>
      </c>
      <c r="P4080">
        <v>1467040769</v>
      </c>
      <c r="Q4080" t="b">
        <v>0</v>
      </c>
      <c r="R4080">
        <v>30</v>
      </c>
      <c r="S4080" t="b">
        <v>1</v>
      </c>
      <c r="T4080">
        <f>ROUND(E4080/D4080*100,0)</f>
        <v>151</v>
      </c>
      <c r="U4080" s="12">
        <f>(E4080/R4080)</f>
        <v>100.5</v>
      </c>
      <c r="V4080" t="str">
        <f>LEFT(Z4080,SEARCH("/",Z4080)-1)</f>
        <v>theater</v>
      </c>
      <c r="W4080" t="str">
        <f>RIGHT(Z4080,LEN(Z4080)-SEARCH("/",Z4080))</f>
        <v>musical</v>
      </c>
      <c r="X4080" s="2">
        <f>(((P4080/60)/60)/24)+DATE(1970,1,1)</f>
        <v>42548.63853009259</v>
      </c>
      <c r="Y4080" s="2">
        <f>(((O4080/60)/60)/24)+DATE(1970,1,1)</f>
        <v>42584.418749999997</v>
      </c>
      <c r="Z4080" t="s">
        <v>8309</v>
      </c>
    </row>
    <row r="4081" spans="1:26" ht="43.2" x14ac:dyDescent="0.3">
      <c r="A4081">
        <f>ROW(A4081)-2</f>
        <v>4079</v>
      </c>
      <c r="B4081" s="1" t="s">
        <v>7619</v>
      </c>
      <c r="C4081" s="1" t="s">
        <v>7620</v>
      </c>
      <c r="D4081">
        <v>6000</v>
      </c>
      <c r="E4081">
        <v>6658</v>
      </c>
      <c r="F4081" t="s">
        <v>17</v>
      </c>
      <c r="J4081" t="s">
        <v>17</v>
      </c>
      <c r="K4081" t="b">
        <v>0</v>
      </c>
      <c r="L4081" t="s">
        <v>18</v>
      </c>
      <c r="M4081" t="s">
        <v>19</v>
      </c>
      <c r="N4081" t="b">
        <v>1</v>
      </c>
      <c r="O4081">
        <v>1464310475</v>
      </c>
      <c r="P4081">
        <v>1461718475</v>
      </c>
      <c r="Q4081" t="b">
        <v>0</v>
      </c>
      <c r="R4081">
        <v>71</v>
      </c>
      <c r="S4081" t="b">
        <v>1</v>
      </c>
      <c r="T4081">
        <f>ROUND(E4081/D4081*100,0)</f>
        <v>111</v>
      </c>
      <c r="U4081" s="12">
        <f>(E4081/R4081)</f>
        <v>93.774647887323937</v>
      </c>
      <c r="V4081" t="str">
        <f>LEFT(Z4081,SEARCH("/",Z4081)-1)</f>
        <v>theater</v>
      </c>
      <c r="W4081" t="str">
        <f>RIGHT(Z4081,LEN(Z4081)-SEARCH("/",Z4081))</f>
        <v>musical</v>
      </c>
      <c r="X4081" s="2">
        <f>(((P4081/60)/60)/24)+DATE(1970,1,1)</f>
        <v>42487.037905092591</v>
      </c>
      <c r="Y4081" s="2">
        <f>(((O4081/60)/60)/24)+DATE(1970,1,1)</f>
        <v>42517.037905092591</v>
      </c>
      <c r="Z4081" t="s">
        <v>8309</v>
      </c>
    </row>
    <row r="4082" spans="1:26" ht="43.2" x14ac:dyDescent="0.3">
      <c r="A4082">
        <f>ROW(A4082)-2</f>
        <v>4080</v>
      </c>
      <c r="B4082" s="1" t="s">
        <v>7621</v>
      </c>
      <c r="C4082" s="1" t="s">
        <v>7622</v>
      </c>
      <c r="D4082">
        <v>350</v>
      </c>
      <c r="E4082">
        <v>351</v>
      </c>
      <c r="F4082" t="s">
        <v>17</v>
      </c>
      <c r="J4082" t="s">
        <v>17</v>
      </c>
      <c r="K4082" t="b">
        <v>0</v>
      </c>
      <c r="L4082" t="s">
        <v>18</v>
      </c>
      <c r="M4082" t="s">
        <v>19</v>
      </c>
      <c r="N4082" t="b">
        <v>1</v>
      </c>
      <c r="O4082">
        <v>1436587140</v>
      </c>
      <c r="P4082">
        <v>1434113406</v>
      </c>
      <c r="Q4082" t="b">
        <v>0</v>
      </c>
      <c r="R4082">
        <v>10</v>
      </c>
      <c r="S4082" t="b">
        <v>1</v>
      </c>
      <c r="T4082">
        <f>ROUND(E4082/D4082*100,0)</f>
        <v>100</v>
      </c>
      <c r="U4082" s="12">
        <f>(E4082/R4082)</f>
        <v>35.1</v>
      </c>
      <c r="V4082" t="str">
        <f>LEFT(Z4082,SEARCH("/",Z4082)-1)</f>
        <v>theater</v>
      </c>
      <c r="W4082" t="str">
        <f>RIGHT(Z4082,LEN(Z4082)-SEARCH("/",Z4082))</f>
        <v>musical</v>
      </c>
      <c r="X4082" s="2">
        <f>(((P4082/60)/60)/24)+DATE(1970,1,1)</f>
        <v>42167.534791666665</v>
      </c>
      <c r="Y4082" s="2">
        <f>(((O4082/60)/60)/24)+DATE(1970,1,1)</f>
        <v>42196.165972222225</v>
      </c>
      <c r="Z4082" t="s">
        <v>8309</v>
      </c>
    </row>
    <row r="4083" spans="1:26" ht="43.2" x14ac:dyDescent="0.3">
      <c r="A4083">
        <f>ROW(A4083)-2</f>
        <v>4081</v>
      </c>
      <c r="B4083" s="1" t="s">
        <v>7663</v>
      </c>
      <c r="C4083" s="1" t="s">
        <v>7664</v>
      </c>
      <c r="D4083">
        <v>1000</v>
      </c>
      <c r="E4083">
        <v>1000</v>
      </c>
      <c r="F4083" t="s">
        <v>17</v>
      </c>
      <c r="J4083" t="s">
        <v>17</v>
      </c>
      <c r="K4083" t="b">
        <v>0</v>
      </c>
      <c r="L4083" t="s">
        <v>24</v>
      </c>
      <c r="M4083" t="s">
        <v>25</v>
      </c>
      <c r="N4083" t="b">
        <v>0</v>
      </c>
      <c r="O4083">
        <v>1429955619</v>
      </c>
      <c r="P4083">
        <v>1424775219</v>
      </c>
      <c r="Q4083" t="b">
        <v>0</v>
      </c>
      <c r="R4083">
        <v>24</v>
      </c>
      <c r="S4083" t="b">
        <v>1</v>
      </c>
      <c r="T4083">
        <f>ROUND(E4083/D4083*100,0)</f>
        <v>100</v>
      </c>
      <c r="U4083" s="12">
        <f>(E4083/R4083)</f>
        <v>41.666666666666664</v>
      </c>
      <c r="V4083" t="str">
        <f>LEFT(Z4083,SEARCH("/",Z4083)-1)</f>
        <v>theater</v>
      </c>
      <c r="W4083" t="str">
        <f>RIGHT(Z4083,LEN(Z4083)-SEARCH("/",Z4083))</f>
        <v>plays</v>
      </c>
      <c r="X4083" s="2">
        <f>(((P4083/60)/60)/24)+DATE(1970,1,1)</f>
        <v>42059.453923611116</v>
      </c>
      <c r="Y4083" s="2">
        <f>(((O4083/60)/60)/24)+DATE(1970,1,1)</f>
        <v>42119.412256944444</v>
      </c>
      <c r="Z4083" t="s">
        <v>8275</v>
      </c>
    </row>
    <row r="4084" spans="1:26" ht="43.2" x14ac:dyDescent="0.3">
      <c r="A4084">
        <f>ROW(A4084)-2</f>
        <v>4082</v>
      </c>
      <c r="B4084" s="1" t="s">
        <v>7665</v>
      </c>
      <c r="C4084" s="1" t="s">
        <v>7666</v>
      </c>
      <c r="D4084">
        <v>2000</v>
      </c>
      <c r="E4084">
        <v>2025</v>
      </c>
      <c r="F4084" t="s">
        <v>17</v>
      </c>
      <c r="J4084" t="s">
        <v>17</v>
      </c>
      <c r="K4084" t="b">
        <v>0</v>
      </c>
      <c r="L4084" t="s">
        <v>24</v>
      </c>
      <c r="M4084" t="s">
        <v>25</v>
      </c>
      <c r="N4084" t="b">
        <v>0</v>
      </c>
      <c r="O4084">
        <v>1406761200</v>
      </c>
      <c r="P4084">
        <v>1402403907</v>
      </c>
      <c r="Q4084" t="b">
        <v>0</v>
      </c>
      <c r="R4084">
        <v>38</v>
      </c>
      <c r="S4084" t="b">
        <v>1</v>
      </c>
      <c r="T4084">
        <f>ROUND(E4084/D4084*100,0)</f>
        <v>101</v>
      </c>
      <c r="U4084" s="12">
        <f>(E4084/R4084)</f>
        <v>53.289473684210527</v>
      </c>
      <c r="V4084" t="str">
        <f>LEFT(Z4084,SEARCH("/",Z4084)-1)</f>
        <v>theater</v>
      </c>
      <c r="W4084" t="str">
        <f>RIGHT(Z4084,LEN(Z4084)-SEARCH("/",Z4084))</f>
        <v>plays</v>
      </c>
      <c r="X4084" s="2">
        <f>(((P4084/60)/60)/24)+DATE(1970,1,1)</f>
        <v>41800.526701388888</v>
      </c>
      <c r="Y4084" s="2">
        <f>(((O4084/60)/60)/24)+DATE(1970,1,1)</f>
        <v>41850.958333333336</v>
      </c>
      <c r="Z4084" t="s">
        <v>8275</v>
      </c>
    </row>
    <row r="4085" spans="1:26" ht="43.2" x14ac:dyDescent="0.3">
      <c r="A4085">
        <f>ROW(A4085)-2</f>
        <v>4083</v>
      </c>
      <c r="B4085" s="1" t="s">
        <v>7667</v>
      </c>
      <c r="C4085" s="1" t="s">
        <v>7668</v>
      </c>
      <c r="D4085">
        <v>1500</v>
      </c>
      <c r="E4085">
        <v>1826</v>
      </c>
      <c r="F4085" t="s">
        <v>17</v>
      </c>
      <c r="J4085" t="s">
        <v>17</v>
      </c>
      <c r="K4085" t="b">
        <v>0</v>
      </c>
      <c r="L4085" t="s">
        <v>18</v>
      </c>
      <c r="M4085" t="s">
        <v>19</v>
      </c>
      <c r="N4085" t="b">
        <v>1</v>
      </c>
      <c r="O4085">
        <v>1426965758</v>
      </c>
      <c r="P4085">
        <v>1424377358</v>
      </c>
      <c r="Q4085" t="b">
        <v>0</v>
      </c>
      <c r="R4085">
        <v>26</v>
      </c>
      <c r="S4085" t="b">
        <v>1</v>
      </c>
      <c r="T4085">
        <f>ROUND(E4085/D4085*100,0)</f>
        <v>122</v>
      </c>
      <c r="U4085" s="12">
        <f>(E4085/R4085)</f>
        <v>70.230769230769226</v>
      </c>
      <c r="V4085" t="str">
        <f>LEFT(Z4085,SEARCH("/",Z4085)-1)</f>
        <v>theater</v>
      </c>
      <c r="W4085" t="str">
        <f>RIGHT(Z4085,LEN(Z4085)-SEARCH("/",Z4085))</f>
        <v>plays</v>
      </c>
      <c r="X4085" s="2">
        <f>(((P4085/60)/60)/24)+DATE(1970,1,1)</f>
        <v>42054.849050925928</v>
      </c>
      <c r="Y4085" s="2">
        <f>(((O4085/60)/60)/24)+DATE(1970,1,1)</f>
        <v>42084.807384259257</v>
      </c>
      <c r="Z4085" t="s">
        <v>8275</v>
      </c>
    </row>
    <row r="4086" spans="1:26" ht="43.2" x14ac:dyDescent="0.3">
      <c r="A4086">
        <f>ROW(A4086)-2</f>
        <v>4084</v>
      </c>
      <c r="B4086" s="1" t="s">
        <v>7669</v>
      </c>
      <c r="C4086" s="1" t="s">
        <v>7670</v>
      </c>
      <c r="D4086">
        <v>250</v>
      </c>
      <c r="E4086">
        <v>825</v>
      </c>
      <c r="F4086" t="s">
        <v>17</v>
      </c>
      <c r="J4086" t="s">
        <v>17</v>
      </c>
      <c r="K4086" t="b">
        <v>0</v>
      </c>
      <c r="L4086" t="s">
        <v>24</v>
      </c>
      <c r="M4086" t="s">
        <v>25</v>
      </c>
      <c r="N4086" t="b">
        <v>0</v>
      </c>
      <c r="O4086">
        <v>1464692400</v>
      </c>
      <c r="P4086">
        <v>1461769373</v>
      </c>
      <c r="Q4086" t="b">
        <v>0</v>
      </c>
      <c r="R4086">
        <v>19</v>
      </c>
      <c r="S4086" t="b">
        <v>1</v>
      </c>
      <c r="T4086">
        <f>ROUND(E4086/D4086*100,0)</f>
        <v>330</v>
      </c>
      <c r="U4086" s="12">
        <f>(E4086/R4086)</f>
        <v>43.421052631578945</v>
      </c>
      <c r="V4086" t="str">
        <f>LEFT(Z4086,SEARCH("/",Z4086)-1)</f>
        <v>theater</v>
      </c>
      <c r="W4086" t="str">
        <f>RIGHT(Z4086,LEN(Z4086)-SEARCH("/",Z4086))</f>
        <v>plays</v>
      </c>
      <c r="X4086" s="2">
        <f>(((P4086/60)/60)/24)+DATE(1970,1,1)</f>
        <v>42487.62700231481</v>
      </c>
      <c r="Y4086" s="2">
        <f>(((O4086/60)/60)/24)+DATE(1970,1,1)</f>
        <v>42521.458333333328</v>
      </c>
      <c r="Z4086" t="s">
        <v>8275</v>
      </c>
    </row>
    <row r="4087" spans="1:26" ht="43.2" x14ac:dyDescent="0.3">
      <c r="A4087">
        <f>ROW(A4087)-2</f>
        <v>4085</v>
      </c>
      <c r="B4087" s="1" t="s">
        <v>7671</v>
      </c>
      <c r="C4087" s="1" t="s">
        <v>7672</v>
      </c>
      <c r="D4087">
        <v>2000</v>
      </c>
      <c r="E4087">
        <v>2191</v>
      </c>
      <c r="F4087" t="s">
        <v>17</v>
      </c>
      <c r="J4087" t="s">
        <v>17</v>
      </c>
      <c r="K4087" t="b">
        <v>0</v>
      </c>
      <c r="L4087" t="s">
        <v>158</v>
      </c>
      <c r="M4087" t="s">
        <v>159</v>
      </c>
      <c r="N4087" t="b">
        <v>1</v>
      </c>
      <c r="O4087">
        <v>1433131140</v>
      </c>
      <c r="P4087">
        <v>1429120908</v>
      </c>
      <c r="Q4087" t="b">
        <v>0</v>
      </c>
      <c r="R4087">
        <v>11</v>
      </c>
      <c r="S4087" t="b">
        <v>1</v>
      </c>
      <c r="T4087">
        <f>ROUND(E4087/D4087*100,0)</f>
        <v>110</v>
      </c>
      <c r="U4087" s="12">
        <f>(E4087/R4087)</f>
        <v>199.18181818181819</v>
      </c>
      <c r="V4087" t="str">
        <f>LEFT(Z4087,SEARCH("/",Z4087)-1)</f>
        <v>theater</v>
      </c>
      <c r="W4087" t="str">
        <f>RIGHT(Z4087,LEN(Z4087)-SEARCH("/",Z4087))</f>
        <v>plays</v>
      </c>
      <c r="X4087" s="2">
        <f>(((P4087/60)/60)/24)+DATE(1970,1,1)</f>
        <v>42109.751250000001</v>
      </c>
      <c r="Y4087" s="2">
        <f>(((O4087/60)/60)/24)+DATE(1970,1,1)</f>
        <v>42156.165972222225</v>
      </c>
      <c r="Z4087" t="s">
        <v>8275</v>
      </c>
    </row>
    <row r="4088" spans="1:26" ht="43.2" x14ac:dyDescent="0.3">
      <c r="A4088">
        <f>ROW(A4088)-2</f>
        <v>4086</v>
      </c>
      <c r="B4088" s="1" t="s">
        <v>7673</v>
      </c>
      <c r="C4088" s="1" t="s">
        <v>7674</v>
      </c>
      <c r="D4088">
        <v>2100</v>
      </c>
      <c r="E4088">
        <v>2119.9899999999998</v>
      </c>
      <c r="F4088" t="s">
        <v>17</v>
      </c>
      <c r="J4088" t="s">
        <v>17</v>
      </c>
      <c r="K4088" t="b">
        <v>0</v>
      </c>
      <c r="L4088" t="s">
        <v>18</v>
      </c>
      <c r="M4088" t="s">
        <v>19</v>
      </c>
      <c r="N4088" t="b">
        <v>1</v>
      </c>
      <c r="O4088">
        <v>1465940580</v>
      </c>
      <c r="P4088">
        <v>1462603021</v>
      </c>
      <c r="Q4088" t="b">
        <v>0</v>
      </c>
      <c r="R4088">
        <v>27</v>
      </c>
      <c r="S4088" t="b">
        <v>1</v>
      </c>
      <c r="T4088">
        <f>ROUND(E4088/D4088*100,0)</f>
        <v>101</v>
      </c>
      <c r="U4088" s="12">
        <f>(E4088/R4088)</f>
        <v>78.518148148148143</v>
      </c>
      <c r="V4088" t="str">
        <f>LEFT(Z4088,SEARCH("/",Z4088)-1)</f>
        <v>theater</v>
      </c>
      <c r="W4088" t="str">
        <f>RIGHT(Z4088,LEN(Z4088)-SEARCH("/",Z4088))</f>
        <v>plays</v>
      </c>
      <c r="X4088" s="2">
        <f>(((P4088/60)/60)/24)+DATE(1970,1,1)</f>
        <v>42497.275706018518</v>
      </c>
      <c r="Y4088" s="2">
        <f>(((O4088/60)/60)/24)+DATE(1970,1,1)</f>
        <v>42535.904861111107</v>
      </c>
      <c r="Z4088" t="s">
        <v>8275</v>
      </c>
    </row>
    <row r="4089" spans="1:26" ht="43.2" x14ac:dyDescent="0.3">
      <c r="A4089">
        <f>ROW(A4089)-2</f>
        <v>4087</v>
      </c>
      <c r="B4089" s="1" t="s">
        <v>7675</v>
      </c>
      <c r="C4089" s="1" t="s">
        <v>7676</v>
      </c>
      <c r="D4089">
        <v>1500</v>
      </c>
      <c r="E4089">
        <v>2102</v>
      </c>
      <c r="F4089" t="s">
        <v>17</v>
      </c>
      <c r="J4089" t="s">
        <v>17</v>
      </c>
      <c r="K4089" t="b">
        <v>0</v>
      </c>
      <c r="L4089" t="s">
        <v>18</v>
      </c>
      <c r="M4089" t="s">
        <v>19</v>
      </c>
      <c r="N4089" t="b">
        <v>1</v>
      </c>
      <c r="O4089">
        <v>1427860740</v>
      </c>
      <c r="P4089">
        <v>1424727712</v>
      </c>
      <c r="Q4089" t="b">
        <v>0</v>
      </c>
      <c r="R4089">
        <v>34</v>
      </c>
      <c r="S4089" t="b">
        <v>1</v>
      </c>
      <c r="T4089">
        <f>ROUND(E4089/D4089*100,0)</f>
        <v>140</v>
      </c>
      <c r="U4089" s="12">
        <f>(E4089/R4089)</f>
        <v>61.823529411764703</v>
      </c>
      <c r="V4089" t="str">
        <f>LEFT(Z4089,SEARCH("/",Z4089)-1)</f>
        <v>theater</v>
      </c>
      <c r="W4089" t="str">
        <f>RIGHT(Z4089,LEN(Z4089)-SEARCH("/",Z4089))</f>
        <v>plays</v>
      </c>
      <c r="X4089" s="2">
        <f>(((P4089/60)/60)/24)+DATE(1970,1,1)</f>
        <v>42058.904074074075</v>
      </c>
      <c r="Y4089" s="2">
        <f>(((O4089/60)/60)/24)+DATE(1970,1,1)</f>
        <v>42095.165972222225</v>
      </c>
      <c r="Z4089" t="s">
        <v>8275</v>
      </c>
    </row>
    <row r="4090" spans="1:26" ht="28.8" x14ac:dyDescent="0.3">
      <c r="A4090">
        <f>ROW(A4090)-2</f>
        <v>4088</v>
      </c>
      <c r="B4090" s="1" t="s">
        <v>7677</v>
      </c>
      <c r="C4090" s="1" t="s">
        <v>7678</v>
      </c>
      <c r="D4090">
        <v>1000</v>
      </c>
      <c r="E4090">
        <v>1000.01</v>
      </c>
      <c r="F4090" t="s">
        <v>17</v>
      </c>
      <c r="J4090" t="s">
        <v>17</v>
      </c>
      <c r="K4090" t="b">
        <v>0</v>
      </c>
      <c r="L4090" t="s">
        <v>24</v>
      </c>
      <c r="M4090" t="s">
        <v>25</v>
      </c>
      <c r="N4090" t="b">
        <v>0</v>
      </c>
      <c r="O4090">
        <v>1440111600</v>
      </c>
      <c r="P4090">
        <v>1437545657</v>
      </c>
      <c r="Q4090" t="b">
        <v>0</v>
      </c>
      <c r="R4090">
        <v>20</v>
      </c>
      <c r="S4090" t="b">
        <v>1</v>
      </c>
      <c r="T4090">
        <f>ROUND(E4090/D4090*100,0)</f>
        <v>100</v>
      </c>
      <c r="U4090" s="12">
        <f>(E4090/R4090)</f>
        <v>50.000500000000002</v>
      </c>
      <c r="V4090" t="str">
        <f>LEFT(Z4090,SEARCH("/",Z4090)-1)</f>
        <v>theater</v>
      </c>
      <c r="W4090" t="str">
        <f>RIGHT(Z4090,LEN(Z4090)-SEARCH("/",Z4090))</f>
        <v>plays</v>
      </c>
      <c r="X4090" s="2">
        <f>(((P4090/60)/60)/24)+DATE(1970,1,1)</f>
        <v>42207.259918981479</v>
      </c>
      <c r="Y4090" s="2">
        <f>(((O4090/60)/60)/24)+DATE(1970,1,1)</f>
        <v>42236.958333333328</v>
      </c>
      <c r="Z4090" t="s">
        <v>8275</v>
      </c>
    </row>
    <row r="4091" spans="1:26" ht="57.6" x14ac:dyDescent="0.3">
      <c r="A4091">
        <f>ROW(A4091)-2</f>
        <v>4089</v>
      </c>
      <c r="B4091" s="1" t="s">
        <v>7679</v>
      </c>
      <c r="C4091" s="1" t="s">
        <v>7680</v>
      </c>
      <c r="D4091">
        <v>1500</v>
      </c>
      <c r="E4091">
        <v>1788.57</v>
      </c>
      <c r="F4091" t="s">
        <v>17</v>
      </c>
      <c r="J4091" t="s">
        <v>17</v>
      </c>
      <c r="K4091" t="b">
        <v>0</v>
      </c>
      <c r="L4091" t="s">
        <v>18</v>
      </c>
      <c r="M4091" t="s">
        <v>19</v>
      </c>
      <c r="N4091" t="b">
        <v>1</v>
      </c>
      <c r="O4091">
        <v>1405614823</v>
      </c>
      <c r="P4091">
        <v>1403022823</v>
      </c>
      <c r="Q4091" t="b">
        <v>0</v>
      </c>
      <c r="R4091">
        <v>37</v>
      </c>
      <c r="S4091" t="b">
        <v>1</v>
      </c>
      <c r="T4091">
        <f>ROUND(E4091/D4091*100,0)</f>
        <v>119</v>
      </c>
      <c r="U4091" s="12">
        <f>(E4091/R4091)</f>
        <v>48.339729729729726</v>
      </c>
      <c r="V4091" t="str">
        <f>LEFT(Z4091,SEARCH("/",Z4091)-1)</f>
        <v>theater</v>
      </c>
      <c r="W4091" t="str">
        <f>RIGHT(Z4091,LEN(Z4091)-SEARCH("/",Z4091))</f>
        <v>plays</v>
      </c>
      <c r="X4091" s="2">
        <f>(((P4091/60)/60)/24)+DATE(1970,1,1)</f>
        <v>41807.690081018518</v>
      </c>
      <c r="Y4091" s="2">
        <f>(((O4091/60)/60)/24)+DATE(1970,1,1)</f>
        <v>41837.690081018518</v>
      </c>
      <c r="Z4091" t="s">
        <v>8275</v>
      </c>
    </row>
    <row r="4092" spans="1:26" ht="43.2" x14ac:dyDescent="0.3">
      <c r="A4092">
        <f>ROW(A4092)-2</f>
        <v>4090</v>
      </c>
      <c r="B4092" s="1" t="s">
        <v>7681</v>
      </c>
      <c r="C4092" s="1" t="s">
        <v>7682</v>
      </c>
      <c r="D4092">
        <v>2000</v>
      </c>
      <c r="E4092">
        <v>2145</v>
      </c>
      <c r="F4092" t="s">
        <v>17</v>
      </c>
      <c r="J4092" t="s">
        <v>17</v>
      </c>
      <c r="K4092" t="b">
        <v>0</v>
      </c>
      <c r="L4092" t="s">
        <v>18</v>
      </c>
      <c r="M4092" t="s">
        <v>19</v>
      </c>
      <c r="N4092" t="b">
        <v>1</v>
      </c>
      <c r="O4092">
        <v>1445659140</v>
      </c>
      <c r="P4092">
        <v>1444236216</v>
      </c>
      <c r="Q4092" t="b">
        <v>0</v>
      </c>
      <c r="R4092">
        <v>20</v>
      </c>
      <c r="S4092" t="b">
        <v>1</v>
      </c>
      <c r="T4092">
        <f>ROUND(E4092/D4092*100,0)</f>
        <v>107</v>
      </c>
      <c r="U4092" s="12">
        <f>(E4092/R4092)</f>
        <v>107.25</v>
      </c>
      <c r="V4092" t="str">
        <f>LEFT(Z4092,SEARCH("/",Z4092)-1)</f>
        <v>theater</v>
      </c>
      <c r="W4092" t="str">
        <f>RIGHT(Z4092,LEN(Z4092)-SEARCH("/",Z4092))</f>
        <v>plays</v>
      </c>
      <c r="X4092" s="2">
        <f>(((P4092/60)/60)/24)+DATE(1970,1,1)</f>
        <v>42284.69694444444</v>
      </c>
      <c r="Y4092" s="2">
        <f>(((O4092/60)/60)/24)+DATE(1970,1,1)</f>
        <v>42301.165972222225</v>
      </c>
      <c r="Z4092" t="s">
        <v>8275</v>
      </c>
    </row>
    <row r="4093" spans="1:26" ht="43.2" x14ac:dyDescent="0.3">
      <c r="A4093">
        <f>ROW(A4093)-2</f>
        <v>4091</v>
      </c>
      <c r="B4093" s="1" t="s">
        <v>7683</v>
      </c>
      <c r="C4093" s="1" t="s">
        <v>7684</v>
      </c>
      <c r="D4093">
        <v>250</v>
      </c>
      <c r="E4093">
        <v>570</v>
      </c>
      <c r="F4093" t="s">
        <v>17</v>
      </c>
      <c r="J4093" t="s">
        <v>17</v>
      </c>
      <c r="K4093" t="b">
        <v>0</v>
      </c>
      <c r="L4093" t="s">
        <v>18</v>
      </c>
      <c r="M4093" t="s">
        <v>19</v>
      </c>
      <c r="N4093" t="b">
        <v>1</v>
      </c>
      <c r="O4093">
        <v>1426187582</v>
      </c>
      <c r="P4093">
        <v>1423599182</v>
      </c>
      <c r="Q4093" t="b">
        <v>0</v>
      </c>
      <c r="R4093">
        <v>10</v>
      </c>
      <c r="S4093" t="b">
        <v>1</v>
      </c>
      <c r="T4093">
        <f>ROUND(E4093/D4093*100,0)</f>
        <v>228</v>
      </c>
      <c r="U4093" s="12">
        <f>(E4093/R4093)</f>
        <v>57</v>
      </c>
      <c r="V4093" t="str">
        <f>LEFT(Z4093,SEARCH("/",Z4093)-1)</f>
        <v>theater</v>
      </c>
      <c r="W4093" t="str">
        <f>RIGHT(Z4093,LEN(Z4093)-SEARCH("/",Z4093))</f>
        <v>plays</v>
      </c>
      <c r="X4093" s="2">
        <f>(((P4093/60)/60)/24)+DATE(1970,1,1)</f>
        <v>42045.84238425926</v>
      </c>
      <c r="Y4093" s="2">
        <f>(((O4093/60)/60)/24)+DATE(1970,1,1)</f>
        <v>42075.800717592589</v>
      </c>
      <c r="Z4093" t="s">
        <v>8275</v>
      </c>
    </row>
    <row r="4094" spans="1:26" ht="43.2" x14ac:dyDescent="0.3">
      <c r="A4094">
        <f>ROW(A4094)-2</f>
        <v>4092</v>
      </c>
      <c r="B4094" s="1" t="s">
        <v>7685</v>
      </c>
      <c r="C4094" s="1" t="s">
        <v>7462</v>
      </c>
      <c r="D4094">
        <v>1000</v>
      </c>
      <c r="E4094">
        <v>1064</v>
      </c>
      <c r="F4094" t="s">
        <v>17</v>
      </c>
      <c r="J4094" t="s">
        <v>17</v>
      </c>
      <c r="K4094" t="b">
        <v>0</v>
      </c>
      <c r="L4094" t="s">
        <v>18</v>
      </c>
      <c r="M4094" t="s">
        <v>19</v>
      </c>
      <c r="N4094" t="b">
        <v>1</v>
      </c>
      <c r="O4094">
        <v>1437166920</v>
      </c>
      <c r="P4094">
        <v>1435554104</v>
      </c>
      <c r="Q4094" t="b">
        <v>0</v>
      </c>
      <c r="R4094">
        <v>26</v>
      </c>
      <c r="S4094" t="b">
        <v>1</v>
      </c>
      <c r="T4094">
        <f>ROUND(E4094/D4094*100,0)</f>
        <v>106</v>
      </c>
      <c r="U4094" s="12">
        <f>(E4094/R4094)</f>
        <v>40.92307692307692</v>
      </c>
      <c r="V4094" t="str">
        <f>LEFT(Z4094,SEARCH("/",Z4094)-1)</f>
        <v>theater</v>
      </c>
      <c r="W4094" t="str">
        <f>RIGHT(Z4094,LEN(Z4094)-SEARCH("/",Z4094))</f>
        <v>plays</v>
      </c>
      <c r="X4094" s="2">
        <f>(((P4094/60)/60)/24)+DATE(1970,1,1)</f>
        <v>42184.209537037037</v>
      </c>
      <c r="Y4094" s="2">
        <f>(((O4094/60)/60)/24)+DATE(1970,1,1)</f>
        <v>42202.876388888893</v>
      </c>
      <c r="Z4094" t="s">
        <v>8275</v>
      </c>
    </row>
    <row r="4095" spans="1:26" ht="43.2" x14ac:dyDescent="0.3">
      <c r="A4095">
        <f>ROW(A4095)-2</f>
        <v>4093</v>
      </c>
      <c r="B4095" s="1" t="s">
        <v>7686</v>
      </c>
      <c r="C4095" s="1" t="s">
        <v>7687</v>
      </c>
      <c r="D4095">
        <v>300</v>
      </c>
      <c r="E4095">
        <v>430</v>
      </c>
      <c r="F4095" t="s">
        <v>17</v>
      </c>
      <c r="J4095" t="s">
        <v>17</v>
      </c>
      <c r="K4095" t="b">
        <v>0</v>
      </c>
      <c r="L4095" t="s">
        <v>24</v>
      </c>
      <c r="M4095" t="s">
        <v>25</v>
      </c>
      <c r="N4095" t="b">
        <v>0</v>
      </c>
      <c r="O4095">
        <v>1436110717</v>
      </c>
      <c r="P4095">
        <v>1433518717</v>
      </c>
      <c r="Q4095" t="b">
        <v>0</v>
      </c>
      <c r="R4095">
        <v>20</v>
      </c>
      <c r="S4095" t="b">
        <v>1</v>
      </c>
      <c r="T4095">
        <f>ROUND(E4095/D4095*100,0)</f>
        <v>143</v>
      </c>
      <c r="U4095" s="12">
        <f>(E4095/R4095)</f>
        <v>21.5</v>
      </c>
      <c r="V4095" t="str">
        <f>LEFT(Z4095,SEARCH("/",Z4095)-1)</f>
        <v>theater</v>
      </c>
      <c r="W4095" t="str">
        <f>RIGHT(Z4095,LEN(Z4095)-SEARCH("/",Z4095))</f>
        <v>plays</v>
      </c>
      <c r="X4095" s="2">
        <f>(((P4095/60)/60)/24)+DATE(1970,1,1)</f>
        <v>42160.651817129634</v>
      </c>
      <c r="Y4095" s="2">
        <f>(((O4095/60)/60)/24)+DATE(1970,1,1)</f>
        <v>42190.651817129634</v>
      </c>
      <c r="Z4095" t="s">
        <v>8275</v>
      </c>
    </row>
    <row r="4096" spans="1:26" ht="43.2" x14ac:dyDescent="0.3">
      <c r="A4096">
        <f>ROW(A4096)-2</f>
        <v>4094</v>
      </c>
      <c r="B4096" s="1" t="s">
        <v>7688</v>
      </c>
      <c r="C4096" s="1" t="s">
        <v>7689</v>
      </c>
      <c r="D4096">
        <v>3500</v>
      </c>
      <c r="E4096">
        <v>3659</v>
      </c>
      <c r="F4096" t="s">
        <v>17</v>
      </c>
      <c r="J4096" t="s">
        <v>17</v>
      </c>
      <c r="K4096" t="b">
        <v>0</v>
      </c>
      <c r="L4096" t="s">
        <v>18</v>
      </c>
      <c r="M4096" t="s">
        <v>19</v>
      </c>
      <c r="N4096" t="b">
        <v>1</v>
      </c>
      <c r="O4096">
        <v>1451881207</v>
      </c>
      <c r="P4096">
        <v>1449116407</v>
      </c>
      <c r="Q4096" t="b">
        <v>0</v>
      </c>
      <c r="R4096">
        <v>46</v>
      </c>
      <c r="S4096" t="b">
        <v>1</v>
      </c>
      <c r="T4096">
        <f>ROUND(E4096/D4096*100,0)</f>
        <v>105</v>
      </c>
      <c r="U4096" s="12">
        <f>(E4096/R4096)</f>
        <v>79.543478260869563</v>
      </c>
      <c r="V4096" t="str">
        <f>LEFT(Z4096,SEARCH("/",Z4096)-1)</f>
        <v>theater</v>
      </c>
      <c r="W4096" t="str">
        <f>RIGHT(Z4096,LEN(Z4096)-SEARCH("/",Z4096))</f>
        <v>plays</v>
      </c>
      <c r="X4096" s="2">
        <f>(((P4096/60)/60)/24)+DATE(1970,1,1)</f>
        <v>42341.180636574078</v>
      </c>
      <c r="Y4096" s="2">
        <f>(((O4096/60)/60)/24)+DATE(1970,1,1)</f>
        <v>42373.180636574078</v>
      </c>
      <c r="Z4096" t="s">
        <v>8275</v>
      </c>
    </row>
    <row r="4097" spans="1:26" ht="57.6" x14ac:dyDescent="0.3">
      <c r="A4097">
        <f>ROW(A4097)-2</f>
        <v>4095</v>
      </c>
      <c r="B4097" s="1" t="s">
        <v>7690</v>
      </c>
      <c r="C4097" s="1" t="s">
        <v>7691</v>
      </c>
      <c r="D4097">
        <v>5000</v>
      </c>
      <c r="E4097">
        <v>5501</v>
      </c>
      <c r="F4097" t="s">
        <v>17</v>
      </c>
      <c r="J4097" t="s">
        <v>17</v>
      </c>
      <c r="K4097" t="b">
        <v>0</v>
      </c>
      <c r="L4097" t="s">
        <v>499</v>
      </c>
      <c r="M4097" t="s">
        <v>55</v>
      </c>
      <c r="N4097" t="b">
        <v>0</v>
      </c>
      <c r="O4097">
        <v>1453244340</v>
      </c>
      <c r="P4097">
        <v>1448136417</v>
      </c>
      <c r="Q4097" t="b">
        <v>0</v>
      </c>
      <c r="R4097">
        <v>76</v>
      </c>
      <c r="S4097" t="b">
        <v>1</v>
      </c>
      <c r="T4097">
        <f>ROUND(E4097/D4097*100,0)</f>
        <v>110</v>
      </c>
      <c r="U4097" s="12">
        <f>(E4097/R4097)</f>
        <v>72.381578947368425</v>
      </c>
      <c r="V4097" t="str">
        <f>LEFT(Z4097,SEARCH("/",Z4097)-1)</f>
        <v>theater</v>
      </c>
      <c r="W4097" t="str">
        <f>RIGHT(Z4097,LEN(Z4097)-SEARCH("/",Z4097))</f>
        <v>plays</v>
      </c>
      <c r="X4097" s="2">
        <f>(((P4097/60)/60)/24)+DATE(1970,1,1)</f>
        <v>42329.838159722218</v>
      </c>
      <c r="Y4097" s="2">
        <f>(((O4097/60)/60)/24)+DATE(1970,1,1)</f>
        <v>42388.957638888889</v>
      </c>
      <c r="Z4097" t="s">
        <v>8275</v>
      </c>
    </row>
    <row r="4098" spans="1:26" ht="43.2" x14ac:dyDescent="0.3">
      <c r="A4098">
        <f>ROW(A4098)-2</f>
        <v>4096</v>
      </c>
      <c r="B4098" s="1" t="s">
        <v>7692</v>
      </c>
      <c r="C4098" s="1" t="s">
        <v>7693</v>
      </c>
      <c r="D4098">
        <v>2500</v>
      </c>
      <c r="E4098">
        <v>2650</v>
      </c>
      <c r="F4098" t="s">
        <v>17</v>
      </c>
      <c r="J4098" t="s">
        <v>17</v>
      </c>
      <c r="K4098" t="b">
        <v>0</v>
      </c>
      <c r="L4098" t="s">
        <v>18</v>
      </c>
      <c r="M4098" t="s">
        <v>19</v>
      </c>
      <c r="N4098" t="b">
        <v>1</v>
      </c>
      <c r="O4098">
        <v>1437364740</v>
      </c>
      <c r="P4098">
        <v>1434405044</v>
      </c>
      <c r="Q4098" t="b">
        <v>0</v>
      </c>
      <c r="R4098">
        <v>41</v>
      </c>
      <c r="S4098" t="b">
        <v>1</v>
      </c>
      <c r="T4098">
        <f>ROUND(E4098/D4098*100,0)</f>
        <v>106</v>
      </c>
      <c r="U4098" s="12">
        <f>(E4098/R4098)</f>
        <v>64.634146341463421</v>
      </c>
      <c r="V4098" t="str">
        <f>LEFT(Z4098,SEARCH("/",Z4098)-1)</f>
        <v>theater</v>
      </c>
      <c r="W4098" t="str">
        <f>RIGHT(Z4098,LEN(Z4098)-SEARCH("/",Z4098))</f>
        <v>plays</v>
      </c>
      <c r="X4098" s="2">
        <f>(((P4098/60)/60)/24)+DATE(1970,1,1)</f>
        <v>42170.910231481481</v>
      </c>
      <c r="Y4098" s="2">
        <f>(((O4098/60)/60)/24)+DATE(1970,1,1)</f>
        <v>42205.165972222225</v>
      </c>
      <c r="Z4098" t="s">
        <v>8275</v>
      </c>
    </row>
    <row r="4099" spans="1:26" ht="43.2" x14ac:dyDescent="0.3">
      <c r="A4099">
        <f>ROW(A4099)-2</f>
        <v>4097</v>
      </c>
      <c r="B4099" s="1" t="s">
        <v>7694</v>
      </c>
      <c r="C4099" s="1" t="s">
        <v>7695</v>
      </c>
      <c r="D4099">
        <v>250</v>
      </c>
      <c r="E4099">
        <v>270</v>
      </c>
      <c r="F4099" t="s">
        <v>17</v>
      </c>
      <c r="J4099" t="s">
        <v>17</v>
      </c>
      <c r="K4099" t="b">
        <v>0</v>
      </c>
      <c r="L4099" t="s">
        <v>24</v>
      </c>
      <c r="M4099" t="s">
        <v>25</v>
      </c>
      <c r="N4099" t="b">
        <v>0</v>
      </c>
      <c r="O4099">
        <v>1470058860</v>
      </c>
      <c r="P4099">
        <v>1469026903</v>
      </c>
      <c r="Q4099" t="b">
        <v>0</v>
      </c>
      <c r="R4099">
        <v>7</v>
      </c>
      <c r="S4099" t="b">
        <v>1</v>
      </c>
      <c r="T4099">
        <f>ROUND(E4099/D4099*100,0)</f>
        <v>108</v>
      </c>
      <c r="U4099" s="12">
        <f>(E4099/R4099)</f>
        <v>38.571428571428569</v>
      </c>
      <c r="V4099" t="str">
        <f>LEFT(Z4099,SEARCH("/",Z4099)-1)</f>
        <v>theater</v>
      </c>
      <c r="W4099" t="str">
        <f>RIGHT(Z4099,LEN(Z4099)-SEARCH("/",Z4099))</f>
        <v>plays</v>
      </c>
      <c r="X4099" s="2">
        <f>(((P4099/60)/60)/24)+DATE(1970,1,1)</f>
        <v>42571.626192129625</v>
      </c>
      <c r="Y4099" s="2">
        <f>(((O4099/60)/60)/24)+DATE(1970,1,1)</f>
        <v>42583.570138888885</v>
      </c>
      <c r="Z4099" t="s">
        <v>8275</v>
      </c>
    </row>
    <row r="4100" spans="1:26" ht="43.2" x14ac:dyDescent="0.3">
      <c r="A4100">
        <f>ROW(A4100)-2</f>
        <v>4098</v>
      </c>
      <c r="B4100" s="1" t="s">
        <v>7696</v>
      </c>
      <c r="C4100" s="1" t="s">
        <v>7697</v>
      </c>
      <c r="D4100">
        <v>5000</v>
      </c>
      <c r="E4100">
        <v>5271</v>
      </c>
      <c r="F4100" t="s">
        <v>17</v>
      </c>
      <c r="J4100" t="s">
        <v>17</v>
      </c>
      <c r="K4100" t="b">
        <v>0</v>
      </c>
      <c r="L4100" t="s">
        <v>18</v>
      </c>
      <c r="M4100" t="s">
        <v>19</v>
      </c>
      <c r="N4100" t="b">
        <v>1</v>
      </c>
      <c r="O4100">
        <v>1434505214</v>
      </c>
      <c r="P4100">
        <v>1432690814</v>
      </c>
      <c r="Q4100" t="b">
        <v>0</v>
      </c>
      <c r="R4100">
        <v>49</v>
      </c>
      <c r="S4100" t="b">
        <v>1</v>
      </c>
      <c r="T4100">
        <f>ROUND(E4100/D4100*100,0)</f>
        <v>105</v>
      </c>
      <c r="U4100" s="12">
        <f>(E4100/R4100)</f>
        <v>107.57142857142857</v>
      </c>
      <c r="V4100" t="str">
        <f>LEFT(Z4100,SEARCH("/",Z4100)-1)</f>
        <v>theater</v>
      </c>
      <c r="W4100" t="str">
        <f>RIGHT(Z4100,LEN(Z4100)-SEARCH("/",Z4100))</f>
        <v>plays</v>
      </c>
      <c r="X4100" s="2">
        <f>(((P4100/60)/60)/24)+DATE(1970,1,1)</f>
        <v>42151.069606481484</v>
      </c>
      <c r="Y4100" s="2">
        <f>(((O4100/60)/60)/24)+DATE(1970,1,1)</f>
        <v>42172.069606481484</v>
      </c>
      <c r="Z4100" t="s">
        <v>8275</v>
      </c>
    </row>
    <row r="4101" spans="1:26" ht="28.8" x14ac:dyDescent="0.3">
      <c r="A4101">
        <f>ROW(A4101)-2</f>
        <v>4099</v>
      </c>
      <c r="B4101" s="1" t="s">
        <v>7698</v>
      </c>
      <c r="C4101" s="1" t="s">
        <v>7699</v>
      </c>
      <c r="D4101">
        <v>600</v>
      </c>
      <c r="E4101">
        <v>715</v>
      </c>
      <c r="F4101" t="s">
        <v>17</v>
      </c>
      <c r="J4101" t="s">
        <v>17</v>
      </c>
      <c r="K4101" t="b">
        <v>0</v>
      </c>
      <c r="L4101" t="s">
        <v>24</v>
      </c>
      <c r="M4101" t="s">
        <v>25</v>
      </c>
      <c r="N4101" t="b">
        <v>0</v>
      </c>
      <c r="O4101">
        <v>1430993394</v>
      </c>
      <c r="P4101">
        <v>1428401394</v>
      </c>
      <c r="Q4101" t="b">
        <v>0</v>
      </c>
      <c r="R4101">
        <v>26</v>
      </c>
      <c r="S4101" t="b">
        <v>1</v>
      </c>
      <c r="T4101">
        <f>ROUND(E4101/D4101*100,0)</f>
        <v>119</v>
      </c>
      <c r="U4101" s="12">
        <f>(E4101/R4101)</f>
        <v>27.5</v>
      </c>
      <c r="V4101" t="str">
        <f>LEFT(Z4101,SEARCH("/",Z4101)-1)</f>
        <v>theater</v>
      </c>
      <c r="W4101" t="str">
        <f>RIGHT(Z4101,LEN(Z4101)-SEARCH("/",Z4101))</f>
        <v>plays</v>
      </c>
      <c r="X4101" s="2">
        <f>(((P4101/60)/60)/24)+DATE(1970,1,1)</f>
        <v>42101.423541666663</v>
      </c>
      <c r="Y4101" s="2">
        <f>(((O4101/60)/60)/24)+DATE(1970,1,1)</f>
        <v>42131.423541666663</v>
      </c>
      <c r="Z4101" t="s">
        <v>8275</v>
      </c>
    </row>
    <row r="4102" spans="1:26" ht="57.6" x14ac:dyDescent="0.3">
      <c r="A4102">
        <f>ROW(A4102)-2</f>
        <v>4100</v>
      </c>
      <c r="B4102" s="1" t="s">
        <v>7700</v>
      </c>
      <c r="C4102" s="1" t="s">
        <v>7701</v>
      </c>
      <c r="D4102">
        <v>3000</v>
      </c>
      <c r="E4102">
        <v>4580</v>
      </c>
      <c r="F4102" t="s">
        <v>17</v>
      </c>
      <c r="J4102" t="s">
        <v>17</v>
      </c>
      <c r="K4102" t="b">
        <v>0</v>
      </c>
      <c r="L4102" t="s">
        <v>24</v>
      </c>
      <c r="M4102" t="s">
        <v>25</v>
      </c>
      <c r="N4102" t="b">
        <v>0</v>
      </c>
      <c r="O4102">
        <v>1427414400</v>
      </c>
      <c r="P4102">
        <v>1422656201</v>
      </c>
      <c r="Q4102" t="b">
        <v>0</v>
      </c>
      <c r="R4102">
        <v>65</v>
      </c>
      <c r="S4102" t="b">
        <v>1</v>
      </c>
      <c r="T4102">
        <f>ROUND(E4102/D4102*100,0)</f>
        <v>153</v>
      </c>
      <c r="U4102" s="12">
        <f>(E4102/R4102)</f>
        <v>70.461538461538467</v>
      </c>
      <c r="V4102" t="str">
        <f>LEFT(Z4102,SEARCH("/",Z4102)-1)</f>
        <v>theater</v>
      </c>
      <c r="W4102" t="str">
        <f>RIGHT(Z4102,LEN(Z4102)-SEARCH("/",Z4102))</f>
        <v>plays</v>
      </c>
      <c r="X4102" s="2">
        <f>(((P4102/60)/60)/24)+DATE(1970,1,1)</f>
        <v>42034.928252314814</v>
      </c>
      <c r="Y4102" s="2">
        <f>(((O4102/60)/60)/24)+DATE(1970,1,1)</f>
        <v>42090</v>
      </c>
      <c r="Z4102" t="s">
        <v>8275</v>
      </c>
    </row>
    <row r="4103" spans="1:26" ht="43.2" x14ac:dyDescent="0.3">
      <c r="A4103">
        <f>ROW(A4103)-2</f>
        <v>4101</v>
      </c>
      <c r="B4103" s="1" t="s">
        <v>7702</v>
      </c>
      <c r="C4103" s="1" t="s">
        <v>7703</v>
      </c>
      <c r="D4103">
        <v>5000</v>
      </c>
      <c r="E4103">
        <v>5000</v>
      </c>
      <c r="F4103" t="s">
        <v>17</v>
      </c>
      <c r="J4103" t="s">
        <v>17</v>
      </c>
      <c r="K4103" t="b">
        <v>0</v>
      </c>
      <c r="L4103" t="s">
        <v>18</v>
      </c>
      <c r="M4103" t="s">
        <v>19</v>
      </c>
      <c r="N4103" t="b">
        <v>1</v>
      </c>
      <c r="O4103">
        <v>1420033187</v>
      </c>
      <c r="P4103">
        <v>1414845587</v>
      </c>
      <c r="Q4103" t="b">
        <v>0</v>
      </c>
      <c r="R4103">
        <v>28</v>
      </c>
      <c r="S4103" t="b">
        <v>1</v>
      </c>
      <c r="T4103">
        <f>ROUND(E4103/D4103*100,0)</f>
        <v>100</v>
      </c>
      <c r="U4103" s="12">
        <f>(E4103/R4103)</f>
        <v>178.57142857142858</v>
      </c>
      <c r="V4103" t="str">
        <f>LEFT(Z4103,SEARCH("/",Z4103)-1)</f>
        <v>theater</v>
      </c>
      <c r="W4103" t="str">
        <f>RIGHT(Z4103,LEN(Z4103)-SEARCH("/",Z4103))</f>
        <v>plays</v>
      </c>
      <c r="X4103" s="2">
        <f>(((P4103/60)/60)/24)+DATE(1970,1,1)</f>
        <v>41944.527627314819</v>
      </c>
      <c r="Y4103" s="2">
        <f>(((O4103/60)/60)/24)+DATE(1970,1,1)</f>
        <v>42004.569293981483</v>
      </c>
      <c r="Z4103" t="s">
        <v>8275</v>
      </c>
    </row>
    <row r="4104" spans="1:26" ht="43.2" x14ac:dyDescent="0.3">
      <c r="A4104">
        <f>ROW(A4104)-2</f>
        <v>4102</v>
      </c>
      <c r="B4104" s="1" t="s">
        <v>7704</v>
      </c>
      <c r="C4104" s="1" t="s">
        <v>7705</v>
      </c>
      <c r="D4104">
        <v>500</v>
      </c>
      <c r="E4104">
        <v>501</v>
      </c>
      <c r="F4104" t="s">
        <v>17</v>
      </c>
      <c r="J4104" t="s">
        <v>17</v>
      </c>
      <c r="K4104" t="b">
        <v>0</v>
      </c>
      <c r="L4104" t="s">
        <v>18</v>
      </c>
      <c r="M4104" t="s">
        <v>19</v>
      </c>
      <c r="N4104" t="b">
        <v>1</v>
      </c>
      <c r="O4104">
        <v>1472676371</v>
      </c>
      <c r="P4104">
        <v>1470948371</v>
      </c>
      <c r="Q4104" t="b">
        <v>0</v>
      </c>
      <c r="R4104">
        <v>8</v>
      </c>
      <c r="S4104" t="b">
        <v>1</v>
      </c>
      <c r="T4104">
        <f>ROUND(E4104/D4104*100,0)</f>
        <v>100</v>
      </c>
      <c r="U4104" s="12">
        <f>(E4104/R4104)</f>
        <v>62.625</v>
      </c>
      <c r="V4104" t="str">
        <f>LEFT(Z4104,SEARCH("/",Z4104)-1)</f>
        <v>theater</v>
      </c>
      <c r="W4104" t="str">
        <f>RIGHT(Z4104,LEN(Z4104)-SEARCH("/",Z4104))</f>
        <v>plays</v>
      </c>
      <c r="X4104" s="2">
        <f>(((P4104/60)/60)/24)+DATE(1970,1,1)</f>
        <v>42593.865405092598</v>
      </c>
      <c r="Y4104" s="2">
        <f>(((O4104/60)/60)/24)+DATE(1970,1,1)</f>
        <v>42613.865405092598</v>
      </c>
      <c r="Z4104" t="s">
        <v>8275</v>
      </c>
    </row>
    <row r="4105" spans="1:26" ht="43.2" x14ac:dyDescent="0.3">
      <c r="A4105">
        <f>ROW(A4105)-2</f>
        <v>4103</v>
      </c>
      <c r="B4105" s="1" t="s">
        <v>7706</v>
      </c>
      <c r="C4105" s="1" t="s">
        <v>7707</v>
      </c>
      <c r="D4105">
        <v>100</v>
      </c>
      <c r="E4105">
        <v>225</v>
      </c>
      <c r="F4105" t="s">
        <v>17</v>
      </c>
      <c r="J4105" t="s">
        <v>17</v>
      </c>
      <c r="K4105" t="b">
        <v>0</v>
      </c>
      <c r="L4105" t="s">
        <v>18</v>
      </c>
      <c r="M4105" t="s">
        <v>19</v>
      </c>
      <c r="N4105" t="b">
        <v>1</v>
      </c>
      <c r="O4105">
        <v>1464371211</v>
      </c>
      <c r="P4105">
        <v>1463161611</v>
      </c>
      <c r="Q4105" t="b">
        <v>0</v>
      </c>
      <c r="R4105">
        <v>3</v>
      </c>
      <c r="S4105" t="b">
        <v>1</v>
      </c>
      <c r="T4105">
        <f>ROUND(E4105/D4105*100,0)</f>
        <v>225</v>
      </c>
      <c r="U4105" s="12">
        <f>(E4105/R4105)</f>
        <v>75</v>
      </c>
      <c r="V4105" t="str">
        <f>LEFT(Z4105,SEARCH("/",Z4105)-1)</f>
        <v>theater</v>
      </c>
      <c r="W4105" t="str">
        <f>RIGHT(Z4105,LEN(Z4105)-SEARCH("/",Z4105))</f>
        <v>plays</v>
      </c>
      <c r="X4105" s="2">
        <f>(((P4105/60)/60)/24)+DATE(1970,1,1)</f>
        <v>42503.740868055553</v>
      </c>
      <c r="Y4105" s="2">
        <f>(((O4105/60)/60)/24)+DATE(1970,1,1)</f>
        <v>42517.740868055553</v>
      </c>
      <c r="Z4105" t="s">
        <v>8275</v>
      </c>
    </row>
    <row r="4106" spans="1:26" ht="57.6" x14ac:dyDescent="0.3">
      <c r="A4106">
        <f>ROW(A4106)-2</f>
        <v>4104</v>
      </c>
      <c r="B4106" s="1" t="s">
        <v>7708</v>
      </c>
      <c r="C4106" s="1" t="s">
        <v>7709</v>
      </c>
      <c r="D4106">
        <v>500</v>
      </c>
      <c r="E4106">
        <v>530.11</v>
      </c>
      <c r="F4106" t="s">
        <v>17</v>
      </c>
      <c r="J4106" t="s">
        <v>17</v>
      </c>
      <c r="K4106" t="b">
        <v>0</v>
      </c>
      <c r="L4106" t="s">
        <v>18</v>
      </c>
      <c r="M4106" t="s">
        <v>19</v>
      </c>
      <c r="N4106" t="b">
        <v>1</v>
      </c>
      <c r="O4106">
        <v>1415222545</v>
      </c>
      <c r="P4106">
        <v>1413404545</v>
      </c>
      <c r="Q4106" t="b">
        <v>0</v>
      </c>
      <c r="R4106">
        <v>9</v>
      </c>
      <c r="S4106" t="b">
        <v>1</v>
      </c>
      <c r="T4106">
        <f>ROUND(E4106/D4106*100,0)</f>
        <v>106</v>
      </c>
      <c r="U4106" s="12">
        <f>(E4106/R4106)</f>
        <v>58.901111111111113</v>
      </c>
      <c r="V4106" t="str">
        <f>LEFT(Z4106,SEARCH("/",Z4106)-1)</f>
        <v>theater</v>
      </c>
      <c r="W4106" t="str">
        <f>RIGHT(Z4106,LEN(Z4106)-SEARCH("/",Z4106))</f>
        <v>plays</v>
      </c>
      <c r="X4106" s="2">
        <f>(((P4106/60)/60)/24)+DATE(1970,1,1)</f>
        <v>41927.848900462966</v>
      </c>
      <c r="Y4106" s="2">
        <f>(((O4106/60)/60)/24)+DATE(1970,1,1)</f>
        <v>41948.890567129631</v>
      </c>
      <c r="Z4106" t="s">
        <v>8275</v>
      </c>
    </row>
    <row r="4107" spans="1:26" ht="43.2" x14ac:dyDescent="0.3">
      <c r="A4107">
        <f>ROW(A4107)-2</f>
        <v>4105</v>
      </c>
      <c r="B4107" s="1" t="s">
        <v>7710</v>
      </c>
      <c r="C4107" s="1" t="s">
        <v>7711</v>
      </c>
      <c r="D4107">
        <v>1200</v>
      </c>
      <c r="E4107">
        <v>1256</v>
      </c>
      <c r="F4107" t="s">
        <v>17</v>
      </c>
      <c r="J4107" t="s">
        <v>17</v>
      </c>
      <c r="K4107" t="b">
        <v>0</v>
      </c>
      <c r="L4107" t="s">
        <v>18</v>
      </c>
      <c r="M4107" t="s">
        <v>19</v>
      </c>
      <c r="N4107" t="b">
        <v>1</v>
      </c>
      <c r="O4107">
        <v>1455936335</v>
      </c>
      <c r="P4107">
        <v>1452048335</v>
      </c>
      <c r="Q4107" t="b">
        <v>0</v>
      </c>
      <c r="R4107">
        <v>9</v>
      </c>
      <c r="S4107" t="b">
        <v>1</v>
      </c>
      <c r="T4107">
        <f>ROUND(E4107/D4107*100,0)</f>
        <v>105</v>
      </c>
      <c r="U4107" s="12">
        <f>(E4107/R4107)</f>
        <v>139.55555555555554</v>
      </c>
      <c r="V4107" t="str">
        <f>LEFT(Z4107,SEARCH("/",Z4107)-1)</f>
        <v>theater</v>
      </c>
      <c r="W4107" t="str">
        <f>RIGHT(Z4107,LEN(Z4107)-SEARCH("/",Z4107))</f>
        <v>plays</v>
      </c>
      <c r="X4107" s="2">
        <f>(((P4107/60)/60)/24)+DATE(1970,1,1)</f>
        <v>42375.114988425921</v>
      </c>
      <c r="Y4107" s="2">
        <f>(((O4107/60)/60)/24)+DATE(1970,1,1)</f>
        <v>42420.114988425921</v>
      </c>
      <c r="Z4107" t="s">
        <v>8275</v>
      </c>
    </row>
    <row r="4108" spans="1:26" ht="57.6" x14ac:dyDescent="0.3">
      <c r="A4108">
        <f>ROW(A4108)-2</f>
        <v>4106</v>
      </c>
      <c r="B4108" s="1" t="s">
        <v>7712</v>
      </c>
      <c r="C4108" s="1" t="s">
        <v>7713</v>
      </c>
      <c r="D4108">
        <v>1200</v>
      </c>
      <c r="E4108">
        <v>1400</v>
      </c>
      <c r="F4108" t="s">
        <v>17</v>
      </c>
      <c r="J4108" t="s">
        <v>17</v>
      </c>
      <c r="K4108" t="b">
        <v>0</v>
      </c>
      <c r="L4108" t="s">
        <v>158</v>
      </c>
      <c r="M4108" t="s">
        <v>159</v>
      </c>
      <c r="N4108" t="b">
        <v>1</v>
      </c>
      <c r="O4108">
        <v>1417460940</v>
      </c>
      <c r="P4108">
        <v>1416516972</v>
      </c>
      <c r="Q4108" t="b">
        <v>0</v>
      </c>
      <c r="R4108">
        <v>20</v>
      </c>
      <c r="S4108" t="b">
        <v>1</v>
      </c>
      <c r="T4108">
        <f>ROUND(E4108/D4108*100,0)</f>
        <v>117</v>
      </c>
      <c r="U4108" s="12">
        <f>(E4108/R4108)</f>
        <v>70</v>
      </c>
      <c r="V4108" t="str">
        <f>LEFT(Z4108,SEARCH("/",Z4108)-1)</f>
        <v>theater</v>
      </c>
      <c r="W4108" t="str">
        <f>RIGHT(Z4108,LEN(Z4108)-SEARCH("/",Z4108))</f>
        <v>plays</v>
      </c>
      <c r="X4108" s="2">
        <f>(((P4108/60)/60)/24)+DATE(1970,1,1)</f>
        <v>41963.872361111105</v>
      </c>
      <c r="Y4108" s="2">
        <f>(((O4108/60)/60)/24)+DATE(1970,1,1)</f>
        <v>41974.797916666663</v>
      </c>
      <c r="Z4108" t="s">
        <v>8275</v>
      </c>
    </row>
    <row r="4109" spans="1:26" ht="43.2" x14ac:dyDescent="0.3">
      <c r="A4109">
        <f>ROW(A4109)-2</f>
        <v>4107</v>
      </c>
      <c r="B4109" s="1" t="s">
        <v>7714</v>
      </c>
      <c r="C4109" s="1" t="s">
        <v>7715</v>
      </c>
      <c r="D4109">
        <v>3000</v>
      </c>
      <c r="E4109">
        <v>3271</v>
      </c>
      <c r="F4109" t="s">
        <v>17</v>
      </c>
      <c r="J4109" t="s">
        <v>17</v>
      </c>
      <c r="K4109" t="b">
        <v>0</v>
      </c>
      <c r="L4109" t="s">
        <v>24</v>
      </c>
      <c r="M4109" t="s">
        <v>25</v>
      </c>
      <c r="N4109" t="b">
        <v>0</v>
      </c>
      <c r="O4109">
        <v>1434624067</v>
      </c>
      <c r="P4109">
        <v>1432032067</v>
      </c>
      <c r="Q4109" t="b">
        <v>0</v>
      </c>
      <c r="R4109">
        <v>57</v>
      </c>
      <c r="S4109" t="b">
        <v>1</v>
      </c>
      <c r="T4109">
        <f>ROUND(E4109/D4109*100,0)</f>
        <v>109</v>
      </c>
      <c r="U4109" s="12">
        <f>(E4109/R4109)</f>
        <v>57.385964912280699</v>
      </c>
      <c r="V4109" t="str">
        <f>LEFT(Z4109,SEARCH("/",Z4109)-1)</f>
        <v>theater</v>
      </c>
      <c r="W4109" t="str">
        <f>RIGHT(Z4109,LEN(Z4109)-SEARCH("/",Z4109))</f>
        <v>plays</v>
      </c>
      <c r="X4109" s="2">
        <f>(((P4109/60)/60)/24)+DATE(1970,1,1)</f>
        <v>42143.445219907408</v>
      </c>
      <c r="Y4109" s="2">
        <f>(((O4109/60)/60)/24)+DATE(1970,1,1)</f>
        <v>42173.445219907408</v>
      </c>
      <c r="Z4109" t="s">
        <v>8275</v>
      </c>
    </row>
    <row r="4110" spans="1:26" ht="43.2" x14ac:dyDescent="0.3">
      <c r="A4110">
        <f>ROW(A4110)-2</f>
        <v>4108</v>
      </c>
      <c r="B4110" s="1" t="s">
        <v>7716</v>
      </c>
      <c r="C4110" s="1" t="s">
        <v>7717</v>
      </c>
      <c r="D4110">
        <v>200</v>
      </c>
      <c r="E4110">
        <v>320</v>
      </c>
      <c r="F4110" t="s">
        <v>17</v>
      </c>
      <c r="J4110" t="s">
        <v>17</v>
      </c>
      <c r="K4110" t="b">
        <v>0</v>
      </c>
      <c r="L4110" t="s">
        <v>24</v>
      </c>
      <c r="M4110" t="s">
        <v>25</v>
      </c>
      <c r="N4110" t="b">
        <v>0</v>
      </c>
      <c r="O4110">
        <v>1461278208</v>
      </c>
      <c r="P4110">
        <v>1459463808</v>
      </c>
      <c r="Q4110" t="b">
        <v>0</v>
      </c>
      <c r="R4110">
        <v>8</v>
      </c>
      <c r="S4110" t="b">
        <v>1</v>
      </c>
      <c r="T4110">
        <f>ROUND(E4110/D4110*100,0)</f>
        <v>160</v>
      </c>
      <c r="U4110" s="12">
        <f>(E4110/R4110)</f>
        <v>40</v>
      </c>
      <c r="V4110" t="str">
        <f>LEFT(Z4110,SEARCH("/",Z4110)-1)</f>
        <v>theater</v>
      </c>
      <c r="W4110" t="str">
        <f>RIGHT(Z4110,LEN(Z4110)-SEARCH("/",Z4110))</f>
        <v>plays</v>
      </c>
      <c r="X4110" s="2">
        <f>(((P4110/60)/60)/24)+DATE(1970,1,1)</f>
        <v>42460.94222222222</v>
      </c>
      <c r="Y4110" s="2">
        <f>(((O4110/60)/60)/24)+DATE(1970,1,1)</f>
        <v>42481.94222222222</v>
      </c>
      <c r="Z4110" t="s">
        <v>8275</v>
      </c>
    </row>
    <row r="4111" spans="1:26" ht="43.2" x14ac:dyDescent="0.3">
      <c r="A4111">
        <f>ROW(A4111)-2</f>
        <v>4109</v>
      </c>
      <c r="B4111" s="1" t="s">
        <v>7718</v>
      </c>
      <c r="C4111" s="1" t="s">
        <v>7719</v>
      </c>
      <c r="D4111">
        <v>800</v>
      </c>
      <c r="E4111">
        <v>900</v>
      </c>
      <c r="F4111" t="s">
        <v>17</v>
      </c>
      <c r="J4111" t="s">
        <v>17</v>
      </c>
      <c r="K4111" t="b">
        <v>0</v>
      </c>
      <c r="L4111" t="s">
        <v>18</v>
      </c>
      <c r="M4111" t="s">
        <v>19</v>
      </c>
      <c r="N4111" t="b">
        <v>1</v>
      </c>
      <c r="O4111">
        <v>1470197340</v>
      </c>
      <c r="P4111">
        <v>1467497652</v>
      </c>
      <c r="Q4111" t="b">
        <v>0</v>
      </c>
      <c r="R4111">
        <v>14</v>
      </c>
      <c r="S4111" t="b">
        <v>1</v>
      </c>
      <c r="T4111">
        <f>ROUND(E4111/D4111*100,0)</f>
        <v>113</v>
      </c>
      <c r="U4111" s="12">
        <f>(E4111/R4111)</f>
        <v>64.285714285714292</v>
      </c>
      <c r="V4111" t="str">
        <f>LEFT(Z4111,SEARCH("/",Z4111)-1)</f>
        <v>theater</v>
      </c>
      <c r="W4111" t="str">
        <f>RIGHT(Z4111,LEN(Z4111)-SEARCH("/",Z4111))</f>
        <v>plays</v>
      </c>
      <c r="X4111" s="2">
        <f>(((P4111/60)/60)/24)+DATE(1970,1,1)</f>
        <v>42553.926527777774</v>
      </c>
      <c r="Y4111" s="2">
        <f>(((O4111/60)/60)/24)+DATE(1970,1,1)</f>
        <v>42585.172916666663</v>
      </c>
      <c r="Z4111" t="s">
        <v>8275</v>
      </c>
    </row>
    <row r="4112" spans="1:26" ht="28.8" x14ac:dyDescent="0.3">
      <c r="A4112">
        <f>ROW(A4112)-2</f>
        <v>4110</v>
      </c>
      <c r="B4112" s="1" t="s">
        <v>7720</v>
      </c>
      <c r="C4112" s="1" t="s">
        <v>7721</v>
      </c>
      <c r="D4112">
        <v>2000</v>
      </c>
      <c r="E4112">
        <v>2042</v>
      </c>
      <c r="F4112" t="s">
        <v>17</v>
      </c>
      <c r="J4112" t="s">
        <v>17</v>
      </c>
      <c r="K4112" t="b">
        <v>0</v>
      </c>
      <c r="L4112" t="s">
        <v>24</v>
      </c>
      <c r="M4112" t="s">
        <v>25</v>
      </c>
      <c r="N4112" t="b">
        <v>0</v>
      </c>
      <c r="O4112">
        <v>1435947758</v>
      </c>
      <c r="P4112">
        <v>1432837358</v>
      </c>
      <c r="Q4112" t="b">
        <v>0</v>
      </c>
      <c r="R4112">
        <v>17</v>
      </c>
      <c r="S4112" t="b">
        <v>1</v>
      </c>
      <c r="T4112">
        <f>ROUND(E4112/D4112*100,0)</f>
        <v>102</v>
      </c>
      <c r="U4112" s="12">
        <f>(E4112/R4112)</f>
        <v>120.11764705882354</v>
      </c>
      <c r="V4112" t="str">
        <f>LEFT(Z4112,SEARCH("/",Z4112)-1)</f>
        <v>theater</v>
      </c>
      <c r="W4112" t="str">
        <f>RIGHT(Z4112,LEN(Z4112)-SEARCH("/",Z4112))</f>
        <v>plays</v>
      </c>
      <c r="X4112" s="2">
        <f>(((P4112/60)/60)/24)+DATE(1970,1,1)</f>
        <v>42152.765717592592</v>
      </c>
      <c r="Y4112" s="2">
        <f>(((O4112/60)/60)/24)+DATE(1970,1,1)</f>
        <v>42188.765717592592</v>
      </c>
      <c r="Z4112" t="s">
        <v>8275</v>
      </c>
    </row>
    <row r="4113" spans="1:26" ht="57.6" x14ac:dyDescent="0.3">
      <c r="A4113">
        <f>ROW(A4113)-2</f>
        <v>4111</v>
      </c>
      <c r="B4113" s="1" t="s">
        <v>7722</v>
      </c>
      <c r="C4113" s="1" t="s">
        <v>7723</v>
      </c>
      <c r="D4113">
        <v>100000</v>
      </c>
      <c r="E4113">
        <v>100824</v>
      </c>
      <c r="F4113" t="s">
        <v>17</v>
      </c>
      <c r="J4113" t="s">
        <v>17</v>
      </c>
      <c r="K4113" t="b">
        <v>0</v>
      </c>
      <c r="L4113" t="s">
        <v>473</v>
      </c>
      <c r="M4113" t="s">
        <v>474</v>
      </c>
      <c r="N4113" t="b">
        <v>1</v>
      </c>
      <c r="O4113">
        <v>1432314209</v>
      </c>
      <c r="P4113">
        <v>1429722209</v>
      </c>
      <c r="Q4113" t="b">
        <v>0</v>
      </c>
      <c r="R4113">
        <v>100</v>
      </c>
      <c r="S4113" t="b">
        <v>1</v>
      </c>
      <c r="T4113">
        <f>ROUND(E4113/D4113*100,0)</f>
        <v>101</v>
      </c>
      <c r="U4113" s="12">
        <f>(E4113/R4113)</f>
        <v>1008.24</v>
      </c>
      <c r="V4113" t="str">
        <f>LEFT(Z4113,SEARCH("/",Z4113)-1)</f>
        <v>theater</v>
      </c>
      <c r="W4113" t="str">
        <f>RIGHT(Z4113,LEN(Z4113)-SEARCH("/",Z4113))</f>
        <v>plays</v>
      </c>
      <c r="X4113" s="2">
        <f>(((P4113/60)/60)/24)+DATE(1970,1,1)</f>
        <v>42116.710752314815</v>
      </c>
      <c r="Y4113" s="2">
        <f>(((O4113/60)/60)/24)+DATE(1970,1,1)</f>
        <v>42146.710752314815</v>
      </c>
      <c r="Z4113" t="s">
        <v>8275</v>
      </c>
    </row>
    <row r="4114" spans="1:26" ht="43.2" x14ac:dyDescent="0.3">
      <c r="A4114">
        <f>ROW(A4114)-2</f>
        <v>4112</v>
      </c>
      <c r="B4114" s="1" t="s">
        <v>7724</v>
      </c>
      <c r="C4114" s="1" t="s">
        <v>7725</v>
      </c>
      <c r="D4114">
        <v>2000</v>
      </c>
      <c r="E4114">
        <v>2025</v>
      </c>
      <c r="F4114" t="s">
        <v>17</v>
      </c>
      <c r="J4114" t="s">
        <v>17</v>
      </c>
      <c r="K4114" t="b">
        <v>0</v>
      </c>
      <c r="L4114" t="s">
        <v>18</v>
      </c>
      <c r="M4114" t="s">
        <v>19</v>
      </c>
      <c r="N4114" t="b">
        <v>1</v>
      </c>
      <c r="O4114">
        <v>1438226724</v>
      </c>
      <c r="P4114">
        <v>1433042724</v>
      </c>
      <c r="Q4114" t="b">
        <v>0</v>
      </c>
      <c r="R4114">
        <v>32</v>
      </c>
      <c r="S4114" t="b">
        <v>1</v>
      </c>
      <c r="T4114">
        <f>ROUND(E4114/D4114*100,0)</f>
        <v>101</v>
      </c>
      <c r="U4114" s="12">
        <f>(E4114/R4114)</f>
        <v>63.28125</v>
      </c>
      <c r="V4114" t="str">
        <f>LEFT(Z4114,SEARCH("/",Z4114)-1)</f>
        <v>theater</v>
      </c>
      <c r="W4114" t="str">
        <f>RIGHT(Z4114,LEN(Z4114)-SEARCH("/",Z4114))</f>
        <v>plays</v>
      </c>
      <c r="X4114" s="2">
        <f>(((P4114/60)/60)/24)+DATE(1970,1,1)</f>
        <v>42155.142638888887</v>
      </c>
      <c r="Y4114" s="2">
        <f>(((O4114/60)/60)/24)+DATE(1970,1,1)</f>
        <v>42215.142638888887</v>
      </c>
      <c r="Z4114" t="s">
        <v>8275</v>
      </c>
    </row>
    <row r="4115" spans="1:26" ht="43.2" x14ac:dyDescent="0.3">
      <c r="A4115">
        <f>ROW(A4115)-2</f>
        <v>4113</v>
      </c>
      <c r="B4115" s="1" t="s">
        <v>7726</v>
      </c>
      <c r="C4115" s="1" t="s">
        <v>7727</v>
      </c>
      <c r="D4115">
        <v>1</v>
      </c>
      <c r="E4115">
        <v>65</v>
      </c>
      <c r="F4115" t="s">
        <v>17</v>
      </c>
      <c r="J4115" t="s">
        <v>17</v>
      </c>
      <c r="K4115" t="b">
        <v>0</v>
      </c>
      <c r="L4115" t="s">
        <v>24</v>
      </c>
      <c r="M4115" t="s">
        <v>25</v>
      </c>
      <c r="N4115" t="b">
        <v>0</v>
      </c>
      <c r="O4115">
        <v>1459180229</v>
      </c>
      <c r="P4115">
        <v>1457023829</v>
      </c>
      <c r="Q4115" t="b">
        <v>0</v>
      </c>
      <c r="R4115">
        <v>3</v>
      </c>
      <c r="S4115" t="b">
        <v>1</v>
      </c>
      <c r="T4115">
        <f>ROUND(E4115/D4115*100,0)</f>
        <v>6500</v>
      </c>
      <c r="U4115" s="12">
        <f>(E4115/R4115)</f>
        <v>21.666666666666668</v>
      </c>
      <c r="V4115" t="str">
        <f>LEFT(Z4115,SEARCH("/",Z4115)-1)</f>
        <v>theater</v>
      </c>
      <c r="W4115" t="str">
        <f>RIGHT(Z4115,LEN(Z4115)-SEARCH("/",Z4115))</f>
        <v>plays</v>
      </c>
      <c r="X4115" s="2">
        <f>(((P4115/60)/60)/24)+DATE(1970,1,1)</f>
        <v>42432.701724537037</v>
      </c>
      <c r="Y4115" s="2">
        <f>(((O4115/60)/60)/24)+DATE(1970,1,1)</f>
        <v>42457.660057870366</v>
      </c>
      <c r="Z4115" t="s">
        <v>8275</v>
      </c>
    </row>
  </sheetData>
  <autoFilter ref="A1:Z4115" xr:uid="{EA6B21F1-025B-465D-A19F-0EF0EB6E1B7B}"/>
  <conditionalFormatting sqref="F1:J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T1:T1048576">
    <cfRule type="colorScale" priority="1">
      <colorScale>
        <cfvo type="min"/>
        <cfvo type="num" val="100"/>
        <cfvo type="max"/>
        <color rgb="FFF8696B"/>
        <color theme="9" tint="0.39997558519241921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E10"/>
  <sheetViews>
    <sheetView workbookViewId="0">
      <selection activeCell="D1" sqref="D1"/>
    </sheetView>
  </sheetViews>
  <sheetFormatPr defaultColWidth="8.77734375" defaultRowHeight="14.4" x14ac:dyDescent="0.3"/>
  <cols>
    <col min="1" max="1" width="19.33203125" customWidth="1"/>
    <col min="2" max="2" width="30.109375" customWidth="1"/>
    <col min="3" max="3" width="31" customWidth="1"/>
    <col min="4" max="4" width="31.6640625" customWidth="1"/>
    <col min="5" max="5" width="27.44140625" customWidth="1"/>
  </cols>
  <sheetData>
    <row r="1" spans="1:5" ht="15" thickBot="1" x14ac:dyDescent="0.35">
      <c r="A1" s="7" t="s">
        <v>8314</v>
      </c>
      <c r="B1" s="7" t="s">
        <v>8315</v>
      </c>
      <c r="C1" s="7" t="s">
        <v>8318</v>
      </c>
      <c r="D1" s="7" t="s">
        <v>8319</v>
      </c>
      <c r="E1" s="7" t="s">
        <v>8351</v>
      </c>
    </row>
    <row r="2" spans="1:5" x14ac:dyDescent="0.3">
      <c r="A2" s="6" t="s">
        <v>8359</v>
      </c>
      <c r="B2" s="6">
        <f>COUNTIFS([1]Kickstarter!T:T,A2,[1]Kickstarter!F:F,"successful")</f>
        <v>300</v>
      </c>
      <c r="C2" s="6">
        <f>COUNTIFS([1]Kickstarter!T:T,A2,[1]Kickstarter!F:F,"failed")</f>
        <v>180</v>
      </c>
      <c r="D2" s="6">
        <f>COUNTIFS([1]Kickstarter!T:T,A2,[1]Kickstarter!F:F,"canceled")</f>
        <v>40</v>
      </c>
      <c r="E2" s="6">
        <f>COUNTIFS([1]Kickstarter!T:T,A2,[1]Kickstarter!F:F,"live")</f>
        <v>0</v>
      </c>
    </row>
    <row r="3" spans="1:5" x14ac:dyDescent="0.3">
      <c r="A3" s="6" t="s">
        <v>8360</v>
      </c>
      <c r="B3" s="6">
        <f>COUNTIFS([1]Kickstarter!T:T,A3,[1]Kickstarter!F:F,"successful")</f>
        <v>839</v>
      </c>
      <c r="C3" s="6">
        <f>COUNTIFS([1]Kickstarter!T:T,A3,[1]Kickstarter!F:F,"failed")</f>
        <v>493</v>
      </c>
      <c r="D3" s="6">
        <f>COUNTIFS([1]Kickstarter!T:T,A3,[1]Kickstarter!F:F,"canceled")</f>
        <v>37</v>
      </c>
      <c r="E3" s="6">
        <f>COUNTIFS([1]Kickstarter!T:T,A3,[1]Kickstarter!F:F,"live")</f>
        <v>24</v>
      </c>
    </row>
    <row r="4" spans="1:5" x14ac:dyDescent="0.3">
      <c r="A4" s="6" t="s">
        <v>8361</v>
      </c>
      <c r="B4" s="6">
        <f>COUNTIFS([1]Kickstarter!T:T,A4,[1]Kickstarter!F:F,"successful")</f>
        <v>209</v>
      </c>
      <c r="C4" s="6">
        <f>COUNTIFS([1]Kickstarter!T:T,A4,[1]Kickstarter!F:F,"failed")</f>
        <v>213</v>
      </c>
      <c r="D4" s="6">
        <f>COUNTIFS([1]Kickstarter!T:T,A4,[1]Kickstarter!F:F,"canceled")</f>
        <v>178</v>
      </c>
      <c r="E4" s="6">
        <f>COUNTIFS([1]Kickstarter!T:T,A4,[1]Kickstarter!F:F,"live")</f>
        <v>0</v>
      </c>
    </row>
    <row r="5" spans="1:5" x14ac:dyDescent="0.3">
      <c r="A5" s="6" t="s">
        <v>8362</v>
      </c>
      <c r="B5" s="6">
        <f>COUNTIFS([1]Kickstarter!T:T,A5,[1]Kickstarter!F:F,"successful")</f>
        <v>80</v>
      </c>
      <c r="C5" s="6">
        <f>COUNTIFS([1]Kickstarter!T:T,A5,[1]Kickstarter!F:F,"failed")</f>
        <v>127</v>
      </c>
      <c r="D5" s="6">
        <f>COUNTIFS([1]Kickstarter!T:T,A5,[1]Kickstarter!F:F,"canceled")</f>
        <v>30</v>
      </c>
      <c r="E5" s="6">
        <f>COUNTIFS([1]Kickstarter!T:T,A5,[1]Kickstarter!F:F,"live")</f>
        <v>0</v>
      </c>
    </row>
    <row r="6" spans="1:5" x14ac:dyDescent="0.3">
      <c r="A6" s="6" t="s">
        <v>8363</v>
      </c>
      <c r="B6" s="6">
        <f>COUNTIFS([1]Kickstarter!T:T,A6,[1]Kickstarter!F:F,"successful")</f>
        <v>540</v>
      </c>
      <c r="C6" s="6">
        <f>COUNTIFS([1]Kickstarter!T:T,A6,[1]Kickstarter!F:F,"failed")</f>
        <v>120</v>
      </c>
      <c r="D6" s="6">
        <f>COUNTIFS([1]Kickstarter!T:T,A6,[1]Kickstarter!F:F,"canceled")</f>
        <v>20</v>
      </c>
      <c r="E6" s="6">
        <f>COUNTIFS([1]Kickstarter!T:T,A6,[1]Kickstarter!F:F,"live")</f>
        <v>20</v>
      </c>
    </row>
    <row r="7" spans="1:5" x14ac:dyDescent="0.3">
      <c r="A7" s="6" t="s">
        <v>8364</v>
      </c>
      <c r="B7" s="6">
        <f>COUNTIFS([1]Kickstarter!T:T,A7,[1]Kickstarter!F:F,"successful")</f>
        <v>0</v>
      </c>
      <c r="C7" s="6">
        <f>COUNTIFS([1]Kickstarter!T:T,A7,[1]Kickstarter!F:F,"failed")</f>
        <v>0</v>
      </c>
      <c r="D7" s="6">
        <f>COUNTIFS([1]Kickstarter!T:T,A7,[1]Kickstarter!F:F,"canceled")</f>
        <v>24</v>
      </c>
      <c r="E7" s="6">
        <f>COUNTIFS([1]Kickstarter!T:T,A7,[1]Kickstarter!F:F,"live")</f>
        <v>0</v>
      </c>
    </row>
    <row r="8" spans="1:5" x14ac:dyDescent="0.3">
      <c r="A8" s="6" t="s">
        <v>8365</v>
      </c>
      <c r="B8" s="6">
        <f>COUNTIFS([1]Kickstarter!T:T,A8,[1]Kickstarter!F:F,"successful")</f>
        <v>80</v>
      </c>
      <c r="C8" s="6">
        <f>COUNTIFS([1]Kickstarter!T:T,A8,[1]Kickstarter!F:F,"failed")</f>
        <v>140</v>
      </c>
      <c r="D8" s="6">
        <f>COUNTIFS([1]Kickstarter!T:T,A8,[1]Kickstarter!F:F,"canceled")</f>
        <v>0</v>
      </c>
      <c r="E8" s="6">
        <f>COUNTIFS([1]Kickstarter!T:T,A8,[1]Kickstarter!F:F,"live")</f>
        <v>0</v>
      </c>
    </row>
    <row r="9" spans="1:5" x14ac:dyDescent="0.3">
      <c r="A9" s="6" t="s">
        <v>8366</v>
      </c>
      <c r="B9" s="6">
        <f>COUNTIFS([1]Kickstarter!T:T,A9,[1]Kickstarter!F:F,"successful")</f>
        <v>34</v>
      </c>
      <c r="C9" s="6">
        <f>COUNTIFS([1]Kickstarter!T:T,A9,[1]Kickstarter!F:F,"failed")</f>
        <v>140</v>
      </c>
      <c r="D9" s="6">
        <f>COUNTIFS([1]Kickstarter!T:T,A9,[1]Kickstarter!F:F,"canceled")</f>
        <v>20</v>
      </c>
      <c r="E9" s="6">
        <f>COUNTIFS([1]Kickstarter!T:T,A9,[1]Kickstarter!F:F,"live")</f>
        <v>6</v>
      </c>
    </row>
    <row r="10" spans="1:5" x14ac:dyDescent="0.3">
      <c r="A10" s="6" t="s">
        <v>8367</v>
      </c>
      <c r="B10" s="6">
        <f>COUNTIFS([1]Kickstarter!T:T,A10,[1]Kickstarter!F:F,"successful")</f>
        <v>103</v>
      </c>
      <c r="C10" s="6">
        <f>COUNTIFS([1]Kickstarter!T:T,A10,[1]Kickstarter!F:F,"failed")</f>
        <v>117</v>
      </c>
      <c r="D10" s="6">
        <f>COUNTIFS([1]Kickstarter!T:T,A10,[1]Kickstarter!F:F,"canceled")</f>
        <v>0</v>
      </c>
      <c r="E10" s="6">
        <f>COUNTIFS([1]Kickstarter!T:T,A10,[1]Kickstarter!F:F,"live")</f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E42"/>
  <sheetViews>
    <sheetView workbookViewId="0">
      <selection activeCell="B2" sqref="B2:E42"/>
    </sheetView>
  </sheetViews>
  <sheetFormatPr defaultColWidth="8.77734375" defaultRowHeight="14.4" x14ac:dyDescent="0.3"/>
  <cols>
    <col min="1" max="1" width="18.77734375" style="6" customWidth="1"/>
    <col min="2" max="2" width="29.33203125" customWidth="1"/>
    <col min="3" max="3" width="28.6640625" customWidth="1"/>
    <col min="4" max="4" width="27" customWidth="1"/>
    <col min="5" max="5" width="24.44140625" customWidth="1"/>
    <col min="6" max="6" width="18.109375" customWidth="1"/>
  </cols>
  <sheetData>
    <row r="1" spans="1:5" ht="15" thickBot="1" x14ac:dyDescent="0.35">
      <c r="A1" s="7" t="s">
        <v>8314</v>
      </c>
      <c r="B1" s="7" t="s">
        <v>8315</v>
      </c>
      <c r="C1" s="7" t="s">
        <v>8318</v>
      </c>
      <c r="D1" s="7" t="s">
        <v>8319</v>
      </c>
      <c r="E1" s="7" t="s">
        <v>8351</v>
      </c>
    </row>
    <row r="2" spans="1:5" x14ac:dyDescent="0.3">
      <c r="A2" s="6" t="s">
        <v>8317</v>
      </c>
      <c r="B2" s="6">
        <f>COUNTIFS([1]Kickstarter!U:U,A2,[1]Kickstarter!F:F,"successful")</f>
        <v>20</v>
      </c>
      <c r="C2" s="6">
        <f>COUNTIFS([1]Kickstarter!U:U,A2,[1]Kickstarter!F:F,"failed")</f>
        <v>120</v>
      </c>
      <c r="D2" s="6">
        <f>COUNTIFS([1]Kickstarter!U:U,A2,[1]Kickstarter!F:F,"canceled")</f>
        <v>60</v>
      </c>
      <c r="E2" s="6">
        <f>COUNTIFS([1]Kickstarter!U:U,A2,[1]Kickstarter!F:F,"live")</f>
        <v>0</v>
      </c>
    </row>
    <row r="3" spans="1:5" x14ac:dyDescent="0.3">
      <c r="A3" s="6" t="s">
        <v>8313</v>
      </c>
      <c r="B3" s="6">
        <f>COUNTIFS([1]Kickstarter!U:U,A3,[1]Kickstarter!F:F,"successful")</f>
        <v>60</v>
      </c>
      <c r="C3" s="6">
        <f>COUNTIFS([1]Kickstarter!U:U,A3,[1]Kickstarter!F:F,"failed")</f>
        <v>0</v>
      </c>
      <c r="D3" s="6">
        <f>COUNTIFS([1]Kickstarter!U:U,A3,[1]Kickstarter!F:F,"canceled")</f>
        <v>0</v>
      </c>
      <c r="E3" s="6">
        <f>COUNTIFS([1]Kickstarter!U:U,A3,[1]Kickstarter!F:F,"live")</f>
        <v>0</v>
      </c>
    </row>
    <row r="4" spans="1:5" x14ac:dyDescent="0.3">
      <c r="A4" s="6" t="s">
        <v>8320</v>
      </c>
      <c r="B4" s="6">
        <f>COUNTIFS([1]Kickstarter!U:U,A4,[1]Kickstarter!F:F,"successful")</f>
        <v>60</v>
      </c>
      <c r="C4" s="6">
        <f>COUNTIFS([1]Kickstarter!U:U,A4,[1]Kickstarter!F:F,"failed")</f>
        <v>0</v>
      </c>
      <c r="D4" s="6">
        <f>COUNTIFS([1]Kickstarter!U:U,A4,[1]Kickstarter!F:F,"canceled")</f>
        <v>0</v>
      </c>
      <c r="E4" s="6">
        <f>COUNTIFS([1]Kickstarter!U:U,A4,[1]Kickstarter!F:F,"live")</f>
        <v>0</v>
      </c>
    </row>
    <row r="5" spans="1:5" x14ac:dyDescent="0.3">
      <c r="A5" s="6" t="s">
        <v>8316</v>
      </c>
      <c r="B5" s="6">
        <f>COUNTIFS([1]Kickstarter!U:U,A5,[1]Kickstarter!F:F,"successful")</f>
        <v>0</v>
      </c>
      <c r="C5" s="6">
        <f>COUNTIFS([1]Kickstarter!U:U,A5,[1]Kickstarter!F:F,"failed")</f>
        <v>0</v>
      </c>
      <c r="D5" s="6">
        <f>COUNTIFS([1]Kickstarter!U:U,A5,[1]Kickstarter!F:F,"canceled")</f>
        <v>40</v>
      </c>
      <c r="E5" s="6">
        <f>COUNTIFS([1]Kickstarter!U:U,A5,[1]Kickstarter!F:F,"live")</f>
        <v>0</v>
      </c>
    </row>
    <row r="6" spans="1:5" x14ac:dyDescent="0.3">
      <c r="A6" s="6" t="s">
        <v>8321</v>
      </c>
      <c r="B6" s="6">
        <f>COUNTIFS([1]Kickstarter!U:U,A6,[1]Kickstarter!F:F,"successful")</f>
        <v>0</v>
      </c>
      <c r="C6" s="6">
        <f>COUNTIFS([1]Kickstarter!U:U,A6,[1]Kickstarter!F:F,"failed")</f>
        <v>80</v>
      </c>
      <c r="D6" s="6">
        <f>COUNTIFS([1]Kickstarter!U:U,A6,[1]Kickstarter!F:F,"canceled")</f>
        <v>0</v>
      </c>
      <c r="E6" s="6">
        <f>COUNTIFS([1]Kickstarter!U:U,A6,[1]Kickstarter!F:F,"live")</f>
        <v>0</v>
      </c>
    </row>
    <row r="7" spans="1:5" x14ac:dyDescent="0.3">
      <c r="A7" s="6" t="s">
        <v>8322</v>
      </c>
      <c r="B7" s="6">
        <f>COUNTIFS([1]Kickstarter!U:U,A7,[1]Kickstarter!F:F,"successful")</f>
        <v>180</v>
      </c>
      <c r="C7" s="6">
        <f>COUNTIFS([1]Kickstarter!U:U,A7,[1]Kickstarter!F:F,"failed")</f>
        <v>0</v>
      </c>
      <c r="D7" s="6">
        <f>COUNTIFS([1]Kickstarter!U:U,A7,[1]Kickstarter!F:F,"canceled")</f>
        <v>0</v>
      </c>
      <c r="E7" s="6">
        <f>COUNTIFS([1]Kickstarter!U:U,A7,[1]Kickstarter!F:F,"live")</f>
        <v>0</v>
      </c>
    </row>
    <row r="8" spans="1:5" x14ac:dyDescent="0.3">
      <c r="A8" s="6" t="s">
        <v>8323</v>
      </c>
      <c r="B8" s="6">
        <f>COUNTIFS([1]Kickstarter!U:U,A8,[1]Kickstarter!F:F,"successful")</f>
        <v>0</v>
      </c>
      <c r="C8" s="6">
        <f>COUNTIFS([1]Kickstarter!U:U,A8,[1]Kickstarter!F:F,"failed")</f>
        <v>100</v>
      </c>
      <c r="D8" s="6">
        <f>COUNTIFS([1]Kickstarter!U:U,A8,[1]Kickstarter!F:F,"canceled")</f>
        <v>0</v>
      </c>
      <c r="E8" s="6">
        <f>COUNTIFS([1]Kickstarter!U:U,A8,[1]Kickstarter!F:F,"live")</f>
        <v>0</v>
      </c>
    </row>
    <row r="9" spans="1:5" x14ac:dyDescent="0.3">
      <c r="A9" s="6" t="s">
        <v>8324</v>
      </c>
      <c r="B9" s="6">
        <f>COUNTIFS([1]Kickstarter!U:U,A9,[1]Kickstarter!F:F,"successful")</f>
        <v>694</v>
      </c>
      <c r="C9" s="6">
        <f>COUNTIFS([1]Kickstarter!U:U,A9,[1]Kickstarter!F:F,"failed")</f>
        <v>353</v>
      </c>
      <c r="D9" s="6">
        <f>COUNTIFS([1]Kickstarter!U:U,A9,[1]Kickstarter!F:F,"canceled")</f>
        <v>0</v>
      </c>
      <c r="E9" s="6">
        <f>COUNTIFS([1]Kickstarter!U:U,A9,[1]Kickstarter!F:F,"live")</f>
        <v>19</v>
      </c>
    </row>
    <row r="10" spans="1:5" x14ac:dyDescent="0.3">
      <c r="A10" s="6" t="s">
        <v>8325</v>
      </c>
      <c r="B10" s="6">
        <f>COUNTIFS([1]Kickstarter!U:U,A10,[1]Kickstarter!F:F,"successful")</f>
        <v>0</v>
      </c>
      <c r="C10" s="6">
        <f>COUNTIFS([1]Kickstarter!U:U,A10,[1]Kickstarter!F:F,"failed")</f>
        <v>60</v>
      </c>
      <c r="D10" s="6">
        <f>COUNTIFS([1]Kickstarter!U:U,A10,[1]Kickstarter!F:F,"canceled")</f>
        <v>100</v>
      </c>
      <c r="E10" s="6">
        <f>COUNTIFS([1]Kickstarter!U:U,A10,[1]Kickstarter!F:F,"live")</f>
        <v>0</v>
      </c>
    </row>
    <row r="11" spans="1:5" x14ac:dyDescent="0.3">
      <c r="A11" s="6" t="s">
        <v>8326</v>
      </c>
      <c r="B11" s="6">
        <f>COUNTIFS([1]Kickstarter!U:U,A11,[1]Kickstarter!F:F,"successful")</f>
        <v>60</v>
      </c>
      <c r="C11" s="6">
        <f>COUNTIFS([1]Kickstarter!U:U,A11,[1]Kickstarter!F:F,"failed")</f>
        <v>0</v>
      </c>
      <c r="D11" s="6">
        <f>COUNTIFS([1]Kickstarter!U:U,A11,[1]Kickstarter!F:F,"canceled")</f>
        <v>0</v>
      </c>
      <c r="E11" s="6">
        <f>COUNTIFS([1]Kickstarter!U:U,A11,[1]Kickstarter!F:F,"live")</f>
        <v>0</v>
      </c>
    </row>
    <row r="12" spans="1:5" x14ac:dyDescent="0.3">
      <c r="A12" s="6" t="s">
        <v>8327</v>
      </c>
      <c r="B12" s="6">
        <f>COUNTIFS([1]Kickstarter!U:U,A12,[1]Kickstarter!F:F,"successful")</f>
        <v>0</v>
      </c>
      <c r="C12" s="6">
        <f>COUNTIFS([1]Kickstarter!U:U,A12,[1]Kickstarter!F:F,"failed")</f>
        <v>40</v>
      </c>
      <c r="D12" s="6">
        <f>COUNTIFS([1]Kickstarter!U:U,A12,[1]Kickstarter!F:F,"canceled")</f>
        <v>0</v>
      </c>
      <c r="E12" s="6">
        <f>COUNTIFS([1]Kickstarter!U:U,A12,[1]Kickstarter!F:F,"live")</f>
        <v>0</v>
      </c>
    </row>
    <row r="13" spans="1:5" x14ac:dyDescent="0.3">
      <c r="A13" s="6" t="s">
        <v>8328</v>
      </c>
      <c r="B13" s="6">
        <f>COUNTIFS([1]Kickstarter!U:U,A13,[1]Kickstarter!F:F,"successful")</f>
        <v>260</v>
      </c>
      <c r="C13" s="6">
        <f>COUNTIFS([1]Kickstarter!U:U,A13,[1]Kickstarter!F:F,"failed")</f>
        <v>0</v>
      </c>
      <c r="D13" s="6">
        <f>COUNTIFS([1]Kickstarter!U:U,A13,[1]Kickstarter!F:F,"canceled")</f>
        <v>0</v>
      </c>
      <c r="E13" s="6">
        <f>COUNTIFS([1]Kickstarter!U:U,A13,[1]Kickstarter!F:F,"live")</f>
        <v>0</v>
      </c>
    </row>
    <row r="14" spans="1:5" x14ac:dyDescent="0.3">
      <c r="A14" s="6" t="s">
        <v>8329</v>
      </c>
      <c r="B14" s="6">
        <f>COUNTIFS([1]Kickstarter!U:U,A14,[1]Kickstarter!F:F,"successful")</f>
        <v>20</v>
      </c>
      <c r="C14" s="6">
        <f>COUNTIFS([1]Kickstarter!U:U,A14,[1]Kickstarter!F:F,"failed")</f>
        <v>0</v>
      </c>
      <c r="D14" s="6">
        <f>COUNTIFS([1]Kickstarter!U:U,A14,[1]Kickstarter!F:F,"canceled")</f>
        <v>0</v>
      </c>
      <c r="E14" s="6">
        <f>COUNTIFS([1]Kickstarter!U:U,A14,[1]Kickstarter!F:F,"live")</f>
        <v>0</v>
      </c>
    </row>
    <row r="15" spans="1:5" x14ac:dyDescent="0.3">
      <c r="A15" s="6" t="s">
        <v>8330</v>
      </c>
      <c r="B15" s="6">
        <f>COUNTIFS([1]Kickstarter!U:U,A15,[1]Kickstarter!F:F,"successful")</f>
        <v>0</v>
      </c>
      <c r="C15" s="6">
        <f>COUNTIFS([1]Kickstarter!U:U,A15,[1]Kickstarter!F:F,"failed")</f>
        <v>60</v>
      </c>
      <c r="D15" s="6">
        <f>COUNTIFS([1]Kickstarter!U:U,A15,[1]Kickstarter!F:F,"canceled")</f>
        <v>0</v>
      </c>
      <c r="E15" s="6">
        <f>COUNTIFS([1]Kickstarter!U:U,A15,[1]Kickstarter!F:F,"live")</f>
        <v>0</v>
      </c>
    </row>
    <row r="16" spans="1:5" x14ac:dyDescent="0.3">
      <c r="A16" s="6" t="s">
        <v>8331</v>
      </c>
      <c r="B16" s="6">
        <f>COUNTIFS([1]Kickstarter!U:U,A16,[1]Kickstarter!F:F,"successful")</f>
        <v>140</v>
      </c>
      <c r="C16" s="6">
        <f>COUNTIFS([1]Kickstarter!U:U,A16,[1]Kickstarter!F:F,"failed")</f>
        <v>20</v>
      </c>
      <c r="D16" s="6">
        <f>COUNTIFS([1]Kickstarter!U:U,A16,[1]Kickstarter!F:F,"canceled")</f>
        <v>0</v>
      </c>
      <c r="E16" s="6">
        <f>COUNTIFS([1]Kickstarter!U:U,A16,[1]Kickstarter!F:F,"live")</f>
        <v>0</v>
      </c>
    </row>
    <row r="17" spans="1:5" x14ac:dyDescent="0.3">
      <c r="A17" s="6" t="s">
        <v>8332</v>
      </c>
      <c r="B17" s="6">
        <f>COUNTIFS([1]Kickstarter!U:U,A17,[1]Kickstarter!F:F,"successful")</f>
        <v>40</v>
      </c>
      <c r="C17" s="6">
        <f>COUNTIFS([1]Kickstarter!U:U,A17,[1]Kickstarter!F:F,"failed")</f>
        <v>0</v>
      </c>
      <c r="D17" s="6">
        <f>COUNTIFS([1]Kickstarter!U:U,A17,[1]Kickstarter!F:F,"canceled")</f>
        <v>0</v>
      </c>
      <c r="E17" s="6">
        <f>COUNTIFS([1]Kickstarter!U:U,A17,[1]Kickstarter!F:F,"live")</f>
        <v>0</v>
      </c>
    </row>
    <row r="18" spans="1:5" x14ac:dyDescent="0.3">
      <c r="A18" s="6" t="s">
        <v>8333</v>
      </c>
      <c r="B18" s="6">
        <f>COUNTIFS([1]Kickstarter!U:U,A18,[1]Kickstarter!F:F,"successful")</f>
        <v>0</v>
      </c>
      <c r="C18" s="6">
        <f>COUNTIFS([1]Kickstarter!U:U,A18,[1]Kickstarter!F:F,"failed")</f>
        <v>0</v>
      </c>
      <c r="D18" s="6">
        <f>COUNTIFS([1]Kickstarter!U:U,A18,[1]Kickstarter!F:F,"canceled")</f>
        <v>24</v>
      </c>
      <c r="E18" s="6">
        <f>COUNTIFS([1]Kickstarter!U:U,A18,[1]Kickstarter!F:F,"live")</f>
        <v>0</v>
      </c>
    </row>
    <row r="19" spans="1:5" x14ac:dyDescent="0.3">
      <c r="A19" s="6" t="s">
        <v>8334</v>
      </c>
      <c r="B19" s="6">
        <f>COUNTIFS([1]Kickstarter!U:U,A19,[1]Kickstarter!F:F,"successful")</f>
        <v>0</v>
      </c>
      <c r="C19" s="6">
        <f>COUNTIFS([1]Kickstarter!U:U,A19,[1]Kickstarter!F:F,"failed")</f>
        <v>100</v>
      </c>
      <c r="D19" s="6">
        <f>COUNTIFS([1]Kickstarter!U:U,A19,[1]Kickstarter!F:F,"canceled")</f>
        <v>0</v>
      </c>
      <c r="E19" s="6">
        <f>COUNTIFS([1]Kickstarter!U:U,A19,[1]Kickstarter!F:F,"live")</f>
        <v>0</v>
      </c>
    </row>
    <row r="20" spans="1:5" x14ac:dyDescent="0.3">
      <c r="A20" s="6" t="s">
        <v>8335</v>
      </c>
      <c r="B20" s="6">
        <f>COUNTIFS([1]Kickstarter!U:U,A20,[1]Kickstarter!F:F,"successful")</f>
        <v>0</v>
      </c>
      <c r="C20" s="6">
        <f>COUNTIFS([1]Kickstarter!U:U,A20,[1]Kickstarter!F:F,"failed")</f>
        <v>40</v>
      </c>
      <c r="D20" s="6">
        <f>COUNTIFS([1]Kickstarter!U:U,A20,[1]Kickstarter!F:F,"canceled")</f>
        <v>0</v>
      </c>
      <c r="E20" s="6">
        <f>COUNTIFS([1]Kickstarter!U:U,A20,[1]Kickstarter!F:F,"live")</f>
        <v>0</v>
      </c>
    </row>
    <row r="21" spans="1:5" x14ac:dyDescent="0.3">
      <c r="A21" s="6" t="s">
        <v>8336</v>
      </c>
      <c r="B21" s="6">
        <f>COUNTIFS([1]Kickstarter!U:U,A21,[1]Kickstarter!F:F,"successful")</f>
        <v>0</v>
      </c>
      <c r="C21" s="6">
        <f>COUNTIFS([1]Kickstarter!U:U,A21,[1]Kickstarter!F:F,"failed")</f>
        <v>120</v>
      </c>
      <c r="D21" s="6">
        <f>COUNTIFS([1]Kickstarter!U:U,A21,[1]Kickstarter!F:F,"canceled")</f>
        <v>20</v>
      </c>
      <c r="E21" s="6">
        <f>COUNTIFS([1]Kickstarter!U:U,A21,[1]Kickstarter!F:F,"live")</f>
        <v>0</v>
      </c>
    </row>
    <row r="22" spans="1:5" x14ac:dyDescent="0.3">
      <c r="A22" s="6" t="s">
        <v>8337</v>
      </c>
      <c r="B22" s="6">
        <f>COUNTIFS([1]Kickstarter!U:U,A22,[1]Kickstarter!F:F,"successful")</f>
        <v>103</v>
      </c>
      <c r="C22" s="6">
        <f>COUNTIFS([1]Kickstarter!U:U,A22,[1]Kickstarter!F:F,"failed")</f>
        <v>57</v>
      </c>
      <c r="D22" s="6">
        <f>COUNTIFS([1]Kickstarter!U:U,A22,[1]Kickstarter!F:F,"canceled")</f>
        <v>0</v>
      </c>
      <c r="E22" s="6">
        <f>COUNTIFS([1]Kickstarter!U:U,A22,[1]Kickstarter!F:F,"live")</f>
        <v>0</v>
      </c>
    </row>
    <row r="23" spans="1:5" x14ac:dyDescent="0.3">
      <c r="A23" s="6" t="s">
        <v>8338</v>
      </c>
      <c r="B23" s="6">
        <f>COUNTIFS([1]Kickstarter!U:U,A23,[1]Kickstarter!F:F,"successful")</f>
        <v>0</v>
      </c>
      <c r="C23" s="6">
        <f>COUNTIFS([1]Kickstarter!U:U,A23,[1]Kickstarter!F:F,"failed")</f>
        <v>0</v>
      </c>
      <c r="D23" s="6">
        <f>COUNTIFS([1]Kickstarter!U:U,A23,[1]Kickstarter!F:F,"canceled")</f>
        <v>20</v>
      </c>
      <c r="E23" s="6">
        <f>COUNTIFS([1]Kickstarter!U:U,A23,[1]Kickstarter!F:F,"live")</f>
        <v>0</v>
      </c>
    </row>
    <row r="24" spans="1:5" x14ac:dyDescent="0.3">
      <c r="A24" s="6" t="s">
        <v>8339</v>
      </c>
      <c r="B24" s="6">
        <f>COUNTIFS([1]Kickstarter!U:U,A24,[1]Kickstarter!F:F,"successful")</f>
        <v>0</v>
      </c>
      <c r="C24" s="6">
        <f>COUNTIFS([1]Kickstarter!U:U,A24,[1]Kickstarter!F:F,"failed")</f>
        <v>47</v>
      </c>
      <c r="D24" s="6">
        <f>COUNTIFS([1]Kickstarter!U:U,A24,[1]Kickstarter!F:F,"canceled")</f>
        <v>10</v>
      </c>
      <c r="E24" s="6">
        <f>COUNTIFS([1]Kickstarter!U:U,A24,[1]Kickstarter!F:F,"live")</f>
        <v>0</v>
      </c>
    </row>
    <row r="25" spans="1:5" x14ac:dyDescent="0.3">
      <c r="A25" s="6" t="s">
        <v>8340</v>
      </c>
      <c r="B25" s="6">
        <f>COUNTIFS([1]Kickstarter!U:U,A25,[1]Kickstarter!F:F,"successful")</f>
        <v>20</v>
      </c>
      <c r="C25" s="6">
        <f>COUNTIFS([1]Kickstarter!U:U,A25,[1]Kickstarter!F:F,"failed")</f>
        <v>0</v>
      </c>
      <c r="D25" s="6">
        <f>COUNTIFS([1]Kickstarter!U:U,A25,[1]Kickstarter!F:F,"canceled")</f>
        <v>0</v>
      </c>
      <c r="E25" s="6">
        <f>COUNTIFS([1]Kickstarter!U:U,A25,[1]Kickstarter!F:F,"live")</f>
        <v>0</v>
      </c>
    </row>
    <row r="26" spans="1:5" x14ac:dyDescent="0.3">
      <c r="A26" s="6" t="s">
        <v>8341</v>
      </c>
      <c r="B26" s="6">
        <f>COUNTIFS([1]Kickstarter!U:U,A26,[1]Kickstarter!F:F,"successful")</f>
        <v>0</v>
      </c>
      <c r="C26" s="6">
        <f>COUNTIFS([1]Kickstarter!U:U,A26,[1]Kickstarter!F:F,"failed")</f>
        <v>20</v>
      </c>
      <c r="D26" s="6">
        <f>COUNTIFS([1]Kickstarter!U:U,A26,[1]Kickstarter!F:F,"canceled")</f>
        <v>0</v>
      </c>
      <c r="E26" s="6">
        <f>COUNTIFS([1]Kickstarter!U:U,A26,[1]Kickstarter!F:F,"live")</f>
        <v>0</v>
      </c>
    </row>
    <row r="27" spans="1:5" x14ac:dyDescent="0.3">
      <c r="A27" s="6" t="s">
        <v>8342</v>
      </c>
      <c r="B27" s="6">
        <f>COUNTIFS([1]Kickstarter!U:U,A27,[1]Kickstarter!F:F,"successful")</f>
        <v>0</v>
      </c>
      <c r="C27" s="6">
        <f>COUNTIFS([1]Kickstarter!U:U,A27,[1]Kickstarter!F:F,"failed")</f>
        <v>0</v>
      </c>
      <c r="D27" s="6">
        <f>COUNTIFS([1]Kickstarter!U:U,A27,[1]Kickstarter!F:F,"canceled")</f>
        <v>20</v>
      </c>
      <c r="E27" s="6">
        <f>COUNTIFS([1]Kickstarter!U:U,A27,[1]Kickstarter!F:F,"live")</f>
        <v>0</v>
      </c>
    </row>
    <row r="28" spans="1:5" x14ac:dyDescent="0.3">
      <c r="A28" s="6" t="s">
        <v>8343</v>
      </c>
      <c r="B28" s="6">
        <f>COUNTIFS([1]Kickstarter!U:U,A28,[1]Kickstarter!F:F,"successful")</f>
        <v>0</v>
      </c>
      <c r="C28" s="6">
        <f>COUNTIFS([1]Kickstarter!U:U,A28,[1]Kickstarter!F:F,"failed")</f>
        <v>20</v>
      </c>
      <c r="D28" s="6">
        <f>COUNTIFS([1]Kickstarter!U:U,A28,[1]Kickstarter!F:F,"canceled")</f>
        <v>0</v>
      </c>
      <c r="E28" s="6">
        <f>COUNTIFS([1]Kickstarter!U:U,A28,[1]Kickstarter!F:F,"live")</f>
        <v>0</v>
      </c>
    </row>
    <row r="29" spans="1:5" x14ac:dyDescent="0.3">
      <c r="A29" s="6" t="s">
        <v>8344</v>
      </c>
      <c r="B29" s="6">
        <f>COUNTIFS([1]Kickstarter!U:U,A29,[1]Kickstarter!F:F,"successful")</f>
        <v>40</v>
      </c>
      <c r="C29" s="6">
        <f>COUNTIFS([1]Kickstarter!U:U,A29,[1]Kickstarter!F:F,"failed")</f>
        <v>0</v>
      </c>
      <c r="D29" s="6">
        <f>COUNTIFS([1]Kickstarter!U:U,A29,[1]Kickstarter!F:F,"canceled")</f>
        <v>0</v>
      </c>
      <c r="E29" s="6">
        <f>COUNTIFS([1]Kickstarter!U:U,A29,[1]Kickstarter!F:F,"live")</f>
        <v>0</v>
      </c>
    </row>
    <row r="30" spans="1:5" x14ac:dyDescent="0.3">
      <c r="A30" s="6" t="s">
        <v>8345</v>
      </c>
      <c r="B30" s="6">
        <f>COUNTIFS([1]Kickstarter!U:U,A30,[1]Kickstarter!F:F,"successful")</f>
        <v>0</v>
      </c>
      <c r="C30" s="6">
        <f>COUNTIFS([1]Kickstarter!U:U,A30,[1]Kickstarter!F:F,"failed")</f>
        <v>40</v>
      </c>
      <c r="D30" s="6">
        <f>COUNTIFS([1]Kickstarter!U:U,A30,[1]Kickstarter!F:F,"canceled")</f>
        <v>0</v>
      </c>
      <c r="E30" s="6">
        <f>COUNTIFS([1]Kickstarter!U:U,A30,[1]Kickstarter!F:F,"live")</f>
        <v>20</v>
      </c>
    </row>
    <row r="31" spans="1:5" x14ac:dyDescent="0.3">
      <c r="A31" s="6" t="s">
        <v>8346</v>
      </c>
      <c r="B31" s="6">
        <f>COUNTIFS([1]Kickstarter!U:U,A31,[1]Kickstarter!F:F,"successful")</f>
        <v>0</v>
      </c>
      <c r="C31" s="6">
        <f>COUNTIFS([1]Kickstarter!U:U,A31,[1]Kickstarter!F:F,"failed")</f>
        <v>20</v>
      </c>
      <c r="D31" s="6">
        <f>COUNTIFS([1]Kickstarter!U:U,A31,[1]Kickstarter!F:F,"canceled")</f>
        <v>0</v>
      </c>
      <c r="E31" s="6">
        <f>COUNTIFS([1]Kickstarter!U:U,A31,[1]Kickstarter!F:F,"live")</f>
        <v>0</v>
      </c>
    </row>
    <row r="32" spans="1:5" x14ac:dyDescent="0.3">
      <c r="A32" s="6" t="s">
        <v>8347</v>
      </c>
      <c r="B32" s="6">
        <f>COUNTIFS([1]Kickstarter!U:U,A32,[1]Kickstarter!F:F,"successful")</f>
        <v>140</v>
      </c>
      <c r="C32" s="6">
        <f>COUNTIFS([1]Kickstarter!U:U,A32,[1]Kickstarter!F:F,"failed")</f>
        <v>0</v>
      </c>
      <c r="D32" s="6">
        <f>COUNTIFS([1]Kickstarter!U:U,A32,[1]Kickstarter!F:F,"canceled")</f>
        <v>0</v>
      </c>
      <c r="E32" s="6">
        <f>COUNTIFS([1]Kickstarter!U:U,A32,[1]Kickstarter!F:F,"live")</f>
        <v>0</v>
      </c>
    </row>
    <row r="33" spans="1:5" x14ac:dyDescent="0.3">
      <c r="A33" s="6" t="s">
        <v>8348</v>
      </c>
      <c r="B33" s="6">
        <f>COUNTIFS([1]Kickstarter!U:U,A33,[1]Kickstarter!F:F,"successful")</f>
        <v>0</v>
      </c>
      <c r="C33" s="6">
        <f>COUNTIFS([1]Kickstarter!U:U,A33,[1]Kickstarter!F:F,"failed")</f>
        <v>20</v>
      </c>
      <c r="D33" s="6">
        <f>COUNTIFS([1]Kickstarter!U:U,A33,[1]Kickstarter!F:F,"canceled")</f>
        <v>0</v>
      </c>
      <c r="E33" s="6">
        <f>COUNTIFS([1]Kickstarter!U:U,A33,[1]Kickstarter!F:F,"live")</f>
        <v>0</v>
      </c>
    </row>
    <row r="34" spans="1:5" x14ac:dyDescent="0.3">
      <c r="A34" s="6" t="s">
        <v>8349</v>
      </c>
      <c r="B34" s="6">
        <f>COUNTIFS([1]Kickstarter!U:U,A34,[1]Kickstarter!F:F,"successful")</f>
        <v>80</v>
      </c>
      <c r="C34" s="6">
        <f>COUNTIFS([1]Kickstarter!U:U,A34,[1]Kickstarter!F:F,"failed")</f>
        <v>0</v>
      </c>
      <c r="D34" s="6">
        <f>COUNTIFS([1]Kickstarter!U:U,A34,[1]Kickstarter!F:F,"canceled")</f>
        <v>0</v>
      </c>
      <c r="E34" s="6">
        <f>COUNTIFS([1]Kickstarter!U:U,A34,[1]Kickstarter!F:F,"live")</f>
        <v>0</v>
      </c>
    </row>
    <row r="35" spans="1:5" x14ac:dyDescent="0.3">
      <c r="A35" s="6" t="s">
        <v>8350</v>
      </c>
      <c r="B35" s="6">
        <f>COUNTIFS([1]Kickstarter!U:U,A35,[1]Kickstarter!F:F,"successful")</f>
        <v>34</v>
      </c>
      <c r="C35" s="6">
        <f>COUNTIFS([1]Kickstarter!U:U,A35,[1]Kickstarter!F:F,"failed")</f>
        <v>0</v>
      </c>
      <c r="D35" s="6">
        <f>COUNTIFS([1]Kickstarter!U:U,A35,[1]Kickstarter!F:F,"canceled")</f>
        <v>0</v>
      </c>
      <c r="E35" s="6">
        <f>COUNTIFS([1]Kickstarter!U:U,A35,[1]Kickstarter!F:F,"live")</f>
        <v>6</v>
      </c>
    </row>
    <row r="36" spans="1:5" x14ac:dyDescent="0.3">
      <c r="A36" s="6" t="s">
        <v>8352</v>
      </c>
      <c r="B36" s="6">
        <f>COUNTIFS([1]Kickstarter!U:U,A36,[1]Kickstarter!F:F,"successful")</f>
        <v>85</v>
      </c>
      <c r="C36" s="6">
        <f>COUNTIFS([1]Kickstarter!U:U,A36,[1]Kickstarter!F:F,"failed")</f>
        <v>80</v>
      </c>
      <c r="D36" s="6">
        <f>COUNTIFS([1]Kickstarter!U:U,A36,[1]Kickstarter!F:F,"canceled")</f>
        <v>17</v>
      </c>
      <c r="E36" s="6">
        <f>COUNTIFS([1]Kickstarter!U:U,A36,[1]Kickstarter!F:F,"live")</f>
        <v>5</v>
      </c>
    </row>
    <row r="37" spans="1:5" x14ac:dyDescent="0.3">
      <c r="A37" s="6" t="s">
        <v>8353</v>
      </c>
      <c r="B37" s="6">
        <f>COUNTIFS([1]Kickstarter!U:U,A37,[1]Kickstarter!F:F,"successful")</f>
        <v>60</v>
      </c>
      <c r="C37" s="6">
        <f>COUNTIFS([1]Kickstarter!U:U,A37,[1]Kickstarter!F:F,"failed")</f>
        <v>60</v>
      </c>
      <c r="D37" s="6">
        <f>COUNTIFS([1]Kickstarter!U:U,A37,[1]Kickstarter!F:F,"canceled")</f>
        <v>20</v>
      </c>
      <c r="E37" s="6">
        <f>COUNTIFS([1]Kickstarter!U:U,A37,[1]Kickstarter!F:F,"live")</f>
        <v>0</v>
      </c>
    </row>
    <row r="38" spans="1:5" x14ac:dyDescent="0.3">
      <c r="A38" s="6" t="s">
        <v>8354</v>
      </c>
      <c r="B38" s="6">
        <f>COUNTIFS([1]Kickstarter!U:U,A38,[1]Kickstarter!F:F,"successful")</f>
        <v>0</v>
      </c>
      <c r="C38" s="6">
        <f>COUNTIFS([1]Kickstarter!U:U,A38,[1]Kickstarter!F:F,"failed")</f>
        <v>40</v>
      </c>
      <c r="D38" s="6">
        <f>COUNTIFS([1]Kickstarter!U:U,A38,[1]Kickstarter!F:F,"canceled")</f>
        <v>0</v>
      </c>
      <c r="E38" s="6">
        <f>COUNTIFS([1]Kickstarter!U:U,A38,[1]Kickstarter!F:F,"live")</f>
        <v>0</v>
      </c>
    </row>
    <row r="39" spans="1:5" x14ac:dyDescent="0.3">
      <c r="A39" s="6" t="s">
        <v>8355</v>
      </c>
      <c r="B39" s="6">
        <f>COUNTIFS([1]Kickstarter!U:U,A39,[1]Kickstarter!F:F,"successful")</f>
        <v>9</v>
      </c>
      <c r="C39" s="6">
        <f>COUNTIFS([1]Kickstarter!U:U,A39,[1]Kickstarter!F:F,"failed")</f>
        <v>11</v>
      </c>
      <c r="D39" s="6">
        <f>COUNTIFS([1]Kickstarter!U:U,A39,[1]Kickstarter!F:F,"canceled")</f>
        <v>0</v>
      </c>
      <c r="E39" s="6">
        <f>COUNTIFS([1]Kickstarter!U:U,A39,[1]Kickstarter!F:F,"live")</f>
        <v>0</v>
      </c>
    </row>
    <row r="40" spans="1:5" x14ac:dyDescent="0.3">
      <c r="A40" s="6" t="s">
        <v>8356</v>
      </c>
      <c r="B40" s="6">
        <f>COUNTIFS([1]Kickstarter!U:U,A40,[1]Kickstarter!F:F,"successful")</f>
        <v>40</v>
      </c>
      <c r="C40" s="6">
        <f>COUNTIFS([1]Kickstarter!U:U,A40,[1]Kickstarter!F:F,"failed")</f>
        <v>2</v>
      </c>
      <c r="D40" s="6">
        <f>COUNTIFS([1]Kickstarter!U:U,A40,[1]Kickstarter!F:F,"canceled")</f>
        <v>18</v>
      </c>
      <c r="E40" s="6">
        <f>COUNTIFS([1]Kickstarter!U:U,A40,[1]Kickstarter!F:F,"live")</f>
        <v>0</v>
      </c>
    </row>
    <row r="41" spans="1:5" x14ac:dyDescent="0.3">
      <c r="A41" s="6" t="s">
        <v>8357</v>
      </c>
      <c r="B41" s="6">
        <f>COUNTIFS([1]Kickstarter!U:U,A41,[1]Kickstarter!F:F,"successful")</f>
        <v>40</v>
      </c>
      <c r="C41" s="6">
        <f>COUNTIFS([1]Kickstarter!U:U,A41,[1]Kickstarter!F:F,"failed")</f>
        <v>0</v>
      </c>
      <c r="D41" s="6">
        <f>COUNTIFS([1]Kickstarter!U:U,A41,[1]Kickstarter!F:F,"canceled")</f>
        <v>0</v>
      </c>
      <c r="E41" s="6">
        <f>COUNTIFS([1]Kickstarter!U:U,A41,[1]Kickstarter!F:F,"live")</f>
        <v>0</v>
      </c>
    </row>
    <row r="42" spans="1:5" x14ac:dyDescent="0.3">
      <c r="A42" s="6" t="s">
        <v>8358</v>
      </c>
      <c r="B42" s="6">
        <f>COUNTIFS([1]Kickstarter!U:U,A42,[1]Kickstarter!F:F,"successful")</f>
        <v>0</v>
      </c>
      <c r="C42" s="6">
        <f>COUNTIFS([1]Kickstarter!U:U,A42,[1]Kickstarter!F:F,"failed")</f>
        <v>20</v>
      </c>
      <c r="D42" s="6">
        <f>COUNTIFS([1]Kickstarter!U:U,A42,[1]Kickstarter!F:F,"canceled")</f>
        <v>0</v>
      </c>
      <c r="E42" s="6">
        <f>COUNTIFS([1]Kickstarter!U:U,A42,[1]Kickstarter!F:F,"live")</f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Success Rate Year and Country</vt:lpstr>
      <vt:lpstr>Stacked Pivot Chart with Filter</vt:lpstr>
      <vt:lpstr>Success Rate by Parent Category</vt:lpstr>
      <vt:lpstr>Success Rate by Month</vt:lpstr>
      <vt:lpstr>Kickstarter</vt:lpstr>
      <vt:lpstr>Category Stats</vt:lpstr>
      <vt:lpstr>Subcategory 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Alan Roof</cp:lastModifiedBy>
  <dcterms:created xsi:type="dcterms:W3CDTF">2017-04-12T18:08:56Z</dcterms:created>
  <dcterms:modified xsi:type="dcterms:W3CDTF">2018-01-27T22:52:23Z</dcterms:modified>
</cp:coreProperties>
</file>